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09"/>
  <workbookPr codeName="ThisWorkbook" defaultThemeVersion="166925"/>
  <mc:AlternateContent xmlns:mc="http://schemas.openxmlformats.org/markup-compatibility/2006">
    <mc:Choice Requires="x15">
      <x15ac:absPath xmlns:x15ac="http://schemas.microsoft.com/office/spreadsheetml/2010/11/ac" url="C:\Users\mimolyne\Desktop\VBA_TEST\"/>
    </mc:Choice>
  </mc:AlternateContent>
  <xr:revisionPtr revIDLastSave="0" documentId="13_ncr:1_{5C372A4F-4DBF-44D5-B41D-66E64B0CCCC7}" xr6:coauthVersionLast="34" xr6:coauthVersionMax="34" xr10:uidLastSave="{00000000-0000-0000-0000-000000000000}"/>
  <bookViews>
    <workbookView xWindow="0" yWindow="0" windowWidth="38340" windowHeight="17415" xr2:uid="{00000000-000D-0000-FFFF-FFFF00000000}"/>
  </bookViews>
  <sheets>
    <sheet name="Introduction" sheetId="25" r:id="rId1"/>
    <sheet name="Round Robin Predictions" sheetId="1" r:id="rId2"/>
    <sheet name="This Year's Matches" sheetId="10" r:id="rId3"/>
    <sheet name="Playoff Predictions" sheetId="35" r:id="rId4"/>
    <sheet name="Prediction Summary" sheetId="36" r:id="rId5"/>
    <sheet name="Appendix 1 - Team Data" sheetId="11" r:id="rId6"/>
    <sheet name="Appendix 2 - Past Results" sheetId="27" r:id="rId7"/>
    <sheet name="Appendix 3 - Goals Per Group" sheetId="14" r:id="rId8"/>
    <sheet name="Appendix 4 - Odds" sheetId="29" r:id="rId9"/>
  </sheets>
  <definedNames>
    <definedName name="_xlnm._FilterDatabase" localSheetId="6" hidden="1">'Appendix 2 - Past Results'!$B$3:$J$12886</definedName>
    <definedName name="_xlnm._FilterDatabase" localSheetId="3" hidden="1">'Playoff Predictions'!#REF!</definedName>
    <definedName name="_xlnm._FilterDatabase" localSheetId="1" hidden="1">'Round Robin Predictions'!$C$4:$H$32</definedName>
    <definedName name="_xlnm._FilterDatabase" localSheetId="2" hidden="1">'This Year''s Matches'!$C$5:$K$53</definedName>
    <definedName name="Slicer_Date">#N/A</definedName>
    <definedName name="Slicer_Group">#N/A</definedName>
    <definedName name="Slicer_Group1">#N/A</definedName>
  </definedNames>
  <calcPr calcId="179017"/>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4:slicerCache r:id="rId11"/>
        <x14:slicerCache r:id="rId12"/>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calcFeatures>
    </ext>
  </extLst>
</workbook>
</file>

<file path=xl/calcChain.xml><?xml version="1.0" encoding="utf-8"?>
<calcChain xmlns="http://schemas.openxmlformats.org/spreadsheetml/2006/main">
  <c r="C5" i="29" l="1"/>
  <c r="D5" i="29"/>
  <c r="E5" i="29"/>
  <c r="F5" i="29"/>
  <c r="G5" i="29"/>
  <c r="H5" i="29"/>
  <c r="I5" i="29"/>
  <c r="J5" i="29"/>
  <c r="K5" i="29"/>
  <c r="L5" i="29"/>
  <c r="M5" i="29"/>
  <c r="N5" i="29"/>
  <c r="O5" i="29"/>
  <c r="P5" i="29"/>
  <c r="Q5" i="29"/>
  <c r="R5" i="29"/>
  <c r="S5" i="29"/>
  <c r="T5" i="29"/>
  <c r="U5" i="29"/>
  <c r="V5" i="29"/>
  <c r="W5" i="29"/>
  <c r="X5" i="29"/>
  <c r="Y5" i="29"/>
  <c r="Z5" i="29"/>
  <c r="AA5" i="29"/>
  <c r="AB5" i="29"/>
  <c r="AC5" i="29"/>
  <c r="AD5" i="29"/>
  <c r="AE5" i="29"/>
  <c r="AF5" i="29"/>
  <c r="AG5" i="29"/>
  <c r="AH5"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C7" i="29"/>
  <c r="D7" i="29"/>
  <c r="E7" i="29"/>
  <c r="F7" i="29"/>
  <c r="G7" i="29"/>
  <c r="H7" i="29"/>
  <c r="I7" i="29"/>
  <c r="J7" i="29"/>
  <c r="K7" i="29"/>
  <c r="L7" i="29"/>
  <c r="M7" i="29"/>
  <c r="N7" i="29"/>
  <c r="O7" i="29"/>
  <c r="P7" i="29"/>
  <c r="Q7" i="29"/>
  <c r="R7" i="29"/>
  <c r="S7" i="29"/>
  <c r="T7" i="29"/>
  <c r="U7" i="29"/>
  <c r="V7" i="29"/>
  <c r="W7" i="29"/>
  <c r="X7" i="29"/>
  <c r="Y7" i="29"/>
  <c r="Z7" i="29"/>
  <c r="AA7" i="29"/>
  <c r="AB7" i="29"/>
  <c r="AC7" i="29"/>
  <c r="AD7" i="29"/>
  <c r="AE7" i="29"/>
  <c r="AF7" i="29"/>
  <c r="AG7" i="29"/>
  <c r="AH7" i="29"/>
  <c r="C8" i="29"/>
  <c r="D8" i="29"/>
  <c r="E8" i="29"/>
  <c r="F8" i="29"/>
  <c r="G8" i="29"/>
  <c r="H8" i="29"/>
  <c r="I8" i="29"/>
  <c r="J8" i="29"/>
  <c r="K8" i="29"/>
  <c r="L8" i="29"/>
  <c r="M8" i="29"/>
  <c r="N8" i="29"/>
  <c r="O8" i="29"/>
  <c r="P8" i="29"/>
  <c r="Q8" i="29"/>
  <c r="R8" i="29"/>
  <c r="S8" i="29"/>
  <c r="T8" i="29"/>
  <c r="U8" i="29"/>
  <c r="V8" i="29"/>
  <c r="W8" i="29"/>
  <c r="X8" i="29"/>
  <c r="Y8" i="29"/>
  <c r="Z8" i="29"/>
  <c r="AA8" i="29"/>
  <c r="AB8" i="29"/>
  <c r="AC8" i="29"/>
  <c r="AD8" i="29"/>
  <c r="AE8" i="29"/>
  <c r="AF8" i="29"/>
  <c r="AG8" i="29"/>
  <c r="AH8" i="29"/>
  <c r="C9" i="29"/>
  <c r="D9" i="29"/>
  <c r="E9" i="29"/>
  <c r="F9" i="29"/>
  <c r="G9" i="29"/>
  <c r="H9" i="29"/>
  <c r="I9" i="29"/>
  <c r="J9" i="29"/>
  <c r="K9" i="29"/>
  <c r="L9" i="29"/>
  <c r="M9" i="29"/>
  <c r="N9" i="29"/>
  <c r="O9" i="29"/>
  <c r="P9" i="29"/>
  <c r="Q9" i="29"/>
  <c r="R9" i="29"/>
  <c r="S9" i="29"/>
  <c r="T9" i="29"/>
  <c r="U9" i="29"/>
  <c r="V9" i="29"/>
  <c r="W9" i="29"/>
  <c r="X9" i="29"/>
  <c r="Y9" i="29"/>
  <c r="Z9" i="29"/>
  <c r="AA9" i="29"/>
  <c r="AB9" i="29"/>
  <c r="AC9" i="29"/>
  <c r="AD9" i="29"/>
  <c r="AE9" i="29"/>
  <c r="AF9" i="29"/>
  <c r="AG9" i="29"/>
  <c r="AH9" i="29"/>
  <c r="C10" i="29"/>
  <c r="D10" i="29"/>
  <c r="E10" i="29"/>
  <c r="F10" i="29"/>
  <c r="G10" i="29"/>
  <c r="H10" i="29"/>
  <c r="I10" i="29"/>
  <c r="J10" i="29"/>
  <c r="K10" i="29"/>
  <c r="L10" i="29"/>
  <c r="M10" i="29"/>
  <c r="N10" i="29"/>
  <c r="O10" i="29"/>
  <c r="P10" i="29"/>
  <c r="Q10" i="29"/>
  <c r="R10" i="29"/>
  <c r="S10" i="29"/>
  <c r="T10" i="29"/>
  <c r="U10" i="29"/>
  <c r="V10" i="29"/>
  <c r="W10" i="29"/>
  <c r="X10" i="29"/>
  <c r="Y10" i="29"/>
  <c r="Z10" i="29"/>
  <c r="AA10" i="29"/>
  <c r="AB10" i="29"/>
  <c r="AC10" i="29"/>
  <c r="AD10" i="29"/>
  <c r="AE10" i="29"/>
  <c r="AF10" i="29"/>
  <c r="AG10" i="29"/>
  <c r="AH10" i="29"/>
  <c r="C11" i="29"/>
  <c r="D11" i="29"/>
  <c r="E11" i="29"/>
  <c r="F11" i="29"/>
  <c r="G11" i="29"/>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C12" i="29"/>
  <c r="D12" i="29"/>
  <c r="E12" i="29"/>
  <c r="F12" i="29"/>
  <c r="G12" i="29"/>
  <c r="H12" i="29"/>
  <c r="I12"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C13" i="29"/>
  <c r="D13" i="29"/>
  <c r="E13" i="29"/>
  <c r="F13" i="29"/>
  <c r="G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C14" i="29"/>
  <c r="D14" i="29"/>
  <c r="E14" i="29"/>
  <c r="F14" i="29"/>
  <c r="G14" i="29"/>
  <c r="H14" i="29"/>
  <c r="I14" i="29"/>
  <c r="J14" i="29"/>
  <c r="K14" i="29"/>
  <c r="L14" i="29"/>
  <c r="M14" i="29"/>
  <c r="N14" i="29"/>
  <c r="O14" i="29"/>
  <c r="P14" i="29"/>
  <c r="Q14" i="29"/>
  <c r="R14" i="29"/>
  <c r="S14" i="29"/>
  <c r="T14" i="29"/>
  <c r="U14" i="29"/>
  <c r="V14" i="29"/>
  <c r="W14" i="29"/>
  <c r="X14" i="29"/>
  <c r="Y14" i="29"/>
  <c r="Z14" i="29"/>
  <c r="AA14" i="29"/>
  <c r="AB14" i="29"/>
  <c r="AC14" i="29"/>
  <c r="AD14" i="29"/>
  <c r="AE14" i="29"/>
  <c r="AF14" i="29"/>
  <c r="AG14" i="29"/>
  <c r="AH14" i="29"/>
  <c r="C15" i="29"/>
  <c r="D15" i="29"/>
  <c r="E15" i="29"/>
  <c r="F15" i="29"/>
  <c r="G15" i="29"/>
  <c r="H15" i="29"/>
  <c r="I15" i="29"/>
  <c r="J15" i="29"/>
  <c r="K15" i="29"/>
  <c r="L15" i="29"/>
  <c r="M15" i="29"/>
  <c r="N15" i="29"/>
  <c r="O15" i="29"/>
  <c r="P15" i="29"/>
  <c r="Q15" i="29"/>
  <c r="R15" i="29"/>
  <c r="S15" i="29"/>
  <c r="T15" i="29"/>
  <c r="U15" i="29"/>
  <c r="V15" i="29"/>
  <c r="W15" i="29"/>
  <c r="X15" i="29"/>
  <c r="Y15" i="29"/>
  <c r="Z15" i="29"/>
  <c r="AA15" i="29"/>
  <c r="AB15" i="29"/>
  <c r="AC15" i="29"/>
  <c r="AD15" i="29"/>
  <c r="AE15" i="29"/>
  <c r="AF15" i="29"/>
  <c r="AG15" i="29"/>
  <c r="AH15" i="29"/>
  <c r="C16" i="29"/>
  <c r="D16" i="29"/>
  <c r="E16" i="29"/>
  <c r="F16" i="29"/>
  <c r="G16" i="29"/>
  <c r="H16" i="29"/>
  <c r="I16"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C17" i="29"/>
  <c r="D17" i="29"/>
  <c r="E17" i="29"/>
  <c r="F17" i="29"/>
  <c r="G17" i="29"/>
  <c r="H17" i="29"/>
  <c r="I17" i="29"/>
  <c r="J17" i="29"/>
  <c r="K17" i="29"/>
  <c r="L17" i="29"/>
  <c r="M17" i="29"/>
  <c r="N17" i="29"/>
  <c r="O17" i="29"/>
  <c r="P17" i="29"/>
  <c r="Q17" i="29"/>
  <c r="R17" i="29"/>
  <c r="S17" i="29"/>
  <c r="T17" i="29"/>
  <c r="U17" i="29"/>
  <c r="V17" i="29"/>
  <c r="W17" i="29"/>
  <c r="X17" i="29"/>
  <c r="Y17" i="29"/>
  <c r="Z17" i="29"/>
  <c r="AA17" i="29"/>
  <c r="AB17" i="29"/>
  <c r="AC17" i="29"/>
  <c r="AD17" i="29"/>
  <c r="AE17" i="29"/>
  <c r="AF17" i="29"/>
  <c r="AG17" i="29"/>
  <c r="AH17" i="29"/>
  <c r="C18" i="29"/>
  <c r="D18" i="29"/>
  <c r="E18" i="29"/>
  <c r="F18" i="29"/>
  <c r="G18" i="29"/>
  <c r="H18" i="29"/>
  <c r="I18"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C19" i="29"/>
  <c r="D19" i="29"/>
  <c r="E19" i="29"/>
  <c r="F19" i="29"/>
  <c r="G19" i="29"/>
  <c r="H19" i="29"/>
  <c r="I19" i="29"/>
  <c r="J19" i="29"/>
  <c r="K19" i="29"/>
  <c r="L19" i="29"/>
  <c r="M19" i="29"/>
  <c r="N19" i="29"/>
  <c r="O19" i="29"/>
  <c r="P19" i="29"/>
  <c r="Q19" i="29"/>
  <c r="R19" i="29"/>
  <c r="S19" i="29"/>
  <c r="T19" i="29"/>
  <c r="U19" i="29"/>
  <c r="V19" i="29"/>
  <c r="W19" i="29"/>
  <c r="X19" i="29"/>
  <c r="Y19" i="29"/>
  <c r="Z19" i="29"/>
  <c r="AA19" i="29"/>
  <c r="AB19" i="29"/>
  <c r="AC19" i="29"/>
  <c r="AD19" i="29"/>
  <c r="AE19" i="29"/>
  <c r="AF19" i="29"/>
  <c r="AG19" i="29"/>
  <c r="AH19" i="29"/>
  <c r="C20" i="29"/>
  <c r="D20" i="29"/>
  <c r="E20" i="29"/>
  <c r="F20" i="29"/>
  <c r="G20" i="29"/>
  <c r="H20" i="29"/>
  <c r="I20" i="29"/>
  <c r="J20" i="29"/>
  <c r="K20" i="29"/>
  <c r="L20" i="29"/>
  <c r="M20" i="29"/>
  <c r="N20" i="29"/>
  <c r="O20" i="29"/>
  <c r="P20" i="29"/>
  <c r="Q20" i="29"/>
  <c r="R20" i="29"/>
  <c r="S20" i="29"/>
  <c r="T20" i="29"/>
  <c r="U20" i="29"/>
  <c r="V20" i="29"/>
  <c r="W20" i="29"/>
  <c r="X20" i="29"/>
  <c r="Y20" i="29"/>
  <c r="Z20" i="29"/>
  <c r="AA20" i="29"/>
  <c r="AB20" i="29"/>
  <c r="AC20" i="29"/>
  <c r="AD20" i="29"/>
  <c r="AE20" i="29"/>
  <c r="AF20" i="29"/>
  <c r="AG20" i="29"/>
  <c r="AH20" i="29"/>
  <c r="C21" i="29"/>
  <c r="D21" i="29"/>
  <c r="E21" i="29"/>
  <c r="F21"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C22" i="29"/>
  <c r="D22" i="29"/>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C23" i="29"/>
  <c r="D23" i="29"/>
  <c r="E23" i="29"/>
  <c r="F23" i="29"/>
  <c r="G23" i="29"/>
  <c r="H23" i="29"/>
  <c r="I23" i="29"/>
  <c r="J23"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C24" i="29"/>
  <c r="D24" i="29"/>
  <c r="E24" i="29"/>
  <c r="F24" i="29"/>
  <c r="G24" i="29"/>
  <c r="H24" i="29"/>
  <c r="I24"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C25" i="29"/>
  <c r="D25" i="29"/>
  <c r="E25" i="29"/>
  <c r="F25" i="29"/>
  <c r="G25" i="29"/>
  <c r="H25" i="29"/>
  <c r="I25"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C26" i="29"/>
  <c r="D26" i="29"/>
  <c r="E26" i="29"/>
  <c r="F26" i="29"/>
  <c r="G26" i="29"/>
  <c r="H26" i="29"/>
  <c r="I26"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C27" i="29"/>
  <c r="D27" i="29"/>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C28" i="29"/>
  <c r="D28" i="29"/>
  <c r="E28" i="29"/>
  <c r="F28" i="29"/>
  <c r="G28" i="29"/>
  <c r="H28" i="29"/>
  <c r="I28" i="29"/>
  <c r="J28" i="29"/>
  <c r="K28" i="29"/>
  <c r="L28" i="29"/>
  <c r="M28" i="29"/>
  <c r="N28" i="29"/>
  <c r="O28" i="29"/>
  <c r="P28" i="29"/>
  <c r="Q28" i="29"/>
  <c r="R28" i="29"/>
  <c r="S28" i="29"/>
  <c r="T28" i="29"/>
  <c r="U28" i="29"/>
  <c r="V28" i="29"/>
  <c r="W28" i="29"/>
  <c r="X28" i="29"/>
  <c r="Y28" i="29"/>
  <c r="Z28" i="29"/>
  <c r="AA28" i="29"/>
  <c r="AB28" i="29"/>
  <c r="AC28" i="29"/>
  <c r="AD28" i="29"/>
  <c r="AE28" i="29"/>
  <c r="AF28" i="29"/>
  <c r="AG28" i="29"/>
  <c r="AH28" i="29"/>
  <c r="C29" i="29"/>
  <c r="D29" i="29"/>
  <c r="E29" i="29"/>
  <c r="F29" i="29"/>
  <c r="G29" i="29"/>
  <c r="H29" i="29"/>
  <c r="I29"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C30" i="29"/>
  <c r="D30" i="29"/>
  <c r="E30" i="29"/>
  <c r="F30" i="29"/>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C31" i="29"/>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C4" i="29"/>
  <c r="H4417" i="27"/>
  <c r="I4417" i="27"/>
  <c r="H1791" i="27"/>
  <c r="I1791" i="27"/>
  <c r="H9307" i="27"/>
  <c r="I9307" i="27"/>
  <c r="H256" i="27"/>
  <c r="I256" i="27"/>
  <c r="H9308" i="27"/>
  <c r="I9308" i="27"/>
  <c r="H1792" i="27"/>
  <c r="I1792" i="27"/>
  <c r="H690" i="27"/>
  <c r="I690" i="27"/>
  <c r="H4418" i="27"/>
  <c r="I4418" i="27"/>
  <c r="H4419" i="27"/>
  <c r="I4419" i="27"/>
  <c r="H4420" i="27"/>
  <c r="I4420" i="27"/>
  <c r="H4421" i="27"/>
  <c r="I4421" i="27"/>
  <c r="H4422" i="27"/>
  <c r="I4422" i="27"/>
  <c r="H4423" i="27"/>
  <c r="I4423" i="27"/>
  <c r="H1793" i="27"/>
  <c r="I1793" i="27"/>
  <c r="H4424" i="27"/>
  <c r="I4424" i="27"/>
  <c r="H9309" i="27"/>
  <c r="I9309" i="27"/>
  <c r="H1794" i="27"/>
  <c r="I1794" i="27"/>
  <c r="H1795" i="27"/>
  <c r="I1795" i="27"/>
  <c r="H4425" i="27"/>
  <c r="I4425" i="27"/>
  <c r="H9310" i="27"/>
  <c r="I9310" i="27"/>
  <c r="H1796" i="27"/>
  <c r="I1796" i="27"/>
  <c r="H691" i="27"/>
  <c r="I691" i="27"/>
  <c r="H9311" i="27"/>
  <c r="I9311" i="27"/>
  <c r="H692" i="27"/>
  <c r="I692" i="27"/>
  <c r="H4426" i="27"/>
  <c r="I4426" i="27"/>
  <c r="H4427" i="27"/>
  <c r="I4427" i="27"/>
  <c r="H4428" i="27"/>
  <c r="I4428" i="27"/>
  <c r="H1797" i="27"/>
  <c r="I1797" i="27"/>
  <c r="H1798" i="27"/>
  <c r="I1798" i="27"/>
  <c r="H4429" i="27"/>
  <c r="I4429" i="27"/>
  <c r="H4430" i="27"/>
  <c r="I4430" i="27"/>
  <c r="H9312" i="27"/>
  <c r="I9312" i="27"/>
  <c r="H1799" i="27"/>
  <c r="I1799" i="27"/>
  <c r="H693" i="27"/>
  <c r="I693" i="27"/>
  <c r="H1800" i="27"/>
  <c r="I1800" i="27"/>
  <c r="H4431" i="27"/>
  <c r="I4431" i="27"/>
  <c r="H4432" i="27"/>
  <c r="I4432" i="27"/>
  <c r="H9313" i="27"/>
  <c r="I9313" i="27"/>
  <c r="H4433" i="27"/>
  <c r="I4433" i="27"/>
  <c r="H257" i="27"/>
  <c r="I257" i="27"/>
  <c r="H694" i="27"/>
  <c r="I694" i="27"/>
  <c r="H1801" i="27"/>
  <c r="I1801" i="27"/>
  <c r="H1802" i="27"/>
  <c r="I1802" i="27"/>
  <c r="H4434" i="27"/>
  <c r="I4434" i="27"/>
  <c r="H4435" i="27"/>
  <c r="I4435" i="27"/>
  <c r="H695" i="27"/>
  <c r="I695" i="27"/>
  <c r="H4436" i="27"/>
  <c r="I4436" i="27"/>
  <c r="H1803" i="27"/>
  <c r="I1803" i="27"/>
  <c r="H9314" i="27"/>
  <c r="I9314" i="27"/>
  <c r="H4437" i="27"/>
  <c r="I4437" i="27"/>
  <c r="H1804" i="27"/>
  <c r="I1804" i="27"/>
  <c r="H1805" i="27"/>
  <c r="I1805" i="27"/>
  <c r="H4438" i="27"/>
  <c r="I4438" i="27"/>
  <c r="H9315" i="27"/>
  <c r="I9315" i="27"/>
  <c r="H696" i="27"/>
  <c r="I696" i="27"/>
  <c r="H697" i="27"/>
  <c r="I697" i="27"/>
  <c r="H1806" i="27"/>
  <c r="I1806" i="27"/>
  <c r="H4439" i="27"/>
  <c r="I4439" i="27"/>
  <c r="H4440" i="27"/>
  <c r="I4440" i="27"/>
  <c r="H1807" i="27"/>
  <c r="I1807" i="27"/>
  <c r="H9316" i="27"/>
  <c r="I9316" i="27"/>
  <c r="H4441" i="27"/>
  <c r="I4441" i="27"/>
  <c r="H4442" i="27"/>
  <c r="I4442" i="27"/>
  <c r="H9317" i="27"/>
  <c r="I9317" i="27"/>
  <c r="H698" i="27"/>
  <c r="I698" i="27"/>
  <c r="H1808" i="27"/>
  <c r="I1808" i="27"/>
  <c r="H4443" i="27"/>
  <c r="I4443" i="27"/>
  <c r="H4444" i="27"/>
  <c r="I4444" i="27"/>
  <c r="H4445" i="27"/>
  <c r="I4445" i="27"/>
  <c r="H9318" i="27"/>
  <c r="I9318" i="27"/>
  <c r="H699" i="27"/>
  <c r="I699" i="27"/>
  <c r="H700" i="27"/>
  <c r="I700" i="27"/>
  <c r="H9319" i="27"/>
  <c r="I9319" i="27"/>
  <c r="H9320" i="27"/>
  <c r="I9320" i="27"/>
  <c r="H4446" i="27"/>
  <c r="I4446" i="27"/>
  <c r="H9321" i="27"/>
  <c r="I9321" i="27"/>
  <c r="H9322" i="27"/>
  <c r="I9322" i="27"/>
  <c r="H1809" i="27"/>
  <c r="I1809" i="27"/>
  <c r="H4447" i="27"/>
  <c r="I4447" i="27"/>
  <c r="H4448" i="27"/>
  <c r="I4448" i="27"/>
  <c r="H701" i="27"/>
  <c r="I701" i="27"/>
  <c r="H1810" i="27"/>
  <c r="I1810" i="27"/>
  <c r="H4449" i="27"/>
  <c r="I4449" i="27"/>
  <c r="H9323" i="27"/>
  <c r="I9323" i="27"/>
  <c r="H4" i="27"/>
  <c r="I4" i="27"/>
  <c r="H1811" i="27"/>
  <c r="I1811" i="27"/>
  <c r="H4450" i="27"/>
  <c r="I4450" i="27"/>
  <c r="H4451" i="27"/>
  <c r="I4451" i="27"/>
  <c r="H4452" i="27"/>
  <c r="I4452" i="27"/>
  <c r="H9324" i="27"/>
  <c r="I9324" i="27"/>
  <c r="H9325" i="27"/>
  <c r="I9325" i="27"/>
  <c r="H9326" i="27"/>
  <c r="I9326" i="27"/>
  <c r="H1812" i="27"/>
  <c r="I1812" i="27"/>
  <c r="H1813" i="27"/>
  <c r="I1813" i="27"/>
  <c r="H4453" i="27"/>
  <c r="I4453" i="27"/>
  <c r="H9327" i="27"/>
  <c r="I9327" i="27"/>
  <c r="H702" i="27"/>
  <c r="I702" i="27"/>
  <c r="H4454" i="27"/>
  <c r="I4454" i="27"/>
  <c r="H4455" i="27"/>
  <c r="I4455" i="27"/>
  <c r="H4456" i="27"/>
  <c r="I4456" i="27"/>
  <c r="H4457" i="27"/>
  <c r="I4457" i="27"/>
  <c r="H258" i="27"/>
  <c r="I258" i="27"/>
  <c r="H703" i="27"/>
  <c r="I703" i="27"/>
  <c r="H1814" i="27"/>
  <c r="I1814" i="27"/>
  <c r="H4458" i="27"/>
  <c r="I4458" i="27"/>
  <c r="H9328" i="27"/>
  <c r="I9328" i="27"/>
  <c r="H4459" i="27"/>
  <c r="I4459" i="27"/>
  <c r="H4460" i="27"/>
  <c r="I4460" i="27"/>
  <c r="H9329" i="27"/>
  <c r="I9329" i="27"/>
  <c r="H9330" i="27"/>
  <c r="I9330" i="27"/>
  <c r="H5" i="27"/>
  <c r="I5" i="27"/>
  <c r="H1815" i="27"/>
  <c r="I1815" i="27"/>
  <c r="H4461" i="27"/>
  <c r="I4461" i="27"/>
  <c r="H4462" i="27"/>
  <c r="I4462" i="27"/>
  <c r="H4463" i="27"/>
  <c r="I4463" i="27"/>
  <c r="H1816" i="27"/>
  <c r="I1816" i="27"/>
  <c r="H4464" i="27"/>
  <c r="I4464" i="27"/>
  <c r="H9331" i="27"/>
  <c r="I9331" i="27"/>
  <c r="H9332" i="27"/>
  <c r="I9332" i="27"/>
  <c r="H9333" i="27"/>
  <c r="I9333" i="27"/>
  <c r="H9334" i="27"/>
  <c r="I9334" i="27"/>
  <c r="H4465" i="27"/>
  <c r="I4465" i="27"/>
  <c r="H4466" i="27"/>
  <c r="I4466" i="27"/>
  <c r="H259" i="27"/>
  <c r="I259" i="27"/>
  <c r="H1817" i="27"/>
  <c r="I1817" i="27"/>
  <c r="H1818" i="27"/>
  <c r="I1818" i="27"/>
  <c r="H1819" i="27"/>
  <c r="I1819" i="27"/>
  <c r="H9335" i="27"/>
  <c r="I9335" i="27"/>
  <c r="H4467" i="27"/>
  <c r="I4467" i="27"/>
  <c r="H1820" i="27"/>
  <c r="I1820" i="27"/>
  <c r="H4468" i="27"/>
  <c r="I4468" i="27"/>
  <c r="H9336" i="27"/>
  <c r="I9336" i="27"/>
  <c r="H1821" i="27"/>
  <c r="I1821" i="27"/>
  <c r="H4469" i="27"/>
  <c r="I4469" i="27"/>
  <c r="H6" i="27"/>
  <c r="I6" i="27"/>
  <c r="H9337" i="27"/>
  <c r="I9337" i="27"/>
  <c r="H704" i="27"/>
  <c r="I704" i="27"/>
  <c r="H1822" i="27"/>
  <c r="I1822" i="27"/>
  <c r="H4470" i="27"/>
  <c r="I4470" i="27"/>
  <c r="H4471" i="27"/>
  <c r="I4471" i="27"/>
  <c r="H4472" i="27"/>
  <c r="I4472" i="27"/>
  <c r="H4473" i="27"/>
  <c r="I4473" i="27"/>
  <c r="H9338" i="27"/>
  <c r="I9338" i="27"/>
  <c r="H9339" i="27"/>
  <c r="I9339" i="27"/>
  <c r="H4474" i="27"/>
  <c r="I4474" i="27"/>
  <c r="H9340" i="27"/>
  <c r="I9340" i="27"/>
  <c r="H1823" i="27"/>
  <c r="I1823" i="27"/>
  <c r="H1824" i="27"/>
  <c r="I1824" i="27"/>
  <c r="H1825" i="27"/>
  <c r="I1825" i="27"/>
  <c r="H4475" i="27"/>
  <c r="I4475" i="27"/>
  <c r="H9341" i="27"/>
  <c r="I9341" i="27"/>
  <c r="H9342" i="27"/>
  <c r="I9342" i="27"/>
  <c r="H4476" i="27"/>
  <c r="I4476" i="27"/>
  <c r="H4477" i="27"/>
  <c r="I4477" i="27"/>
  <c r="H9343" i="27"/>
  <c r="I9343" i="27"/>
  <c r="H705" i="27"/>
  <c r="I705" i="27"/>
  <c r="H706" i="27"/>
  <c r="I706" i="27"/>
  <c r="H4478" i="27"/>
  <c r="I4478" i="27"/>
  <c r="H4479" i="27"/>
  <c r="I4479" i="27"/>
  <c r="H1826" i="27"/>
  <c r="I1826" i="27"/>
  <c r="H1827" i="27"/>
  <c r="I1827" i="27"/>
  <c r="H4480" i="27"/>
  <c r="I4480" i="27"/>
  <c r="H4481" i="27"/>
  <c r="I4481" i="27"/>
  <c r="H4482" i="27"/>
  <c r="I4482" i="27"/>
  <c r="H9344" i="27"/>
  <c r="I9344" i="27"/>
  <c r="H260" i="27"/>
  <c r="I260" i="27"/>
  <c r="H707" i="27"/>
  <c r="I707" i="27"/>
  <c r="H708" i="27"/>
  <c r="I708" i="27"/>
  <c r="H709" i="27"/>
  <c r="I709" i="27"/>
  <c r="H1828" i="27"/>
  <c r="I1828" i="27"/>
  <c r="H4483" i="27"/>
  <c r="I4483" i="27"/>
  <c r="H4484" i="27"/>
  <c r="I4484" i="27"/>
  <c r="H4485" i="27"/>
  <c r="I4485" i="27"/>
  <c r="H4486" i="27"/>
  <c r="I4486" i="27"/>
  <c r="H9345" i="27"/>
  <c r="I9345" i="27"/>
  <c r="H1829" i="27"/>
  <c r="I1829" i="27"/>
  <c r="H4487" i="27"/>
  <c r="I4487" i="27"/>
  <c r="H4488" i="27"/>
  <c r="I4488" i="27"/>
  <c r="H4489" i="27"/>
  <c r="I4489" i="27"/>
  <c r="H4490" i="27"/>
  <c r="I4490" i="27"/>
  <c r="H1830" i="27"/>
  <c r="I1830" i="27"/>
  <c r="H4491" i="27"/>
  <c r="I4491" i="27"/>
  <c r="H4492" i="27"/>
  <c r="I4492" i="27"/>
  <c r="H9346" i="27"/>
  <c r="I9346" i="27"/>
  <c r="H4493" i="27"/>
  <c r="I4493" i="27"/>
  <c r="H261" i="27"/>
  <c r="I261" i="27"/>
  <c r="H1831" i="27"/>
  <c r="I1831" i="27"/>
  <c r="H9347" i="27"/>
  <c r="I9347" i="27"/>
  <c r="H710" i="27"/>
  <c r="I710" i="27"/>
  <c r="H4494" i="27"/>
  <c r="I4494" i="27"/>
  <c r="H1832" i="27"/>
  <c r="I1832" i="27"/>
  <c r="H711" i="27"/>
  <c r="I711" i="27"/>
  <c r="H4495" i="27"/>
  <c r="I4495" i="27"/>
  <c r="H4496" i="27"/>
  <c r="I4496" i="27"/>
  <c r="H4497" i="27"/>
  <c r="I4497" i="27"/>
  <c r="H712" i="27"/>
  <c r="I712" i="27"/>
  <c r="H1833" i="27"/>
  <c r="I1833" i="27"/>
  <c r="H4498" i="27"/>
  <c r="I4498" i="27"/>
  <c r="H4499" i="27"/>
  <c r="I4499" i="27"/>
  <c r="H713" i="27"/>
  <c r="I713" i="27"/>
  <c r="H1834" i="27"/>
  <c r="I1834" i="27"/>
  <c r="H9348" i="27"/>
  <c r="I9348" i="27"/>
  <c r="H4500" i="27"/>
  <c r="I4500" i="27"/>
  <c r="H9349" i="27"/>
  <c r="I9349" i="27"/>
  <c r="H9350" i="27"/>
  <c r="I9350" i="27"/>
  <c r="H9351" i="27"/>
  <c r="I9351" i="27"/>
  <c r="H1835" i="27"/>
  <c r="I1835" i="27"/>
  <c r="H262" i="27"/>
  <c r="I262" i="27"/>
  <c r="H1836" i="27"/>
  <c r="I1836" i="27"/>
  <c r="H4501" i="27"/>
  <c r="I4501" i="27"/>
  <c r="H1837" i="27"/>
  <c r="I1837" i="27"/>
  <c r="H1838" i="27"/>
  <c r="I1838" i="27"/>
  <c r="H1839" i="27"/>
  <c r="I1839" i="27"/>
  <c r="H1840" i="27"/>
  <c r="I1840" i="27"/>
  <c r="H9352" i="27"/>
  <c r="I9352" i="27"/>
  <c r="H9353" i="27"/>
  <c r="I9353" i="27"/>
  <c r="H4502" i="27"/>
  <c r="I4502" i="27"/>
  <c r="H9354" i="27"/>
  <c r="I9354" i="27"/>
  <c r="H7" i="27"/>
  <c r="I7" i="27"/>
  <c r="H714" i="27"/>
  <c r="I714" i="27"/>
  <c r="H1841" i="27"/>
  <c r="I1841" i="27"/>
  <c r="H4503" i="27"/>
  <c r="I4503" i="27"/>
  <c r="H9355" i="27"/>
  <c r="I9355" i="27"/>
  <c r="H1842" i="27"/>
  <c r="I1842" i="27"/>
  <c r="H1843" i="27"/>
  <c r="I1843" i="27"/>
  <c r="H4504" i="27"/>
  <c r="I4504" i="27"/>
  <c r="H9356" i="27"/>
  <c r="I9356" i="27"/>
  <c r="H9357" i="27"/>
  <c r="I9357" i="27"/>
  <c r="H1844" i="27"/>
  <c r="I1844" i="27"/>
  <c r="H1845" i="27"/>
  <c r="I1845" i="27"/>
  <c r="H9358" i="27"/>
  <c r="I9358" i="27"/>
  <c r="H9359" i="27"/>
  <c r="I9359" i="27"/>
  <c r="H9360" i="27"/>
  <c r="I9360" i="27"/>
  <c r="H263" i="27"/>
  <c r="I263" i="27"/>
  <c r="H1846" i="27"/>
  <c r="I1846" i="27"/>
  <c r="H264" i="27"/>
  <c r="I264" i="27"/>
  <c r="H715" i="27"/>
  <c r="I715" i="27"/>
  <c r="H265" i="27"/>
  <c r="I265" i="27"/>
  <c r="H4505" i="27"/>
  <c r="I4505" i="27"/>
  <c r="H9361" i="27"/>
  <c r="I9361" i="27"/>
  <c r="H4506" i="27"/>
  <c r="I4506" i="27"/>
  <c r="H4507" i="27"/>
  <c r="I4507" i="27"/>
  <c r="H9362" i="27"/>
  <c r="I9362" i="27"/>
  <c r="H716" i="27"/>
  <c r="I716" i="27"/>
  <c r="H4508" i="27"/>
  <c r="I4508" i="27"/>
  <c r="H4509" i="27"/>
  <c r="I4509" i="27"/>
  <c r="H1847" i="27"/>
  <c r="I1847" i="27"/>
  <c r="H9363" i="27"/>
  <c r="I9363" i="27"/>
  <c r="H1848" i="27"/>
  <c r="I1848" i="27"/>
  <c r="H4510" i="27"/>
  <c r="I4510" i="27"/>
  <c r="H4511" i="27"/>
  <c r="I4511" i="27"/>
  <c r="H9364" i="27"/>
  <c r="I9364" i="27"/>
  <c r="H4512" i="27"/>
  <c r="I4512" i="27"/>
  <c r="H4513" i="27"/>
  <c r="I4513" i="27"/>
  <c r="H4514" i="27"/>
  <c r="I4514" i="27"/>
  <c r="H717" i="27"/>
  <c r="I717" i="27"/>
  <c r="H4515" i="27"/>
  <c r="I4515" i="27"/>
  <c r="H4516" i="27"/>
  <c r="I4516" i="27"/>
  <c r="H4517" i="27"/>
  <c r="I4517" i="27"/>
  <c r="H9365" i="27"/>
  <c r="I9365" i="27"/>
  <c r="H9366" i="27"/>
  <c r="I9366" i="27"/>
  <c r="H1849" i="27"/>
  <c r="I1849" i="27"/>
  <c r="H9367" i="27"/>
  <c r="I9367" i="27"/>
  <c r="H4518" i="27"/>
  <c r="I4518" i="27"/>
  <c r="H718" i="27"/>
  <c r="I718" i="27"/>
  <c r="H4519" i="27"/>
  <c r="I4519" i="27"/>
  <c r="H9368" i="27"/>
  <c r="I9368" i="27"/>
  <c r="H1850" i="27"/>
  <c r="I1850" i="27"/>
  <c r="H4520" i="27"/>
  <c r="I4520" i="27"/>
  <c r="H1851" i="27"/>
  <c r="I1851" i="27"/>
  <c r="H83" i="27"/>
  <c r="I83" i="27"/>
  <c r="H266" i="27"/>
  <c r="I266" i="27"/>
  <c r="H9369" i="27"/>
  <c r="I9369" i="27"/>
  <c r="H267" i="27"/>
  <c r="I267" i="27"/>
  <c r="H719" i="27"/>
  <c r="I719" i="27"/>
  <c r="H4521" i="27"/>
  <c r="I4521" i="27"/>
  <c r="H9370" i="27"/>
  <c r="I9370" i="27"/>
  <c r="H1852" i="27"/>
  <c r="I1852" i="27"/>
  <c r="H268" i="27"/>
  <c r="I268" i="27"/>
  <c r="H1853" i="27"/>
  <c r="I1853" i="27"/>
  <c r="H1854" i="27"/>
  <c r="I1854" i="27"/>
  <c r="H4522" i="27"/>
  <c r="I4522" i="27"/>
  <c r="H4523" i="27"/>
  <c r="I4523" i="27"/>
  <c r="H1855" i="27"/>
  <c r="I1855" i="27"/>
  <c r="H4524" i="27"/>
  <c r="I4524" i="27"/>
  <c r="H4525" i="27"/>
  <c r="I4525" i="27"/>
  <c r="H4526" i="27"/>
  <c r="I4526" i="27"/>
  <c r="H4527" i="27"/>
  <c r="I4527" i="27"/>
  <c r="H9371" i="27"/>
  <c r="I9371" i="27"/>
  <c r="H1856" i="27"/>
  <c r="I1856" i="27"/>
  <c r="H4528" i="27"/>
  <c r="I4528" i="27"/>
  <c r="H9372" i="27"/>
  <c r="I9372" i="27"/>
  <c r="H1857" i="27"/>
  <c r="I1857" i="27"/>
  <c r="H4529" i="27"/>
  <c r="I4529" i="27"/>
  <c r="H4530" i="27"/>
  <c r="I4530" i="27"/>
  <c r="H4531" i="27"/>
  <c r="I4531" i="27"/>
  <c r="H9373" i="27"/>
  <c r="I9373" i="27"/>
  <c r="H9374" i="27"/>
  <c r="I9374" i="27"/>
  <c r="H1858" i="27"/>
  <c r="I1858" i="27"/>
  <c r="H1859" i="27"/>
  <c r="I1859" i="27"/>
  <c r="H4532" i="27"/>
  <c r="I4532" i="27"/>
  <c r="H1860" i="27"/>
  <c r="I1860" i="27"/>
  <c r="H269" i="27"/>
  <c r="I269" i="27"/>
  <c r="H270" i="27"/>
  <c r="I270" i="27"/>
  <c r="H720" i="27"/>
  <c r="I720" i="27"/>
  <c r="H1861" i="27"/>
  <c r="I1861" i="27"/>
  <c r="H1862" i="27"/>
  <c r="I1862" i="27"/>
  <c r="H4533" i="27"/>
  <c r="I4533" i="27"/>
  <c r="H9375" i="27"/>
  <c r="I9375" i="27"/>
  <c r="H9376" i="27"/>
  <c r="I9376" i="27"/>
  <c r="H4534" i="27"/>
  <c r="I4534" i="27"/>
  <c r="H9377" i="27"/>
  <c r="I9377" i="27"/>
  <c r="H721" i="27"/>
  <c r="I721" i="27"/>
  <c r="H722" i="27"/>
  <c r="I722" i="27"/>
  <c r="H9378" i="27"/>
  <c r="I9378" i="27"/>
  <c r="H9379" i="27"/>
  <c r="I9379" i="27"/>
  <c r="H1863" i="27"/>
  <c r="I1863" i="27"/>
  <c r="H4535" i="27"/>
  <c r="I4535" i="27"/>
  <c r="H271" i="27"/>
  <c r="I271" i="27"/>
  <c r="H4536" i="27"/>
  <c r="I4536" i="27"/>
  <c r="H1864" i="27"/>
  <c r="I1864" i="27"/>
  <c r="H1865" i="27"/>
  <c r="I1865" i="27"/>
  <c r="H1866" i="27"/>
  <c r="I1866" i="27"/>
  <c r="H1867" i="27"/>
  <c r="I1867" i="27"/>
  <c r="H4537" i="27"/>
  <c r="I4537" i="27"/>
  <c r="H4538" i="27"/>
  <c r="I4538" i="27"/>
  <c r="H4539" i="27"/>
  <c r="I4539" i="27"/>
  <c r="H1868" i="27"/>
  <c r="I1868" i="27"/>
  <c r="H723" i="27"/>
  <c r="I723" i="27"/>
  <c r="H1869" i="27"/>
  <c r="I1869" i="27"/>
  <c r="H4540" i="27"/>
  <c r="I4540" i="27"/>
  <c r="H9380" i="27"/>
  <c r="I9380" i="27"/>
  <c r="H9381" i="27"/>
  <c r="I9381" i="27"/>
  <c r="H1870" i="27"/>
  <c r="I1870" i="27"/>
  <c r="H1871" i="27"/>
  <c r="I1871" i="27"/>
  <c r="H1872" i="27"/>
  <c r="I1872" i="27"/>
  <c r="H4541" i="27"/>
  <c r="I4541" i="27"/>
  <c r="H724" i="27"/>
  <c r="I724" i="27"/>
  <c r="H9382" i="27"/>
  <c r="I9382" i="27"/>
  <c r="H1873" i="27"/>
  <c r="I1873" i="27"/>
  <c r="H9383" i="27"/>
  <c r="I9383" i="27"/>
  <c r="H9384" i="27"/>
  <c r="I9384" i="27"/>
  <c r="H9385" i="27"/>
  <c r="I9385" i="27"/>
  <c r="H1874" i="27"/>
  <c r="I1874" i="27"/>
  <c r="H4542" i="27"/>
  <c r="I4542" i="27"/>
  <c r="H9386" i="27"/>
  <c r="I9386" i="27"/>
  <c r="H4543" i="27"/>
  <c r="I4543" i="27"/>
  <c r="H4544" i="27"/>
  <c r="I4544" i="27"/>
  <c r="H4545" i="27"/>
  <c r="I4545" i="27"/>
  <c r="H4546" i="27"/>
  <c r="I4546" i="27"/>
  <c r="H4547" i="27"/>
  <c r="I4547" i="27"/>
  <c r="H272" i="27"/>
  <c r="I272" i="27"/>
  <c r="H9387" i="27"/>
  <c r="I9387" i="27"/>
  <c r="H9388" i="27"/>
  <c r="I9388" i="27"/>
  <c r="H4548" i="27"/>
  <c r="I4548" i="27"/>
  <c r="H9389" i="27"/>
  <c r="I9389" i="27"/>
  <c r="H4549" i="27"/>
  <c r="I4549" i="27"/>
  <c r="H9390" i="27"/>
  <c r="I9390" i="27"/>
  <c r="H9391" i="27"/>
  <c r="I9391" i="27"/>
  <c r="H9392" i="27"/>
  <c r="I9392" i="27"/>
  <c r="H9393" i="27"/>
  <c r="I9393" i="27"/>
  <c r="H4550" i="27"/>
  <c r="I4550" i="27"/>
  <c r="H4551" i="27"/>
  <c r="I4551" i="27"/>
  <c r="H4552" i="27"/>
  <c r="I4552" i="27"/>
  <c r="H4553" i="27"/>
  <c r="I4553" i="27"/>
  <c r="H4554" i="27"/>
  <c r="I4554" i="27"/>
  <c r="H4555" i="27"/>
  <c r="I4555" i="27"/>
  <c r="H1875" i="27"/>
  <c r="I1875" i="27"/>
  <c r="H4556" i="27"/>
  <c r="I4556" i="27"/>
  <c r="H4557" i="27"/>
  <c r="I4557" i="27"/>
  <c r="H9394" i="27"/>
  <c r="I9394" i="27"/>
  <c r="H1876" i="27"/>
  <c r="I1876" i="27"/>
  <c r="H725" i="27"/>
  <c r="I725" i="27"/>
  <c r="H726" i="27"/>
  <c r="I726" i="27"/>
  <c r="H1877" i="27"/>
  <c r="I1877" i="27"/>
  <c r="H1878" i="27"/>
  <c r="I1878" i="27"/>
  <c r="H4558" i="27"/>
  <c r="I4558" i="27"/>
  <c r="H9395" i="27"/>
  <c r="I9395" i="27"/>
  <c r="H9396" i="27"/>
  <c r="I9396" i="27"/>
  <c r="H1879" i="27"/>
  <c r="I1879" i="27"/>
  <c r="H4559" i="27"/>
  <c r="I4559" i="27"/>
  <c r="H4560" i="27"/>
  <c r="I4560" i="27"/>
  <c r="H1880" i="27"/>
  <c r="I1880" i="27"/>
  <c r="H84" i="27"/>
  <c r="I84" i="27"/>
  <c r="H1881" i="27"/>
  <c r="I1881" i="27"/>
  <c r="H9397" i="27"/>
  <c r="I9397" i="27"/>
  <c r="H9398" i="27"/>
  <c r="I9398" i="27"/>
  <c r="H4561" i="27"/>
  <c r="I4561" i="27"/>
  <c r="H273" i="27"/>
  <c r="I273" i="27"/>
  <c r="H9399" i="27"/>
  <c r="I9399" i="27"/>
  <c r="H1882" i="27"/>
  <c r="I1882" i="27"/>
  <c r="H4562" i="27"/>
  <c r="I4562" i="27"/>
  <c r="H4563" i="27"/>
  <c r="I4563" i="27"/>
  <c r="H9400" i="27"/>
  <c r="I9400" i="27"/>
  <c r="H1883" i="27"/>
  <c r="I1883" i="27"/>
  <c r="H1884" i="27"/>
  <c r="I1884" i="27"/>
  <c r="H1885" i="27"/>
  <c r="I1885" i="27"/>
  <c r="H9401" i="27"/>
  <c r="I9401" i="27"/>
  <c r="H4564" i="27"/>
  <c r="I4564" i="27"/>
  <c r="H4565" i="27"/>
  <c r="I4565" i="27"/>
  <c r="H727" i="27"/>
  <c r="I727" i="27"/>
  <c r="H9402" i="27"/>
  <c r="I9402" i="27"/>
  <c r="H9403" i="27"/>
  <c r="I9403" i="27"/>
  <c r="H274" i="27"/>
  <c r="I274" i="27"/>
  <c r="H4566" i="27"/>
  <c r="I4566" i="27"/>
  <c r="H9404" i="27"/>
  <c r="I9404" i="27"/>
  <c r="H1886" i="27"/>
  <c r="I1886" i="27"/>
  <c r="H4567" i="27"/>
  <c r="I4567" i="27"/>
  <c r="H4568" i="27"/>
  <c r="I4568" i="27"/>
  <c r="H4569" i="27"/>
  <c r="I4569" i="27"/>
  <c r="H1887" i="27"/>
  <c r="I1887" i="27"/>
  <c r="H4570" i="27"/>
  <c r="I4570" i="27"/>
  <c r="H4571" i="27"/>
  <c r="I4571" i="27"/>
  <c r="H1888" i="27"/>
  <c r="I1888" i="27"/>
  <c r="H4572" i="27"/>
  <c r="I4572" i="27"/>
  <c r="H275" i="27"/>
  <c r="I275" i="27"/>
  <c r="H728" i="27"/>
  <c r="I728" i="27"/>
  <c r="H1889" i="27"/>
  <c r="I1889" i="27"/>
  <c r="H1890" i="27"/>
  <c r="I1890" i="27"/>
  <c r="H9405" i="27"/>
  <c r="I9405" i="27"/>
  <c r="H1891" i="27"/>
  <c r="I1891" i="27"/>
  <c r="H4573" i="27"/>
  <c r="I4573" i="27"/>
  <c r="H4574" i="27"/>
  <c r="I4574" i="27"/>
  <c r="H1892" i="27"/>
  <c r="I1892" i="27"/>
  <c r="H1893" i="27"/>
  <c r="I1893" i="27"/>
  <c r="H4575" i="27"/>
  <c r="I4575" i="27"/>
  <c r="H4576" i="27"/>
  <c r="I4576" i="27"/>
  <c r="H4577" i="27"/>
  <c r="I4577" i="27"/>
  <c r="H4578" i="27"/>
  <c r="I4578" i="27"/>
  <c r="H4579" i="27"/>
  <c r="I4579" i="27"/>
  <c r="H9406" i="27"/>
  <c r="I9406" i="27"/>
  <c r="H9407" i="27"/>
  <c r="I9407" i="27"/>
  <c r="H9408" i="27"/>
  <c r="I9408" i="27"/>
  <c r="H4580" i="27"/>
  <c r="I4580" i="27"/>
  <c r="H1894" i="27"/>
  <c r="I1894" i="27"/>
  <c r="H4581" i="27"/>
  <c r="I4581" i="27"/>
  <c r="H4582" i="27"/>
  <c r="I4582" i="27"/>
  <c r="H4583" i="27"/>
  <c r="I4583" i="27"/>
  <c r="H9409" i="27"/>
  <c r="I9409" i="27"/>
  <c r="H9410" i="27"/>
  <c r="I9410" i="27"/>
  <c r="H4584" i="27"/>
  <c r="I4584" i="27"/>
  <c r="H4585" i="27"/>
  <c r="I4585" i="27"/>
  <c r="H9411" i="27"/>
  <c r="I9411" i="27"/>
  <c r="H9412" i="27"/>
  <c r="I9412" i="27"/>
  <c r="H729" i="27"/>
  <c r="I729" i="27"/>
  <c r="H4586" i="27"/>
  <c r="I4586" i="27"/>
  <c r="H4587" i="27"/>
  <c r="I4587" i="27"/>
  <c r="H4588" i="27"/>
  <c r="I4588" i="27"/>
  <c r="H9413" i="27"/>
  <c r="I9413" i="27"/>
  <c r="H1895" i="27"/>
  <c r="I1895" i="27"/>
  <c r="H9414" i="27"/>
  <c r="I9414" i="27"/>
  <c r="H1896" i="27"/>
  <c r="I1896" i="27"/>
  <c r="H4589" i="27"/>
  <c r="I4589" i="27"/>
  <c r="H9415" i="27"/>
  <c r="I9415" i="27"/>
  <c r="H730" i="27"/>
  <c r="I730" i="27"/>
  <c r="H1897" i="27"/>
  <c r="I1897" i="27"/>
  <c r="H1898" i="27"/>
  <c r="I1898" i="27"/>
  <c r="H1899" i="27"/>
  <c r="I1899" i="27"/>
  <c r="H9416" i="27"/>
  <c r="I9416" i="27"/>
  <c r="H9417" i="27"/>
  <c r="I9417" i="27"/>
  <c r="H9418" i="27"/>
  <c r="I9418" i="27"/>
  <c r="H1900" i="27"/>
  <c r="I1900" i="27"/>
  <c r="H1901" i="27"/>
  <c r="I1901" i="27"/>
  <c r="H731" i="27"/>
  <c r="I731" i="27"/>
  <c r="H9419" i="27"/>
  <c r="I9419" i="27"/>
  <c r="H9420" i="27"/>
  <c r="I9420" i="27"/>
  <c r="H276" i="27"/>
  <c r="I276" i="27"/>
  <c r="H1902" i="27"/>
  <c r="I1902" i="27"/>
  <c r="H85" i="27"/>
  <c r="I85" i="27"/>
  <c r="H9421" i="27"/>
  <c r="I9421" i="27"/>
  <c r="H1903" i="27"/>
  <c r="I1903" i="27"/>
  <c r="H9422" i="27"/>
  <c r="I9422" i="27"/>
  <c r="H9423" i="27"/>
  <c r="I9423" i="27"/>
  <c r="H9424" i="27"/>
  <c r="I9424" i="27"/>
  <c r="H732" i="27"/>
  <c r="I732" i="27"/>
  <c r="H4590" i="27"/>
  <c r="I4590" i="27"/>
  <c r="H9425" i="27"/>
  <c r="I9425" i="27"/>
  <c r="H1904" i="27"/>
  <c r="I1904" i="27"/>
  <c r="H9426" i="27"/>
  <c r="I9426" i="27"/>
  <c r="H4591" i="27"/>
  <c r="I4591" i="27"/>
  <c r="H1905" i="27"/>
  <c r="I1905" i="27"/>
  <c r="H4592" i="27"/>
  <c r="I4592" i="27"/>
  <c r="H277" i="27"/>
  <c r="I277" i="27"/>
  <c r="H4593" i="27"/>
  <c r="I4593" i="27"/>
  <c r="H4594" i="27"/>
  <c r="I4594" i="27"/>
  <c r="H4595" i="27"/>
  <c r="I4595" i="27"/>
  <c r="H4596" i="27"/>
  <c r="I4596" i="27"/>
  <c r="H278" i="27"/>
  <c r="I278" i="27"/>
  <c r="H9427" i="27"/>
  <c r="I9427" i="27"/>
  <c r="H733" i="27"/>
  <c r="I733" i="27"/>
  <c r="H4597" i="27"/>
  <c r="I4597" i="27"/>
  <c r="H9428" i="27"/>
  <c r="I9428" i="27"/>
  <c r="H4598" i="27"/>
  <c r="I4598" i="27"/>
  <c r="H9429" i="27"/>
  <c r="I9429" i="27"/>
  <c r="H1906" i="27"/>
  <c r="I1906" i="27"/>
  <c r="H9430" i="27"/>
  <c r="I9430" i="27"/>
  <c r="H9431" i="27"/>
  <c r="I9431" i="27"/>
  <c r="H734" i="27"/>
  <c r="I734" i="27"/>
  <c r="H4599" i="27"/>
  <c r="I4599" i="27"/>
  <c r="H735" i="27"/>
  <c r="I735" i="27"/>
  <c r="H1907" i="27"/>
  <c r="I1907" i="27"/>
  <c r="H1908" i="27"/>
  <c r="I1908" i="27"/>
  <c r="H1909" i="27"/>
  <c r="I1909" i="27"/>
  <c r="H4600" i="27"/>
  <c r="I4600" i="27"/>
  <c r="H9432" i="27"/>
  <c r="I9432" i="27"/>
  <c r="H9433" i="27"/>
  <c r="I9433" i="27"/>
  <c r="H279" i="27"/>
  <c r="I279" i="27"/>
  <c r="H4601" i="27"/>
  <c r="I4601" i="27"/>
  <c r="H86" i="27"/>
  <c r="I86" i="27"/>
  <c r="H4602" i="27"/>
  <c r="I4602" i="27"/>
  <c r="H736" i="27"/>
  <c r="I736" i="27"/>
  <c r="H1910" i="27"/>
  <c r="I1910" i="27"/>
  <c r="H4603" i="27"/>
  <c r="I4603" i="27"/>
  <c r="H4604" i="27"/>
  <c r="I4604" i="27"/>
  <c r="H4605" i="27"/>
  <c r="I4605" i="27"/>
  <c r="H737" i="27"/>
  <c r="I737" i="27"/>
  <c r="H1911" i="27"/>
  <c r="I1911" i="27"/>
  <c r="H738" i="27"/>
  <c r="I738" i="27"/>
  <c r="H1912" i="27"/>
  <c r="I1912" i="27"/>
  <c r="H1913" i="27"/>
  <c r="I1913" i="27"/>
  <c r="H9434" i="27"/>
  <c r="I9434" i="27"/>
  <c r="H1914" i="27"/>
  <c r="I1914" i="27"/>
  <c r="H4606" i="27"/>
  <c r="I4606" i="27"/>
  <c r="H9435" i="27"/>
  <c r="I9435" i="27"/>
  <c r="H87" i="27"/>
  <c r="I87" i="27"/>
  <c r="H280" i="27"/>
  <c r="I280" i="27"/>
  <c r="H739" i="27"/>
  <c r="I739" i="27"/>
  <c r="H4607" i="27"/>
  <c r="I4607" i="27"/>
  <c r="H4608" i="27"/>
  <c r="I4608" i="27"/>
  <c r="H9436" i="27"/>
  <c r="I9436" i="27"/>
  <c r="H9437" i="27"/>
  <c r="I9437" i="27"/>
  <c r="H9438" i="27"/>
  <c r="I9438" i="27"/>
  <c r="H4609" i="27"/>
  <c r="I4609" i="27"/>
  <c r="H740" i="27"/>
  <c r="I740" i="27"/>
  <c r="H9439" i="27"/>
  <c r="I9439" i="27"/>
  <c r="H1915" i="27"/>
  <c r="I1915" i="27"/>
  <c r="H4610" i="27"/>
  <c r="I4610" i="27"/>
  <c r="H8" i="27"/>
  <c r="I8" i="27"/>
  <c r="H1916" i="27"/>
  <c r="I1916" i="27"/>
  <c r="H1917" i="27"/>
  <c r="I1917" i="27"/>
  <c r="H1918" i="27"/>
  <c r="I1918" i="27"/>
  <c r="H1919" i="27"/>
  <c r="I1919" i="27"/>
  <c r="H9440" i="27"/>
  <c r="I9440" i="27"/>
  <c r="H4611" i="27"/>
  <c r="I4611" i="27"/>
  <c r="H9441" i="27"/>
  <c r="I9441" i="27"/>
  <c r="H4612" i="27"/>
  <c r="I4612" i="27"/>
  <c r="H9442" i="27"/>
  <c r="I9442" i="27"/>
  <c r="H9443" i="27"/>
  <c r="I9443" i="27"/>
  <c r="H88" i="27"/>
  <c r="I88" i="27"/>
  <c r="H89" i="27"/>
  <c r="I89" i="27"/>
  <c r="H1920" i="27"/>
  <c r="I1920" i="27"/>
  <c r="H4613" i="27"/>
  <c r="I4613" i="27"/>
  <c r="H9444" i="27"/>
  <c r="I9444" i="27"/>
  <c r="H9445" i="27"/>
  <c r="I9445" i="27"/>
  <c r="H281" i="27"/>
  <c r="I281" i="27"/>
  <c r="H741" i="27"/>
  <c r="I741" i="27"/>
  <c r="H4614" i="27"/>
  <c r="I4614" i="27"/>
  <c r="H4615" i="27"/>
  <c r="I4615" i="27"/>
  <c r="H4616" i="27"/>
  <c r="I4616" i="27"/>
  <c r="H4617" i="27"/>
  <c r="I4617" i="27"/>
  <c r="H742" i="27"/>
  <c r="I742" i="27"/>
  <c r="H743" i="27"/>
  <c r="I743" i="27"/>
  <c r="H1921" i="27"/>
  <c r="I1921" i="27"/>
  <c r="H1922" i="27"/>
  <c r="I1922" i="27"/>
  <c r="H4618" i="27"/>
  <c r="I4618" i="27"/>
  <c r="H1923" i="27"/>
  <c r="I1923" i="27"/>
  <c r="H9446" i="27"/>
  <c r="I9446" i="27"/>
  <c r="H9447" i="27"/>
  <c r="I9447" i="27"/>
  <c r="H1924" i="27"/>
  <c r="I1924" i="27"/>
  <c r="H4619" i="27"/>
  <c r="I4619" i="27"/>
  <c r="H4620" i="27"/>
  <c r="I4620" i="27"/>
  <c r="H9" i="27"/>
  <c r="I9" i="27"/>
  <c r="H9448" i="27"/>
  <c r="I9448" i="27"/>
  <c r="H90" i="27"/>
  <c r="I90" i="27"/>
  <c r="H91" i="27"/>
  <c r="I91" i="27"/>
  <c r="H92" i="27"/>
  <c r="I92" i="27"/>
  <c r="H744" i="27"/>
  <c r="I744" i="27"/>
  <c r="H282" i="27"/>
  <c r="I282" i="27"/>
  <c r="H1925" i="27"/>
  <c r="I1925" i="27"/>
  <c r="H4621" i="27"/>
  <c r="I4621" i="27"/>
  <c r="H4622" i="27"/>
  <c r="I4622" i="27"/>
  <c r="H1926" i="27"/>
  <c r="I1926" i="27"/>
  <c r="H4623" i="27"/>
  <c r="I4623" i="27"/>
  <c r="H1927" i="27"/>
  <c r="I1927" i="27"/>
  <c r="H9449" i="27"/>
  <c r="I9449" i="27"/>
  <c r="H9450" i="27"/>
  <c r="I9450" i="27"/>
  <c r="H745" i="27"/>
  <c r="I745" i="27"/>
  <c r="H4624" i="27"/>
  <c r="I4624" i="27"/>
  <c r="H283" i="27"/>
  <c r="I283" i="27"/>
  <c r="H9451" i="27"/>
  <c r="I9451" i="27"/>
  <c r="H1928" i="27"/>
  <c r="I1928" i="27"/>
  <c r="H1929" i="27"/>
  <c r="I1929" i="27"/>
  <c r="H1930" i="27"/>
  <c r="I1930" i="27"/>
  <c r="H746" i="27"/>
  <c r="I746" i="27"/>
  <c r="H747" i="27"/>
  <c r="I747" i="27"/>
  <c r="H1931" i="27"/>
  <c r="I1931" i="27"/>
  <c r="H9452" i="27"/>
  <c r="I9452" i="27"/>
  <c r="H4625" i="27"/>
  <c r="I4625" i="27"/>
  <c r="H9453" i="27"/>
  <c r="I9453" i="27"/>
  <c r="H1932" i="27"/>
  <c r="I1932" i="27"/>
  <c r="H1933" i="27"/>
  <c r="I1933" i="27"/>
  <c r="H4626" i="27"/>
  <c r="I4626" i="27"/>
  <c r="H1934" i="27"/>
  <c r="I1934" i="27"/>
  <c r="H4627" i="27"/>
  <c r="I4627" i="27"/>
  <c r="H284" i="27"/>
  <c r="I284" i="27"/>
  <c r="H4628" i="27"/>
  <c r="I4628" i="27"/>
  <c r="H285" i="27"/>
  <c r="I285" i="27"/>
  <c r="H9454" i="27"/>
  <c r="I9454" i="27"/>
  <c r="H10" i="27"/>
  <c r="I10" i="27"/>
  <c r="H4629" i="27"/>
  <c r="I4629" i="27"/>
  <c r="H748" i="27"/>
  <c r="I748" i="27"/>
  <c r="H749" i="27"/>
  <c r="I749" i="27"/>
  <c r="H1935" i="27"/>
  <c r="I1935" i="27"/>
  <c r="H4630" i="27"/>
  <c r="I4630" i="27"/>
  <c r="H4631" i="27"/>
  <c r="I4631" i="27"/>
  <c r="H1936" i="27"/>
  <c r="I1936" i="27"/>
  <c r="H4632" i="27"/>
  <c r="I4632" i="27"/>
  <c r="H1937" i="27"/>
  <c r="I1937" i="27"/>
  <c r="H4633" i="27"/>
  <c r="I4633" i="27"/>
  <c r="H4634" i="27"/>
  <c r="I4634" i="27"/>
  <c r="H4635" i="27"/>
  <c r="I4635" i="27"/>
  <c r="H9455" i="27"/>
  <c r="I9455" i="27"/>
  <c r="H4636" i="27"/>
  <c r="I4636" i="27"/>
  <c r="H4637" i="27"/>
  <c r="I4637" i="27"/>
  <c r="H4638" i="27"/>
  <c r="I4638" i="27"/>
  <c r="H1938" i="27"/>
  <c r="I1938" i="27"/>
  <c r="H4639" i="27"/>
  <c r="I4639" i="27"/>
  <c r="H4640" i="27"/>
  <c r="I4640" i="27"/>
  <c r="H4641" i="27"/>
  <c r="I4641" i="27"/>
  <c r="H4642" i="27"/>
  <c r="I4642" i="27"/>
  <c r="H1939" i="27"/>
  <c r="I1939" i="27"/>
  <c r="H1940" i="27"/>
  <c r="I1940" i="27"/>
  <c r="H1941" i="27"/>
  <c r="I1941" i="27"/>
  <c r="H4643" i="27"/>
  <c r="I4643" i="27"/>
  <c r="H4644" i="27"/>
  <c r="I4644" i="27"/>
  <c r="H4645" i="27"/>
  <c r="I4645" i="27"/>
  <c r="H4646" i="27"/>
  <c r="I4646" i="27"/>
  <c r="H4647" i="27"/>
  <c r="I4647" i="27"/>
  <c r="H9456" i="27"/>
  <c r="I9456" i="27"/>
  <c r="H4648" i="27"/>
  <c r="I4648" i="27"/>
  <c r="H93" i="27"/>
  <c r="I93" i="27"/>
  <c r="H4649" i="27"/>
  <c r="I4649" i="27"/>
  <c r="H4650" i="27"/>
  <c r="I4650" i="27"/>
  <c r="H1942" i="27"/>
  <c r="I1942" i="27"/>
  <c r="H1943" i="27"/>
  <c r="I1943" i="27"/>
  <c r="H4651" i="27"/>
  <c r="I4651" i="27"/>
  <c r="H286" i="27"/>
  <c r="I286" i="27"/>
  <c r="H4652" i="27"/>
  <c r="I4652" i="27"/>
  <c r="H4653" i="27"/>
  <c r="I4653" i="27"/>
  <c r="H9457" i="27"/>
  <c r="I9457" i="27"/>
  <c r="H750" i="27"/>
  <c r="I750" i="27"/>
  <c r="H4654" i="27"/>
  <c r="I4654" i="27"/>
  <c r="H9458" i="27"/>
  <c r="I9458" i="27"/>
  <c r="H751" i="27"/>
  <c r="I751" i="27"/>
  <c r="H752" i="27"/>
  <c r="I752" i="27"/>
  <c r="H1944" i="27"/>
  <c r="I1944" i="27"/>
  <c r="H4655" i="27"/>
  <c r="I4655" i="27"/>
  <c r="H9459" i="27"/>
  <c r="I9459" i="27"/>
  <c r="H4656" i="27"/>
  <c r="I4656" i="27"/>
  <c r="H9460" i="27"/>
  <c r="I9460" i="27"/>
  <c r="H1945" i="27"/>
  <c r="I1945" i="27"/>
  <c r="H9461" i="27"/>
  <c r="I9461" i="27"/>
  <c r="H1946" i="27"/>
  <c r="I1946" i="27"/>
  <c r="H1947" i="27"/>
  <c r="I1947" i="27"/>
  <c r="H4657" i="27"/>
  <c r="I4657" i="27"/>
  <c r="H4658" i="27"/>
  <c r="I4658" i="27"/>
  <c r="H4659" i="27"/>
  <c r="I4659" i="27"/>
  <c r="H4660" i="27"/>
  <c r="I4660" i="27"/>
  <c r="H9462" i="27"/>
  <c r="I9462" i="27"/>
  <c r="H9463" i="27"/>
  <c r="I9463" i="27"/>
  <c r="H4661" i="27"/>
  <c r="I4661" i="27"/>
  <c r="H287" i="27"/>
  <c r="I287" i="27"/>
  <c r="H4662" i="27"/>
  <c r="I4662" i="27"/>
  <c r="H4663" i="27"/>
  <c r="I4663" i="27"/>
  <c r="H1948" i="27"/>
  <c r="I1948" i="27"/>
  <c r="H1949" i="27"/>
  <c r="I1949" i="27"/>
  <c r="H1950" i="27"/>
  <c r="I1950" i="27"/>
  <c r="H4664" i="27"/>
  <c r="I4664" i="27"/>
  <c r="H1951" i="27"/>
  <c r="I1951" i="27"/>
  <c r="H4665" i="27"/>
  <c r="I4665" i="27"/>
  <c r="H4666" i="27"/>
  <c r="I4666" i="27"/>
  <c r="H9464" i="27"/>
  <c r="I9464" i="27"/>
  <c r="H753" i="27"/>
  <c r="I753" i="27"/>
  <c r="H4667" i="27"/>
  <c r="I4667" i="27"/>
  <c r="H288" i="27"/>
  <c r="I288" i="27"/>
  <c r="H9465" i="27"/>
  <c r="I9465" i="27"/>
  <c r="H1952" i="27"/>
  <c r="I1952" i="27"/>
  <c r="H4668" i="27"/>
  <c r="I4668" i="27"/>
  <c r="H9466" i="27"/>
  <c r="I9466" i="27"/>
  <c r="H1953" i="27"/>
  <c r="I1953" i="27"/>
  <c r="H9467" i="27"/>
  <c r="I9467" i="27"/>
  <c r="H1954" i="27"/>
  <c r="I1954" i="27"/>
  <c r="H4669" i="27"/>
  <c r="I4669" i="27"/>
  <c r="H4670" i="27"/>
  <c r="I4670" i="27"/>
  <c r="H1955" i="27"/>
  <c r="I1955" i="27"/>
  <c r="H4671" i="27"/>
  <c r="I4671" i="27"/>
  <c r="H9468" i="27"/>
  <c r="I9468" i="27"/>
  <c r="H9469" i="27"/>
  <c r="I9469" i="27"/>
  <c r="H1956" i="27"/>
  <c r="I1956" i="27"/>
  <c r="H289" i="27"/>
  <c r="I289" i="27"/>
  <c r="H9470" i="27"/>
  <c r="I9470" i="27"/>
  <c r="H1957" i="27"/>
  <c r="I1957" i="27"/>
  <c r="H754" i="27"/>
  <c r="I754" i="27"/>
  <c r="H1958" i="27"/>
  <c r="I1958" i="27"/>
  <c r="H755" i="27"/>
  <c r="I755" i="27"/>
  <c r="H1959" i="27"/>
  <c r="I1959" i="27"/>
  <c r="H1960" i="27"/>
  <c r="I1960" i="27"/>
  <c r="H9471" i="27"/>
  <c r="I9471" i="27"/>
  <c r="H9472" i="27"/>
  <c r="I9472" i="27"/>
  <c r="H4672" i="27"/>
  <c r="I4672" i="27"/>
  <c r="H9473" i="27"/>
  <c r="I9473" i="27"/>
  <c r="H4673" i="27"/>
  <c r="I4673" i="27"/>
  <c r="H290" i="27"/>
  <c r="I290" i="27"/>
  <c r="H9474" i="27"/>
  <c r="I9474" i="27"/>
  <c r="H4674" i="27"/>
  <c r="I4674" i="27"/>
  <c r="H1961" i="27"/>
  <c r="I1961" i="27"/>
  <c r="H4675" i="27"/>
  <c r="I4675" i="27"/>
  <c r="H4676" i="27"/>
  <c r="I4676" i="27"/>
  <c r="H4677" i="27"/>
  <c r="I4677" i="27"/>
  <c r="H4678" i="27"/>
  <c r="I4678" i="27"/>
  <c r="H9475" i="27"/>
  <c r="I9475" i="27"/>
  <c r="H1962" i="27"/>
  <c r="I1962" i="27"/>
  <c r="H4679" i="27"/>
  <c r="I4679" i="27"/>
  <c r="H291" i="27"/>
  <c r="I291" i="27"/>
  <c r="H756" i="27"/>
  <c r="I756" i="27"/>
  <c r="H4680" i="27"/>
  <c r="I4680" i="27"/>
  <c r="H9476" i="27"/>
  <c r="I9476" i="27"/>
  <c r="H757" i="27"/>
  <c r="I757" i="27"/>
  <c r="H9477" i="27"/>
  <c r="I9477" i="27"/>
  <c r="H1963" i="27"/>
  <c r="I1963" i="27"/>
  <c r="H4681" i="27"/>
  <c r="I4681" i="27"/>
  <c r="H1964" i="27"/>
  <c r="I1964" i="27"/>
  <c r="H4682" i="27"/>
  <c r="I4682" i="27"/>
  <c r="H9478" i="27"/>
  <c r="I9478" i="27"/>
  <c r="H4683" i="27"/>
  <c r="I4683" i="27"/>
  <c r="H1965" i="27"/>
  <c r="I1965" i="27"/>
  <c r="H1966" i="27"/>
  <c r="I1966" i="27"/>
  <c r="H1967" i="27"/>
  <c r="I1967" i="27"/>
  <c r="H4684" i="27"/>
  <c r="I4684" i="27"/>
  <c r="H4685" i="27"/>
  <c r="I4685" i="27"/>
  <c r="H9479" i="27"/>
  <c r="I9479" i="27"/>
  <c r="H4686" i="27"/>
  <c r="I4686" i="27"/>
  <c r="H4687" i="27"/>
  <c r="I4687" i="27"/>
  <c r="H9480" i="27"/>
  <c r="I9480" i="27"/>
  <c r="H9481" i="27"/>
  <c r="I9481" i="27"/>
  <c r="H1968" i="27"/>
  <c r="I1968" i="27"/>
  <c r="H9482" i="27"/>
  <c r="I9482" i="27"/>
  <c r="H11" i="27"/>
  <c r="I11" i="27"/>
  <c r="H292" i="27"/>
  <c r="I292" i="27"/>
  <c r="H1969" i="27"/>
  <c r="I1969" i="27"/>
  <c r="H4688" i="27"/>
  <c r="I4688" i="27"/>
  <c r="H4689" i="27"/>
  <c r="I4689" i="27"/>
  <c r="H4690" i="27"/>
  <c r="I4690" i="27"/>
  <c r="H9483" i="27"/>
  <c r="I9483" i="27"/>
  <c r="H9484" i="27"/>
  <c r="I9484" i="27"/>
  <c r="H9485" i="27"/>
  <c r="I9485" i="27"/>
  <c r="H4691" i="27"/>
  <c r="I4691" i="27"/>
  <c r="H9486" i="27"/>
  <c r="I9486" i="27"/>
  <c r="H4692" i="27"/>
  <c r="I4692" i="27"/>
  <c r="H758" i="27"/>
  <c r="I758" i="27"/>
  <c r="H1970" i="27"/>
  <c r="I1970" i="27"/>
  <c r="H4693" i="27"/>
  <c r="I4693" i="27"/>
  <c r="H4694" i="27"/>
  <c r="I4694" i="27"/>
  <c r="H759" i="27"/>
  <c r="I759" i="27"/>
  <c r="H760" i="27"/>
  <c r="I760" i="27"/>
  <c r="H1971" i="27"/>
  <c r="I1971" i="27"/>
  <c r="H1972" i="27"/>
  <c r="I1972" i="27"/>
  <c r="H4695" i="27"/>
  <c r="I4695" i="27"/>
  <c r="H4696" i="27"/>
  <c r="I4696" i="27"/>
  <c r="H4697" i="27"/>
  <c r="I4697" i="27"/>
  <c r="H9487" i="27"/>
  <c r="I9487" i="27"/>
  <c r="H9488" i="27"/>
  <c r="I9488" i="27"/>
  <c r="H1973" i="27"/>
  <c r="I1973" i="27"/>
  <c r="H761" i="27"/>
  <c r="I761" i="27"/>
  <c r="H762" i="27"/>
  <c r="I762" i="27"/>
  <c r="H763" i="27"/>
  <c r="I763" i="27"/>
  <c r="H4698" i="27"/>
  <c r="I4698" i="27"/>
  <c r="H4699" i="27"/>
  <c r="I4699" i="27"/>
  <c r="H4700" i="27"/>
  <c r="I4700" i="27"/>
  <c r="H764" i="27"/>
  <c r="I764" i="27"/>
  <c r="H1974" i="27"/>
  <c r="I1974" i="27"/>
  <c r="H4701" i="27"/>
  <c r="I4701" i="27"/>
  <c r="H293" i="27"/>
  <c r="I293" i="27"/>
  <c r="H4702" i="27"/>
  <c r="I4702" i="27"/>
  <c r="H4703" i="27"/>
  <c r="I4703" i="27"/>
  <c r="H9489" i="27"/>
  <c r="I9489" i="27"/>
  <c r="H9490" i="27"/>
  <c r="I9490" i="27"/>
  <c r="H9491" i="27"/>
  <c r="I9491" i="27"/>
  <c r="H9492" i="27"/>
  <c r="I9492" i="27"/>
  <c r="H9493" i="27"/>
  <c r="I9493" i="27"/>
  <c r="H1975" i="27"/>
  <c r="I1975" i="27"/>
  <c r="H4704" i="27"/>
  <c r="I4704" i="27"/>
  <c r="H9494" i="27"/>
  <c r="I9494" i="27"/>
  <c r="H1976" i="27"/>
  <c r="I1976" i="27"/>
  <c r="H9495" i="27"/>
  <c r="I9495" i="27"/>
  <c r="H9496" i="27"/>
  <c r="I9496" i="27"/>
  <c r="H1977" i="27"/>
  <c r="I1977" i="27"/>
  <c r="H765" i="27"/>
  <c r="I765" i="27"/>
  <c r="H1978" i="27"/>
  <c r="I1978" i="27"/>
  <c r="H4705" i="27"/>
  <c r="I4705" i="27"/>
  <c r="H4706" i="27"/>
  <c r="I4706" i="27"/>
  <c r="H4707" i="27"/>
  <c r="I4707" i="27"/>
  <c r="H4708" i="27"/>
  <c r="I4708" i="27"/>
  <c r="H1979" i="27"/>
  <c r="I1979" i="27"/>
  <c r="H4709" i="27"/>
  <c r="I4709" i="27"/>
  <c r="H9497" i="27"/>
  <c r="I9497" i="27"/>
  <c r="H294" i="27"/>
  <c r="I294" i="27"/>
  <c r="H9498" i="27"/>
  <c r="I9498" i="27"/>
  <c r="H4710" i="27"/>
  <c r="I4710" i="27"/>
  <c r="H9499" i="27"/>
  <c r="I9499" i="27"/>
  <c r="H4711" i="27"/>
  <c r="I4711" i="27"/>
  <c r="H4712" i="27"/>
  <c r="I4712" i="27"/>
  <c r="H1980" i="27"/>
  <c r="I1980" i="27"/>
  <c r="H9500" i="27"/>
  <c r="I9500" i="27"/>
  <c r="H766" i="27"/>
  <c r="I766" i="27"/>
  <c r="H1981" i="27"/>
  <c r="I1981" i="27"/>
  <c r="H94" i="27"/>
  <c r="I94" i="27"/>
  <c r="H767" i="27"/>
  <c r="I767" i="27"/>
  <c r="H4713" i="27"/>
  <c r="I4713" i="27"/>
  <c r="H4714" i="27"/>
  <c r="I4714" i="27"/>
  <c r="H9501" i="27"/>
  <c r="I9501" i="27"/>
  <c r="H768" i="27"/>
  <c r="I768" i="27"/>
  <c r="H4715" i="27"/>
  <c r="I4715" i="27"/>
  <c r="H4716" i="27"/>
  <c r="I4716" i="27"/>
  <c r="H9502" i="27"/>
  <c r="I9502" i="27"/>
  <c r="H4717" i="27"/>
  <c r="I4717" i="27"/>
  <c r="H4718" i="27"/>
  <c r="I4718" i="27"/>
  <c r="H9503" i="27"/>
  <c r="I9503" i="27"/>
  <c r="H1982" i="27"/>
  <c r="I1982" i="27"/>
  <c r="H4719" i="27"/>
  <c r="I4719" i="27"/>
  <c r="H4720" i="27"/>
  <c r="I4720" i="27"/>
  <c r="H769" i="27"/>
  <c r="I769" i="27"/>
  <c r="H4721" i="27"/>
  <c r="I4721" i="27"/>
  <c r="H4722" i="27"/>
  <c r="I4722" i="27"/>
  <c r="H4723" i="27"/>
  <c r="I4723" i="27"/>
  <c r="H9504" i="27"/>
  <c r="I9504" i="27"/>
  <c r="H9505" i="27"/>
  <c r="I9505" i="27"/>
  <c r="H4724" i="27"/>
  <c r="I4724" i="27"/>
  <c r="H9506" i="27"/>
  <c r="I9506" i="27"/>
  <c r="H9507" i="27"/>
  <c r="I9507" i="27"/>
  <c r="H295" i="27"/>
  <c r="I295" i="27"/>
  <c r="H1983" i="27"/>
  <c r="I1983" i="27"/>
  <c r="H770" i="27"/>
  <c r="I770" i="27"/>
  <c r="H4725" i="27"/>
  <c r="I4725" i="27"/>
  <c r="H9508" i="27"/>
  <c r="I9508" i="27"/>
  <c r="H9509" i="27"/>
  <c r="I9509" i="27"/>
  <c r="H1984" i="27"/>
  <c r="I1984" i="27"/>
  <c r="H9510" i="27"/>
  <c r="I9510" i="27"/>
  <c r="H9511" i="27"/>
  <c r="I9511" i="27"/>
  <c r="H771" i="27"/>
  <c r="I771" i="27"/>
  <c r="H4726" i="27"/>
  <c r="I4726" i="27"/>
  <c r="H1985" i="27"/>
  <c r="I1985" i="27"/>
  <c r="H9512" i="27"/>
  <c r="I9512" i="27"/>
  <c r="H1986" i="27"/>
  <c r="I1986" i="27"/>
  <c r="H4727" i="27"/>
  <c r="I4727" i="27"/>
  <c r="H9513" i="27"/>
  <c r="I9513" i="27"/>
  <c r="H4728" i="27"/>
  <c r="I4728" i="27"/>
  <c r="H9514" i="27"/>
  <c r="I9514" i="27"/>
  <c r="H772" i="27"/>
  <c r="I772" i="27"/>
  <c r="H9515" i="27"/>
  <c r="I9515" i="27"/>
  <c r="H4729" i="27"/>
  <c r="I4729" i="27"/>
  <c r="H4730" i="27"/>
  <c r="I4730" i="27"/>
  <c r="H1987" i="27"/>
  <c r="I1987" i="27"/>
  <c r="H4731" i="27"/>
  <c r="I4731" i="27"/>
  <c r="H9516" i="27"/>
  <c r="I9516" i="27"/>
  <c r="H296" i="27"/>
  <c r="I296" i="27"/>
  <c r="H773" i="27"/>
  <c r="I773" i="27"/>
  <c r="H4732" i="27"/>
  <c r="I4732" i="27"/>
  <c r="H4733" i="27"/>
  <c r="I4733" i="27"/>
  <c r="H774" i="27"/>
  <c r="I774" i="27"/>
  <c r="H4734" i="27"/>
  <c r="I4734" i="27"/>
  <c r="H4735" i="27"/>
  <c r="I4735" i="27"/>
  <c r="H297" i="27"/>
  <c r="I297" i="27"/>
  <c r="H775" i="27"/>
  <c r="I775" i="27"/>
  <c r="H1988" i="27"/>
  <c r="I1988" i="27"/>
  <c r="H4736" i="27"/>
  <c r="I4736" i="27"/>
  <c r="H4737" i="27"/>
  <c r="I4737" i="27"/>
  <c r="H9517" i="27"/>
  <c r="I9517" i="27"/>
  <c r="H9518" i="27"/>
  <c r="I9518" i="27"/>
  <c r="H9519" i="27"/>
  <c r="I9519" i="27"/>
  <c r="H4738" i="27"/>
  <c r="I4738" i="27"/>
  <c r="H4739" i="27"/>
  <c r="I4739" i="27"/>
  <c r="H1989" i="27"/>
  <c r="I1989" i="27"/>
  <c r="H4740" i="27"/>
  <c r="I4740" i="27"/>
  <c r="H4741" i="27"/>
  <c r="I4741" i="27"/>
  <c r="H776" i="27"/>
  <c r="I776" i="27"/>
  <c r="H1990" i="27"/>
  <c r="I1990" i="27"/>
  <c r="H4742" i="27"/>
  <c r="I4742" i="27"/>
  <c r="H4743" i="27"/>
  <c r="I4743" i="27"/>
  <c r="H4744" i="27"/>
  <c r="I4744" i="27"/>
  <c r="H9520" i="27"/>
  <c r="I9520" i="27"/>
  <c r="H4745" i="27"/>
  <c r="I4745" i="27"/>
  <c r="H4746" i="27"/>
  <c r="I4746" i="27"/>
  <c r="H9521" i="27"/>
  <c r="I9521" i="27"/>
  <c r="H9522" i="27"/>
  <c r="I9522" i="27"/>
  <c r="H4747" i="27"/>
  <c r="I4747" i="27"/>
  <c r="H1991" i="27"/>
  <c r="I1991" i="27"/>
  <c r="H1992" i="27"/>
  <c r="I1992" i="27"/>
  <c r="H4748" i="27"/>
  <c r="I4748" i="27"/>
  <c r="H4749" i="27"/>
  <c r="I4749" i="27"/>
  <c r="H9523" i="27"/>
  <c r="I9523" i="27"/>
  <c r="H9524" i="27"/>
  <c r="I9524" i="27"/>
  <c r="H4750" i="27"/>
  <c r="I4750" i="27"/>
  <c r="H9525" i="27"/>
  <c r="I9525" i="27"/>
  <c r="H9526" i="27"/>
  <c r="I9526" i="27"/>
  <c r="H1993" i="27"/>
  <c r="I1993" i="27"/>
  <c r="H4751" i="27"/>
  <c r="I4751" i="27"/>
  <c r="H9527" i="27"/>
  <c r="I9527" i="27"/>
  <c r="H9528" i="27"/>
  <c r="I9528" i="27"/>
  <c r="H9529" i="27"/>
  <c r="I9529" i="27"/>
  <c r="H9530" i="27"/>
  <c r="I9530" i="27"/>
  <c r="H1994" i="27"/>
  <c r="I1994" i="27"/>
  <c r="H4752" i="27"/>
  <c r="I4752" i="27"/>
  <c r="H4753" i="27"/>
  <c r="I4753" i="27"/>
  <c r="H4754" i="27"/>
  <c r="I4754" i="27"/>
  <c r="H9531" i="27"/>
  <c r="I9531" i="27"/>
  <c r="H4755" i="27"/>
  <c r="I4755" i="27"/>
  <c r="H4756" i="27"/>
  <c r="I4756" i="27"/>
  <c r="H1995" i="27"/>
  <c r="I1995" i="27"/>
  <c r="H777" i="27"/>
  <c r="I777" i="27"/>
  <c r="H4757" i="27"/>
  <c r="I4757" i="27"/>
  <c r="H9532" i="27"/>
  <c r="I9532" i="27"/>
  <c r="H4758" i="27"/>
  <c r="I4758" i="27"/>
  <c r="H4759" i="27"/>
  <c r="I4759" i="27"/>
  <c r="H9533" i="27"/>
  <c r="I9533" i="27"/>
  <c r="H778" i="27"/>
  <c r="I778" i="27"/>
  <c r="H9534" i="27"/>
  <c r="I9534" i="27"/>
  <c r="H4760" i="27"/>
  <c r="I4760" i="27"/>
  <c r="H4761" i="27"/>
  <c r="I4761" i="27"/>
  <c r="H9535" i="27"/>
  <c r="I9535" i="27"/>
  <c r="H4762" i="27"/>
  <c r="I4762" i="27"/>
  <c r="H9536" i="27"/>
  <c r="I9536" i="27"/>
  <c r="H779" i="27"/>
  <c r="I779" i="27"/>
  <c r="H4763" i="27"/>
  <c r="I4763" i="27"/>
  <c r="H9537" i="27"/>
  <c r="I9537" i="27"/>
  <c r="H1996" i="27"/>
  <c r="I1996" i="27"/>
  <c r="H4764" i="27"/>
  <c r="I4764" i="27"/>
  <c r="H9538" i="27"/>
  <c r="I9538" i="27"/>
  <c r="H4765" i="27"/>
  <c r="I4765" i="27"/>
  <c r="H780" i="27"/>
  <c r="I780" i="27"/>
  <c r="H781" i="27"/>
  <c r="I781" i="27"/>
  <c r="H9539" i="27"/>
  <c r="I9539" i="27"/>
  <c r="H782" i="27"/>
  <c r="I782" i="27"/>
  <c r="H4766" i="27"/>
  <c r="I4766" i="27"/>
  <c r="H9540" i="27"/>
  <c r="I9540" i="27"/>
  <c r="H783" i="27"/>
  <c r="I783" i="27"/>
  <c r="H784" i="27"/>
  <c r="I784" i="27"/>
  <c r="H1997" i="27"/>
  <c r="I1997" i="27"/>
  <c r="H9541" i="27"/>
  <c r="I9541" i="27"/>
  <c r="H298" i="27"/>
  <c r="I298" i="27"/>
  <c r="H4767" i="27"/>
  <c r="I4767" i="27"/>
  <c r="H9542" i="27"/>
  <c r="I9542" i="27"/>
  <c r="H9543" i="27"/>
  <c r="I9543" i="27"/>
  <c r="H299" i="27"/>
  <c r="I299" i="27"/>
  <c r="H1998" i="27"/>
  <c r="I1998" i="27"/>
  <c r="H9544" i="27"/>
  <c r="I9544" i="27"/>
  <c r="H4768" i="27"/>
  <c r="I4768" i="27"/>
  <c r="H4769" i="27"/>
  <c r="I4769" i="27"/>
  <c r="H4770" i="27"/>
  <c r="I4770" i="27"/>
  <c r="H4771" i="27"/>
  <c r="I4771" i="27"/>
  <c r="H4772" i="27"/>
  <c r="I4772" i="27"/>
  <c r="H785" i="27"/>
  <c r="I785" i="27"/>
  <c r="H4773" i="27"/>
  <c r="I4773" i="27"/>
  <c r="H4774" i="27"/>
  <c r="I4774" i="27"/>
  <c r="H9545" i="27"/>
  <c r="I9545" i="27"/>
  <c r="H4775" i="27"/>
  <c r="I4775" i="27"/>
  <c r="H9546" i="27"/>
  <c r="I9546" i="27"/>
  <c r="H1999" i="27"/>
  <c r="I1999" i="27"/>
  <c r="H4776" i="27"/>
  <c r="I4776" i="27"/>
  <c r="H786" i="27"/>
  <c r="I786" i="27"/>
  <c r="H9547" i="27"/>
  <c r="I9547" i="27"/>
  <c r="H4777" i="27"/>
  <c r="I4777" i="27"/>
  <c r="H9548" i="27"/>
  <c r="I9548" i="27"/>
  <c r="H2000" i="27"/>
  <c r="I2000" i="27"/>
  <c r="H9549" i="27"/>
  <c r="I9549" i="27"/>
  <c r="H4778" i="27"/>
  <c r="I4778" i="27"/>
  <c r="H2001" i="27"/>
  <c r="I2001" i="27"/>
  <c r="H4779" i="27"/>
  <c r="I4779" i="27"/>
  <c r="H9550" i="27"/>
  <c r="I9550" i="27"/>
  <c r="H4780" i="27"/>
  <c r="I4780" i="27"/>
  <c r="H4781" i="27"/>
  <c r="I4781" i="27"/>
  <c r="H9551" i="27"/>
  <c r="I9551" i="27"/>
  <c r="H300" i="27"/>
  <c r="I300" i="27"/>
  <c r="H4782" i="27"/>
  <c r="I4782" i="27"/>
  <c r="H9552" i="27"/>
  <c r="I9552" i="27"/>
  <c r="H4783" i="27"/>
  <c r="I4783" i="27"/>
  <c r="H2002" i="27"/>
  <c r="I2002" i="27"/>
  <c r="H4784" i="27"/>
  <c r="I4784" i="27"/>
  <c r="H95" i="27"/>
  <c r="I95" i="27"/>
  <c r="H96" i="27"/>
  <c r="I96" i="27"/>
  <c r="H2003" i="27"/>
  <c r="I2003" i="27"/>
  <c r="H4785" i="27"/>
  <c r="I4785" i="27"/>
  <c r="H4786" i="27"/>
  <c r="I4786" i="27"/>
  <c r="H9553" i="27"/>
  <c r="I9553" i="27"/>
  <c r="H9554" i="27"/>
  <c r="I9554" i="27"/>
  <c r="H2004" i="27"/>
  <c r="I2004" i="27"/>
  <c r="H4787" i="27"/>
  <c r="I4787" i="27"/>
  <c r="H9555" i="27"/>
  <c r="I9555" i="27"/>
  <c r="H787" i="27"/>
  <c r="I787" i="27"/>
  <c r="H4788" i="27"/>
  <c r="I4788" i="27"/>
  <c r="H4789" i="27"/>
  <c r="I4789" i="27"/>
  <c r="H9556" i="27"/>
  <c r="I9556" i="27"/>
  <c r="H2005" i="27"/>
  <c r="I2005" i="27"/>
  <c r="H2006" i="27"/>
  <c r="I2006" i="27"/>
  <c r="H2007" i="27"/>
  <c r="I2007" i="27"/>
  <c r="H4790" i="27"/>
  <c r="I4790" i="27"/>
  <c r="H4791" i="27"/>
  <c r="I4791" i="27"/>
  <c r="H4792" i="27"/>
  <c r="I4792" i="27"/>
  <c r="H4793" i="27"/>
  <c r="I4793" i="27"/>
  <c r="H9557" i="27"/>
  <c r="I9557" i="27"/>
  <c r="H4794" i="27"/>
  <c r="I4794" i="27"/>
  <c r="H4795" i="27"/>
  <c r="I4795" i="27"/>
  <c r="H301" i="27"/>
  <c r="I301" i="27"/>
  <c r="H788" i="27"/>
  <c r="I788" i="27"/>
  <c r="H2008" i="27"/>
  <c r="I2008" i="27"/>
  <c r="H4796" i="27"/>
  <c r="I4796" i="27"/>
  <c r="H9558" i="27"/>
  <c r="I9558" i="27"/>
  <c r="H9559" i="27"/>
  <c r="I9559" i="27"/>
  <c r="H2009" i="27"/>
  <c r="I2009" i="27"/>
  <c r="H9560" i="27"/>
  <c r="I9560" i="27"/>
  <c r="H4797" i="27"/>
  <c r="I4797" i="27"/>
  <c r="H9561" i="27"/>
  <c r="I9561" i="27"/>
  <c r="H4798" i="27"/>
  <c r="I4798" i="27"/>
  <c r="H4799" i="27"/>
  <c r="I4799" i="27"/>
  <c r="H4800" i="27"/>
  <c r="I4800" i="27"/>
  <c r="H2010" i="27"/>
  <c r="I2010" i="27"/>
  <c r="H9562" i="27"/>
  <c r="I9562" i="27"/>
  <c r="H4801" i="27"/>
  <c r="I4801" i="27"/>
  <c r="H2011" i="27"/>
  <c r="I2011" i="27"/>
  <c r="H9563" i="27"/>
  <c r="I9563" i="27"/>
  <c r="H9564" i="27"/>
  <c r="I9564" i="27"/>
  <c r="H789" i="27"/>
  <c r="I789" i="27"/>
  <c r="H4802" i="27"/>
  <c r="I4802" i="27"/>
  <c r="H9565" i="27"/>
  <c r="I9565" i="27"/>
  <c r="H9566" i="27"/>
  <c r="I9566" i="27"/>
  <c r="H4803" i="27"/>
  <c r="I4803" i="27"/>
  <c r="H2012" i="27"/>
  <c r="I2012" i="27"/>
  <c r="H4804" i="27"/>
  <c r="I4804" i="27"/>
  <c r="H4805" i="27"/>
  <c r="I4805" i="27"/>
  <c r="H4806" i="27"/>
  <c r="I4806" i="27"/>
  <c r="H9567" i="27"/>
  <c r="I9567" i="27"/>
  <c r="H2013" i="27"/>
  <c r="I2013" i="27"/>
  <c r="H9568" i="27"/>
  <c r="I9568" i="27"/>
  <c r="H9569" i="27"/>
  <c r="I9569" i="27"/>
  <c r="H2014" i="27"/>
  <c r="I2014" i="27"/>
  <c r="H4807" i="27"/>
  <c r="I4807" i="27"/>
  <c r="H9570" i="27"/>
  <c r="I9570" i="27"/>
  <c r="H4808" i="27"/>
  <c r="I4808" i="27"/>
  <c r="H4809" i="27"/>
  <c r="I4809" i="27"/>
  <c r="H2015" i="27"/>
  <c r="I2015" i="27"/>
  <c r="H4810" i="27"/>
  <c r="I4810" i="27"/>
  <c r="H9571" i="27"/>
  <c r="I9571" i="27"/>
  <c r="H4811" i="27"/>
  <c r="I4811" i="27"/>
  <c r="H4812" i="27"/>
  <c r="I4812" i="27"/>
  <c r="H9572" i="27"/>
  <c r="I9572" i="27"/>
  <c r="H9573" i="27"/>
  <c r="I9573" i="27"/>
  <c r="H2016" i="27"/>
  <c r="I2016" i="27"/>
  <c r="H4813" i="27"/>
  <c r="I4813" i="27"/>
  <c r="H302" i="27"/>
  <c r="I302" i="27"/>
  <c r="H4814" i="27"/>
  <c r="I4814" i="27"/>
  <c r="H9574" i="27"/>
  <c r="I9574" i="27"/>
  <c r="H4815" i="27"/>
  <c r="I4815" i="27"/>
  <c r="H4816" i="27"/>
  <c r="I4816" i="27"/>
  <c r="H9575" i="27"/>
  <c r="I9575" i="27"/>
  <c r="H790" i="27"/>
  <c r="I790" i="27"/>
  <c r="H2017" i="27"/>
  <c r="I2017" i="27"/>
  <c r="H4817" i="27"/>
  <c r="I4817" i="27"/>
  <c r="H97" i="27"/>
  <c r="I97" i="27"/>
  <c r="H791" i="27"/>
  <c r="I791" i="27"/>
  <c r="H2018" i="27"/>
  <c r="I2018" i="27"/>
  <c r="H2019" i="27"/>
  <c r="I2019" i="27"/>
  <c r="H4818" i="27"/>
  <c r="I4818" i="27"/>
  <c r="H4819" i="27"/>
  <c r="I4819" i="27"/>
  <c r="H4820" i="27"/>
  <c r="I4820" i="27"/>
  <c r="H9576" i="27"/>
  <c r="I9576" i="27"/>
  <c r="H4821" i="27"/>
  <c r="I4821" i="27"/>
  <c r="H4822" i="27"/>
  <c r="I4822" i="27"/>
  <c r="H4823" i="27"/>
  <c r="I4823" i="27"/>
  <c r="H4824" i="27"/>
  <c r="I4824" i="27"/>
  <c r="H2020" i="27"/>
  <c r="I2020" i="27"/>
  <c r="H9577" i="27"/>
  <c r="I9577" i="27"/>
  <c r="H9578" i="27"/>
  <c r="I9578" i="27"/>
  <c r="H4825" i="27"/>
  <c r="I4825" i="27"/>
  <c r="H9579" i="27"/>
  <c r="I9579" i="27"/>
  <c r="H9580" i="27"/>
  <c r="I9580" i="27"/>
  <c r="H9581" i="27"/>
  <c r="I9581" i="27"/>
  <c r="H2021" i="27"/>
  <c r="I2021" i="27"/>
  <c r="H9582" i="27"/>
  <c r="I9582" i="27"/>
  <c r="H303" i="27"/>
  <c r="I303" i="27"/>
  <c r="H2022" i="27"/>
  <c r="I2022" i="27"/>
  <c r="H4826" i="27"/>
  <c r="I4826" i="27"/>
  <c r="H4827" i="27"/>
  <c r="I4827" i="27"/>
  <c r="H9583" i="27"/>
  <c r="I9583" i="27"/>
  <c r="H2023" i="27"/>
  <c r="I2023" i="27"/>
  <c r="H2024" i="27"/>
  <c r="I2024" i="27"/>
  <c r="H4828" i="27"/>
  <c r="I4828" i="27"/>
  <c r="H9584" i="27"/>
  <c r="I9584" i="27"/>
  <c r="H2025" i="27"/>
  <c r="I2025" i="27"/>
  <c r="H4829" i="27"/>
  <c r="I4829" i="27"/>
  <c r="H304" i="27"/>
  <c r="I304" i="27"/>
  <c r="H4830" i="27"/>
  <c r="I4830" i="27"/>
  <c r="H4831" i="27"/>
  <c r="I4831" i="27"/>
  <c r="H792" i="27"/>
  <c r="I792" i="27"/>
  <c r="H4832" i="27"/>
  <c r="I4832" i="27"/>
  <c r="H2026" i="27"/>
  <c r="I2026" i="27"/>
  <c r="H9585" i="27"/>
  <c r="I9585" i="27"/>
  <c r="H9586" i="27"/>
  <c r="I9586" i="27"/>
  <c r="H4833" i="27"/>
  <c r="I4833" i="27"/>
  <c r="H4834" i="27"/>
  <c r="I4834" i="27"/>
  <c r="H793" i="27"/>
  <c r="I793" i="27"/>
  <c r="H4835" i="27"/>
  <c r="I4835" i="27"/>
  <c r="H9587" i="27"/>
  <c r="I9587" i="27"/>
  <c r="H9588" i="27"/>
  <c r="I9588" i="27"/>
  <c r="H4836" i="27"/>
  <c r="I4836" i="27"/>
  <c r="H4837" i="27"/>
  <c r="I4837" i="27"/>
  <c r="H9589" i="27"/>
  <c r="I9589" i="27"/>
  <c r="H9590" i="27"/>
  <c r="I9590" i="27"/>
  <c r="H4838" i="27"/>
  <c r="I4838" i="27"/>
  <c r="H4839" i="27"/>
  <c r="I4839" i="27"/>
  <c r="H9591" i="27"/>
  <c r="I9591" i="27"/>
  <c r="H4840" i="27"/>
  <c r="I4840" i="27"/>
  <c r="H4841" i="27"/>
  <c r="I4841" i="27"/>
  <c r="H9592" i="27"/>
  <c r="I9592" i="27"/>
  <c r="H9593" i="27"/>
  <c r="I9593" i="27"/>
  <c r="H9594" i="27"/>
  <c r="I9594" i="27"/>
  <c r="H4842" i="27"/>
  <c r="I4842" i="27"/>
  <c r="H9595" i="27"/>
  <c r="I9595" i="27"/>
  <c r="H9596" i="27"/>
  <c r="I9596" i="27"/>
  <c r="H9597" i="27"/>
  <c r="I9597" i="27"/>
  <c r="H2027" i="27"/>
  <c r="I2027" i="27"/>
  <c r="H4843" i="27"/>
  <c r="I4843" i="27"/>
  <c r="H4844" i="27"/>
  <c r="I4844" i="27"/>
  <c r="H2028" i="27"/>
  <c r="I2028" i="27"/>
  <c r="H4845" i="27"/>
  <c r="I4845" i="27"/>
  <c r="H9598" i="27"/>
  <c r="I9598" i="27"/>
  <c r="H9599" i="27"/>
  <c r="I9599" i="27"/>
  <c r="H9600" i="27"/>
  <c r="I9600" i="27"/>
  <c r="H9601" i="27"/>
  <c r="I9601" i="27"/>
  <c r="H4846" i="27"/>
  <c r="I4846" i="27"/>
  <c r="H4847" i="27"/>
  <c r="I4847" i="27"/>
  <c r="H9602" i="27"/>
  <c r="I9602" i="27"/>
  <c r="H305" i="27"/>
  <c r="I305" i="27"/>
  <c r="H4848" i="27"/>
  <c r="I4848" i="27"/>
  <c r="H4849" i="27"/>
  <c r="I4849" i="27"/>
  <c r="H4850" i="27"/>
  <c r="I4850" i="27"/>
  <c r="H4851" i="27"/>
  <c r="I4851" i="27"/>
  <c r="H9603" i="27"/>
  <c r="I9603" i="27"/>
  <c r="H2029" i="27"/>
  <c r="I2029" i="27"/>
  <c r="H4852" i="27"/>
  <c r="I4852" i="27"/>
  <c r="H9604" i="27"/>
  <c r="I9604" i="27"/>
  <c r="H794" i="27"/>
  <c r="I794" i="27"/>
  <c r="H9605" i="27"/>
  <c r="I9605" i="27"/>
  <c r="H2030" i="27"/>
  <c r="I2030" i="27"/>
  <c r="H9606" i="27"/>
  <c r="I9606" i="27"/>
  <c r="H9607" i="27"/>
  <c r="I9607" i="27"/>
  <c r="H9608" i="27"/>
  <c r="I9608" i="27"/>
  <c r="H2031" i="27"/>
  <c r="I2031" i="27"/>
  <c r="H4853" i="27"/>
  <c r="I4853" i="27"/>
  <c r="H9609" i="27"/>
  <c r="I9609" i="27"/>
  <c r="H98" i="27"/>
  <c r="I98" i="27"/>
  <c r="H4854" i="27"/>
  <c r="I4854" i="27"/>
  <c r="H795" i="27"/>
  <c r="I795" i="27"/>
  <c r="H4855" i="27"/>
  <c r="I4855" i="27"/>
  <c r="H796" i="27"/>
  <c r="I796" i="27"/>
  <c r="H797" i="27"/>
  <c r="I797" i="27"/>
  <c r="H2032" i="27"/>
  <c r="I2032" i="27"/>
  <c r="H4856" i="27"/>
  <c r="I4856" i="27"/>
  <c r="H9610" i="27"/>
  <c r="I9610" i="27"/>
  <c r="H9611" i="27"/>
  <c r="I9611" i="27"/>
  <c r="H9612" i="27"/>
  <c r="I9612" i="27"/>
  <c r="H99" i="27"/>
  <c r="I99" i="27"/>
  <c r="H2033" i="27"/>
  <c r="I2033" i="27"/>
  <c r="H9613" i="27"/>
  <c r="I9613" i="27"/>
  <c r="H4857" i="27"/>
  <c r="I4857" i="27"/>
  <c r="H2034" i="27"/>
  <c r="I2034" i="27"/>
  <c r="H100" i="27"/>
  <c r="I100" i="27"/>
  <c r="H798" i="27"/>
  <c r="I798" i="27"/>
  <c r="H2035" i="27"/>
  <c r="I2035" i="27"/>
  <c r="H2036" i="27"/>
  <c r="I2036" i="27"/>
  <c r="H4858" i="27"/>
  <c r="I4858" i="27"/>
  <c r="H9614" i="27"/>
  <c r="I9614" i="27"/>
  <c r="H9615" i="27"/>
  <c r="I9615" i="27"/>
  <c r="H9616" i="27"/>
  <c r="I9616" i="27"/>
  <c r="H9617" i="27"/>
  <c r="I9617" i="27"/>
  <c r="H2037" i="27"/>
  <c r="I2037" i="27"/>
  <c r="H4859" i="27"/>
  <c r="I4859" i="27"/>
  <c r="H799" i="27"/>
  <c r="I799" i="27"/>
  <c r="H800" i="27"/>
  <c r="I800" i="27"/>
  <c r="H2038" i="27"/>
  <c r="I2038" i="27"/>
  <c r="H9618" i="27"/>
  <c r="I9618" i="27"/>
  <c r="H801" i="27"/>
  <c r="I801" i="27"/>
  <c r="H2039" i="27"/>
  <c r="I2039" i="27"/>
  <c r="H101" i="27"/>
  <c r="I101" i="27"/>
  <c r="H802" i="27"/>
  <c r="I802" i="27"/>
  <c r="H4860" i="27"/>
  <c r="I4860" i="27"/>
  <c r="H4861" i="27"/>
  <c r="I4861" i="27"/>
  <c r="H9619" i="27"/>
  <c r="I9619" i="27"/>
  <c r="H4862" i="27"/>
  <c r="I4862" i="27"/>
  <c r="H9620" i="27"/>
  <c r="I9620" i="27"/>
  <c r="H803" i="27"/>
  <c r="I803" i="27"/>
  <c r="H9621" i="27"/>
  <c r="I9621" i="27"/>
  <c r="H9622" i="27"/>
  <c r="I9622" i="27"/>
  <c r="H102" i="27"/>
  <c r="I102" i="27"/>
  <c r="H306" i="27"/>
  <c r="I306" i="27"/>
  <c r="H4863" i="27"/>
  <c r="I4863" i="27"/>
  <c r="H2040" i="27"/>
  <c r="I2040" i="27"/>
  <c r="H4864" i="27"/>
  <c r="I4864" i="27"/>
  <c r="H9623" i="27"/>
  <c r="I9623" i="27"/>
  <c r="H9624" i="27"/>
  <c r="I9624" i="27"/>
  <c r="H2041" i="27"/>
  <c r="I2041" i="27"/>
  <c r="H4865" i="27"/>
  <c r="I4865" i="27"/>
  <c r="H4866" i="27"/>
  <c r="I4866" i="27"/>
  <c r="H2042" i="27"/>
  <c r="I2042" i="27"/>
  <c r="H2043" i="27"/>
  <c r="I2043" i="27"/>
  <c r="H4867" i="27"/>
  <c r="I4867" i="27"/>
  <c r="H4868" i="27"/>
  <c r="I4868" i="27"/>
  <c r="H4869" i="27"/>
  <c r="I4869" i="27"/>
  <c r="H4870" i="27"/>
  <c r="I4870" i="27"/>
  <c r="H4871" i="27"/>
  <c r="I4871" i="27"/>
  <c r="H2044" i="27"/>
  <c r="I2044" i="27"/>
  <c r="H4872" i="27"/>
  <c r="I4872" i="27"/>
  <c r="H9625" i="27"/>
  <c r="I9625" i="27"/>
  <c r="H4873" i="27"/>
  <c r="I4873" i="27"/>
  <c r="H4874" i="27"/>
  <c r="I4874" i="27"/>
  <c r="H9626" i="27"/>
  <c r="I9626" i="27"/>
  <c r="H4875" i="27"/>
  <c r="I4875" i="27"/>
  <c r="H4876" i="27"/>
  <c r="I4876" i="27"/>
  <c r="H103" i="27"/>
  <c r="I103" i="27"/>
  <c r="H2045" i="27"/>
  <c r="I2045" i="27"/>
  <c r="H2046" i="27"/>
  <c r="I2046" i="27"/>
  <c r="H4877" i="27"/>
  <c r="I4877" i="27"/>
  <c r="H9627" i="27"/>
  <c r="I9627" i="27"/>
  <c r="H9628" i="27"/>
  <c r="I9628" i="27"/>
  <c r="H4878" i="27"/>
  <c r="I4878" i="27"/>
  <c r="H9629" i="27"/>
  <c r="I9629" i="27"/>
  <c r="H9630" i="27"/>
  <c r="I9630" i="27"/>
  <c r="H4879" i="27"/>
  <c r="I4879" i="27"/>
  <c r="H4880" i="27"/>
  <c r="I4880" i="27"/>
  <c r="H4881" i="27"/>
  <c r="I4881" i="27"/>
  <c r="H4882" i="27"/>
  <c r="I4882" i="27"/>
  <c r="H804" i="27"/>
  <c r="I804" i="27"/>
  <c r="H4883" i="27"/>
  <c r="I4883" i="27"/>
  <c r="H4884" i="27"/>
  <c r="I4884" i="27"/>
  <c r="H805" i="27"/>
  <c r="I805" i="27"/>
  <c r="H4885" i="27"/>
  <c r="I4885" i="27"/>
  <c r="H4886" i="27"/>
  <c r="I4886" i="27"/>
  <c r="H9631" i="27"/>
  <c r="I9631" i="27"/>
  <c r="H104" i="27"/>
  <c r="I104" i="27"/>
  <c r="H4887" i="27"/>
  <c r="I4887" i="27"/>
  <c r="H9632" i="27"/>
  <c r="I9632" i="27"/>
  <c r="H9633" i="27"/>
  <c r="I9633" i="27"/>
  <c r="H9634" i="27"/>
  <c r="I9634" i="27"/>
  <c r="H4888" i="27"/>
  <c r="I4888" i="27"/>
  <c r="H4889" i="27"/>
  <c r="I4889" i="27"/>
  <c r="H2047" i="27"/>
  <c r="I2047" i="27"/>
  <c r="H2048" i="27"/>
  <c r="I2048" i="27"/>
  <c r="H4890" i="27"/>
  <c r="I4890" i="27"/>
  <c r="H4891" i="27"/>
  <c r="I4891" i="27"/>
  <c r="H2049" i="27"/>
  <c r="I2049" i="27"/>
  <c r="H4892" i="27"/>
  <c r="I4892" i="27"/>
  <c r="H9635" i="27"/>
  <c r="I9635" i="27"/>
  <c r="H4893" i="27"/>
  <c r="I4893" i="27"/>
  <c r="H4894" i="27"/>
  <c r="I4894" i="27"/>
  <c r="H4895" i="27"/>
  <c r="I4895" i="27"/>
  <c r="H2050" i="27"/>
  <c r="I2050" i="27"/>
  <c r="H4896" i="27"/>
  <c r="I4896" i="27"/>
  <c r="H2051" i="27"/>
  <c r="I2051" i="27"/>
  <c r="H4897" i="27"/>
  <c r="I4897" i="27"/>
  <c r="H2052" i="27"/>
  <c r="I2052" i="27"/>
  <c r="H2053" i="27"/>
  <c r="I2053" i="27"/>
  <c r="H4898" i="27"/>
  <c r="I4898" i="27"/>
  <c r="H4899" i="27"/>
  <c r="I4899" i="27"/>
  <c r="H9636" i="27"/>
  <c r="I9636" i="27"/>
  <c r="H4900" i="27"/>
  <c r="I4900" i="27"/>
  <c r="H12" i="27"/>
  <c r="I12" i="27"/>
  <c r="H9637" i="27"/>
  <c r="I9637" i="27"/>
  <c r="H9638" i="27"/>
  <c r="I9638" i="27"/>
  <c r="H2054" i="27"/>
  <c r="I2054" i="27"/>
  <c r="H9639" i="27"/>
  <c r="I9639" i="27"/>
  <c r="H4901" i="27"/>
  <c r="I4901" i="27"/>
  <c r="H307" i="27"/>
  <c r="I307" i="27"/>
  <c r="H2055" i="27"/>
  <c r="I2055" i="27"/>
  <c r="H2056" i="27"/>
  <c r="I2056" i="27"/>
  <c r="H2057" i="27"/>
  <c r="I2057" i="27"/>
  <c r="H9640" i="27"/>
  <c r="I9640" i="27"/>
  <c r="H9641" i="27"/>
  <c r="I9641" i="27"/>
  <c r="H2058" i="27"/>
  <c r="I2058" i="27"/>
  <c r="H2059" i="27"/>
  <c r="I2059" i="27"/>
  <c r="H9642" i="27"/>
  <c r="I9642" i="27"/>
  <c r="H4902" i="27"/>
  <c r="I4902" i="27"/>
  <c r="H9643" i="27"/>
  <c r="I9643" i="27"/>
  <c r="H9644" i="27"/>
  <c r="I9644" i="27"/>
  <c r="H4903" i="27"/>
  <c r="I4903" i="27"/>
  <c r="H4904" i="27"/>
  <c r="I4904" i="27"/>
  <c r="H4905" i="27"/>
  <c r="I4905" i="27"/>
  <c r="H9645" i="27"/>
  <c r="I9645" i="27"/>
  <c r="H9646" i="27"/>
  <c r="I9646" i="27"/>
  <c r="H13" i="27"/>
  <c r="I13" i="27"/>
  <c r="H806" i="27"/>
  <c r="I806" i="27"/>
  <c r="H4906" i="27"/>
  <c r="I4906" i="27"/>
  <c r="H4907" i="27"/>
  <c r="I4907" i="27"/>
  <c r="H9647" i="27"/>
  <c r="I9647" i="27"/>
  <c r="H4908" i="27"/>
  <c r="I4908" i="27"/>
  <c r="H4909" i="27"/>
  <c r="I4909" i="27"/>
  <c r="H9648" i="27"/>
  <c r="I9648" i="27"/>
  <c r="H4910" i="27"/>
  <c r="I4910" i="27"/>
  <c r="H4911" i="27"/>
  <c r="I4911" i="27"/>
  <c r="H9649" i="27"/>
  <c r="I9649" i="27"/>
  <c r="H2060" i="27"/>
  <c r="I2060" i="27"/>
  <c r="H4912" i="27"/>
  <c r="I4912" i="27"/>
  <c r="H9650" i="27"/>
  <c r="I9650" i="27"/>
  <c r="H9651" i="27"/>
  <c r="I9651" i="27"/>
  <c r="H9652" i="27"/>
  <c r="I9652" i="27"/>
  <c r="H308" i="27"/>
  <c r="I308" i="27"/>
  <c r="H2061" i="27"/>
  <c r="I2061" i="27"/>
  <c r="H9653" i="27"/>
  <c r="I9653" i="27"/>
  <c r="H4913" i="27"/>
  <c r="I4913" i="27"/>
  <c r="H4914" i="27"/>
  <c r="I4914" i="27"/>
  <c r="H4915" i="27"/>
  <c r="I4915" i="27"/>
  <c r="H9654" i="27"/>
  <c r="I9654" i="27"/>
  <c r="H2062" i="27"/>
  <c r="I2062" i="27"/>
  <c r="H2063" i="27"/>
  <c r="I2063" i="27"/>
  <c r="H2064" i="27"/>
  <c r="I2064" i="27"/>
  <c r="H4916" i="27"/>
  <c r="I4916" i="27"/>
  <c r="H4917" i="27"/>
  <c r="I4917" i="27"/>
  <c r="H4918" i="27"/>
  <c r="I4918" i="27"/>
  <c r="H9655" i="27"/>
  <c r="I9655" i="27"/>
  <c r="H9656" i="27"/>
  <c r="I9656" i="27"/>
  <c r="H2065" i="27"/>
  <c r="I2065" i="27"/>
  <c r="H9657" i="27"/>
  <c r="I9657" i="27"/>
  <c r="H9658" i="27"/>
  <c r="I9658" i="27"/>
  <c r="H4919" i="27"/>
  <c r="I4919" i="27"/>
  <c r="H2066" i="27"/>
  <c r="I2066" i="27"/>
  <c r="H9659" i="27"/>
  <c r="I9659" i="27"/>
  <c r="H9660" i="27"/>
  <c r="I9660" i="27"/>
  <c r="H807" i="27"/>
  <c r="I807" i="27"/>
  <c r="H105" i="27"/>
  <c r="I105" i="27"/>
  <c r="H4920" i="27"/>
  <c r="I4920" i="27"/>
  <c r="H9661" i="27"/>
  <c r="I9661" i="27"/>
  <c r="H9662" i="27"/>
  <c r="I9662" i="27"/>
  <c r="H9663" i="27"/>
  <c r="I9663" i="27"/>
  <c r="H4921" i="27"/>
  <c r="I4921" i="27"/>
  <c r="H4922" i="27"/>
  <c r="I4922" i="27"/>
  <c r="H4923" i="27"/>
  <c r="I4923" i="27"/>
  <c r="H4924" i="27"/>
  <c r="I4924" i="27"/>
  <c r="H4925" i="27"/>
  <c r="I4925" i="27"/>
  <c r="H4926" i="27"/>
  <c r="I4926" i="27"/>
  <c r="H4927" i="27"/>
  <c r="I4927" i="27"/>
  <c r="H4928" i="27"/>
  <c r="I4928" i="27"/>
  <c r="H9664" i="27"/>
  <c r="I9664" i="27"/>
  <c r="H4929" i="27"/>
  <c r="I4929" i="27"/>
  <c r="H2067" i="27"/>
  <c r="I2067" i="27"/>
  <c r="H2068" i="27"/>
  <c r="I2068" i="27"/>
  <c r="H4930" i="27"/>
  <c r="I4930" i="27"/>
  <c r="H4931" i="27"/>
  <c r="I4931" i="27"/>
  <c r="H4932" i="27"/>
  <c r="I4932" i="27"/>
  <c r="H4933" i="27"/>
  <c r="I4933" i="27"/>
  <c r="H808" i="27"/>
  <c r="I808" i="27"/>
  <c r="H2069" i="27"/>
  <c r="I2069" i="27"/>
  <c r="H4934" i="27"/>
  <c r="I4934" i="27"/>
  <c r="H9665" i="27"/>
  <c r="I9665" i="27"/>
  <c r="H2070" i="27"/>
  <c r="I2070" i="27"/>
  <c r="H9666" i="27"/>
  <c r="I9666" i="27"/>
  <c r="H2071" i="27"/>
  <c r="I2071" i="27"/>
  <c r="H9667" i="27"/>
  <c r="I9667" i="27"/>
  <c r="H809" i="27"/>
  <c r="I809" i="27"/>
  <c r="H4935" i="27"/>
  <c r="I4935" i="27"/>
  <c r="H810" i="27"/>
  <c r="I810" i="27"/>
  <c r="H811" i="27"/>
  <c r="I811" i="27"/>
  <c r="H9668" i="27"/>
  <c r="I9668" i="27"/>
  <c r="H4936" i="27"/>
  <c r="I4936" i="27"/>
  <c r="H2072" i="27"/>
  <c r="I2072" i="27"/>
  <c r="H4937" i="27"/>
  <c r="I4937" i="27"/>
  <c r="H4938" i="27"/>
  <c r="I4938" i="27"/>
  <c r="H9669" i="27"/>
  <c r="I9669" i="27"/>
  <c r="H2073" i="27"/>
  <c r="I2073" i="27"/>
  <c r="H2074" i="27"/>
  <c r="I2074" i="27"/>
  <c r="H2075" i="27"/>
  <c r="I2075" i="27"/>
  <c r="H2076" i="27"/>
  <c r="I2076" i="27"/>
  <c r="H2077" i="27"/>
  <c r="I2077" i="27"/>
  <c r="H4939" i="27"/>
  <c r="I4939" i="27"/>
  <c r="H4940" i="27"/>
  <c r="I4940" i="27"/>
  <c r="H4941" i="27"/>
  <c r="I4941" i="27"/>
  <c r="H4942" i="27"/>
  <c r="I4942" i="27"/>
  <c r="H4943" i="27"/>
  <c r="I4943" i="27"/>
  <c r="H14" i="27"/>
  <c r="I14" i="27"/>
  <c r="H2078" i="27"/>
  <c r="I2078" i="27"/>
  <c r="H9670" i="27"/>
  <c r="I9670" i="27"/>
  <c r="H2079" i="27"/>
  <c r="I2079" i="27"/>
  <c r="H4944" i="27"/>
  <c r="I4944" i="27"/>
  <c r="H4945" i="27"/>
  <c r="I4945" i="27"/>
  <c r="H106" i="27"/>
  <c r="I106" i="27"/>
  <c r="H2080" i="27"/>
  <c r="I2080" i="27"/>
  <c r="H2081" i="27"/>
  <c r="I2081" i="27"/>
  <c r="H4946" i="27"/>
  <c r="I4946" i="27"/>
  <c r="H4947" i="27"/>
  <c r="I4947" i="27"/>
  <c r="H4948" i="27"/>
  <c r="I4948" i="27"/>
  <c r="H9671" i="27"/>
  <c r="I9671" i="27"/>
  <c r="H2082" i="27"/>
  <c r="I2082" i="27"/>
  <c r="H4949" i="27"/>
  <c r="I4949" i="27"/>
  <c r="H107" i="27"/>
  <c r="I107" i="27"/>
  <c r="H4950" i="27"/>
  <c r="I4950" i="27"/>
  <c r="H9672" i="27"/>
  <c r="I9672" i="27"/>
  <c r="H9673" i="27"/>
  <c r="I9673" i="27"/>
  <c r="H4951" i="27"/>
  <c r="I4951" i="27"/>
  <c r="H812" i="27"/>
  <c r="I812" i="27"/>
  <c r="H4952" i="27"/>
  <c r="I4952" i="27"/>
  <c r="H9674" i="27"/>
  <c r="I9674" i="27"/>
  <c r="H108" i="27"/>
  <c r="I108" i="27"/>
  <c r="H813" i="27"/>
  <c r="I813" i="27"/>
  <c r="H814" i="27"/>
  <c r="I814" i="27"/>
  <c r="H2083" i="27"/>
  <c r="I2083" i="27"/>
  <c r="H2084" i="27"/>
  <c r="I2084" i="27"/>
  <c r="H2085" i="27"/>
  <c r="I2085" i="27"/>
  <c r="H4953" i="27"/>
  <c r="I4953" i="27"/>
  <c r="H4954" i="27"/>
  <c r="I4954" i="27"/>
  <c r="H4955" i="27"/>
  <c r="I4955" i="27"/>
  <c r="H2086" i="27"/>
  <c r="I2086" i="27"/>
  <c r="H4956" i="27"/>
  <c r="I4956" i="27"/>
  <c r="H4957" i="27"/>
  <c r="I4957" i="27"/>
  <c r="H9675" i="27"/>
  <c r="I9675" i="27"/>
  <c r="H15" i="27"/>
  <c r="I15" i="27"/>
  <c r="H4958" i="27"/>
  <c r="I4958" i="27"/>
  <c r="H4959" i="27"/>
  <c r="I4959" i="27"/>
  <c r="H9676" i="27"/>
  <c r="I9676" i="27"/>
  <c r="H9677" i="27"/>
  <c r="I9677" i="27"/>
  <c r="H4960" i="27"/>
  <c r="I4960" i="27"/>
  <c r="H4961" i="27"/>
  <c r="I4961" i="27"/>
  <c r="H9678" i="27"/>
  <c r="I9678" i="27"/>
  <c r="H4962" i="27"/>
  <c r="I4962" i="27"/>
  <c r="H815" i="27"/>
  <c r="I815" i="27"/>
  <c r="H2087" i="27"/>
  <c r="I2087" i="27"/>
  <c r="H2088" i="27"/>
  <c r="I2088" i="27"/>
  <c r="H4963" i="27"/>
  <c r="I4963" i="27"/>
  <c r="H4964" i="27"/>
  <c r="I4964" i="27"/>
  <c r="H4965" i="27"/>
  <c r="I4965" i="27"/>
  <c r="H2089" i="27"/>
  <c r="I2089" i="27"/>
  <c r="H4966" i="27"/>
  <c r="I4966" i="27"/>
  <c r="H9679" i="27"/>
  <c r="I9679" i="27"/>
  <c r="H4967" i="27"/>
  <c r="I4967" i="27"/>
  <c r="H9680" i="27"/>
  <c r="I9680" i="27"/>
  <c r="H9681" i="27"/>
  <c r="I9681" i="27"/>
  <c r="H9682" i="27"/>
  <c r="I9682" i="27"/>
  <c r="H9683" i="27"/>
  <c r="I9683" i="27"/>
  <c r="H4968" i="27"/>
  <c r="I4968" i="27"/>
  <c r="H2090" i="27"/>
  <c r="I2090" i="27"/>
  <c r="H816" i="27"/>
  <c r="I816" i="27"/>
  <c r="H9684" i="27"/>
  <c r="I9684" i="27"/>
  <c r="H2091" i="27"/>
  <c r="I2091" i="27"/>
  <c r="H9685" i="27"/>
  <c r="I9685" i="27"/>
  <c r="H2092" i="27"/>
  <c r="I2092" i="27"/>
  <c r="H4969" i="27"/>
  <c r="I4969" i="27"/>
  <c r="H817" i="27"/>
  <c r="I817" i="27"/>
  <c r="H4970" i="27"/>
  <c r="I4970" i="27"/>
  <c r="H4971" i="27"/>
  <c r="I4971" i="27"/>
  <c r="H4972" i="27"/>
  <c r="I4972" i="27"/>
  <c r="H4973" i="27"/>
  <c r="I4973" i="27"/>
  <c r="H9686" i="27"/>
  <c r="I9686" i="27"/>
  <c r="H4974" i="27"/>
  <c r="I4974" i="27"/>
  <c r="H9687" i="27"/>
  <c r="I9687" i="27"/>
  <c r="H9688" i="27"/>
  <c r="I9688" i="27"/>
  <c r="H2093" i="27"/>
  <c r="I2093" i="27"/>
  <c r="H9689" i="27"/>
  <c r="I9689" i="27"/>
  <c r="H2094" i="27"/>
  <c r="I2094" i="27"/>
  <c r="H4975" i="27"/>
  <c r="I4975" i="27"/>
  <c r="H9690" i="27"/>
  <c r="I9690" i="27"/>
  <c r="H4976" i="27"/>
  <c r="I4976" i="27"/>
  <c r="H109" i="27"/>
  <c r="I109" i="27"/>
  <c r="H4977" i="27"/>
  <c r="I4977" i="27"/>
  <c r="H9691" i="27"/>
  <c r="I9691" i="27"/>
  <c r="H9692" i="27"/>
  <c r="I9692" i="27"/>
  <c r="H4978" i="27"/>
  <c r="I4978" i="27"/>
  <c r="H2095" i="27"/>
  <c r="I2095" i="27"/>
  <c r="H4979" i="27"/>
  <c r="I4979" i="27"/>
  <c r="H9693" i="27"/>
  <c r="I9693" i="27"/>
  <c r="H4980" i="27"/>
  <c r="I4980" i="27"/>
  <c r="H9694" i="27"/>
  <c r="I9694" i="27"/>
  <c r="H4981" i="27"/>
  <c r="I4981" i="27"/>
  <c r="H2096" i="27"/>
  <c r="I2096" i="27"/>
  <c r="H2097" i="27"/>
  <c r="I2097" i="27"/>
  <c r="H2098" i="27"/>
  <c r="I2098" i="27"/>
  <c r="H4982" i="27"/>
  <c r="I4982" i="27"/>
  <c r="H2099" i="27"/>
  <c r="I2099" i="27"/>
  <c r="H2100" i="27"/>
  <c r="I2100" i="27"/>
  <c r="H2101" i="27"/>
  <c r="I2101" i="27"/>
  <c r="H9695" i="27"/>
  <c r="I9695" i="27"/>
  <c r="H9696" i="27"/>
  <c r="I9696" i="27"/>
  <c r="H2102" i="27"/>
  <c r="I2102" i="27"/>
  <c r="H4983" i="27"/>
  <c r="I4983" i="27"/>
  <c r="H2103" i="27"/>
  <c r="I2103" i="27"/>
  <c r="H4984" i="27"/>
  <c r="I4984" i="27"/>
  <c r="H2104" i="27"/>
  <c r="I2104" i="27"/>
  <c r="H4985" i="27"/>
  <c r="I4985" i="27"/>
  <c r="H4986" i="27"/>
  <c r="I4986" i="27"/>
  <c r="H4987" i="27"/>
  <c r="I4987" i="27"/>
  <c r="H9697" i="27"/>
  <c r="I9697" i="27"/>
  <c r="H4988" i="27"/>
  <c r="I4988" i="27"/>
  <c r="H9698" i="27"/>
  <c r="I9698" i="27"/>
  <c r="H4989" i="27"/>
  <c r="I4989" i="27"/>
  <c r="H4990" i="27"/>
  <c r="I4990" i="27"/>
  <c r="H4991" i="27"/>
  <c r="I4991" i="27"/>
  <c r="H110" i="27"/>
  <c r="I110" i="27"/>
  <c r="H4992" i="27"/>
  <c r="I4992" i="27"/>
  <c r="H4993" i="27"/>
  <c r="I4993" i="27"/>
  <c r="H4994" i="27"/>
  <c r="I4994" i="27"/>
  <c r="H4995" i="27"/>
  <c r="I4995" i="27"/>
  <c r="H4996" i="27"/>
  <c r="I4996" i="27"/>
  <c r="H4997" i="27"/>
  <c r="I4997" i="27"/>
  <c r="H9699" i="27"/>
  <c r="I9699" i="27"/>
  <c r="H9700" i="27"/>
  <c r="I9700" i="27"/>
  <c r="H2105" i="27"/>
  <c r="I2105" i="27"/>
  <c r="H2106" i="27"/>
  <c r="I2106" i="27"/>
  <c r="H4998" i="27"/>
  <c r="I4998" i="27"/>
  <c r="H4999" i="27"/>
  <c r="I4999" i="27"/>
  <c r="H2107" i="27"/>
  <c r="I2107" i="27"/>
  <c r="H5000" i="27"/>
  <c r="I5000" i="27"/>
  <c r="H2108" i="27"/>
  <c r="I2108" i="27"/>
  <c r="H5001" i="27"/>
  <c r="I5001" i="27"/>
  <c r="H5002" i="27"/>
  <c r="I5002" i="27"/>
  <c r="H9701" i="27"/>
  <c r="I9701" i="27"/>
  <c r="H818" i="27"/>
  <c r="I818" i="27"/>
  <c r="H2109" i="27"/>
  <c r="I2109" i="27"/>
  <c r="H5003" i="27"/>
  <c r="I5003" i="27"/>
  <c r="H5004" i="27"/>
  <c r="I5004" i="27"/>
  <c r="H819" i="27"/>
  <c r="I819" i="27"/>
  <c r="H5005" i="27"/>
  <c r="I5005" i="27"/>
  <c r="H9702" i="27"/>
  <c r="I9702" i="27"/>
  <c r="H820" i="27"/>
  <c r="I820" i="27"/>
  <c r="H2110" i="27"/>
  <c r="I2110" i="27"/>
  <c r="H5006" i="27"/>
  <c r="I5006" i="27"/>
  <c r="H5007" i="27"/>
  <c r="I5007" i="27"/>
  <c r="H5008" i="27"/>
  <c r="I5008" i="27"/>
  <c r="H9703" i="27"/>
  <c r="I9703" i="27"/>
  <c r="H2111" i="27"/>
  <c r="I2111" i="27"/>
  <c r="H5009" i="27"/>
  <c r="I5009" i="27"/>
  <c r="H5010" i="27"/>
  <c r="I5010" i="27"/>
  <c r="H9704" i="27"/>
  <c r="I9704" i="27"/>
  <c r="H9705" i="27"/>
  <c r="I9705" i="27"/>
  <c r="H821" i="27"/>
  <c r="I821" i="27"/>
  <c r="H9706" i="27"/>
  <c r="I9706" i="27"/>
  <c r="H2112" i="27"/>
  <c r="I2112" i="27"/>
  <c r="H9707" i="27"/>
  <c r="I9707" i="27"/>
  <c r="H5011" i="27"/>
  <c r="I5011" i="27"/>
  <c r="H5012" i="27"/>
  <c r="I5012" i="27"/>
  <c r="H9708" i="27"/>
  <c r="I9708" i="27"/>
  <c r="H9709" i="27"/>
  <c r="I9709" i="27"/>
  <c r="H9710" i="27"/>
  <c r="I9710" i="27"/>
  <c r="H16" i="27"/>
  <c r="I16" i="27"/>
  <c r="H5013" i="27"/>
  <c r="I5013" i="27"/>
  <c r="H309" i="27"/>
  <c r="I309" i="27"/>
  <c r="H9711" i="27"/>
  <c r="I9711" i="27"/>
  <c r="H17" i="27"/>
  <c r="I17" i="27"/>
  <c r="H5014" i="27"/>
  <c r="I5014" i="27"/>
  <c r="H5015" i="27"/>
  <c r="I5015" i="27"/>
  <c r="H5016" i="27"/>
  <c r="I5016" i="27"/>
  <c r="H2113" i="27"/>
  <c r="I2113" i="27"/>
  <c r="H9712" i="27"/>
  <c r="I9712" i="27"/>
  <c r="H5017" i="27"/>
  <c r="I5017" i="27"/>
  <c r="H2114" i="27"/>
  <c r="I2114" i="27"/>
  <c r="H2115" i="27"/>
  <c r="I2115" i="27"/>
  <c r="H5018" i="27"/>
  <c r="I5018" i="27"/>
  <c r="H9713" i="27"/>
  <c r="I9713" i="27"/>
  <c r="H9714" i="27"/>
  <c r="I9714" i="27"/>
  <c r="H9715" i="27"/>
  <c r="I9715" i="27"/>
  <c r="H2116" i="27"/>
  <c r="I2116" i="27"/>
  <c r="H2117" i="27"/>
  <c r="I2117" i="27"/>
  <c r="H5019" i="27"/>
  <c r="I5019" i="27"/>
  <c r="H9716" i="27"/>
  <c r="I9716" i="27"/>
  <c r="H18" i="27"/>
  <c r="I18" i="27"/>
  <c r="H2118" i="27"/>
  <c r="I2118" i="27"/>
  <c r="H5020" i="27"/>
  <c r="I5020" i="27"/>
  <c r="H9717" i="27"/>
  <c r="I9717" i="27"/>
  <c r="H9718" i="27"/>
  <c r="I9718" i="27"/>
  <c r="H5021" i="27"/>
  <c r="I5021" i="27"/>
  <c r="H822" i="27"/>
  <c r="I822" i="27"/>
  <c r="H2119" i="27"/>
  <c r="I2119" i="27"/>
  <c r="H823" i="27"/>
  <c r="I823" i="27"/>
  <c r="H310" i="27"/>
  <c r="I310" i="27"/>
  <c r="H824" i="27"/>
  <c r="I824" i="27"/>
  <c r="H5022" i="27"/>
  <c r="I5022" i="27"/>
  <c r="H9719" i="27"/>
  <c r="I9719" i="27"/>
  <c r="H2120" i="27"/>
  <c r="I2120" i="27"/>
  <c r="H9720" i="27"/>
  <c r="I9720" i="27"/>
  <c r="H9721" i="27"/>
  <c r="I9721" i="27"/>
  <c r="H2121" i="27"/>
  <c r="I2121" i="27"/>
  <c r="H825" i="27"/>
  <c r="I825" i="27"/>
  <c r="H5023" i="27"/>
  <c r="I5023" i="27"/>
  <c r="H9722" i="27"/>
  <c r="I9722" i="27"/>
  <c r="H826" i="27"/>
  <c r="I826" i="27"/>
  <c r="H827" i="27"/>
  <c r="I827" i="27"/>
  <c r="H2122" i="27"/>
  <c r="I2122" i="27"/>
  <c r="H5024" i="27"/>
  <c r="I5024" i="27"/>
  <c r="H9723" i="27"/>
  <c r="I9723" i="27"/>
  <c r="H2123" i="27"/>
  <c r="I2123" i="27"/>
  <c r="H5025" i="27"/>
  <c r="I5025" i="27"/>
  <c r="H9724" i="27"/>
  <c r="I9724" i="27"/>
  <c r="H5026" i="27"/>
  <c r="I5026" i="27"/>
  <c r="H311" i="27"/>
  <c r="I311" i="27"/>
  <c r="H2124" i="27"/>
  <c r="I2124" i="27"/>
  <c r="H9725" i="27"/>
  <c r="I9725" i="27"/>
  <c r="H5027" i="27"/>
  <c r="I5027" i="27"/>
  <c r="H5028" i="27"/>
  <c r="I5028" i="27"/>
  <c r="H5029" i="27"/>
  <c r="I5029" i="27"/>
  <c r="H5030" i="27"/>
  <c r="I5030" i="27"/>
  <c r="H5031" i="27"/>
  <c r="I5031" i="27"/>
  <c r="H5032" i="27"/>
  <c r="I5032" i="27"/>
  <c r="H828" i="27"/>
  <c r="I828" i="27"/>
  <c r="H2125" i="27"/>
  <c r="I2125" i="27"/>
  <c r="H2126" i="27"/>
  <c r="I2126" i="27"/>
  <c r="H5033" i="27"/>
  <c r="I5033" i="27"/>
  <c r="H9726" i="27"/>
  <c r="I9726" i="27"/>
  <c r="H9727" i="27"/>
  <c r="I9727" i="27"/>
  <c r="H9728" i="27"/>
  <c r="I9728" i="27"/>
  <c r="H9729" i="27"/>
  <c r="I9729" i="27"/>
  <c r="H9730" i="27"/>
  <c r="I9730" i="27"/>
  <c r="H312" i="27"/>
  <c r="I312" i="27"/>
  <c r="H2127" i="27"/>
  <c r="I2127" i="27"/>
  <c r="H2128" i="27"/>
  <c r="I2128" i="27"/>
  <c r="H5034" i="27"/>
  <c r="I5034" i="27"/>
  <c r="H5035" i="27"/>
  <c r="I5035" i="27"/>
  <c r="H9731" i="27"/>
  <c r="I9731" i="27"/>
  <c r="H2129" i="27"/>
  <c r="I2129" i="27"/>
  <c r="H9732" i="27"/>
  <c r="I9732" i="27"/>
  <c r="H2130" i="27"/>
  <c r="I2130" i="27"/>
  <c r="H5036" i="27"/>
  <c r="I5036" i="27"/>
  <c r="H313" i="27"/>
  <c r="I313" i="27"/>
  <c r="H5037" i="27"/>
  <c r="I5037" i="27"/>
  <c r="H829" i="27"/>
  <c r="I829" i="27"/>
  <c r="H5038" i="27"/>
  <c r="I5038" i="27"/>
  <c r="H5039" i="27"/>
  <c r="I5039" i="27"/>
  <c r="H9733" i="27"/>
  <c r="I9733" i="27"/>
  <c r="H5040" i="27"/>
  <c r="I5040" i="27"/>
  <c r="H5041" i="27"/>
  <c r="I5041" i="27"/>
  <c r="H5042" i="27"/>
  <c r="I5042" i="27"/>
  <c r="H9734" i="27"/>
  <c r="I9734" i="27"/>
  <c r="H9735" i="27"/>
  <c r="I9735" i="27"/>
  <c r="H5043" i="27"/>
  <c r="I5043" i="27"/>
  <c r="H5044" i="27"/>
  <c r="I5044" i="27"/>
  <c r="H830" i="27"/>
  <c r="I830" i="27"/>
  <c r="H2131" i="27"/>
  <c r="I2131" i="27"/>
  <c r="H2132" i="27"/>
  <c r="I2132" i="27"/>
  <c r="H5045" i="27"/>
  <c r="I5045" i="27"/>
  <c r="H5046" i="27"/>
  <c r="I5046" i="27"/>
  <c r="H9736" i="27"/>
  <c r="I9736" i="27"/>
  <c r="H2133" i="27"/>
  <c r="I2133" i="27"/>
  <c r="H2134" i="27"/>
  <c r="I2134" i="27"/>
  <c r="H5047" i="27"/>
  <c r="I5047" i="27"/>
  <c r="H9737" i="27"/>
  <c r="I9737" i="27"/>
  <c r="H2135" i="27"/>
  <c r="I2135" i="27"/>
  <c r="H111" i="27"/>
  <c r="I111" i="27"/>
  <c r="H831" i="27"/>
  <c r="I831" i="27"/>
  <c r="H832" i="27"/>
  <c r="I832" i="27"/>
  <c r="H5048" i="27"/>
  <c r="I5048" i="27"/>
  <c r="H9738" i="27"/>
  <c r="I9738" i="27"/>
  <c r="H833" i="27"/>
  <c r="I833" i="27"/>
  <c r="H5049" i="27"/>
  <c r="I5049" i="27"/>
  <c r="H2136" i="27"/>
  <c r="I2136" i="27"/>
  <c r="H2137" i="27"/>
  <c r="I2137" i="27"/>
  <c r="H9739" i="27"/>
  <c r="I9739" i="27"/>
  <c r="H834" i="27"/>
  <c r="I834" i="27"/>
  <c r="H2138" i="27"/>
  <c r="I2138" i="27"/>
  <c r="H5050" i="27"/>
  <c r="I5050" i="27"/>
  <c r="H2139" i="27"/>
  <c r="I2139" i="27"/>
  <c r="H5051" i="27"/>
  <c r="I5051" i="27"/>
  <c r="H9740" i="27"/>
  <c r="I9740" i="27"/>
  <c r="H9741" i="27"/>
  <c r="I9741" i="27"/>
  <c r="H9742" i="27"/>
  <c r="I9742" i="27"/>
  <c r="H9743" i="27"/>
  <c r="I9743" i="27"/>
  <c r="H2140" i="27"/>
  <c r="I2140" i="27"/>
  <c r="H9744" i="27"/>
  <c r="I9744" i="27"/>
  <c r="H9745" i="27"/>
  <c r="I9745" i="27"/>
  <c r="H314" i="27"/>
  <c r="I314" i="27"/>
  <c r="H2141" i="27"/>
  <c r="I2141" i="27"/>
  <c r="H5052" i="27"/>
  <c r="I5052" i="27"/>
  <c r="H5053" i="27"/>
  <c r="I5053" i="27"/>
  <c r="H5054" i="27"/>
  <c r="I5054" i="27"/>
  <c r="H9746" i="27"/>
  <c r="I9746" i="27"/>
  <c r="H9747" i="27"/>
  <c r="I9747" i="27"/>
  <c r="H2142" i="27"/>
  <c r="I2142" i="27"/>
  <c r="H9748" i="27"/>
  <c r="I9748" i="27"/>
  <c r="H2143" i="27"/>
  <c r="I2143" i="27"/>
  <c r="H2144" i="27"/>
  <c r="I2144" i="27"/>
  <c r="H2145" i="27"/>
  <c r="I2145" i="27"/>
  <c r="H5055" i="27"/>
  <c r="I5055" i="27"/>
  <c r="H5056" i="27"/>
  <c r="I5056" i="27"/>
  <c r="H2146" i="27"/>
  <c r="I2146" i="27"/>
  <c r="H9749" i="27"/>
  <c r="I9749" i="27"/>
  <c r="H9750" i="27"/>
  <c r="I9750" i="27"/>
  <c r="H9751" i="27"/>
  <c r="I9751" i="27"/>
  <c r="H9752" i="27"/>
  <c r="I9752" i="27"/>
  <c r="H2147" i="27"/>
  <c r="I2147" i="27"/>
  <c r="H5057" i="27"/>
  <c r="I5057" i="27"/>
  <c r="H5058" i="27"/>
  <c r="I5058" i="27"/>
  <c r="H2148" i="27"/>
  <c r="I2148" i="27"/>
  <c r="H5059" i="27"/>
  <c r="I5059" i="27"/>
  <c r="H5060" i="27"/>
  <c r="I5060" i="27"/>
  <c r="H9753" i="27"/>
  <c r="I9753" i="27"/>
  <c r="H9754" i="27"/>
  <c r="I9754" i="27"/>
  <c r="H2149" i="27"/>
  <c r="I2149" i="27"/>
  <c r="H5061" i="27"/>
  <c r="I5061" i="27"/>
  <c r="H9755" i="27"/>
  <c r="I9755" i="27"/>
  <c r="H835" i="27"/>
  <c r="I835" i="27"/>
  <c r="H9756" i="27"/>
  <c r="I9756" i="27"/>
  <c r="H9757" i="27"/>
  <c r="I9757" i="27"/>
  <c r="H5062" i="27"/>
  <c r="I5062" i="27"/>
  <c r="H2150" i="27"/>
  <c r="I2150" i="27"/>
  <c r="H836" i="27"/>
  <c r="I836" i="27"/>
  <c r="H9758" i="27"/>
  <c r="I9758" i="27"/>
  <c r="H837" i="27"/>
  <c r="I837" i="27"/>
  <c r="H9759" i="27"/>
  <c r="I9759" i="27"/>
  <c r="H9760" i="27"/>
  <c r="I9760" i="27"/>
  <c r="H9761" i="27"/>
  <c r="I9761" i="27"/>
  <c r="H9762" i="27"/>
  <c r="I9762" i="27"/>
  <c r="H5063" i="27"/>
  <c r="I5063" i="27"/>
  <c r="H838" i="27"/>
  <c r="I838" i="27"/>
  <c r="H5064" i="27"/>
  <c r="I5064" i="27"/>
  <c r="H9763" i="27"/>
  <c r="I9763" i="27"/>
  <c r="H9764" i="27"/>
  <c r="I9764" i="27"/>
  <c r="H5065" i="27"/>
  <c r="I5065" i="27"/>
  <c r="H5066" i="27"/>
  <c r="I5066" i="27"/>
  <c r="H5067" i="27"/>
  <c r="I5067" i="27"/>
  <c r="H5068" i="27"/>
  <c r="I5068" i="27"/>
  <c r="H5069" i="27"/>
  <c r="I5069" i="27"/>
  <c r="H9765" i="27"/>
  <c r="I9765" i="27"/>
  <c r="H839" i="27"/>
  <c r="I839" i="27"/>
  <c r="H5070" i="27"/>
  <c r="I5070" i="27"/>
  <c r="H5071" i="27"/>
  <c r="I5071" i="27"/>
  <c r="H840" i="27"/>
  <c r="I840" i="27"/>
  <c r="H841" i="27"/>
  <c r="I841" i="27"/>
  <c r="H842" i="27"/>
  <c r="I842" i="27"/>
  <c r="H5072" i="27"/>
  <c r="I5072" i="27"/>
  <c r="H9766" i="27"/>
  <c r="I9766" i="27"/>
  <c r="H9767" i="27"/>
  <c r="I9767" i="27"/>
  <c r="H2151" i="27"/>
  <c r="I2151" i="27"/>
  <c r="H112" i="27"/>
  <c r="I112" i="27"/>
  <c r="H315" i="27"/>
  <c r="I315" i="27"/>
  <c r="H843" i="27"/>
  <c r="I843" i="27"/>
  <c r="H2152" i="27"/>
  <c r="I2152" i="27"/>
  <c r="H2153" i="27"/>
  <c r="I2153" i="27"/>
  <c r="H5073" i="27"/>
  <c r="I5073" i="27"/>
  <c r="H5074" i="27"/>
  <c r="I5074" i="27"/>
  <c r="H5075" i="27"/>
  <c r="I5075" i="27"/>
  <c r="H5076" i="27"/>
  <c r="I5076" i="27"/>
  <c r="H844" i="27"/>
  <c r="I844" i="27"/>
  <c r="H5077" i="27"/>
  <c r="I5077" i="27"/>
  <c r="H9768" i="27"/>
  <c r="I9768" i="27"/>
  <c r="H5078" i="27"/>
  <c r="I5078" i="27"/>
  <c r="H9769" i="27"/>
  <c r="I9769" i="27"/>
  <c r="H9770" i="27"/>
  <c r="I9770" i="27"/>
  <c r="H2154" i="27"/>
  <c r="I2154" i="27"/>
  <c r="H5079" i="27"/>
  <c r="I5079" i="27"/>
  <c r="H845" i="27"/>
  <c r="I845" i="27"/>
  <c r="H2155" i="27"/>
  <c r="I2155" i="27"/>
  <c r="H5080" i="27"/>
  <c r="I5080" i="27"/>
  <c r="H9771" i="27"/>
  <c r="I9771" i="27"/>
  <c r="H2156" i="27"/>
  <c r="I2156" i="27"/>
  <c r="H5081" i="27"/>
  <c r="I5081" i="27"/>
  <c r="H5082" i="27"/>
  <c r="I5082" i="27"/>
  <c r="H5083" i="27"/>
  <c r="I5083" i="27"/>
  <c r="H846" i="27"/>
  <c r="I846" i="27"/>
  <c r="H847" i="27"/>
  <c r="I847" i="27"/>
  <c r="H848" i="27"/>
  <c r="I848" i="27"/>
  <c r="H2157" i="27"/>
  <c r="I2157" i="27"/>
  <c r="H9772" i="27"/>
  <c r="I9772" i="27"/>
  <c r="H9773" i="27"/>
  <c r="I9773" i="27"/>
  <c r="H9774" i="27"/>
  <c r="I9774" i="27"/>
  <c r="H9775" i="27"/>
  <c r="I9775" i="27"/>
  <c r="H5084" i="27"/>
  <c r="I5084" i="27"/>
  <c r="H9776" i="27"/>
  <c r="I9776" i="27"/>
  <c r="H9777" i="27"/>
  <c r="I9777" i="27"/>
  <c r="H5085" i="27"/>
  <c r="I5085" i="27"/>
  <c r="H2158" i="27"/>
  <c r="I2158" i="27"/>
  <c r="H5086" i="27"/>
  <c r="I5086" i="27"/>
  <c r="H9778" i="27"/>
  <c r="I9778" i="27"/>
  <c r="H5087" i="27"/>
  <c r="I5087" i="27"/>
  <c r="H5088" i="27"/>
  <c r="I5088" i="27"/>
  <c r="H2159" i="27"/>
  <c r="I2159" i="27"/>
  <c r="H5089" i="27"/>
  <c r="I5089" i="27"/>
  <c r="H9779" i="27"/>
  <c r="I9779" i="27"/>
  <c r="H2160" i="27"/>
  <c r="I2160" i="27"/>
  <c r="H5090" i="27"/>
  <c r="I5090" i="27"/>
  <c r="H5091" i="27"/>
  <c r="I5091" i="27"/>
  <c r="H5092" i="27"/>
  <c r="I5092" i="27"/>
  <c r="H2161" i="27"/>
  <c r="I2161" i="27"/>
  <c r="H9780" i="27"/>
  <c r="I9780" i="27"/>
  <c r="H2162" i="27"/>
  <c r="I2162" i="27"/>
  <c r="H2163" i="27"/>
  <c r="I2163" i="27"/>
  <c r="H2164" i="27"/>
  <c r="I2164" i="27"/>
  <c r="H2165" i="27"/>
  <c r="I2165" i="27"/>
  <c r="H5093" i="27"/>
  <c r="I5093" i="27"/>
  <c r="H2166" i="27"/>
  <c r="I2166" i="27"/>
  <c r="H9781" i="27"/>
  <c r="I9781" i="27"/>
  <c r="H5094" i="27"/>
  <c r="I5094" i="27"/>
  <c r="H2167" i="27"/>
  <c r="I2167" i="27"/>
  <c r="H9782" i="27"/>
  <c r="I9782" i="27"/>
  <c r="H5095" i="27"/>
  <c r="I5095" i="27"/>
  <c r="H9783" i="27"/>
  <c r="I9783" i="27"/>
  <c r="H2168" i="27"/>
  <c r="I2168" i="27"/>
  <c r="H5096" i="27"/>
  <c r="I5096" i="27"/>
  <c r="H316" i="27"/>
  <c r="I316" i="27"/>
  <c r="H9784" i="27"/>
  <c r="I9784" i="27"/>
  <c r="H5097" i="27"/>
  <c r="I5097" i="27"/>
  <c r="H849" i="27"/>
  <c r="I849" i="27"/>
  <c r="H2169" i="27"/>
  <c r="I2169" i="27"/>
  <c r="H9785" i="27"/>
  <c r="I9785" i="27"/>
  <c r="H850" i="27"/>
  <c r="I850" i="27"/>
  <c r="H5098" i="27"/>
  <c r="I5098" i="27"/>
  <c r="H5099" i="27"/>
  <c r="I5099" i="27"/>
  <c r="H2170" i="27"/>
  <c r="I2170" i="27"/>
  <c r="H9786" i="27"/>
  <c r="I9786" i="27"/>
  <c r="H9787" i="27"/>
  <c r="I9787" i="27"/>
  <c r="H851" i="27"/>
  <c r="I851" i="27"/>
  <c r="H5100" i="27"/>
  <c r="I5100" i="27"/>
  <c r="H9788" i="27"/>
  <c r="I9788" i="27"/>
  <c r="H2171" i="27"/>
  <c r="I2171" i="27"/>
  <c r="H9789" i="27"/>
  <c r="I9789" i="27"/>
  <c r="H5101" i="27"/>
  <c r="I5101" i="27"/>
  <c r="H5102" i="27"/>
  <c r="I5102" i="27"/>
  <c r="H9790" i="27"/>
  <c r="I9790" i="27"/>
  <c r="H9791" i="27"/>
  <c r="I9791" i="27"/>
  <c r="H9792" i="27"/>
  <c r="I9792" i="27"/>
  <c r="H2172" i="27"/>
  <c r="I2172" i="27"/>
  <c r="H5103" i="27"/>
  <c r="I5103" i="27"/>
  <c r="H9793" i="27"/>
  <c r="I9793" i="27"/>
  <c r="H852" i="27"/>
  <c r="I852" i="27"/>
  <c r="H2173" i="27"/>
  <c r="I2173" i="27"/>
  <c r="H5104" i="27"/>
  <c r="I5104" i="27"/>
  <c r="H5105" i="27"/>
  <c r="I5105" i="27"/>
  <c r="H9794" i="27"/>
  <c r="I9794" i="27"/>
  <c r="H5106" i="27"/>
  <c r="I5106" i="27"/>
  <c r="H5107" i="27"/>
  <c r="I5107" i="27"/>
  <c r="H9795" i="27"/>
  <c r="I9795" i="27"/>
  <c r="H2174" i="27"/>
  <c r="I2174" i="27"/>
  <c r="H9796" i="27"/>
  <c r="I9796" i="27"/>
  <c r="H9797" i="27"/>
  <c r="I9797" i="27"/>
  <c r="H2175" i="27"/>
  <c r="I2175" i="27"/>
  <c r="H5108" i="27"/>
  <c r="I5108" i="27"/>
  <c r="H9798" i="27"/>
  <c r="I9798" i="27"/>
  <c r="H5109" i="27"/>
  <c r="I5109" i="27"/>
  <c r="H5110" i="27"/>
  <c r="I5110" i="27"/>
  <c r="H5111" i="27"/>
  <c r="I5111" i="27"/>
  <c r="H9799" i="27"/>
  <c r="I9799" i="27"/>
  <c r="H853" i="27"/>
  <c r="I853" i="27"/>
  <c r="H5112" i="27"/>
  <c r="I5112" i="27"/>
  <c r="H5113" i="27"/>
  <c r="I5113" i="27"/>
  <c r="H5114" i="27"/>
  <c r="I5114" i="27"/>
  <c r="H5115" i="27"/>
  <c r="I5115" i="27"/>
  <c r="H9800" i="27"/>
  <c r="I9800" i="27"/>
  <c r="H2176" i="27"/>
  <c r="I2176" i="27"/>
  <c r="H5116" i="27"/>
  <c r="I5116" i="27"/>
  <c r="H9801" i="27"/>
  <c r="I9801" i="27"/>
  <c r="H2177" i="27"/>
  <c r="I2177" i="27"/>
  <c r="H854" i="27"/>
  <c r="I854" i="27"/>
  <c r="H855" i="27"/>
  <c r="I855" i="27"/>
  <c r="H2178" i="27"/>
  <c r="I2178" i="27"/>
  <c r="H5117" i="27"/>
  <c r="I5117" i="27"/>
  <c r="H5118" i="27"/>
  <c r="I5118" i="27"/>
  <c r="H5119" i="27"/>
  <c r="I5119" i="27"/>
  <c r="H9802" i="27"/>
  <c r="I9802" i="27"/>
  <c r="H9803" i="27"/>
  <c r="I9803" i="27"/>
  <c r="H2179" i="27"/>
  <c r="I2179" i="27"/>
  <c r="H5120" i="27"/>
  <c r="I5120" i="27"/>
  <c r="H5121" i="27"/>
  <c r="I5121" i="27"/>
  <c r="H5122" i="27"/>
  <c r="I5122" i="27"/>
  <c r="H317" i="27"/>
  <c r="I317" i="27"/>
  <c r="H5123" i="27"/>
  <c r="I5123" i="27"/>
  <c r="H2180" i="27"/>
  <c r="I2180" i="27"/>
  <c r="H5124" i="27"/>
  <c r="I5124" i="27"/>
  <c r="H2181" i="27"/>
  <c r="I2181" i="27"/>
  <c r="H5125" i="27"/>
  <c r="I5125" i="27"/>
  <c r="H5126" i="27"/>
  <c r="I5126" i="27"/>
  <c r="H856" i="27"/>
  <c r="I856" i="27"/>
  <c r="H5127" i="27"/>
  <c r="I5127" i="27"/>
  <c r="H5128" i="27"/>
  <c r="I5128" i="27"/>
  <c r="H857" i="27"/>
  <c r="I857" i="27"/>
  <c r="H9804" i="27"/>
  <c r="I9804" i="27"/>
  <c r="H2182" i="27"/>
  <c r="I2182" i="27"/>
  <c r="H5129" i="27"/>
  <c r="I5129" i="27"/>
  <c r="H5130" i="27"/>
  <c r="I5130" i="27"/>
  <c r="H5131" i="27"/>
  <c r="I5131" i="27"/>
  <c r="H9805" i="27"/>
  <c r="I9805" i="27"/>
  <c r="H858" i="27"/>
  <c r="I858" i="27"/>
  <c r="H9806" i="27"/>
  <c r="I9806" i="27"/>
  <c r="H5132" i="27"/>
  <c r="I5132" i="27"/>
  <c r="H9807" i="27"/>
  <c r="I9807" i="27"/>
  <c r="H9808" i="27"/>
  <c r="I9808" i="27"/>
  <c r="H2183" i="27"/>
  <c r="I2183" i="27"/>
  <c r="H9809" i="27"/>
  <c r="I9809" i="27"/>
  <c r="H9810" i="27"/>
  <c r="I9810" i="27"/>
  <c r="H2184" i="27"/>
  <c r="I2184" i="27"/>
  <c r="H2185" i="27"/>
  <c r="I2185" i="27"/>
  <c r="H5133" i="27"/>
  <c r="I5133" i="27"/>
  <c r="H5134" i="27"/>
  <c r="I5134" i="27"/>
  <c r="H2186" i="27"/>
  <c r="I2186" i="27"/>
  <c r="H5135" i="27"/>
  <c r="I5135" i="27"/>
  <c r="H5136" i="27"/>
  <c r="I5136" i="27"/>
  <c r="H859" i="27"/>
  <c r="I859" i="27"/>
  <c r="H860" i="27"/>
  <c r="I860" i="27"/>
  <c r="H5137" i="27"/>
  <c r="I5137" i="27"/>
  <c r="H5138" i="27"/>
  <c r="I5138" i="27"/>
  <c r="H5139" i="27"/>
  <c r="I5139" i="27"/>
  <c r="H9811" i="27"/>
  <c r="I9811" i="27"/>
  <c r="H5140" i="27"/>
  <c r="I5140" i="27"/>
  <c r="H5141" i="27"/>
  <c r="I5141" i="27"/>
  <c r="H19" i="27"/>
  <c r="I19" i="27"/>
  <c r="H2187" i="27"/>
  <c r="I2187" i="27"/>
  <c r="H9812" i="27"/>
  <c r="I9812" i="27"/>
  <c r="H5142" i="27"/>
  <c r="I5142" i="27"/>
  <c r="H5143" i="27"/>
  <c r="I5143" i="27"/>
  <c r="H9813" i="27"/>
  <c r="I9813" i="27"/>
  <c r="H2188" i="27"/>
  <c r="I2188" i="27"/>
  <c r="H5144" i="27"/>
  <c r="I5144" i="27"/>
  <c r="H5145" i="27"/>
  <c r="I5145" i="27"/>
  <c r="H9814" i="27"/>
  <c r="I9814" i="27"/>
  <c r="H9815" i="27"/>
  <c r="I9815" i="27"/>
  <c r="H9816" i="27"/>
  <c r="I9816" i="27"/>
  <c r="H9817" i="27"/>
  <c r="I9817" i="27"/>
  <c r="H2189" i="27"/>
  <c r="I2189" i="27"/>
  <c r="H5146" i="27"/>
  <c r="I5146" i="27"/>
  <c r="H9818" i="27"/>
  <c r="I9818" i="27"/>
  <c r="H5147" i="27"/>
  <c r="I5147" i="27"/>
  <c r="H5148" i="27"/>
  <c r="I5148" i="27"/>
  <c r="H9819" i="27"/>
  <c r="I9819" i="27"/>
  <c r="H113" i="27"/>
  <c r="I113" i="27"/>
  <c r="H5149" i="27"/>
  <c r="I5149" i="27"/>
  <c r="H5150" i="27"/>
  <c r="I5150" i="27"/>
  <c r="H861" i="27"/>
  <c r="I861" i="27"/>
  <c r="H2190" i="27"/>
  <c r="I2190" i="27"/>
  <c r="H2191" i="27"/>
  <c r="I2191" i="27"/>
  <c r="H5151" i="27"/>
  <c r="I5151" i="27"/>
  <c r="H862" i="27"/>
  <c r="I862" i="27"/>
  <c r="H2192" i="27"/>
  <c r="I2192" i="27"/>
  <c r="H5152" i="27"/>
  <c r="I5152" i="27"/>
  <c r="H9820" i="27"/>
  <c r="I9820" i="27"/>
  <c r="H863" i="27"/>
  <c r="I863" i="27"/>
  <c r="H864" i="27"/>
  <c r="I864" i="27"/>
  <c r="H2193" i="27"/>
  <c r="I2193" i="27"/>
  <c r="H9821" i="27"/>
  <c r="I9821" i="27"/>
  <c r="H2194" i="27"/>
  <c r="I2194" i="27"/>
  <c r="H5153" i="27"/>
  <c r="I5153" i="27"/>
  <c r="H318" i="27"/>
  <c r="I318" i="27"/>
  <c r="H5154" i="27"/>
  <c r="I5154" i="27"/>
  <c r="H2195" i="27"/>
  <c r="I2195" i="27"/>
  <c r="H5155" i="27"/>
  <c r="I5155" i="27"/>
  <c r="H319" i="27"/>
  <c r="I319" i="27"/>
  <c r="H865" i="27"/>
  <c r="I865" i="27"/>
  <c r="H9822" i="27"/>
  <c r="I9822" i="27"/>
  <c r="H9823" i="27"/>
  <c r="I9823" i="27"/>
  <c r="H5156" i="27"/>
  <c r="I5156" i="27"/>
  <c r="H9824" i="27"/>
  <c r="I9824" i="27"/>
  <c r="H2196" i="27"/>
  <c r="I2196" i="27"/>
  <c r="H2197" i="27"/>
  <c r="I2197" i="27"/>
  <c r="H2198" i="27"/>
  <c r="I2198" i="27"/>
  <c r="H5157" i="27"/>
  <c r="I5157" i="27"/>
  <c r="H5158" i="27"/>
  <c r="I5158" i="27"/>
  <c r="H2199" i="27"/>
  <c r="I2199" i="27"/>
  <c r="H2200" i="27"/>
  <c r="I2200" i="27"/>
  <c r="H5159" i="27"/>
  <c r="I5159" i="27"/>
  <c r="H2201" i="27"/>
  <c r="I2201" i="27"/>
  <c r="H2202" i="27"/>
  <c r="I2202" i="27"/>
  <c r="H9825" i="27"/>
  <c r="I9825" i="27"/>
  <c r="H9826" i="27"/>
  <c r="I9826" i="27"/>
  <c r="H9827" i="27"/>
  <c r="I9827" i="27"/>
  <c r="H5160" i="27"/>
  <c r="I5160" i="27"/>
  <c r="H9828" i="27"/>
  <c r="I9828" i="27"/>
  <c r="H320" i="27"/>
  <c r="I320" i="27"/>
  <c r="H5161" i="27"/>
  <c r="I5161" i="27"/>
  <c r="H9829" i="27"/>
  <c r="I9829" i="27"/>
  <c r="H9830" i="27"/>
  <c r="I9830" i="27"/>
  <c r="H9831" i="27"/>
  <c r="I9831" i="27"/>
  <c r="H9832" i="27"/>
  <c r="I9832" i="27"/>
  <c r="H2203" i="27"/>
  <c r="I2203" i="27"/>
  <c r="H2204" i="27"/>
  <c r="I2204" i="27"/>
  <c r="H2205" i="27"/>
  <c r="I2205" i="27"/>
  <c r="H9833" i="27"/>
  <c r="I9833" i="27"/>
  <c r="H2206" i="27"/>
  <c r="I2206" i="27"/>
  <c r="H2207" i="27"/>
  <c r="I2207" i="27"/>
  <c r="H2208" i="27"/>
  <c r="I2208" i="27"/>
  <c r="H9834" i="27"/>
  <c r="I9834" i="27"/>
  <c r="H866" i="27"/>
  <c r="I866" i="27"/>
  <c r="H867" i="27"/>
  <c r="I867" i="27"/>
  <c r="H5162" i="27"/>
  <c r="I5162" i="27"/>
  <c r="H5163" i="27"/>
  <c r="I5163" i="27"/>
  <c r="H9835" i="27"/>
  <c r="I9835" i="27"/>
  <c r="H9836" i="27"/>
  <c r="I9836" i="27"/>
  <c r="H9837" i="27"/>
  <c r="I9837" i="27"/>
  <c r="H5164" i="27"/>
  <c r="I5164" i="27"/>
  <c r="H321" i="27"/>
  <c r="I321" i="27"/>
  <c r="H868" i="27"/>
  <c r="I868" i="27"/>
  <c r="H5165" i="27"/>
  <c r="I5165" i="27"/>
  <c r="H9838" i="27"/>
  <c r="I9838" i="27"/>
  <c r="H9839" i="27"/>
  <c r="I9839" i="27"/>
  <c r="H5166" i="27"/>
  <c r="I5166" i="27"/>
  <c r="H5167" i="27"/>
  <c r="I5167" i="27"/>
  <c r="H5168" i="27"/>
  <c r="I5168" i="27"/>
  <c r="H5169" i="27"/>
  <c r="I5169" i="27"/>
  <c r="H9840" i="27"/>
  <c r="I9840" i="27"/>
  <c r="H5170" i="27"/>
  <c r="I5170" i="27"/>
  <c r="H9841" i="27"/>
  <c r="I9841" i="27"/>
  <c r="H9842" i="27"/>
  <c r="I9842" i="27"/>
  <c r="H2209" i="27"/>
  <c r="I2209" i="27"/>
  <c r="H5171" i="27"/>
  <c r="I5171" i="27"/>
  <c r="H5172" i="27"/>
  <c r="I5172" i="27"/>
  <c r="H5173" i="27"/>
  <c r="I5173" i="27"/>
  <c r="H9843" i="27"/>
  <c r="I9843" i="27"/>
  <c r="H2210" i="27"/>
  <c r="I2210" i="27"/>
  <c r="H2211" i="27"/>
  <c r="I2211" i="27"/>
  <c r="H5174" i="27"/>
  <c r="I5174" i="27"/>
  <c r="H9844" i="27"/>
  <c r="I9844" i="27"/>
  <c r="H5175" i="27"/>
  <c r="I5175" i="27"/>
  <c r="H2212" i="27"/>
  <c r="I2212" i="27"/>
  <c r="H5176" i="27"/>
  <c r="I5176" i="27"/>
  <c r="H2213" i="27"/>
  <c r="I2213" i="27"/>
  <c r="H5177" i="27"/>
  <c r="I5177" i="27"/>
  <c r="H2214" i="27"/>
  <c r="I2214" i="27"/>
  <c r="H2215" i="27"/>
  <c r="I2215" i="27"/>
  <c r="H5178" i="27"/>
  <c r="I5178" i="27"/>
  <c r="H9845" i="27"/>
  <c r="I9845" i="27"/>
  <c r="H9846" i="27"/>
  <c r="I9846" i="27"/>
  <c r="H2216" i="27"/>
  <c r="I2216" i="27"/>
  <c r="H9847" i="27"/>
  <c r="I9847" i="27"/>
  <c r="H2217" i="27"/>
  <c r="I2217" i="27"/>
  <c r="H9848" i="27"/>
  <c r="I9848" i="27"/>
  <c r="H5179" i="27"/>
  <c r="I5179" i="27"/>
  <c r="H5180" i="27"/>
  <c r="I5180" i="27"/>
  <c r="H5181" i="27"/>
  <c r="I5181" i="27"/>
  <c r="H2218" i="27"/>
  <c r="I2218" i="27"/>
  <c r="H9849" i="27"/>
  <c r="I9849" i="27"/>
  <c r="H5182" i="27"/>
  <c r="I5182" i="27"/>
  <c r="H2219" i="27"/>
  <c r="I2219" i="27"/>
  <c r="H9850" i="27"/>
  <c r="I9850" i="27"/>
  <c r="H2220" i="27"/>
  <c r="I2220" i="27"/>
  <c r="H5183" i="27"/>
  <c r="I5183" i="27"/>
  <c r="H869" i="27"/>
  <c r="I869" i="27"/>
  <c r="H322" i="27"/>
  <c r="I322" i="27"/>
  <c r="H2221" i="27"/>
  <c r="I2221" i="27"/>
  <c r="H9851" i="27"/>
  <c r="I9851" i="27"/>
  <c r="H5184" i="27"/>
  <c r="I5184" i="27"/>
  <c r="H323" i="27"/>
  <c r="I323" i="27"/>
  <c r="H324" i="27"/>
  <c r="I324" i="27"/>
  <c r="H325" i="27"/>
  <c r="I325" i="27"/>
  <c r="H870" i="27"/>
  <c r="I870" i="27"/>
  <c r="H2222" i="27"/>
  <c r="I2222" i="27"/>
  <c r="H5185" i="27"/>
  <c r="I5185" i="27"/>
  <c r="H5186" i="27"/>
  <c r="I5186" i="27"/>
  <c r="H5187" i="27"/>
  <c r="I5187" i="27"/>
  <c r="H9852" i="27"/>
  <c r="I9852" i="27"/>
  <c r="H2223" i="27"/>
  <c r="I2223" i="27"/>
  <c r="H9853" i="27"/>
  <c r="I9853" i="27"/>
  <c r="H5188" i="27"/>
  <c r="I5188" i="27"/>
  <c r="H2224" i="27"/>
  <c r="I2224" i="27"/>
  <c r="H2225" i="27"/>
  <c r="I2225" i="27"/>
  <c r="H2226" i="27"/>
  <c r="I2226" i="27"/>
  <c r="H5189" i="27"/>
  <c r="I5189" i="27"/>
  <c r="H5190" i="27"/>
  <c r="I5190" i="27"/>
  <c r="H5191" i="27"/>
  <c r="I5191" i="27"/>
  <c r="H5192" i="27"/>
  <c r="I5192" i="27"/>
  <c r="H9854" i="27"/>
  <c r="I9854" i="27"/>
  <c r="H9855" i="27"/>
  <c r="I9855" i="27"/>
  <c r="H5193" i="27"/>
  <c r="I5193" i="27"/>
  <c r="H2227" i="27"/>
  <c r="I2227" i="27"/>
  <c r="H5194" i="27"/>
  <c r="I5194" i="27"/>
  <c r="H9856" i="27"/>
  <c r="I9856" i="27"/>
  <c r="H5195" i="27"/>
  <c r="I5195" i="27"/>
  <c r="H9857" i="27"/>
  <c r="I9857" i="27"/>
  <c r="H2228" i="27"/>
  <c r="I2228" i="27"/>
  <c r="H9858" i="27"/>
  <c r="I9858" i="27"/>
  <c r="H5196" i="27"/>
  <c r="I5196" i="27"/>
  <c r="H9859" i="27"/>
  <c r="I9859" i="27"/>
  <c r="H326" i="27"/>
  <c r="I326" i="27"/>
  <c r="H5197" i="27"/>
  <c r="I5197" i="27"/>
  <c r="H5198" i="27"/>
  <c r="I5198" i="27"/>
  <c r="H5199" i="27"/>
  <c r="I5199" i="27"/>
  <c r="H2229" i="27"/>
  <c r="I2229" i="27"/>
  <c r="H9860" i="27"/>
  <c r="I9860" i="27"/>
  <c r="H5200" i="27"/>
  <c r="I5200" i="27"/>
  <c r="H871" i="27"/>
  <c r="I871" i="27"/>
  <c r="H2230" i="27"/>
  <c r="I2230" i="27"/>
  <c r="H2231" i="27"/>
  <c r="I2231" i="27"/>
  <c r="H9861" i="27"/>
  <c r="I9861" i="27"/>
  <c r="H2232" i="27"/>
  <c r="I2232" i="27"/>
  <c r="H5201" i="27"/>
  <c r="I5201" i="27"/>
  <c r="H9862" i="27"/>
  <c r="I9862" i="27"/>
  <c r="H5202" i="27"/>
  <c r="I5202" i="27"/>
  <c r="H872" i="27"/>
  <c r="I872" i="27"/>
  <c r="H2233" i="27"/>
  <c r="I2233" i="27"/>
  <c r="H9863" i="27"/>
  <c r="I9863" i="27"/>
  <c r="H5203" i="27"/>
  <c r="I5203" i="27"/>
  <c r="H5204" i="27"/>
  <c r="I5204" i="27"/>
  <c r="H9864" i="27"/>
  <c r="I9864" i="27"/>
  <c r="H114" i="27"/>
  <c r="I114" i="27"/>
  <c r="H2234" i="27"/>
  <c r="I2234" i="27"/>
  <c r="H9865" i="27"/>
  <c r="I9865" i="27"/>
  <c r="H2235" i="27"/>
  <c r="I2235" i="27"/>
  <c r="H2236" i="27"/>
  <c r="I2236" i="27"/>
  <c r="H873" i="27"/>
  <c r="I873" i="27"/>
  <c r="H327" i="27"/>
  <c r="I327" i="27"/>
  <c r="H9866" i="27"/>
  <c r="I9866" i="27"/>
  <c r="H874" i="27"/>
  <c r="I874" i="27"/>
  <c r="H5205" i="27"/>
  <c r="I5205" i="27"/>
  <c r="H5206" i="27"/>
  <c r="I5206" i="27"/>
  <c r="H5207" i="27"/>
  <c r="I5207" i="27"/>
  <c r="H5208" i="27"/>
  <c r="I5208" i="27"/>
  <c r="H2237" i="27"/>
  <c r="I2237" i="27"/>
  <c r="H5209" i="27"/>
  <c r="I5209" i="27"/>
  <c r="H9867" i="27"/>
  <c r="I9867" i="27"/>
  <c r="H9868" i="27"/>
  <c r="I9868" i="27"/>
  <c r="H5210" i="27"/>
  <c r="I5210" i="27"/>
  <c r="H2238" i="27"/>
  <c r="I2238" i="27"/>
  <c r="H9869" i="27"/>
  <c r="I9869" i="27"/>
  <c r="H2239" i="27"/>
  <c r="I2239" i="27"/>
  <c r="H2240" i="27"/>
  <c r="I2240" i="27"/>
  <c r="H5211" i="27"/>
  <c r="I5211" i="27"/>
  <c r="H5212" i="27"/>
  <c r="I5212" i="27"/>
  <c r="H5213" i="27"/>
  <c r="I5213" i="27"/>
  <c r="H9870" i="27"/>
  <c r="I9870" i="27"/>
  <c r="H9871" i="27"/>
  <c r="I9871" i="27"/>
  <c r="H875" i="27"/>
  <c r="I875" i="27"/>
  <c r="H2241" i="27"/>
  <c r="I2241" i="27"/>
  <c r="H5214" i="27"/>
  <c r="I5214" i="27"/>
  <c r="H5215" i="27"/>
  <c r="I5215" i="27"/>
  <c r="H5216" i="27"/>
  <c r="I5216" i="27"/>
  <c r="H5217" i="27"/>
  <c r="I5217" i="27"/>
  <c r="H5218" i="27"/>
  <c r="I5218" i="27"/>
  <c r="H9872" i="27"/>
  <c r="I9872" i="27"/>
  <c r="H328" i="27"/>
  <c r="I328" i="27"/>
  <c r="H5219" i="27"/>
  <c r="I5219" i="27"/>
  <c r="H9873" i="27"/>
  <c r="I9873" i="27"/>
  <c r="H876" i="27"/>
  <c r="I876" i="27"/>
  <c r="H2242" i="27"/>
  <c r="I2242" i="27"/>
  <c r="H2243" i="27"/>
  <c r="I2243" i="27"/>
  <c r="H2244" i="27"/>
  <c r="I2244" i="27"/>
  <c r="H2245" i="27"/>
  <c r="I2245" i="27"/>
  <c r="H5220" i="27"/>
  <c r="I5220" i="27"/>
  <c r="H9874" i="27"/>
  <c r="I9874" i="27"/>
  <c r="H9875" i="27"/>
  <c r="I9875" i="27"/>
  <c r="H9876" i="27"/>
  <c r="I9876" i="27"/>
  <c r="H2246" i="27"/>
  <c r="I2246" i="27"/>
  <c r="H5221" i="27"/>
  <c r="I5221" i="27"/>
  <c r="H2247" i="27"/>
  <c r="I2247" i="27"/>
  <c r="H115" i="27"/>
  <c r="I115" i="27"/>
  <c r="H5222" i="27"/>
  <c r="I5222" i="27"/>
  <c r="H5223" i="27"/>
  <c r="I5223" i="27"/>
  <c r="H9877" i="27"/>
  <c r="I9877" i="27"/>
  <c r="H5224" i="27"/>
  <c r="I5224" i="27"/>
  <c r="H116" i="27"/>
  <c r="I116" i="27"/>
  <c r="H9878" i="27"/>
  <c r="I9878" i="27"/>
  <c r="H9879" i="27"/>
  <c r="I9879" i="27"/>
  <c r="H9880" i="27"/>
  <c r="I9880" i="27"/>
  <c r="H877" i="27"/>
  <c r="I877" i="27"/>
  <c r="H5225" i="27"/>
  <c r="I5225" i="27"/>
  <c r="H5226" i="27"/>
  <c r="I5226" i="27"/>
  <c r="H5227" i="27"/>
  <c r="I5227" i="27"/>
  <c r="H9881" i="27"/>
  <c r="I9881" i="27"/>
  <c r="H9882" i="27"/>
  <c r="I9882" i="27"/>
  <c r="H5228" i="27"/>
  <c r="I5228" i="27"/>
  <c r="H329" i="27"/>
  <c r="I329" i="27"/>
  <c r="H878" i="27"/>
  <c r="I878" i="27"/>
  <c r="H2248" i="27"/>
  <c r="I2248" i="27"/>
  <c r="H5229" i="27"/>
  <c r="I5229" i="27"/>
  <c r="H9883" i="27"/>
  <c r="I9883" i="27"/>
  <c r="H5230" i="27"/>
  <c r="I5230" i="27"/>
  <c r="H5231" i="27"/>
  <c r="I5231" i="27"/>
  <c r="H5232" i="27"/>
  <c r="I5232" i="27"/>
  <c r="H9884" i="27"/>
  <c r="I9884" i="27"/>
  <c r="H5233" i="27"/>
  <c r="I5233" i="27"/>
  <c r="H5234" i="27"/>
  <c r="I5234" i="27"/>
  <c r="H5235" i="27"/>
  <c r="I5235" i="27"/>
  <c r="H2249" i="27"/>
  <c r="I2249" i="27"/>
  <c r="H5236" i="27"/>
  <c r="I5236" i="27"/>
  <c r="H5237" i="27"/>
  <c r="I5237" i="27"/>
  <c r="H879" i="27"/>
  <c r="I879" i="27"/>
  <c r="H9885" i="27"/>
  <c r="I9885" i="27"/>
  <c r="H9886" i="27"/>
  <c r="I9886" i="27"/>
  <c r="H2250" i="27"/>
  <c r="I2250" i="27"/>
  <c r="H2251" i="27"/>
  <c r="I2251" i="27"/>
  <c r="H5238" i="27"/>
  <c r="I5238" i="27"/>
  <c r="H9887" i="27"/>
  <c r="I9887" i="27"/>
  <c r="H2252" i="27"/>
  <c r="I2252" i="27"/>
  <c r="H5239" i="27"/>
  <c r="I5239" i="27"/>
  <c r="H5240" i="27"/>
  <c r="I5240" i="27"/>
  <c r="H5241" i="27"/>
  <c r="I5241" i="27"/>
  <c r="H9888" i="27"/>
  <c r="I9888" i="27"/>
  <c r="H2253" i="27"/>
  <c r="I2253" i="27"/>
  <c r="H9889" i="27"/>
  <c r="I9889" i="27"/>
  <c r="H880" i="27"/>
  <c r="I880" i="27"/>
  <c r="H5242" i="27"/>
  <c r="I5242" i="27"/>
  <c r="H9890" i="27"/>
  <c r="I9890" i="27"/>
  <c r="H9891" i="27"/>
  <c r="I9891" i="27"/>
  <c r="H881" i="27"/>
  <c r="I881" i="27"/>
  <c r="H5243" i="27"/>
  <c r="I5243" i="27"/>
  <c r="H2254" i="27"/>
  <c r="I2254" i="27"/>
  <c r="H9892" i="27"/>
  <c r="I9892" i="27"/>
  <c r="H2255" i="27"/>
  <c r="I2255" i="27"/>
  <c r="H5244" i="27"/>
  <c r="I5244" i="27"/>
  <c r="H9893" i="27"/>
  <c r="I9893" i="27"/>
  <c r="H9894" i="27"/>
  <c r="I9894" i="27"/>
  <c r="H5245" i="27"/>
  <c r="I5245" i="27"/>
  <c r="H9895" i="27"/>
  <c r="I9895" i="27"/>
  <c r="H5246" i="27"/>
  <c r="I5246" i="27"/>
  <c r="H5247" i="27"/>
  <c r="I5247" i="27"/>
  <c r="H5248" i="27"/>
  <c r="I5248" i="27"/>
  <c r="H9896" i="27"/>
  <c r="I9896" i="27"/>
  <c r="H882" i="27"/>
  <c r="I882" i="27"/>
  <c r="H9897" i="27"/>
  <c r="I9897" i="27"/>
  <c r="H9898" i="27"/>
  <c r="I9898" i="27"/>
  <c r="H2256" i="27"/>
  <c r="I2256" i="27"/>
  <c r="H5249" i="27"/>
  <c r="I5249" i="27"/>
  <c r="H2257" i="27"/>
  <c r="I2257" i="27"/>
  <c r="H5250" i="27"/>
  <c r="I5250" i="27"/>
  <c r="H5251" i="27"/>
  <c r="I5251" i="27"/>
  <c r="H5252" i="27"/>
  <c r="I5252" i="27"/>
  <c r="H5253" i="27"/>
  <c r="I5253" i="27"/>
  <c r="H9899" i="27"/>
  <c r="I9899" i="27"/>
  <c r="H9900" i="27"/>
  <c r="I9900" i="27"/>
  <c r="H9901" i="27"/>
  <c r="I9901" i="27"/>
  <c r="H9902" i="27"/>
  <c r="I9902" i="27"/>
  <c r="H9903" i="27"/>
  <c r="I9903" i="27"/>
  <c r="H330" i="27"/>
  <c r="I330" i="27"/>
  <c r="H2258" i="27"/>
  <c r="I2258" i="27"/>
  <c r="H5254" i="27"/>
  <c r="I5254" i="27"/>
  <c r="H5255" i="27"/>
  <c r="I5255" i="27"/>
  <c r="H9904" i="27"/>
  <c r="I9904" i="27"/>
  <c r="H9905" i="27"/>
  <c r="I9905" i="27"/>
  <c r="H9906" i="27"/>
  <c r="I9906" i="27"/>
  <c r="H883" i="27"/>
  <c r="I883" i="27"/>
  <c r="H2259" i="27"/>
  <c r="I2259" i="27"/>
  <c r="H9907" i="27"/>
  <c r="I9907" i="27"/>
  <c r="H5256" i="27"/>
  <c r="I5256" i="27"/>
  <c r="H884" i="27"/>
  <c r="I884" i="27"/>
  <c r="H2260" i="27"/>
  <c r="I2260" i="27"/>
  <c r="H9908" i="27"/>
  <c r="I9908" i="27"/>
  <c r="H2261" i="27"/>
  <c r="I2261" i="27"/>
  <c r="H5257" i="27"/>
  <c r="I5257" i="27"/>
  <c r="H331" i="27"/>
  <c r="I331" i="27"/>
  <c r="H9909" i="27"/>
  <c r="I9909" i="27"/>
  <c r="H9910" i="27"/>
  <c r="I9910" i="27"/>
  <c r="H5258" i="27"/>
  <c r="I5258" i="27"/>
  <c r="H9911" i="27"/>
  <c r="I9911" i="27"/>
  <c r="H9912" i="27"/>
  <c r="I9912" i="27"/>
  <c r="H9913" i="27"/>
  <c r="I9913" i="27"/>
  <c r="H5259" i="27"/>
  <c r="I5259" i="27"/>
  <c r="H885" i="27"/>
  <c r="I885" i="27"/>
  <c r="H886" i="27"/>
  <c r="I886" i="27"/>
  <c r="H5260" i="27"/>
  <c r="I5260" i="27"/>
  <c r="H5261" i="27"/>
  <c r="I5261" i="27"/>
  <c r="H9914" i="27"/>
  <c r="I9914" i="27"/>
  <c r="H9915" i="27"/>
  <c r="I9915" i="27"/>
  <c r="H9916" i="27"/>
  <c r="I9916" i="27"/>
  <c r="H2262" i="27"/>
  <c r="I2262" i="27"/>
  <c r="H5262" i="27"/>
  <c r="I5262" i="27"/>
  <c r="H9917" i="27"/>
  <c r="I9917" i="27"/>
  <c r="H887" i="27"/>
  <c r="I887" i="27"/>
  <c r="H9918" i="27"/>
  <c r="I9918" i="27"/>
  <c r="H9919" i="27"/>
  <c r="I9919" i="27"/>
  <c r="H9920" i="27"/>
  <c r="I9920" i="27"/>
  <c r="H332" i="27"/>
  <c r="I332" i="27"/>
  <c r="H9921" i="27"/>
  <c r="I9921" i="27"/>
  <c r="H2263" i="27"/>
  <c r="I2263" i="27"/>
  <c r="H5263" i="27"/>
  <c r="I5263" i="27"/>
  <c r="H888" i="27"/>
  <c r="I888" i="27"/>
  <c r="H5264" i="27"/>
  <c r="I5264" i="27"/>
  <c r="H2264" i="27"/>
  <c r="I2264" i="27"/>
  <c r="H5265" i="27"/>
  <c r="I5265" i="27"/>
  <c r="H5266" i="27"/>
  <c r="I5266" i="27"/>
  <c r="H9922" i="27"/>
  <c r="I9922" i="27"/>
  <c r="H889" i="27"/>
  <c r="I889" i="27"/>
  <c r="H5267" i="27"/>
  <c r="I5267" i="27"/>
  <c r="H5268" i="27"/>
  <c r="I5268" i="27"/>
  <c r="H9923" i="27"/>
  <c r="I9923" i="27"/>
  <c r="H9924" i="27"/>
  <c r="I9924" i="27"/>
  <c r="H2265" i="27"/>
  <c r="I2265" i="27"/>
  <c r="H2266" i="27"/>
  <c r="I2266" i="27"/>
  <c r="H5269" i="27"/>
  <c r="I5269" i="27"/>
  <c r="H9925" i="27"/>
  <c r="I9925" i="27"/>
  <c r="H890" i="27"/>
  <c r="I890" i="27"/>
  <c r="H891" i="27"/>
  <c r="I891" i="27"/>
  <c r="H5270" i="27"/>
  <c r="I5270" i="27"/>
  <c r="H5271" i="27"/>
  <c r="I5271" i="27"/>
  <c r="H2267" i="27"/>
  <c r="I2267" i="27"/>
  <c r="H9926" i="27"/>
  <c r="I9926" i="27"/>
  <c r="H9927" i="27"/>
  <c r="I9927" i="27"/>
  <c r="H5272" i="27"/>
  <c r="I5272" i="27"/>
  <c r="H5273" i="27"/>
  <c r="I5273" i="27"/>
  <c r="H5274" i="27"/>
  <c r="I5274" i="27"/>
  <c r="H2268" i="27"/>
  <c r="I2268" i="27"/>
  <c r="H5275" i="27"/>
  <c r="I5275" i="27"/>
  <c r="H2269" i="27"/>
  <c r="I2269" i="27"/>
  <c r="H9928" i="27"/>
  <c r="I9928" i="27"/>
  <c r="H9929" i="27"/>
  <c r="I9929" i="27"/>
  <c r="H2270" i="27"/>
  <c r="I2270" i="27"/>
  <c r="H2271" i="27"/>
  <c r="I2271" i="27"/>
  <c r="H5276" i="27"/>
  <c r="I5276" i="27"/>
  <c r="H5277" i="27"/>
  <c r="I5277" i="27"/>
  <c r="H2272" i="27"/>
  <c r="I2272" i="27"/>
  <c r="H5278" i="27"/>
  <c r="I5278" i="27"/>
  <c r="H333" i="27"/>
  <c r="I333" i="27"/>
  <c r="H2273" i="27"/>
  <c r="I2273" i="27"/>
  <c r="H5279" i="27"/>
  <c r="I5279" i="27"/>
  <c r="H2274" i="27"/>
  <c r="I2274" i="27"/>
  <c r="H5280" i="27"/>
  <c r="I5280" i="27"/>
  <c r="H2275" i="27"/>
  <c r="I2275" i="27"/>
  <c r="H2276" i="27"/>
  <c r="I2276" i="27"/>
  <c r="H9930" i="27"/>
  <c r="I9930" i="27"/>
  <c r="H5281" i="27"/>
  <c r="I5281" i="27"/>
  <c r="H9931" i="27"/>
  <c r="I9931" i="27"/>
  <c r="H892" i="27"/>
  <c r="I892" i="27"/>
  <c r="H9932" i="27"/>
  <c r="I9932" i="27"/>
  <c r="H9933" i="27"/>
  <c r="I9933" i="27"/>
  <c r="H5282" i="27"/>
  <c r="I5282" i="27"/>
  <c r="H9934" i="27"/>
  <c r="I9934" i="27"/>
  <c r="H9935" i="27"/>
  <c r="I9935" i="27"/>
  <c r="H9936" i="27"/>
  <c r="I9936" i="27"/>
  <c r="H5283" i="27"/>
  <c r="I5283" i="27"/>
  <c r="H893" i="27"/>
  <c r="I893" i="27"/>
  <c r="H5284" i="27"/>
  <c r="I5284" i="27"/>
  <c r="H5285" i="27"/>
  <c r="I5285" i="27"/>
  <c r="H894" i="27"/>
  <c r="I894" i="27"/>
  <c r="H5286" i="27"/>
  <c r="I5286" i="27"/>
  <c r="H5287" i="27"/>
  <c r="I5287" i="27"/>
  <c r="H895" i="27"/>
  <c r="I895" i="27"/>
  <c r="H2277" i="27"/>
  <c r="I2277" i="27"/>
  <c r="H5288" i="27"/>
  <c r="I5288" i="27"/>
  <c r="H2278" i="27"/>
  <c r="I2278" i="27"/>
  <c r="H2279" i="27"/>
  <c r="I2279" i="27"/>
  <c r="H2280" i="27"/>
  <c r="I2280" i="27"/>
  <c r="H9937" i="27"/>
  <c r="I9937" i="27"/>
  <c r="H9938" i="27"/>
  <c r="I9938" i="27"/>
  <c r="H9939" i="27"/>
  <c r="I9939" i="27"/>
  <c r="H896" i="27"/>
  <c r="I896" i="27"/>
  <c r="H9940" i="27"/>
  <c r="I9940" i="27"/>
  <c r="H2281" i="27"/>
  <c r="I2281" i="27"/>
  <c r="H9941" i="27"/>
  <c r="I9941" i="27"/>
  <c r="H2282" i="27"/>
  <c r="I2282" i="27"/>
  <c r="H9942" i="27"/>
  <c r="I9942" i="27"/>
  <c r="H2283" i="27"/>
  <c r="I2283" i="27"/>
  <c r="H5289" i="27"/>
  <c r="I5289" i="27"/>
  <c r="H5290" i="27"/>
  <c r="I5290" i="27"/>
  <c r="H2284" i="27"/>
  <c r="I2284" i="27"/>
  <c r="H9943" i="27"/>
  <c r="I9943" i="27"/>
  <c r="H117" i="27"/>
  <c r="I117" i="27"/>
  <c r="H5291" i="27"/>
  <c r="I5291" i="27"/>
  <c r="H5292" i="27"/>
  <c r="I5292" i="27"/>
  <c r="H5293" i="27"/>
  <c r="I5293" i="27"/>
  <c r="H9944" i="27"/>
  <c r="I9944" i="27"/>
  <c r="H9945" i="27"/>
  <c r="I9945" i="27"/>
  <c r="H897" i="27"/>
  <c r="I897" i="27"/>
  <c r="H5294" i="27"/>
  <c r="I5294" i="27"/>
  <c r="H334" i="27"/>
  <c r="I334" i="27"/>
  <c r="H5295" i="27"/>
  <c r="I5295" i="27"/>
  <c r="H9946" i="27"/>
  <c r="I9946" i="27"/>
  <c r="H9947" i="27"/>
  <c r="I9947" i="27"/>
  <c r="H335" i="27"/>
  <c r="I335" i="27"/>
  <c r="H9948" i="27"/>
  <c r="I9948" i="27"/>
  <c r="H2285" i="27"/>
  <c r="I2285" i="27"/>
  <c r="H5296" i="27"/>
  <c r="I5296" i="27"/>
  <c r="H5297" i="27"/>
  <c r="I5297" i="27"/>
  <c r="H5298" i="27"/>
  <c r="I5298" i="27"/>
  <c r="H9949" i="27"/>
  <c r="I9949" i="27"/>
  <c r="H2286" i="27"/>
  <c r="I2286" i="27"/>
  <c r="H5299" i="27"/>
  <c r="I5299" i="27"/>
  <c r="H898" i="27"/>
  <c r="I898" i="27"/>
  <c r="H899" i="27"/>
  <c r="I899" i="27"/>
  <c r="H2287" i="27"/>
  <c r="I2287" i="27"/>
  <c r="H5300" i="27"/>
  <c r="I5300" i="27"/>
  <c r="H5301" i="27"/>
  <c r="I5301" i="27"/>
  <c r="H9950" i="27"/>
  <c r="I9950" i="27"/>
  <c r="H2288" i="27"/>
  <c r="I2288" i="27"/>
  <c r="H5302" i="27"/>
  <c r="I5302" i="27"/>
  <c r="H5303" i="27"/>
  <c r="I5303" i="27"/>
  <c r="H5304" i="27"/>
  <c r="I5304" i="27"/>
  <c r="H2289" i="27"/>
  <c r="I2289" i="27"/>
  <c r="H9951" i="27"/>
  <c r="I9951" i="27"/>
  <c r="H5305" i="27"/>
  <c r="I5305" i="27"/>
  <c r="H2290" i="27"/>
  <c r="I2290" i="27"/>
  <c r="H5306" i="27"/>
  <c r="I5306" i="27"/>
  <c r="H5307" i="27"/>
  <c r="I5307" i="27"/>
  <c r="H9952" i="27"/>
  <c r="I9952" i="27"/>
  <c r="H9953" i="27"/>
  <c r="I9953" i="27"/>
  <c r="H9954" i="27"/>
  <c r="I9954" i="27"/>
  <c r="H5308" i="27"/>
  <c r="I5308" i="27"/>
  <c r="H2291" i="27"/>
  <c r="I2291" i="27"/>
  <c r="H336" i="27"/>
  <c r="I336" i="27"/>
  <c r="H2292" i="27"/>
  <c r="I2292" i="27"/>
  <c r="H2293" i="27"/>
  <c r="I2293" i="27"/>
  <c r="H5309" i="27"/>
  <c r="I5309" i="27"/>
  <c r="H5310" i="27"/>
  <c r="I5310" i="27"/>
  <c r="H5311" i="27"/>
  <c r="I5311" i="27"/>
  <c r="H5312" i="27"/>
  <c r="I5312" i="27"/>
  <c r="H9955" i="27"/>
  <c r="I9955" i="27"/>
  <c r="H9956" i="27"/>
  <c r="I9956" i="27"/>
  <c r="H9957" i="27"/>
  <c r="I9957" i="27"/>
  <c r="H9958" i="27"/>
  <c r="I9958" i="27"/>
  <c r="H2294" i="27"/>
  <c r="I2294" i="27"/>
  <c r="H5313" i="27"/>
  <c r="I5313" i="27"/>
  <c r="H9959" i="27"/>
  <c r="I9959" i="27"/>
  <c r="H900" i="27"/>
  <c r="I900" i="27"/>
  <c r="H5314" i="27"/>
  <c r="I5314" i="27"/>
  <c r="H9960" i="27"/>
  <c r="I9960" i="27"/>
  <c r="H9961" i="27"/>
  <c r="I9961" i="27"/>
  <c r="H5315" i="27"/>
  <c r="I5315" i="27"/>
  <c r="H9962" i="27"/>
  <c r="I9962" i="27"/>
  <c r="H9963" i="27"/>
  <c r="I9963" i="27"/>
  <c r="H2295" i="27"/>
  <c r="I2295" i="27"/>
  <c r="H9964" i="27"/>
  <c r="I9964" i="27"/>
  <c r="H9965" i="27"/>
  <c r="I9965" i="27"/>
  <c r="H901" i="27"/>
  <c r="I901" i="27"/>
  <c r="H9966" i="27"/>
  <c r="I9966" i="27"/>
  <c r="H902" i="27"/>
  <c r="I902" i="27"/>
  <c r="H2296" i="27"/>
  <c r="I2296" i="27"/>
  <c r="H5316" i="27"/>
  <c r="I5316" i="27"/>
  <c r="H9967" i="27"/>
  <c r="I9967" i="27"/>
  <c r="H9968" i="27"/>
  <c r="I9968" i="27"/>
  <c r="H5317" i="27"/>
  <c r="I5317" i="27"/>
  <c r="H5318" i="27"/>
  <c r="I5318" i="27"/>
  <c r="H5319" i="27"/>
  <c r="I5319" i="27"/>
  <c r="H2297" i="27"/>
  <c r="I2297" i="27"/>
  <c r="H903" i="27"/>
  <c r="I903" i="27"/>
  <c r="H5320" i="27"/>
  <c r="I5320" i="27"/>
  <c r="H9969" i="27"/>
  <c r="I9969" i="27"/>
  <c r="H9970" i="27"/>
  <c r="I9970" i="27"/>
  <c r="H2298" i="27"/>
  <c r="I2298" i="27"/>
  <c r="H5321" i="27"/>
  <c r="I5321" i="27"/>
  <c r="H2299" i="27"/>
  <c r="I2299" i="27"/>
  <c r="H2300" i="27"/>
  <c r="I2300" i="27"/>
  <c r="H5322" i="27"/>
  <c r="I5322" i="27"/>
  <c r="H904" i="27"/>
  <c r="I904" i="27"/>
  <c r="H9971" i="27"/>
  <c r="I9971" i="27"/>
  <c r="H5323" i="27"/>
  <c r="I5323" i="27"/>
  <c r="H9972" i="27"/>
  <c r="I9972" i="27"/>
  <c r="H2301" i="27"/>
  <c r="I2301" i="27"/>
  <c r="H9973" i="27"/>
  <c r="I9973" i="27"/>
  <c r="H5324" i="27"/>
  <c r="I5324" i="27"/>
  <c r="H5325" i="27"/>
  <c r="I5325" i="27"/>
  <c r="H5326" i="27"/>
  <c r="I5326" i="27"/>
  <c r="H5327" i="27"/>
  <c r="I5327" i="27"/>
  <c r="H5328" i="27"/>
  <c r="I5328" i="27"/>
  <c r="H9974" i="27"/>
  <c r="I9974" i="27"/>
  <c r="H905" i="27"/>
  <c r="I905" i="27"/>
  <c r="H906" i="27"/>
  <c r="I906" i="27"/>
  <c r="H5329" i="27"/>
  <c r="I5329" i="27"/>
  <c r="H907" i="27"/>
  <c r="I907" i="27"/>
  <c r="H2302" i="27"/>
  <c r="I2302" i="27"/>
  <c r="H5330" i="27"/>
  <c r="I5330" i="27"/>
  <c r="H9975" i="27"/>
  <c r="I9975" i="27"/>
  <c r="H9976" i="27"/>
  <c r="I9976" i="27"/>
  <c r="H9977" i="27"/>
  <c r="I9977" i="27"/>
  <c r="H5331" i="27"/>
  <c r="I5331" i="27"/>
  <c r="H337" i="27"/>
  <c r="I337" i="27"/>
  <c r="H2303" i="27"/>
  <c r="I2303" i="27"/>
  <c r="H5332" i="27"/>
  <c r="I5332" i="27"/>
  <c r="H2304" i="27"/>
  <c r="I2304" i="27"/>
  <c r="H908" i="27"/>
  <c r="I908" i="27"/>
  <c r="H5333" i="27"/>
  <c r="I5333" i="27"/>
  <c r="H9978" i="27"/>
  <c r="I9978" i="27"/>
  <c r="H5334" i="27"/>
  <c r="I5334" i="27"/>
  <c r="H5335" i="27"/>
  <c r="I5335" i="27"/>
  <c r="H5336" i="27"/>
  <c r="I5336" i="27"/>
  <c r="H5337" i="27"/>
  <c r="I5337" i="27"/>
  <c r="H5338" i="27"/>
  <c r="I5338" i="27"/>
  <c r="H5339" i="27"/>
  <c r="I5339" i="27"/>
  <c r="H9979" i="27"/>
  <c r="I9979" i="27"/>
  <c r="H9980" i="27"/>
  <c r="I9980" i="27"/>
  <c r="H2305" i="27"/>
  <c r="I2305" i="27"/>
  <c r="H5340" i="27"/>
  <c r="I5340" i="27"/>
  <c r="H9981" i="27"/>
  <c r="I9981" i="27"/>
  <c r="H5341" i="27"/>
  <c r="I5341" i="27"/>
  <c r="H9982" i="27"/>
  <c r="I9982" i="27"/>
  <c r="H5342" i="27"/>
  <c r="I5342" i="27"/>
  <c r="H2306" i="27"/>
  <c r="I2306" i="27"/>
  <c r="H9983" i="27"/>
  <c r="I9983" i="27"/>
  <c r="H5343" i="27"/>
  <c r="I5343" i="27"/>
  <c r="H9984" i="27"/>
  <c r="I9984" i="27"/>
  <c r="H338" i="27"/>
  <c r="I338" i="27"/>
  <c r="H909" i="27"/>
  <c r="I909" i="27"/>
  <c r="H5344" i="27"/>
  <c r="I5344" i="27"/>
  <c r="H5345" i="27"/>
  <c r="I5345" i="27"/>
  <c r="H5346" i="27"/>
  <c r="I5346" i="27"/>
  <c r="H9985" i="27"/>
  <c r="I9985" i="27"/>
  <c r="H2307" i="27"/>
  <c r="I2307" i="27"/>
  <c r="H2308" i="27"/>
  <c r="I2308" i="27"/>
  <c r="H5347" i="27"/>
  <c r="I5347" i="27"/>
  <c r="H9986" i="27"/>
  <c r="I9986" i="27"/>
  <c r="H2309" i="27"/>
  <c r="I2309" i="27"/>
  <c r="H9987" i="27"/>
  <c r="I9987" i="27"/>
  <c r="H9988" i="27"/>
  <c r="I9988" i="27"/>
  <c r="H5348" i="27"/>
  <c r="I5348" i="27"/>
  <c r="H9989" i="27"/>
  <c r="I9989" i="27"/>
  <c r="H2310" i="27"/>
  <c r="I2310" i="27"/>
  <c r="H9990" i="27"/>
  <c r="I9990" i="27"/>
  <c r="H5349" i="27"/>
  <c r="I5349" i="27"/>
  <c r="H5350" i="27"/>
  <c r="I5350" i="27"/>
  <c r="H9991" i="27"/>
  <c r="I9991" i="27"/>
  <c r="H2311" i="27"/>
  <c r="I2311" i="27"/>
  <c r="H5351" i="27"/>
  <c r="I5351" i="27"/>
  <c r="H2312" i="27"/>
  <c r="I2312" i="27"/>
  <c r="H5352" i="27"/>
  <c r="I5352" i="27"/>
  <c r="H910" i="27"/>
  <c r="I910" i="27"/>
  <c r="H5353" i="27"/>
  <c r="I5353" i="27"/>
  <c r="H2313" i="27"/>
  <c r="I2313" i="27"/>
  <c r="H2314" i="27"/>
  <c r="I2314" i="27"/>
  <c r="H9992" i="27"/>
  <c r="I9992" i="27"/>
  <c r="H5354" i="27"/>
  <c r="I5354" i="27"/>
  <c r="H911" i="27"/>
  <c r="I911" i="27"/>
  <c r="H912" i="27"/>
  <c r="I912" i="27"/>
  <c r="H2315" i="27"/>
  <c r="I2315" i="27"/>
  <c r="H5355" i="27"/>
  <c r="I5355" i="27"/>
  <c r="H5356" i="27"/>
  <c r="I5356" i="27"/>
  <c r="H9993" i="27"/>
  <c r="I9993" i="27"/>
  <c r="H5357" i="27"/>
  <c r="I5357" i="27"/>
  <c r="H9994" i="27"/>
  <c r="I9994" i="27"/>
  <c r="H2316" i="27"/>
  <c r="I2316" i="27"/>
  <c r="H5358" i="27"/>
  <c r="I5358" i="27"/>
  <c r="H9995" i="27"/>
  <c r="I9995" i="27"/>
  <c r="H5359" i="27"/>
  <c r="I5359" i="27"/>
  <c r="H5360" i="27"/>
  <c r="I5360" i="27"/>
  <c r="H5361" i="27"/>
  <c r="I5361" i="27"/>
  <c r="H5362" i="27"/>
  <c r="I5362" i="27"/>
  <c r="H9996" i="27"/>
  <c r="I9996" i="27"/>
  <c r="H9997" i="27"/>
  <c r="I9997" i="27"/>
  <c r="H2317" i="27"/>
  <c r="I2317" i="27"/>
  <c r="H5363" i="27"/>
  <c r="I5363" i="27"/>
  <c r="H913" i="27"/>
  <c r="I913" i="27"/>
  <c r="H2318" i="27"/>
  <c r="I2318" i="27"/>
  <c r="H9998" i="27"/>
  <c r="I9998" i="27"/>
  <c r="H9999" i="27"/>
  <c r="I9999" i="27"/>
  <c r="H2319" i="27"/>
  <c r="I2319" i="27"/>
  <c r="H2320" i="27"/>
  <c r="I2320" i="27"/>
  <c r="H5364" i="27"/>
  <c r="I5364" i="27"/>
  <c r="H10000" i="27"/>
  <c r="I10000" i="27"/>
  <c r="H10001" i="27"/>
  <c r="I10001" i="27"/>
  <c r="H10002" i="27"/>
  <c r="I10002" i="27"/>
  <c r="H10003" i="27"/>
  <c r="I10003" i="27"/>
  <c r="H914" i="27"/>
  <c r="I914" i="27"/>
  <c r="H10004" i="27"/>
  <c r="I10004" i="27"/>
  <c r="H10005" i="27"/>
  <c r="I10005" i="27"/>
  <c r="H118" i="27"/>
  <c r="I118" i="27"/>
  <c r="H339" i="27"/>
  <c r="I339" i="27"/>
  <c r="H2321" i="27"/>
  <c r="I2321" i="27"/>
  <c r="H2322" i="27"/>
  <c r="I2322" i="27"/>
  <c r="H2323" i="27"/>
  <c r="I2323" i="27"/>
  <c r="H5365" i="27"/>
  <c r="I5365" i="27"/>
  <c r="H10006" i="27"/>
  <c r="I10006" i="27"/>
  <c r="H10007" i="27"/>
  <c r="I10007" i="27"/>
  <c r="H915" i="27"/>
  <c r="I915" i="27"/>
  <c r="H2324" i="27"/>
  <c r="I2324" i="27"/>
  <c r="H5366" i="27"/>
  <c r="I5366" i="27"/>
  <c r="H5367" i="27"/>
  <c r="I5367" i="27"/>
  <c r="H5368" i="27"/>
  <c r="I5368" i="27"/>
  <c r="H5369" i="27"/>
  <c r="I5369" i="27"/>
  <c r="H5370" i="27"/>
  <c r="I5370" i="27"/>
  <c r="H5371" i="27"/>
  <c r="I5371" i="27"/>
  <c r="H916" i="27"/>
  <c r="I916" i="27"/>
  <c r="H5372" i="27"/>
  <c r="I5372" i="27"/>
  <c r="H10008" i="27"/>
  <c r="I10008" i="27"/>
  <c r="H2325" i="27"/>
  <c r="I2325" i="27"/>
  <c r="H10009" i="27"/>
  <c r="I10009" i="27"/>
  <c r="H20" i="27"/>
  <c r="I20" i="27"/>
  <c r="H5373" i="27"/>
  <c r="I5373" i="27"/>
  <c r="H5374" i="27"/>
  <c r="I5374" i="27"/>
  <c r="H10010" i="27"/>
  <c r="I10010" i="27"/>
  <c r="H10011" i="27"/>
  <c r="I10011" i="27"/>
  <c r="H5375" i="27"/>
  <c r="I5375" i="27"/>
  <c r="H10012" i="27"/>
  <c r="I10012" i="27"/>
  <c r="H5376" i="27"/>
  <c r="I5376" i="27"/>
  <c r="H10013" i="27"/>
  <c r="I10013" i="27"/>
  <c r="H5377" i="27"/>
  <c r="I5377" i="27"/>
  <c r="H2326" i="27"/>
  <c r="I2326" i="27"/>
  <c r="H10014" i="27"/>
  <c r="I10014" i="27"/>
  <c r="H2327" i="27"/>
  <c r="I2327" i="27"/>
  <c r="H5378" i="27"/>
  <c r="I5378" i="27"/>
  <c r="H917" i="27"/>
  <c r="I917" i="27"/>
  <c r="H2328" i="27"/>
  <c r="I2328" i="27"/>
  <c r="H5379" i="27"/>
  <c r="I5379" i="27"/>
  <c r="H10015" i="27"/>
  <c r="I10015" i="27"/>
  <c r="H10016" i="27"/>
  <c r="I10016" i="27"/>
  <c r="H2329" i="27"/>
  <c r="I2329" i="27"/>
  <c r="H5380" i="27"/>
  <c r="I5380" i="27"/>
  <c r="H918" i="27"/>
  <c r="I918" i="27"/>
  <c r="H2330" i="27"/>
  <c r="I2330" i="27"/>
  <c r="H919" i="27"/>
  <c r="I919" i="27"/>
  <c r="H2331" i="27"/>
  <c r="I2331" i="27"/>
  <c r="H10017" i="27"/>
  <c r="I10017" i="27"/>
  <c r="H340" i="27"/>
  <c r="I340" i="27"/>
  <c r="H2332" i="27"/>
  <c r="I2332" i="27"/>
  <c r="H10018" i="27"/>
  <c r="I10018" i="27"/>
  <c r="H2333" i="27"/>
  <c r="I2333" i="27"/>
  <c r="H5381" i="27"/>
  <c r="I5381" i="27"/>
  <c r="H10019" i="27"/>
  <c r="I10019" i="27"/>
  <c r="H21" i="27"/>
  <c r="I21" i="27"/>
  <c r="H5382" i="27"/>
  <c r="I5382" i="27"/>
  <c r="H10020" i="27"/>
  <c r="I10020" i="27"/>
  <c r="H5383" i="27"/>
  <c r="I5383" i="27"/>
  <c r="H10021" i="27"/>
  <c r="I10021" i="27"/>
  <c r="H341" i="27"/>
  <c r="I341" i="27"/>
  <c r="H10022" i="27"/>
  <c r="I10022" i="27"/>
  <c r="H5384" i="27"/>
  <c r="I5384" i="27"/>
  <c r="H5385" i="27"/>
  <c r="I5385" i="27"/>
  <c r="H5386" i="27"/>
  <c r="I5386" i="27"/>
  <c r="H2334" i="27"/>
  <c r="I2334" i="27"/>
  <c r="H2335" i="27"/>
  <c r="I2335" i="27"/>
  <c r="H5387" i="27"/>
  <c r="I5387" i="27"/>
  <c r="H5388" i="27"/>
  <c r="I5388" i="27"/>
  <c r="H342" i="27"/>
  <c r="I342" i="27"/>
  <c r="H5389" i="27"/>
  <c r="I5389" i="27"/>
  <c r="H920" i="27"/>
  <c r="I920" i="27"/>
  <c r="H2336" i="27"/>
  <c r="I2336" i="27"/>
  <c r="H5390" i="27"/>
  <c r="I5390" i="27"/>
  <c r="H5391" i="27"/>
  <c r="I5391" i="27"/>
  <c r="H2337" i="27"/>
  <c r="I2337" i="27"/>
  <c r="H10023" i="27"/>
  <c r="I10023" i="27"/>
  <c r="H921" i="27"/>
  <c r="I921" i="27"/>
  <c r="H10024" i="27"/>
  <c r="I10024" i="27"/>
  <c r="H5392" i="27"/>
  <c r="I5392" i="27"/>
  <c r="H10025" i="27"/>
  <c r="I10025" i="27"/>
  <c r="H922" i="27"/>
  <c r="I922" i="27"/>
  <c r="H10026" i="27"/>
  <c r="I10026" i="27"/>
  <c r="H923" i="27"/>
  <c r="I923" i="27"/>
  <c r="H10027" i="27"/>
  <c r="I10027" i="27"/>
  <c r="H119" i="27"/>
  <c r="I119" i="27"/>
  <c r="H5393" i="27"/>
  <c r="I5393" i="27"/>
  <c r="H2338" i="27"/>
  <c r="I2338" i="27"/>
  <c r="H10028" i="27"/>
  <c r="I10028" i="27"/>
  <c r="H5394" i="27"/>
  <c r="I5394" i="27"/>
  <c r="H10029" i="27"/>
  <c r="I10029" i="27"/>
  <c r="H924" i="27"/>
  <c r="I924" i="27"/>
  <c r="H2339" i="27"/>
  <c r="I2339" i="27"/>
  <c r="H925" i="27"/>
  <c r="I925" i="27"/>
  <c r="H2340" i="27"/>
  <c r="I2340" i="27"/>
  <c r="H2341" i="27"/>
  <c r="I2341" i="27"/>
  <c r="H926" i="27"/>
  <c r="I926" i="27"/>
  <c r="H5395" i="27"/>
  <c r="I5395" i="27"/>
  <c r="H5396" i="27"/>
  <c r="I5396" i="27"/>
  <c r="H10030" i="27"/>
  <c r="I10030" i="27"/>
  <c r="H10031" i="27"/>
  <c r="I10031" i="27"/>
  <c r="H5397" i="27"/>
  <c r="I5397" i="27"/>
  <c r="H5398" i="27"/>
  <c r="I5398" i="27"/>
  <c r="H5399" i="27"/>
  <c r="I5399" i="27"/>
  <c r="H10032" i="27"/>
  <c r="I10032" i="27"/>
  <c r="H343" i="27"/>
  <c r="I343" i="27"/>
  <c r="H2342" i="27"/>
  <c r="I2342" i="27"/>
  <c r="H5400" i="27"/>
  <c r="I5400" i="27"/>
  <c r="H10033" i="27"/>
  <c r="I10033" i="27"/>
  <c r="H2343" i="27"/>
  <c r="I2343" i="27"/>
  <c r="H10034" i="27"/>
  <c r="I10034" i="27"/>
  <c r="H2344" i="27"/>
  <c r="I2344" i="27"/>
  <c r="H120" i="27"/>
  <c r="I120" i="27"/>
  <c r="H10035" i="27"/>
  <c r="I10035" i="27"/>
  <c r="H10036" i="27"/>
  <c r="I10036" i="27"/>
  <c r="H2345" i="27"/>
  <c r="I2345" i="27"/>
  <c r="H22" i="27"/>
  <c r="I22" i="27"/>
  <c r="H2346" i="27"/>
  <c r="I2346" i="27"/>
  <c r="H5401" i="27"/>
  <c r="I5401" i="27"/>
  <c r="H927" i="27"/>
  <c r="I927" i="27"/>
  <c r="H5402" i="27"/>
  <c r="I5402" i="27"/>
  <c r="H10037" i="27"/>
  <c r="I10037" i="27"/>
  <c r="H10038" i="27"/>
  <c r="I10038" i="27"/>
  <c r="H5403" i="27"/>
  <c r="I5403" i="27"/>
  <c r="H121" i="27"/>
  <c r="I121" i="27"/>
  <c r="H2347" i="27"/>
  <c r="I2347" i="27"/>
  <c r="H5404" i="27"/>
  <c r="I5404" i="27"/>
  <c r="H5405" i="27"/>
  <c r="I5405" i="27"/>
  <c r="H5406" i="27"/>
  <c r="I5406" i="27"/>
  <c r="H10039" i="27"/>
  <c r="I10039" i="27"/>
  <c r="H5407" i="27"/>
  <c r="I5407" i="27"/>
  <c r="H5408" i="27"/>
  <c r="I5408" i="27"/>
  <c r="H10040" i="27"/>
  <c r="I10040" i="27"/>
  <c r="H928" i="27"/>
  <c r="I928" i="27"/>
  <c r="H10041" i="27"/>
  <c r="I10041" i="27"/>
  <c r="H929" i="27"/>
  <c r="I929" i="27"/>
  <c r="H5409" i="27"/>
  <c r="I5409" i="27"/>
  <c r="H5410" i="27"/>
  <c r="I5410" i="27"/>
  <c r="H10042" i="27"/>
  <c r="I10042" i="27"/>
  <c r="H10043" i="27"/>
  <c r="I10043" i="27"/>
  <c r="H10044" i="27"/>
  <c r="I10044" i="27"/>
  <c r="H10045" i="27"/>
  <c r="I10045" i="27"/>
  <c r="H5411" i="27"/>
  <c r="I5411" i="27"/>
  <c r="H5412" i="27"/>
  <c r="I5412" i="27"/>
  <c r="H5413" i="27"/>
  <c r="I5413" i="27"/>
  <c r="H2348" i="27"/>
  <c r="I2348" i="27"/>
  <c r="H5414" i="27"/>
  <c r="I5414" i="27"/>
  <c r="H344" i="27"/>
  <c r="I344" i="27"/>
  <c r="H2349" i="27"/>
  <c r="I2349" i="27"/>
  <c r="H5415" i="27"/>
  <c r="I5415" i="27"/>
  <c r="H5416" i="27"/>
  <c r="I5416" i="27"/>
  <c r="H5417" i="27"/>
  <c r="I5417" i="27"/>
  <c r="H5418" i="27"/>
  <c r="I5418" i="27"/>
  <c r="H2350" i="27"/>
  <c r="I2350" i="27"/>
  <c r="H2351" i="27"/>
  <c r="I2351" i="27"/>
  <c r="H10046" i="27"/>
  <c r="I10046" i="27"/>
  <c r="H122" i="27"/>
  <c r="I122" i="27"/>
  <c r="H2352" i="27"/>
  <c r="I2352" i="27"/>
  <c r="H2353" i="27"/>
  <c r="I2353" i="27"/>
  <c r="H10047" i="27"/>
  <c r="I10047" i="27"/>
  <c r="H345" i="27"/>
  <c r="I345" i="27"/>
  <c r="H930" i="27"/>
  <c r="I930" i="27"/>
  <c r="H931" i="27"/>
  <c r="I931" i="27"/>
  <c r="H932" i="27"/>
  <c r="I932" i="27"/>
  <c r="H5419" i="27"/>
  <c r="I5419" i="27"/>
  <c r="H10048" i="27"/>
  <c r="I10048" i="27"/>
  <c r="H10049" i="27"/>
  <c r="I10049" i="27"/>
  <c r="H10050" i="27"/>
  <c r="I10050" i="27"/>
  <c r="H5420" i="27"/>
  <c r="I5420" i="27"/>
  <c r="H10051" i="27"/>
  <c r="I10051" i="27"/>
  <c r="H5421" i="27"/>
  <c r="I5421" i="27"/>
  <c r="H5422" i="27"/>
  <c r="I5422" i="27"/>
  <c r="H5423" i="27"/>
  <c r="I5423" i="27"/>
  <c r="H10052" i="27"/>
  <c r="I10052" i="27"/>
  <c r="H5424" i="27"/>
  <c r="I5424" i="27"/>
  <c r="H5425" i="27"/>
  <c r="I5425" i="27"/>
  <c r="H10053" i="27"/>
  <c r="I10053" i="27"/>
  <c r="H10054" i="27"/>
  <c r="I10054" i="27"/>
  <c r="H933" i="27"/>
  <c r="I933" i="27"/>
  <c r="H2354" i="27"/>
  <c r="I2354" i="27"/>
  <c r="H2355" i="27"/>
  <c r="I2355" i="27"/>
  <c r="H10055" i="27"/>
  <c r="I10055" i="27"/>
  <c r="H10056" i="27"/>
  <c r="I10056" i="27"/>
  <c r="H5426" i="27"/>
  <c r="I5426" i="27"/>
  <c r="H10057" i="27"/>
  <c r="I10057" i="27"/>
  <c r="H123" i="27"/>
  <c r="I123" i="27"/>
  <c r="H10058" i="27"/>
  <c r="I10058" i="27"/>
  <c r="H5427" i="27"/>
  <c r="I5427" i="27"/>
  <c r="H10059" i="27"/>
  <c r="I10059" i="27"/>
  <c r="H2356" i="27"/>
  <c r="I2356" i="27"/>
  <c r="H2357" i="27"/>
  <c r="I2357" i="27"/>
  <c r="H10060" i="27"/>
  <c r="I10060" i="27"/>
  <c r="H10061" i="27"/>
  <c r="I10061" i="27"/>
  <c r="H10062" i="27"/>
  <c r="I10062" i="27"/>
  <c r="H5428" i="27"/>
  <c r="I5428" i="27"/>
  <c r="H10063" i="27"/>
  <c r="I10063" i="27"/>
  <c r="H5429" i="27"/>
  <c r="I5429" i="27"/>
  <c r="H5430" i="27"/>
  <c r="I5430" i="27"/>
  <c r="H10064" i="27"/>
  <c r="I10064" i="27"/>
  <c r="H346" i="27"/>
  <c r="I346" i="27"/>
  <c r="H934" i="27"/>
  <c r="I934" i="27"/>
  <c r="H2358" i="27"/>
  <c r="I2358" i="27"/>
  <c r="H2359" i="27"/>
  <c r="I2359" i="27"/>
  <c r="H5431" i="27"/>
  <c r="I5431" i="27"/>
  <c r="H5432" i="27"/>
  <c r="I5432" i="27"/>
  <c r="H5433" i="27"/>
  <c r="I5433" i="27"/>
  <c r="H10065" i="27"/>
  <c r="I10065" i="27"/>
  <c r="H10066" i="27"/>
  <c r="I10066" i="27"/>
  <c r="H5434" i="27"/>
  <c r="I5434" i="27"/>
  <c r="H5435" i="27"/>
  <c r="I5435" i="27"/>
  <c r="H10067" i="27"/>
  <c r="I10067" i="27"/>
  <c r="H10068" i="27"/>
  <c r="I10068" i="27"/>
  <c r="H2360" i="27"/>
  <c r="I2360" i="27"/>
  <c r="H5436" i="27"/>
  <c r="I5436" i="27"/>
  <c r="H5437" i="27"/>
  <c r="I5437" i="27"/>
  <c r="H10069" i="27"/>
  <c r="I10069" i="27"/>
  <c r="H10070" i="27"/>
  <c r="I10070" i="27"/>
  <c r="H124" i="27"/>
  <c r="I124" i="27"/>
  <c r="H2361" i="27"/>
  <c r="I2361" i="27"/>
  <c r="H2362" i="27"/>
  <c r="I2362" i="27"/>
  <c r="H2363" i="27"/>
  <c r="I2363" i="27"/>
  <c r="H5438" i="27"/>
  <c r="I5438" i="27"/>
  <c r="H2364" i="27"/>
  <c r="I2364" i="27"/>
  <c r="H5439" i="27"/>
  <c r="I5439" i="27"/>
  <c r="H5440" i="27"/>
  <c r="I5440" i="27"/>
  <c r="H10071" i="27"/>
  <c r="I10071" i="27"/>
  <c r="H2365" i="27"/>
  <c r="I2365" i="27"/>
  <c r="H2366" i="27"/>
  <c r="I2366" i="27"/>
  <c r="H2367" i="27"/>
  <c r="I2367" i="27"/>
  <c r="H5441" i="27"/>
  <c r="I5441" i="27"/>
  <c r="H5442" i="27"/>
  <c r="I5442" i="27"/>
  <c r="H10072" i="27"/>
  <c r="I10072" i="27"/>
  <c r="H10073" i="27"/>
  <c r="I10073" i="27"/>
  <c r="H10074" i="27"/>
  <c r="I10074" i="27"/>
  <c r="H10075" i="27"/>
  <c r="I10075" i="27"/>
  <c r="H5443" i="27"/>
  <c r="I5443" i="27"/>
  <c r="H10076" i="27"/>
  <c r="I10076" i="27"/>
  <c r="H5444" i="27"/>
  <c r="I5444" i="27"/>
  <c r="H10077" i="27"/>
  <c r="I10077" i="27"/>
  <c r="H2368" i="27"/>
  <c r="I2368" i="27"/>
  <c r="H10078" i="27"/>
  <c r="I10078" i="27"/>
  <c r="H10079" i="27"/>
  <c r="I10079" i="27"/>
  <c r="H5445" i="27"/>
  <c r="I5445" i="27"/>
  <c r="H10080" i="27"/>
  <c r="I10080" i="27"/>
  <c r="H10081" i="27"/>
  <c r="I10081" i="27"/>
  <c r="H5446" i="27"/>
  <c r="I5446" i="27"/>
  <c r="H10082" i="27"/>
  <c r="I10082" i="27"/>
  <c r="H10083" i="27"/>
  <c r="I10083" i="27"/>
  <c r="H10084" i="27"/>
  <c r="I10084" i="27"/>
  <c r="H5447" i="27"/>
  <c r="I5447" i="27"/>
  <c r="H10085" i="27"/>
  <c r="I10085" i="27"/>
  <c r="H10086" i="27"/>
  <c r="I10086" i="27"/>
  <c r="H347" i="27"/>
  <c r="I347" i="27"/>
  <c r="H2369" i="27"/>
  <c r="I2369" i="27"/>
  <c r="H5448" i="27"/>
  <c r="I5448" i="27"/>
  <c r="H10087" i="27"/>
  <c r="I10087" i="27"/>
  <c r="H2370" i="27"/>
  <c r="I2370" i="27"/>
  <c r="H935" i="27"/>
  <c r="I935" i="27"/>
  <c r="H5449" i="27"/>
  <c r="I5449" i="27"/>
  <c r="H2371" i="27"/>
  <c r="I2371" i="27"/>
  <c r="H2372" i="27"/>
  <c r="I2372" i="27"/>
  <c r="H2373" i="27"/>
  <c r="I2373" i="27"/>
  <c r="H5450" i="27"/>
  <c r="I5450" i="27"/>
  <c r="H125" i="27"/>
  <c r="I125" i="27"/>
  <c r="H10088" i="27"/>
  <c r="I10088" i="27"/>
  <c r="H2374" i="27"/>
  <c r="I2374" i="27"/>
  <c r="H5451" i="27"/>
  <c r="I5451" i="27"/>
  <c r="H5452" i="27"/>
  <c r="I5452" i="27"/>
  <c r="H5453" i="27"/>
  <c r="I5453" i="27"/>
  <c r="H5454" i="27"/>
  <c r="I5454" i="27"/>
  <c r="H5455" i="27"/>
  <c r="I5455" i="27"/>
  <c r="H2375" i="27"/>
  <c r="I2375" i="27"/>
  <c r="H2376" i="27"/>
  <c r="I2376" i="27"/>
  <c r="H5456" i="27"/>
  <c r="I5456" i="27"/>
  <c r="H5457" i="27"/>
  <c r="I5457" i="27"/>
  <c r="H5458" i="27"/>
  <c r="I5458" i="27"/>
  <c r="H5459" i="27"/>
  <c r="I5459" i="27"/>
  <c r="H5460" i="27"/>
  <c r="I5460" i="27"/>
  <c r="H5461" i="27"/>
  <c r="I5461" i="27"/>
  <c r="H5462" i="27"/>
  <c r="I5462" i="27"/>
  <c r="H5463" i="27"/>
  <c r="I5463" i="27"/>
  <c r="H936" i="27"/>
  <c r="I936" i="27"/>
  <c r="H5464" i="27"/>
  <c r="I5464" i="27"/>
  <c r="H10089" i="27"/>
  <c r="I10089" i="27"/>
  <c r="H2377" i="27"/>
  <c r="I2377" i="27"/>
  <c r="H937" i="27"/>
  <c r="I937" i="27"/>
  <c r="H2378" i="27"/>
  <c r="I2378" i="27"/>
  <c r="H5465" i="27"/>
  <c r="I5465" i="27"/>
  <c r="H10090" i="27"/>
  <c r="I10090" i="27"/>
  <c r="H10091" i="27"/>
  <c r="I10091" i="27"/>
  <c r="H5466" i="27"/>
  <c r="I5466" i="27"/>
  <c r="H5467" i="27"/>
  <c r="I5467" i="27"/>
  <c r="H2379" i="27"/>
  <c r="I2379" i="27"/>
  <c r="H10092" i="27"/>
  <c r="I10092" i="27"/>
  <c r="H5468" i="27"/>
  <c r="I5468" i="27"/>
  <c r="H5469" i="27"/>
  <c r="I5469" i="27"/>
  <c r="H2380" i="27"/>
  <c r="I2380" i="27"/>
  <c r="H5470" i="27"/>
  <c r="I5470" i="27"/>
  <c r="H10093" i="27"/>
  <c r="I10093" i="27"/>
  <c r="H5471" i="27"/>
  <c r="I5471" i="27"/>
  <c r="H10094" i="27"/>
  <c r="I10094" i="27"/>
  <c r="H5472" i="27"/>
  <c r="I5472" i="27"/>
  <c r="H348" i="27"/>
  <c r="I348" i="27"/>
  <c r="H5473" i="27"/>
  <c r="I5473" i="27"/>
  <c r="H5474" i="27"/>
  <c r="I5474" i="27"/>
  <c r="H5475" i="27"/>
  <c r="I5475" i="27"/>
  <c r="H10095" i="27"/>
  <c r="I10095" i="27"/>
  <c r="H10096" i="27"/>
  <c r="I10096" i="27"/>
  <c r="H10097" i="27"/>
  <c r="I10097" i="27"/>
  <c r="H23" i="27"/>
  <c r="I23" i="27"/>
  <c r="H938" i="27"/>
  <c r="I938" i="27"/>
  <c r="H2381" i="27"/>
  <c r="I2381" i="27"/>
  <c r="H5476" i="27"/>
  <c r="I5476" i="27"/>
  <c r="H5477" i="27"/>
  <c r="I5477" i="27"/>
  <c r="H5478" i="27"/>
  <c r="I5478" i="27"/>
  <c r="H10098" i="27"/>
  <c r="I10098" i="27"/>
  <c r="H2382" i="27"/>
  <c r="I2382" i="27"/>
  <c r="H939" i="27"/>
  <c r="I939" i="27"/>
  <c r="H2383" i="27"/>
  <c r="I2383" i="27"/>
  <c r="H10099" i="27"/>
  <c r="I10099" i="27"/>
  <c r="H5479" i="27"/>
  <c r="I5479" i="27"/>
  <c r="H10100" i="27"/>
  <c r="I10100" i="27"/>
  <c r="H5480" i="27"/>
  <c r="I5480" i="27"/>
  <c r="H2384" i="27"/>
  <c r="I2384" i="27"/>
  <c r="H2385" i="27"/>
  <c r="I2385" i="27"/>
  <c r="H5481" i="27"/>
  <c r="I5481" i="27"/>
  <c r="H5482" i="27"/>
  <c r="I5482" i="27"/>
  <c r="H5483" i="27"/>
  <c r="I5483" i="27"/>
  <c r="H10101" i="27"/>
  <c r="I10101" i="27"/>
  <c r="H2386" i="27"/>
  <c r="I2386" i="27"/>
  <c r="H10102" i="27"/>
  <c r="I10102" i="27"/>
  <c r="H2387" i="27"/>
  <c r="I2387" i="27"/>
  <c r="H10103" i="27"/>
  <c r="I10103" i="27"/>
  <c r="H5484" i="27"/>
  <c r="I5484" i="27"/>
  <c r="H349" i="27"/>
  <c r="I349" i="27"/>
  <c r="H5485" i="27"/>
  <c r="I5485" i="27"/>
  <c r="H5486" i="27"/>
  <c r="I5486" i="27"/>
  <c r="H10104" i="27"/>
  <c r="I10104" i="27"/>
  <c r="H2388" i="27"/>
  <c r="I2388" i="27"/>
  <c r="H2389" i="27"/>
  <c r="I2389" i="27"/>
  <c r="H10105" i="27"/>
  <c r="I10105" i="27"/>
  <c r="H350" i="27"/>
  <c r="I350" i="27"/>
  <c r="H10106" i="27"/>
  <c r="I10106" i="27"/>
  <c r="H10107" i="27"/>
  <c r="I10107" i="27"/>
  <c r="H5487" i="27"/>
  <c r="I5487" i="27"/>
  <c r="H5488" i="27"/>
  <c r="I5488" i="27"/>
  <c r="H5489" i="27"/>
  <c r="I5489" i="27"/>
  <c r="H5490" i="27"/>
  <c r="I5490" i="27"/>
  <c r="H5491" i="27"/>
  <c r="I5491" i="27"/>
  <c r="H10108" i="27"/>
  <c r="I10108" i="27"/>
  <c r="H5492" i="27"/>
  <c r="I5492" i="27"/>
  <c r="H5493" i="27"/>
  <c r="I5493" i="27"/>
  <c r="H5494" i="27"/>
  <c r="I5494" i="27"/>
  <c r="H2390" i="27"/>
  <c r="I2390" i="27"/>
  <c r="H10109" i="27"/>
  <c r="I10109" i="27"/>
  <c r="H5495" i="27"/>
  <c r="I5495" i="27"/>
  <c r="H5496" i="27"/>
  <c r="I5496" i="27"/>
  <c r="H5497" i="27"/>
  <c r="I5497" i="27"/>
  <c r="H10110" i="27"/>
  <c r="I10110" i="27"/>
  <c r="H10111" i="27"/>
  <c r="I10111" i="27"/>
  <c r="H5498" i="27"/>
  <c r="I5498" i="27"/>
  <c r="H5499" i="27"/>
  <c r="I5499" i="27"/>
  <c r="H2391" i="27"/>
  <c r="I2391" i="27"/>
  <c r="H5500" i="27"/>
  <c r="I5500" i="27"/>
  <c r="H5501" i="27"/>
  <c r="I5501" i="27"/>
  <c r="H10112" i="27"/>
  <c r="I10112" i="27"/>
  <c r="H10113" i="27"/>
  <c r="I10113" i="27"/>
  <c r="H10114" i="27"/>
  <c r="I10114" i="27"/>
  <c r="H5502" i="27"/>
  <c r="I5502" i="27"/>
  <c r="H10115" i="27"/>
  <c r="I10115" i="27"/>
  <c r="H2392" i="27"/>
  <c r="I2392" i="27"/>
  <c r="H5503" i="27"/>
  <c r="I5503" i="27"/>
  <c r="H5504" i="27"/>
  <c r="I5504" i="27"/>
  <c r="H2393" i="27"/>
  <c r="I2393" i="27"/>
  <c r="H5505" i="27"/>
  <c r="I5505" i="27"/>
  <c r="H5506" i="27"/>
  <c r="I5506" i="27"/>
  <c r="H10116" i="27"/>
  <c r="I10116" i="27"/>
  <c r="H10117" i="27"/>
  <c r="I10117" i="27"/>
  <c r="H940" i="27"/>
  <c r="I940" i="27"/>
  <c r="H5507" i="27"/>
  <c r="I5507" i="27"/>
  <c r="H5508" i="27"/>
  <c r="I5508" i="27"/>
  <c r="H5509" i="27"/>
  <c r="I5509" i="27"/>
  <c r="H5510" i="27"/>
  <c r="I5510" i="27"/>
  <c r="H5511" i="27"/>
  <c r="I5511" i="27"/>
  <c r="H5512" i="27"/>
  <c r="I5512" i="27"/>
  <c r="H941" i="27"/>
  <c r="I941" i="27"/>
  <c r="H2394" i="27"/>
  <c r="I2394" i="27"/>
  <c r="H2395" i="27"/>
  <c r="I2395" i="27"/>
  <c r="H5513" i="27"/>
  <c r="I5513" i="27"/>
  <c r="H5514" i="27"/>
  <c r="I5514" i="27"/>
  <c r="H5515" i="27"/>
  <c r="I5515" i="27"/>
  <c r="H10118" i="27"/>
  <c r="I10118" i="27"/>
  <c r="H2396" i="27"/>
  <c r="I2396" i="27"/>
  <c r="H5516" i="27"/>
  <c r="I5516" i="27"/>
  <c r="H5517" i="27"/>
  <c r="I5517" i="27"/>
  <c r="H126" i="27"/>
  <c r="I126" i="27"/>
  <c r="H2397" i="27"/>
  <c r="I2397" i="27"/>
  <c r="H5518" i="27"/>
  <c r="I5518" i="27"/>
  <c r="H10119" i="27"/>
  <c r="I10119" i="27"/>
  <c r="H127" i="27"/>
  <c r="I127" i="27"/>
  <c r="H942" i="27"/>
  <c r="I942" i="27"/>
  <c r="H2398" i="27"/>
  <c r="I2398" i="27"/>
  <c r="H2399" i="27"/>
  <c r="I2399" i="27"/>
  <c r="H5519" i="27"/>
  <c r="I5519" i="27"/>
  <c r="H5520" i="27"/>
  <c r="I5520" i="27"/>
  <c r="H10120" i="27"/>
  <c r="I10120" i="27"/>
  <c r="H10121" i="27"/>
  <c r="I10121" i="27"/>
  <c r="H128" i="27"/>
  <c r="I128" i="27"/>
  <c r="H10122" i="27"/>
  <c r="I10122" i="27"/>
  <c r="H2400" i="27"/>
  <c r="I2400" i="27"/>
  <c r="H10123" i="27"/>
  <c r="I10123" i="27"/>
  <c r="H5521" i="27"/>
  <c r="I5521" i="27"/>
  <c r="H5522" i="27"/>
  <c r="I5522" i="27"/>
  <c r="H10124" i="27"/>
  <c r="I10124" i="27"/>
  <c r="H10125" i="27"/>
  <c r="I10125" i="27"/>
  <c r="H10126" i="27"/>
  <c r="I10126" i="27"/>
  <c r="H5523" i="27"/>
  <c r="I5523" i="27"/>
  <c r="H943" i="27"/>
  <c r="I943" i="27"/>
  <c r="H10127" i="27"/>
  <c r="I10127" i="27"/>
  <c r="H5524" i="27"/>
  <c r="I5524" i="27"/>
  <c r="H351" i="27"/>
  <c r="I351" i="27"/>
  <c r="H5525" i="27"/>
  <c r="I5525" i="27"/>
  <c r="H2401" i="27"/>
  <c r="I2401" i="27"/>
  <c r="H2402" i="27"/>
  <c r="I2402" i="27"/>
  <c r="H352" i="27"/>
  <c r="I352" i="27"/>
  <c r="H2403" i="27"/>
  <c r="I2403" i="27"/>
  <c r="H10128" i="27"/>
  <c r="I10128" i="27"/>
  <c r="H10129" i="27"/>
  <c r="I10129" i="27"/>
  <c r="H10130" i="27"/>
  <c r="I10130" i="27"/>
  <c r="H944" i="27"/>
  <c r="I944" i="27"/>
  <c r="H5526" i="27"/>
  <c r="I5526" i="27"/>
  <c r="H10131" i="27"/>
  <c r="I10131" i="27"/>
  <c r="H5527" i="27"/>
  <c r="I5527" i="27"/>
  <c r="H2404" i="27"/>
  <c r="I2404" i="27"/>
  <c r="H945" i="27"/>
  <c r="I945" i="27"/>
  <c r="H2405" i="27"/>
  <c r="I2405" i="27"/>
  <c r="H5528" i="27"/>
  <c r="I5528" i="27"/>
  <c r="H10132" i="27"/>
  <c r="I10132" i="27"/>
  <c r="H10133" i="27"/>
  <c r="I10133" i="27"/>
  <c r="H10134" i="27"/>
  <c r="I10134" i="27"/>
  <c r="H2406" i="27"/>
  <c r="I2406" i="27"/>
  <c r="H5529" i="27"/>
  <c r="I5529" i="27"/>
  <c r="H2407" i="27"/>
  <c r="I2407" i="27"/>
  <c r="H2408" i="27"/>
  <c r="I2408" i="27"/>
  <c r="H10135" i="27"/>
  <c r="I10135" i="27"/>
  <c r="H5530" i="27"/>
  <c r="I5530" i="27"/>
  <c r="H10136" i="27"/>
  <c r="I10136" i="27"/>
  <c r="H10137" i="27"/>
  <c r="I10137" i="27"/>
  <c r="H946" i="27"/>
  <c r="I946" i="27"/>
  <c r="H2409" i="27"/>
  <c r="I2409" i="27"/>
  <c r="H5531" i="27"/>
  <c r="I5531" i="27"/>
  <c r="H10138" i="27"/>
  <c r="I10138" i="27"/>
  <c r="H10139" i="27"/>
  <c r="I10139" i="27"/>
  <c r="H10140" i="27"/>
  <c r="I10140" i="27"/>
  <c r="H10141" i="27"/>
  <c r="I10141" i="27"/>
  <c r="H10142" i="27"/>
  <c r="I10142" i="27"/>
  <c r="H10143" i="27"/>
  <c r="I10143" i="27"/>
  <c r="H129" i="27"/>
  <c r="I129" i="27"/>
  <c r="H10144" i="27"/>
  <c r="I10144" i="27"/>
  <c r="H10145" i="27"/>
  <c r="I10145" i="27"/>
  <c r="H353" i="27"/>
  <c r="I353" i="27"/>
  <c r="H10146" i="27"/>
  <c r="I10146" i="27"/>
  <c r="H5532" i="27"/>
  <c r="I5532" i="27"/>
  <c r="H10147" i="27"/>
  <c r="I10147" i="27"/>
  <c r="H10148" i="27"/>
  <c r="I10148" i="27"/>
  <c r="H10149" i="27"/>
  <c r="I10149" i="27"/>
  <c r="H10150" i="27"/>
  <c r="I10150" i="27"/>
  <c r="H947" i="27"/>
  <c r="I947" i="27"/>
  <c r="H2410" i="27"/>
  <c r="I2410" i="27"/>
  <c r="H2411" i="27"/>
  <c r="I2411" i="27"/>
  <c r="H5533" i="27"/>
  <c r="I5533" i="27"/>
  <c r="H10151" i="27"/>
  <c r="I10151" i="27"/>
  <c r="H10152" i="27"/>
  <c r="I10152" i="27"/>
  <c r="H10153" i="27"/>
  <c r="I10153" i="27"/>
  <c r="H2412" i="27"/>
  <c r="I2412" i="27"/>
  <c r="H24" i="27"/>
  <c r="I24" i="27"/>
  <c r="H2413" i="27"/>
  <c r="I2413" i="27"/>
  <c r="H5534" i="27"/>
  <c r="I5534" i="27"/>
  <c r="H5535" i="27"/>
  <c r="I5535" i="27"/>
  <c r="H5536" i="27"/>
  <c r="I5536" i="27"/>
  <c r="H5537" i="27"/>
  <c r="I5537" i="27"/>
  <c r="H10154" i="27"/>
  <c r="I10154" i="27"/>
  <c r="H5538" i="27"/>
  <c r="I5538" i="27"/>
  <c r="H10155" i="27"/>
  <c r="I10155" i="27"/>
  <c r="H2414" i="27"/>
  <c r="I2414" i="27"/>
  <c r="H2415" i="27"/>
  <c r="I2415" i="27"/>
  <c r="H2416" i="27"/>
  <c r="I2416" i="27"/>
  <c r="H5539" i="27"/>
  <c r="I5539" i="27"/>
  <c r="H5540" i="27"/>
  <c r="I5540" i="27"/>
  <c r="H948" i="27"/>
  <c r="I948" i="27"/>
  <c r="H2417" i="27"/>
  <c r="I2417" i="27"/>
  <c r="H10156" i="27"/>
  <c r="I10156" i="27"/>
  <c r="H5541" i="27"/>
  <c r="I5541" i="27"/>
  <c r="H10157" i="27"/>
  <c r="I10157" i="27"/>
  <c r="H10158" i="27"/>
  <c r="I10158" i="27"/>
  <c r="H2418" i="27"/>
  <c r="I2418" i="27"/>
  <c r="H5542" i="27"/>
  <c r="I5542" i="27"/>
  <c r="H10159" i="27"/>
  <c r="I10159" i="27"/>
  <c r="H949" i="27"/>
  <c r="I949" i="27"/>
  <c r="H25" i="27"/>
  <c r="I25" i="27"/>
  <c r="H10160" i="27"/>
  <c r="I10160" i="27"/>
  <c r="H10161" i="27"/>
  <c r="I10161" i="27"/>
  <c r="H5543" i="27"/>
  <c r="I5543" i="27"/>
  <c r="H5544" i="27"/>
  <c r="I5544" i="27"/>
  <c r="H5545" i="27"/>
  <c r="I5545" i="27"/>
  <c r="H5546" i="27"/>
  <c r="I5546" i="27"/>
  <c r="H5547" i="27"/>
  <c r="I5547" i="27"/>
  <c r="H5548" i="27"/>
  <c r="I5548" i="27"/>
  <c r="H5549" i="27"/>
  <c r="I5549" i="27"/>
  <c r="H5550" i="27"/>
  <c r="I5550" i="27"/>
  <c r="H10162" i="27"/>
  <c r="I10162" i="27"/>
  <c r="H10163" i="27"/>
  <c r="I10163" i="27"/>
  <c r="H5551" i="27"/>
  <c r="I5551" i="27"/>
  <c r="H10164" i="27"/>
  <c r="I10164" i="27"/>
  <c r="H2419" i="27"/>
  <c r="I2419" i="27"/>
  <c r="H2420" i="27"/>
  <c r="I2420" i="27"/>
  <c r="H2421" i="27"/>
  <c r="I2421" i="27"/>
  <c r="H5552" i="27"/>
  <c r="I5552" i="27"/>
  <c r="H5553" i="27"/>
  <c r="I5553" i="27"/>
  <c r="H5554" i="27"/>
  <c r="I5554" i="27"/>
  <c r="H10165" i="27"/>
  <c r="I10165" i="27"/>
  <c r="H354" i="27"/>
  <c r="I354" i="27"/>
  <c r="H2422" i="27"/>
  <c r="I2422" i="27"/>
  <c r="H10166" i="27"/>
  <c r="I10166" i="27"/>
  <c r="H10167" i="27"/>
  <c r="I10167" i="27"/>
  <c r="H5555" i="27"/>
  <c r="I5555" i="27"/>
  <c r="H5556" i="27"/>
  <c r="I5556" i="27"/>
  <c r="H10168" i="27"/>
  <c r="I10168" i="27"/>
  <c r="H5557" i="27"/>
  <c r="I5557" i="27"/>
  <c r="H10169" i="27"/>
  <c r="I10169" i="27"/>
  <c r="H5558" i="27"/>
  <c r="I5558" i="27"/>
  <c r="H10170" i="27"/>
  <c r="I10170" i="27"/>
  <c r="H950" i="27"/>
  <c r="I950" i="27"/>
  <c r="H2423" i="27"/>
  <c r="I2423" i="27"/>
  <c r="H2424" i="27"/>
  <c r="I2424" i="27"/>
  <c r="H130" i="27"/>
  <c r="I130" i="27"/>
  <c r="H2425" i="27"/>
  <c r="I2425" i="27"/>
  <c r="H2426" i="27"/>
  <c r="I2426" i="27"/>
  <c r="H5559" i="27"/>
  <c r="I5559" i="27"/>
  <c r="H10171" i="27"/>
  <c r="I10171" i="27"/>
  <c r="H2427" i="27"/>
  <c r="I2427" i="27"/>
  <c r="H2428" i="27"/>
  <c r="I2428" i="27"/>
  <c r="H5560" i="27"/>
  <c r="I5560" i="27"/>
  <c r="H2429" i="27"/>
  <c r="I2429" i="27"/>
  <c r="H5561" i="27"/>
  <c r="I5561" i="27"/>
  <c r="H10172" i="27"/>
  <c r="I10172" i="27"/>
  <c r="H951" i="27"/>
  <c r="I951" i="27"/>
  <c r="H2430" i="27"/>
  <c r="I2430" i="27"/>
  <c r="H5562" i="27"/>
  <c r="I5562" i="27"/>
  <c r="H10173" i="27"/>
  <c r="I10173" i="27"/>
  <c r="H131" i="27"/>
  <c r="I131" i="27"/>
  <c r="H5563" i="27"/>
  <c r="I5563" i="27"/>
  <c r="H10174" i="27"/>
  <c r="I10174" i="27"/>
  <c r="H10175" i="27"/>
  <c r="I10175" i="27"/>
  <c r="H355" i="27"/>
  <c r="I355" i="27"/>
  <c r="H952" i="27"/>
  <c r="I952" i="27"/>
  <c r="H356" i="27"/>
  <c r="I356" i="27"/>
  <c r="H2431" i="27"/>
  <c r="I2431" i="27"/>
  <c r="H357" i="27"/>
  <c r="I357" i="27"/>
  <c r="H5564" i="27"/>
  <c r="I5564" i="27"/>
  <c r="H5565" i="27"/>
  <c r="I5565" i="27"/>
  <c r="H2432" i="27"/>
  <c r="I2432" i="27"/>
  <c r="H5566" i="27"/>
  <c r="I5566" i="27"/>
  <c r="H358" i="27"/>
  <c r="I358" i="27"/>
  <c r="H5567" i="27"/>
  <c r="I5567" i="27"/>
  <c r="H10176" i="27"/>
  <c r="I10176" i="27"/>
  <c r="H2433" i="27"/>
  <c r="I2433" i="27"/>
  <c r="H10177" i="27"/>
  <c r="I10177" i="27"/>
  <c r="H2434" i="27"/>
  <c r="I2434" i="27"/>
  <c r="H5568" i="27"/>
  <c r="I5568" i="27"/>
  <c r="H10178" i="27"/>
  <c r="I10178" i="27"/>
  <c r="H10179" i="27"/>
  <c r="I10179" i="27"/>
  <c r="H26" i="27"/>
  <c r="I26" i="27"/>
  <c r="H5569" i="27"/>
  <c r="I5569" i="27"/>
  <c r="H2435" i="27"/>
  <c r="I2435" i="27"/>
  <c r="H5570" i="27"/>
  <c r="I5570" i="27"/>
  <c r="H5571" i="27"/>
  <c r="I5571" i="27"/>
  <c r="H359" i="27"/>
  <c r="I359" i="27"/>
  <c r="H2436" i="27"/>
  <c r="I2436" i="27"/>
  <c r="H10180" i="27"/>
  <c r="I10180" i="27"/>
  <c r="H5572" i="27"/>
  <c r="I5572" i="27"/>
  <c r="H2437" i="27"/>
  <c r="I2437" i="27"/>
  <c r="H5573" i="27"/>
  <c r="I5573" i="27"/>
  <c r="H10181" i="27"/>
  <c r="I10181" i="27"/>
  <c r="H10182" i="27"/>
  <c r="I10182" i="27"/>
  <c r="H10183" i="27"/>
  <c r="I10183" i="27"/>
  <c r="H5574" i="27"/>
  <c r="I5574" i="27"/>
  <c r="H5575" i="27"/>
  <c r="I5575" i="27"/>
  <c r="H5576" i="27"/>
  <c r="I5576" i="27"/>
  <c r="H5577" i="27"/>
  <c r="I5577" i="27"/>
  <c r="H10184" i="27"/>
  <c r="I10184" i="27"/>
  <c r="H10185" i="27"/>
  <c r="I10185" i="27"/>
  <c r="H5578" i="27"/>
  <c r="I5578" i="27"/>
  <c r="H5579" i="27"/>
  <c r="I5579" i="27"/>
  <c r="H5580" i="27"/>
  <c r="I5580" i="27"/>
  <c r="H5581" i="27"/>
  <c r="I5581" i="27"/>
  <c r="H5582" i="27"/>
  <c r="I5582" i="27"/>
  <c r="H2438" i="27"/>
  <c r="I2438" i="27"/>
  <c r="H5583" i="27"/>
  <c r="I5583" i="27"/>
  <c r="H5584" i="27"/>
  <c r="I5584" i="27"/>
  <c r="H5585" i="27"/>
  <c r="I5585" i="27"/>
  <c r="H10186" i="27"/>
  <c r="I10186" i="27"/>
  <c r="H10187" i="27"/>
  <c r="I10187" i="27"/>
  <c r="H2439" i="27"/>
  <c r="I2439" i="27"/>
  <c r="H5586" i="27"/>
  <c r="I5586" i="27"/>
  <c r="H10188" i="27"/>
  <c r="I10188" i="27"/>
  <c r="H953" i="27"/>
  <c r="I953" i="27"/>
  <c r="H5587" i="27"/>
  <c r="I5587" i="27"/>
  <c r="H954" i="27"/>
  <c r="I954" i="27"/>
  <c r="H2440" i="27"/>
  <c r="I2440" i="27"/>
  <c r="H2441" i="27"/>
  <c r="I2441" i="27"/>
  <c r="H10189" i="27"/>
  <c r="I10189" i="27"/>
  <c r="H5588" i="27"/>
  <c r="I5588" i="27"/>
  <c r="H10190" i="27"/>
  <c r="I10190" i="27"/>
  <c r="H5589" i="27"/>
  <c r="I5589" i="27"/>
  <c r="H955" i="27"/>
  <c r="I955" i="27"/>
  <c r="H5590" i="27"/>
  <c r="I5590" i="27"/>
  <c r="H5591" i="27"/>
  <c r="I5591" i="27"/>
  <c r="H5592" i="27"/>
  <c r="I5592" i="27"/>
  <c r="H5593" i="27"/>
  <c r="I5593" i="27"/>
  <c r="H10191" i="27"/>
  <c r="I10191" i="27"/>
  <c r="H2442" i="27"/>
  <c r="I2442" i="27"/>
  <c r="H10192" i="27"/>
  <c r="I10192" i="27"/>
  <c r="H2443" i="27"/>
  <c r="I2443" i="27"/>
  <c r="H5594" i="27"/>
  <c r="I5594" i="27"/>
  <c r="H5595" i="27"/>
  <c r="I5595" i="27"/>
  <c r="H5596" i="27"/>
  <c r="I5596" i="27"/>
  <c r="H2444" i="27"/>
  <c r="I2444" i="27"/>
  <c r="H5597" i="27"/>
  <c r="I5597" i="27"/>
  <c r="H5598" i="27"/>
  <c r="I5598" i="27"/>
  <c r="H10193" i="27"/>
  <c r="I10193" i="27"/>
  <c r="H10194" i="27"/>
  <c r="I10194" i="27"/>
  <c r="H2445" i="27"/>
  <c r="I2445" i="27"/>
  <c r="H5599" i="27"/>
  <c r="I5599" i="27"/>
  <c r="H5600" i="27"/>
  <c r="I5600" i="27"/>
  <c r="H10195" i="27"/>
  <c r="I10195" i="27"/>
  <c r="H10196" i="27"/>
  <c r="I10196" i="27"/>
  <c r="H2446" i="27"/>
  <c r="I2446" i="27"/>
  <c r="H10197" i="27"/>
  <c r="I10197" i="27"/>
  <c r="H10198" i="27"/>
  <c r="I10198" i="27"/>
  <c r="H2447" i="27"/>
  <c r="I2447" i="27"/>
  <c r="H5601" i="27"/>
  <c r="I5601" i="27"/>
  <c r="H360" i="27"/>
  <c r="I360" i="27"/>
  <c r="H956" i="27"/>
  <c r="I956" i="27"/>
  <c r="H957" i="27"/>
  <c r="I957" i="27"/>
  <c r="H2448" i="27"/>
  <c r="I2448" i="27"/>
  <c r="H10199" i="27"/>
  <c r="I10199" i="27"/>
  <c r="H10200" i="27"/>
  <c r="I10200" i="27"/>
  <c r="H2449" i="27"/>
  <c r="I2449" i="27"/>
  <c r="H2450" i="27"/>
  <c r="I2450" i="27"/>
  <c r="H2451" i="27"/>
  <c r="I2451" i="27"/>
  <c r="H10201" i="27"/>
  <c r="I10201" i="27"/>
  <c r="H10202" i="27"/>
  <c r="I10202" i="27"/>
  <c r="H10203" i="27"/>
  <c r="I10203" i="27"/>
  <c r="H10204" i="27"/>
  <c r="I10204" i="27"/>
  <c r="H5602" i="27"/>
  <c r="I5602" i="27"/>
  <c r="H5603" i="27"/>
  <c r="I5603" i="27"/>
  <c r="H958" i="27"/>
  <c r="I958" i="27"/>
  <c r="H5604" i="27"/>
  <c r="I5604" i="27"/>
  <c r="H5605" i="27"/>
  <c r="I5605" i="27"/>
  <c r="H10205" i="27"/>
  <c r="I10205" i="27"/>
  <c r="H5606" i="27"/>
  <c r="I5606" i="27"/>
  <c r="H5607" i="27"/>
  <c r="I5607" i="27"/>
  <c r="H5608" i="27"/>
  <c r="I5608" i="27"/>
  <c r="H5609" i="27"/>
  <c r="I5609" i="27"/>
  <c r="H10206" i="27"/>
  <c r="I10206" i="27"/>
  <c r="H5610" i="27"/>
  <c r="I5610" i="27"/>
  <c r="H10207" i="27"/>
  <c r="I10207" i="27"/>
  <c r="H10208" i="27"/>
  <c r="I10208" i="27"/>
  <c r="H959" i="27"/>
  <c r="I959" i="27"/>
  <c r="H5611" i="27"/>
  <c r="I5611" i="27"/>
  <c r="H5612" i="27"/>
  <c r="I5612" i="27"/>
  <c r="H5613" i="27"/>
  <c r="I5613" i="27"/>
  <c r="H2452" i="27"/>
  <c r="I2452" i="27"/>
  <c r="H5614" i="27"/>
  <c r="I5614" i="27"/>
  <c r="H5615" i="27"/>
  <c r="I5615" i="27"/>
  <c r="H10209" i="27"/>
  <c r="I10209" i="27"/>
  <c r="H2453" i="27"/>
  <c r="I2453" i="27"/>
  <c r="H5616" i="27"/>
  <c r="I5616" i="27"/>
  <c r="H5617" i="27"/>
  <c r="I5617" i="27"/>
  <c r="H10210" i="27"/>
  <c r="I10210" i="27"/>
  <c r="H10211" i="27"/>
  <c r="I10211" i="27"/>
  <c r="H5618" i="27"/>
  <c r="I5618" i="27"/>
  <c r="H5619" i="27"/>
  <c r="I5619" i="27"/>
  <c r="H2454" i="27"/>
  <c r="I2454" i="27"/>
  <c r="H361" i="27"/>
  <c r="I361" i="27"/>
  <c r="H10212" i="27"/>
  <c r="I10212" i="27"/>
  <c r="H10213" i="27"/>
  <c r="I10213" i="27"/>
  <c r="H5620" i="27"/>
  <c r="I5620" i="27"/>
  <c r="H5621" i="27"/>
  <c r="I5621" i="27"/>
  <c r="H5622" i="27"/>
  <c r="I5622" i="27"/>
  <c r="H10214" i="27"/>
  <c r="I10214" i="27"/>
  <c r="H10215" i="27"/>
  <c r="I10215" i="27"/>
  <c r="H960" i="27"/>
  <c r="I960" i="27"/>
  <c r="H5623" i="27"/>
  <c r="I5623" i="27"/>
  <c r="H10216" i="27"/>
  <c r="I10216" i="27"/>
  <c r="H2455" i="27"/>
  <c r="I2455" i="27"/>
  <c r="H961" i="27"/>
  <c r="I961" i="27"/>
  <c r="H5624" i="27"/>
  <c r="I5624" i="27"/>
  <c r="H2456" i="27"/>
  <c r="I2456" i="27"/>
  <c r="H2457" i="27"/>
  <c r="I2457" i="27"/>
  <c r="H5625" i="27"/>
  <c r="I5625" i="27"/>
  <c r="H10217" i="27"/>
  <c r="I10217" i="27"/>
  <c r="H10218" i="27"/>
  <c r="I10218" i="27"/>
  <c r="H10219" i="27"/>
  <c r="I10219" i="27"/>
  <c r="H5626" i="27"/>
  <c r="I5626" i="27"/>
  <c r="H132" i="27"/>
  <c r="I132" i="27"/>
  <c r="H5627" i="27"/>
  <c r="I5627" i="27"/>
  <c r="H5628" i="27"/>
  <c r="I5628" i="27"/>
  <c r="H962" i="27"/>
  <c r="I962" i="27"/>
  <c r="H5629" i="27"/>
  <c r="I5629" i="27"/>
  <c r="H10220" i="27"/>
  <c r="I10220" i="27"/>
  <c r="H2458" i="27"/>
  <c r="I2458" i="27"/>
  <c r="H10221" i="27"/>
  <c r="I10221" i="27"/>
  <c r="H10222" i="27"/>
  <c r="I10222" i="27"/>
  <c r="H2459" i="27"/>
  <c r="I2459" i="27"/>
  <c r="H362" i="27"/>
  <c r="I362" i="27"/>
  <c r="H2460" i="27"/>
  <c r="I2460" i="27"/>
  <c r="H10223" i="27"/>
  <c r="I10223" i="27"/>
  <c r="H10224" i="27"/>
  <c r="I10224" i="27"/>
  <c r="H2461" i="27"/>
  <c r="I2461" i="27"/>
  <c r="H5630" i="27"/>
  <c r="I5630" i="27"/>
  <c r="H5631" i="27"/>
  <c r="I5631" i="27"/>
  <c r="H5632" i="27"/>
  <c r="I5632" i="27"/>
  <c r="H5633" i="27"/>
  <c r="I5633" i="27"/>
  <c r="H2462" i="27"/>
  <c r="I2462" i="27"/>
  <c r="H363" i="27"/>
  <c r="I363" i="27"/>
  <c r="H5634" i="27"/>
  <c r="I5634" i="27"/>
  <c r="H364" i="27"/>
  <c r="I364" i="27"/>
  <c r="H10225" i="27"/>
  <c r="I10225" i="27"/>
  <c r="H10226" i="27"/>
  <c r="I10226" i="27"/>
  <c r="H5635" i="27"/>
  <c r="I5635" i="27"/>
  <c r="H5636" i="27"/>
  <c r="I5636" i="27"/>
  <c r="H5637" i="27"/>
  <c r="I5637" i="27"/>
  <c r="H10227" i="27"/>
  <c r="I10227" i="27"/>
  <c r="H10228" i="27"/>
  <c r="I10228" i="27"/>
  <c r="H10229" i="27"/>
  <c r="I10229" i="27"/>
  <c r="H2463" i="27"/>
  <c r="I2463" i="27"/>
  <c r="H10230" i="27"/>
  <c r="I10230" i="27"/>
  <c r="H2464" i="27"/>
  <c r="I2464" i="27"/>
  <c r="H5638" i="27"/>
  <c r="I5638" i="27"/>
  <c r="H10231" i="27"/>
  <c r="I10231" i="27"/>
  <c r="H10232" i="27"/>
  <c r="I10232" i="27"/>
  <c r="H5639" i="27"/>
  <c r="I5639" i="27"/>
  <c r="H10233" i="27"/>
  <c r="I10233" i="27"/>
  <c r="H5640" i="27"/>
  <c r="I5640" i="27"/>
  <c r="H10234" i="27"/>
  <c r="I10234" i="27"/>
  <c r="H2465" i="27"/>
  <c r="I2465" i="27"/>
  <c r="H10235" i="27"/>
  <c r="I10235" i="27"/>
  <c r="H5641" i="27"/>
  <c r="I5641" i="27"/>
  <c r="H5642" i="27"/>
  <c r="I5642" i="27"/>
  <c r="H963" i="27"/>
  <c r="I963" i="27"/>
  <c r="H2466" i="27"/>
  <c r="I2466" i="27"/>
  <c r="H2467" i="27"/>
  <c r="I2467" i="27"/>
  <c r="H2468" i="27"/>
  <c r="I2468" i="27"/>
  <c r="H5643" i="27"/>
  <c r="I5643" i="27"/>
  <c r="H10236" i="27"/>
  <c r="I10236" i="27"/>
  <c r="H5644" i="27"/>
  <c r="I5644" i="27"/>
  <c r="H2469" i="27"/>
  <c r="I2469" i="27"/>
  <c r="H365" i="27"/>
  <c r="I365" i="27"/>
  <c r="H5645" i="27"/>
  <c r="I5645" i="27"/>
  <c r="H366" i="27"/>
  <c r="I366" i="27"/>
  <c r="H2470" i="27"/>
  <c r="I2470" i="27"/>
  <c r="H5646" i="27"/>
  <c r="I5646" i="27"/>
  <c r="H10237" i="27"/>
  <c r="I10237" i="27"/>
  <c r="H5647" i="27"/>
  <c r="I5647" i="27"/>
  <c r="H2471" i="27"/>
  <c r="I2471" i="27"/>
  <c r="H5648" i="27"/>
  <c r="I5648" i="27"/>
  <c r="H10238" i="27"/>
  <c r="I10238" i="27"/>
  <c r="H10239" i="27"/>
  <c r="I10239" i="27"/>
  <c r="H10240" i="27"/>
  <c r="I10240" i="27"/>
  <c r="H5649" i="27"/>
  <c r="I5649" i="27"/>
  <c r="H2472" i="27"/>
  <c r="I2472" i="27"/>
  <c r="H2473" i="27"/>
  <c r="I2473" i="27"/>
  <c r="H5650" i="27"/>
  <c r="I5650" i="27"/>
  <c r="H10241" i="27"/>
  <c r="I10241" i="27"/>
  <c r="H133" i="27"/>
  <c r="I133" i="27"/>
  <c r="H5651" i="27"/>
  <c r="I5651" i="27"/>
  <c r="H10242" i="27"/>
  <c r="I10242" i="27"/>
  <c r="H10243" i="27"/>
  <c r="I10243" i="27"/>
  <c r="H2474" i="27"/>
  <c r="I2474" i="27"/>
  <c r="H964" i="27"/>
  <c r="I964" i="27"/>
  <c r="H5652" i="27"/>
  <c r="I5652" i="27"/>
  <c r="H5653" i="27"/>
  <c r="I5653" i="27"/>
  <c r="H27" i="27"/>
  <c r="I27" i="27"/>
  <c r="H965" i="27"/>
  <c r="I965" i="27"/>
  <c r="H5654" i="27"/>
  <c r="I5654" i="27"/>
  <c r="H10244" i="27"/>
  <c r="I10244" i="27"/>
  <c r="H10245" i="27"/>
  <c r="I10245" i="27"/>
  <c r="H367" i="27"/>
  <c r="I367" i="27"/>
  <c r="H2475" i="27"/>
  <c r="I2475" i="27"/>
  <c r="H2476" i="27"/>
  <c r="I2476" i="27"/>
  <c r="H2477" i="27"/>
  <c r="I2477" i="27"/>
  <c r="H2478" i="27"/>
  <c r="I2478" i="27"/>
  <c r="H5655" i="27"/>
  <c r="I5655" i="27"/>
  <c r="H5656" i="27"/>
  <c r="I5656" i="27"/>
  <c r="H10246" i="27"/>
  <c r="I10246" i="27"/>
  <c r="H10247" i="27"/>
  <c r="I10247" i="27"/>
  <c r="H2479" i="27"/>
  <c r="I2479" i="27"/>
  <c r="H2480" i="27"/>
  <c r="I2480" i="27"/>
  <c r="H10248" i="27"/>
  <c r="I10248" i="27"/>
  <c r="H966" i="27"/>
  <c r="I966" i="27"/>
  <c r="H5657" i="27"/>
  <c r="I5657" i="27"/>
  <c r="H10249" i="27"/>
  <c r="I10249" i="27"/>
  <c r="H967" i="27"/>
  <c r="I967" i="27"/>
  <c r="H2481" i="27"/>
  <c r="I2481" i="27"/>
  <c r="H2482" i="27"/>
  <c r="I2482" i="27"/>
  <c r="H5658" i="27"/>
  <c r="I5658" i="27"/>
  <c r="H5659" i="27"/>
  <c r="I5659" i="27"/>
  <c r="H5660" i="27"/>
  <c r="I5660" i="27"/>
  <c r="H5661" i="27"/>
  <c r="I5661" i="27"/>
  <c r="H10250" i="27"/>
  <c r="I10250" i="27"/>
  <c r="H2483" i="27"/>
  <c r="I2483" i="27"/>
  <c r="H10251" i="27"/>
  <c r="I10251" i="27"/>
  <c r="H368" i="27"/>
  <c r="I368" i="27"/>
  <c r="H2484" i="27"/>
  <c r="I2484" i="27"/>
  <c r="H5662" i="27"/>
  <c r="I5662" i="27"/>
  <c r="H5663" i="27"/>
  <c r="I5663" i="27"/>
  <c r="H10252" i="27"/>
  <c r="I10252" i="27"/>
  <c r="H10253" i="27"/>
  <c r="I10253" i="27"/>
  <c r="H10254" i="27"/>
  <c r="I10254" i="27"/>
  <c r="H5664" i="27"/>
  <c r="I5664" i="27"/>
  <c r="H10255" i="27"/>
  <c r="I10255" i="27"/>
  <c r="H5665" i="27"/>
  <c r="I5665" i="27"/>
  <c r="H2485" i="27"/>
  <c r="I2485" i="27"/>
  <c r="H2486" i="27"/>
  <c r="I2486" i="27"/>
  <c r="H5666" i="27"/>
  <c r="I5666" i="27"/>
  <c r="H369" i="27"/>
  <c r="I369" i="27"/>
  <c r="H968" i="27"/>
  <c r="I968" i="27"/>
  <c r="H10256" i="27"/>
  <c r="I10256" i="27"/>
  <c r="H2487" i="27"/>
  <c r="I2487" i="27"/>
  <c r="H5667" i="27"/>
  <c r="I5667" i="27"/>
  <c r="H5668" i="27"/>
  <c r="I5668" i="27"/>
  <c r="H10257" i="27"/>
  <c r="I10257" i="27"/>
  <c r="H10258" i="27"/>
  <c r="I10258" i="27"/>
  <c r="H10259" i="27"/>
  <c r="I10259" i="27"/>
  <c r="H10260" i="27"/>
  <c r="I10260" i="27"/>
  <c r="H10261" i="27"/>
  <c r="I10261" i="27"/>
  <c r="H10262" i="27"/>
  <c r="I10262" i="27"/>
  <c r="H10263" i="27"/>
  <c r="I10263" i="27"/>
  <c r="H370" i="27"/>
  <c r="I370" i="27"/>
  <c r="H10264" i="27"/>
  <c r="I10264" i="27"/>
  <c r="H10265" i="27"/>
  <c r="I10265" i="27"/>
  <c r="H2488" i="27"/>
  <c r="I2488" i="27"/>
  <c r="H10266" i="27"/>
  <c r="I10266" i="27"/>
  <c r="H371" i="27"/>
  <c r="I371" i="27"/>
  <c r="H969" i="27"/>
  <c r="I969" i="27"/>
  <c r="H10267" i="27"/>
  <c r="I10267" i="27"/>
  <c r="H970" i="27"/>
  <c r="I970" i="27"/>
  <c r="H10268" i="27"/>
  <c r="I10268" i="27"/>
  <c r="H10269" i="27"/>
  <c r="I10269" i="27"/>
  <c r="H10270" i="27"/>
  <c r="I10270" i="27"/>
  <c r="H10271" i="27"/>
  <c r="I10271" i="27"/>
  <c r="H5669" i="27"/>
  <c r="I5669" i="27"/>
  <c r="H10272" i="27"/>
  <c r="I10272" i="27"/>
  <c r="H5670" i="27"/>
  <c r="I5670" i="27"/>
  <c r="H10273" i="27"/>
  <c r="I10273" i="27"/>
  <c r="H5671" i="27"/>
  <c r="I5671" i="27"/>
  <c r="H2489" i="27"/>
  <c r="I2489" i="27"/>
  <c r="H5672" i="27"/>
  <c r="I5672" i="27"/>
  <c r="H10274" i="27"/>
  <c r="I10274" i="27"/>
  <c r="H5673" i="27"/>
  <c r="I5673" i="27"/>
  <c r="H5674" i="27"/>
  <c r="I5674" i="27"/>
  <c r="H5675" i="27"/>
  <c r="I5675" i="27"/>
  <c r="H10275" i="27"/>
  <c r="I10275" i="27"/>
  <c r="H10276" i="27"/>
  <c r="I10276" i="27"/>
  <c r="H2490" i="27"/>
  <c r="I2490" i="27"/>
  <c r="H5676" i="27"/>
  <c r="I5676" i="27"/>
  <c r="H10277" i="27"/>
  <c r="I10277" i="27"/>
  <c r="H5677" i="27"/>
  <c r="I5677" i="27"/>
  <c r="H2491" i="27"/>
  <c r="I2491" i="27"/>
  <c r="H10278" i="27"/>
  <c r="I10278" i="27"/>
  <c r="H372" i="27"/>
  <c r="I372" i="27"/>
  <c r="H2492" i="27"/>
  <c r="I2492" i="27"/>
  <c r="H5678" i="27"/>
  <c r="I5678" i="27"/>
  <c r="H10279" i="27"/>
  <c r="I10279" i="27"/>
  <c r="H10280" i="27"/>
  <c r="I10280" i="27"/>
  <c r="H10281" i="27"/>
  <c r="I10281" i="27"/>
  <c r="H10282" i="27"/>
  <c r="I10282" i="27"/>
  <c r="H10283" i="27"/>
  <c r="I10283" i="27"/>
  <c r="H373" i="27"/>
  <c r="I373" i="27"/>
  <c r="H2493" i="27"/>
  <c r="I2493" i="27"/>
  <c r="H10284" i="27"/>
  <c r="I10284" i="27"/>
  <c r="H5679" i="27"/>
  <c r="I5679" i="27"/>
  <c r="H10285" i="27"/>
  <c r="I10285" i="27"/>
  <c r="H2494" i="27"/>
  <c r="I2494" i="27"/>
  <c r="H2495" i="27"/>
  <c r="I2495" i="27"/>
  <c r="H2496" i="27"/>
  <c r="I2496" i="27"/>
  <c r="H2497" i="27"/>
  <c r="I2497" i="27"/>
  <c r="H5680" i="27"/>
  <c r="I5680" i="27"/>
  <c r="H5681" i="27"/>
  <c r="I5681" i="27"/>
  <c r="H5682" i="27"/>
  <c r="I5682" i="27"/>
  <c r="H2498" i="27"/>
  <c r="I2498" i="27"/>
  <c r="H5683" i="27"/>
  <c r="I5683" i="27"/>
  <c r="H5684" i="27"/>
  <c r="I5684" i="27"/>
  <c r="H374" i="27"/>
  <c r="I374" i="27"/>
  <c r="H2499" i="27"/>
  <c r="I2499" i="27"/>
  <c r="H5685" i="27"/>
  <c r="I5685" i="27"/>
  <c r="H5686" i="27"/>
  <c r="I5686" i="27"/>
  <c r="H5687" i="27"/>
  <c r="I5687" i="27"/>
  <c r="H5688" i="27"/>
  <c r="I5688" i="27"/>
  <c r="H5689" i="27"/>
  <c r="I5689" i="27"/>
  <c r="H5690" i="27"/>
  <c r="I5690" i="27"/>
  <c r="H10286" i="27"/>
  <c r="I10286" i="27"/>
  <c r="H2500" i="27"/>
  <c r="I2500" i="27"/>
  <c r="H2501" i="27"/>
  <c r="I2501" i="27"/>
  <c r="H971" i="27"/>
  <c r="I971" i="27"/>
  <c r="H2502" i="27"/>
  <c r="I2502" i="27"/>
  <c r="H5691" i="27"/>
  <c r="I5691" i="27"/>
  <c r="H10287" i="27"/>
  <c r="I10287" i="27"/>
  <c r="H2503" i="27"/>
  <c r="I2503" i="27"/>
  <c r="H10288" i="27"/>
  <c r="I10288" i="27"/>
  <c r="H2504" i="27"/>
  <c r="I2504" i="27"/>
  <c r="H5692" i="27"/>
  <c r="I5692" i="27"/>
  <c r="H972" i="27"/>
  <c r="I972" i="27"/>
  <c r="H5693" i="27"/>
  <c r="I5693" i="27"/>
  <c r="H10289" i="27"/>
  <c r="I10289" i="27"/>
  <c r="H2505" i="27"/>
  <c r="I2505" i="27"/>
  <c r="H10290" i="27"/>
  <c r="I10290" i="27"/>
  <c r="H10291" i="27"/>
  <c r="I10291" i="27"/>
  <c r="H5694" i="27"/>
  <c r="I5694" i="27"/>
  <c r="H10292" i="27"/>
  <c r="I10292" i="27"/>
  <c r="H10293" i="27"/>
  <c r="I10293" i="27"/>
  <c r="H10294" i="27"/>
  <c r="I10294" i="27"/>
  <c r="H2506" i="27"/>
  <c r="I2506" i="27"/>
  <c r="H2507" i="27"/>
  <c r="I2507" i="27"/>
  <c r="H10295" i="27"/>
  <c r="I10295" i="27"/>
  <c r="H973" i="27"/>
  <c r="I973" i="27"/>
  <c r="H2508" i="27"/>
  <c r="I2508" i="27"/>
  <c r="H10296" i="27"/>
  <c r="I10296" i="27"/>
  <c r="H2509" i="27"/>
  <c r="I2509" i="27"/>
  <c r="H2510" i="27"/>
  <c r="I2510" i="27"/>
  <c r="H10297" i="27"/>
  <c r="I10297" i="27"/>
  <c r="H375" i="27"/>
  <c r="I375" i="27"/>
  <c r="H5695" i="27"/>
  <c r="I5695" i="27"/>
  <c r="H5696" i="27"/>
  <c r="I5696" i="27"/>
  <c r="H5697" i="27"/>
  <c r="I5697" i="27"/>
  <c r="H5698" i="27"/>
  <c r="I5698" i="27"/>
  <c r="H10298" i="27"/>
  <c r="I10298" i="27"/>
  <c r="H2511" i="27"/>
  <c r="I2511" i="27"/>
  <c r="H10299" i="27"/>
  <c r="I10299" i="27"/>
  <c r="H2512" i="27"/>
  <c r="I2512" i="27"/>
  <c r="H2513" i="27"/>
  <c r="I2513" i="27"/>
  <c r="H5699" i="27"/>
  <c r="I5699" i="27"/>
  <c r="H10300" i="27"/>
  <c r="I10300" i="27"/>
  <c r="H10301" i="27"/>
  <c r="I10301" i="27"/>
  <c r="H5700" i="27"/>
  <c r="I5700" i="27"/>
  <c r="H10302" i="27"/>
  <c r="I10302" i="27"/>
  <c r="H10303" i="27"/>
  <c r="I10303" i="27"/>
  <c r="H5701" i="27"/>
  <c r="I5701" i="27"/>
  <c r="H2514" i="27"/>
  <c r="I2514" i="27"/>
  <c r="H5702" i="27"/>
  <c r="I5702" i="27"/>
  <c r="H2515" i="27"/>
  <c r="I2515" i="27"/>
  <c r="H5703" i="27"/>
  <c r="I5703" i="27"/>
  <c r="H10304" i="27"/>
  <c r="I10304" i="27"/>
  <c r="H974" i="27"/>
  <c r="I974" i="27"/>
  <c r="H2516" i="27"/>
  <c r="I2516" i="27"/>
  <c r="H2517" i="27"/>
  <c r="I2517" i="27"/>
  <c r="H5704" i="27"/>
  <c r="I5704" i="27"/>
  <c r="H2518" i="27"/>
  <c r="I2518" i="27"/>
  <c r="H5705" i="27"/>
  <c r="I5705" i="27"/>
  <c r="H10305" i="27"/>
  <c r="I10305" i="27"/>
  <c r="H10306" i="27"/>
  <c r="I10306" i="27"/>
  <c r="H5706" i="27"/>
  <c r="I5706" i="27"/>
  <c r="H10307" i="27"/>
  <c r="I10307" i="27"/>
  <c r="H5707" i="27"/>
  <c r="I5707" i="27"/>
  <c r="H10308" i="27"/>
  <c r="I10308" i="27"/>
  <c r="H5708" i="27"/>
  <c r="I5708" i="27"/>
  <c r="H5709" i="27"/>
  <c r="I5709" i="27"/>
  <c r="H10309" i="27"/>
  <c r="I10309" i="27"/>
  <c r="H5710" i="27"/>
  <c r="I5710" i="27"/>
  <c r="H5711" i="27"/>
  <c r="I5711" i="27"/>
  <c r="H134" i="27"/>
  <c r="I134" i="27"/>
  <c r="H975" i="27"/>
  <c r="I975" i="27"/>
  <c r="H976" i="27"/>
  <c r="I976" i="27"/>
  <c r="H2519" i="27"/>
  <c r="I2519" i="27"/>
  <c r="H2520" i="27"/>
  <c r="I2520" i="27"/>
  <c r="H5712" i="27"/>
  <c r="I5712" i="27"/>
  <c r="H5713" i="27"/>
  <c r="I5713" i="27"/>
  <c r="H5714" i="27"/>
  <c r="I5714" i="27"/>
  <c r="H10310" i="27"/>
  <c r="I10310" i="27"/>
  <c r="H2521" i="27"/>
  <c r="I2521" i="27"/>
  <c r="H5715" i="27"/>
  <c r="I5715" i="27"/>
  <c r="H10311" i="27"/>
  <c r="I10311" i="27"/>
  <c r="H2522" i="27"/>
  <c r="I2522" i="27"/>
  <c r="H5716" i="27"/>
  <c r="I5716" i="27"/>
  <c r="H977" i="27"/>
  <c r="I977" i="27"/>
  <c r="H2523" i="27"/>
  <c r="I2523" i="27"/>
  <c r="H5717" i="27"/>
  <c r="I5717" i="27"/>
  <c r="H135" i="27"/>
  <c r="I135" i="27"/>
  <c r="H2524" i="27"/>
  <c r="I2524" i="27"/>
  <c r="H2525" i="27"/>
  <c r="I2525" i="27"/>
  <c r="H2526" i="27"/>
  <c r="I2526" i="27"/>
  <c r="H10312" i="27"/>
  <c r="I10312" i="27"/>
  <c r="H5718" i="27"/>
  <c r="I5718" i="27"/>
  <c r="H10313" i="27"/>
  <c r="I10313" i="27"/>
  <c r="H2527" i="27"/>
  <c r="I2527" i="27"/>
  <c r="H2528" i="27"/>
  <c r="I2528" i="27"/>
  <c r="H2529" i="27"/>
  <c r="I2529" i="27"/>
  <c r="H2530" i="27"/>
  <c r="I2530" i="27"/>
  <c r="H2531" i="27"/>
  <c r="I2531" i="27"/>
  <c r="H5719" i="27"/>
  <c r="I5719" i="27"/>
  <c r="H2532" i="27"/>
  <c r="I2532" i="27"/>
  <c r="H5720" i="27"/>
  <c r="I5720" i="27"/>
  <c r="H10314" i="27"/>
  <c r="I10314" i="27"/>
  <c r="H376" i="27"/>
  <c r="I376" i="27"/>
  <c r="H2533" i="27"/>
  <c r="I2533" i="27"/>
  <c r="H5721" i="27"/>
  <c r="I5721" i="27"/>
  <c r="H10315" i="27"/>
  <c r="I10315" i="27"/>
  <c r="H10316" i="27"/>
  <c r="I10316" i="27"/>
  <c r="H136" i="27"/>
  <c r="I136" i="27"/>
  <c r="H978" i="27"/>
  <c r="I978" i="27"/>
  <c r="H2534" i="27"/>
  <c r="I2534" i="27"/>
  <c r="H2535" i="27"/>
  <c r="I2535" i="27"/>
  <c r="H2536" i="27"/>
  <c r="I2536" i="27"/>
  <c r="H5722" i="27"/>
  <c r="I5722" i="27"/>
  <c r="H10317" i="27"/>
  <c r="I10317" i="27"/>
  <c r="H10318" i="27"/>
  <c r="I10318" i="27"/>
  <c r="H10319" i="27"/>
  <c r="I10319" i="27"/>
  <c r="H5723" i="27"/>
  <c r="I5723" i="27"/>
  <c r="H979" i="27"/>
  <c r="I979" i="27"/>
  <c r="H980" i="27"/>
  <c r="I980" i="27"/>
  <c r="H5724" i="27"/>
  <c r="I5724" i="27"/>
  <c r="H5725" i="27"/>
  <c r="I5725" i="27"/>
  <c r="H10320" i="27"/>
  <c r="I10320" i="27"/>
  <c r="H10321" i="27"/>
  <c r="I10321" i="27"/>
  <c r="H5726" i="27"/>
  <c r="I5726" i="27"/>
  <c r="H5727" i="27"/>
  <c r="I5727" i="27"/>
  <c r="H5728" i="27"/>
  <c r="I5728" i="27"/>
  <c r="H10322" i="27"/>
  <c r="I10322" i="27"/>
  <c r="H2537" i="27"/>
  <c r="I2537" i="27"/>
  <c r="H2538" i="27"/>
  <c r="I2538" i="27"/>
  <c r="H981" i="27"/>
  <c r="I981" i="27"/>
  <c r="H5729" i="27"/>
  <c r="I5729" i="27"/>
  <c r="H10323" i="27"/>
  <c r="I10323" i="27"/>
  <c r="H10324" i="27"/>
  <c r="I10324" i="27"/>
  <c r="H10325" i="27"/>
  <c r="I10325" i="27"/>
  <c r="H982" i="27"/>
  <c r="I982" i="27"/>
  <c r="H5730" i="27"/>
  <c r="I5730" i="27"/>
  <c r="H5731" i="27"/>
  <c r="I5731" i="27"/>
  <c r="H2539" i="27"/>
  <c r="I2539" i="27"/>
  <c r="H10326" i="27"/>
  <c r="I10326" i="27"/>
  <c r="H5732" i="27"/>
  <c r="I5732" i="27"/>
  <c r="H5733" i="27"/>
  <c r="I5733" i="27"/>
  <c r="H5734" i="27"/>
  <c r="I5734" i="27"/>
  <c r="H10327" i="27"/>
  <c r="I10327" i="27"/>
  <c r="H10328" i="27"/>
  <c r="I10328" i="27"/>
  <c r="H137" i="27"/>
  <c r="I137" i="27"/>
  <c r="H377" i="27"/>
  <c r="I377" i="27"/>
  <c r="H2540" i="27"/>
  <c r="I2540" i="27"/>
  <c r="H2541" i="27"/>
  <c r="I2541" i="27"/>
  <c r="H10329" i="27"/>
  <c r="I10329" i="27"/>
  <c r="H983" i="27"/>
  <c r="I983" i="27"/>
  <c r="H5735" i="27"/>
  <c r="I5735" i="27"/>
  <c r="H5736" i="27"/>
  <c r="I5736" i="27"/>
  <c r="H2542" i="27"/>
  <c r="I2542" i="27"/>
  <c r="H5737" i="27"/>
  <c r="I5737" i="27"/>
  <c r="H10330" i="27"/>
  <c r="I10330" i="27"/>
  <c r="H2543" i="27"/>
  <c r="I2543" i="27"/>
  <c r="H10331" i="27"/>
  <c r="I10331" i="27"/>
  <c r="H2544" i="27"/>
  <c r="I2544" i="27"/>
  <c r="H10332" i="27"/>
  <c r="I10332" i="27"/>
  <c r="H2545" i="27"/>
  <c r="I2545" i="27"/>
  <c r="H10333" i="27"/>
  <c r="I10333" i="27"/>
  <c r="H378" i="27"/>
  <c r="I378" i="27"/>
  <c r="H138" i="27"/>
  <c r="I138" i="27"/>
  <c r="H984" i="27"/>
  <c r="I984" i="27"/>
  <c r="H2546" i="27"/>
  <c r="I2546" i="27"/>
  <c r="H5738" i="27"/>
  <c r="I5738" i="27"/>
  <c r="H10334" i="27"/>
  <c r="I10334" i="27"/>
  <c r="H5739" i="27"/>
  <c r="I5739" i="27"/>
  <c r="H5740" i="27"/>
  <c r="I5740" i="27"/>
  <c r="H10335" i="27"/>
  <c r="I10335" i="27"/>
  <c r="H5741" i="27"/>
  <c r="I5741" i="27"/>
  <c r="H5742" i="27"/>
  <c r="I5742" i="27"/>
  <c r="H10336" i="27"/>
  <c r="I10336" i="27"/>
  <c r="H2547" i="27"/>
  <c r="I2547" i="27"/>
  <c r="H5743" i="27"/>
  <c r="I5743" i="27"/>
  <c r="H10337" i="27"/>
  <c r="I10337" i="27"/>
  <c r="H10338" i="27"/>
  <c r="I10338" i="27"/>
  <c r="H5744" i="27"/>
  <c r="I5744" i="27"/>
  <c r="H10339" i="27"/>
  <c r="I10339" i="27"/>
  <c r="H5745" i="27"/>
  <c r="I5745" i="27"/>
  <c r="H2548" i="27"/>
  <c r="I2548" i="27"/>
  <c r="H10340" i="27"/>
  <c r="I10340" i="27"/>
  <c r="H10341" i="27"/>
  <c r="I10341" i="27"/>
  <c r="H10342" i="27"/>
  <c r="I10342" i="27"/>
  <c r="H985" i="27"/>
  <c r="I985" i="27"/>
  <c r="H5746" i="27"/>
  <c r="I5746" i="27"/>
  <c r="H2549" i="27"/>
  <c r="I2549" i="27"/>
  <c r="H10343" i="27"/>
  <c r="I10343" i="27"/>
  <c r="H986" i="27"/>
  <c r="I986" i="27"/>
  <c r="H5747" i="27"/>
  <c r="I5747" i="27"/>
  <c r="H10344" i="27"/>
  <c r="I10344" i="27"/>
  <c r="H2550" i="27"/>
  <c r="I2550" i="27"/>
  <c r="H10345" i="27"/>
  <c r="I10345" i="27"/>
  <c r="H10346" i="27"/>
  <c r="I10346" i="27"/>
  <c r="H5748" i="27"/>
  <c r="I5748" i="27"/>
  <c r="H2551" i="27"/>
  <c r="I2551" i="27"/>
  <c r="H2552" i="27"/>
  <c r="I2552" i="27"/>
  <c r="H10347" i="27"/>
  <c r="I10347" i="27"/>
  <c r="H5749" i="27"/>
  <c r="I5749" i="27"/>
  <c r="H987" i="27"/>
  <c r="I987" i="27"/>
  <c r="H5750" i="27"/>
  <c r="I5750" i="27"/>
  <c r="H5751" i="27"/>
  <c r="I5751" i="27"/>
  <c r="H5752" i="27"/>
  <c r="I5752" i="27"/>
  <c r="H5753" i="27"/>
  <c r="I5753" i="27"/>
  <c r="H5754" i="27"/>
  <c r="I5754" i="27"/>
  <c r="H10348" i="27"/>
  <c r="I10348" i="27"/>
  <c r="H10349" i="27"/>
  <c r="I10349" i="27"/>
  <c r="H379" i="27"/>
  <c r="I379" i="27"/>
  <c r="H988" i="27"/>
  <c r="I988" i="27"/>
  <c r="H10350" i="27"/>
  <c r="I10350" i="27"/>
  <c r="H10351" i="27"/>
  <c r="I10351" i="27"/>
  <c r="H5755" i="27"/>
  <c r="I5755" i="27"/>
  <c r="H2553" i="27"/>
  <c r="I2553" i="27"/>
  <c r="H2554" i="27"/>
  <c r="I2554" i="27"/>
  <c r="H10352" i="27"/>
  <c r="I10352" i="27"/>
  <c r="H10353" i="27"/>
  <c r="I10353" i="27"/>
  <c r="H989" i="27"/>
  <c r="I989" i="27"/>
  <c r="H2555" i="27"/>
  <c r="I2555" i="27"/>
  <c r="H10354" i="27"/>
  <c r="I10354" i="27"/>
  <c r="H10355" i="27"/>
  <c r="I10355" i="27"/>
  <c r="H28" i="27"/>
  <c r="I28" i="27"/>
  <c r="H2556" i="27"/>
  <c r="I2556" i="27"/>
  <c r="H5756" i="27"/>
  <c r="I5756" i="27"/>
  <c r="H5757" i="27"/>
  <c r="I5757" i="27"/>
  <c r="H10356" i="27"/>
  <c r="I10356" i="27"/>
  <c r="H139" i="27"/>
  <c r="I139" i="27"/>
  <c r="H380" i="27"/>
  <c r="I380" i="27"/>
  <c r="H2557" i="27"/>
  <c r="I2557" i="27"/>
  <c r="H5758" i="27"/>
  <c r="I5758" i="27"/>
  <c r="H5759" i="27"/>
  <c r="I5759" i="27"/>
  <c r="H10357" i="27"/>
  <c r="I10357" i="27"/>
  <c r="H10358" i="27"/>
  <c r="I10358" i="27"/>
  <c r="H2558" i="27"/>
  <c r="I2558" i="27"/>
  <c r="H5760" i="27"/>
  <c r="I5760" i="27"/>
  <c r="H381" i="27"/>
  <c r="I381" i="27"/>
  <c r="H5761" i="27"/>
  <c r="I5761" i="27"/>
  <c r="H10359" i="27"/>
  <c r="I10359" i="27"/>
  <c r="H10360" i="27"/>
  <c r="I10360" i="27"/>
  <c r="H10361" i="27"/>
  <c r="I10361" i="27"/>
  <c r="H140" i="27"/>
  <c r="I140" i="27"/>
  <c r="H2559" i="27"/>
  <c r="I2559" i="27"/>
  <c r="H2560" i="27"/>
  <c r="I2560" i="27"/>
  <c r="H5762" i="27"/>
  <c r="I5762" i="27"/>
  <c r="H10362" i="27"/>
  <c r="I10362" i="27"/>
  <c r="H5763" i="27"/>
  <c r="I5763" i="27"/>
  <c r="H5764" i="27"/>
  <c r="I5764" i="27"/>
  <c r="H5765" i="27"/>
  <c r="I5765" i="27"/>
  <c r="H5766" i="27"/>
  <c r="I5766" i="27"/>
  <c r="H5767" i="27"/>
  <c r="I5767" i="27"/>
  <c r="H10363" i="27"/>
  <c r="I10363" i="27"/>
  <c r="H2561" i="27"/>
  <c r="I2561" i="27"/>
  <c r="H5768" i="27"/>
  <c r="I5768" i="27"/>
  <c r="H10364" i="27"/>
  <c r="I10364" i="27"/>
  <c r="H10365" i="27"/>
  <c r="I10365" i="27"/>
  <c r="H990" i="27"/>
  <c r="I990" i="27"/>
  <c r="H29" i="27"/>
  <c r="I29" i="27"/>
  <c r="H382" i="27"/>
  <c r="I382" i="27"/>
  <c r="H383" i="27"/>
  <c r="I383" i="27"/>
  <c r="H10366" i="27"/>
  <c r="I10366" i="27"/>
  <c r="H141" i="27"/>
  <c r="I141" i="27"/>
  <c r="H384" i="27"/>
  <c r="I384" i="27"/>
  <c r="H2562" i="27"/>
  <c r="I2562" i="27"/>
  <c r="H5769" i="27"/>
  <c r="I5769" i="27"/>
  <c r="H10367" i="27"/>
  <c r="I10367" i="27"/>
  <c r="H991" i="27"/>
  <c r="I991" i="27"/>
  <c r="H2563" i="27"/>
  <c r="I2563" i="27"/>
  <c r="H2564" i="27"/>
  <c r="I2564" i="27"/>
  <c r="H2565" i="27"/>
  <c r="I2565" i="27"/>
  <c r="H5770" i="27"/>
  <c r="I5770" i="27"/>
  <c r="H10368" i="27"/>
  <c r="I10368" i="27"/>
  <c r="H10369" i="27"/>
  <c r="I10369" i="27"/>
  <c r="H5771" i="27"/>
  <c r="I5771" i="27"/>
  <c r="H5772" i="27"/>
  <c r="I5772" i="27"/>
  <c r="H992" i="27"/>
  <c r="I992" i="27"/>
  <c r="H2566" i="27"/>
  <c r="I2566" i="27"/>
  <c r="H2567" i="27"/>
  <c r="I2567" i="27"/>
  <c r="H10370" i="27"/>
  <c r="I10370" i="27"/>
  <c r="H385" i="27"/>
  <c r="I385" i="27"/>
  <c r="H993" i="27"/>
  <c r="I993" i="27"/>
  <c r="H5773" i="27"/>
  <c r="I5773" i="27"/>
  <c r="H5774" i="27"/>
  <c r="I5774" i="27"/>
  <c r="H5775" i="27"/>
  <c r="I5775" i="27"/>
  <c r="H10371" i="27"/>
  <c r="I10371" i="27"/>
  <c r="H5776" i="27"/>
  <c r="I5776" i="27"/>
  <c r="H10372" i="27"/>
  <c r="I10372" i="27"/>
  <c r="H994" i="27"/>
  <c r="I994" i="27"/>
  <c r="H386" i="27"/>
  <c r="I386" i="27"/>
  <c r="H5777" i="27"/>
  <c r="I5777" i="27"/>
  <c r="H5778" i="27"/>
  <c r="I5778" i="27"/>
  <c r="H5779" i="27"/>
  <c r="I5779" i="27"/>
  <c r="H10373" i="27"/>
  <c r="I10373" i="27"/>
  <c r="H5780" i="27"/>
  <c r="I5780" i="27"/>
  <c r="H387" i="27"/>
  <c r="I387" i="27"/>
  <c r="H2568" i="27"/>
  <c r="I2568" i="27"/>
  <c r="H10374" i="27"/>
  <c r="I10374" i="27"/>
  <c r="H2569" i="27"/>
  <c r="I2569" i="27"/>
  <c r="H5781" i="27"/>
  <c r="I5781" i="27"/>
  <c r="H142" i="27"/>
  <c r="I142" i="27"/>
  <c r="H995" i="27"/>
  <c r="I995" i="27"/>
  <c r="H996" i="27"/>
  <c r="I996" i="27"/>
  <c r="H997" i="27"/>
  <c r="I997" i="27"/>
  <c r="H2570" i="27"/>
  <c r="I2570" i="27"/>
  <c r="H2571" i="27"/>
  <c r="I2571" i="27"/>
  <c r="H2572" i="27"/>
  <c r="I2572" i="27"/>
  <c r="H5782" i="27"/>
  <c r="I5782" i="27"/>
  <c r="H5783" i="27"/>
  <c r="I5783" i="27"/>
  <c r="H5784" i="27"/>
  <c r="I5784" i="27"/>
  <c r="H5785" i="27"/>
  <c r="I5785" i="27"/>
  <c r="H5786" i="27"/>
  <c r="I5786" i="27"/>
  <c r="H10375" i="27"/>
  <c r="I10375" i="27"/>
  <c r="H998" i="27"/>
  <c r="I998" i="27"/>
  <c r="H2573" i="27"/>
  <c r="I2573" i="27"/>
  <c r="H5787" i="27"/>
  <c r="I5787" i="27"/>
  <c r="H10376" i="27"/>
  <c r="I10376" i="27"/>
  <c r="H5788" i="27"/>
  <c r="I5788" i="27"/>
  <c r="H5789" i="27"/>
  <c r="I5789" i="27"/>
  <c r="H10377" i="27"/>
  <c r="I10377" i="27"/>
  <c r="H10378" i="27"/>
  <c r="I10378" i="27"/>
  <c r="H5790" i="27"/>
  <c r="I5790" i="27"/>
  <c r="H5791" i="27"/>
  <c r="I5791" i="27"/>
  <c r="H5792" i="27"/>
  <c r="I5792" i="27"/>
  <c r="H10379" i="27"/>
  <c r="I10379" i="27"/>
  <c r="H2574" i="27"/>
  <c r="I2574" i="27"/>
  <c r="H5793" i="27"/>
  <c r="I5793" i="27"/>
  <c r="H10380" i="27"/>
  <c r="I10380" i="27"/>
  <c r="H10381" i="27"/>
  <c r="I10381" i="27"/>
  <c r="H999" i="27"/>
  <c r="I999" i="27"/>
  <c r="H5794" i="27"/>
  <c r="I5794" i="27"/>
  <c r="H1000" i="27"/>
  <c r="I1000" i="27"/>
  <c r="H2575" i="27"/>
  <c r="I2575" i="27"/>
  <c r="H5795" i="27"/>
  <c r="I5795" i="27"/>
  <c r="H10382" i="27"/>
  <c r="I10382" i="27"/>
  <c r="H2576" i="27"/>
  <c r="I2576" i="27"/>
  <c r="H388" i="27"/>
  <c r="I388" i="27"/>
  <c r="H2577" i="27"/>
  <c r="I2577" i="27"/>
  <c r="H5796" i="27"/>
  <c r="I5796" i="27"/>
  <c r="H5797" i="27"/>
  <c r="I5797" i="27"/>
  <c r="H5798" i="27"/>
  <c r="I5798" i="27"/>
  <c r="H5799" i="27"/>
  <c r="I5799" i="27"/>
  <c r="H5800" i="27"/>
  <c r="I5800" i="27"/>
  <c r="H5801" i="27"/>
  <c r="I5801" i="27"/>
  <c r="H5802" i="27"/>
  <c r="I5802" i="27"/>
  <c r="H10383" i="27"/>
  <c r="I10383" i="27"/>
  <c r="H5803" i="27"/>
  <c r="I5803" i="27"/>
  <c r="H5804" i="27"/>
  <c r="I5804" i="27"/>
  <c r="H5805" i="27"/>
  <c r="I5805" i="27"/>
  <c r="H5806" i="27"/>
  <c r="I5806" i="27"/>
  <c r="H5807" i="27"/>
  <c r="I5807" i="27"/>
  <c r="H10384" i="27"/>
  <c r="I10384" i="27"/>
  <c r="H10385" i="27"/>
  <c r="I10385" i="27"/>
  <c r="H10386" i="27"/>
  <c r="I10386" i="27"/>
  <c r="H5808" i="27"/>
  <c r="I5808" i="27"/>
  <c r="H10387" i="27"/>
  <c r="I10387" i="27"/>
  <c r="H1001" i="27"/>
  <c r="I1001" i="27"/>
  <c r="H10388" i="27"/>
  <c r="I10388" i="27"/>
  <c r="H10389" i="27"/>
  <c r="I10389" i="27"/>
  <c r="H10390" i="27"/>
  <c r="I10390" i="27"/>
  <c r="H10391" i="27"/>
  <c r="I10391" i="27"/>
  <c r="H5809" i="27"/>
  <c r="I5809" i="27"/>
  <c r="H5810" i="27"/>
  <c r="I5810" i="27"/>
  <c r="H5811" i="27"/>
  <c r="I5811" i="27"/>
  <c r="H389" i="27"/>
  <c r="I389" i="27"/>
  <c r="H10392" i="27"/>
  <c r="I10392" i="27"/>
  <c r="H10393" i="27"/>
  <c r="I10393" i="27"/>
  <c r="H5812" i="27"/>
  <c r="I5812" i="27"/>
  <c r="H10394" i="27"/>
  <c r="I10394" i="27"/>
  <c r="H2578" i="27"/>
  <c r="I2578" i="27"/>
  <c r="H5813" i="27"/>
  <c r="I5813" i="27"/>
  <c r="H10395" i="27"/>
  <c r="I10395" i="27"/>
  <c r="H10396" i="27"/>
  <c r="I10396" i="27"/>
  <c r="H1002" i="27"/>
  <c r="I1002" i="27"/>
  <c r="H5814" i="27"/>
  <c r="I5814" i="27"/>
  <c r="H10397" i="27"/>
  <c r="I10397" i="27"/>
  <c r="H5815" i="27"/>
  <c r="I5815" i="27"/>
  <c r="H10398" i="27"/>
  <c r="I10398" i="27"/>
  <c r="H5816" i="27"/>
  <c r="I5816" i="27"/>
  <c r="H5817" i="27"/>
  <c r="I5817" i="27"/>
  <c r="H10399" i="27"/>
  <c r="I10399" i="27"/>
  <c r="H5818" i="27"/>
  <c r="I5818" i="27"/>
  <c r="H10400" i="27"/>
  <c r="I10400" i="27"/>
  <c r="H10401" i="27"/>
  <c r="I10401" i="27"/>
  <c r="H2579" i="27"/>
  <c r="I2579" i="27"/>
  <c r="H5819" i="27"/>
  <c r="I5819" i="27"/>
  <c r="H5820" i="27"/>
  <c r="I5820" i="27"/>
  <c r="H10402" i="27"/>
  <c r="I10402" i="27"/>
  <c r="H2580" i="27"/>
  <c r="I2580" i="27"/>
  <c r="H2581" i="27"/>
  <c r="I2581" i="27"/>
  <c r="H10403" i="27"/>
  <c r="I10403" i="27"/>
  <c r="H10404" i="27"/>
  <c r="I10404" i="27"/>
  <c r="H5821" i="27"/>
  <c r="I5821" i="27"/>
  <c r="H10405" i="27"/>
  <c r="I10405" i="27"/>
  <c r="H10406" i="27"/>
  <c r="I10406" i="27"/>
  <c r="H10407" i="27"/>
  <c r="I10407" i="27"/>
  <c r="H2582" i="27"/>
  <c r="I2582" i="27"/>
  <c r="H5822" i="27"/>
  <c r="I5822" i="27"/>
  <c r="H5823" i="27"/>
  <c r="I5823" i="27"/>
  <c r="H10408" i="27"/>
  <c r="I10408" i="27"/>
  <c r="H5824" i="27"/>
  <c r="I5824" i="27"/>
  <c r="H5825" i="27"/>
  <c r="I5825" i="27"/>
  <c r="H10409" i="27"/>
  <c r="I10409" i="27"/>
  <c r="H2583" i="27"/>
  <c r="I2583" i="27"/>
  <c r="H2584" i="27"/>
  <c r="I2584" i="27"/>
  <c r="H2585" i="27"/>
  <c r="I2585" i="27"/>
  <c r="H2586" i="27"/>
  <c r="I2586" i="27"/>
  <c r="H2587" i="27"/>
  <c r="I2587" i="27"/>
  <c r="H5826" i="27"/>
  <c r="I5826" i="27"/>
  <c r="H5827" i="27"/>
  <c r="I5827" i="27"/>
  <c r="H10410" i="27"/>
  <c r="I10410" i="27"/>
  <c r="H10411" i="27"/>
  <c r="I10411" i="27"/>
  <c r="H10412" i="27"/>
  <c r="I10412" i="27"/>
  <c r="H2588" i="27"/>
  <c r="I2588" i="27"/>
  <c r="H2589" i="27"/>
  <c r="I2589" i="27"/>
  <c r="H5828" i="27"/>
  <c r="I5828" i="27"/>
  <c r="H5829" i="27"/>
  <c r="I5829" i="27"/>
  <c r="H10413" i="27"/>
  <c r="I10413" i="27"/>
  <c r="H5830" i="27"/>
  <c r="I5830" i="27"/>
  <c r="H5831" i="27"/>
  <c r="I5831" i="27"/>
  <c r="H5832" i="27"/>
  <c r="I5832" i="27"/>
  <c r="H5833" i="27"/>
  <c r="I5833" i="27"/>
  <c r="H5834" i="27"/>
  <c r="I5834" i="27"/>
  <c r="H390" i="27"/>
  <c r="I390" i="27"/>
  <c r="H5835" i="27"/>
  <c r="I5835" i="27"/>
  <c r="H10414" i="27"/>
  <c r="I10414" i="27"/>
  <c r="H5836" i="27"/>
  <c r="I5836" i="27"/>
  <c r="H1003" i="27"/>
  <c r="I1003" i="27"/>
  <c r="H2590" i="27"/>
  <c r="I2590" i="27"/>
  <c r="H5837" i="27"/>
  <c r="I5837" i="27"/>
  <c r="H5838" i="27"/>
  <c r="I5838" i="27"/>
  <c r="H10415" i="27"/>
  <c r="I10415" i="27"/>
  <c r="H5839" i="27"/>
  <c r="I5839" i="27"/>
  <c r="H2591" i="27"/>
  <c r="I2591" i="27"/>
  <c r="H1004" i="27"/>
  <c r="I1004" i="27"/>
  <c r="H1005" i="27"/>
  <c r="I1005" i="27"/>
  <c r="H2592" i="27"/>
  <c r="I2592" i="27"/>
  <c r="H2593" i="27"/>
  <c r="I2593" i="27"/>
  <c r="H2594" i="27"/>
  <c r="I2594" i="27"/>
  <c r="H2595" i="27"/>
  <c r="I2595" i="27"/>
  <c r="H5840" i="27"/>
  <c r="I5840" i="27"/>
  <c r="H5841" i="27"/>
  <c r="I5841" i="27"/>
  <c r="H5842" i="27"/>
  <c r="I5842" i="27"/>
  <c r="H10416" i="27"/>
  <c r="I10416" i="27"/>
  <c r="H5843" i="27"/>
  <c r="I5843" i="27"/>
  <c r="H391" i="27"/>
  <c r="I391" i="27"/>
  <c r="H2596" i="27"/>
  <c r="I2596" i="27"/>
  <c r="H10417" i="27"/>
  <c r="I10417" i="27"/>
  <c r="H10418" i="27"/>
  <c r="I10418" i="27"/>
  <c r="H2597" i="27"/>
  <c r="I2597" i="27"/>
  <c r="H5844" i="27"/>
  <c r="I5844" i="27"/>
  <c r="H5845" i="27"/>
  <c r="I5845" i="27"/>
  <c r="H1006" i="27"/>
  <c r="I1006" i="27"/>
  <c r="H5846" i="27"/>
  <c r="I5846" i="27"/>
  <c r="H5847" i="27"/>
  <c r="I5847" i="27"/>
  <c r="H1007" i="27"/>
  <c r="I1007" i="27"/>
  <c r="H2598" i="27"/>
  <c r="I2598" i="27"/>
  <c r="H5848" i="27"/>
  <c r="I5848" i="27"/>
  <c r="H1008" i="27"/>
  <c r="I1008" i="27"/>
  <c r="H10419" i="27"/>
  <c r="I10419" i="27"/>
  <c r="H10420" i="27"/>
  <c r="I10420" i="27"/>
  <c r="H392" i="27"/>
  <c r="I392" i="27"/>
  <c r="H143" i="27"/>
  <c r="I143" i="27"/>
  <c r="H5849" i="27"/>
  <c r="I5849" i="27"/>
  <c r="H10421" i="27"/>
  <c r="I10421" i="27"/>
  <c r="H10422" i="27"/>
  <c r="I10422" i="27"/>
  <c r="H5850" i="27"/>
  <c r="I5850" i="27"/>
  <c r="H10423" i="27"/>
  <c r="I10423" i="27"/>
  <c r="H10424" i="27"/>
  <c r="I10424" i="27"/>
  <c r="H5851" i="27"/>
  <c r="I5851" i="27"/>
  <c r="H5852" i="27"/>
  <c r="I5852" i="27"/>
  <c r="H2599" i="27"/>
  <c r="I2599" i="27"/>
  <c r="H5853" i="27"/>
  <c r="I5853" i="27"/>
  <c r="H5854" i="27"/>
  <c r="I5854" i="27"/>
  <c r="H5855" i="27"/>
  <c r="I5855" i="27"/>
  <c r="H5856" i="27"/>
  <c r="I5856" i="27"/>
  <c r="H2600" i="27"/>
  <c r="I2600" i="27"/>
  <c r="H2601" i="27"/>
  <c r="I2601" i="27"/>
  <c r="H1009" i="27"/>
  <c r="I1009" i="27"/>
  <c r="H2602" i="27"/>
  <c r="I2602" i="27"/>
  <c r="H5857" i="27"/>
  <c r="I5857" i="27"/>
  <c r="H1010" i="27"/>
  <c r="I1010" i="27"/>
  <c r="H30" i="27"/>
  <c r="I30" i="27"/>
  <c r="H2603" i="27"/>
  <c r="I2603" i="27"/>
  <c r="H5858" i="27"/>
  <c r="I5858" i="27"/>
  <c r="H10425" i="27"/>
  <c r="I10425" i="27"/>
  <c r="H10426" i="27"/>
  <c r="I10426" i="27"/>
  <c r="H393" i="27"/>
  <c r="I393" i="27"/>
  <c r="H5859" i="27"/>
  <c r="I5859" i="27"/>
  <c r="H2604" i="27"/>
  <c r="I2604" i="27"/>
  <c r="H5860" i="27"/>
  <c r="I5860" i="27"/>
  <c r="H10427" i="27"/>
  <c r="I10427" i="27"/>
  <c r="H10428" i="27"/>
  <c r="I10428" i="27"/>
  <c r="H2605" i="27"/>
  <c r="I2605" i="27"/>
  <c r="H2606" i="27"/>
  <c r="I2606" i="27"/>
  <c r="H5861" i="27"/>
  <c r="I5861" i="27"/>
  <c r="H10429" i="27"/>
  <c r="I10429" i="27"/>
  <c r="H31" i="27"/>
  <c r="I31" i="27"/>
  <c r="H2607" i="27"/>
  <c r="I2607" i="27"/>
  <c r="H2608" i="27"/>
  <c r="I2608" i="27"/>
  <c r="H5862" i="27"/>
  <c r="I5862" i="27"/>
  <c r="H10430" i="27"/>
  <c r="I10430" i="27"/>
  <c r="H2609" i="27"/>
  <c r="I2609" i="27"/>
  <c r="H394" i="27"/>
  <c r="I394" i="27"/>
  <c r="H1011" i="27"/>
  <c r="I1011" i="27"/>
  <c r="H1012" i="27"/>
  <c r="I1012" i="27"/>
  <c r="H5863" i="27"/>
  <c r="I5863" i="27"/>
  <c r="H10431" i="27"/>
  <c r="I10431" i="27"/>
  <c r="H395" i="27"/>
  <c r="I395" i="27"/>
  <c r="H1013" i="27"/>
  <c r="I1013" i="27"/>
  <c r="H5864" i="27"/>
  <c r="I5864" i="27"/>
  <c r="H10432" i="27"/>
  <c r="I10432" i="27"/>
  <c r="H5865" i="27"/>
  <c r="I5865" i="27"/>
  <c r="H10433" i="27"/>
  <c r="I10433" i="27"/>
  <c r="H2610" i="27"/>
  <c r="I2610" i="27"/>
  <c r="H5866" i="27"/>
  <c r="I5866" i="27"/>
  <c r="H5867" i="27"/>
  <c r="I5867" i="27"/>
  <c r="H5868" i="27"/>
  <c r="I5868" i="27"/>
  <c r="H10434" i="27"/>
  <c r="I10434" i="27"/>
  <c r="H2611" i="27"/>
  <c r="I2611" i="27"/>
  <c r="H5869" i="27"/>
  <c r="I5869" i="27"/>
  <c r="H396" i="27"/>
  <c r="I396" i="27"/>
  <c r="H1014" i="27"/>
  <c r="I1014" i="27"/>
  <c r="H10435" i="27"/>
  <c r="I10435" i="27"/>
  <c r="H1015" i="27"/>
  <c r="I1015" i="27"/>
  <c r="H5870" i="27"/>
  <c r="I5870" i="27"/>
  <c r="H10436" i="27"/>
  <c r="I10436" i="27"/>
  <c r="H1016" i="27"/>
  <c r="I1016" i="27"/>
  <c r="H2612" i="27"/>
  <c r="I2612" i="27"/>
  <c r="H5871" i="27"/>
  <c r="I5871" i="27"/>
  <c r="H5872" i="27"/>
  <c r="I5872" i="27"/>
  <c r="H5873" i="27"/>
  <c r="I5873" i="27"/>
  <c r="H5874" i="27"/>
  <c r="I5874" i="27"/>
  <c r="H397" i="27"/>
  <c r="I397" i="27"/>
  <c r="H2613" i="27"/>
  <c r="I2613" i="27"/>
  <c r="H2614" i="27"/>
  <c r="I2614" i="27"/>
  <c r="H5875" i="27"/>
  <c r="I5875" i="27"/>
  <c r="H144" i="27"/>
  <c r="I144" i="27"/>
  <c r="H10437" i="27"/>
  <c r="I10437" i="27"/>
  <c r="H10438" i="27"/>
  <c r="I10438" i="27"/>
  <c r="H10439" i="27"/>
  <c r="I10439" i="27"/>
  <c r="H5876" i="27"/>
  <c r="I5876" i="27"/>
  <c r="H5877" i="27"/>
  <c r="I5877" i="27"/>
  <c r="H2615" i="27"/>
  <c r="I2615" i="27"/>
  <c r="H2616" i="27"/>
  <c r="I2616" i="27"/>
  <c r="H1017" i="27"/>
  <c r="I1017" i="27"/>
  <c r="H5878" i="27"/>
  <c r="I5878" i="27"/>
  <c r="H2617" i="27"/>
  <c r="I2617" i="27"/>
  <c r="H5879" i="27"/>
  <c r="I5879" i="27"/>
  <c r="H2618" i="27"/>
  <c r="I2618" i="27"/>
  <c r="H5880" i="27"/>
  <c r="I5880" i="27"/>
  <c r="H10440" i="27"/>
  <c r="I10440" i="27"/>
  <c r="H5881" i="27"/>
  <c r="I5881" i="27"/>
  <c r="H5882" i="27"/>
  <c r="I5882" i="27"/>
  <c r="H5883" i="27"/>
  <c r="I5883" i="27"/>
  <c r="H5884" i="27"/>
  <c r="I5884" i="27"/>
  <c r="H10441" i="27"/>
  <c r="I10441" i="27"/>
  <c r="H5885" i="27"/>
  <c r="I5885" i="27"/>
  <c r="H5886" i="27"/>
  <c r="I5886" i="27"/>
  <c r="H5887" i="27"/>
  <c r="I5887" i="27"/>
  <c r="H398" i="27"/>
  <c r="I398" i="27"/>
  <c r="H10442" i="27"/>
  <c r="I10442" i="27"/>
  <c r="H5888" i="27"/>
  <c r="I5888" i="27"/>
  <c r="H399" i="27"/>
  <c r="I399" i="27"/>
  <c r="H400" i="27"/>
  <c r="I400" i="27"/>
  <c r="H1018" i="27"/>
  <c r="I1018" i="27"/>
  <c r="H2619" i="27"/>
  <c r="I2619" i="27"/>
  <c r="H5889" i="27"/>
  <c r="I5889" i="27"/>
  <c r="H10443" i="27"/>
  <c r="I10443" i="27"/>
  <c r="H5890" i="27"/>
  <c r="I5890" i="27"/>
  <c r="H5891" i="27"/>
  <c r="I5891" i="27"/>
  <c r="H2620" i="27"/>
  <c r="I2620" i="27"/>
  <c r="H5892" i="27"/>
  <c r="I5892" i="27"/>
  <c r="H10444" i="27"/>
  <c r="I10444" i="27"/>
  <c r="H401" i="27"/>
  <c r="I401" i="27"/>
  <c r="H5893" i="27"/>
  <c r="I5893" i="27"/>
  <c r="H2621" i="27"/>
  <c r="I2621" i="27"/>
  <c r="H2622" i="27"/>
  <c r="I2622" i="27"/>
  <c r="H5894" i="27"/>
  <c r="I5894" i="27"/>
  <c r="H5895" i="27"/>
  <c r="I5895" i="27"/>
  <c r="H5896" i="27"/>
  <c r="I5896" i="27"/>
  <c r="H2623" i="27"/>
  <c r="I2623" i="27"/>
  <c r="H2624" i="27"/>
  <c r="I2624" i="27"/>
  <c r="H2625" i="27"/>
  <c r="I2625" i="27"/>
  <c r="H5897" i="27"/>
  <c r="I5897" i="27"/>
  <c r="H5898" i="27"/>
  <c r="I5898" i="27"/>
  <c r="H5899" i="27"/>
  <c r="I5899" i="27"/>
  <c r="H5900" i="27"/>
  <c r="I5900" i="27"/>
  <c r="H10445" i="27"/>
  <c r="I10445" i="27"/>
  <c r="H10446" i="27"/>
  <c r="I10446" i="27"/>
  <c r="H10447" i="27"/>
  <c r="I10447" i="27"/>
  <c r="H10448" i="27"/>
  <c r="I10448" i="27"/>
  <c r="H2626" i="27"/>
  <c r="I2626" i="27"/>
  <c r="H5901" i="27"/>
  <c r="I5901" i="27"/>
  <c r="H2627" i="27"/>
  <c r="I2627" i="27"/>
  <c r="H10449" i="27"/>
  <c r="I10449" i="27"/>
  <c r="H5902" i="27"/>
  <c r="I5902" i="27"/>
  <c r="H10450" i="27"/>
  <c r="I10450" i="27"/>
  <c r="H10451" i="27"/>
  <c r="I10451" i="27"/>
  <c r="H1019" i="27"/>
  <c r="I1019" i="27"/>
  <c r="H10452" i="27"/>
  <c r="I10452" i="27"/>
  <c r="H2628" i="27"/>
  <c r="I2628" i="27"/>
  <c r="H10453" i="27"/>
  <c r="I10453" i="27"/>
  <c r="H145" i="27"/>
  <c r="I145" i="27"/>
  <c r="H402" i="27"/>
  <c r="I402" i="27"/>
  <c r="H2629" i="27"/>
  <c r="I2629" i="27"/>
  <c r="H2630" i="27"/>
  <c r="I2630" i="27"/>
  <c r="H2631" i="27"/>
  <c r="I2631" i="27"/>
  <c r="H2632" i="27"/>
  <c r="I2632" i="27"/>
  <c r="H5903" i="27"/>
  <c r="I5903" i="27"/>
  <c r="H10454" i="27"/>
  <c r="I10454" i="27"/>
  <c r="H10455" i="27"/>
  <c r="I10455" i="27"/>
  <c r="H10456" i="27"/>
  <c r="I10456" i="27"/>
  <c r="H10457" i="27"/>
  <c r="I10457" i="27"/>
  <c r="H10458" i="27"/>
  <c r="I10458" i="27"/>
  <c r="H5904" i="27"/>
  <c r="I5904" i="27"/>
  <c r="H5905" i="27"/>
  <c r="I5905" i="27"/>
  <c r="H5906" i="27"/>
  <c r="I5906" i="27"/>
  <c r="H5907" i="27"/>
  <c r="I5907" i="27"/>
  <c r="H5908" i="27"/>
  <c r="I5908" i="27"/>
  <c r="H2633" i="27"/>
  <c r="I2633" i="27"/>
  <c r="H5909" i="27"/>
  <c r="I5909" i="27"/>
  <c r="H10459" i="27"/>
  <c r="I10459" i="27"/>
  <c r="H5910" i="27"/>
  <c r="I5910" i="27"/>
  <c r="H10460" i="27"/>
  <c r="I10460" i="27"/>
  <c r="H2634" i="27"/>
  <c r="I2634" i="27"/>
  <c r="H2635" i="27"/>
  <c r="I2635" i="27"/>
  <c r="H2636" i="27"/>
  <c r="I2636" i="27"/>
  <c r="H5911" i="27"/>
  <c r="I5911" i="27"/>
  <c r="H5912" i="27"/>
  <c r="I5912" i="27"/>
  <c r="H10461" i="27"/>
  <c r="I10461" i="27"/>
  <c r="H1020" i="27"/>
  <c r="I1020" i="27"/>
  <c r="H5913" i="27"/>
  <c r="I5913" i="27"/>
  <c r="H5914" i="27"/>
  <c r="I5914" i="27"/>
  <c r="H10462" i="27"/>
  <c r="I10462" i="27"/>
  <c r="H10463" i="27"/>
  <c r="I10463" i="27"/>
  <c r="H146" i="27"/>
  <c r="I146" i="27"/>
  <c r="H403" i="27"/>
  <c r="I403" i="27"/>
  <c r="H404" i="27"/>
  <c r="I404" i="27"/>
  <c r="H1021" i="27"/>
  <c r="I1021" i="27"/>
  <c r="H1022" i="27"/>
  <c r="I1022" i="27"/>
  <c r="H2637" i="27"/>
  <c r="I2637" i="27"/>
  <c r="H2638" i="27"/>
  <c r="I2638" i="27"/>
  <c r="H2639" i="27"/>
  <c r="I2639" i="27"/>
  <c r="H5915" i="27"/>
  <c r="I5915" i="27"/>
  <c r="H5916" i="27"/>
  <c r="I5916" i="27"/>
  <c r="H5917" i="27"/>
  <c r="I5917" i="27"/>
  <c r="H5918" i="27"/>
  <c r="I5918" i="27"/>
  <c r="H10464" i="27"/>
  <c r="I10464" i="27"/>
  <c r="H10465" i="27"/>
  <c r="I10465" i="27"/>
  <c r="H10466" i="27"/>
  <c r="I10466" i="27"/>
  <c r="H5919" i="27"/>
  <c r="I5919" i="27"/>
  <c r="H2640" i="27"/>
  <c r="I2640" i="27"/>
  <c r="H5920" i="27"/>
  <c r="I5920" i="27"/>
  <c r="H10467" i="27"/>
  <c r="I10467" i="27"/>
  <c r="H10468" i="27"/>
  <c r="I10468" i="27"/>
  <c r="H10469" i="27"/>
  <c r="I10469" i="27"/>
  <c r="H2641" i="27"/>
  <c r="I2641" i="27"/>
  <c r="H5921" i="27"/>
  <c r="I5921" i="27"/>
  <c r="H405" i="27"/>
  <c r="I405" i="27"/>
  <c r="H1023" i="27"/>
  <c r="I1023" i="27"/>
  <c r="H5922" i="27"/>
  <c r="I5922" i="27"/>
  <c r="H5923" i="27"/>
  <c r="I5923" i="27"/>
  <c r="H10470" i="27"/>
  <c r="I10470" i="27"/>
  <c r="H5924" i="27"/>
  <c r="I5924" i="27"/>
  <c r="H1024" i="27"/>
  <c r="I1024" i="27"/>
  <c r="H2642" i="27"/>
  <c r="I2642" i="27"/>
  <c r="H5925" i="27"/>
  <c r="I5925" i="27"/>
  <c r="H5926" i="27"/>
  <c r="I5926" i="27"/>
  <c r="H2643" i="27"/>
  <c r="I2643" i="27"/>
  <c r="H2644" i="27"/>
  <c r="I2644" i="27"/>
  <c r="H5927" i="27"/>
  <c r="I5927" i="27"/>
  <c r="H5928" i="27"/>
  <c r="I5928" i="27"/>
  <c r="H2645" i="27"/>
  <c r="I2645" i="27"/>
  <c r="H1025" i="27"/>
  <c r="I1025" i="27"/>
  <c r="H2646" i="27"/>
  <c r="I2646" i="27"/>
  <c r="H10471" i="27"/>
  <c r="I10471" i="27"/>
  <c r="H406" i="27"/>
  <c r="I406" i="27"/>
  <c r="H2647" i="27"/>
  <c r="I2647" i="27"/>
  <c r="H10472" i="27"/>
  <c r="I10472" i="27"/>
  <c r="H10473" i="27"/>
  <c r="I10473" i="27"/>
  <c r="H2648" i="27"/>
  <c r="I2648" i="27"/>
  <c r="H10474" i="27"/>
  <c r="I10474" i="27"/>
  <c r="H5929" i="27"/>
  <c r="I5929" i="27"/>
  <c r="H10475" i="27"/>
  <c r="I10475" i="27"/>
  <c r="H10476" i="27"/>
  <c r="I10476" i="27"/>
  <c r="H1026" i="27"/>
  <c r="I1026" i="27"/>
  <c r="H10477" i="27"/>
  <c r="I10477" i="27"/>
  <c r="H10478" i="27"/>
  <c r="I10478" i="27"/>
  <c r="H5930" i="27"/>
  <c r="I5930" i="27"/>
  <c r="H5931" i="27"/>
  <c r="I5931" i="27"/>
  <c r="H5932" i="27"/>
  <c r="I5932" i="27"/>
  <c r="H5933" i="27"/>
  <c r="I5933" i="27"/>
  <c r="H5934" i="27"/>
  <c r="I5934" i="27"/>
  <c r="H1027" i="27"/>
  <c r="I1027" i="27"/>
  <c r="H5935" i="27"/>
  <c r="I5935" i="27"/>
  <c r="H5936" i="27"/>
  <c r="I5936" i="27"/>
  <c r="H10479" i="27"/>
  <c r="I10479" i="27"/>
  <c r="H10480" i="27"/>
  <c r="I10480" i="27"/>
  <c r="H10481" i="27"/>
  <c r="I10481" i="27"/>
  <c r="H147" i="27"/>
  <c r="I147" i="27"/>
  <c r="H5937" i="27"/>
  <c r="I5937" i="27"/>
  <c r="H10482" i="27"/>
  <c r="I10482" i="27"/>
  <c r="H5938" i="27"/>
  <c r="I5938" i="27"/>
  <c r="H10483" i="27"/>
  <c r="I10483" i="27"/>
  <c r="H2649" i="27"/>
  <c r="I2649" i="27"/>
  <c r="H2650" i="27"/>
  <c r="I2650" i="27"/>
  <c r="H5939" i="27"/>
  <c r="I5939" i="27"/>
  <c r="H5940" i="27"/>
  <c r="I5940" i="27"/>
  <c r="H10484" i="27"/>
  <c r="I10484" i="27"/>
  <c r="H5941" i="27"/>
  <c r="I5941" i="27"/>
  <c r="H1028" i="27"/>
  <c r="I1028" i="27"/>
  <c r="H407" i="27"/>
  <c r="I407" i="27"/>
  <c r="H1029" i="27"/>
  <c r="I1029" i="27"/>
  <c r="H10485" i="27"/>
  <c r="I10485" i="27"/>
  <c r="H1030" i="27"/>
  <c r="I1030" i="27"/>
  <c r="H2651" i="27"/>
  <c r="I2651" i="27"/>
  <c r="H2652" i="27"/>
  <c r="I2652" i="27"/>
  <c r="H2653" i="27"/>
  <c r="I2653" i="27"/>
  <c r="H5942" i="27"/>
  <c r="I5942" i="27"/>
  <c r="H5943" i="27"/>
  <c r="I5943" i="27"/>
  <c r="H5944" i="27"/>
  <c r="I5944" i="27"/>
  <c r="H10486" i="27"/>
  <c r="I10486" i="27"/>
  <c r="H10487" i="27"/>
  <c r="I10487" i="27"/>
  <c r="H10488" i="27"/>
  <c r="I10488" i="27"/>
  <c r="H10489" i="27"/>
  <c r="I10489" i="27"/>
  <c r="H10490" i="27"/>
  <c r="I10490" i="27"/>
  <c r="H10491" i="27"/>
  <c r="I10491" i="27"/>
  <c r="H10492" i="27"/>
  <c r="I10492" i="27"/>
  <c r="H5945" i="27"/>
  <c r="I5945" i="27"/>
  <c r="H5946" i="27"/>
  <c r="I5946" i="27"/>
  <c r="H10493" i="27"/>
  <c r="I10493" i="27"/>
  <c r="H5947" i="27"/>
  <c r="I5947" i="27"/>
  <c r="H10494" i="27"/>
  <c r="I10494" i="27"/>
  <c r="H10495" i="27"/>
  <c r="I10495" i="27"/>
  <c r="H5948" i="27"/>
  <c r="I5948" i="27"/>
  <c r="H32" i="27"/>
  <c r="I32" i="27"/>
  <c r="H10496" i="27"/>
  <c r="I10496" i="27"/>
  <c r="H5949" i="27"/>
  <c r="I5949" i="27"/>
  <c r="H408" i="27"/>
  <c r="I408" i="27"/>
  <c r="H1031" i="27"/>
  <c r="I1031" i="27"/>
  <c r="H2654" i="27"/>
  <c r="I2654" i="27"/>
  <c r="H2655" i="27"/>
  <c r="I2655" i="27"/>
  <c r="H2656" i="27"/>
  <c r="I2656" i="27"/>
  <c r="H5950" i="27"/>
  <c r="I5950" i="27"/>
  <c r="H5951" i="27"/>
  <c r="I5951" i="27"/>
  <c r="H5952" i="27"/>
  <c r="I5952" i="27"/>
  <c r="H5953" i="27"/>
  <c r="I5953" i="27"/>
  <c r="H5954" i="27"/>
  <c r="I5954" i="27"/>
  <c r="H10497" i="27"/>
  <c r="I10497" i="27"/>
  <c r="H5955" i="27"/>
  <c r="I5955" i="27"/>
  <c r="H10498" i="27"/>
  <c r="I10498" i="27"/>
  <c r="H5956" i="27"/>
  <c r="I5956" i="27"/>
  <c r="H10499" i="27"/>
  <c r="I10499" i="27"/>
  <c r="H10500" i="27"/>
  <c r="I10500" i="27"/>
  <c r="H5957" i="27"/>
  <c r="I5957" i="27"/>
  <c r="H10501" i="27"/>
  <c r="I10501" i="27"/>
  <c r="H10502" i="27"/>
  <c r="I10502" i="27"/>
  <c r="H2657" i="27"/>
  <c r="I2657" i="27"/>
  <c r="H5958" i="27"/>
  <c r="I5958" i="27"/>
  <c r="H5959" i="27"/>
  <c r="I5959" i="27"/>
  <c r="H5960" i="27"/>
  <c r="I5960" i="27"/>
  <c r="H1032" i="27"/>
  <c r="I1032" i="27"/>
  <c r="H5961" i="27"/>
  <c r="I5961" i="27"/>
  <c r="H5962" i="27"/>
  <c r="I5962" i="27"/>
  <c r="H5963" i="27"/>
  <c r="I5963" i="27"/>
  <c r="H5964" i="27"/>
  <c r="I5964" i="27"/>
  <c r="H10503" i="27"/>
  <c r="I10503" i="27"/>
  <c r="H10504" i="27"/>
  <c r="I10504" i="27"/>
  <c r="H5965" i="27"/>
  <c r="I5965" i="27"/>
  <c r="H1033" i="27"/>
  <c r="I1033" i="27"/>
  <c r="H2658" i="27"/>
  <c r="I2658" i="27"/>
  <c r="H2659" i="27"/>
  <c r="I2659" i="27"/>
  <c r="H5966" i="27"/>
  <c r="I5966" i="27"/>
  <c r="H5967" i="27"/>
  <c r="I5967" i="27"/>
  <c r="H1034" i="27"/>
  <c r="I1034" i="27"/>
  <c r="H148" i="27"/>
  <c r="I148" i="27"/>
  <c r="H1035" i="27"/>
  <c r="I1035" i="27"/>
  <c r="H5968" i="27"/>
  <c r="I5968" i="27"/>
  <c r="H5969" i="27"/>
  <c r="I5969" i="27"/>
  <c r="H5970" i="27"/>
  <c r="I5970" i="27"/>
  <c r="H5971" i="27"/>
  <c r="I5971" i="27"/>
  <c r="H5972" i="27"/>
  <c r="I5972" i="27"/>
  <c r="H10505" i="27"/>
  <c r="I10505" i="27"/>
  <c r="H10506" i="27"/>
  <c r="I10506" i="27"/>
  <c r="H5973" i="27"/>
  <c r="I5973" i="27"/>
  <c r="H5974" i="27"/>
  <c r="I5974" i="27"/>
  <c r="H10507" i="27"/>
  <c r="I10507" i="27"/>
  <c r="H2660" i="27"/>
  <c r="I2660" i="27"/>
  <c r="H2661" i="27"/>
  <c r="I2661" i="27"/>
  <c r="H2662" i="27"/>
  <c r="I2662" i="27"/>
  <c r="H5975" i="27"/>
  <c r="I5975" i="27"/>
  <c r="H5976" i="27"/>
  <c r="I5976" i="27"/>
  <c r="H5977" i="27"/>
  <c r="I5977" i="27"/>
  <c r="H5978" i="27"/>
  <c r="I5978" i="27"/>
  <c r="H5979" i="27"/>
  <c r="I5979" i="27"/>
  <c r="H5980" i="27"/>
  <c r="I5980" i="27"/>
  <c r="H5981" i="27"/>
  <c r="I5981" i="27"/>
  <c r="H2663" i="27"/>
  <c r="I2663" i="27"/>
  <c r="H5982" i="27"/>
  <c r="I5982" i="27"/>
  <c r="H5983" i="27"/>
  <c r="I5983" i="27"/>
  <c r="H5984" i="27"/>
  <c r="I5984" i="27"/>
  <c r="H5985" i="27"/>
  <c r="I5985" i="27"/>
  <c r="H2664" i="27"/>
  <c r="I2664" i="27"/>
  <c r="H5986" i="27"/>
  <c r="I5986" i="27"/>
  <c r="H10508" i="27"/>
  <c r="I10508" i="27"/>
  <c r="H5987" i="27"/>
  <c r="I5987" i="27"/>
  <c r="H10509" i="27"/>
  <c r="I10509" i="27"/>
  <c r="H5988" i="27"/>
  <c r="I5988" i="27"/>
  <c r="H5989" i="27"/>
  <c r="I5989" i="27"/>
  <c r="H5990" i="27"/>
  <c r="I5990" i="27"/>
  <c r="H10510" i="27"/>
  <c r="I10510" i="27"/>
  <c r="H2665" i="27"/>
  <c r="I2665" i="27"/>
  <c r="H5991" i="27"/>
  <c r="I5991" i="27"/>
  <c r="H1036" i="27"/>
  <c r="I1036" i="27"/>
  <c r="H2666" i="27"/>
  <c r="I2666" i="27"/>
  <c r="H1037" i="27"/>
  <c r="I1037" i="27"/>
  <c r="H5992" i="27"/>
  <c r="I5992" i="27"/>
  <c r="H5993" i="27"/>
  <c r="I5993" i="27"/>
  <c r="H10511" i="27"/>
  <c r="I10511" i="27"/>
  <c r="H5994" i="27"/>
  <c r="I5994" i="27"/>
  <c r="H2667" i="27"/>
  <c r="I2667" i="27"/>
  <c r="H5995" i="27"/>
  <c r="I5995" i="27"/>
  <c r="H10512" i="27"/>
  <c r="I10512" i="27"/>
  <c r="H2668" i="27"/>
  <c r="I2668" i="27"/>
  <c r="H5996" i="27"/>
  <c r="I5996" i="27"/>
  <c r="H409" i="27"/>
  <c r="I409" i="27"/>
  <c r="H5997" i="27"/>
  <c r="I5997" i="27"/>
  <c r="H1038" i="27"/>
  <c r="I1038" i="27"/>
  <c r="H5998" i="27"/>
  <c r="I5998" i="27"/>
  <c r="H10513" i="27"/>
  <c r="I10513" i="27"/>
  <c r="H10514" i="27"/>
  <c r="I10514" i="27"/>
  <c r="H10515" i="27"/>
  <c r="I10515" i="27"/>
  <c r="H410" i="27"/>
  <c r="I410" i="27"/>
  <c r="H5999" i="27"/>
  <c r="I5999" i="27"/>
  <c r="H10516" i="27"/>
  <c r="I10516" i="27"/>
  <c r="H10517" i="27"/>
  <c r="I10517" i="27"/>
  <c r="H6000" i="27"/>
  <c r="I6000" i="27"/>
  <c r="H2669" i="27"/>
  <c r="I2669" i="27"/>
  <c r="H10518" i="27"/>
  <c r="I10518" i="27"/>
  <c r="H6001" i="27"/>
  <c r="I6001" i="27"/>
  <c r="H10519" i="27"/>
  <c r="I10519" i="27"/>
  <c r="H10520" i="27"/>
  <c r="I10520" i="27"/>
  <c r="H10521" i="27"/>
  <c r="I10521" i="27"/>
  <c r="H10522" i="27"/>
  <c r="I10522" i="27"/>
  <c r="H6002" i="27"/>
  <c r="I6002" i="27"/>
  <c r="H33" i="27"/>
  <c r="I33" i="27"/>
  <c r="H1039" i="27"/>
  <c r="I1039" i="27"/>
  <c r="H6003" i="27"/>
  <c r="I6003" i="27"/>
  <c r="H10523" i="27"/>
  <c r="I10523" i="27"/>
  <c r="H2670" i="27"/>
  <c r="I2670" i="27"/>
  <c r="H1040" i="27"/>
  <c r="I1040" i="27"/>
  <c r="H411" i="27"/>
  <c r="I411" i="27"/>
  <c r="H6004" i="27"/>
  <c r="I6004" i="27"/>
  <c r="H34" i="27"/>
  <c r="I34" i="27"/>
  <c r="H2671" i="27"/>
  <c r="I2671" i="27"/>
  <c r="H2672" i="27"/>
  <c r="I2672" i="27"/>
  <c r="H2673" i="27"/>
  <c r="I2673" i="27"/>
  <c r="H6005" i="27"/>
  <c r="I6005" i="27"/>
  <c r="H10524" i="27"/>
  <c r="I10524" i="27"/>
  <c r="H10525" i="27"/>
  <c r="I10525" i="27"/>
  <c r="H2674" i="27"/>
  <c r="I2674" i="27"/>
  <c r="H6006" i="27"/>
  <c r="I6006" i="27"/>
  <c r="H6007" i="27"/>
  <c r="I6007" i="27"/>
  <c r="H35" i="27"/>
  <c r="I35" i="27"/>
  <c r="H10526" i="27"/>
  <c r="I10526" i="27"/>
  <c r="H1041" i="27"/>
  <c r="I1041" i="27"/>
  <c r="H2675" i="27"/>
  <c r="I2675" i="27"/>
  <c r="H2676" i="27"/>
  <c r="I2676" i="27"/>
  <c r="H2677" i="27"/>
  <c r="I2677" i="27"/>
  <c r="H6008" i="27"/>
  <c r="I6008" i="27"/>
  <c r="H6009" i="27"/>
  <c r="I6009" i="27"/>
  <c r="H6010" i="27"/>
  <c r="I6010" i="27"/>
  <c r="H6011" i="27"/>
  <c r="I6011" i="27"/>
  <c r="H6012" i="27"/>
  <c r="I6012" i="27"/>
  <c r="H10527" i="27"/>
  <c r="I10527" i="27"/>
  <c r="H10528" i="27"/>
  <c r="I10528" i="27"/>
  <c r="H10529" i="27"/>
  <c r="I10529" i="27"/>
  <c r="H10530" i="27"/>
  <c r="I10530" i="27"/>
  <c r="H2678" i="27"/>
  <c r="I2678" i="27"/>
  <c r="H2679" i="27"/>
  <c r="I2679" i="27"/>
  <c r="H6013" i="27"/>
  <c r="I6013" i="27"/>
  <c r="H6014" i="27"/>
  <c r="I6014" i="27"/>
  <c r="H2680" i="27"/>
  <c r="I2680" i="27"/>
  <c r="H10531" i="27"/>
  <c r="I10531" i="27"/>
  <c r="H1042" i="27"/>
  <c r="I1042" i="27"/>
  <c r="H2681" i="27"/>
  <c r="I2681" i="27"/>
  <c r="H10532" i="27"/>
  <c r="I10532" i="27"/>
  <c r="H1043" i="27"/>
  <c r="I1043" i="27"/>
  <c r="H1044" i="27"/>
  <c r="I1044" i="27"/>
  <c r="H2682" i="27"/>
  <c r="I2682" i="27"/>
  <c r="H2683" i="27"/>
  <c r="I2683" i="27"/>
  <c r="H2684" i="27"/>
  <c r="I2684" i="27"/>
  <c r="H2685" i="27"/>
  <c r="I2685" i="27"/>
  <c r="H6015" i="27"/>
  <c r="I6015" i="27"/>
  <c r="H6016" i="27"/>
  <c r="I6016" i="27"/>
  <c r="H6017" i="27"/>
  <c r="I6017" i="27"/>
  <c r="H6018" i="27"/>
  <c r="I6018" i="27"/>
  <c r="H6019" i="27"/>
  <c r="I6019" i="27"/>
  <c r="H10533" i="27"/>
  <c r="I10533" i="27"/>
  <c r="H10534" i="27"/>
  <c r="I10534" i="27"/>
  <c r="H10535" i="27"/>
  <c r="I10535" i="27"/>
  <c r="H10536" i="27"/>
  <c r="I10536" i="27"/>
  <c r="H10537" i="27"/>
  <c r="I10537" i="27"/>
  <c r="H6020" i="27"/>
  <c r="I6020" i="27"/>
  <c r="H2686" i="27"/>
  <c r="I2686" i="27"/>
  <c r="H6021" i="27"/>
  <c r="I6021" i="27"/>
  <c r="H10538" i="27"/>
  <c r="I10538" i="27"/>
  <c r="H6022" i="27"/>
  <c r="I6022" i="27"/>
  <c r="H10539" i="27"/>
  <c r="I10539" i="27"/>
  <c r="H6023" i="27"/>
  <c r="I6023" i="27"/>
  <c r="H6024" i="27"/>
  <c r="I6024" i="27"/>
  <c r="H10540" i="27"/>
  <c r="I10540" i="27"/>
  <c r="H2687" i="27"/>
  <c r="I2687" i="27"/>
  <c r="H2688" i="27"/>
  <c r="I2688" i="27"/>
  <c r="H6025" i="27"/>
  <c r="I6025" i="27"/>
  <c r="H6026" i="27"/>
  <c r="I6026" i="27"/>
  <c r="H10541" i="27"/>
  <c r="I10541" i="27"/>
  <c r="H2689" i="27"/>
  <c r="I2689" i="27"/>
  <c r="H6027" i="27"/>
  <c r="I6027" i="27"/>
  <c r="H1045" i="27"/>
  <c r="I1045" i="27"/>
  <c r="H1046" i="27"/>
  <c r="I1046" i="27"/>
  <c r="H1047" i="27"/>
  <c r="I1047" i="27"/>
  <c r="H1048" i="27"/>
  <c r="I1048" i="27"/>
  <c r="H1049" i="27"/>
  <c r="I1049" i="27"/>
  <c r="H2690" i="27"/>
  <c r="I2690" i="27"/>
  <c r="H2691" i="27"/>
  <c r="I2691" i="27"/>
  <c r="H2692" i="27"/>
  <c r="I2692" i="27"/>
  <c r="H2693" i="27"/>
  <c r="I2693" i="27"/>
  <c r="H2694" i="27"/>
  <c r="I2694" i="27"/>
  <c r="H2695" i="27"/>
  <c r="I2695" i="27"/>
  <c r="H2696" i="27"/>
  <c r="I2696" i="27"/>
  <c r="H2697" i="27"/>
  <c r="I2697" i="27"/>
  <c r="H6028" i="27"/>
  <c r="I6028" i="27"/>
  <c r="H10542" i="27"/>
  <c r="I10542" i="27"/>
  <c r="H10543" i="27"/>
  <c r="I10543" i="27"/>
  <c r="H1050" i="27"/>
  <c r="I1050" i="27"/>
  <c r="H6029" i="27"/>
  <c r="I6029" i="27"/>
  <c r="H1051" i="27"/>
  <c r="I1051" i="27"/>
  <c r="H10544" i="27"/>
  <c r="I10544" i="27"/>
  <c r="H10545" i="27"/>
  <c r="I10545" i="27"/>
  <c r="H2698" i="27"/>
  <c r="I2698" i="27"/>
  <c r="H10546" i="27"/>
  <c r="I10546" i="27"/>
  <c r="H2699" i="27"/>
  <c r="I2699" i="27"/>
  <c r="H2700" i="27"/>
  <c r="I2700" i="27"/>
  <c r="H10547" i="27"/>
  <c r="I10547" i="27"/>
  <c r="H10548" i="27"/>
  <c r="I10548" i="27"/>
  <c r="H412" i="27"/>
  <c r="I412" i="27"/>
  <c r="H1052" i="27"/>
  <c r="I1052" i="27"/>
  <c r="H2701" i="27"/>
  <c r="I2701" i="27"/>
  <c r="H10549" i="27"/>
  <c r="I10549" i="27"/>
  <c r="H6030" i="27"/>
  <c r="I6030" i="27"/>
  <c r="H6031" i="27"/>
  <c r="I6031" i="27"/>
  <c r="H10550" i="27"/>
  <c r="I10550" i="27"/>
  <c r="H2702" i="27"/>
  <c r="I2702" i="27"/>
  <c r="H6032" i="27"/>
  <c r="I6032" i="27"/>
  <c r="H6033" i="27"/>
  <c r="I6033" i="27"/>
  <c r="H6034" i="27"/>
  <c r="I6034" i="27"/>
  <c r="H10551" i="27"/>
  <c r="I10551" i="27"/>
  <c r="H6035" i="27"/>
  <c r="I6035" i="27"/>
  <c r="H1053" i="27"/>
  <c r="I1053" i="27"/>
  <c r="H6036" i="27"/>
  <c r="I6036" i="27"/>
  <c r="H10552" i="27"/>
  <c r="I10552" i="27"/>
  <c r="H2703" i="27"/>
  <c r="I2703" i="27"/>
  <c r="H10553" i="27"/>
  <c r="I10553" i="27"/>
  <c r="H2704" i="27"/>
  <c r="I2704" i="27"/>
  <c r="H6037" i="27"/>
  <c r="I6037" i="27"/>
  <c r="H36" i="27"/>
  <c r="I36" i="27"/>
  <c r="H2705" i="27"/>
  <c r="I2705" i="27"/>
  <c r="H6038" i="27"/>
  <c r="I6038" i="27"/>
  <c r="H2706" i="27"/>
  <c r="I2706" i="27"/>
  <c r="H10554" i="27"/>
  <c r="I10554" i="27"/>
  <c r="H6039" i="27"/>
  <c r="I6039" i="27"/>
  <c r="H10555" i="27"/>
  <c r="I10555" i="27"/>
  <c r="H2707" i="27"/>
  <c r="I2707" i="27"/>
  <c r="H1054" i="27"/>
  <c r="I1054" i="27"/>
  <c r="H1055" i="27"/>
  <c r="I1055" i="27"/>
  <c r="H149" i="27"/>
  <c r="I149" i="27"/>
  <c r="H2708" i="27"/>
  <c r="I2708" i="27"/>
  <c r="H6040" i="27"/>
  <c r="I6040" i="27"/>
  <c r="H10556" i="27"/>
  <c r="I10556" i="27"/>
  <c r="H37" i="27"/>
  <c r="I37" i="27"/>
  <c r="H6041" i="27"/>
  <c r="I6041" i="27"/>
  <c r="H6042" i="27"/>
  <c r="I6042" i="27"/>
  <c r="H6043" i="27"/>
  <c r="I6043" i="27"/>
  <c r="H413" i="27"/>
  <c r="I413" i="27"/>
  <c r="H2709" i="27"/>
  <c r="I2709" i="27"/>
  <c r="H6044" i="27"/>
  <c r="I6044" i="27"/>
  <c r="H6045" i="27"/>
  <c r="I6045" i="27"/>
  <c r="H6046" i="27"/>
  <c r="I6046" i="27"/>
  <c r="H2710" i="27"/>
  <c r="I2710" i="27"/>
  <c r="H2711" i="27"/>
  <c r="I2711" i="27"/>
  <c r="H6047" i="27"/>
  <c r="I6047" i="27"/>
  <c r="H1056" i="27"/>
  <c r="I1056" i="27"/>
  <c r="H2712" i="27"/>
  <c r="I2712" i="27"/>
  <c r="H6048" i="27"/>
  <c r="I6048" i="27"/>
  <c r="H2713" i="27"/>
  <c r="I2713" i="27"/>
  <c r="H6049" i="27"/>
  <c r="I6049" i="27"/>
  <c r="H10557" i="27"/>
  <c r="I10557" i="27"/>
  <c r="H38" i="27"/>
  <c r="I38" i="27"/>
  <c r="H6050" i="27"/>
  <c r="I6050" i="27"/>
  <c r="H6051" i="27"/>
  <c r="I6051" i="27"/>
  <c r="H1057" i="27"/>
  <c r="I1057" i="27"/>
  <c r="H1058" i="27"/>
  <c r="I1058" i="27"/>
  <c r="H2714" i="27"/>
  <c r="I2714" i="27"/>
  <c r="H2715" i="27"/>
  <c r="I2715" i="27"/>
  <c r="H6052" i="27"/>
  <c r="I6052" i="27"/>
  <c r="H414" i="27"/>
  <c r="I414" i="27"/>
  <c r="H1059" i="27"/>
  <c r="I1059" i="27"/>
  <c r="H1060" i="27"/>
  <c r="I1060" i="27"/>
  <c r="H6053" i="27"/>
  <c r="I6053" i="27"/>
  <c r="H2716" i="27"/>
  <c r="I2716" i="27"/>
  <c r="H10558" i="27"/>
  <c r="I10558" i="27"/>
  <c r="H150" i="27"/>
  <c r="I150" i="27"/>
  <c r="H2717" i="27"/>
  <c r="I2717" i="27"/>
  <c r="H6054" i="27"/>
  <c r="I6054" i="27"/>
  <c r="H10559" i="27"/>
  <c r="I10559" i="27"/>
  <c r="H1061" i="27"/>
  <c r="I1061" i="27"/>
  <c r="H6055" i="27"/>
  <c r="I6055" i="27"/>
  <c r="H2718" i="27"/>
  <c r="I2718" i="27"/>
  <c r="H6056" i="27"/>
  <c r="I6056" i="27"/>
  <c r="H6057" i="27"/>
  <c r="I6057" i="27"/>
  <c r="H10560" i="27"/>
  <c r="I10560" i="27"/>
  <c r="H1062" i="27"/>
  <c r="I1062" i="27"/>
  <c r="H2719" i="27"/>
  <c r="I2719" i="27"/>
  <c r="H2720" i="27"/>
  <c r="I2720" i="27"/>
  <c r="H6058" i="27"/>
  <c r="I6058" i="27"/>
  <c r="H2721" i="27"/>
  <c r="I2721" i="27"/>
  <c r="H1063" i="27"/>
  <c r="I1063" i="27"/>
  <c r="H6059" i="27"/>
  <c r="I6059" i="27"/>
  <c r="H6060" i="27"/>
  <c r="I6060" i="27"/>
  <c r="H2722" i="27"/>
  <c r="I2722" i="27"/>
  <c r="H10561" i="27"/>
  <c r="I10561" i="27"/>
  <c r="H10562" i="27"/>
  <c r="I10562" i="27"/>
  <c r="H10563" i="27"/>
  <c r="I10563" i="27"/>
  <c r="H2723" i="27"/>
  <c r="I2723" i="27"/>
  <c r="H6061" i="27"/>
  <c r="I6061" i="27"/>
  <c r="H39" i="27"/>
  <c r="I39" i="27"/>
  <c r="H415" i="27"/>
  <c r="I415" i="27"/>
  <c r="H1064" i="27"/>
  <c r="I1064" i="27"/>
  <c r="H2724" i="27"/>
  <c r="I2724" i="27"/>
  <c r="H2725" i="27"/>
  <c r="I2725" i="27"/>
  <c r="H2726" i="27"/>
  <c r="I2726" i="27"/>
  <c r="H2727" i="27"/>
  <c r="I2727" i="27"/>
  <c r="H6062" i="27"/>
  <c r="I6062" i="27"/>
  <c r="H6063" i="27"/>
  <c r="I6063" i="27"/>
  <c r="H6064" i="27"/>
  <c r="I6064" i="27"/>
  <c r="H6065" i="27"/>
  <c r="I6065" i="27"/>
  <c r="H10564" i="27"/>
  <c r="I10564" i="27"/>
  <c r="H1065" i="27"/>
  <c r="I1065" i="27"/>
  <c r="H1066" i="27"/>
  <c r="I1066" i="27"/>
  <c r="H2728" i="27"/>
  <c r="I2728" i="27"/>
  <c r="H151" i="27"/>
  <c r="I151" i="27"/>
  <c r="H1067" i="27"/>
  <c r="I1067" i="27"/>
  <c r="H1068" i="27"/>
  <c r="I1068" i="27"/>
  <c r="H2729" i="27"/>
  <c r="I2729" i="27"/>
  <c r="H2730" i="27"/>
  <c r="I2730" i="27"/>
  <c r="H2731" i="27"/>
  <c r="I2731" i="27"/>
  <c r="H2732" i="27"/>
  <c r="I2732" i="27"/>
  <c r="H2733" i="27"/>
  <c r="I2733" i="27"/>
  <c r="H2734" i="27"/>
  <c r="I2734" i="27"/>
  <c r="H6066" i="27"/>
  <c r="I6066" i="27"/>
  <c r="H6067" i="27"/>
  <c r="I6067" i="27"/>
  <c r="H6068" i="27"/>
  <c r="I6068" i="27"/>
  <c r="H6069" i="27"/>
  <c r="I6069" i="27"/>
  <c r="H10565" i="27"/>
  <c r="I10565" i="27"/>
  <c r="H10566" i="27"/>
  <c r="I10566" i="27"/>
  <c r="H10567" i="27"/>
  <c r="I10567" i="27"/>
  <c r="H10568" i="27"/>
  <c r="I10568" i="27"/>
  <c r="H6070" i="27"/>
  <c r="I6070" i="27"/>
  <c r="H6071" i="27"/>
  <c r="I6071" i="27"/>
  <c r="H10569" i="27"/>
  <c r="I10569" i="27"/>
  <c r="H10570" i="27"/>
  <c r="I10570" i="27"/>
  <c r="H6072" i="27"/>
  <c r="I6072" i="27"/>
  <c r="H6073" i="27"/>
  <c r="I6073" i="27"/>
  <c r="H2735" i="27"/>
  <c r="I2735" i="27"/>
  <c r="H2736" i="27"/>
  <c r="I2736" i="27"/>
  <c r="H1069" i="27"/>
  <c r="I1069" i="27"/>
  <c r="H1070" i="27"/>
  <c r="I1070" i="27"/>
  <c r="H10571" i="27"/>
  <c r="I10571" i="27"/>
  <c r="H1071" i="27"/>
  <c r="I1071" i="27"/>
  <c r="H2737" i="27"/>
  <c r="I2737" i="27"/>
  <c r="H10572" i="27"/>
  <c r="I10572" i="27"/>
  <c r="H1072" i="27"/>
  <c r="I1072" i="27"/>
  <c r="H6074" i="27"/>
  <c r="I6074" i="27"/>
  <c r="H2738" i="27"/>
  <c r="I2738" i="27"/>
  <c r="H2739" i="27"/>
  <c r="I2739" i="27"/>
  <c r="H2740" i="27"/>
  <c r="I2740" i="27"/>
  <c r="H6075" i="27"/>
  <c r="I6075" i="27"/>
  <c r="H1073" i="27"/>
  <c r="I1073" i="27"/>
  <c r="H2741" i="27"/>
  <c r="I2741" i="27"/>
  <c r="H2742" i="27"/>
  <c r="I2742" i="27"/>
  <c r="H6076" i="27"/>
  <c r="I6076" i="27"/>
  <c r="H6077" i="27"/>
  <c r="I6077" i="27"/>
  <c r="H6078" i="27"/>
  <c r="I6078" i="27"/>
  <c r="H6079" i="27"/>
  <c r="I6079" i="27"/>
  <c r="H10573" i="27"/>
  <c r="I10573" i="27"/>
  <c r="H10574" i="27"/>
  <c r="I10574" i="27"/>
  <c r="H10575" i="27"/>
  <c r="I10575" i="27"/>
  <c r="H416" i="27"/>
  <c r="I416" i="27"/>
  <c r="H2743" i="27"/>
  <c r="I2743" i="27"/>
  <c r="H6080" i="27"/>
  <c r="I6080" i="27"/>
  <c r="H6081" i="27"/>
  <c r="I6081" i="27"/>
  <c r="H10576" i="27"/>
  <c r="I10576" i="27"/>
  <c r="H1074" i="27"/>
  <c r="I1074" i="27"/>
  <c r="H2744" i="27"/>
  <c r="I2744" i="27"/>
  <c r="H2745" i="27"/>
  <c r="I2745" i="27"/>
  <c r="H2746" i="27"/>
  <c r="I2746" i="27"/>
  <c r="H6082" i="27"/>
  <c r="I6082" i="27"/>
  <c r="H6083" i="27"/>
  <c r="I6083" i="27"/>
  <c r="H10577" i="27"/>
  <c r="I10577" i="27"/>
  <c r="H10578" i="27"/>
  <c r="I10578" i="27"/>
  <c r="H10579" i="27"/>
  <c r="I10579" i="27"/>
  <c r="H2747" i="27"/>
  <c r="I2747" i="27"/>
  <c r="H2748" i="27"/>
  <c r="I2748" i="27"/>
  <c r="H6084" i="27"/>
  <c r="I6084" i="27"/>
  <c r="H6085" i="27"/>
  <c r="I6085" i="27"/>
  <c r="H10580" i="27"/>
  <c r="I10580" i="27"/>
  <c r="H2749" i="27"/>
  <c r="I2749" i="27"/>
  <c r="H10581" i="27"/>
  <c r="I10581" i="27"/>
  <c r="H10582" i="27"/>
  <c r="I10582" i="27"/>
  <c r="H10583" i="27"/>
  <c r="I10583" i="27"/>
  <c r="H6086" i="27"/>
  <c r="I6086" i="27"/>
  <c r="H10584" i="27"/>
  <c r="I10584" i="27"/>
  <c r="H6087" i="27"/>
  <c r="I6087" i="27"/>
  <c r="H6088" i="27"/>
  <c r="I6088" i="27"/>
  <c r="H10585" i="27"/>
  <c r="I10585" i="27"/>
  <c r="H2750" i="27"/>
  <c r="I2750" i="27"/>
  <c r="H6089" i="27"/>
  <c r="I6089" i="27"/>
  <c r="H2751" i="27"/>
  <c r="I2751" i="27"/>
  <c r="H6090" i="27"/>
  <c r="I6090" i="27"/>
  <c r="H1075" i="27"/>
  <c r="I1075" i="27"/>
  <c r="H2752" i="27"/>
  <c r="I2752" i="27"/>
  <c r="H10586" i="27"/>
  <c r="I10586" i="27"/>
  <c r="H1076" i="27"/>
  <c r="I1076" i="27"/>
  <c r="H1077" i="27"/>
  <c r="I1077" i="27"/>
  <c r="H1078" i="27"/>
  <c r="I1078" i="27"/>
  <c r="H2753" i="27"/>
  <c r="I2753" i="27"/>
  <c r="H6091" i="27"/>
  <c r="I6091" i="27"/>
  <c r="H6092" i="27"/>
  <c r="I6092" i="27"/>
  <c r="H1079" i="27"/>
  <c r="I1079" i="27"/>
  <c r="H1080" i="27"/>
  <c r="I1080" i="27"/>
  <c r="H10587" i="27"/>
  <c r="I10587" i="27"/>
  <c r="H417" i="27"/>
  <c r="I417" i="27"/>
  <c r="H10588" i="27"/>
  <c r="I10588" i="27"/>
  <c r="H6093" i="27"/>
  <c r="I6093" i="27"/>
  <c r="H6094" i="27"/>
  <c r="I6094" i="27"/>
  <c r="H10589" i="27"/>
  <c r="I10589" i="27"/>
  <c r="H10590" i="27"/>
  <c r="I10590" i="27"/>
  <c r="H6095" i="27"/>
  <c r="I6095" i="27"/>
  <c r="H6096" i="27"/>
  <c r="I6096" i="27"/>
  <c r="H10591" i="27"/>
  <c r="I10591" i="27"/>
  <c r="H2754" i="27"/>
  <c r="I2754" i="27"/>
  <c r="H6097" i="27"/>
  <c r="I6097" i="27"/>
  <c r="H1081" i="27"/>
  <c r="I1081" i="27"/>
  <c r="H1082" i="27"/>
  <c r="I1082" i="27"/>
  <c r="H152" i="27"/>
  <c r="I152" i="27"/>
  <c r="H2755" i="27"/>
  <c r="I2755" i="27"/>
  <c r="H10592" i="27"/>
  <c r="I10592" i="27"/>
  <c r="H10593" i="27"/>
  <c r="I10593" i="27"/>
  <c r="H2756" i="27"/>
  <c r="I2756" i="27"/>
  <c r="H2757" i="27"/>
  <c r="I2757" i="27"/>
  <c r="H10594" i="27"/>
  <c r="I10594" i="27"/>
  <c r="H2758" i="27"/>
  <c r="I2758" i="27"/>
  <c r="H10595" i="27"/>
  <c r="I10595" i="27"/>
  <c r="H6098" i="27"/>
  <c r="I6098" i="27"/>
  <c r="H10596" i="27"/>
  <c r="I10596" i="27"/>
  <c r="H6099" i="27"/>
  <c r="I6099" i="27"/>
  <c r="H2759" i="27"/>
  <c r="I2759" i="27"/>
  <c r="H10597" i="27"/>
  <c r="I10597" i="27"/>
  <c r="H6100" i="27"/>
  <c r="I6100" i="27"/>
  <c r="H1083" i="27"/>
  <c r="I1083" i="27"/>
  <c r="H2760" i="27"/>
  <c r="I2760" i="27"/>
  <c r="H2761" i="27"/>
  <c r="I2761" i="27"/>
  <c r="H6101" i="27"/>
  <c r="I6101" i="27"/>
  <c r="H6102" i="27"/>
  <c r="I6102" i="27"/>
  <c r="H6103" i="27"/>
  <c r="I6103" i="27"/>
  <c r="H6104" i="27"/>
  <c r="I6104" i="27"/>
  <c r="H10598" i="27"/>
  <c r="I10598" i="27"/>
  <c r="H10599" i="27"/>
  <c r="I10599" i="27"/>
  <c r="H6105" i="27"/>
  <c r="I6105" i="27"/>
  <c r="H6106" i="27"/>
  <c r="I6106" i="27"/>
  <c r="H6107" i="27"/>
  <c r="I6107" i="27"/>
  <c r="H10600" i="27"/>
  <c r="I10600" i="27"/>
  <c r="H2762" i="27"/>
  <c r="I2762" i="27"/>
  <c r="H2763" i="27"/>
  <c r="I2763" i="27"/>
  <c r="H6108" i="27"/>
  <c r="I6108" i="27"/>
  <c r="H10601" i="27"/>
  <c r="I10601" i="27"/>
  <c r="H2764" i="27"/>
  <c r="I2764" i="27"/>
  <c r="H2765" i="27"/>
  <c r="I2765" i="27"/>
  <c r="H6109" i="27"/>
  <c r="I6109" i="27"/>
  <c r="H6110" i="27"/>
  <c r="I6110" i="27"/>
  <c r="H6111" i="27"/>
  <c r="I6111" i="27"/>
  <c r="H10602" i="27"/>
  <c r="I10602" i="27"/>
  <c r="H10603" i="27"/>
  <c r="I10603" i="27"/>
  <c r="H10604" i="27"/>
  <c r="I10604" i="27"/>
  <c r="H1084" i="27"/>
  <c r="I1084" i="27"/>
  <c r="H2766" i="27"/>
  <c r="I2766" i="27"/>
  <c r="H6112" i="27"/>
  <c r="I6112" i="27"/>
  <c r="H6113" i="27"/>
  <c r="I6113" i="27"/>
  <c r="H6114" i="27"/>
  <c r="I6114" i="27"/>
  <c r="H6115" i="27"/>
  <c r="I6115" i="27"/>
  <c r="H10605" i="27"/>
  <c r="I10605" i="27"/>
  <c r="H10606" i="27"/>
  <c r="I10606" i="27"/>
  <c r="H2767" i="27"/>
  <c r="I2767" i="27"/>
  <c r="H2768" i="27"/>
  <c r="I2768" i="27"/>
  <c r="H6116" i="27"/>
  <c r="I6116" i="27"/>
  <c r="H6117" i="27"/>
  <c r="I6117" i="27"/>
  <c r="H2769" i="27"/>
  <c r="I2769" i="27"/>
  <c r="H1085" i="27"/>
  <c r="I1085" i="27"/>
  <c r="H6118" i="27"/>
  <c r="I6118" i="27"/>
  <c r="H10607" i="27"/>
  <c r="I10607" i="27"/>
  <c r="H2770" i="27"/>
  <c r="I2770" i="27"/>
  <c r="H6119" i="27"/>
  <c r="I6119" i="27"/>
  <c r="H6120" i="27"/>
  <c r="I6120" i="27"/>
  <c r="H6121" i="27"/>
  <c r="I6121" i="27"/>
  <c r="H10608" i="27"/>
  <c r="I10608" i="27"/>
  <c r="H6122" i="27"/>
  <c r="I6122" i="27"/>
  <c r="H10609" i="27"/>
  <c r="I10609" i="27"/>
  <c r="H2771" i="27"/>
  <c r="I2771" i="27"/>
  <c r="H2772" i="27"/>
  <c r="I2772" i="27"/>
  <c r="H6123" i="27"/>
  <c r="I6123" i="27"/>
  <c r="H6124" i="27"/>
  <c r="I6124" i="27"/>
  <c r="H6125" i="27"/>
  <c r="I6125" i="27"/>
  <c r="H6126" i="27"/>
  <c r="I6126" i="27"/>
  <c r="H1086" i="27"/>
  <c r="I1086" i="27"/>
  <c r="H6127" i="27"/>
  <c r="I6127" i="27"/>
  <c r="H6128" i="27"/>
  <c r="I6128" i="27"/>
  <c r="H2773" i="27"/>
  <c r="I2773" i="27"/>
  <c r="H6129" i="27"/>
  <c r="I6129" i="27"/>
  <c r="H6130" i="27"/>
  <c r="I6130" i="27"/>
  <c r="H6131" i="27"/>
  <c r="I6131" i="27"/>
  <c r="H10610" i="27"/>
  <c r="I10610" i="27"/>
  <c r="H1087" i="27"/>
  <c r="I1087" i="27"/>
  <c r="H6132" i="27"/>
  <c r="I6132" i="27"/>
  <c r="H10611" i="27"/>
  <c r="I10611" i="27"/>
  <c r="H6133" i="27"/>
  <c r="I6133" i="27"/>
  <c r="H418" i="27"/>
  <c r="I418" i="27"/>
  <c r="H419" i="27"/>
  <c r="I419" i="27"/>
  <c r="H420" i="27"/>
  <c r="I420" i="27"/>
  <c r="H1088" i="27"/>
  <c r="I1088" i="27"/>
  <c r="H1089" i="27"/>
  <c r="I1089" i="27"/>
  <c r="H1090" i="27"/>
  <c r="I1090" i="27"/>
  <c r="H1091" i="27"/>
  <c r="I1091" i="27"/>
  <c r="H6134" i="27"/>
  <c r="I6134" i="27"/>
  <c r="H6135" i="27"/>
  <c r="I6135" i="27"/>
  <c r="H6136" i="27"/>
  <c r="I6136" i="27"/>
  <c r="H6137" i="27"/>
  <c r="I6137" i="27"/>
  <c r="H6138" i="27"/>
  <c r="I6138" i="27"/>
  <c r="H6139" i="27"/>
  <c r="I6139" i="27"/>
  <c r="H10612" i="27"/>
  <c r="I10612" i="27"/>
  <c r="H10613" i="27"/>
  <c r="I10613" i="27"/>
  <c r="H10614" i="27"/>
  <c r="I10614" i="27"/>
  <c r="H10615" i="27"/>
  <c r="I10615" i="27"/>
  <c r="H6140" i="27"/>
  <c r="I6140" i="27"/>
  <c r="H6141" i="27"/>
  <c r="I6141" i="27"/>
  <c r="H6142" i="27"/>
  <c r="I6142" i="27"/>
  <c r="H6143" i="27"/>
  <c r="I6143" i="27"/>
  <c r="H6144" i="27"/>
  <c r="I6144" i="27"/>
  <c r="H10616" i="27"/>
  <c r="I10616" i="27"/>
  <c r="H1092" i="27"/>
  <c r="I1092" i="27"/>
  <c r="H10617" i="27"/>
  <c r="I10617" i="27"/>
  <c r="H6145" i="27"/>
  <c r="I6145" i="27"/>
  <c r="H6146" i="27"/>
  <c r="I6146" i="27"/>
  <c r="H6147" i="27"/>
  <c r="I6147" i="27"/>
  <c r="H10618" i="27"/>
  <c r="I10618" i="27"/>
  <c r="H10619" i="27"/>
  <c r="I10619" i="27"/>
  <c r="H10620" i="27"/>
  <c r="I10620" i="27"/>
  <c r="H10621" i="27"/>
  <c r="I10621" i="27"/>
  <c r="H6148" i="27"/>
  <c r="I6148" i="27"/>
  <c r="H10622" i="27"/>
  <c r="I10622" i="27"/>
  <c r="H6149" i="27"/>
  <c r="I6149" i="27"/>
  <c r="H6150" i="27"/>
  <c r="I6150" i="27"/>
  <c r="H2774" i="27"/>
  <c r="I2774" i="27"/>
  <c r="H6151" i="27"/>
  <c r="I6151" i="27"/>
  <c r="H2775" i="27"/>
  <c r="I2775" i="27"/>
  <c r="H40" i="27"/>
  <c r="I40" i="27"/>
  <c r="H2776" i="27"/>
  <c r="I2776" i="27"/>
  <c r="H2777" i="27"/>
  <c r="I2777" i="27"/>
  <c r="H6152" i="27"/>
  <c r="I6152" i="27"/>
  <c r="H6153" i="27"/>
  <c r="I6153" i="27"/>
  <c r="H10623" i="27"/>
  <c r="I10623" i="27"/>
  <c r="H10624" i="27"/>
  <c r="I10624" i="27"/>
  <c r="H1093" i="27"/>
  <c r="I1093" i="27"/>
  <c r="H6154" i="27"/>
  <c r="I6154" i="27"/>
  <c r="H6155" i="27"/>
  <c r="I6155" i="27"/>
  <c r="H6156" i="27"/>
  <c r="I6156" i="27"/>
  <c r="H6157" i="27"/>
  <c r="I6157" i="27"/>
  <c r="H10625" i="27"/>
  <c r="I10625" i="27"/>
  <c r="H10626" i="27"/>
  <c r="I10626" i="27"/>
  <c r="H10627" i="27"/>
  <c r="I10627" i="27"/>
  <c r="H6158" i="27"/>
  <c r="I6158" i="27"/>
  <c r="H1094" i="27"/>
  <c r="I1094" i="27"/>
  <c r="H2778" i="27"/>
  <c r="I2778" i="27"/>
  <c r="H10628" i="27"/>
  <c r="I10628" i="27"/>
  <c r="H2779" i="27"/>
  <c r="I2779" i="27"/>
  <c r="H1095" i="27"/>
  <c r="I1095" i="27"/>
  <c r="H6159" i="27"/>
  <c r="I6159" i="27"/>
  <c r="H2780" i="27"/>
  <c r="I2780" i="27"/>
  <c r="H2781" i="27"/>
  <c r="I2781" i="27"/>
  <c r="H10629" i="27"/>
  <c r="I10629" i="27"/>
  <c r="H2782" i="27"/>
  <c r="I2782" i="27"/>
  <c r="H2783" i="27"/>
  <c r="I2783" i="27"/>
  <c r="H2784" i="27"/>
  <c r="I2784" i="27"/>
  <c r="H1096" i="27"/>
  <c r="I1096" i="27"/>
  <c r="H2785" i="27"/>
  <c r="I2785" i="27"/>
  <c r="H6160" i="27"/>
  <c r="I6160" i="27"/>
  <c r="H6161" i="27"/>
  <c r="I6161" i="27"/>
  <c r="H10630" i="27"/>
  <c r="I10630" i="27"/>
  <c r="H6162" i="27"/>
  <c r="I6162" i="27"/>
  <c r="H10631" i="27"/>
  <c r="I10631" i="27"/>
  <c r="H2786" i="27"/>
  <c r="I2786" i="27"/>
  <c r="H6163" i="27"/>
  <c r="I6163" i="27"/>
  <c r="H2787" i="27"/>
  <c r="I2787" i="27"/>
  <c r="H6164" i="27"/>
  <c r="I6164" i="27"/>
  <c r="H6165" i="27"/>
  <c r="I6165" i="27"/>
  <c r="H6166" i="27"/>
  <c r="I6166" i="27"/>
  <c r="H6167" i="27"/>
  <c r="I6167" i="27"/>
  <c r="H421" i="27"/>
  <c r="I421" i="27"/>
  <c r="H1097" i="27"/>
  <c r="I1097" i="27"/>
  <c r="H2788" i="27"/>
  <c r="I2788" i="27"/>
  <c r="H1098" i="27"/>
  <c r="I1098" i="27"/>
  <c r="H10632" i="27"/>
  <c r="I10632" i="27"/>
  <c r="H2789" i="27"/>
  <c r="I2789" i="27"/>
  <c r="H6168" i="27"/>
  <c r="I6168" i="27"/>
  <c r="H6169" i="27"/>
  <c r="I6169" i="27"/>
  <c r="H1099" i="27"/>
  <c r="I1099" i="27"/>
  <c r="H1100" i="27"/>
  <c r="I1100" i="27"/>
  <c r="H2790" i="27"/>
  <c r="I2790" i="27"/>
  <c r="H2791" i="27"/>
  <c r="I2791" i="27"/>
  <c r="H10633" i="27"/>
  <c r="I10633" i="27"/>
  <c r="H10634" i="27"/>
  <c r="I10634" i="27"/>
  <c r="H2792" i="27"/>
  <c r="I2792" i="27"/>
  <c r="H2793" i="27"/>
  <c r="I2793" i="27"/>
  <c r="H2794" i="27"/>
  <c r="I2794" i="27"/>
  <c r="H2795" i="27"/>
  <c r="I2795" i="27"/>
  <c r="H6170" i="27"/>
  <c r="I6170" i="27"/>
  <c r="H10635" i="27"/>
  <c r="I10635" i="27"/>
  <c r="H10636" i="27"/>
  <c r="I10636" i="27"/>
  <c r="H422" i="27"/>
  <c r="I422" i="27"/>
  <c r="H6171" i="27"/>
  <c r="I6171" i="27"/>
  <c r="H6172" i="27"/>
  <c r="I6172" i="27"/>
  <c r="H10637" i="27"/>
  <c r="I10637" i="27"/>
  <c r="H10638" i="27"/>
  <c r="I10638" i="27"/>
  <c r="H10639" i="27"/>
  <c r="I10639" i="27"/>
  <c r="H6173" i="27"/>
  <c r="I6173" i="27"/>
  <c r="H6174" i="27"/>
  <c r="I6174" i="27"/>
  <c r="H10640" i="27"/>
  <c r="I10640" i="27"/>
  <c r="H2796" i="27"/>
  <c r="I2796" i="27"/>
  <c r="H2797" i="27"/>
  <c r="I2797" i="27"/>
  <c r="H6175" i="27"/>
  <c r="I6175" i="27"/>
  <c r="H10641" i="27"/>
  <c r="I10641" i="27"/>
  <c r="H2798" i="27"/>
  <c r="I2798" i="27"/>
  <c r="H2799" i="27"/>
  <c r="I2799" i="27"/>
  <c r="H2800" i="27"/>
  <c r="I2800" i="27"/>
  <c r="H6176" i="27"/>
  <c r="I6176" i="27"/>
  <c r="H6177" i="27"/>
  <c r="I6177" i="27"/>
  <c r="H10642" i="27"/>
  <c r="I10642" i="27"/>
  <c r="H10643" i="27"/>
  <c r="I10643" i="27"/>
  <c r="H10644" i="27"/>
  <c r="I10644" i="27"/>
  <c r="H6178" i="27"/>
  <c r="I6178" i="27"/>
  <c r="H6179" i="27"/>
  <c r="I6179" i="27"/>
  <c r="H1101" i="27"/>
  <c r="I1101" i="27"/>
  <c r="H2801" i="27"/>
  <c r="I2801" i="27"/>
  <c r="H2802" i="27"/>
  <c r="I2802" i="27"/>
  <c r="H6180" i="27"/>
  <c r="I6180" i="27"/>
  <c r="H10645" i="27"/>
  <c r="I10645" i="27"/>
  <c r="H10646" i="27"/>
  <c r="I10646" i="27"/>
  <c r="H2803" i="27"/>
  <c r="I2803" i="27"/>
  <c r="H6181" i="27"/>
  <c r="I6181" i="27"/>
  <c r="H2804" i="27"/>
  <c r="I2804" i="27"/>
  <c r="H6182" i="27"/>
  <c r="I6182" i="27"/>
  <c r="H6183" i="27"/>
  <c r="I6183" i="27"/>
  <c r="H6184" i="27"/>
  <c r="I6184" i="27"/>
  <c r="H10647" i="27"/>
  <c r="I10647" i="27"/>
  <c r="H6185" i="27"/>
  <c r="I6185" i="27"/>
  <c r="H6186" i="27"/>
  <c r="I6186" i="27"/>
  <c r="H2805" i="27"/>
  <c r="I2805" i="27"/>
  <c r="H10648" i="27"/>
  <c r="I10648" i="27"/>
  <c r="H10649" i="27"/>
  <c r="I10649" i="27"/>
  <c r="H10650" i="27"/>
  <c r="I10650" i="27"/>
  <c r="H6187" i="27"/>
  <c r="I6187" i="27"/>
  <c r="H10651" i="27"/>
  <c r="I10651" i="27"/>
  <c r="H6188" i="27"/>
  <c r="I6188" i="27"/>
  <c r="H1102" i="27"/>
  <c r="I1102" i="27"/>
  <c r="H10652" i="27"/>
  <c r="I10652" i="27"/>
  <c r="H10653" i="27"/>
  <c r="I10653" i="27"/>
  <c r="H423" i="27"/>
  <c r="I423" i="27"/>
  <c r="H6189" i="27"/>
  <c r="I6189" i="27"/>
  <c r="H6190" i="27"/>
  <c r="I6190" i="27"/>
  <c r="H6191" i="27"/>
  <c r="I6191" i="27"/>
  <c r="H10654" i="27"/>
  <c r="I10654" i="27"/>
  <c r="H10655" i="27"/>
  <c r="I10655" i="27"/>
  <c r="H10656" i="27"/>
  <c r="I10656" i="27"/>
  <c r="H6192" i="27"/>
  <c r="I6192" i="27"/>
  <c r="H6193" i="27"/>
  <c r="I6193" i="27"/>
  <c r="H10657" i="27"/>
  <c r="I10657" i="27"/>
  <c r="H2806" i="27"/>
  <c r="I2806" i="27"/>
  <c r="H1103" i="27"/>
  <c r="I1103" i="27"/>
  <c r="H10658" i="27"/>
  <c r="I10658" i="27"/>
  <c r="H6194" i="27"/>
  <c r="I6194" i="27"/>
  <c r="H6195" i="27"/>
  <c r="I6195" i="27"/>
  <c r="H2807" i="27"/>
  <c r="I2807" i="27"/>
  <c r="H6196" i="27"/>
  <c r="I6196" i="27"/>
  <c r="H6197" i="27"/>
  <c r="I6197" i="27"/>
  <c r="H2808" i="27"/>
  <c r="I2808" i="27"/>
  <c r="H424" i="27"/>
  <c r="I424" i="27"/>
  <c r="H1104" i="27"/>
  <c r="I1104" i="27"/>
  <c r="H153" i="27"/>
  <c r="I153" i="27"/>
  <c r="H6198" i="27"/>
  <c r="I6198" i="27"/>
  <c r="H6199" i="27"/>
  <c r="I6199" i="27"/>
  <c r="H10659" i="27"/>
  <c r="I10659" i="27"/>
  <c r="H10660" i="27"/>
  <c r="I10660" i="27"/>
  <c r="H10661" i="27"/>
  <c r="I10661" i="27"/>
  <c r="H2809" i="27"/>
  <c r="I2809" i="27"/>
  <c r="H6200" i="27"/>
  <c r="I6200" i="27"/>
  <c r="H41" i="27"/>
  <c r="I41" i="27"/>
  <c r="H6201" i="27"/>
  <c r="I6201" i="27"/>
  <c r="H10662" i="27"/>
  <c r="I10662" i="27"/>
  <c r="H1105" i="27"/>
  <c r="I1105" i="27"/>
  <c r="H2810" i="27"/>
  <c r="I2810" i="27"/>
  <c r="H2811" i="27"/>
  <c r="I2811" i="27"/>
  <c r="H6202" i="27"/>
  <c r="I6202" i="27"/>
  <c r="H6203" i="27"/>
  <c r="I6203" i="27"/>
  <c r="H10663" i="27"/>
  <c r="I10663" i="27"/>
  <c r="H10664" i="27"/>
  <c r="I10664" i="27"/>
  <c r="H2812" i="27"/>
  <c r="I2812" i="27"/>
  <c r="H425" i="27"/>
  <c r="I425" i="27"/>
  <c r="H2813" i="27"/>
  <c r="I2813" i="27"/>
  <c r="H2814" i="27"/>
  <c r="I2814" i="27"/>
  <c r="H2815" i="27"/>
  <c r="I2815" i="27"/>
  <c r="H6204" i="27"/>
  <c r="I6204" i="27"/>
  <c r="H6205" i="27"/>
  <c r="I6205" i="27"/>
  <c r="H6206" i="27"/>
  <c r="I6206" i="27"/>
  <c r="H6207" i="27"/>
  <c r="I6207" i="27"/>
  <c r="H6208" i="27"/>
  <c r="I6208" i="27"/>
  <c r="H6209" i="27"/>
  <c r="I6209" i="27"/>
  <c r="H6210" i="27"/>
  <c r="I6210" i="27"/>
  <c r="H10665" i="27"/>
  <c r="I10665" i="27"/>
  <c r="H10666" i="27"/>
  <c r="I10666" i="27"/>
  <c r="H10667" i="27"/>
  <c r="I10667" i="27"/>
  <c r="H10668" i="27"/>
  <c r="I10668" i="27"/>
  <c r="H6211" i="27"/>
  <c r="I6211" i="27"/>
  <c r="H6212" i="27"/>
  <c r="I6212" i="27"/>
  <c r="H6213" i="27"/>
  <c r="I6213" i="27"/>
  <c r="H10669" i="27"/>
  <c r="I10669" i="27"/>
  <c r="H10670" i="27"/>
  <c r="I10670" i="27"/>
  <c r="H2816" i="27"/>
  <c r="I2816" i="27"/>
  <c r="H42" i="27"/>
  <c r="I42" i="27"/>
  <c r="H10671" i="27"/>
  <c r="I10671" i="27"/>
  <c r="H154" i="27"/>
  <c r="I154" i="27"/>
  <c r="H10672" i="27"/>
  <c r="I10672" i="27"/>
  <c r="H1106" i="27"/>
  <c r="I1106" i="27"/>
  <c r="H2817" i="27"/>
  <c r="I2817" i="27"/>
  <c r="H426" i="27"/>
  <c r="I426" i="27"/>
  <c r="H2818" i="27"/>
  <c r="I2818" i="27"/>
  <c r="H6214" i="27"/>
  <c r="I6214" i="27"/>
  <c r="H6215" i="27"/>
  <c r="I6215" i="27"/>
  <c r="H6216" i="27"/>
  <c r="I6216" i="27"/>
  <c r="H2819" i="27"/>
  <c r="I2819" i="27"/>
  <c r="H2820" i="27"/>
  <c r="I2820" i="27"/>
  <c r="H6217" i="27"/>
  <c r="I6217" i="27"/>
  <c r="H10673" i="27"/>
  <c r="I10673" i="27"/>
  <c r="H10674" i="27"/>
  <c r="I10674" i="27"/>
  <c r="H10675" i="27"/>
  <c r="I10675" i="27"/>
  <c r="H10676" i="27"/>
  <c r="I10676" i="27"/>
  <c r="H43" i="27"/>
  <c r="I43" i="27"/>
  <c r="H2821" i="27"/>
  <c r="I2821" i="27"/>
  <c r="H427" i="27"/>
  <c r="I427" i="27"/>
  <c r="H428" i="27"/>
  <c r="I428" i="27"/>
  <c r="H1107" i="27"/>
  <c r="I1107" i="27"/>
  <c r="H2822" i="27"/>
  <c r="I2822" i="27"/>
  <c r="H2823" i="27"/>
  <c r="I2823" i="27"/>
  <c r="H2824" i="27"/>
  <c r="I2824" i="27"/>
  <c r="H2825" i="27"/>
  <c r="I2825" i="27"/>
  <c r="H2826" i="27"/>
  <c r="I2826" i="27"/>
  <c r="H6218" i="27"/>
  <c r="I6218" i="27"/>
  <c r="H6219" i="27"/>
  <c r="I6219" i="27"/>
  <c r="H6220" i="27"/>
  <c r="I6220" i="27"/>
  <c r="H6221" i="27"/>
  <c r="I6221" i="27"/>
  <c r="H6222" i="27"/>
  <c r="I6222" i="27"/>
  <c r="H6223" i="27"/>
  <c r="I6223" i="27"/>
  <c r="H10677" i="27"/>
  <c r="I10677" i="27"/>
  <c r="H10678" i="27"/>
  <c r="I10678" i="27"/>
  <c r="H10679" i="27"/>
  <c r="I10679" i="27"/>
  <c r="H10680" i="27"/>
  <c r="I10680" i="27"/>
  <c r="H6224" i="27"/>
  <c r="I6224" i="27"/>
  <c r="H10681" i="27"/>
  <c r="I10681" i="27"/>
  <c r="H1108" i="27"/>
  <c r="I1108" i="27"/>
  <c r="H2827" i="27"/>
  <c r="I2827" i="27"/>
  <c r="H2828" i="27"/>
  <c r="I2828" i="27"/>
  <c r="H6225" i="27"/>
  <c r="I6225" i="27"/>
  <c r="H10682" i="27"/>
  <c r="I10682" i="27"/>
  <c r="H10683" i="27"/>
  <c r="I10683" i="27"/>
  <c r="H6226" i="27"/>
  <c r="I6226" i="27"/>
  <c r="H6227" i="27"/>
  <c r="I6227" i="27"/>
  <c r="H6228" i="27"/>
  <c r="I6228" i="27"/>
  <c r="H2829" i="27"/>
  <c r="I2829" i="27"/>
  <c r="H2830" i="27"/>
  <c r="I2830" i="27"/>
  <c r="H2831" i="27"/>
  <c r="I2831" i="27"/>
  <c r="H2832" i="27"/>
  <c r="I2832" i="27"/>
  <c r="H6229" i="27"/>
  <c r="I6229" i="27"/>
  <c r="H1109" i="27"/>
  <c r="I1109" i="27"/>
  <c r="H6230" i="27"/>
  <c r="I6230" i="27"/>
  <c r="H10684" i="27"/>
  <c r="I10684" i="27"/>
  <c r="H2833" i="27"/>
  <c r="I2833" i="27"/>
  <c r="H2834" i="27"/>
  <c r="I2834" i="27"/>
  <c r="H10685" i="27"/>
  <c r="I10685" i="27"/>
  <c r="H6231" i="27"/>
  <c r="I6231" i="27"/>
  <c r="H2835" i="27"/>
  <c r="I2835" i="27"/>
  <c r="H6232" i="27"/>
  <c r="I6232" i="27"/>
  <c r="H6233" i="27"/>
  <c r="I6233" i="27"/>
  <c r="H6234" i="27"/>
  <c r="I6234" i="27"/>
  <c r="H10686" i="27"/>
  <c r="I10686" i="27"/>
  <c r="H1110" i="27"/>
  <c r="I1110" i="27"/>
  <c r="H2836" i="27"/>
  <c r="I2836" i="27"/>
  <c r="H2837" i="27"/>
  <c r="I2837" i="27"/>
  <c r="H2838" i="27"/>
  <c r="I2838" i="27"/>
  <c r="H2839" i="27"/>
  <c r="I2839" i="27"/>
  <c r="H6235" i="27"/>
  <c r="I6235" i="27"/>
  <c r="H6236" i="27"/>
  <c r="I6236" i="27"/>
  <c r="H6237" i="27"/>
  <c r="I6237" i="27"/>
  <c r="H6238" i="27"/>
  <c r="I6238" i="27"/>
  <c r="H10687" i="27"/>
  <c r="I10687" i="27"/>
  <c r="H10688" i="27"/>
  <c r="I10688" i="27"/>
  <c r="H10689" i="27"/>
  <c r="I10689" i="27"/>
  <c r="H10690" i="27"/>
  <c r="I10690" i="27"/>
  <c r="H10691" i="27"/>
  <c r="I10691" i="27"/>
  <c r="H10692" i="27"/>
  <c r="I10692" i="27"/>
  <c r="H6239" i="27"/>
  <c r="I6239" i="27"/>
  <c r="H6240" i="27"/>
  <c r="I6240" i="27"/>
  <c r="H10693" i="27"/>
  <c r="I10693" i="27"/>
  <c r="H10694" i="27"/>
  <c r="I10694" i="27"/>
  <c r="H2840" i="27"/>
  <c r="I2840" i="27"/>
  <c r="H2841" i="27"/>
  <c r="I2841" i="27"/>
  <c r="H6241" i="27"/>
  <c r="I6241" i="27"/>
  <c r="H6242" i="27"/>
  <c r="I6242" i="27"/>
  <c r="H10695" i="27"/>
  <c r="I10695" i="27"/>
  <c r="H155" i="27"/>
  <c r="I155" i="27"/>
  <c r="H6243" i="27"/>
  <c r="I6243" i="27"/>
  <c r="H10696" i="27"/>
  <c r="I10696" i="27"/>
  <c r="H1111" i="27"/>
  <c r="I1111" i="27"/>
  <c r="H1112" i="27"/>
  <c r="I1112" i="27"/>
  <c r="H2842" i="27"/>
  <c r="I2842" i="27"/>
  <c r="H2843" i="27"/>
  <c r="I2843" i="27"/>
  <c r="H10697" i="27"/>
  <c r="I10697" i="27"/>
  <c r="H2844" i="27"/>
  <c r="I2844" i="27"/>
  <c r="H2845" i="27"/>
  <c r="I2845" i="27"/>
  <c r="H6244" i="27"/>
  <c r="I6244" i="27"/>
  <c r="H1113" i="27"/>
  <c r="I1113" i="27"/>
  <c r="H2846" i="27"/>
  <c r="I2846" i="27"/>
  <c r="H6245" i="27"/>
  <c r="I6245" i="27"/>
  <c r="H10698" i="27"/>
  <c r="I10698" i="27"/>
  <c r="H6246" i="27"/>
  <c r="I6246" i="27"/>
  <c r="H10699" i="27"/>
  <c r="I10699" i="27"/>
  <c r="H2847" i="27"/>
  <c r="I2847" i="27"/>
  <c r="H6247" i="27"/>
  <c r="I6247" i="27"/>
  <c r="H2848" i="27"/>
  <c r="I2848" i="27"/>
  <c r="H10700" i="27"/>
  <c r="I10700" i="27"/>
  <c r="H6248" i="27"/>
  <c r="I6248" i="27"/>
  <c r="H6249" i="27"/>
  <c r="I6249" i="27"/>
  <c r="H6250" i="27"/>
  <c r="I6250" i="27"/>
  <c r="H2849" i="27"/>
  <c r="I2849" i="27"/>
  <c r="H2850" i="27"/>
  <c r="I2850" i="27"/>
  <c r="H6251" i="27"/>
  <c r="I6251" i="27"/>
  <c r="H10701" i="27"/>
  <c r="I10701" i="27"/>
  <c r="H2851" i="27"/>
  <c r="I2851" i="27"/>
  <c r="H1114" i="27"/>
  <c r="I1114" i="27"/>
  <c r="H6252" i="27"/>
  <c r="I6252" i="27"/>
  <c r="H10702" i="27"/>
  <c r="I10702" i="27"/>
  <c r="H2852" i="27"/>
  <c r="I2852" i="27"/>
  <c r="H1115" i="27"/>
  <c r="I1115" i="27"/>
  <c r="H6253" i="27"/>
  <c r="I6253" i="27"/>
  <c r="H2853" i="27"/>
  <c r="I2853" i="27"/>
  <c r="H6254" i="27"/>
  <c r="I6254" i="27"/>
  <c r="H6255" i="27"/>
  <c r="I6255" i="27"/>
  <c r="H10703" i="27"/>
  <c r="I10703" i="27"/>
  <c r="H2854" i="27"/>
  <c r="I2854" i="27"/>
  <c r="H6256" i="27"/>
  <c r="I6256" i="27"/>
  <c r="H6257" i="27"/>
  <c r="I6257" i="27"/>
  <c r="H2855" i="27"/>
  <c r="I2855" i="27"/>
  <c r="H6258" i="27"/>
  <c r="I6258" i="27"/>
  <c r="H6259" i="27"/>
  <c r="I6259" i="27"/>
  <c r="H6260" i="27"/>
  <c r="I6260" i="27"/>
  <c r="H6261" i="27"/>
  <c r="I6261" i="27"/>
  <c r="H1116" i="27"/>
  <c r="I1116" i="27"/>
  <c r="H2856" i="27"/>
  <c r="I2856" i="27"/>
  <c r="H6262" i="27"/>
  <c r="I6262" i="27"/>
  <c r="H6263" i="27"/>
  <c r="I6263" i="27"/>
  <c r="H6264" i="27"/>
  <c r="I6264" i="27"/>
  <c r="H2857" i="27"/>
  <c r="I2857" i="27"/>
  <c r="H6265" i="27"/>
  <c r="I6265" i="27"/>
  <c r="H2858" i="27"/>
  <c r="I2858" i="27"/>
  <c r="H10704" i="27"/>
  <c r="I10704" i="27"/>
  <c r="H6266" i="27"/>
  <c r="I6266" i="27"/>
  <c r="H10705" i="27"/>
  <c r="I10705" i="27"/>
  <c r="H1117" i="27"/>
  <c r="I1117" i="27"/>
  <c r="H6267" i="27"/>
  <c r="I6267" i="27"/>
  <c r="H6268" i="27"/>
  <c r="I6268" i="27"/>
  <c r="H6269" i="27"/>
  <c r="I6269" i="27"/>
  <c r="H429" i="27"/>
  <c r="I429" i="27"/>
  <c r="H1118" i="27"/>
  <c r="I1118" i="27"/>
  <c r="H1119" i="27"/>
  <c r="I1119" i="27"/>
  <c r="H1120" i="27"/>
  <c r="I1120" i="27"/>
  <c r="H2859" i="27"/>
  <c r="I2859" i="27"/>
  <c r="H2860" i="27"/>
  <c r="I2860" i="27"/>
  <c r="H2861" i="27"/>
  <c r="I2861" i="27"/>
  <c r="H2862" i="27"/>
  <c r="I2862" i="27"/>
  <c r="H6270" i="27"/>
  <c r="I6270" i="27"/>
  <c r="H6271" i="27"/>
  <c r="I6271" i="27"/>
  <c r="H6272" i="27"/>
  <c r="I6272" i="27"/>
  <c r="H6273" i="27"/>
  <c r="I6273" i="27"/>
  <c r="H6274" i="27"/>
  <c r="I6274" i="27"/>
  <c r="H6275" i="27"/>
  <c r="I6275" i="27"/>
  <c r="H10706" i="27"/>
  <c r="I10706" i="27"/>
  <c r="H2863" i="27"/>
  <c r="I2863" i="27"/>
  <c r="H6276" i="27"/>
  <c r="I6276" i="27"/>
  <c r="H10707" i="27"/>
  <c r="I10707" i="27"/>
  <c r="H2864" i="27"/>
  <c r="I2864" i="27"/>
  <c r="H1121" i="27"/>
  <c r="I1121" i="27"/>
  <c r="H1122" i="27"/>
  <c r="I1122" i="27"/>
  <c r="H2865" i="27"/>
  <c r="I2865" i="27"/>
  <c r="H6277" i="27"/>
  <c r="I6277" i="27"/>
  <c r="H6278" i="27"/>
  <c r="I6278" i="27"/>
  <c r="H6279" i="27"/>
  <c r="I6279" i="27"/>
  <c r="H10708" i="27"/>
  <c r="I10708" i="27"/>
  <c r="H10709" i="27"/>
  <c r="I10709" i="27"/>
  <c r="H10710" i="27"/>
  <c r="I10710" i="27"/>
  <c r="H1123" i="27"/>
  <c r="I1123" i="27"/>
  <c r="H1124" i="27"/>
  <c r="I1124" i="27"/>
  <c r="H6280" i="27"/>
  <c r="I6280" i="27"/>
  <c r="H156" i="27"/>
  <c r="I156" i="27"/>
  <c r="H430" i="27"/>
  <c r="I430" i="27"/>
  <c r="H431" i="27"/>
  <c r="I431" i="27"/>
  <c r="H2866" i="27"/>
  <c r="I2866" i="27"/>
  <c r="H2867" i="27"/>
  <c r="I2867" i="27"/>
  <c r="H6281" i="27"/>
  <c r="I6281" i="27"/>
  <c r="H6282" i="27"/>
  <c r="I6282" i="27"/>
  <c r="H6283" i="27"/>
  <c r="I6283" i="27"/>
  <c r="H6284" i="27"/>
  <c r="I6284" i="27"/>
  <c r="H6285" i="27"/>
  <c r="I6285" i="27"/>
  <c r="H6286" i="27"/>
  <c r="I6286" i="27"/>
  <c r="H6287" i="27"/>
  <c r="I6287" i="27"/>
  <c r="H10711" i="27"/>
  <c r="I10711" i="27"/>
  <c r="H10712" i="27"/>
  <c r="I10712" i="27"/>
  <c r="H6288" i="27"/>
  <c r="I6288" i="27"/>
  <c r="H2868" i="27"/>
  <c r="I2868" i="27"/>
  <c r="H1125" i="27"/>
  <c r="I1125" i="27"/>
  <c r="H6289" i="27"/>
  <c r="I6289" i="27"/>
  <c r="H6290" i="27"/>
  <c r="I6290" i="27"/>
  <c r="H2869" i="27"/>
  <c r="I2869" i="27"/>
  <c r="H10713" i="27"/>
  <c r="I10713" i="27"/>
  <c r="H10714" i="27"/>
  <c r="I10714" i="27"/>
  <c r="H6291" i="27"/>
  <c r="I6291" i="27"/>
  <c r="H6292" i="27"/>
  <c r="I6292" i="27"/>
  <c r="H432" i="27"/>
  <c r="I432" i="27"/>
  <c r="H10715" i="27"/>
  <c r="I10715" i="27"/>
  <c r="H10716" i="27"/>
  <c r="I10716" i="27"/>
  <c r="H10717" i="27"/>
  <c r="I10717" i="27"/>
  <c r="H6293" i="27"/>
  <c r="I6293" i="27"/>
  <c r="H6294" i="27"/>
  <c r="I6294" i="27"/>
  <c r="H6295" i="27"/>
  <c r="I6295" i="27"/>
  <c r="H1126" i="27"/>
  <c r="I1126" i="27"/>
  <c r="H6296" i="27"/>
  <c r="I6296" i="27"/>
  <c r="H1127" i="27"/>
  <c r="I1127" i="27"/>
  <c r="H157" i="27"/>
  <c r="I157" i="27"/>
  <c r="H10718" i="27"/>
  <c r="I10718" i="27"/>
  <c r="H2870" i="27"/>
  <c r="I2870" i="27"/>
  <c r="H6297" i="27"/>
  <c r="I6297" i="27"/>
  <c r="H433" i="27"/>
  <c r="I433" i="27"/>
  <c r="H1128" i="27"/>
  <c r="I1128" i="27"/>
  <c r="H2871" i="27"/>
  <c r="I2871" i="27"/>
  <c r="H2872" i="27"/>
  <c r="I2872" i="27"/>
  <c r="H2873" i="27"/>
  <c r="I2873" i="27"/>
  <c r="H6298" i="27"/>
  <c r="I6298" i="27"/>
  <c r="H6299" i="27"/>
  <c r="I6299" i="27"/>
  <c r="H6300" i="27"/>
  <c r="I6300" i="27"/>
  <c r="H6301" i="27"/>
  <c r="I6301" i="27"/>
  <c r="H6302" i="27"/>
  <c r="I6302" i="27"/>
  <c r="H6303" i="27"/>
  <c r="I6303" i="27"/>
  <c r="H10719" i="27"/>
  <c r="I10719" i="27"/>
  <c r="H10720" i="27"/>
  <c r="I10720" i="27"/>
  <c r="H10721" i="27"/>
  <c r="I10721" i="27"/>
  <c r="H10722" i="27"/>
  <c r="I10722" i="27"/>
  <c r="H10723" i="27"/>
  <c r="I10723" i="27"/>
  <c r="H10724" i="27"/>
  <c r="I10724" i="27"/>
  <c r="H434" i="27"/>
  <c r="I434" i="27"/>
  <c r="H6304" i="27"/>
  <c r="I6304" i="27"/>
  <c r="H6305" i="27"/>
  <c r="I6305" i="27"/>
  <c r="H10725" i="27"/>
  <c r="I10725" i="27"/>
  <c r="H10726" i="27"/>
  <c r="I10726" i="27"/>
  <c r="H1129" i="27"/>
  <c r="I1129" i="27"/>
  <c r="H6306" i="27"/>
  <c r="I6306" i="27"/>
  <c r="H435" i="27"/>
  <c r="I435" i="27"/>
  <c r="H6307" i="27"/>
  <c r="I6307" i="27"/>
  <c r="H6308" i="27"/>
  <c r="I6308" i="27"/>
  <c r="H1130" i="27"/>
  <c r="I1130" i="27"/>
  <c r="H6309" i="27"/>
  <c r="I6309" i="27"/>
  <c r="H6310" i="27"/>
  <c r="I6310" i="27"/>
  <c r="H10727" i="27"/>
  <c r="I10727" i="27"/>
  <c r="H44" i="27"/>
  <c r="I44" i="27"/>
  <c r="H2874" i="27"/>
  <c r="I2874" i="27"/>
  <c r="H10728" i="27"/>
  <c r="I10728" i="27"/>
  <c r="H10729" i="27"/>
  <c r="I10729" i="27"/>
  <c r="H6311" i="27"/>
  <c r="I6311" i="27"/>
  <c r="H10730" i="27"/>
  <c r="I10730" i="27"/>
  <c r="H2875" i="27"/>
  <c r="I2875" i="27"/>
  <c r="H10731" i="27"/>
  <c r="I10731" i="27"/>
  <c r="H10732" i="27"/>
  <c r="I10732" i="27"/>
  <c r="H10733" i="27"/>
  <c r="I10733" i="27"/>
  <c r="H1131" i="27"/>
  <c r="I1131" i="27"/>
  <c r="H2876" i="27"/>
  <c r="I2876" i="27"/>
  <c r="H2877" i="27"/>
  <c r="I2877" i="27"/>
  <c r="H10734" i="27"/>
  <c r="I10734" i="27"/>
  <c r="H10735" i="27"/>
  <c r="I10735" i="27"/>
  <c r="H1132" i="27"/>
  <c r="I1132" i="27"/>
  <c r="H6312" i="27"/>
  <c r="I6312" i="27"/>
  <c r="H6313" i="27"/>
  <c r="I6313" i="27"/>
  <c r="H6314" i="27"/>
  <c r="I6314" i="27"/>
  <c r="H158" i="27"/>
  <c r="I158" i="27"/>
  <c r="H1133" i="27"/>
  <c r="I1133" i="27"/>
  <c r="H2878" i="27"/>
  <c r="I2878" i="27"/>
  <c r="H6315" i="27"/>
  <c r="I6315" i="27"/>
  <c r="H6316" i="27"/>
  <c r="I6316" i="27"/>
  <c r="H10736" i="27"/>
  <c r="I10736" i="27"/>
  <c r="H1134" i="27"/>
  <c r="I1134" i="27"/>
  <c r="H2879" i="27"/>
  <c r="I2879" i="27"/>
  <c r="H2880" i="27"/>
  <c r="I2880" i="27"/>
  <c r="H6317" i="27"/>
  <c r="I6317" i="27"/>
  <c r="H6318" i="27"/>
  <c r="I6318" i="27"/>
  <c r="H10737" i="27"/>
  <c r="I10737" i="27"/>
  <c r="H10738" i="27"/>
  <c r="I10738" i="27"/>
  <c r="H6319" i="27"/>
  <c r="I6319" i="27"/>
  <c r="H10739" i="27"/>
  <c r="I10739" i="27"/>
  <c r="H10740" i="27"/>
  <c r="I10740" i="27"/>
  <c r="H10741" i="27"/>
  <c r="I10741" i="27"/>
  <c r="H10742" i="27"/>
  <c r="I10742" i="27"/>
  <c r="H2881" i="27"/>
  <c r="I2881" i="27"/>
  <c r="H6320" i="27"/>
  <c r="I6320" i="27"/>
  <c r="H6321" i="27"/>
  <c r="I6321" i="27"/>
  <c r="H6322" i="27"/>
  <c r="I6322" i="27"/>
  <c r="H6323" i="27"/>
  <c r="I6323" i="27"/>
  <c r="H10743" i="27"/>
  <c r="I10743" i="27"/>
  <c r="H1135" i="27"/>
  <c r="I1135" i="27"/>
  <c r="H2882" i="27"/>
  <c r="I2882" i="27"/>
  <c r="H2883" i="27"/>
  <c r="I2883" i="27"/>
  <c r="H159" i="27"/>
  <c r="I159" i="27"/>
  <c r="H10744" i="27"/>
  <c r="I10744" i="27"/>
  <c r="H6324" i="27"/>
  <c r="I6324" i="27"/>
  <c r="H6325" i="27"/>
  <c r="I6325" i="27"/>
  <c r="H6326" i="27"/>
  <c r="I6326" i="27"/>
  <c r="H6327" i="27"/>
  <c r="I6327" i="27"/>
  <c r="H10745" i="27"/>
  <c r="I10745" i="27"/>
  <c r="H6328" i="27"/>
  <c r="I6328" i="27"/>
  <c r="H6329" i="27"/>
  <c r="I6329" i="27"/>
  <c r="H45" i="27"/>
  <c r="I45" i="27"/>
  <c r="H2884" i="27"/>
  <c r="I2884" i="27"/>
  <c r="H6330" i="27"/>
  <c r="I6330" i="27"/>
  <c r="H2885" i="27"/>
  <c r="I2885" i="27"/>
  <c r="H10746" i="27"/>
  <c r="I10746" i="27"/>
  <c r="H1136" i="27"/>
  <c r="I1136" i="27"/>
  <c r="H1137" i="27"/>
  <c r="I1137" i="27"/>
  <c r="H2886" i="27"/>
  <c r="I2886" i="27"/>
  <c r="H1138" i="27"/>
  <c r="I1138" i="27"/>
  <c r="H1139" i="27"/>
  <c r="I1139" i="27"/>
  <c r="H6331" i="27"/>
  <c r="I6331" i="27"/>
  <c r="H6332" i="27"/>
  <c r="I6332" i="27"/>
  <c r="H10747" i="27"/>
  <c r="I10747" i="27"/>
  <c r="H1140" i="27"/>
  <c r="I1140" i="27"/>
  <c r="H10748" i="27"/>
  <c r="I10748" i="27"/>
  <c r="H10749" i="27"/>
  <c r="I10749" i="27"/>
  <c r="H6333" i="27"/>
  <c r="I6333" i="27"/>
  <c r="H10750" i="27"/>
  <c r="I10750" i="27"/>
  <c r="H10751" i="27"/>
  <c r="I10751" i="27"/>
  <c r="H6334" i="27"/>
  <c r="I6334" i="27"/>
  <c r="H10752" i="27"/>
  <c r="I10752" i="27"/>
  <c r="H6335" i="27"/>
  <c r="I6335" i="27"/>
  <c r="H10753" i="27"/>
  <c r="I10753" i="27"/>
  <c r="H10754" i="27"/>
  <c r="I10754" i="27"/>
  <c r="H2887" i="27"/>
  <c r="I2887" i="27"/>
  <c r="H6336" i="27"/>
  <c r="I6336" i="27"/>
  <c r="H6337" i="27"/>
  <c r="I6337" i="27"/>
  <c r="H6338" i="27"/>
  <c r="I6338" i="27"/>
  <c r="H6339" i="27"/>
  <c r="I6339" i="27"/>
  <c r="H436" i="27"/>
  <c r="I436" i="27"/>
  <c r="H437" i="27"/>
  <c r="I437" i="27"/>
  <c r="H1141" i="27"/>
  <c r="I1141" i="27"/>
  <c r="H6340" i="27"/>
  <c r="I6340" i="27"/>
  <c r="H6341" i="27"/>
  <c r="I6341" i="27"/>
  <c r="H2888" i="27"/>
  <c r="I2888" i="27"/>
  <c r="H2889" i="27"/>
  <c r="I2889" i="27"/>
  <c r="H2890" i="27"/>
  <c r="I2890" i="27"/>
  <c r="H10755" i="27"/>
  <c r="I10755" i="27"/>
  <c r="H2891" i="27"/>
  <c r="I2891" i="27"/>
  <c r="H6342" i="27"/>
  <c r="I6342" i="27"/>
  <c r="H6343" i="27"/>
  <c r="I6343" i="27"/>
  <c r="H10756" i="27"/>
  <c r="I10756" i="27"/>
  <c r="H10757" i="27"/>
  <c r="I10757" i="27"/>
  <c r="H6344" i="27"/>
  <c r="I6344" i="27"/>
  <c r="H438" i="27"/>
  <c r="I438" i="27"/>
  <c r="H1142" i="27"/>
  <c r="I1142" i="27"/>
  <c r="H6345" i="27"/>
  <c r="I6345" i="27"/>
  <c r="H6346" i="27"/>
  <c r="I6346" i="27"/>
  <c r="H6347" i="27"/>
  <c r="I6347" i="27"/>
  <c r="H6348" i="27"/>
  <c r="I6348" i="27"/>
  <c r="H439" i="27"/>
  <c r="I439" i="27"/>
  <c r="H2892" i="27"/>
  <c r="I2892" i="27"/>
  <c r="H10758" i="27"/>
  <c r="I10758" i="27"/>
  <c r="H10759" i="27"/>
  <c r="I10759" i="27"/>
  <c r="H10760" i="27"/>
  <c r="I10760" i="27"/>
  <c r="H1143" i="27"/>
  <c r="I1143" i="27"/>
  <c r="H6349" i="27"/>
  <c r="I6349" i="27"/>
  <c r="H10761" i="27"/>
  <c r="I10761" i="27"/>
  <c r="H2893" i="27"/>
  <c r="I2893" i="27"/>
  <c r="H6350" i="27"/>
  <c r="I6350" i="27"/>
  <c r="H2894" i="27"/>
  <c r="I2894" i="27"/>
  <c r="H2895" i="27"/>
  <c r="I2895" i="27"/>
  <c r="H10762" i="27"/>
  <c r="I10762" i="27"/>
  <c r="H2896" i="27"/>
  <c r="I2896" i="27"/>
  <c r="H6351" i="27"/>
  <c r="I6351" i="27"/>
  <c r="H6352" i="27"/>
  <c r="I6352" i="27"/>
  <c r="H2897" i="27"/>
  <c r="I2897" i="27"/>
  <c r="H2898" i="27"/>
  <c r="I2898" i="27"/>
  <c r="H6353" i="27"/>
  <c r="I6353" i="27"/>
  <c r="H10763" i="27"/>
  <c r="I10763" i="27"/>
  <c r="H440" i="27"/>
  <c r="I440" i="27"/>
  <c r="H2899" i="27"/>
  <c r="I2899" i="27"/>
  <c r="H6354" i="27"/>
  <c r="I6354" i="27"/>
  <c r="H6355" i="27"/>
  <c r="I6355" i="27"/>
  <c r="H6356" i="27"/>
  <c r="I6356" i="27"/>
  <c r="H6357" i="27"/>
  <c r="I6357" i="27"/>
  <c r="H6358" i="27"/>
  <c r="I6358" i="27"/>
  <c r="H6359" i="27"/>
  <c r="I6359" i="27"/>
  <c r="H10764" i="27"/>
  <c r="I10764" i="27"/>
  <c r="H10765" i="27"/>
  <c r="I10765" i="27"/>
  <c r="H10766" i="27"/>
  <c r="I10766" i="27"/>
  <c r="H10767" i="27"/>
  <c r="I10767" i="27"/>
  <c r="H10768" i="27"/>
  <c r="I10768" i="27"/>
  <c r="H6360" i="27"/>
  <c r="I6360" i="27"/>
  <c r="H6361" i="27"/>
  <c r="I6361" i="27"/>
  <c r="H10769" i="27"/>
  <c r="I10769" i="27"/>
  <c r="H6362" i="27"/>
  <c r="I6362" i="27"/>
  <c r="H6363" i="27"/>
  <c r="I6363" i="27"/>
  <c r="H10770" i="27"/>
  <c r="I10770" i="27"/>
  <c r="H10771" i="27"/>
  <c r="I10771" i="27"/>
  <c r="H2900" i="27"/>
  <c r="I2900" i="27"/>
  <c r="H6364" i="27"/>
  <c r="I6364" i="27"/>
  <c r="H1144" i="27"/>
  <c r="I1144" i="27"/>
  <c r="H1145" i="27"/>
  <c r="I1145" i="27"/>
  <c r="H2901" i="27"/>
  <c r="I2901" i="27"/>
  <c r="H2902" i="27"/>
  <c r="I2902" i="27"/>
  <c r="H2903" i="27"/>
  <c r="I2903" i="27"/>
  <c r="H2904" i="27"/>
  <c r="I2904" i="27"/>
  <c r="H6365" i="27"/>
  <c r="I6365" i="27"/>
  <c r="H6366" i="27"/>
  <c r="I6366" i="27"/>
  <c r="H6367" i="27"/>
  <c r="I6367" i="27"/>
  <c r="H6368" i="27"/>
  <c r="I6368" i="27"/>
  <c r="H6369" i="27"/>
  <c r="I6369" i="27"/>
  <c r="H10772" i="27"/>
  <c r="I10772" i="27"/>
  <c r="H10773" i="27"/>
  <c r="I10773" i="27"/>
  <c r="H10774" i="27"/>
  <c r="I10774" i="27"/>
  <c r="H10775" i="27"/>
  <c r="I10775" i="27"/>
  <c r="H10776" i="27"/>
  <c r="I10776" i="27"/>
  <c r="H6370" i="27"/>
  <c r="I6370" i="27"/>
  <c r="H10777" i="27"/>
  <c r="I10777" i="27"/>
  <c r="H10778" i="27"/>
  <c r="I10778" i="27"/>
  <c r="H46" i="27"/>
  <c r="I46" i="27"/>
  <c r="H10779" i="27"/>
  <c r="I10779" i="27"/>
  <c r="H6371" i="27"/>
  <c r="I6371" i="27"/>
  <c r="H10780" i="27"/>
  <c r="I10780" i="27"/>
  <c r="H6372" i="27"/>
  <c r="I6372" i="27"/>
  <c r="H2905" i="27"/>
  <c r="I2905" i="27"/>
  <c r="H6373" i="27"/>
  <c r="I6373" i="27"/>
  <c r="H10781" i="27"/>
  <c r="I10781" i="27"/>
  <c r="H1146" i="27"/>
  <c r="I1146" i="27"/>
  <c r="H10782" i="27"/>
  <c r="I10782" i="27"/>
  <c r="H10783" i="27"/>
  <c r="I10783" i="27"/>
  <c r="H10784" i="27"/>
  <c r="I10784" i="27"/>
  <c r="H10785" i="27"/>
  <c r="I10785" i="27"/>
  <c r="H2906" i="27"/>
  <c r="I2906" i="27"/>
  <c r="H47" i="27"/>
  <c r="I47" i="27"/>
  <c r="H2907" i="27"/>
  <c r="I2907" i="27"/>
  <c r="H6374" i="27"/>
  <c r="I6374" i="27"/>
  <c r="H6375" i="27"/>
  <c r="I6375" i="27"/>
  <c r="H6376" i="27"/>
  <c r="I6376" i="27"/>
  <c r="H10786" i="27"/>
  <c r="I10786" i="27"/>
  <c r="H10787" i="27"/>
  <c r="I10787" i="27"/>
  <c r="H1147" i="27"/>
  <c r="I1147" i="27"/>
  <c r="H1148" i="27"/>
  <c r="I1148" i="27"/>
  <c r="H10788" i="27"/>
  <c r="I10788" i="27"/>
  <c r="H10789" i="27"/>
  <c r="I10789" i="27"/>
  <c r="H2908" i="27"/>
  <c r="I2908" i="27"/>
  <c r="H10790" i="27"/>
  <c r="I10790" i="27"/>
  <c r="H6377" i="27"/>
  <c r="I6377" i="27"/>
  <c r="H6378" i="27"/>
  <c r="I6378" i="27"/>
  <c r="H441" i="27"/>
  <c r="I441" i="27"/>
  <c r="H6379" i="27"/>
  <c r="I6379" i="27"/>
  <c r="H1149" i="27"/>
  <c r="I1149" i="27"/>
  <c r="H2909" i="27"/>
  <c r="I2909" i="27"/>
  <c r="H2910" i="27"/>
  <c r="I2910" i="27"/>
  <c r="H6380" i="27"/>
  <c r="I6380" i="27"/>
  <c r="H6381" i="27"/>
  <c r="I6381" i="27"/>
  <c r="H10791" i="27"/>
  <c r="I10791" i="27"/>
  <c r="H10792" i="27"/>
  <c r="I10792" i="27"/>
  <c r="H10793" i="27"/>
  <c r="I10793" i="27"/>
  <c r="H442" i="27"/>
  <c r="I442" i="27"/>
  <c r="H2911" i="27"/>
  <c r="I2911" i="27"/>
  <c r="H6382" i="27"/>
  <c r="I6382" i="27"/>
  <c r="H6383" i="27"/>
  <c r="I6383" i="27"/>
  <c r="H443" i="27"/>
  <c r="I443" i="27"/>
  <c r="H6384" i="27"/>
  <c r="I6384" i="27"/>
  <c r="H10794" i="27"/>
  <c r="I10794" i="27"/>
  <c r="H10795" i="27"/>
  <c r="I10795" i="27"/>
  <c r="H6385" i="27"/>
  <c r="I6385" i="27"/>
  <c r="H10796" i="27"/>
  <c r="I10796" i="27"/>
  <c r="H10797" i="27"/>
  <c r="I10797" i="27"/>
  <c r="H10798" i="27"/>
  <c r="I10798" i="27"/>
  <c r="H1150" i="27"/>
  <c r="I1150" i="27"/>
  <c r="H6386" i="27"/>
  <c r="I6386" i="27"/>
  <c r="H10799" i="27"/>
  <c r="I10799" i="27"/>
  <c r="H2912" i="27"/>
  <c r="I2912" i="27"/>
  <c r="H6387" i="27"/>
  <c r="I6387" i="27"/>
  <c r="H10800" i="27"/>
  <c r="I10800" i="27"/>
  <c r="H2913" i="27"/>
  <c r="I2913" i="27"/>
  <c r="H6388" i="27"/>
  <c r="I6388" i="27"/>
  <c r="H6389" i="27"/>
  <c r="I6389" i="27"/>
  <c r="H2914" i="27"/>
  <c r="I2914" i="27"/>
  <c r="H6390" i="27"/>
  <c r="I6390" i="27"/>
  <c r="H1151" i="27"/>
  <c r="I1151" i="27"/>
  <c r="H10801" i="27"/>
  <c r="I10801" i="27"/>
  <c r="H1152" i="27"/>
  <c r="I1152" i="27"/>
  <c r="H10802" i="27"/>
  <c r="I10802" i="27"/>
  <c r="H444" i="27"/>
  <c r="I444" i="27"/>
  <c r="H10803" i="27"/>
  <c r="I10803" i="27"/>
  <c r="H6391" i="27"/>
  <c r="I6391" i="27"/>
  <c r="H10804" i="27"/>
  <c r="I10804" i="27"/>
  <c r="H160" i="27"/>
  <c r="I160" i="27"/>
  <c r="H6392" i="27"/>
  <c r="I6392" i="27"/>
  <c r="H10805" i="27"/>
  <c r="I10805" i="27"/>
  <c r="H161" i="27"/>
  <c r="I161" i="27"/>
  <c r="H10806" i="27"/>
  <c r="I10806" i="27"/>
  <c r="H6393" i="27"/>
  <c r="I6393" i="27"/>
  <c r="H6394" i="27"/>
  <c r="I6394" i="27"/>
  <c r="H1153" i="27"/>
  <c r="I1153" i="27"/>
  <c r="H6395" i="27"/>
  <c r="I6395" i="27"/>
  <c r="H6396" i="27"/>
  <c r="I6396" i="27"/>
  <c r="H10807" i="27"/>
  <c r="I10807" i="27"/>
  <c r="H162" i="27"/>
  <c r="I162" i="27"/>
  <c r="H2915" i="27"/>
  <c r="I2915" i="27"/>
  <c r="H6397" i="27"/>
  <c r="I6397" i="27"/>
  <c r="H10808" i="27"/>
  <c r="I10808" i="27"/>
  <c r="H2916" i="27"/>
  <c r="I2916" i="27"/>
  <c r="H10809" i="27"/>
  <c r="I10809" i="27"/>
  <c r="H10810" i="27"/>
  <c r="I10810" i="27"/>
  <c r="H2917" i="27"/>
  <c r="I2917" i="27"/>
  <c r="H6398" i="27"/>
  <c r="I6398" i="27"/>
  <c r="H6399" i="27"/>
  <c r="I6399" i="27"/>
  <c r="H10811" i="27"/>
  <c r="I10811" i="27"/>
  <c r="H1154" i="27"/>
  <c r="I1154" i="27"/>
  <c r="H6400" i="27"/>
  <c r="I6400" i="27"/>
  <c r="H1155" i="27"/>
  <c r="I1155" i="27"/>
  <c r="H6401" i="27"/>
  <c r="I6401" i="27"/>
  <c r="H6402" i="27"/>
  <c r="I6402" i="27"/>
  <c r="H6403" i="27"/>
  <c r="I6403" i="27"/>
  <c r="H6404" i="27"/>
  <c r="I6404" i="27"/>
  <c r="H10812" i="27"/>
  <c r="I10812" i="27"/>
  <c r="H6405" i="27"/>
  <c r="I6405" i="27"/>
  <c r="H6406" i="27"/>
  <c r="I6406" i="27"/>
  <c r="H10813" i="27"/>
  <c r="I10813" i="27"/>
  <c r="H1156" i="27"/>
  <c r="I1156" i="27"/>
  <c r="H6407" i="27"/>
  <c r="I6407" i="27"/>
  <c r="H10814" i="27"/>
  <c r="I10814" i="27"/>
  <c r="H6408" i="27"/>
  <c r="I6408" i="27"/>
  <c r="H6409" i="27"/>
  <c r="I6409" i="27"/>
  <c r="H1157" i="27"/>
  <c r="I1157" i="27"/>
  <c r="H6410" i="27"/>
  <c r="I6410" i="27"/>
  <c r="H1158" i="27"/>
  <c r="I1158" i="27"/>
  <c r="H6411" i="27"/>
  <c r="I6411" i="27"/>
  <c r="H2918" i="27"/>
  <c r="I2918" i="27"/>
  <c r="H2919" i="27"/>
  <c r="I2919" i="27"/>
  <c r="H6412" i="27"/>
  <c r="I6412" i="27"/>
  <c r="H6413" i="27"/>
  <c r="I6413" i="27"/>
  <c r="H2920" i="27"/>
  <c r="I2920" i="27"/>
  <c r="H1159" i="27"/>
  <c r="I1159" i="27"/>
  <c r="H1160" i="27"/>
  <c r="I1160" i="27"/>
  <c r="H10815" i="27"/>
  <c r="I10815" i="27"/>
  <c r="H2921" i="27"/>
  <c r="I2921" i="27"/>
  <c r="H6414" i="27"/>
  <c r="I6414" i="27"/>
  <c r="H445" i="27"/>
  <c r="I445" i="27"/>
  <c r="H6415" i="27"/>
  <c r="I6415" i="27"/>
  <c r="H6416" i="27"/>
  <c r="I6416" i="27"/>
  <c r="H10816" i="27"/>
  <c r="I10816" i="27"/>
  <c r="H10817" i="27"/>
  <c r="I10817" i="27"/>
  <c r="H10818" i="27"/>
  <c r="I10818" i="27"/>
  <c r="H10819" i="27"/>
  <c r="I10819" i="27"/>
  <c r="H10820" i="27"/>
  <c r="I10820" i="27"/>
  <c r="H2922" i="27"/>
  <c r="I2922" i="27"/>
  <c r="H10821" i="27"/>
  <c r="I10821" i="27"/>
  <c r="H1161" i="27"/>
  <c r="I1161" i="27"/>
  <c r="H2923" i="27"/>
  <c r="I2923" i="27"/>
  <c r="H2924" i="27"/>
  <c r="I2924" i="27"/>
  <c r="H6417" i="27"/>
  <c r="I6417" i="27"/>
  <c r="H6418" i="27"/>
  <c r="I6418" i="27"/>
  <c r="H6419" i="27"/>
  <c r="I6419" i="27"/>
  <c r="H10822" i="27"/>
  <c r="I10822" i="27"/>
  <c r="H10823" i="27"/>
  <c r="I10823" i="27"/>
  <c r="H10824" i="27"/>
  <c r="I10824" i="27"/>
  <c r="H10825" i="27"/>
  <c r="I10825" i="27"/>
  <c r="H1162" i="27"/>
  <c r="I1162" i="27"/>
  <c r="H2925" i="27"/>
  <c r="I2925" i="27"/>
  <c r="H10826" i="27"/>
  <c r="I10826" i="27"/>
  <c r="H10827" i="27"/>
  <c r="I10827" i="27"/>
  <c r="H1163" i="27"/>
  <c r="I1163" i="27"/>
  <c r="H10828" i="27"/>
  <c r="I10828" i="27"/>
  <c r="H446" i="27"/>
  <c r="I446" i="27"/>
  <c r="H10829" i="27"/>
  <c r="I10829" i="27"/>
  <c r="H6420" i="27"/>
  <c r="I6420" i="27"/>
  <c r="H2926" i="27"/>
  <c r="I2926" i="27"/>
  <c r="H6421" i="27"/>
  <c r="I6421" i="27"/>
  <c r="H6422" i="27"/>
  <c r="I6422" i="27"/>
  <c r="H10830" i="27"/>
  <c r="I10830" i="27"/>
  <c r="H10831" i="27"/>
  <c r="I10831" i="27"/>
  <c r="H6423" i="27"/>
  <c r="I6423" i="27"/>
  <c r="H10832" i="27"/>
  <c r="I10832" i="27"/>
  <c r="H447" i="27"/>
  <c r="I447" i="27"/>
  <c r="H2927" i="27"/>
  <c r="I2927" i="27"/>
  <c r="H1164" i="27"/>
  <c r="I1164" i="27"/>
  <c r="H6424" i="27"/>
  <c r="I6424" i="27"/>
  <c r="H6425" i="27"/>
  <c r="I6425" i="27"/>
  <c r="H6426" i="27"/>
  <c r="I6426" i="27"/>
  <c r="H6427" i="27"/>
  <c r="I6427" i="27"/>
  <c r="H10833" i="27"/>
  <c r="I10833" i="27"/>
  <c r="H1165" i="27"/>
  <c r="I1165" i="27"/>
  <c r="H2928" i="27"/>
  <c r="I2928" i="27"/>
  <c r="H2929" i="27"/>
  <c r="I2929" i="27"/>
  <c r="H6428" i="27"/>
  <c r="I6428" i="27"/>
  <c r="H6429" i="27"/>
  <c r="I6429" i="27"/>
  <c r="H10834" i="27"/>
  <c r="I10834" i="27"/>
  <c r="H2930" i="27"/>
  <c r="I2930" i="27"/>
  <c r="H2931" i="27"/>
  <c r="I2931" i="27"/>
  <c r="H6430" i="27"/>
  <c r="I6430" i="27"/>
  <c r="H6431" i="27"/>
  <c r="I6431" i="27"/>
  <c r="H6432" i="27"/>
  <c r="I6432" i="27"/>
  <c r="H6433" i="27"/>
  <c r="I6433" i="27"/>
  <c r="H6434" i="27"/>
  <c r="I6434" i="27"/>
  <c r="H6435" i="27"/>
  <c r="I6435" i="27"/>
  <c r="H6436" i="27"/>
  <c r="I6436" i="27"/>
  <c r="H10835" i="27"/>
  <c r="I10835" i="27"/>
  <c r="H10836" i="27"/>
  <c r="I10836" i="27"/>
  <c r="H1166" i="27"/>
  <c r="I1166" i="27"/>
  <c r="H10837" i="27"/>
  <c r="I10837" i="27"/>
  <c r="H448" i="27"/>
  <c r="I448" i="27"/>
  <c r="H1167" i="27"/>
  <c r="I1167" i="27"/>
  <c r="H1168" i="27"/>
  <c r="I1168" i="27"/>
  <c r="H2932" i="27"/>
  <c r="I2932" i="27"/>
  <c r="H2933" i="27"/>
  <c r="I2933" i="27"/>
  <c r="H6437" i="27"/>
  <c r="I6437" i="27"/>
  <c r="H6438" i="27"/>
  <c r="I6438" i="27"/>
  <c r="H6439" i="27"/>
  <c r="I6439" i="27"/>
  <c r="H6440" i="27"/>
  <c r="I6440" i="27"/>
  <c r="H6441" i="27"/>
  <c r="I6441" i="27"/>
  <c r="H10838" i="27"/>
  <c r="I10838" i="27"/>
  <c r="H10839" i="27"/>
  <c r="I10839" i="27"/>
  <c r="H10840" i="27"/>
  <c r="I10840" i="27"/>
  <c r="H10841" i="27"/>
  <c r="I10841" i="27"/>
  <c r="H10842" i="27"/>
  <c r="I10842" i="27"/>
  <c r="H2934" i="27"/>
  <c r="I2934" i="27"/>
  <c r="H6442" i="27"/>
  <c r="I6442" i="27"/>
  <c r="H6443" i="27"/>
  <c r="I6443" i="27"/>
  <c r="H10843" i="27"/>
  <c r="I10843" i="27"/>
  <c r="H6444" i="27"/>
  <c r="I6444" i="27"/>
  <c r="H6445" i="27"/>
  <c r="I6445" i="27"/>
  <c r="H6446" i="27"/>
  <c r="I6446" i="27"/>
  <c r="H449" i="27"/>
  <c r="I449" i="27"/>
  <c r="H6447" i="27"/>
  <c r="I6447" i="27"/>
  <c r="H10844" i="27"/>
  <c r="I10844" i="27"/>
  <c r="H6448" i="27"/>
  <c r="I6448" i="27"/>
  <c r="H10845" i="27"/>
  <c r="I10845" i="27"/>
  <c r="H10846" i="27"/>
  <c r="I10846" i="27"/>
  <c r="H6449" i="27"/>
  <c r="I6449" i="27"/>
  <c r="H163" i="27"/>
  <c r="I163" i="27"/>
  <c r="H2935" i="27"/>
  <c r="I2935" i="27"/>
  <c r="H10847" i="27"/>
  <c r="I10847" i="27"/>
  <c r="H1169" i="27"/>
  <c r="I1169" i="27"/>
  <c r="H2936" i="27"/>
  <c r="I2936" i="27"/>
  <c r="H10848" i="27"/>
  <c r="I10848" i="27"/>
  <c r="H450" i="27"/>
  <c r="I450" i="27"/>
  <c r="H2937" i="27"/>
  <c r="I2937" i="27"/>
  <c r="H2938" i="27"/>
  <c r="I2938" i="27"/>
  <c r="H2939" i="27"/>
  <c r="I2939" i="27"/>
  <c r="H6450" i="27"/>
  <c r="I6450" i="27"/>
  <c r="H6451" i="27"/>
  <c r="I6451" i="27"/>
  <c r="H10849" i="27"/>
  <c r="I10849" i="27"/>
  <c r="H10850" i="27"/>
  <c r="I10850" i="27"/>
  <c r="H10851" i="27"/>
  <c r="I10851" i="27"/>
  <c r="H10852" i="27"/>
  <c r="I10852" i="27"/>
  <c r="H10853" i="27"/>
  <c r="I10853" i="27"/>
  <c r="H6452" i="27"/>
  <c r="I6452" i="27"/>
  <c r="H10854" i="27"/>
  <c r="I10854" i="27"/>
  <c r="H2940" i="27"/>
  <c r="I2940" i="27"/>
  <c r="H6453" i="27"/>
  <c r="I6453" i="27"/>
  <c r="H2941" i="27"/>
  <c r="I2941" i="27"/>
  <c r="H10855" i="27"/>
  <c r="I10855" i="27"/>
  <c r="H6454" i="27"/>
  <c r="I6454" i="27"/>
  <c r="H6455" i="27"/>
  <c r="I6455" i="27"/>
  <c r="H6456" i="27"/>
  <c r="I6456" i="27"/>
  <c r="H1170" i="27"/>
  <c r="I1170" i="27"/>
  <c r="H6457" i="27"/>
  <c r="I6457" i="27"/>
  <c r="H6458" i="27"/>
  <c r="I6458" i="27"/>
  <c r="H10856" i="27"/>
  <c r="I10856" i="27"/>
  <c r="H10857" i="27"/>
  <c r="I10857" i="27"/>
  <c r="H10858" i="27"/>
  <c r="I10858" i="27"/>
  <c r="H10859" i="27"/>
  <c r="I10859" i="27"/>
  <c r="H2942" i="27"/>
  <c r="I2942" i="27"/>
  <c r="H6459" i="27"/>
  <c r="I6459" i="27"/>
  <c r="H6460" i="27"/>
  <c r="I6460" i="27"/>
  <c r="H2943" i="27"/>
  <c r="I2943" i="27"/>
  <c r="H6461" i="27"/>
  <c r="I6461" i="27"/>
  <c r="H10860" i="27"/>
  <c r="I10860" i="27"/>
  <c r="H2944" i="27"/>
  <c r="I2944" i="27"/>
  <c r="H2945" i="27"/>
  <c r="I2945" i="27"/>
  <c r="H2946" i="27"/>
  <c r="I2946" i="27"/>
  <c r="H6462" i="27"/>
  <c r="I6462" i="27"/>
  <c r="H6463" i="27"/>
  <c r="I6463" i="27"/>
  <c r="H6464" i="27"/>
  <c r="I6464" i="27"/>
  <c r="H6465" i="27"/>
  <c r="I6465" i="27"/>
  <c r="H6466" i="27"/>
  <c r="I6466" i="27"/>
  <c r="H10861" i="27"/>
  <c r="I10861" i="27"/>
  <c r="H10862" i="27"/>
  <c r="I10862" i="27"/>
  <c r="H10863" i="27"/>
  <c r="I10863" i="27"/>
  <c r="H10864" i="27"/>
  <c r="I10864" i="27"/>
  <c r="H6467" i="27"/>
  <c r="I6467" i="27"/>
  <c r="H2947" i="27"/>
  <c r="I2947" i="27"/>
  <c r="H6468" i="27"/>
  <c r="I6468" i="27"/>
  <c r="H10865" i="27"/>
  <c r="I10865" i="27"/>
  <c r="H1171" i="27"/>
  <c r="I1171" i="27"/>
  <c r="H10866" i="27"/>
  <c r="I10866" i="27"/>
  <c r="H10867" i="27"/>
  <c r="I10867" i="27"/>
  <c r="H2948" i="27"/>
  <c r="I2948" i="27"/>
  <c r="H2949" i="27"/>
  <c r="I2949" i="27"/>
  <c r="H6469" i="27"/>
  <c r="I6469" i="27"/>
  <c r="H6470" i="27"/>
  <c r="I6470" i="27"/>
  <c r="H10868" i="27"/>
  <c r="I10868" i="27"/>
  <c r="H1172" i="27"/>
  <c r="I1172" i="27"/>
  <c r="H2950" i="27"/>
  <c r="I2950" i="27"/>
  <c r="H1173" i="27"/>
  <c r="I1173" i="27"/>
  <c r="H2951" i="27"/>
  <c r="I2951" i="27"/>
  <c r="H2952" i="27"/>
  <c r="I2952" i="27"/>
  <c r="H2953" i="27"/>
  <c r="I2953" i="27"/>
  <c r="H6471" i="27"/>
  <c r="I6471" i="27"/>
  <c r="H6472" i="27"/>
  <c r="I6472" i="27"/>
  <c r="H6473" i="27"/>
  <c r="I6473" i="27"/>
  <c r="H10869" i="27"/>
  <c r="I10869" i="27"/>
  <c r="H6474" i="27"/>
  <c r="I6474" i="27"/>
  <c r="H6475" i="27"/>
  <c r="I6475" i="27"/>
  <c r="H2954" i="27"/>
  <c r="I2954" i="27"/>
  <c r="H6476" i="27"/>
  <c r="I6476" i="27"/>
  <c r="H6477" i="27"/>
  <c r="I6477" i="27"/>
  <c r="H6478" i="27"/>
  <c r="I6478" i="27"/>
  <c r="H1174" i="27"/>
  <c r="I1174" i="27"/>
  <c r="H1175" i="27"/>
  <c r="I1175" i="27"/>
  <c r="H2955" i="27"/>
  <c r="I2955" i="27"/>
  <c r="H2956" i="27"/>
  <c r="I2956" i="27"/>
  <c r="H6479" i="27"/>
  <c r="I6479" i="27"/>
  <c r="H6480" i="27"/>
  <c r="I6480" i="27"/>
  <c r="H6481" i="27"/>
  <c r="I6481" i="27"/>
  <c r="H10870" i="27"/>
  <c r="I10870" i="27"/>
  <c r="H10871" i="27"/>
  <c r="I10871" i="27"/>
  <c r="H10872" i="27"/>
  <c r="I10872" i="27"/>
  <c r="H451" i="27"/>
  <c r="I451" i="27"/>
  <c r="H2957" i="27"/>
  <c r="I2957" i="27"/>
  <c r="H6482" i="27"/>
  <c r="I6482" i="27"/>
  <c r="H6483" i="27"/>
  <c r="I6483" i="27"/>
  <c r="H10873" i="27"/>
  <c r="I10873" i="27"/>
  <c r="H1176" i="27"/>
  <c r="I1176" i="27"/>
  <c r="H2958" i="27"/>
  <c r="I2958" i="27"/>
  <c r="H2959" i="27"/>
  <c r="I2959" i="27"/>
  <c r="H2960" i="27"/>
  <c r="I2960" i="27"/>
  <c r="H2961" i="27"/>
  <c r="I2961" i="27"/>
  <c r="H6484" i="27"/>
  <c r="I6484" i="27"/>
  <c r="H10874" i="27"/>
  <c r="I10874" i="27"/>
  <c r="H10875" i="27"/>
  <c r="I10875" i="27"/>
  <c r="H10876" i="27"/>
  <c r="I10876" i="27"/>
  <c r="H10877" i="27"/>
  <c r="I10877" i="27"/>
  <c r="H1177" i="27"/>
  <c r="I1177" i="27"/>
  <c r="H2962" i="27"/>
  <c r="I2962" i="27"/>
  <c r="H10878" i="27"/>
  <c r="I10878" i="27"/>
  <c r="H10879" i="27"/>
  <c r="I10879" i="27"/>
  <c r="H2963" i="27"/>
  <c r="I2963" i="27"/>
  <c r="H10880" i="27"/>
  <c r="I10880" i="27"/>
  <c r="H1178" i="27"/>
  <c r="I1178" i="27"/>
  <c r="H2964" i="27"/>
  <c r="I2964" i="27"/>
  <c r="H6485" i="27"/>
  <c r="I6485" i="27"/>
  <c r="H6486" i="27"/>
  <c r="I6486" i="27"/>
  <c r="H6487" i="27"/>
  <c r="I6487" i="27"/>
  <c r="H6488" i="27"/>
  <c r="I6488" i="27"/>
  <c r="H10881" i="27"/>
  <c r="I10881" i="27"/>
  <c r="H10882" i="27"/>
  <c r="I10882" i="27"/>
  <c r="H10883" i="27"/>
  <c r="I10883" i="27"/>
  <c r="H10884" i="27"/>
  <c r="I10884" i="27"/>
  <c r="H10885" i="27"/>
  <c r="I10885" i="27"/>
  <c r="H10886" i="27"/>
  <c r="I10886" i="27"/>
  <c r="H2965" i="27"/>
  <c r="I2965" i="27"/>
  <c r="H10887" i="27"/>
  <c r="I10887" i="27"/>
  <c r="H6489" i="27"/>
  <c r="I6489" i="27"/>
  <c r="H2966" i="27"/>
  <c r="I2966" i="27"/>
  <c r="H10888" i="27"/>
  <c r="I10888" i="27"/>
  <c r="H48" i="27"/>
  <c r="I48" i="27"/>
  <c r="H2967" i="27"/>
  <c r="I2967" i="27"/>
  <c r="H6490" i="27"/>
  <c r="I6490" i="27"/>
  <c r="H6491" i="27"/>
  <c r="I6491" i="27"/>
  <c r="H1179" i="27"/>
  <c r="I1179" i="27"/>
  <c r="H6492" i="27"/>
  <c r="I6492" i="27"/>
  <c r="H6493" i="27"/>
  <c r="I6493" i="27"/>
  <c r="H6494" i="27"/>
  <c r="I6494" i="27"/>
  <c r="H6495" i="27"/>
  <c r="I6495" i="27"/>
  <c r="H10889" i="27"/>
  <c r="I10889" i="27"/>
  <c r="H10890" i="27"/>
  <c r="I10890" i="27"/>
  <c r="H2968" i="27"/>
  <c r="I2968" i="27"/>
  <c r="H10891" i="27"/>
  <c r="I10891" i="27"/>
  <c r="H10892" i="27"/>
  <c r="I10892" i="27"/>
  <c r="H2969" i="27"/>
  <c r="I2969" i="27"/>
  <c r="H2970" i="27"/>
  <c r="I2970" i="27"/>
  <c r="H6496" i="27"/>
  <c r="I6496" i="27"/>
  <c r="H452" i="27"/>
  <c r="I452" i="27"/>
  <c r="H2971" i="27"/>
  <c r="I2971" i="27"/>
  <c r="H2972" i="27"/>
  <c r="I2972" i="27"/>
  <c r="H2973" i="27"/>
  <c r="I2973" i="27"/>
  <c r="H6497" i="27"/>
  <c r="I6497" i="27"/>
  <c r="H6498" i="27"/>
  <c r="I6498" i="27"/>
  <c r="H6499" i="27"/>
  <c r="I6499" i="27"/>
  <c r="H6500" i="27"/>
  <c r="I6500" i="27"/>
  <c r="H6501" i="27"/>
  <c r="I6501" i="27"/>
  <c r="H6502" i="27"/>
  <c r="I6502" i="27"/>
  <c r="H10893" i="27"/>
  <c r="I10893" i="27"/>
  <c r="H10894" i="27"/>
  <c r="I10894" i="27"/>
  <c r="H10895" i="27"/>
  <c r="I10895" i="27"/>
  <c r="H164" i="27"/>
  <c r="I164" i="27"/>
  <c r="H2974" i="27"/>
  <c r="I2974" i="27"/>
  <c r="H6503" i="27"/>
  <c r="I6503" i="27"/>
  <c r="H6504" i="27"/>
  <c r="I6504" i="27"/>
  <c r="H10896" i="27"/>
  <c r="I10896" i="27"/>
  <c r="H10897" i="27"/>
  <c r="I10897" i="27"/>
  <c r="H10898" i="27"/>
  <c r="I10898" i="27"/>
  <c r="H2975" i="27"/>
  <c r="I2975" i="27"/>
  <c r="H2976" i="27"/>
  <c r="I2976" i="27"/>
  <c r="H6505" i="27"/>
  <c r="I6505" i="27"/>
  <c r="H6506" i="27"/>
  <c r="I6506" i="27"/>
  <c r="H6507" i="27"/>
  <c r="I6507" i="27"/>
  <c r="H6508" i="27"/>
  <c r="I6508" i="27"/>
  <c r="H10899" i="27"/>
  <c r="I10899" i="27"/>
  <c r="H10900" i="27"/>
  <c r="I10900" i="27"/>
  <c r="H10901" i="27"/>
  <c r="I10901" i="27"/>
  <c r="H10902" i="27"/>
  <c r="I10902" i="27"/>
  <c r="H10903" i="27"/>
  <c r="I10903" i="27"/>
  <c r="H10904" i="27"/>
  <c r="I10904" i="27"/>
  <c r="H6509" i="27"/>
  <c r="I6509" i="27"/>
  <c r="H2977" i="27"/>
  <c r="I2977" i="27"/>
  <c r="H6510" i="27"/>
  <c r="I6510" i="27"/>
  <c r="H6511" i="27"/>
  <c r="I6511" i="27"/>
  <c r="H10905" i="27"/>
  <c r="I10905" i="27"/>
  <c r="H6512" i="27"/>
  <c r="I6512" i="27"/>
  <c r="H10906" i="27"/>
  <c r="I10906" i="27"/>
  <c r="H2978" i="27"/>
  <c r="I2978" i="27"/>
  <c r="H6513" i="27"/>
  <c r="I6513" i="27"/>
  <c r="H10907" i="27"/>
  <c r="I10907" i="27"/>
  <c r="H10908" i="27"/>
  <c r="I10908" i="27"/>
  <c r="H1180" i="27"/>
  <c r="I1180" i="27"/>
  <c r="H2979" i="27"/>
  <c r="I2979" i="27"/>
  <c r="H6514" i="27"/>
  <c r="I6514" i="27"/>
  <c r="H10909" i="27"/>
  <c r="I10909" i="27"/>
  <c r="H2980" i="27"/>
  <c r="I2980" i="27"/>
  <c r="H6515" i="27"/>
  <c r="I6515" i="27"/>
  <c r="H6516" i="27"/>
  <c r="I6516" i="27"/>
  <c r="H1181" i="27"/>
  <c r="I1181" i="27"/>
  <c r="H6517" i="27"/>
  <c r="I6517" i="27"/>
  <c r="H10910" i="27"/>
  <c r="I10910" i="27"/>
  <c r="H6518" i="27"/>
  <c r="I6518" i="27"/>
  <c r="H6519" i="27"/>
  <c r="I6519" i="27"/>
  <c r="H10911" i="27"/>
  <c r="I10911" i="27"/>
  <c r="H10912" i="27"/>
  <c r="I10912" i="27"/>
  <c r="H6520" i="27"/>
  <c r="I6520" i="27"/>
  <c r="H10913" i="27"/>
  <c r="I10913" i="27"/>
  <c r="H2981" i="27"/>
  <c r="I2981" i="27"/>
  <c r="H6521" i="27"/>
  <c r="I6521" i="27"/>
  <c r="H453" i="27"/>
  <c r="I453" i="27"/>
  <c r="H6522" i="27"/>
  <c r="I6522" i="27"/>
  <c r="H1182" i="27"/>
  <c r="I1182" i="27"/>
  <c r="H6523" i="27"/>
  <c r="I6523" i="27"/>
  <c r="H1183" i="27"/>
  <c r="I1183" i="27"/>
  <c r="H6524" i="27"/>
  <c r="I6524" i="27"/>
  <c r="H6525" i="27"/>
  <c r="I6525" i="27"/>
  <c r="H10914" i="27"/>
  <c r="I10914" i="27"/>
  <c r="H2982" i="27"/>
  <c r="I2982" i="27"/>
  <c r="H6526" i="27"/>
  <c r="I6526" i="27"/>
  <c r="H2983" i="27"/>
  <c r="I2983" i="27"/>
  <c r="H6527" i="27"/>
  <c r="I6527" i="27"/>
  <c r="H2984" i="27"/>
  <c r="I2984" i="27"/>
  <c r="H10915" i="27"/>
  <c r="I10915" i="27"/>
  <c r="H10916" i="27"/>
  <c r="I10916" i="27"/>
  <c r="H10917" i="27"/>
  <c r="I10917" i="27"/>
  <c r="H6528" i="27"/>
  <c r="I6528" i="27"/>
  <c r="H6529" i="27"/>
  <c r="I6529" i="27"/>
  <c r="H6530" i="27"/>
  <c r="I6530" i="27"/>
  <c r="H10918" i="27"/>
  <c r="I10918" i="27"/>
  <c r="H2985" i="27"/>
  <c r="I2985" i="27"/>
  <c r="H454" i="27"/>
  <c r="I454" i="27"/>
  <c r="H6531" i="27"/>
  <c r="I6531" i="27"/>
  <c r="H6532" i="27"/>
  <c r="I6532" i="27"/>
  <c r="H6533" i="27"/>
  <c r="I6533" i="27"/>
  <c r="H6534" i="27"/>
  <c r="I6534" i="27"/>
  <c r="H455" i="27"/>
  <c r="I455" i="27"/>
  <c r="H1184" i="27"/>
  <c r="I1184" i="27"/>
  <c r="H456" i="27"/>
  <c r="I456" i="27"/>
  <c r="H457" i="27"/>
  <c r="I457" i="27"/>
  <c r="H10919" i="27"/>
  <c r="I10919" i="27"/>
  <c r="H10920" i="27"/>
  <c r="I10920" i="27"/>
  <c r="H10921" i="27"/>
  <c r="I10921" i="27"/>
  <c r="H2986" i="27"/>
  <c r="I2986" i="27"/>
  <c r="H2987" i="27"/>
  <c r="I2987" i="27"/>
  <c r="H458" i="27"/>
  <c r="I458" i="27"/>
  <c r="H6535" i="27"/>
  <c r="I6535" i="27"/>
  <c r="H2988" i="27"/>
  <c r="I2988" i="27"/>
  <c r="H49" i="27"/>
  <c r="I49" i="27"/>
  <c r="H6536" i="27"/>
  <c r="I6536" i="27"/>
  <c r="H2989" i="27"/>
  <c r="I2989" i="27"/>
  <c r="H6537" i="27"/>
  <c r="I6537" i="27"/>
  <c r="H2990" i="27"/>
  <c r="I2990" i="27"/>
  <c r="H2991" i="27"/>
  <c r="I2991" i="27"/>
  <c r="H2992" i="27"/>
  <c r="I2992" i="27"/>
  <c r="H2993" i="27"/>
  <c r="I2993" i="27"/>
  <c r="H2994" i="27"/>
  <c r="I2994" i="27"/>
  <c r="H6538" i="27"/>
  <c r="I6538" i="27"/>
  <c r="H6539" i="27"/>
  <c r="I6539" i="27"/>
  <c r="H6540" i="27"/>
  <c r="I6540" i="27"/>
  <c r="H6541" i="27"/>
  <c r="I6541" i="27"/>
  <c r="H6542" i="27"/>
  <c r="I6542" i="27"/>
  <c r="H10922" i="27"/>
  <c r="I10922" i="27"/>
  <c r="H10923" i="27"/>
  <c r="I10923" i="27"/>
  <c r="H10924" i="27"/>
  <c r="I10924" i="27"/>
  <c r="H10925" i="27"/>
  <c r="I10925" i="27"/>
  <c r="H1185" i="27"/>
  <c r="I1185" i="27"/>
  <c r="H10926" i="27"/>
  <c r="I10926" i="27"/>
  <c r="H10927" i="27"/>
  <c r="I10927" i="27"/>
  <c r="H6543" i="27"/>
  <c r="I6543" i="27"/>
  <c r="H6544" i="27"/>
  <c r="I6544" i="27"/>
  <c r="H459" i="27"/>
  <c r="I459" i="27"/>
  <c r="H1186" i="27"/>
  <c r="I1186" i="27"/>
  <c r="H2995" i="27"/>
  <c r="I2995" i="27"/>
  <c r="H2996" i="27"/>
  <c r="I2996" i="27"/>
  <c r="H2997" i="27"/>
  <c r="I2997" i="27"/>
  <c r="H6545" i="27"/>
  <c r="I6545" i="27"/>
  <c r="H6546" i="27"/>
  <c r="I6546" i="27"/>
  <c r="H6547" i="27"/>
  <c r="I6547" i="27"/>
  <c r="H6548" i="27"/>
  <c r="I6548" i="27"/>
  <c r="H6549" i="27"/>
  <c r="I6549" i="27"/>
  <c r="H6550" i="27"/>
  <c r="I6550" i="27"/>
  <c r="H6551" i="27"/>
  <c r="I6551" i="27"/>
  <c r="H10928" i="27"/>
  <c r="I10928" i="27"/>
  <c r="H10929" i="27"/>
  <c r="I10929" i="27"/>
  <c r="H2998" i="27"/>
  <c r="I2998" i="27"/>
  <c r="H460" i="27"/>
  <c r="I460" i="27"/>
  <c r="H2999" i="27"/>
  <c r="I2999" i="27"/>
  <c r="H461" i="27"/>
  <c r="I461" i="27"/>
  <c r="H462" i="27"/>
  <c r="I462" i="27"/>
  <c r="H3000" i="27"/>
  <c r="I3000" i="27"/>
  <c r="H3001" i="27"/>
  <c r="I3001" i="27"/>
  <c r="H3002" i="27"/>
  <c r="I3002" i="27"/>
  <c r="H6552" i="27"/>
  <c r="I6552" i="27"/>
  <c r="H6553" i="27"/>
  <c r="I6553" i="27"/>
  <c r="H6554" i="27"/>
  <c r="I6554" i="27"/>
  <c r="H10930" i="27"/>
  <c r="I10930" i="27"/>
  <c r="H10931" i="27"/>
  <c r="I10931" i="27"/>
  <c r="H10932" i="27"/>
  <c r="I10932" i="27"/>
  <c r="H10933" i="27"/>
  <c r="I10933" i="27"/>
  <c r="H10934" i="27"/>
  <c r="I10934" i="27"/>
  <c r="H6555" i="27"/>
  <c r="I6555" i="27"/>
  <c r="H6556" i="27"/>
  <c r="I6556" i="27"/>
  <c r="H6557" i="27"/>
  <c r="I6557" i="27"/>
  <c r="H10935" i="27"/>
  <c r="I10935" i="27"/>
  <c r="H3003" i="27"/>
  <c r="I3003" i="27"/>
  <c r="H10936" i="27"/>
  <c r="I10936" i="27"/>
  <c r="H6558" i="27"/>
  <c r="I6558" i="27"/>
  <c r="H1187" i="27"/>
  <c r="I1187" i="27"/>
  <c r="H1188" i="27"/>
  <c r="I1188" i="27"/>
  <c r="H1189" i="27"/>
  <c r="I1189" i="27"/>
  <c r="H3004" i="27"/>
  <c r="I3004" i="27"/>
  <c r="H3005" i="27"/>
  <c r="I3005" i="27"/>
  <c r="H6559" i="27"/>
  <c r="I6559" i="27"/>
  <c r="H6560" i="27"/>
  <c r="I6560" i="27"/>
  <c r="H10937" i="27"/>
  <c r="I10937" i="27"/>
  <c r="H10938" i="27"/>
  <c r="I10938" i="27"/>
  <c r="H10939" i="27"/>
  <c r="I10939" i="27"/>
  <c r="H10940" i="27"/>
  <c r="I10940" i="27"/>
  <c r="H10941" i="27"/>
  <c r="I10941" i="27"/>
  <c r="H10942" i="27"/>
  <c r="I10942" i="27"/>
  <c r="H1190" i="27"/>
  <c r="I1190" i="27"/>
  <c r="H6561" i="27"/>
  <c r="I6561" i="27"/>
  <c r="H6562" i="27"/>
  <c r="I6562" i="27"/>
  <c r="H10943" i="27"/>
  <c r="I10943" i="27"/>
  <c r="H10944" i="27"/>
  <c r="I10944" i="27"/>
  <c r="H6563" i="27"/>
  <c r="I6563" i="27"/>
  <c r="H6564" i="27"/>
  <c r="I6564" i="27"/>
  <c r="H10945" i="27"/>
  <c r="I10945" i="27"/>
  <c r="H6565" i="27"/>
  <c r="I6565" i="27"/>
  <c r="H10946" i="27"/>
  <c r="I10946" i="27"/>
  <c r="H10947" i="27"/>
  <c r="I10947" i="27"/>
  <c r="H10948" i="27"/>
  <c r="I10948" i="27"/>
  <c r="H6566" i="27"/>
  <c r="I6566" i="27"/>
  <c r="H10949" i="27"/>
  <c r="I10949" i="27"/>
  <c r="H10950" i="27"/>
  <c r="I10950" i="27"/>
  <c r="H10951" i="27"/>
  <c r="I10951" i="27"/>
  <c r="H10952" i="27"/>
  <c r="I10952" i="27"/>
  <c r="H6567" i="27"/>
  <c r="I6567" i="27"/>
  <c r="H165" i="27"/>
  <c r="I165" i="27"/>
  <c r="H1191" i="27"/>
  <c r="I1191" i="27"/>
  <c r="H3006" i="27"/>
  <c r="I3006" i="27"/>
  <c r="H3007" i="27"/>
  <c r="I3007" i="27"/>
  <c r="H3008" i="27"/>
  <c r="I3008" i="27"/>
  <c r="H6568" i="27"/>
  <c r="I6568" i="27"/>
  <c r="H10953" i="27"/>
  <c r="I10953" i="27"/>
  <c r="H10954" i="27"/>
  <c r="I10954" i="27"/>
  <c r="H6569" i="27"/>
  <c r="I6569" i="27"/>
  <c r="H1192" i="27"/>
  <c r="I1192" i="27"/>
  <c r="H3009" i="27"/>
  <c r="I3009" i="27"/>
  <c r="H6570" i="27"/>
  <c r="I6570" i="27"/>
  <c r="H6571" i="27"/>
  <c r="I6571" i="27"/>
  <c r="H6572" i="27"/>
  <c r="I6572" i="27"/>
  <c r="H6573" i="27"/>
  <c r="I6573" i="27"/>
  <c r="H10955" i="27"/>
  <c r="I10955" i="27"/>
  <c r="H10956" i="27"/>
  <c r="I10956" i="27"/>
  <c r="H1193" i="27"/>
  <c r="I1193" i="27"/>
  <c r="H6574" i="27"/>
  <c r="I6574" i="27"/>
  <c r="H463" i="27"/>
  <c r="I463" i="27"/>
  <c r="H6575" i="27"/>
  <c r="I6575" i="27"/>
  <c r="H6576" i="27"/>
  <c r="I6576" i="27"/>
  <c r="H6577" i="27"/>
  <c r="I6577" i="27"/>
  <c r="H10957" i="27"/>
  <c r="I10957" i="27"/>
  <c r="H10958" i="27"/>
  <c r="I10958" i="27"/>
  <c r="H50" i="27"/>
  <c r="I50" i="27"/>
  <c r="H10959" i="27"/>
  <c r="I10959" i="27"/>
  <c r="H10960" i="27"/>
  <c r="I10960" i="27"/>
  <c r="H3010" i="27"/>
  <c r="I3010" i="27"/>
  <c r="H3011" i="27"/>
  <c r="I3011" i="27"/>
  <c r="H10961" i="27"/>
  <c r="I10961" i="27"/>
  <c r="H3012" i="27"/>
  <c r="I3012" i="27"/>
  <c r="H6578" i="27"/>
  <c r="I6578" i="27"/>
  <c r="H10962" i="27"/>
  <c r="I10962" i="27"/>
  <c r="H10963" i="27"/>
  <c r="I10963" i="27"/>
  <c r="H10964" i="27"/>
  <c r="I10964" i="27"/>
  <c r="H6579" i="27"/>
  <c r="I6579" i="27"/>
  <c r="H6580" i="27"/>
  <c r="I6580" i="27"/>
  <c r="H3013" i="27"/>
  <c r="I3013" i="27"/>
  <c r="H3014" i="27"/>
  <c r="I3014" i="27"/>
  <c r="H6581" i="27"/>
  <c r="I6581" i="27"/>
  <c r="H6582" i="27"/>
  <c r="I6582" i="27"/>
  <c r="H10965" i="27"/>
  <c r="I10965" i="27"/>
  <c r="H3015" i="27"/>
  <c r="I3015" i="27"/>
  <c r="H3016" i="27"/>
  <c r="I3016" i="27"/>
  <c r="H10966" i="27"/>
  <c r="I10966" i="27"/>
  <c r="H3017" i="27"/>
  <c r="I3017" i="27"/>
  <c r="H1194" i="27"/>
  <c r="I1194" i="27"/>
  <c r="H6583" i="27"/>
  <c r="I6583" i="27"/>
  <c r="H10967" i="27"/>
  <c r="I10967" i="27"/>
  <c r="H1195" i="27"/>
  <c r="I1195" i="27"/>
  <c r="H6584" i="27"/>
  <c r="I6584" i="27"/>
  <c r="H10968" i="27"/>
  <c r="I10968" i="27"/>
  <c r="H10969" i="27"/>
  <c r="I10969" i="27"/>
  <c r="H464" i="27"/>
  <c r="I464" i="27"/>
  <c r="H3018" i="27"/>
  <c r="I3018" i="27"/>
  <c r="H10970" i="27"/>
  <c r="I10970" i="27"/>
  <c r="H3019" i="27"/>
  <c r="I3019" i="27"/>
  <c r="H10971" i="27"/>
  <c r="I10971" i="27"/>
  <c r="H6585" i="27"/>
  <c r="I6585" i="27"/>
  <c r="H6586" i="27"/>
  <c r="I6586" i="27"/>
  <c r="H10972" i="27"/>
  <c r="I10972" i="27"/>
  <c r="H3020" i="27"/>
  <c r="I3020" i="27"/>
  <c r="H10973" i="27"/>
  <c r="I10973" i="27"/>
  <c r="H10974" i="27"/>
  <c r="I10974" i="27"/>
  <c r="H10975" i="27"/>
  <c r="I10975" i="27"/>
  <c r="H6587" i="27"/>
  <c r="I6587" i="27"/>
  <c r="H6588" i="27"/>
  <c r="I6588" i="27"/>
  <c r="H6589" i="27"/>
  <c r="I6589" i="27"/>
  <c r="H6590" i="27"/>
  <c r="I6590" i="27"/>
  <c r="H6591" i="27"/>
  <c r="I6591" i="27"/>
  <c r="H6592" i="27"/>
  <c r="I6592" i="27"/>
  <c r="H6593" i="27"/>
  <c r="I6593" i="27"/>
  <c r="H465" i="27"/>
  <c r="I465" i="27"/>
  <c r="H6594" i="27"/>
  <c r="I6594" i="27"/>
  <c r="H6595" i="27"/>
  <c r="I6595" i="27"/>
  <c r="H1196" i="27"/>
  <c r="I1196" i="27"/>
  <c r="H3021" i="27"/>
  <c r="I3021" i="27"/>
  <c r="H6596" i="27"/>
  <c r="I6596" i="27"/>
  <c r="H6597" i="27"/>
  <c r="I6597" i="27"/>
  <c r="H10976" i="27"/>
  <c r="I10976" i="27"/>
  <c r="H10977" i="27"/>
  <c r="I10977" i="27"/>
  <c r="H10978" i="27"/>
  <c r="I10978" i="27"/>
  <c r="H10979" i="27"/>
  <c r="I10979" i="27"/>
  <c r="H3022" i="27"/>
  <c r="I3022" i="27"/>
  <c r="H10980" i="27"/>
  <c r="I10980" i="27"/>
  <c r="H3023" i="27"/>
  <c r="I3023" i="27"/>
  <c r="H10981" i="27"/>
  <c r="I10981" i="27"/>
  <c r="H10982" i="27"/>
  <c r="I10982" i="27"/>
  <c r="H1197" i="27"/>
  <c r="I1197" i="27"/>
  <c r="H3024" i="27"/>
  <c r="I3024" i="27"/>
  <c r="H10983" i="27"/>
  <c r="I10983" i="27"/>
  <c r="H10984" i="27"/>
  <c r="I10984" i="27"/>
  <c r="H1198" i="27"/>
  <c r="I1198" i="27"/>
  <c r="H3025" i="27"/>
  <c r="I3025" i="27"/>
  <c r="H10985" i="27"/>
  <c r="I10985" i="27"/>
  <c r="H6598" i="27"/>
  <c r="I6598" i="27"/>
  <c r="H6599" i="27"/>
  <c r="I6599" i="27"/>
  <c r="H466" i="27"/>
  <c r="I466" i="27"/>
  <c r="H1199" i="27"/>
  <c r="I1199" i="27"/>
  <c r="H1200" i="27"/>
  <c r="I1200" i="27"/>
  <c r="H1201" i="27"/>
  <c r="I1201" i="27"/>
  <c r="H3026" i="27"/>
  <c r="I3026" i="27"/>
  <c r="H3027" i="27"/>
  <c r="I3027" i="27"/>
  <c r="H6600" i="27"/>
  <c r="I6600" i="27"/>
  <c r="H6601" i="27"/>
  <c r="I6601" i="27"/>
  <c r="H6602" i="27"/>
  <c r="I6602" i="27"/>
  <c r="H6603" i="27"/>
  <c r="I6603" i="27"/>
  <c r="H6604" i="27"/>
  <c r="I6604" i="27"/>
  <c r="H6605" i="27"/>
  <c r="I6605" i="27"/>
  <c r="H6606" i="27"/>
  <c r="I6606" i="27"/>
  <c r="H10986" i="27"/>
  <c r="I10986" i="27"/>
  <c r="H10987" i="27"/>
  <c r="I10987" i="27"/>
  <c r="H10988" i="27"/>
  <c r="I10988" i="27"/>
  <c r="H10989" i="27"/>
  <c r="I10989" i="27"/>
  <c r="H3028" i="27"/>
  <c r="I3028" i="27"/>
  <c r="H3029" i="27"/>
  <c r="I3029" i="27"/>
  <c r="H10990" i="27"/>
  <c r="I10990" i="27"/>
  <c r="H3030" i="27"/>
  <c r="I3030" i="27"/>
  <c r="H10991" i="27"/>
  <c r="I10991" i="27"/>
  <c r="H10992" i="27"/>
  <c r="I10992" i="27"/>
  <c r="H10993" i="27"/>
  <c r="I10993" i="27"/>
  <c r="H10994" i="27"/>
  <c r="I10994" i="27"/>
  <c r="H10995" i="27"/>
  <c r="I10995" i="27"/>
  <c r="H1202" i="27"/>
  <c r="I1202" i="27"/>
  <c r="H3031" i="27"/>
  <c r="I3031" i="27"/>
  <c r="H6607" i="27"/>
  <c r="I6607" i="27"/>
  <c r="H10996" i="27"/>
  <c r="I10996" i="27"/>
  <c r="H1203" i="27"/>
  <c r="I1203" i="27"/>
  <c r="H1204" i="27"/>
  <c r="I1204" i="27"/>
  <c r="H3032" i="27"/>
  <c r="I3032" i="27"/>
  <c r="H3033" i="27"/>
  <c r="I3033" i="27"/>
  <c r="H3034" i="27"/>
  <c r="I3034" i="27"/>
  <c r="H3035" i="27"/>
  <c r="I3035" i="27"/>
  <c r="H3036" i="27"/>
  <c r="I3036" i="27"/>
  <c r="H6608" i="27"/>
  <c r="I6608" i="27"/>
  <c r="H6609" i="27"/>
  <c r="I6609" i="27"/>
  <c r="H6610" i="27"/>
  <c r="I6610" i="27"/>
  <c r="H10997" i="27"/>
  <c r="I10997" i="27"/>
  <c r="H10998" i="27"/>
  <c r="I10998" i="27"/>
  <c r="H10999" i="27"/>
  <c r="I10999" i="27"/>
  <c r="H11000" i="27"/>
  <c r="I11000" i="27"/>
  <c r="H11001" i="27"/>
  <c r="I11001" i="27"/>
  <c r="H11002" i="27"/>
  <c r="I11002" i="27"/>
  <c r="H6611" i="27"/>
  <c r="I6611" i="27"/>
  <c r="H6612" i="27"/>
  <c r="I6612" i="27"/>
  <c r="H6613" i="27"/>
  <c r="I6613" i="27"/>
  <c r="H11003" i="27"/>
  <c r="I11003" i="27"/>
  <c r="H11004" i="27"/>
  <c r="I11004" i="27"/>
  <c r="H1205" i="27"/>
  <c r="I1205" i="27"/>
  <c r="H11005" i="27"/>
  <c r="I11005" i="27"/>
  <c r="H11006" i="27"/>
  <c r="I11006" i="27"/>
  <c r="H6614" i="27"/>
  <c r="I6614" i="27"/>
  <c r="H3037" i="27"/>
  <c r="I3037" i="27"/>
  <c r="H1206" i="27"/>
  <c r="I1206" i="27"/>
  <c r="H3038" i="27"/>
  <c r="I3038" i="27"/>
  <c r="H467" i="27"/>
  <c r="I467" i="27"/>
  <c r="H3039" i="27"/>
  <c r="I3039" i="27"/>
  <c r="H3040" i="27"/>
  <c r="I3040" i="27"/>
  <c r="H6615" i="27"/>
  <c r="I6615" i="27"/>
  <c r="H6616" i="27"/>
  <c r="I6616" i="27"/>
  <c r="H6617" i="27"/>
  <c r="I6617" i="27"/>
  <c r="H6618" i="27"/>
  <c r="I6618" i="27"/>
  <c r="H6619" i="27"/>
  <c r="I6619" i="27"/>
  <c r="H6620" i="27"/>
  <c r="I6620" i="27"/>
  <c r="H6621" i="27"/>
  <c r="I6621" i="27"/>
  <c r="H6622" i="27"/>
  <c r="I6622" i="27"/>
  <c r="H6623" i="27"/>
  <c r="I6623" i="27"/>
  <c r="H6624" i="27"/>
  <c r="I6624" i="27"/>
  <c r="H11007" i="27"/>
  <c r="I11007" i="27"/>
  <c r="H11008" i="27"/>
  <c r="I11008" i="27"/>
  <c r="H11009" i="27"/>
  <c r="I11009" i="27"/>
  <c r="H11010" i="27"/>
  <c r="I11010" i="27"/>
  <c r="H11011" i="27"/>
  <c r="I11011" i="27"/>
  <c r="H11012" i="27"/>
  <c r="I11012" i="27"/>
  <c r="H3041" i="27"/>
  <c r="I3041" i="27"/>
  <c r="H3042" i="27"/>
  <c r="I3042" i="27"/>
  <c r="H11013" i="27"/>
  <c r="I11013" i="27"/>
  <c r="H11014" i="27"/>
  <c r="I11014" i="27"/>
  <c r="H3043" i="27"/>
  <c r="I3043" i="27"/>
  <c r="H11015" i="27"/>
  <c r="I11015" i="27"/>
  <c r="H11016" i="27"/>
  <c r="I11016" i="27"/>
  <c r="H3044" i="27"/>
  <c r="I3044" i="27"/>
  <c r="H6625" i="27"/>
  <c r="I6625" i="27"/>
  <c r="H6626" i="27"/>
  <c r="I6626" i="27"/>
  <c r="H11017" i="27"/>
  <c r="I11017" i="27"/>
  <c r="H1207" i="27"/>
  <c r="I1207" i="27"/>
  <c r="H6627" i="27"/>
  <c r="I6627" i="27"/>
  <c r="H11018" i="27"/>
  <c r="I11018" i="27"/>
  <c r="H3045" i="27"/>
  <c r="I3045" i="27"/>
  <c r="H11019" i="27"/>
  <c r="I11019" i="27"/>
  <c r="H3046" i="27"/>
  <c r="I3046" i="27"/>
  <c r="H1208" i="27"/>
  <c r="I1208" i="27"/>
  <c r="H3047" i="27"/>
  <c r="I3047" i="27"/>
  <c r="H6628" i="27"/>
  <c r="I6628" i="27"/>
  <c r="H11020" i="27"/>
  <c r="I11020" i="27"/>
  <c r="H11021" i="27"/>
  <c r="I11021" i="27"/>
  <c r="H3048" i="27"/>
  <c r="I3048" i="27"/>
  <c r="H6629" i="27"/>
  <c r="I6629" i="27"/>
  <c r="H11022" i="27"/>
  <c r="I11022" i="27"/>
  <c r="H6630" i="27"/>
  <c r="I6630" i="27"/>
  <c r="H6631" i="27"/>
  <c r="I6631" i="27"/>
  <c r="H11023" i="27"/>
  <c r="I11023" i="27"/>
  <c r="H3049" i="27"/>
  <c r="I3049" i="27"/>
  <c r="H3050" i="27"/>
  <c r="I3050" i="27"/>
  <c r="H6632" i="27"/>
  <c r="I6632" i="27"/>
  <c r="H11024" i="27"/>
  <c r="I11024" i="27"/>
  <c r="H11025" i="27"/>
  <c r="I11025" i="27"/>
  <c r="H11026" i="27"/>
  <c r="I11026" i="27"/>
  <c r="H1209" i="27"/>
  <c r="I1209" i="27"/>
  <c r="H1210" i="27"/>
  <c r="I1210" i="27"/>
  <c r="H6633" i="27"/>
  <c r="I6633" i="27"/>
  <c r="H468" i="27"/>
  <c r="I468" i="27"/>
  <c r="H469" i="27"/>
  <c r="I469" i="27"/>
  <c r="H3051" i="27"/>
  <c r="I3051" i="27"/>
  <c r="H3052" i="27"/>
  <c r="I3052" i="27"/>
  <c r="H6634" i="27"/>
  <c r="I6634" i="27"/>
  <c r="H6635" i="27"/>
  <c r="I6635" i="27"/>
  <c r="H6636" i="27"/>
  <c r="I6636" i="27"/>
  <c r="H6637" i="27"/>
  <c r="I6637" i="27"/>
  <c r="H11027" i="27"/>
  <c r="I11027" i="27"/>
  <c r="H11028" i="27"/>
  <c r="I11028" i="27"/>
  <c r="H1211" i="27"/>
  <c r="I1211" i="27"/>
  <c r="H3053" i="27"/>
  <c r="I3053" i="27"/>
  <c r="H3054" i="27"/>
  <c r="I3054" i="27"/>
  <c r="H6638" i="27"/>
  <c r="I6638" i="27"/>
  <c r="H6639" i="27"/>
  <c r="I6639" i="27"/>
  <c r="H6640" i="27"/>
  <c r="I6640" i="27"/>
  <c r="H11029" i="27"/>
  <c r="I11029" i="27"/>
  <c r="H11030" i="27"/>
  <c r="I11030" i="27"/>
  <c r="H11031" i="27"/>
  <c r="I11031" i="27"/>
  <c r="H470" i="27"/>
  <c r="I470" i="27"/>
  <c r="H471" i="27"/>
  <c r="I471" i="27"/>
  <c r="H11032" i="27"/>
  <c r="I11032" i="27"/>
  <c r="H3055" i="27"/>
  <c r="I3055" i="27"/>
  <c r="H6641" i="27"/>
  <c r="I6641" i="27"/>
  <c r="H11033" i="27"/>
  <c r="I11033" i="27"/>
  <c r="H3056" i="27"/>
  <c r="I3056" i="27"/>
  <c r="H6642" i="27"/>
  <c r="I6642" i="27"/>
  <c r="H11034" i="27"/>
  <c r="I11034" i="27"/>
  <c r="H6643" i="27"/>
  <c r="I6643" i="27"/>
  <c r="H1212" i="27"/>
  <c r="I1212" i="27"/>
  <c r="H1213" i="27"/>
  <c r="I1213" i="27"/>
  <c r="H6644" i="27"/>
  <c r="I6644" i="27"/>
  <c r="H6645" i="27"/>
  <c r="I6645" i="27"/>
  <c r="H6646" i="27"/>
  <c r="I6646" i="27"/>
  <c r="H11035" i="27"/>
  <c r="I11035" i="27"/>
  <c r="H6647" i="27"/>
  <c r="I6647" i="27"/>
  <c r="H11036" i="27"/>
  <c r="I11036" i="27"/>
  <c r="H11037" i="27"/>
  <c r="I11037" i="27"/>
  <c r="H6648" i="27"/>
  <c r="I6648" i="27"/>
  <c r="H11038" i="27"/>
  <c r="I11038" i="27"/>
  <c r="H3057" i="27"/>
  <c r="I3057" i="27"/>
  <c r="H3058" i="27"/>
  <c r="I3058" i="27"/>
  <c r="H6649" i="27"/>
  <c r="I6649" i="27"/>
  <c r="H11039" i="27"/>
  <c r="I11039" i="27"/>
  <c r="H1214" i="27"/>
  <c r="I1214" i="27"/>
  <c r="H11040" i="27"/>
  <c r="I11040" i="27"/>
  <c r="H3059" i="27"/>
  <c r="I3059" i="27"/>
  <c r="H3060" i="27"/>
  <c r="I3060" i="27"/>
  <c r="H6650" i="27"/>
  <c r="I6650" i="27"/>
  <c r="H6651" i="27"/>
  <c r="I6651" i="27"/>
  <c r="H1215" i="27"/>
  <c r="I1215" i="27"/>
  <c r="H1216" i="27"/>
  <c r="I1216" i="27"/>
  <c r="H3061" i="27"/>
  <c r="I3061" i="27"/>
  <c r="H6652" i="27"/>
  <c r="I6652" i="27"/>
  <c r="H6653" i="27"/>
  <c r="I6653" i="27"/>
  <c r="H11041" i="27"/>
  <c r="I11041" i="27"/>
  <c r="H3062" i="27"/>
  <c r="I3062" i="27"/>
  <c r="H6654" i="27"/>
  <c r="I6654" i="27"/>
  <c r="H1217" i="27"/>
  <c r="I1217" i="27"/>
  <c r="H6655" i="27"/>
  <c r="I6655" i="27"/>
  <c r="H6656" i="27"/>
  <c r="I6656" i="27"/>
  <c r="H6657" i="27"/>
  <c r="I6657" i="27"/>
  <c r="H6658" i="27"/>
  <c r="I6658" i="27"/>
  <c r="H11042" i="27"/>
  <c r="I11042" i="27"/>
  <c r="H3063" i="27"/>
  <c r="I3063" i="27"/>
  <c r="H3064" i="27"/>
  <c r="I3064" i="27"/>
  <c r="H166" i="27"/>
  <c r="I166" i="27"/>
  <c r="H167" i="27"/>
  <c r="I167" i="27"/>
  <c r="H3065" i="27"/>
  <c r="I3065" i="27"/>
  <c r="H6659" i="27"/>
  <c r="I6659" i="27"/>
  <c r="H3066" i="27"/>
  <c r="I3066" i="27"/>
  <c r="H3067" i="27"/>
  <c r="I3067" i="27"/>
  <c r="H6660" i="27"/>
  <c r="I6660" i="27"/>
  <c r="H11043" i="27"/>
  <c r="I11043" i="27"/>
  <c r="H11044" i="27"/>
  <c r="I11044" i="27"/>
  <c r="H3068" i="27"/>
  <c r="I3068" i="27"/>
  <c r="H3069" i="27"/>
  <c r="I3069" i="27"/>
  <c r="H6661" i="27"/>
  <c r="I6661" i="27"/>
  <c r="H11045" i="27"/>
  <c r="I11045" i="27"/>
  <c r="H472" i="27"/>
  <c r="I472" i="27"/>
  <c r="H1218" i="27"/>
  <c r="I1218" i="27"/>
  <c r="H6662" i="27"/>
  <c r="I6662" i="27"/>
  <c r="H1219" i="27"/>
  <c r="I1219" i="27"/>
  <c r="H6663" i="27"/>
  <c r="I6663" i="27"/>
  <c r="H6664" i="27"/>
  <c r="I6664" i="27"/>
  <c r="H3070" i="27"/>
  <c r="I3070" i="27"/>
  <c r="H6665" i="27"/>
  <c r="I6665" i="27"/>
  <c r="H6666" i="27"/>
  <c r="I6666" i="27"/>
  <c r="H11046" i="27"/>
  <c r="I11046" i="27"/>
  <c r="H1220" i="27"/>
  <c r="I1220" i="27"/>
  <c r="H6667" i="27"/>
  <c r="I6667" i="27"/>
  <c r="H3071" i="27"/>
  <c r="I3071" i="27"/>
  <c r="H6668" i="27"/>
  <c r="I6668" i="27"/>
  <c r="H3072" i="27"/>
  <c r="I3072" i="27"/>
  <c r="H6669" i="27"/>
  <c r="I6669" i="27"/>
  <c r="H6670" i="27"/>
  <c r="I6670" i="27"/>
  <c r="H3073" i="27"/>
  <c r="I3073" i="27"/>
  <c r="H11047" i="27"/>
  <c r="I11047" i="27"/>
  <c r="H3074" i="27"/>
  <c r="I3074" i="27"/>
  <c r="H11048" i="27"/>
  <c r="I11048" i="27"/>
  <c r="H3075" i="27"/>
  <c r="I3075" i="27"/>
  <c r="H11049" i="27"/>
  <c r="I11049" i="27"/>
  <c r="H11050" i="27"/>
  <c r="I11050" i="27"/>
  <c r="H6671" i="27"/>
  <c r="I6671" i="27"/>
  <c r="H6672" i="27"/>
  <c r="I6672" i="27"/>
  <c r="H3076" i="27"/>
  <c r="I3076" i="27"/>
  <c r="H6673" i="27"/>
  <c r="I6673" i="27"/>
  <c r="H6674" i="27"/>
  <c r="I6674" i="27"/>
  <c r="H473" i="27"/>
  <c r="I473" i="27"/>
  <c r="H11051" i="27"/>
  <c r="I11051" i="27"/>
  <c r="H6675" i="27"/>
  <c r="I6675" i="27"/>
  <c r="H1221" i="27"/>
  <c r="I1221" i="27"/>
  <c r="H3077" i="27"/>
  <c r="I3077" i="27"/>
  <c r="H6676" i="27"/>
  <c r="I6676" i="27"/>
  <c r="H6677" i="27"/>
  <c r="I6677" i="27"/>
  <c r="H1222" i="27"/>
  <c r="I1222" i="27"/>
  <c r="H3078" i="27"/>
  <c r="I3078" i="27"/>
  <c r="H3079" i="27"/>
  <c r="I3079" i="27"/>
  <c r="H3080" i="27"/>
  <c r="I3080" i="27"/>
  <c r="H3081" i="27"/>
  <c r="I3081" i="27"/>
  <c r="H6678" i="27"/>
  <c r="I6678" i="27"/>
  <c r="H6679" i="27"/>
  <c r="I6679" i="27"/>
  <c r="H6680" i="27"/>
  <c r="I6680" i="27"/>
  <c r="H6681" i="27"/>
  <c r="I6681" i="27"/>
  <c r="H6682" i="27"/>
  <c r="I6682" i="27"/>
  <c r="H6683" i="27"/>
  <c r="I6683" i="27"/>
  <c r="H11052" i="27"/>
  <c r="I11052" i="27"/>
  <c r="H11053" i="27"/>
  <c r="I11053" i="27"/>
  <c r="H11054" i="27"/>
  <c r="I11054" i="27"/>
  <c r="H11055" i="27"/>
  <c r="I11055" i="27"/>
  <c r="H11056" i="27"/>
  <c r="I11056" i="27"/>
  <c r="H6684" i="27"/>
  <c r="I6684" i="27"/>
  <c r="H474" i="27"/>
  <c r="I474" i="27"/>
  <c r="H475" i="27"/>
  <c r="I475" i="27"/>
  <c r="H168" i="27"/>
  <c r="I168" i="27"/>
  <c r="H1223" i="27"/>
  <c r="I1223" i="27"/>
  <c r="H3082" i="27"/>
  <c r="I3082" i="27"/>
  <c r="H3083" i="27"/>
  <c r="I3083" i="27"/>
  <c r="H3084" i="27"/>
  <c r="I3084" i="27"/>
  <c r="H3085" i="27"/>
  <c r="I3085" i="27"/>
  <c r="H6685" i="27"/>
  <c r="I6685" i="27"/>
  <c r="H6686" i="27"/>
  <c r="I6686" i="27"/>
  <c r="H6687" i="27"/>
  <c r="I6687" i="27"/>
  <c r="H6688" i="27"/>
  <c r="I6688" i="27"/>
  <c r="H6689" i="27"/>
  <c r="I6689" i="27"/>
  <c r="H6690" i="27"/>
  <c r="I6690" i="27"/>
  <c r="H11057" i="27"/>
  <c r="I11057" i="27"/>
  <c r="H11058" i="27"/>
  <c r="I11058" i="27"/>
  <c r="H11059" i="27"/>
  <c r="I11059" i="27"/>
  <c r="H11060" i="27"/>
  <c r="I11060" i="27"/>
  <c r="H51" i="27"/>
  <c r="I51" i="27"/>
  <c r="H169" i="27"/>
  <c r="I169" i="27"/>
  <c r="H476" i="27"/>
  <c r="I476" i="27"/>
  <c r="H1224" i="27"/>
  <c r="I1224" i="27"/>
  <c r="H3086" i="27"/>
  <c r="I3086" i="27"/>
  <c r="H3087" i="27"/>
  <c r="I3087" i="27"/>
  <c r="H6691" i="27"/>
  <c r="I6691" i="27"/>
  <c r="H11061" i="27"/>
  <c r="I11061" i="27"/>
  <c r="H11062" i="27"/>
  <c r="I11062" i="27"/>
  <c r="H6692" i="27"/>
  <c r="I6692" i="27"/>
  <c r="H11063" i="27"/>
  <c r="I11063" i="27"/>
  <c r="H3088" i="27"/>
  <c r="I3088" i="27"/>
  <c r="H6693" i="27"/>
  <c r="I6693" i="27"/>
  <c r="H11064" i="27"/>
  <c r="I11064" i="27"/>
  <c r="H1225" i="27"/>
  <c r="I1225" i="27"/>
  <c r="H6694" i="27"/>
  <c r="I6694" i="27"/>
  <c r="H6695" i="27"/>
  <c r="I6695" i="27"/>
  <c r="H170" i="27"/>
  <c r="I170" i="27"/>
  <c r="H6696" i="27"/>
  <c r="I6696" i="27"/>
  <c r="H6697" i="27"/>
  <c r="I6697" i="27"/>
  <c r="H6698" i="27"/>
  <c r="I6698" i="27"/>
  <c r="H11065" i="27"/>
  <c r="I11065" i="27"/>
  <c r="H11066" i="27"/>
  <c r="I11066" i="27"/>
  <c r="H3089" i="27"/>
  <c r="I3089" i="27"/>
  <c r="H1226" i="27"/>
  <c r="I1226" i="27"/>
  <c r="H3090" i="27"/>
  <c r="I3090" i="27"/>
  <c r="H3091" i="27"/>
  <c r="I3091" i="27"/>
  <c r="H3092" i="27"/>
  <c r="I3092" i="27"/>
  <c r="H3093" i="27"/>
  <c r="I3093" i="27"/>
  <c r="H6699" i="27"/>
  <c r="I6699" i="27"/>
  <c r="H6700" i="27"/>
  <c r="I6700" i="27"/>
  <c r="H6701" i="27"/>
  <c r="I6701" i="27"/>
  <c r="H6702" i="27"/>
  <c r="I6702" i="27"/>
  <c r="H11067" i="27"/>
  <c r="I11067" i="27"/>
  <c r="H11068" i="27"/>
  <c r="I11068" i="27"/>
  <c r="H11069" i="27"/>
  <c r="I11069" i="27"/>
  <c r="H11070" i="27"/>
  <c r="I11070" i="27"/>
  <c r="H11071" i="27"/>
  <c r="I11071" i="27"/>
  <c r="H11072" i="27"/>
  <c r="I11072" i="27"/>
  <c r="H52" i="27"/>
  <c r="I52" i="27"/>
  <c r="H6703" i="27"/>
  <c r="I6703" i="27"/>
  <c r="H6704" i="27"/>
  <c r="I6704" i="27"/>
  <c r="H6705" i="27"/>
  <c r="I6705" i="27"/>
  <c r="H6706" i="27"/>
  <c r="I6706" i="27"/>
  <c r="H6707" i="27"/>
  <c r="I6707" i="27"/>
  <c r="H6708" i="27"/>
  <c r="I6708" i="27"/>
  <c r="H3094" i="27"/>
  <c r="I3094" i="27"/>
  <c r="H3095" i="27"/>
  <c r="I3095" i="27"/>
  <c r="H3096" i="27"/>
  <c r="I3096" i="27"/>
  <c r="H3097" i="27"/>
  <c r="I3097" i="27"/>
  <c r="H6709" i="27"/>
  <c r="I6709" i="27"/>
  <c r="H6710" i="27"/>
  <c r="I6710" i="27"/>
  <c r="H6711" i="27"/>
  <c r="I6711" i="27"/>
  <c r="H11073" i="27"/>
  <c r="I11073" i="27"/>
  <c r="H11074" i="27"/>
  <c r="I11074" i="27"/>
  <c r="H11075" i="27"/>
  <c r="I11075" i="27"/>
  <c r="H11076" i="27"/>
  <c r="I11076" i="27"/>
  <c r="H11077" i="27"/>
  <c r="I11077" i="27"/>
  <c r="H11078" i="27"/>
  <c r="I11078" i="27"/>
  <c r="H11079" i="27"/>
  <c r="I11079" i="27"/>
  <c r="H477" i="27"/>
  <c r="I477" i="27"/>
  <c r="H11080" i="27"/>
  <c r="I11080" i="27"/>
  <c r="H1227" i="27"/>
  <c r="I1227" i="27"/>
  <c r="H11081" i="27"/>
  <c r="I11081" i="27"/>
  <c r="H11082" i="27"/>
  <c r="I11082" i="27"/>
  <c r="H6712" i="27"/>
  <c r="I6712" i="27"/>
  <c r="H11083" i="27"/>
  <c r="I11083" i="27"/>
  <c r="H6713" i="27"/>
  <c r="I6713" i="27"/>
  <c r="H11084" i="27"/>
  <c r="I11084" i="27"/>
  <c r="H171" i="27"/>
  <c r="I171" i="27"/>
  <c r="H11085" i="27"/>
  <c r="I11085" i="27"/>
  <c r="H3098" i="27"/>
  <c r="I3098" i="27"/>
  <c r="H6714" i="27"/>
  <c r="I6714" i="27"/>
  <c r="H1228" i="27"/>
  <c r="I1228" i="27"/>
  <c r="H6715" i="27"/>
  <c r="I6715" i="27"/>
  <c r="H6716" i="27"/>
  <c r="I6716" i="27"/>
  <c r="H6717" i="27"/>
  <c r="I6717" i="27"/>
  <c r="H6718" i="27"/>
  <c r="I6718" i="27"/>
  <c r="H6719" i="27"/>
  <c r="I6719" i="27"/>
  <c r="H6720" i="27"/>
  <c r="I6720" i="27"/>
  <c r="H6721" i="27"/>
  <c r="I6721" i="27"/>
  <c r="H478" i="27"/>
  <c r="I478" i="27"/>
  <c r="H479" i="27"/>
  <c r="I479" i="27"/>
  <c r="H1229" i="27"/>
  <c r="I1229" i="27"/>
  <c r="H3099" i="27"/>
  <c r="I3099" i="27"/>
  <c r="H3100" i="27"/>
  <c r="I3100" i="27"/>
  <c r="H3101" i="27"/>
  <c r="I3101" i="27"/>
  <c r="H3102" i="27"/>
  <c r="I3102" i="27"/>
  <c r="H6722" i="27"/>
  <c r="I6722" i="27"/>
  <c r="H6723" i="27"/>
  <c r="I6723" i="27"/>
  <c r="H6724" i="27"/>
  <c r="I6724" i="27"/>
  <c r="H6725" i="27"/>
  <c r="I6725" i="27"/>
  <c r="H6726" i="27"/>
  <c r="I6726" i="27"/>
  <c r="H6727" i="27"/>
  <c r="I6727" i="27"/>
  <c r="H6728" i="27"/>
  <c r="I6728" i="27"/>
  <c r="H6729" i="27"/>
  <c r="I6729" i="27"/>
  <c r="H6730" i="27"/>
  <c r="I6730" i="27"/>
  <c r="H6731" i="27"/>
  <c r="I6731" i="27"/>
  <c r="H11086" i="27"/>
  <c r="I11086" i="27"/>
  <c r="H11087" i="27"/>
  <c r="I11087" i="27"/>
  <c r="H11088" i="27"/>
  <c r="I11088" i="27"/>
  <c r="H6732" i="27"/>
  <c r="I6732" i="27"/>
  <c r="H11089" i="27"/>
  <c r="I11089" i="27"/>
  <c r="H6733" i="27"/>
  <c r="I6733" i="27"/>
  <c r="H6734" i="27"/>
  <c r="I6734" i="27"/>
  <c r="H11090" i="27"/>
  <c r="I11090" i="27"/>
  <c r="H3103" i="27"/>
  <c r="I3103" i="27"/>
  <c r="H11091" i="27"/>
  <c r="I11091" i="27"/>
  <c r="H1230" i="27"/>
  <c r="I1230" i="27"/>
  <c r="H6735" i="27"/>
  <c r="I6735" i="27"/>
  <c r="H3104" i="27"/>
  <c r="I3104" i="27"/>
  <c r="H6736" i="27"/>
  <c r="I6736" i="27"/>
  <c r="H6737" i="27"/>
  <c r="I6737" i="27"/>
  <c r="H6738" i="27"/>
  <c r="I6738" i="27"/>
  <c r="H6739" i="27"/>
  <c r="I6739" i="27"/>
  <c r="H11092" i="27"/>
  <c r="I11092" i="27"/>
  <c r="H480" i="27"/>
  <c r="I480" i="27"/>
  <c r="H3105" i="27"/>
  <c r="I3105" i="27"/>
  <c r="H3106" i="27"/>
  <c r="I3106" i="27"/>
  <c r="H3107" i="27"/>
  <c r="I3107" i="27"/>
  <c r="H11093" i="27"/>
  <c r="I11093" i="27"/>
  <c r="H481" i="27"/>
  <c r="I481" i="27"/>
  <c r="H3108" i="27"/>
  <c r="I3108" i="27"/>
  <c r="H3109" i="27"/>
  <c r="I3109" i="27"/>
  <c r="H6740" i="27"/>
  <c r="I6740" i="27"/>
  <c r="H3110" i="27"/>
  <c r="I3110" i="27"/>
  <c r="H6741" i="27"/>
  <c r="I6741" i="27"/>
  <c r="H3111" i="27"/>
  <c r="I3111" i="27"/>
  <c r="H6742" i="27"/>
  <c r="I6742" i="27"/>
  <c r="H6743" i="27"/>
  <c r="I6743" i="27"/>
  <c r="H11094" i="27"/>
  <c r="I11094" i="27"/>
  <c r="H11095" i="27"/>
  <c r="I11095" i="27"/>
  <c r="H11096" i="27"/>
  <c r="I11096" i="27"/>
  <c r="H6744" i="27"/>
  <c r="I6744" i="27"/>
  <c r="H6745" i="27"/>
  <c r="I6745" i="27"/>
  <c r="H11097" i="27"/>
  <c r="I11097" i="27"/>
  <c r="H6746" i="27"/>
  <c r="I6746" i="27"/>
  <c r="H3112" i="27"/>
  <c r="I3112" i="27"/>
  <c r="H6747" i="27"/>
  <c r="I6747" i="27"/>
  <c r="H11098" i="27"/>
  <c r="I11098" i="27"/>
  <c r="H11099" i="27"/>
  <c r="I11099" i="27"/>
  <c r="H1231" i="27"/>
  <c r="I1231" i="27"/>
  <c r="H3113" i="27"/>
  <c r="I3113" i="27"/>
  <c r="H11100" i="27"/>
  <c r="I11100" i="27"/>
  <c r="H11101" i="27"/>
  <c r="I11101" i="27"/>
  <c r="H11102" i="27"/>
  <c r="I11102" i="27"/>
  <c r="H11103" i="27"/>
  <c r="I11103" i="27"/>
  <c r="H6748" i="27"/>
  <c r="I6748" i="27"/>
  <c r="H1232" i="27"/>
  <c r="I1232" i="27"/>
  <c r="H6749" i="27"/>
  <c r="I6749" i="27"/>
  <c r="H3114" i="27"/>
  <c r="I3114" i="27"/>
  <c r="H11104" i="27"/>
  <c r="I11104" i="27"/>
  <c r="H6750" i="27"/>
  <c r="I6750" i="27"/>
  <c r="H11105" i="27"/>
  <c r="I11105" i="27"/>
  <c r="H6751" i="27"/>
  <c r="I6751" i="27"/>
  <c r="H6752" i="27"/>
  <c r="I6752" i="27"/>
  <c r="H6753" i="27"/>
  <c r="I6753" i="27"/>
  <c r="H11106" i="27"/>
  <c r="I11106" i="27"/>
  <c r="H482" i="27"/>
  <c r="I482" i="27"/>
  <c r="H483" i="27"/>
  <c r="I483" i="27"/>
  <c r="H1233" i="27"/>
  <c r="I1233" i="27"/>
  <c r="H3115" i="27"/>
  <c r="I3115" i="27"/>
  <c r="H3116" i="27"/>
  <c r="I3116" i="27"/>
  <c r="H6754" i="27"/>
  <c r="I6754" i="27"/>
  <c r="H6755" i="27"/>
  <c r="I6755" i="27"/>
  <c r="H6756" i="27"/>
  <c r="I6756" i="27"/>
  <c r="H11107" i="27"/>
  <c r="I11107" i="27"/>
  <c r="H11108" i="27"/>
  <c r="I11108" i="27"/>
  <c r="H11109" i="27"/>
  <c r="I11109" i="27"/>
  <c r="H11110" i="27"/>
  <c r="I11110" i="27"/>
  <c r="H11111" i="27"/>
  <c r="I11111" i="27"/>
  <c r="H11112" i="27"/>
  <c r="I11112" i="27"/>
  <c r="H11113" i="27"/>
  <c r="I11113" i="27"/>
  <c r="H11114" i="27"/>
  <c r="I11114" i="27"/>
  <c r="H3117" i="27"/>
  <c r="I3117" i="27"/>
  <c r="H1234" i="27"/>
  <c r="I1234" i="27"/>
  <c r="H11115" i="27"/>
  <c r="I11115" i="27"/>
  <c r="H6757" i="27"/>
  <c r="I6757" i="27"/>
  <c r="H11116" i="27"/>
  <c r="I11116" i="27"/>
  <c r="H3118" i="27"/>
  <c r="I3118" i="27"/>
  <c r="H3119" i="27"/>
  <c r="I3119" i="27"/>
  <c r="H172" i="27"/>
  <c r="I172" i="27"/>
  <c r="H1235" i="27"/>
  <c r="I1235" i="27"/>
  <c r="H3120" i="27"/>
  <c r="I3120" i="27"/>
  <c r="H3121" i="27"/>
  <c r="I3121" i="27"/>
  <c r="H6758" i="27"/>
  <c r="I6758" i="27"/>
  <c r="H6759" i="27"/>
  <c r="I6759" i="27"/>
  <c r="H6760" i="27"/>
  <c r="I6760" i="27"/>
  <c r="H6761" i="27"/>
  <c r="I6761" i="27"/>
  <c r="H6762" i="27"/>
  <c r="I6762" i="27"/>
  <c r="H11117" i="27"/>
  <c r="I11117" i="27"/>
  <c r="H11118" i="27"/>
  <c r="I11118" i="27"/>
  <c r="H11119" i="27"/>
  <c r="I11119" i="27"/>
  <c r="H11120" i="27"/>
  <c r="I11120" i="27"/>
  <c r="H11121" i="27"/>
  <c r="I11121" i="27"/>
  <c r="H11122" i="27"/>
  <c r="I11122" i="27"/>
  <c r="H11123" i="27"/>
  <c r="I11123" i="27"/>
  <c r="H484" i="27"/>
  <c r="I484" i="27"/>
  <c r="H3122" i="27"/>
  <c r="I3122" i="27"/>
  <c r="H3123" i="27"/>
  <c r="I3123" i="27"/>
  <c r="H6763" i="27"/>
  <c r="I6763" i="27"/>
  <c r="H173" i="27"/>
  <c r="I173" i="27"/>
  <c r="H485" i="27"/>
  <c r="I485" i="27"/>
  <c r="H3124" i="27"/>
  <c r="I3124" i="27"/>
  <c r="H3125" i="27"/>
  <c r="I3125" i="27"/>
  <c r="H3126" i="27"/>
  <c r="I3126" i="27"/>
  <c r="H6764" i="27"/>
  <c r="I6764" i="27"/>
  <c r="H6765" i="27"/>
  <c r="I6765" i="27"/>
  <c r="H6766" i="27"/>
  <c r="I6766" i="27"/>
  <c r="H6767" i="27"/>
  <c r="I6767" i="27"/>
  <c r="H6768" i="27"/>
  <c r="I6768" i="27"/>
  <c r="H6769" i="27"/>
  <c r="I6769" i="27"/>
  <c r="H6770" i="27"/>
  <c r="I6770" i="27"/>
  <c r="H11124" i="27"/>
  <c r="I11124" i="27"/>
  <c r="H11125" i="27"/>
  <c r="I11125" i="27"/>
  <c r="H11126" i="27"/>
  <c r="I11126" i="27"/>
  <c r="H11127" i="27"/>
  <c r="I11127" i="27"/>
  <c r="H11128" i="27"/>
  <c r="I11128" i="27"/>
  <c r="H6771" i="27"/>
  <c r="I6771" i="27"/>
  <c r="H1236" i="27"/>
  <c r="I1236" i="27"/>
  <c r="H6772" i="27"/>
  <c r="I6772" i="27"/>
  <c r="H1237" i="27"/>
  <c r="I1237" i="27"/>
  <c r="H3127" i="27"/>
  <c r="I3127" i="27"/>
  <c r="H6773" i="27"/>
  <c r="I6773" i="27"/>
  <c r="H6774" i="27"/>
  <c r="I6774" i="27"/>
  <c r="H6775" i="27"/>
  <c r="I6775" i="27"/>
  <c r="H6776" i="27"/>
  <c r="I6776" i="27"/>
  <c r="H11129" i="27"/>
  <c r="I11129" i="27"/>
  <c r="H486" i="27"/>
  <c r="I486" i="27"/>
  <c r="H1238" i="27"/>
  <c r="I1238" i="27"/>
  <c r="H3128" i="27"/>
  <c r="I3128" i="27"/>
  <c r="H3129" i="27"/>
  <c r="I3129" i="27"/>
  <c r="H6777" i="27"/>
  <c r="I6777" i="27"/>
  <c r="H6778" i="27"/>
  <c r="I6778" i="27"/>
  <c r="H6779" i="27"/>
  <c r="I6779" i="27"/>
  <c r="H6780" i="27"/>
  <c r="I6780" i="27"/>
  <c r="H11130" i="27"/>
  <c r="I11130" i="27"/>
  <c r="H11131" i="27"/>
  <c r="I11131" i="27"/>
  <c r="H11132" i="27"/>
  <c r="I11132" i="27"/>
  <c r="H11133" i="27"/>
  <c r="I11133" i="27"/>
  <c r="H11134" i="27"/>
  <c r="I11134" i="27"/>
  <c r="H11135" i="27"/>
  <c r="I11135" i="27"/>
  <c r="H11136" i="27"/>
  <c r="I11136" i="27"/>
  <c r="H6781" i="27"/>
  <c r="I6781" i="27"/>
  <c r="H6782" i="27"/>
  <c r="I6782" i="27"/>
  <c r="H11137" i="27"/>
  <c r="I11137" i="27"/>
  <c r="H6783" i="27"/>
  <c r="I6783" i="27"/>
  <c r="H6784" i="27"/>
  <c r="I6784" i="27"/>
  <c r="H6785" i="27"/>
  <c r="I6785" i="27"/>
  <c r="H11138" i="27"/>
  <c r="I11138" i="27"/>
  <c r="H11139" i="27"/>
  <c r="I11139" i="27"/>
  <c r="H6786" i="27"/>
  <c r="I6786" i="27"/>
  <c r="H11140" i="27"/>
  <c r="I11140" i="27"/>
  <c r="H11141" i="27"/>
  <c r="I11141" i="27"/>
  <c r="H174" i="27"/>
  <c r="I174" i="27"/>
  <c r="H6787" i="27"/>
  <c r="I6787" i="27"/>
  <c r="H487" i="27"/>
  <c r="I487" i="27"/>
  <c r="H3130" i="27"/>
  <c r="I3130" i="27"/>
  <c r="H6788" i="27"/>
  <c r="I6788" i="27"/>
  <c r="H11142" i="27"/>
  <c r="I11142" i="27"/>
  <c r="H11143" i="27"/>
  <c r="I11143" i="27"/>
  <c r="H11144" i="27"/>
  <c r="I11144" i="27"/>
  <c r="H3131" i="27"/>
  <c r="I3131" i="27"/>
  <c r="H175" i="27"/>
  <c r="I175" i="27"/>
  <c r="H3132" i="27"/>
  <c r="I3132" i="27"/>
  <c r="H6789" i="27"/>
  <c r="I6789" i="27"/>
  <c r="H11145" i="27"/>
  <c r="I11145" i="27"/>
  <c r="H1239" i="27"/>
  <c r="I1239" i="27"/>
  <c r="H3133" i="27"/>
  <c r="I3133" i="27"/>
  <c r="H3134" i="27"/>
  <c r="I3134" i="27"/>
  <c r="H6790" i="27"/>
  <c r="I6790" i="27"/>
  <c r="H6791" i="27"/>
  <c r="I6791" i="27"/>
  <c r="H11146" i="27"/>
  <c r="I11146" i="27"/>
  <c r="H3135" i="27"/>
  <c r="I3135" i="27"/>
  <c r="H3136" i="27"/>
  <c r="I3136" i="27"/>
  <c r="H3137" i="27"/>
  <c r="I3137" i="27"/>
  <c r="H3138" i="27"/>
  <c r="I3138" i="27"/>
  <c r="H6792" i="27"/>
  <c r="I6792" i="27"/>
  <c r="H6793" i="27"/>
  <c r="I6793" i="27"/>
  <c r="H6794" i="27"/>
  <c r="I6794" i="27"/>
  <c r="H6795" i="27"/>
  <c r="I6795" i="27"/>
  <c r="H6796" i="27"/>
  <c r="I6796" i="27"/>
  <c r="H6797" i="27"/>
  <c r="I6797" i="27"/>
  <c r="H11147" i="27"/>
  <c r="I11147" i="27"/>
  <c r="H11148" i="27"/>
  <c r="I11148" i="27"/>
  <c r="H11149" i="27"/>
  <c r="I11149" i="27"/>
  <c r="H11150" i="27"/>
  <c r="I11150" i="27"/>
  <c r="H11151" i="27"/>
  <c r="I11151" i="27"/>
  <c r="H11152" i="27"/>
  <c r="I11152" i="27"/>
  <c r="H176" i="27"/>
  <c r="I176" i="27"/>
  <c r="H488" i="27"/>
  <c r="I488" i="27"/>
  <c r="H1240" i="27"/>
  <c r="I1240" i="27"/>
  <c r="H1241" i="27"/>
  <c r="I1241" i="27"/>
  <c r="H3139" i="27"/>
  <c r="I3139" i="27"/>
  <c r="H6798" i="27"/>
  <c r="I6798" i="27"/>
  <c r="H6799" i="27"/>
  <c r="I6799" i="27"/>
  <c r="H11153" i="27"/>
  <c r="I11153" i="27"/>
  <c r="H3140" i="27"/>
  <c r="I3140" i="27"/>
  <c r="H11154" i="27"/>
  <c r="I11154" i="27"/>
  <c r="H1242" i="27"/>
  <c r="I1242" i="27"/>
  <c r="H3141" i="27"/>
  <c r="I3141" i="27"/>
  <c r="H3142" i="27"/>
  <c r="I3142" i="27"/>
  <c r="H3143" i="27"/>
  <c r="I3143" i="27"/>
  <c r="H6800" i="27"/>
  <c r="I6800" i="27"/>
  <c r="H11155" i="27"/>
  <c r="I11155" i="27"/>
  <c r="H11156" i="27"/>
  <c r="I11156" i="27"/>
  <c r="H11157" i="27"/>
  <c r="I11157" i="27"/>
  <c r="H11158" i="27"/>
  <c r="I11158" i="27"/>
  <c r="H11159" i="27"/>
  <c r="I11159" i="27"/>
  <c r="H11160" i="27"/>
  <c r="I11160" i="27"/>
  <c r="H6801" i="27"/>
  <c r="I6801" i="27"/>
  <c r="H6802" i="27"/>
  <c r="I6802" i="27"/>
  <c r="H6803" i="27"/>
  <c r="I6803" i="27"/>
  <c r="H6804" i="27"/>
  <c r="I6804" i="27"/>
  <c r="H6805" i="27"/>
  <c r="I6805" i="27"/>
  <c r="H6806" i="27"/>
  <c r="I6806" i="27"/>
  <c r="H11161" i="27"/>
  <c r="I11161" i="27"/>
  <c r="H3144" i="27"/>
  <c r="I3144" i="27"/>
  <c r="H3145" i="27"/>
  <c r="I3145" i="27"/>
  <c r="H6807" i="27"/>
  <c r="I6807" i="27"/>
  <c r="H1243" i="27"/>
  <c r="I1243" i="27"/>
  <c r="H3146" i="27"/>
  <c r="I3146" i="27"/>
  <c r="H6808" i="27"/>
  <c r="I6808" i="27"/>
  <c r="H3147" i="27"/>
  <c r="I3147" i="27"/>
  <c r="H6809" i="27"/>
  <c r="I6809" i="27"/>
  <c r="H6810" i="27"/>
  <c r="I6810" i="27"/>
  <c r="H11162" i="27"/>
  <c r="I11162" i="27"/>
  <c r="H6811" i="27"/>
  <c r="I6811" i="27"/>
  <c r="H6812" i="27"/>
  <c r="I6812" i="27"/>
  <c r="H11163" i="27"/>
  <c r="I11163" i="27"/>
  <c r="H1244" i="27"/>
  <c r="I1244" i="27"/>
  <c r="H3148" i="27"/>
  <c r="I3148" i="27"/>
  <c r="H6813" i="27"/>
  <c r="I6813" i="27"/>
  <c r="H11164" i="27"/>
  <c r="I11164" i="27"/>
  <c r="H6814" i="27"/>
  <c r="I6814" i="27"/>
  <c r="H6815" i="27"/>
  <c r="I6815" i="27"/>
  <c r="H6816" i="27"/>
  <c r="I6816" i="27"/>
  <c r="H6817" i="27"/>
  <c r="I6817" i="27"/>
  <c r="H6818" i="27"/>
  <c r="I6818" i="27"/>
  <c r="H11165" i="27"/>
  <c r="I11165" i="27"/>
  <c r="H3149" i="27"/>
  <c r="I3149" i="27"/>
  <c r="H6819" i="27"/>
  <c r="I6819" i="27"/>
  <c r="H11166" i="27"/>
  <c r="I11166" i="27"/>
  <c r="H3150" i="27"/>
  <c r="I3150" i="27"/>
  <c r="H11167" i="27"/>
  <c r="I11167" i="27"/>
  <c r="H489" i="27"/>
  <c r="I489" i="27"/>
  <c r="H3151" i="27"/>
  <c r="I3151" i="27"/>
  <c r="H3152" i="27"/>
  <c r="I3152" i="27"/>
  <c r="H6820" i="27"/>
  <c r="I6820" i="27"/>
  <c r="H490" i="27"/>
  <c r="I490" i="27"/>
  <c r="H6821" i="27"/>
  <c r="I6821" i="27"/>
  <c r="H11168" i="27"/>
  <c r="I11168" i="27"/>
  <c r="H3153" i="27"/>
  <c r="I3153" i="27"/>
  <c r="H6822" i="27"/>
  <c r="I6822" i="27"/>
  <c r="H1245" i="27"/>
  <c r="I1245" i="27"/>
  <c r="H3154" i="27"/>
  <c r="I3154" i="27"/>
  <c r="H6823" i="27"/>
  <c r="I6823" i="27"/>
  <c r="H6824" i="27"/>
  <c r="I6824" i="27"/>
  <c r="H3155" i="27"/>
  <c r="I3155" i="27"/>
  <c r="H3156" i="27"/>
  <c r="I3156" i="27"/>
  <c r="H11169" i="27"/>
  <c r="I11169" i="27"/>
  <c r="H11170" i="27"/>
  <c r="I11170" i="27"/>
  <c r="H1246" i="27"/>
  <c r="I1246" i="27"/>
  <c r="H6825" i="27"/>
  <c r="I6825" i="27"/>
  <c r="H6826" i="27"/>
  <c r="I6826" i="27"/>
  <c r="H6827" i="27"/>
  <c r="I6827" i="27"/>
  <c r="H11171" i="27"/>
  <c r="I11171" i="27"/>
  <c r="H11172" i="27"/>
  <c r="I11172" i="27"/>
  <c r="H6828" i="27"/>
  <c r="I6828" i="27"/>
  <c r="H1247" i="27"/>
  <c r="I1247" i="27"/>
  <c r="H6829" i="27"/>
  <c r="I6829" i="27"/>
  <c r="H177" i="27"/>
  <c r="I177" i="27"/>
  <c r="H3157" i="27"/>
  <c r="I3157" i="27"/>
  <c r="H11173" i="27"/>
  <c r="I11173" i="27"/>
  <c r="H1248" i="27"/>
  <c r="I1248" i="27"/>
  <c r="H1249" i="27"/>
  <c r="I1249" i="27"/>
  <c r="H1250" i="27"/>
  <c r="I1250" i="27"/>
  <c r="H1251" i="27"/>
  <c r="I1251" i="27"/>
  <c r="H3158" i="27"/>
  <c r="I3158" i="27"/>
  <c r="H3159" i="27"/>
  <c r="I3159" i="27"/>
  <c r="H3160" i="27"/>
  <c r="I3160" i="27"/>
  <c r="H6830" i="27"/>
  <c r="I6830" i="27"/>
  <c r="H6831" i="27"/>
  <c r="I6831" i="27"/>
  <c r="H6832" i="27"/>
  <c r="I6832" i="27"/>
  <c r="H6833" i="27"/>
  <c r="I6833" i="27"/>
  <c r="H11174" i="27"/>
  <c r="I11174" i="27"/>
  <c r="H11175" i="27"/>
  <c r="I11175" i="27"/>
  <c r="H11176" i="27"/>
  <c r="I11176" i="27"/>
  <c r="H11177" i="27"/>
  <c r="I11177" i="27"/>
  <c r="H11178" i="27"/>
  <c r="I11178" i="27"/>
  <c r="H6834" i="27"/>
  <c r="I6834" i="27"/>
  <c r="H11179" i="27"/>
  <c r="I11179" i="27"/>
  <c r="H1252" i="27"/>
  <c r="I1252" i="27"/>
  <c r="H3161" i="27"/>
  <c r="I3161" i="27"/>
  <c r="H1253" i="27"/>
  <c r="I1253" i="27"/>
  <c r="H6835" i="27"/>
  <c r="I6835" i="27"/>
  <c r="H3162" i="27"/>
  <c r="I3162" i="27"/>
  <c r="H3163" i="27"/>
  <c r="I3163" i="27"/>
  <c r="H6836" i="27"/>
  <c r="I6836" i="27"/>
  <c r="H491" i="27"/>
  <c r="I491" i="27"/>
  <c r="H492" i="27"/>
  <c r="I492" i="27"/>
  <c r="H1254" i="27"/>
  <c r="I1254" i="27"/>
  <c r="H3164" i="27"/>
  <c r="I3164" i="27"/>
  <c r="H3165" i="27"/>
  <c r="I3165" i="27"/>
  <c r="H3166" i="27"/>
  <c r="I3166" i="27"/>
  <c r="H6837" i="27"/>
  <c r="I6837" i="27"/>
  <c r="H6838" i="27"/>
  <c r="I6838" i="27"/>
  <c r="H6839" i="27"/>
  <c r="I6839" i="27"/>
  <c r="H6840" i="27"/>
  <c r="I6840" i="27"/>
  <c r="H6841" i="27"/>
  <c r="I6841" i="27"/>
  <c r="H6842" i="27"/>
  <c r="I6842" i="27"/>
  <c r="H11180" i="27"/>
  <c r="I11180" i="27"/>
  <c r="H11181" i="27"/>
  <c r="I11181" i="27"/>
  <c r="H11182" i="27"/>
  <c r="I11182" i="27"/>
  <c r="H6843" i="27"/>
  <c r="I6843" i="27"/>
  <c r="H3167" i="27"/>
  <c r="I3167" i="27"/>
  <c r="H3168" i="27"/>
  <c r="I3168" i="27"/>
  <c r="H178" i="27"/>
  <c r="I178" i="27"/>
  <c r="H493" i="27"/>
  <c r="I493" i="27"/>
  <c r="H494" i="27"/>
  <c r="I494" i="27"/>
  <c r="H1255" i="27"/>
  <c r="I1255" i="27"/>
  <c r="H1256" i="27"/>
  <c r="I1256" i="27"/>
  <c r="H1257" i="27"/>
  <c r="I1257" i="27"/>
  <c r="H3169" i="27"/>
  <c r="I3169" i="27"/>
  <c r="H3170" i="27"/>
  <c r="I3170" i="27"/>
  <c r="H3171" i="27"/>
  <c r="I3171" i="27"/>
  <c r="H3172" i="27"/>
  <c r="I3172" i="27"/>
  <c r="H6844" i="27"/>
  <c r="I6844" i="27"/>
  <c r="H6845" i="27"/>
  <c r="I6845" i="27"/>
  <c r="H6846" i="27"/>
  <c r="I6846" i="27"/>
  <c r="H6847" i="27"/>
  <c r="I6847" i="27"/>
  <c r="H6848" i="27"/>
  <c r="I6848" i="27"/>
  <c r="H11183" i="27"/>
  <c r="I11183" i="27"/>
  <c r="H11184" i="27"/>
  <c r="I11184" i="27"/>
  <c r="H3173" i="27"/>
  <c r="I3173" i="27"/>
  <c r="H6849" i="27"/>
  <c r="I6849" i="27"/>
  <c r="H11185" i="27"/>
  <c r="I11185" i="27"/>
  <c r="H179" i="27"/>
  <c r="I179" i="27"/>
  <c r="H11186" i="27"/>
  <c r="I11186" i="27"/>
  <c r="H11187" i="27"/>
  <c r="I11187" i="27"/>
  <c r="H11188" i="27"/>
  <c r="I11188" i="27"/>
  <c r="H3174" i="27"/>
  <c r="I3174" i="27"/>
  <c r="H6850" i="27"/>
  <c r="I6850" i="27"/>
  <c r="H1258" i="27"/>
  <c r="I1258" i="27"/>
  <c r="H6851" i="27"/>
  <c r="I6851" i="27"/>
  <c r="H6852" i="27"/>
  <c r="I6852" i="27"/>
  <c r="H11189" i="27"/>
  <c r="I11189" i="27"/>
  <c r="H11190" i="27"/>
  <c r="I11190" i="27"/>
  <c r="H3175" i="27"/>
  <c r="I3175" i="27"/>
  <c r="H6853" i="27"/>
  <c r="I6853" i="27"/>
  <c r="H6854" i="27"/>
  <c r="I6854" i="27"/>
  <c r="H53" i="27"/>
  <c r="I53" i="27"/>
  <c r="H180" i="27"/>
  <c r="I180" i="27"/>
  <c r="H495" i="27"/>
  <c r="I495" i="27"/>
  <c r="H496" i="27"/>
  <c r="I496" i="27"/>
  <c r="H1259" i="27"/>
  <c r="I1259" i="27"/>
  <c r="H1260" i="27"/>
  <c r="I1260" i="27"/>
  <c r="H1261" i="27"/>
  <c r="I1261" i="27"/>
  <c r="H6855" i="27"/>
  <c r="I6855" i="27"/>
  <c r="H6856" i="27"/>
  <c r="I6856" i="27"/>
  <c r="H6857" i="27"/>
  <c r="I6857" i="27"/>
  <c r="H11191" i="27"/>
  <c r="I11191" i="27"/>
  <c r="H11192" i="27"/>
  <c r="I11192" i="27"/>
  <c r="H11193" i="27"/>
  <c r="I11193" i="27"/>
  <c r="H11194" i="27"/>
  <c r="I11194" i="27"/>
  <c r="H181" i="27"/>
  <c r="I181" i="27"/>
  <c r="H3176" i="27"/>
  <c r="I3176" i="27"/>
  <c r="H6858" i="27"/>
  <c r="I6858" i="27"/>
  <c r="H11195" i="27"/>
  <c r="I11195" i="27"/>
  <c r="H11196" i="27"/>
  <c r="I11196" i="27"/>
  <c r="H11197" i="27"/>
  <c r="I11197" i="27"/>
  <c r="H11198" i="27"/>
  <c r="I11198" i="27"/>
  <c r="H6859" i="27"/>
  <c r="I6859" i="27"/>
  <c r="H1262" i="27"/>
  <c r="I1262" i="27"/>
  <c r="H3177" i="27"/>
  <c r="I3177" i="27"/>
  <c r="H6860" i="27"/>
  <c r="I6860" i="27"/>
  <c r="H3178" i="27"/>
  <c r="I3178" i="27"/>
  <c r="H6861" i="27"/>
  <c r="I6861" i="27"/>
  <c r="H6862" i="27"/>
  <c r="I6862" i="27"/>
  <c r="H11199" i="27"/>
  <c r="I11199" i="27"/>
  <c r="H6863" i="27"/>
  <c r="I6863" i="27"/>
  <c r="H11200" i="27"/>
  <c r="I11200" i="27"/>
  <c r="H1263" i="27"/>
  <c r="I1263" i="27"/>
  <c r="H1264" i="27"/>
  <c r="I1264" i="27"/>
  <c r="H3179" i="27"/>
  <c r="I3179" i="27"/>
  <c r="H3180" i="27"/>
  <c r="I3180" i="27"/>
  <c r="H11201" i="27"/>
  <c r="I11201" i="27"/>
  <c r="H11202" i="27"/>
  <c r="I11202" i="27"/>
  <c r="H3181" i="27"/>
  <c r="I3181" i="27"/>
  <c r="H3182" i="27"/>
  <c r="I3182" i="27"/>
  <c r="H6864" i="27"/>
  <c r="I6864" i="27"/>
  <c r="H3183" i="27"/>
  <c r="I3183" i="27"/>
  <c r="H3184" i="27"/>
  <c r="I3184" i="27"/>
  <c r="H3185" i="27"/>
  <c r="I3185" i="27"/>
  <c r="H6865" i="27"/>
  <c r="I6865" i="27"/>
  <c r="H6866" i="27"/>
  <c r="I6866" i="27"/>
  <c r="H6867" i="27"/>
  <c r="I6867" i="27"/>
  <c r="H11203" i="27"/>
  <c r="I11203" i="27"/>
  <c r="H11204" i="27"/>
  <c r="I11204" i="27"/>
  <c r="H11205" i="27"/>
  <c r="I11205" i="27"/>
  <c r="H1265" i="27"/>
  <c r="I1265" i="27"/>
  <c r="H6868" i="27"/>
  <c r="I6868" i="27"/>
  <c r="H11206" i="27"/>
  <c r="I11206" i="27"/>
  <c r="H11207" i="27"/>
  <c r="I11207" i="27"/>
  <c r="H182" i="27"/>
  <c r="I182" i="27"/>
  <c r="H183" i="27"/>
  <c r="I183" i="27"/>
  <c r="H497" i="27"/>
  <c r="I497" i="27"/>
  <c r="H1266" i="27"/>
  <c r="I1266" i="27"/>
  <c r="H1267" i="27"/>
  <c r="I1267" i="27"/>
  <c r="H6869" i="27"/>
  <c r="I6869" i="27"/>
  <c r="H6870" i="27"/>
  <c r="I6870" i="27"/>
  <c r="H11208" i="27"/>
  <c r="I11208" i="27"/>
  <c r="H11209" i="27"/>
  <c r="I11209" i="27"/>
  <c r="H11210" i="27"/>
  <c r="I11210" i="27"/>
  <c r="H11211" i="27"/>
  <c r="I11211" i="27"/>
  <c r="H11212" i="27"/>
  <c r="I11212" i="27"/>
  <c r="H6871" i="27"/>
  <c r="I6871" i="27"/>
  <c r="H6872" i="27"/>
  <c r="I6872" i="27"/>
  <c r="H1268" i="27"/>
  <c r="I1268" i="27"/>
  <c r="H11213" i="27"/>
  <c r="I11213" i="27"/>
  <c r="H1269" i="27"/>
  <c r="I1269" i="27"/>
  <c r="H11214" i="27"/>
  <c r="I11214" i="27"/>
  <c r="H11215" i="27"/>
  <c r="I11215" i="27"/>
  <c r="H3186" i="27"/>
  <c r="I3186" i="27"/>
  <c r="H6873" i="27"/>
  <c r="I6873" i="27"/>
  <c r="H11216" i="27"/>
  <c r="I11216" i="27"/>
  <c r="H3187" i="27"/>
  <c r="I3187" i="27"/>
  <c r="H6874" i="27"/>
  <c r="I6874" i="27"/>
  <c r="H11217" i="27"/>
  <c r="I11217" i="27"/>
  <c r="H3188" i="27"/>
  <c r="I3188" i="27"/>
  <c r="H3189" i="27"/>
  <c r="I3189" i="27"/>
  <c r="H6875" i="27"/>
  <c r="I6875" i="27"/>
  <c r="H11218" i="27"/>
  <c r="I11218" i="27"/>
  <c r="H11219" i="27"/>
  <c r="I11219" i="27"/>
  <c r="H3190" i="27"/>
  <c r="I3190" i="27"/>
  <c r="H1270" i="27"/>
  <c r="I1270" i="27"/>
  <c r="H11220" i="27"/>
  <c r="I11220" i="27"/>
  <c r="H6876" i="27"/>
  <c r="I6876" i="27"/>
  <c r="H11221" i="27"/>
  <c r="I11221" i="27"/>
  <c r="H3191" i="27"/>
  <c r="I3191" i="27"/>
  <c r="H11222" i="27"/>
  <c r="I11222" i="27"/>
  <c r="H3192" i="27"/>
  <c r="I3192" i="27"/>
  <c r="H11223" i="27"/>
  <c r="I11223" i="27"/>
  <c r="H1271" i="27"/>
  <c r="I1271" i="27"/>
  <c r="H6877" i="27"/>
  <c r="I6877" i="27"/>
  <c r="H11224" i="27"/>
  <c r="I11224" i="27"/>
  <c r="H3193" i="27"/>
  <c r="I3193" i="27"/>
  <c r="H6878" i="27"/>
  <c r="I6878" i="27"/>
  <c r="H11225" i="27"/>
  <c r="I11225" i="27"/>
  <c r="H6879" i="27"/>
  <c r="I6879" i="27"/>
  <c r="H11226" i="27"/>
  <c r="I11226" i="27"/>
  <c r="H3194" i="27"/>
  <c r="I3194" i="27"/>
  <c r="H6880" i="27"/>
  <c r="I6880" i="27"/>
  <c r="H11227" i="27"/>
  <c r="I11227" i="27"/>
  <c r="H6881" i="27"/>
  <c r="I6881" i="27"/>
  <c r="H3195" i="27"/>
  <c r="I3195" i="27"/>
  <c r="H3196" i="27"/>
  <c r="I3196" i="27"/>
  <c r="H3197" i="27"/>
  <c r="I3197" i="27"/>
  <c r="H6882" i="27"/>
  <c r="I6882" i="27"/>
  <c r="H3198" i="27"/>
  <c r="I3198" i="27"/>
  <c r="H3199" i="27"/>
  <c r="I3199" i="27"/>
  <c r="H6883" i="27"/>
  <c r="I6883" i="27"/>
  <c r="H11228" i="27"/>
  <c r="I11228" i="27"/>
  <c r="H3200" i="27"/>
  <c r="I3200" i="27"/>
  <c r="H6884" i="27"/>
  <c r="I6884" i="27"/>
  <c r="H11229" i="27"/>
  <c r="I11229" i="27"/>
  <c r="H11230" i="27"/>
  <c r="I11230" i="27"/>
  <c r="H3201" i="27"/>
  <c r="I3201" i="27"/>
  <c r="H6885" i="27"/>
  <c r="I6885" i="27"/>
  <c r="H11231" i="27"/>
  <c r="I11231" i="27"/>
  <c r="H11232" i="27"/>
  <c r="I11232" i="27"/>
  <c r="H6886" i="27"/>
  <c r="I6886" i="27"/>
  <c r="H6887" i="27"/>
  <c r="I6887" i="27"/>
  <c r="H6888" i="27"/>
  <c r="I6888" i="27"/>
  <c r="H6889" i="27"/>
  <c r="I6889" i="27"/>
  <c r="H6890" i="27"/>
  <c r="I6890" i="27"/>
  <c r="H11233" i="27"/>
  <c r="I11233" i="27"/>
  <c r="H11234" i="27"/>
  <c r="I11234" i="27"/>
  <c r="H3202" i="27"/>
  <c r="I3202" i="27"/>
  <c r="H3203" i="27"/>
  <c r="I3203" i="27"/>
  <c r="H3204" i="27"/>
  <c r="I3204" i="27"/>
  <c r="H6891" i="27"/>
  <c r="I6891" i="27"/>
  <c r="H54" i="27"/>
  <c r="I54" i="27"/>
  <c r="H6892" i="27"/>
  <c r="I6892" i="27"/>
  <c r="H11235" i="27"/>
  <c r="I11235" i="27"/>
  <c r="H6893" i="27"/>
  <c r="I6893" i="27"/>
  <c r="H3205" i="27"/>
  <c r="I3205" i="27"/>
  <c r="H6894" i="27"/>
  <c r="I6894" i="27"/>
  <c r="H6895" i="27"/>
  <c r="I6895" i="27"/>
  <c r="H6896" i="27"/>
  <c r="I6896" i="27"/>
  <c r="H6897" i="27"/>
  <c r="I6897" i="27"/>
  <c r="H1272" i="27"/>
  <c r="I1272" i="27"/>
  <c r="H6898" i="27"/>
  <c r="I6898" i="27"/>
  <c r="H1273" i="27"/>
  <c r="I1273" i="27"/>
  <c r="H11236" i="27"/>
  <c r="I11236" i="27"/>
  <c r="H498" i="27"/>
  <c r="I498" i="27"/>
  <c r="H6899" i="27"/>
  <c r="I6899" i="27"/>
  <c r="H55" i="27"/>
  <c r="I55" i="27"/>
  <c r="H1274" i="27"/>
  <c r="I1274" i="27"/>
  <c r="H3206" i="27"/>
  <c r="I3206" i="27"/>
  <c r="H6900" i="27"/>
  <c r="I6900" i="27"/>
  <c r="H6901" i="27"/>
  <c r="I6901" i="27"/>
  <c r="H6902" i="27"/>
  <c r="I6902" i="27"/>
  <c r="H6903" i="27"/>
  <c r="I6903" i="27"/>
  <c r="H6904" i="27"/>
  <c r="I6904" i="27"/>
  <c r="H6905" i="27"/>
  <c r="I6905" i="27"/>
  <c r="H11237" i="27"/>
  <c r="I11237" i="27"/>
  <c r="H11238" i="27"/>
  <c r="I11238" i="27"/>
  <c r="H11239" i="27"/>
  <c r="I11239" i="27"/>
  <c r="H11240" i="27"/>
  <c r="I11240" i="27"/>
  <c r="H11241" i="27"/>
  <c r="I11241" i="27"/>
  <c r="H11242" i="27"/>
  <c r="I11242" i="27"/>
  <c r="H11243" i="27"/>
  <c r="I11243" i="27"/>
  <c r="H6906" i="27"/>
  <c r="I6906" i="27"/>
  <c r="H184" i="27"/>
  <c r="I184" i="27"/>
  <c r="H499" i="27"/>
  <c r="I499" i="27"/>
  <c r="H11244" i="27"/>
  <c r="I11244" i="27"/>
  <c r="H3207" i="27"/>
  <c r="I3207" i="27"/>
  <c r="H3208" i="27"/>
  <c r="I3208" i="27"/>
  <c r="H6907" i="27"/>
  <c r="I6907" i="27"/>
  <c r="H6908" i="27"/>
  <c r="I6908" i="27"/>
  <c r="H11245" i="27"/>
  <c r="I11245" i="27"/>
  <c r="H11246" i="27"/>
  <c r="I11246" i="27"/>
  <c r="H185" i="27"/>
  <c r="I185" i="27"/>
  <c r="H1275" i="27"/>
  <c r="I1275" i="27"/>
  <c r="H1276" i="27"/>
  <c r="I1276" i="27"/>
  <c r="H1277" i="27"/>
  <c r="I1277" i="27"/>
  <c r="H1278" i="27"/>
  <c r="I1278" i="27"/>
  <c r="H1279" i="27"/>
  <c r="I1279" i="27"/>
  <c r="H3209" i="27"/>
  <c r="I3209" i="27"/>
  <c r="H3210" i="27"/>
  <c r="I3210" i="27"/>
  <c r="H6909" i="27"/>
  <c r="I6909" i="27"/>
  <c r="H6910" i="27"/>
  <c r="I6910" i="27"/>
  <c r="H6911" i="27"/>
  <c r="I6911" i="27"/>
  <c r="H6912" i="27"/>
  <c r="I6912" i="27"/>
  <c r="H6913" i="27"/>
  <c r="I6913" i="27"/>
  <c r="H6914" i="27"/>
  <c r="I6914" i="27"/>
  <c r="H11247" i="27"/>
  <c r="I11247" i="27"/>
  <c r="H11248" i="27"/>
  <c r="I11248" i="27"/>
  <c r="H11249" i="27"/>
  <c r="I11249" i="27"/>
  <c r="H11250" i="27"/>
  <c r="I11250" i="27"/>
  <c r="H186" i="27"/>
  <c r="I186" i="27"/>
  <c r="H500" i="27"/>
  <c r="I500" i="27"/>
  <c r="H1280" i="27"/>
  <c r="I1280" i="27"/>
  <c r="H3211" i="27"/>
  <c r="I3211" i="27"/>
  <c r="H3212" i="27"/>
  <c r="I3212" i="27"/>
  <c r="H6915" i="27"/>
  <c r="I6915" i="27"/>
  <c r="H6916" i="27"/>
  <c r="I6916" i="27"/>
  <c r="H6917" i="27"/>
  <c r="I6917" i="27"/>
  <c r="H6918" i="27"/>
  <c r="I6918" i="27"/>
  <c r="H6919" i="27"/>
  <c r="I6919" i="27"/>
  <c r="H6920" i="27"/>
  <c r="I6920" i="27"/>
  <c r="H6921" i="27"/>
  <c r="I6921" i="27"/>
  <c r="H11251" i="27"/>
  <c r="I11251" i="27"/>
  <c r="H11252" i="27"/>
  <c r="I11252" i="27"/>
  <c r="H11253" i="27"/>
  <c r="I11253" i="27"/>
  <c r="H11254" i="27"/>
  <c r="I11254" i="27"/>
  <c r="H11255" i="27"/>
  <c r="I11255" i="27"/>
  <c r="H11256" i="27"/>
  <c r="I11256" i="27"/>
  <c r="H11257" i="27"/>
  <c r="I11257" i="27"/>
  <c r="H11258" i="27"/>
  <c r="I11258" i="27"/>
  <c r="H3213" i="27"/>
  <c r="I3213" i="27"/>
  <c r="H11259" i="27"/>
  <c r="I11259" i="27"/>
  <c r="H6922" i="27"/>
  <c r="I6922" i="27"/>
  <c r="H11260" i="27"/>
  <c r="I11260" i="27"/>
  <c r="H11261" i="27"/>
  <c r="I11261" i="27"/>
  <c r="H3214" i="27"/>
  <c r="I3214" i="27"/>
  <c r="H6923" i="27"/>
  <c r="I6923" i="27"/>
  <c r="H6924" i="27"/>
  <c r="I6924" i="27"/>
  <c r="H6925" i="27"/>
  <c r="I6925" i="27"/>
  <c r="H1281" i="27"/>
  <c r="I1281" i="27"/>
  <c r="H1282" i="27"/>
  <c r="I1282" i="27"/>
  <c r="H6926" i="27"/>
  <c r="I6926" i="27"/>
  <c r="H6927" i="27"/>
  <c r="I6927" i="27"/>
  <c r="H11262" i="27"/>
  <c r="I11262" i="27"/>
  <c r="H3215" i="27"/>
  <c r="I3215" i="27"/>
  <c r="H1283" i="27"/>
  <c r="I1283" i="27"/>
  <c r="H3216" i="27"/>
  <c r="I3216" i="27"/>
  <c r="H6928" i="27"/>
  <c r="I6928" i="27"/>
  <c r="H6929" i="27"/>
  <c r="I6929" i="27"/>
  <c r="H3217" i="27"/>
  <c r="I3217" i="27"/>
  <c r="H3218" i="27"/>
  <c r="I3218" i="27"/>
  <c r="H6930" i="27"/>
  <c r="I6930" i="27"/>
  <c r="H6931" i="27"/>
  <c r="I6931" i="27"/>
  <c r="H11263" i="27"/>
  <c r="I11263" i="27"/>
  <c r="H501" i="27"/>
  <c r="I501" i="27"/>
  <c r="H6932" i="27"/>
  <c r="I6932" i="27"/>
  <c r="H6933" i="27"/>
  <c r="I6933" i="27"/>
  <c r="H6934" i="27"/>
  <c r="I6934" i="27"/>
  <c r="H3219" i="27"/>
  <c r="I3219" i="27"/>
  <c r="H11264" i="27"/>
  <c r="I11264" i="27"/>
  <c r="H3220" i="27"/>
  <c r="I3220" i="27"/>
  <c r="H11265" i="27"/>
  <c r="I11265" i="27"/>
  <c r="H11266" i="27"/>
  <c r="I11266" i="27"/>
  <c r="H3221" i="27"/>
  <c r="I3221" i="27"/>
  <c r="H6935" i="27"/>
  <c r="I6935" i="27"/>
  <c r="H3222" i="27"/>
  <c r="I3222" i="27"/>
  <c r="H11267" i="27"/>
  <c r="I11267" i="27"/>
  <c r="H6936" i="27"/>
  <c r="I6936" i="27"/>
  <c r="H6937" i="27"/>
  <c r="I6937" i="27"/>
  <c r="H6938" i="27"/>
  <c r="I6938" i="27"/>
  <c r="H11268" i="27"/>
  <c r="I11268" i="27"/>
  <c r="H3223" i="27"/>
  <c r="I3223" i="27"/>
  <c r="H6939" i="27"/>
  <c r="I6939" i="27"/>
  <c r="H6940" i="27"/>
  <c r="I6940" i="27"/>
  <c r="H11269" i="27"/>
  <c r="I11269" i="27"/>
  <c r="H3224" i="27"/>
  <c r="I3224" i="27"/>
  <c r="H6941" i="27"/>
  <c r="I6941" i="27"/>
  <c r="H11270" i="27"/>
  <c r="I11270" i="27"/>
  <c r="H11271" i="27"/>
  <c r="I11271" i="27"/>
  <c r="H3225" i="27"/>
  <c r="I3225" i="27"/>
  <c r="H6942" i="27"/>
  <c r="I6942" i="27"/>
  <c r="H6943" i="27"/>
  <c r="I6943" i="27"/>
  <c r="H3226" i="27"/>
  <c r="I3226" i="27"/>
  <c r="H3227" i="27"/>
  <c r="I3227" i="27"/>
  <c r="H11272" i="27"/>
  <c r="I11272" i="27"/>
  <c r="H3228" i="27"/>
  <c r="I3228" i="27"/>
  <c r="H11273" i="27"/>
  <c r="I11273" i="27"/>
  <c r="H6944" i="27"/>
  <c r="I6944" i="27"/>
  <c r="H11274" i="27"/>
  <c r="I11274" i="27"/>
  <c r="H11275" i="27"/>
  <c r="I11275" i="27"/>
  <c r="H3229" i="27"/>
  <c r="I3229" i="27"/>
  <c r="H6945" i="27"/>
  <c r="I6945" i="27"/>
  <c r="H6946" i="27"/>
  <c r="I6946" i="27"/>
  <c r="H502" i="27"/>
  <c r="I502" i="27"/>
  <c r="H6947" i="27"/>
  <c r="I6947" i="27"/>
  <c r="H6948" i="27"/>
  <c r="I6948" i="27"/>
  <c r="H6949" i="27"/>
  <c r="I6949" i="27"/>
  <c r="H6950" i="27"/>
  <c r="I6950" i="27"/>
  <c r="H11276" i="27"/>
  <c r="I11276" i="27"/>
  <c r="H503" i="27"/>
  <c r="I503" i="27"/>
  <c r="H11277" i="27"/>
  <c r="I11277" i="27"/>
  <c r="H1284" i="27"/>
  <c r="I1284" i="27"/>
  <c r="H3230" i="27"/>
  <c r="I3230" i="27"/>
  <c r="H3231" i="27"/>
  <c r="I3231" i="27"/>
  <c r="H11278" i="27"/>
  <c r="I11278" i="27"/>
  <c r="H3232" i="27"/>
  <c r="I3232" i="27"/>
  <c r="H6951" i="27"/>
  <c r="I6951" i="27"/>
  <c r="H11279" i="27"/>
  <c r="I11279" i="27"/>
  <c r="H11280" i="27"/>
  <c r="I11280" i="27"/>
  <c r="H1285" i="27"/>
  <c r="I1285" i="27"/>
  <c r="H1286" i="27"/>
  <c r="I1286" i="27"/>
  <c r="H6952" i="27"/>
  <c r="I6952" i="27"/>
  <c r="H11281" i="27"/>
  <c r="I11281" i="27"/>
  <c r="H3233" i="27"/>
  <c r="I3233" i="27"/>
  <c r="H6953" i="27"/>
  <c r="I6953" i="27"/>
  <c r="H6954" i="27"/>
  <c r="I6954" i="27"/>
  <c r="H1287" i="27"/>
  <c r="I1287" i="27"/>
  <c r="H6955" i="27"/>
  <c r="I6955" i="27"/>
  <c r="H6956" i="27"/>
  <c r="I6956" i="27"/>
  <c r="H11282" i="27"/>
  <c r="I11282" i="27"/>
  <c r="H3234" i="27"/>
  <c r="I3234" i="27"/>
  <c r="H6957" i="27"/>
  <c r="I6957" i="27"/>
  <c r="H6958" i="27"/>
  <c r="I6958" i="27"/>
  <c r="H6959" i="27"/>
  <c r="I6959" i="27"/>
  <c r="H6960" i="27"/>
  <c r="I6960" i="27"/>
  <c r="H11283" i="27"/>
  <c r="I11283" i="27"/>
  <c r="H6961" i="27"/>
  <c r="I6961" i="27"/>
  <c r="H6962" i="27"/>
  <c r="I6962" i="27"/>
  <c r="H6963" i="27"/>
  <c r="I6963" i="27"/>
  <c r="H3235" i="27"/>
  <c r="I3235" i="27"/>
  <c r="H6964" i="27"/>
  <c r="I6964" i="27"/>
  <c r="H3236" i="27"/>
  <c r="I3236" i="27"/>
  <c r="H6965" i="27"/>
  <c r="I6965" i="27"/>
  <c r="H3237" i="27"/>
  <c r="I3237" i="27"/>
  <c r="H1288" i="27"/>
  <c r="I1288" i="27"/>
  <c r="H1289" i="27"/>
  <c r="I1289" i="27"/>
  <c r="H3238" i="27"/>
  <c r="I3238" i="27"/>
  <c r="H6966" i="27"/>
  <c r="I6966" i="27"/>
  <c r="H6967" i="27"/>
  <c r="I6967" i="27"/>
  <c r="H6968" i="27"/>
  <c r="I6968" i="27"/>
  <c r="H6969" i="27"/>
  <c r="I6969" i="27"/>
  <c r="H6970" i="27"/>
  <c r="I6970" i="27"/>
  <c r="H6971" i="27"/>
  <c r="I6971" i="27"/>
  <c r="H6972" i="27"/>
  <c r="I6972" i="27"/>
  <c r="H11284" i="27"/>
  <c r="I11284" i="27"/>
  <c r="H11285" i="27"/>
  <c r="I11285" i="27"/>
  <c r="H11286" i="27"/>
  <c r="I11286" i="27"/>
  <c r="H11287" i="27"/>
  <c r="I11287" i="27"/>
  <c r="H11288" i="27"/>
  <c r="I11288" i="27"/>
  <c r="H11289" i="27"/>
  <c r="I11289" i="27"/>
  <c r="H6973" i="27"/>
  <c r="I6973" i="27"/>
  <c r="H6974" i="27"/>
  <c r="I6974" i="27"/>
  <c r="H11290" i="27"/>
  <c r="I11290" i="27"/>
  <c r="H6975" i="27"/>
  <c r="I6975" i="27"/>
  <c r="H3239" i="27"/>
  <c r="I3239" i="27"/>
  <c r="H6976" i="27"/>
  <c r="I6976" i="27"/>
  <c r="H6977" i="27"/>
  <c r="I6977" i="27"/>
  <c r="H11291" i="27"/>
  <c r="I11291" i="27"/>
  <c r="H1290" i="27"/>
  <c r="I1290" i="27"/>
  <c r="H1291" i="27"/>
  <c r="I1291" i="27"/>
  <c r="H3240" i="27"/>
  <c r="I3240" i="27"/>
  <c r="H3241" i="27"/>
  <c r="I3241" i="27"/>
  <c r="H3242" i="27"/>
  <c r="I3242" i="27"/>
  <c r="H3243" i="27"/>
  <c r="I3243" i="27"/>
  <c r="H3244" i="27"/>
  <c r="I3244" i="27"/>
  <c r="H6978" i="27"/>
  <c r="I6978" i="27"/>
  <c r="H6979" i="27"/>
  <c r="I6979" i="27"/>
  <c r="H11292" i="27"/>
  <c r="I11292" i="27"/>
  <c r="H11293" i="27"/>
  <c r="I11293" i="27"/>
  <c r="H11294" i="27"/>
  <c r="I11294" i="27"/>
  <c r="H11295" i="27"/>
  <c r="I11295" i="27"/>
  <c r="H11296" i="27"/>
  <c r="I11296" i="27"/>
  <c r="H1292" i="27"/>
  <c r="I1292" i="27"/>
  <c r="H6980" i="27"/>
  <c r="I6980" i="27"/>
  <c r="H11297" i="27"/>
  <c r="I11297" i="27"/>
  <c r="H11298" i="27"/>
  <c r="I11298" i="27"/>
  <c r="H11299" i="27"/>
  <c r="I11299" i="27"/>
  <c r="H11300" i="27"/>
  <c r="I11300" i="27"/>
  <c r="H6981" i="27"/>
  <c r="I6981" i="27"/>
  <c r="H11301" i="27"/>
  <c r="I11301" i="27"/>
  <c r="H187" i="27"/>
  <c r="I187" i="27"/>
  <c r="H1293" i="27"/>
  <c r="I1293" i="27"/>
  <c r="H3245" i="27"/>
  <c r="I3245" i="27"/>
  <c r="H3246" i="27"/>
  <c r="I3246" i="27"/>
  <c r="H3247" i="27"/>
  <c r="I3247" i="27"/>
  <c r="H3248" i="27"/>
  <c r="I3248" i="27"/>
  <c r="H6982" i="27"/>
  <c r="I6982" i="27"/>
  <c r="H6983" i="27"/>
  <c r="I6983" i="27"/>
  <c r="H6984" i="27"/>
  <c r="I6984" i="27"/>
  <c r="H11302" i="27"/>
  <c r="I11302" i="27"/>
  <c r="H11303" i="27"/>
  <c r="I11303" i="27"/>
  <c r="H11304" i="27"/>
  <c r="I11304" i="27"/>
  <c r="H11305" i="27"/>
  <c r="I11305" i="27"/>
  <c r="H11306" i="27"/>
  <c r="I11306" i="27"/>
  <c r="H6985" i="27"/>
  <c r="I6985" i="27"/>
  <c r="H3249" i="27"/>
  <c r="I3249" i="27"/>
  <c r="H1294" i="27"/>
  <c r="I1294" i="27"/>
  <c r="H1295" i="27"/>
  <c r="I1295" i="27"/>
  <c r="H3250" i="27"/>
  <c r="I3250" i="27"/>
  <c r="H3251" i="27"/>
  <c r="I3251" i="27"/>
  <c r="H3252" i="27"/>
  <c r="I3252" i="27"/>
  <c r="H6986" i="27"/>
  <c r="I6986" i="27"/>
  <c r="H6987" i="27"/>
  <c r="I6987" i="27"/>
  <c r="H6988" i="27"/>
  <c r="I6988" i="27"/>
  <c r="H6989" i="27"/>
  <c r="I6989" i="27"/>
  <c r="H11307" i="27"/>
  <c r="I11307" i="27"/>
  <c r="H11308" i="27"/>
  <c r="I11308" i="27"/>
  <c r="H11309" i="27"/>
  <c r="I11309" i="27"/>
  <c r="H11310" i="27"/>
  <c r="I11310" i="27"/>
  <c r="H11311" i="27"/>
  <c r="I11311" i="27"/>
  <c r="H3253" i="27"/>
  <c r="I3253" i="27"/>
  <c r="H11312" i="27"/>
  <c r="I11312" i="27"/>
  <c r="H1296" i="27"/>
  <c r="I1296" i="27"/>
  <c r="H3254" i="27"/>
  <c r="I3254" i="27"/>
  <c r="H3255" i="27"/>
  <c r="I3255" i="27"/>
  <c r="H3256" i="27"/>
  <c r="I3256" i="27"/>
  <c r="H3257" i="27"/>
  <c r="I3257" i="27"/>
  <c r="H3258" i="27"/>
  <c r="I3258" i="27"/>
  <c r="H3259" i="27"/>
  <c r="I3259" i="27"/>
  <c r="H6990" i="27"/>
  <c r="I6990" i="27"/>
  <c r="H6991" i="27"/>
  <c r="I6991" i="27"/>
  <c r="H6992" i="27"/>
  <c r="I6992" i="27"/>
  <c r="H6993" i="27"/>
  <c r="I6993" i="27"/>
  <c r="H6994" i="27"/>
  <c r="I6994" i="27"/>
  <c r="H6995" i="27"/>
  <c r="I6995" i="27"/>
  <c r="H6996" i="27"/>
  <c r="I6996" i="27"/>
  <c r="H6997" i="27"/>
  <c r="I6997" i="27"/>
  <c r="H11313" i="27"/>
  <c r="I11313" i="27"/>
  <c r="H11314" i="27"/>
  <c r="I11314" i="27"/>
  <c r="H11315" i="27"/>
  <c r="I11315" i="27"/>
  <c r="H11316" i="27"/>
  <c r="I11316" i="27"/>
  <c r="H11317" i="27"/>
  <c r="I11317" i="27"/>
  <c r="H11318" i="27"/>
  <c r="I11318" i="27"/>
  <c r="H11319" i="27"/>
  <c r="I11319" i="27"/>
  <c r="H3260" i="27"/>
  <c r="I3260" i="27"/>
  <c r="H11320" i="27"/>
  <c r="I11320" i="27"/>
  <c r="H1297" i="27"/>
  <c r="I1297" i="27"/>
  <c r="H11321" i="27"/>
  <c r="I11321" i="27"/>
  <c r="H6998" i="27"/>
  <c r="I6998" i="27"/>
  <c r="H6999" i="27"/>
  <c r="I6999" i="27"/>
  <c r="H7000" i="27"/>
  <c r="I7000" i="27"/>
  <c r="H1298" i="27"/>
  <c r="I1298" i="27"/>
  <c r="H11322" i="27"/>
  <c r="I11322" i="27"/>
  <c r="H7001" i="27"/>
  <c r="I7001" i="27"/>
  <c r="H1299" i="27"/>
  <c r="I1299" i="27"/>
  <c r="H11323" i="27"/>
  <c r="I11323" i="27"/>
  <c r="H11324" i="27"/>
  <c r="I11324" i="27"/>
  <c r="H7002" i="27"/>
  <c r="I7002" i="27"/>
  <c r="H11325" i="27"/>
  <c r="I11325" i="27"/>
  <c r="H7003" i="27"/>
  <c r="I7003" i="27"/>
  <c r="H3261" i="27"/>
  <c r="I3261" i="27"/>
  <c r="H7004" i="27"/>
  <c r="I7004" i="27"/>
  <c r="H11326" i="27"/>
  <c r="I11326" i="27"/>
  <c r="H7005" i="27"/>
  <c r="I7005" i="27"/>
  <c r="H7006" i="27"/>
  <c r="I7006" i="27"/>
  <c r="H11327" i="27"/>
  <c r="I11327" i="27"/>
  <c r="H1300" i="27"/>
  <c r="I1300" i="27"/>
  <c r="H7007" i="27"/>
  <c r="I7007" i="27"/>
  <c r="H504" i="27"/>
  <c r="I504" i="27"/>
  <c r="H1301" i="27"/>
  <c r="I1301" i="27"/>
  <c r="H3262" i="27"/>
  <c r="I3262" i="27"/>
  <c r="H3263" i="27"/>
  <c r="I3263" i="27"/>
  <c r="H3264" i="27"/>
  <c r="I3264" i="27"/>
  <c r="H3265" i="27"/>
  <c r="I3265" i="27"/>
  <c r="H3266" i="27"/>
  <c r="I3266" i="27"/>
  <c r="H3267" i="27"/>
  <c r="I3267" i="27"/>
  <c r="H7008" i="27"/>
  <c r="I7008" i="27"/>
  <c r="H7009" i="27"/>
  <c r="I7009" i="27"/>
  <c r="H7010" i="27"/>
  <c r="I7010" i="27"/>
  <c r="H7011" i="27"/>
  <c r="I7011" i="27"/>
  <c r="H7012" i="27"/>
  <c r="I7012" i="27"/>
  <c r="H7013" i="27"/>
  <c r="I7013" i="27"/>
  <c r="H7014" i="27"/>
  <c r="I7014" i="27"/>
  <c r="H7015" i="27"/>
  <c r="I7015" i="27"/>
  <c r="H7016" i="27"/>
  <c r="I7016" i="27"/>
  <c r="H7017" i="27"/>
  <c r="I7017" i="27"/>
  <c r="H11328" i="27"/>
  <c r="I11328" i="27"/>
  <c r="H11329" i="27"/>
  <c r="I11329" i="27"/>
  <c r="H11330" i="27"/>
  <c r="I11330" i="27"/>
  <c r="H11331" i="27"/>
  <c r="I11331" i="27"/>
  <c r="H11332" i="27"/>
  <c r="I11332" i="27"/>
  <c r="H1302" i="27"/>
  <c r="I1302" i="27"/>
  <c r="H7018" i="27"/>
  <c r="I7018" i="27"/>
  <c r="H3268" i="27"/>
  <c r="I3268" i="27"/>
  <c r="H7019" i="27"/>
  <c r="I7019" i="27"/>
  <c r="H7020" i="27"/>
  <c r="I7020" i="27"/>
  <c r="H11333" i="27"/>
  <c r="I11333" i="27"/>
  <c r="H3269" i="27"/>
  <c r="I3269" i="27"/>
  <c r="H7021" i="27"/>
  <c r="I7021" i="27"/>
  <c r="H505" i="27"/>
  <c r="I505" i="27"/>
  <c r="H7022" i="27"/>
  <c r="I7022" i="27"/>
  <c r="H7023" i="27"/>
  <c r="I7023" i="27"/>
  <c r="H56" i="27"/>
  <c r="I56" i="27"/>
  <c r="H3270" i="27"/>
  <c r="I3270" i="27"/>
  <c r="H7024" i="27"/>
  <c r="I7024" i="27"/>
  <c r="H11334" i="27"/>
  <c r="I11334" i="27"/>
  <c r="H11335" i="27"/>
  <c r="I11335" i="27"/>
  <c r="H7025" i="27"/>
  <c r="I7025" i="27"/>
  <c r="H11336" i="27"/>
  <c r="I11336" i="27"/>
  <c r="H11337" i="27"/>
  <c r="I11337" i="27"/>
  <c r="H11338" i="27"/>
  <c r="I11338" i="27"/>
  <c r="H506" i="27"/>
  <c r="I506" i="27"/>
  <c r="H1303" i="27"/>
  <c r="I1303" i="27"/>
  <c r="H3271" i="27"/>
  <c r="I3271" i="27"/>
  <c r="H3272" i="27"/>
  <c r="I3272" i="27"/>
  <c r="H3273" i="27"/>
  <c r="I3273" i="27"/>
  <c r="H7026" i="27"/>
  <c r="I7026" i="27"/>
  <c r="H7027" i="27"/>
  <c r="I7027" i="27"/>
  <c r="H7028" i="27"/>
  <c r="I7028" i="27"/>
  <c r="H7029" i="27"/>
  <c r="I7029" i="27"/>
  <c r="H7030" i="27"/>
  <c r="I7030" i="27"/>
  <c r="H7031" i="27"/>
  <c r="I7031" i="27"/>
  <c r="H11339" i="27"/>
  <c r="I11339" i="27"/>
  <c r="H11340" i="27"/>
  <c r="I11340" i="27"/>
  <c r="H11341" i="27"/>
  <c r="I11341" i="27"/>
  <c r="H1304" i="27"/>
  <c r="I1304" i="27"/>
  <c r="H3274" i="27"/>
  <c r="I3274" i="27"/>
  <c r="H7032" i="27"/>
  <c r="I7032" i="27"/>
  <c r="H1305" i="27"/>
  <c r="I1305" i="27"/>
  <c r="H1306" i="27"/>
  <c r="I1306" i="27"/>
  <c r="H3275" i="27"/>
  <c r="I3275" i="27"/>
  <c r="H3276" i="27"/>
  <c r="I3276" i="27"/>
  <c r="H3277" i="27"/>
  <c r="I3277" i="27"/>
  <c r="H7033" i="27"/>
  <c r="I7033" i="27"/>
  <c r="H7034" i="27"/>
  <c r="I7034" i="27"/>
  <c r="H7035" i="27"/>
  <c r="I7035" i="27"/>
  <c r="H11342" i="27"/>
  <c r="I11342" i="27"/>
  <c r="H11343" i="27"/>
  <c r="I11343" i="27"/>
  <c r="H11344" i="27"/>
  <c r="I11344" i="27"/>
  <c r="H11345" i="27"/>
  <c r="I11345" i="27"/>
  <c r="H11346" i="27"/>
  <c r="I11346" i="27"/>
  <c r="H7036" i="27"/>
  <c r="I7036" i="27"/>
  <c r="H3278" i="27"/>
  <c r="I3278" i="27"/>
  <c r="H188" i="27"/>
  <c r="I188" i="27"/>
  <c r="H507" i="27"/>
  <c r="I507" i="27"/>
  <c r="H1307" i="27"/>
  <c r="I1307" i="27"/>
  <c r="H3279" i="27"/>
  <c r="I3279" i="27"/>
  <c r="H3280" i="27"/>
  <c r="I3280" i="27"/>
  <c r="H3281" i="27"/>
  <c r="I3281" i="27"/>
  <c r="H3282" i="27"/>
  <c r="I3282" i="27"/>
  <c r="H7037" i="27"/>
  <c r="I7037" i="27"/>
  <c r="H7038" i="27"/>
  <c r="I7038" i="27"/>
  <c r="H7039" i="27"/>
  <c r="I7039" i="27"/>
  <c r="H7040" i="27"/>
  <c r="I7040" i="27"/>
  <c r="H7041" i="27"/>
  <c r="I7041" i="27"/>
  <c r="H7042" i="27"/>
  <c r="I7042" i="27"/>
  <c r="H7043" i="27"/>
  <c r="I7043" i="27"/>
  <c r="H7044" i="27"/>
  <c r="I7044" i="27"/>
  <c r="H7045" i="27"/>
  <c r="I7045" i="27"/>
  <c r="H7046" i="27"/>
  <c r="I7046" i="27"/>
  <c r="H7047" i="27"/>
  <c r="I7047" i="27"/>
  <c r="H11347" i="27"/>
  <c r="I11347" i="27"/>
  <c r="H11348" i="27"/>
  <c r="I11348" i="27"/>
  <c r="H11349" i="27"/>
  <c r="I11349" i="27"/>
  <c r="H11350" i="27"/>
  <c r="I11350" i="27"/>
  <c r="H11351" i="27"/>
  <c r="I11351" i="27"/>
  <c r="H3283" i="27"/>
  <c r="I3283" i="27"/>
  <c r="H7048" i="27"/>
  <c r="I7048" i="27"/>
  <c r="H7049" i="27"/>
  <c r="I7049" i="27"/>
  <c r="H11352" i="27"/>
  <c r="I11352" i="27"/>
  <c r="H7050" i="27"/>
  <c r="I7050" i="27"/>
  <c r="H3284" i="27"/>
  <c r="I3284" i="27"/>
  <c r="H7051" i="27"/>
  <c r="I7051" i="27"/>
  <c r="H7052" i="27"/>
  <c r="I7052" i="27"/>
  <c r="H1308" i="27"/>
  <c r="I1308" i="27"/>
  <c r="H3285" i="27"/>
  <c r="I3285" i="27"/>
  <c r="H7053" i="27"/>
  <c r="I7053" i="27"/>
  <c r="H7054" i="27"/>
  <c r="I7054" i="27"/>
  <c r="H11353" i="27"/>
  <c r="I11353" i="27"/>
  <c r="H1309" i="27"/>
  <c r="I1309" i="27"/>
  <c r="H3286" i="27"/>
  <c r="I3286" i="27"/>
  <c r="H7055" i="27"/>
  <c r="I7055" i="27"/>
  <c r="H7056" i="27"/>
  <c r="I7056" i="27"/>
  <c r="H7057" i="27"/>
  <c r="I7057" i="27"/>
  <c r="H7058" i="27"/>
  <c r="I7058" i="27"/>
  <c r="H7059" i="27"/>
  <c r="I7059" i="27"/>
  <c r="H7060" i="27"/>
  <c r="I7060" i="27"/>
  <c r="H11354" i="27"/>
  <c r="I11354" i="27"/>
  <c r="H11355" i="27"/>
  <c r="I11355" i="27"/>
  <c r="H11356" i="27"/>
  <c r="I11356" i="27"/>
  <c r="H11357" i="27"/>
  <c r="I11357" i="27"/>
  <c r="H1310" i="27"/>
  <c r="I1310" i="27"/>
  <c r="H3287" i="27"/>
  <c r="I3287" i="27"/>
  <c r="H7061" i="27"/>
  <c r="I7061" i="27"/>
  <c r="H11358" i="27"/>
  <c r="I11358" i="27"/>
  <c r="H508" i="27"/>
  <c r="I508" i="27"/>
  <c r="H189" i="27"/>
  <c r="I189" i="27"/>
  <c r="H1311" i="27"/>
  <c r="I1311" i="27"/>
  <c r="H1312" i="27"/>
  <c r="I1312" i="27"/>
  <c r="H3288" i="27"/>
  <c r="I3288" i="27"/>
  <c r="H3289" i="27"/>
  <c r="I3289" i="27"/>
  <c r="H7062" i="27"/>
  <c r="I7062" i="27"/>
  <c r="H7063" i="27"/>
  <c r="I7063" i="27"/>
  <c r="H7064" i="27"/>
  <c r="I7064" i="27"/>
  <c r="H7065" i="27"/>
  <c r="I7065" i="27"/>
  <c r="H7066" i="27"/>
  <c r="I7066" i="27"/>
  <c r="H7067" i="27"/>
  <c r="I7067" i="27"/>
  <c r="H7068" i="27"/>
  <c r="I7068" i="27"/>
  <c r="H11359" i="27"/>
  <c r="I11359" i="27"/>
  <c r="H11360" i="27"/>
  <c r="I11360" i="27"/>
  <c r="H11361" i="27"/>
  <c r="I11361" i="27"/>
  <c r="H11362" i="27"/>
  <c r="I11362" i="27"/>
  <c r="H1313" i="27"/>
  <c r="I1313" i="27"/>
  <c r="H7069" i="27"/>
  <c r="I7069" i="27"/>
  <c r="H7070" i="27"/>
  <c r="I7070" i="27"/>
  <c r="H3290" i="27"/>
  <c r="I3290" i="27"/>
  <c r="H7071" i="27"/>
  <c r="I7071" i="27"/>
  <c r="H7072" i="27"/>
  <c r="I7072" i="27"/>
  <c r="H190" i="27"/>
  <c r="I190" i="27"/>
  <c r="H7073" i="27"/>
  <c r="I7073" i="27"/>
  <c r="H7074" i="27"/>
  <c r="I7074" i="27"/>
  <c r="H7075" i="27"/>
  <c r="I7075" i="27"/>
  <c r="H11363" i="27"/>
  <c r="I11363" i="27"/>
  <c r="H11364" i="27"/>
  <c r="I11364" i="27"/>
  <c r="H11365" i="27"/>
  <c r="I11365" i="27"/>
  <c r="H7076" i="27"/>
  <c r="I7076" i="27"/>
  <c r="H7077" i="27"/>
  <c r="I7077" i="27"/>
  <c r="H7078" i="27"/>
  <c r="I7078" i="27"/>
  <c r="H7079" i="27"/>
  <c r="I7079" i="27"/>
  <c r="H7080" i="27"/>
  <c r="I7080" i="27"/>
  <c r="H11366" i="27"/>
  <c r="I11366" i="27"/>
  <c r="H7081" i="27"/>
  <c r="I7081" i="27"/>
  <c r="H7082" i="27"/>
  <c r="I7082" i="27"/>
  <c r="H7083" i="27"/>
  <c r="I7083" i="27"/>
  <c r="H7084" i="27"/>
  <c r="I7084" i="27"/>
  <c r="H3291" i="27"/>
  <c r="I3291" i="27"/>
  <c r="H7085" i="27"/>
  <c r="I7085" i="27"/>
  <c r="H7086" i="27"/>
  <c r="I7086" i="27"/>
  <c r="H7087" i="27"/>
  <c r="I7087" i="27"/>
  <c r="H3292" i="27"/>
  <c r="I3292" i="27"/>
  <c r="H7088" i="27"/>
  <c r="I7088" i="27"/>
  <c r="H7089" i="27"/>
  <c r="I7089" i="27"/>
  <c r="H11367" i="27"/>
  <c r="I11367" i="27"/>
  <c r="H11368" i="27"/>
  <c r="I11368" i="27"/>
  <c r="H11369" i="27"/>
  <c r="I11369" i="27"/>
  <c r="H1314" i="27"/>
  <c r="I1314" i="27"/>
  <c r="H3293" i="27"/>
  <c r="I3293" i="27"/>
  <c r="H7090" i="27"/>
  <c r="I7090" i="27"/>
  <c r="H191" i="27"/>
  <c r="I191" i="27"/>
  <c r="H3294" i="27"/>
  <c r="I3294" i="27"/>
  <c r="H7091" i="27"/>
  <c r="I7091" i="27"/>
  <c r="H7092" i="27"/>
  <c r="I7092" i="27"/>
  <c r="H7093" i="27"/>
  <c r="I7093" i="27"/>
  <c r="H7094" i="27"/>
  <c r="I7094" i="27"/>
  <c r="H7095" i="27"/>
  <c r="I7095" i="27"/>
  <c r="H1315" i="27"/>
  <c r="I1315" i="27"/>
  <c r="H7096" i="27"/>
  <c r="I7096" i="27"/>
  <c r="H1316" i="27"/>
  <c r="I1316" i="27"/>
  <c r="H3295" i="27"/>
  <c r="I3295" i="27"/>
  <c r="H3296" i="27"/>
  <c r="I3296" i="27"/>
  <c r="H3297" i="27"/>
  <c r="I3297" i="27"/>
  <c r="H3298" i="27"/>
  <c r="I3298" i="27"/>
  <c r="H3299" i="27"/>
  <c r="I3299" i="27"/>
  <c r="H3300" i="27"/>
  <c r="I3300" i="27"/>
  <c r="H3301" i="27"/>
  <c r="I3301" i="27"/>
  <c r="H7097" i="27"/>
  <c r="I7097" i="27"/>
  <c r="H7098" i="27"/>
  <c r="I7098" i="27"/>
  <c r="H7099" i="27"/>
  <c r="I7099" i="27"/>
  <c r="H7100" i="27"/>
  <c r="I7100" i="27"/>
  <c r="H7101" i="27"/>
  <c r="I7101" i="27"/>
  <c r="H7102" i="27"/>
  <c r="I7102" i="27"/>
  <c r="H7103" i="27"/>
  <c r="I7103" i="27"/>
  <c r="H7104" i="27"/>
  <c r="I7104" i="27"/>
  <c r="H7105" i="27"/>
  <c r="I7105" i="27"/>
  <c r="H7106" i="27"/>
  <c r="I7106" i="27"/>
  <c r="H11370" i="27"/>
  <c r="I11370" i="27"/>
  <c r="H11371" i="27"/>
  <c r="I11371" i="27"/>
  <c r="H11372" i="27"/>
  <c r="I11372" i="27"/>
  <c r="H11373" i="27"/>
  <c r="I11373" i="27"/>
  <c r="H11374" i="27"/>
  <c r="I11374" i="27"/>
  <c r="H11375" i="27"/>
  <c r="I11375" i="27"/>
  <c r="H7107" i="27"/>
  <c r="I7107" i="27"/>
  <c r="H7108" i="27"/>
  <c r="I7108" i="27"/>
  <c r="H11376" i="27"/>
  <c r="I11376" i="27"/>
  <c r="H1317" i="27"/>
  <c r="I1317" i="27"/>
  <c r="H7109" i="27"/>
  <c r="I7109" i="27"/>
  <c r="H7110" i="27"/>
  <c r="I7110" i="27"/>
  <c r="H1318" i="27"/>
  <c r="I1318" i="27"/>
  <c r="H509" i="27"/>
  <c r="I509" i="27"/>
  <c r="H1319" i="27"/>
  <c r="I1319" i="27"/>
  <c r="H1320" i="27"/>
  <c r="I1320" i="27"/>
  <c r="H1321" i="27"/>
  <c r="I1321" i="27"/>
  <c r="H3302" i="27"/>
  <c r="I3302" i="27"/>
  <c r="H3303" i="27"/>
  <c r="I3303" i="27"/>
  <c r="H3304" i="27"/>
  <c r="I3304" i="27"/>
  <c r="H3305" i="27"/>
  <c r="I3305" i="27"/>
  <c r="H7111" i="27"/>
  <c r="I7111" i="27"/>
  <c r="H7112" i="27"/>
  <c r="I7112" i="27"/>
  <c r="H11377" i="27"/>
  <c r="I11377" i="27"/>
  <c r="H11378" i="27"/>
  <c r="I11378" i="27"/>
  <c r="H11379" i="27"/>
  <c r="I11379" i="27"/>
  <c r="H11380" i="27"/>
  <c r="I11380" i="27"/>
  <c r="H192" i="27"/>
  <c r="I192" i="27"/>
  <c r="H3306" i="27"/>
  <c r="I3306" i="27"/>
  <c r="H7113" i="27"/>
  <c r="I7113" i="27"/>
  <c r="H7114" i="27"/>
  <c r="I7114" i="27"/>
  <c r="H1322" i="27"/>
  <c r="I1322" i="27"/>
  <c r="H7115" i="27"/>
  <c r="I7115" i="27"/>
  <c r="H11381" i="27"/>
  <c r="I11381" i="27"/>
  <c r="H510" i="27"/>
  <c r="I510" i="27"/>
  <c r="H1323" i="27"/>
  <c r="I1323" i="27"/>
  <c r="H1324" i="27"/>
  <c r="I1324" i="27"/>
  <c r="H3307" i="27"/>
  <c r="I3307" i="27"/>
  <c r="H3308" i="27"/>
  <c r="I3308" i="27"/>
  <c r="H3309" i="27"/>
  <c r="I3309" i="27"/>
  <c r="H7116" i="27"/>
  <c r="I7116" i="27"/>
  <c r="H7117" i="27"/>
  <c r="I7117" i="27"/>
  <c r="H7118" i="27"/>
  <c r="I7118" i="27"/>
  <c r="H7119" i="27"/>
  <c r="I7119" i="27"/>
  <c r="H7120" i="27"/>
  <c r="I7120" i="27"/>
  <c r="H7121" i="27"/>
  <c r="I7121" i="27"/>
  <c r="H7122" i="27"/>
  <c r="I7122" i="27"/>
  <c r="H7123" i="27"/>
  <c r="I7123" i="27"/>
  <c r="H11382" i="27"/>
  <c r="I11382" i="27"/>
  <c r="H11383" i="27"/>
  <c r="I11383" i="27"/>
  <c r="H11384" i="27"/>
  <c r="I11384" i="27"/>
  <c r="H11385" i="27"/>
  <c r="I11385" i="27"/>
  <c r="H7124" i="27"/>
  <c r="I7124" i="27"/>
  <c r="H11386" i="27"/>
  <c r="I11386" i="27"/>
  <c r="H11387" i="27"/>
  <c r="I11387" i="27"/>
  <c r="H7125" i="27"/>
  <c r="I7125" i="27"/>
  <c r="H11388" i="27"/>
  <c r="I11388" i="27"/>
  <c r="H7126" i="27"/>
  <c r="I7126" i="27"/>
  <c r="H11389" i="27"/>
  <c r="I11389" i="27"/>
  <c r="H7127" i="27"/>
  <c r="I7127" i="27"/>
  <c r="H7128" i="27"/>
  <c r="I7128" i="27"/>
  <c r="H7129" i="27"/>
  <c r="I7129" i="27"/>
  <c r="H511" i="27"/>
  <c r="I511" i="27"/>
  <c r="H1325" i="27"/>
  <c r="I1325" i="27"/>
  <c r="H1326" i="27"/>
  <c r="I1326" i="27"/>
  <c r="H3310" i="27"/>
  <c r="I3310" i="27"/>
  <c r="H3311" i="27"/>
  <c r="I3311" i="27"/>
  <c r="H3312" i="27"/>
  <c r="I3312" i="27"/>
  <c r="H3313" i="27"/>
  <c r="I3313" i="27"/>
  <c r="H7130" i="27"/>
  <c r="I7130" i="27"/>
  <c r="H7131" i="27"/>
  <c r="I7131" i="27"/>
  <c r="H7132" i="27"/>
  <c r="I7132" i="27"/>
  <c r="H7133" i="27"/>
  <c r="I7133" i="27"/>
  <c r="H7134" i="27"/>
  <c r="I7134" i="27"/>
  <c r="H7135" i="27"/>
  <c r="I7135" i="27"/>
  <c r="H7136" i="27"/>
  <c r="I7136" i="27"/>
  <c r="H11390" i="27"/>
  <c r="I11390" i="27"/>
  <c r="H11391" i="27"/>
  <c r="I11391" i="27"/>
  <c r="H11392" i="27"/>
  <c r="I11392" i="27"/>
  <c r="H11393" i="27"/>
  <c r="I11393" i="27"/>
  <c r="H11394" i="27"/>
  <c r="I11394" i="27"/>
  <c r="H1327" i="27"/>
  <c r="I1327" i="27"/>
  <c r="H7137" i="27"/>
  <c r="I7137" i="27"/>
  <c r="H3314" i="27"/>
  <c r="I3314" i="27"/>
  <c r="H7138" i="27"/>
  <c r="I7138" i="27"/>
  <c r="H3315" i="27"/>
  <c r="I3315" i="27"/>
  <c r="H1328" i="27"/>
  <c r="I1328" i="27"/>
  <c r="H3316" i="27"/>
  <c r="I3316" i="27"/>
  <c r="H3317" i="27"/>
  <c r="I3317" i="27"/>
  <c r="H3318" i="27"/>
  <c r="I3318" i="27"/>
  <c r="H3319" i="27"/>
  <c r="I3319" i="27"/>
  <c r="H1329" i="27"/>
  <c r="I1329" i="27"/>
  <c r="H1330" i="27"/>
  <c r="I1330" i="27"/>
  <c r="H3320" i="27"/>
  <c r="I3320" i="27"/>
  <c r="H7139" i="27"/>
  <c r="I7139" i="27"/>
  <c r="H7140" i="27"/>
  <c r="I7140" i="27"/>
  <c r="H7141" i="27"/>
  <c r="I7141" i="27"/>
  <c r="H7142" i="27"/>
  <c r="I7142" i="27"/>
  <c r="H7143" i="27"/>
  <c r="I7143" i="27"/>
  <c r="H7144" i="27"/>
  <c r="I7144" i="27"/>
  <c r="H7145" i="27"/>
  <c r="I7145" i="27"/>
  <c r="H7146" i="27"/>
  <c r="I7146" i="27"/>
  <c r="H11395" i="27"/>
  <c r="I11395" i="27"/>
  <c r="H11396" i="27"/>
  <c r="I11396" i="27"/>
  <c r="H11397" i="27"/>
  <c r="I11397" i="27"/>
  <c r="H1331" i="27"/>
  <c r="I1331" i="27"/>
  <c r="H7147" i="27"/>
  <c r="I7147" i="27"/>
  <c r="H7148" i="27"/>
  <c r="I7148" i="27"/>
  <c r="H7149" i="27"/>
  <c r="I7149" i="27"/>
  <c r="H7150" i="27"/>
  <c r="I7150" i="27"/>
  <c r="H11398" i="27"/>
  <c r="I11398" i="27"/>
  <c r="H1332" i="27"/>
  <c r="I1332" i="27"/>
  <c r="H7151" i="27"/>
  <c r="I7151" i="27"/>
  <c r="H7152" i="27"/>
  <c r="I7152" i="27"/>
  <c r="H7153" i="27"/>
  <c r="I7153" i="27"/>
  <c r="H7154" i="27"/>
  <c r="I7154" i="27"/>
  <c r="H57" i="27"/>
  <c r="I57" i="27"/>
  <c r="H1333" i="27"/>
  <c r="I1333" i="27"/>
  <c r="H1334" i="27"/>
  <c r="I1334" i="27"/>
  <c r="H3321" i="27"/>
  <c r="I3321" i="27"/>
  <c r="H7155" i="27"/>
  <c r="I7155" i="27"/>
  <c r="H7156" i="27"/>
  <c r="I7156" i="27"/>
  <c r="H7157" i="27"/>
  <c r="I7157" i="27"/>
  <c r="H7158" i="27"/>
  <c r="I7158" i="27"/>
  <c r="H7159" i="27"/>
  <c r="I7159" i="27"/>
  <c r="H11399" i="27"/>
  <c r="I11399" i="27"/>
  <c r="H11400" i="27"/>
  <c r="I11400" i="27"/>
  <c r="H11401" i="27"/>
  <c r="I11401" i="27"/>
  <c r="H11402" i="27"/>
  <c r="I11402" i="27"/>
  <c r="H11403" i="27"/>
  <c r="I11403" i="27"/>
  <c r="H7160" i="27"/>
  <c r="I7160" i="27"/>
  <c r="H3322" i="27"/>
  <c r="I3322" i="27"/>
  <c r="H7161" i="27"/>
  <c r="I7161" i="27"/>
  <c r="H11404" i="27"/>
  <c r="I11404" i="27"/>
  <c r="H3323" i="27"/>
  <c r="I3323" i="27"/>
  <c r="H3324" i="27"/>
  <c r="I3324" i="27"/>
  <c r="H11405" i="27"/>
  <c r="I11405" i="27"/>
  <c r="H3325" i="27"/>
  <c r="I3325" i="27"/>
  <c r="H11406" i="27"/>
  <c r="I11406" i="27"/>
  <c r="H3326" i="27"/>
  <c r="I3326" i="27"/>
  <c r="H11407" i="27"/>
  <c r="I11407" i="27"/>
  <c r="H3327" i="27"/>
  <c r="I3327" i="27"/>
  <c r="H11408" i="27"/>
  <c r="I11408" i="27"/>
  <c r="H3328" i="27"/>
  <c r="I3328" i="27"/>
  <c r="H11409" i="27"/>
  <c r="I11409" i="27"/>
  <c r="H11410" i="27"/>
  <c r="I11410" i="27"/>
  <c r="H7162" i="27"/>
  <c r="I7162" i="27"/>
  <c r="H7163" i="27"/>
  <c r="I7163" i="27"/>
  <c r="H3329" i="27"/>
  <c r="I3329" i="27"/>
  <c r="H3330" i="27"/>
  <c r="I3330" i="27"/>
  <c r="H11411" i="27"/>
  <c r="I11411" i="27"/>
  <c r="H7164" i="27"/>
  <c r="I7164" i="27"/>
  <c r="H7165" i="27"/>
  <c r="I7165" i="27"/>
  <c r="H1335" i="27"/>
  <c r="I1335" i="27"/>
  <c r="H3331" i="27"/>
  <c r="I3331" i="27"/>
  <c r="H7166" i="27"/>
  <c r="I7166" i="27"/>
  <c r="H11412" i="27"/>
  <c r="I11412" i="27"/>
  <c r="H11413" i="27"/>
  <c r="I11413" i="27"/>
  <c r="H7167" i="27"/>
  <c r="I7167" i="27"/>
  <c r="H11414" i="27"/>
  <c r="I11414" i="27"/>
  <c r="H11415" i="27"/>
  <c r="I11415" i="27"/>
  <c r="H3332" i="27"/>
  <c r="I3332" i="27"/>
  <c r="H7168" i="27"/>
  <c r="I7168" i="27"/>
  <c r="H7169" i="27"/>
  <c r="I7169" i="27"/>
  <c r="H3333" i="27"/>
  <c r="I3333" i="27"/>
  <c r="H512" i="27"/>
  <c r="I512" i="27"/>
  <c r="H11416" i="27"/>
  <c r="I11416" i="27"/>
  <c r="H11417" i="27"/>
  <c r="I11417" i="27"/>
  <c r="H7170" i="27"/>
  <c r="I7170" i="27"/>
  <c r="H7171" i="27"/>
  <c r="I7171" i="27"/>
  <c r="H11418" i="27"/>
  <c r="I11418" i="27"/>
  <c r="H11419" i="27"/>
  <c r="I11419" i="27"/>
  <c r="H7172" i="27"/>
  <c r="I7172" i="27"/>
  <c r="H7173" i="27"/>
  <c r="I7173" i="27"/>
  <c r="H7174" i="27"/>
  <c r="I7174" i="27"/>
  <c r="H3334" i="27"/>
  <c r="I3334" i="27"/>
  <c r="H7175" i="27"/>
  <c r="I7175" i="27"/>
  <c r="H513" i="27"/>
  <c r="I513" i="27"/>
  <c r="H11420" i="27"/>
  <c r="I11420" i="27"/>
  <c r="H3335" i="27"/>
  <c r="I3335" i="27"/>
  <c r="H7176" i="27"/>
  <c r="I7176" i="27"/>
  <c r="H193" i="27"/>
  <c r="I193" i="27"/>
  <c r="H7177" i="27"/>
  <c r="I7177" i="27"/>
  <c r="H514" i="27"/>
  <c r="I514" i="27"/>
  <c r="H1336" i="27"/>
  <c r="I1336" i="27"/>
  <c r="H1337" i="27"/>
  <c r="I1337" i="27"/>
  <c r="H3336" i="27"/>
  <c r="I3336" i="27"/>
  <c r="H3337" i="27"/>
  <c r="I3337" i="27"/>
  <c r="H3338" i="27"/>
  <c r="I3338" i="27"/>
  <c r="H3339" i="27"/>
  <c r="I3339" i="27"/>
  <c r="H3340" i="27"/>
  <c r="I3340" i="27"/>
  <c r="H3341" i="27"/>
  <c r="I3341" i="27"/>
  <c r="H3342" i="27"/>
  <c r="I3342" i="27"/>
  <c r="H7178" i="27"/>
  <c r="I7178" i="27"/>
  <c r="H7179" i="27"/>
  <c r="I7179" i="27"/>
  <c r="H7180" i="27"/>
  <c r="I7180" i="27"/>
  <c r="H7181" i="27"/>
  <c r="I7181" i="27"/>
  <c r="H7182" i="27"/>
  <c r="I7182" i="27"/>
  <c r="H7183" i="27"/>
  <c r="I7183" i="27"/>
  <c r="H11421" i="27"/>
  <c r="I11421" i="27"/>
  <c r="H11422" i="27"/>
  <c r="I11422" i="27"/>
  <c r="H11423" i="27"/>
  <c r="I11423" i="27"/>
  <c r="H11424" i="27"/>
  <c r="I11424" i="27"/>
  <c r="H11425" i="27"/>
  <c r="I11425" i="27"/>
  <c r="H11426" i="27"/>
  <c r="I11426" i="27"/>
  <c r="H11427" i="27"/>
  <c r="I11427" i="27"/>
  <c r="H3343" i="27"/>
  <c r="I3343" i="27"/>
  <c r="H7184" i="27"/>
  <c r="I7184" i="27"/>
  <c r="H7185" i="27"/>
  <c r="I7185" i="27"/>
  <c r="H7186" i="27"/>
  <c r="I7186" i="27"/>
  <c r="H7187" i="27"/>
  <c r="I7187" i="27"/>
  <c r="H3344" i="27"/>
  <c r="I3344" i="27"/>
  <c r="H7188" i="27"/>
  <c r="I7188" i="27"/>
  <c r="H7189" i="27"/>
  <c r="I7189" i="27"/>
  <c r="H1338" i="27"/>
  <c r="I1338" i="27"/>
  <c r="H1339" i="27"/>
  <c r="I1339" i="27"/>
  <c r="H1340" i="27"/>
  <c r="I1340" i="27"/>
  <c r="H3345" i="27"/>
  <c r="I3345" i="27"/>
  <c r="H3346" i="27"/>
  <c r="I3346" i="27"/>
  <c r="H3347" i="27"/>
  <c r="I3347" i="27"/>
  <c r="H3348" i="27"/>
  <c r="I3348" i="27"/>
  <c r="H7190" i="27"/>
  <c r="I7190" i="27"/>
  <c r="H7191" i="27"/>
  <c r="I7191" i="27"/>
  <c r="H7192" i="27"/>
  <c r="I7192" i="27"/>
  <c r="H7193" i="27"/>
  <c r="I7193" i="27"/>
  <c r="H7194" i="27"/>
  <c r="I7194" i="27"/>
  <c r="H7195" i="27"/>
  <c r="I7195" i="27"/>
  <c r="H7196" i="27"/>
  <c r="I7196" i="27"/>
  <c r="H7197" i="27"/>
  <c r="I7197" i="27"/>
  <c r="H11428" i="27"/>
  <c r="I11428" i="27"/>
  <c r="H11429" i="27"/>
  <c r="I11429" i="27"/>
  <c r="H11430" i="27"/>
  <c r="I11430" i="27"/>
  <c r="H11431" i="27"/>
  <c r="I11431" i="27"/>
  <c r="H11432" i="27"/>
  <c r="I11432" i="27"/>
  <c r="H11433" i="27"/>
  <c r="I11433" i="27"/>
  <c r="H11434" i="27"/>
  <c r="I11434" i="27"/>
  <c r="H7198" i="27"/>
  <c r="I7198" i="27"/>
  <c r="H515" i="27"/>
  <c r="I515" i="27"/>
  <c r="H516" i="27"/>
  <c r="I516" i="27"/>
  <c r="H1341" i="27"/>
  <c r="I1341" i="27"/>
  <c r="H1342" i="27"/>
  <c r="I1342" i="27"/>
  <c r="H3349" i="27"/>
  <c r="I3349" i="27"/>
  <c r="H3350" i="27"/>
  <c r="I3350" i="27"/>
  <c r="H7199" i="27"/>
  <c r="I7199" i="27"/>
  <c r="H7200" i="27"/>
  <c r="I7200" i="27"/>
  <c r="H7201" i="27"/>
  <c r="I7201" i="27"/>
  <c r="H7202" i="27"/>
  <c r="I7202" i="27"/>
  <c r="H7203" i="27"/>
  <c r="I7203" i="27"/>
  <c r="H7204" i="27"/>
  <c r="I7204" i="27"/>
  <c r="H7205" i="27"/>
  <c r="I7205" i="27"/>
  <c r="H7206" i="27"/>
  <c r="I7206" i="27"/>
  <c r="H7207" i="27"/>
  <c r="I7207" i="27"/>
  <c r="H11435" i="27"/>
  <c r="I11435" i="27"/>
  <c r="H11436" i="27"/>
  <c r="I11436" i="27"/>
  <c r="H11437" i="27"/>
  <c r="I11437" i="27"/>
  <c r="H11438" i="27"/>
  <c r="I11438" i="27"/>
  <c r="H11439" i="27"/>
  <c r="I11439" i="27"/>
  <c r="H11440" i="27"/>
  <c r="I11440" i="27"/>
  <c r="H11441" i="27"/>
  <c r="I11441" i="27"/>
  <c r="H11442" i="27"/>
  <c r="I11442" i="27"/>
  <c r="H11443" i="27"/>
  <c r="I11443" i="27"/>
  <c r="H7208" i="27"/>
  <c r="I7208" i="27"/>
  <c r="H7209" i="27"/>
  <c r="I7209" i="27"/>
  <c r="H11444" i="27"/>
  <c r="I11444" i="27"/>
  <c r="H7210" i="27"/>
  <c r="I7210" i="27"/>
  <c r="H11445" i="27"/>
  <c r="I11445" i="27"/>
  <c r="H11446" i="27"/>
  <c r="I11446" i="27"/>
  <c r="H11447" i="27"/>
  <c r="I11447" i="27"/>
  <c r="H3351" i="27"/>
  <c r="I3351" i="27"/>
  <c r="H3352" i="27"/>
  <c r="I3352" i="27"/>
  <c r="H7211" i="27"/>
  <c r="I7211" i="27"/>
  <c r="H11448" i="27"/>
  <c r="I11448" i="27"/>
  <c r="H7212" i="27"/>
  <c r="I7212" i="27"/>
  <c r="H7213" i="27"/>
  <c r="I7213" i="27"/>
  <c r="H7214" i="27"/>
  <c r="I7214" i="27"/>
  <c r="H11449" i="27"/>
  <c r="I11449" i="27"/>
  <c r="H3353" i="27"/>
  <c r="I3353" i="27"/>
  <c r="H11450" i="27"/>
  <c r="I11450" i="27"/>
  <c r="H1343" i="27"/>
  <c r="I1343" i="27"/>
  <c r="H7215" i="27"/>
  <c r="I7215" i="27"/>
  <c r="H7216" i="27"/>
  <c r="I7216" i="27"/>
  <c r="H7217" i="27"/>
  <c r="I7217" i="27"/>
  <c r="H7218" i="27"/>
  <c r="I7218" i="27"/>
  <c r="H11451" i="27"/>
  <c r="I11451" i="27"/>
  <c r="H517" i="27"/>
  <c r="I517" i="27"/>
  <c r="H7219" i="27"/>
  <c r="I7219" i="27"/>
  <c r="H7220" i="27"/>
  <c r="I7220" i="27"/>
  <c r="H7221" i="27"/>
  <c r="I7221" i="27"/>
  <c r="H11452" i="27"/>
  <c r="I11452" i="27"/>
  <c r="H11453" i="27"/>
  <c r="I11453" i="27"/>
  <c r="H3354" i="27"/>
  <c r="I3354" i="27"/>
  <c r="H3355" i="27"/>
  <c r="I3355" i="27"/>
  <c r="H7222" i="27"/>
  <c r="I7222" i="27"/>
  <c r="H7223" i="27"/>
  <c r="I7223" i="27"/>
  <c r="H7224" i="27"/>
  <c r="I7224" i="27"/>
  <c r="H7225" i="27"/>
  <c r="I7225" i="27"/>
  <c r="H11454" i="27"/>
  <c r="I11454" i="27"/>
  <c r="H3356" i="27"/>
  <c r="I3356" i="27"/>
  <c r="H3357" i="27"/>
  <c r="I3357" i="27"/>
  <c r="H7226" i="27"/>
  <c r="I7226" i="27"/>
  <c r="H7227" i="27"/>
  <c r="I7227" i="27"/>
  <c r="H7228" i="27"/>
  <c r="I7228" i="27"/>
  <c r="H7229" i="27"/>
  <c r="I7229" i="27"/>
  <c r="H194" i="27"/>
  <c r="I194" i="27"/>
  <c r="H3358" i="27"/>
  <c r="I3358" i="27"/>
  <c r="H7230" i="27"/>
  <c r="I7230" i="27"/>
  <c r="H7231" i="27"/>
  <c r="I7231" i="27"/>
  <c r="H7232" i="27"/>
  <c r="I7232" i="27"/>
  <c r="H7233" i="27"/>
  <c r="I7233" i="27"/>
  <c r="H7234" i="27"/>
  <c r="I7234" i="27"/>
  <c r="H7235" i="27"/>
  <c r="I7235" i="27"/>
  <c r="H195" i="27"/>
  <c r="I195" i="27"/>
  <c r="H3359" i="27"/>
  <c r="I3359" i="27"/>
  <c r="H3360" i="27"/>
  <c r="I3360" i="27"/>
  <c r="H7236" i="27"/>
  <c r="I7236" i="27"/>
  <c r="H11455" i="27"/>
  <c r="I11455" i="27"/>
  <c r="H11456" i="27"/>
  <c r="I11456" i="27"/>
  <c r="H11457" i="27"/>
  <c r="I11457" i="27"/>
  <c r="H7237" i="27"/>
  <c r="I7237" i="27"/>
  <c r="H3361" i="27"/>
  <c r="I3361" i="27"/>
  <c r="H7238" i="27"/>
  <c r="I7238" i="27"/>
  <c r="H7239" i="27"/>
  <c r="I7239" i="27"/>
  <c r="H11458" i="27"/>
  <c r="I11458" i="27"/>
  <c r="H3362" i="27"/>
  <c r="I3362" i="27"/>
  <c r="H7240" i="27"/>
  <c r="I7240" i="27"/>
  <c r="H11459" i="27"/>
  <c r="I11459" i="27"/>
  <c r="H196" i="27"/>
  <c r="I196" i="27"/>
  <c r="H11460" i="27"/>
  <c r="I11460" i="27"/>
  <c r="H11461" i="27"/>
  <c r="I11461" i="27"/>
  <c r="H3363" i="27"/>
  <c r="I3363" i="27"/>
  <c r="H11462" i="27"/>
  <c r="I11462" i="27"/>
  <c r="H518" i="27"/>
  <c r="I518" i="27"/>
  <c r="H1344" i="27"/>
  <c r="I1344" i="27"/>
  <c r="H11463" i="27"/>
  <c r="I11463" i="27"/>
  <c r="H3364" i="27"/>
  <c r="I3364" i="27"/>
  <c r="H11464" i="27"/>
  <c r="I11464" i="27"/>
  <c r="H11465" i="27"/>
  <c r="I11465" i="27"/>
  <c r="H3365" i="27"/>
  <c r="I3365" i="27"/>
  <c r="H7241" i="27"/>
  <c r="I7241" i="27"/>
  <c r="H11466" i="27"/>
  <c r="I11466" i="27"/>
  <c r="H1345" i="27"/>
  <c r="I1345" i="27"/>
  <c r="H1346" i="27"/>
  <c r="I1346" i="27"/>
  <c r="H7242" i="27"/>
  <c r="I7242" i="27"/>
  <c r="H7243" i="27"/>
  <c r="I7243" i="27"/>
  <c r="H7244" i="27"/>
  <c r="I7244" i="27"/>
  <c r="H7245" i="27"/>
  <c r="I7245" i="27"/>
  <c r="H11467" i="27"/>
  <c r="I11467" i="27"/>
  <c r="H58" i="27"/>
  <c r="I58" i="27"/>
  <c r="H3366" i="27"/>
  <c r="I3366" i="27"/>
  <c r="H3367" i="27"/>
  <c r="I3367" i="27"/>
  <c r="H3368" i="27"/>
  <c r="I3368" i="27"/>
  <c r="H7246" i="27"/>
  <c r="I7246" i="27"/>
  <c r="H11468" i="27"/>
  <c r="I11468" i="27"/>
  <c r="H7247" i="27"/>
  <c r="I7247" i="27"/>
  <c r="H11469" i="27"/>
  <c r="I11469" i="27"/>
  <c r="H11470" i="27"/>
  <c r="I11470" i="27"/>
  <c r="H1347" i="27"/>
  <c r="I1347" i="27"/>
  <c r="H3369" i="27"/>
  <c r="I3369" i="27"/>
  <c r="H7248" i="27"/>
  <c r="I7248" i="27"/>
  <c r="H11471" i="27"/>
  <c r="I11471" i="27"/>
  <c r="H3370" i="27"/>
  <c r="I3370" i="27"/>
  <c r="H7249" i="27"/>
  <c r="I7249" i="27"/>
  <c r="H7250" i="27"/>
  <c r="I7250" i="27"/>
  <c r="H59" i="27"/>
  <c r="I59" i="27"/>
  <c r="H3371" i="27"/>
  <c r="I3371" i="27"/>
  <c r="H7251" i="27"/>
  <c r="I7251" i="27"/>
  <c r="H7252" i="27"/>
  <c r="I7252" i="27"/>
  <c r="H11472" i="27"/>
  <c r="I11472" i="27"/>
  <c r="H3372" i="27"/>
  <c r="I3372" i="27"/>
  <c r="H7253" i="27"/>
  <c r="I7253" i="27"/>
  <c r="H7254" i="27"/>
  <c r="I7254" i="27"/>
  <c r="H11473" i="27"/>
  <c r="I11473" i="27"/>
  <c r="H197" i="27"/>
  <c r="I197" i="27"/>
  <c r="H11474" i="27"/>
  <c r="I11474" i="27"/>
  <c r="H7255" i="27"/>
  <c r="I7255" i="27"/>
  <c r="H7256" i="27"/>
  <c r="I7256" i="27"/>
  <c r="H3373" i="27"/>
  <c r="I3373" i="27"/>
  <c r="H3374" i="27"/>
  <c r="I3374" i="27"/>
  <c r="H7257" i="27"/>
  <c r="I7257" i="27"/>
  <c r="H7258" i="27"/>
  <c r="I7258" i="27"/>
  <c r="H7259" i="27"/>
  <c r="I7259" i="27"/>
  <c r="H11475" i="27"/>
  <c r="I11475" i="27"/>
  <c r="H1348" i="27"/>
  <c r="I1348" i="27"/>
  <c r="H3375" i="27"/>
  <c r="I3375" i="27"/>
  <c r="H11476" i="27"/>
  <c r="I11476" i="27"/>
  <c r="H11477" i="27"/>
  <c r="I11477" i="27"/>
  <c r="H11478" i="27"/>
  <c r="I11478" i="27"/>
  <c r="H3376" i="27"/>
  <c r="I3376" i="27"/>
  <c r="H7260" i="27"/>
  <c r="I7260" i="27"/>
  <c r="H7261" i="27"/>
  <c r="I7261" i="27"/>
  <c r="H7262" i="27"/>
  <c r="I7262" i="27"/>
  <c r="H7263" i="27"/>
  <c r="I7263" i="27"/>
  <c r="H3377" i="27"/>
  <c r="I3377" i="27"/>
  <c r="H7264" i="27"/>
  <c r="I7264" i="27"/>
  <c r="H519" i="27"/>
  <c r="I519" i="27"/>
  <c r="H3378" i="27"/>
  <c r="I3378" i="27"/>
  <c r="H7265" i="27"/>
  <c r="I7265" i="27"/>
  <c r="H7266" i="27"/>
  <c r="I7266" i="27"/>
  <c r="H3379" i="27"/>
  <c r="I3379" i="27"/>
  <c r="H11479" i="27"/>
  <c r="I11479" i="27"/>
  <c r="H1349" i="27"/>
  <c r="I1349" i="27"/>
  <c r="H7267" i="27"/>
  <c r="I7267" i="27"/>
  <c r="H11480" i="27"/>
  <c r="I11480" i="27"/>
  <c r="H7268" i="27"/>
  <c r="I7268" i="27"/>
  <c r="H3380" i="27"/>
  <c r="I3380" i="27"/>
  <c r="H3381" i="27"/>
  <c r="I3381" i="27"/>
  <c r="H11481" i="27"/>
  <c r="I11481" i="27"/>
  <c r="H7269" i="27"/>
  <c r="I7269" i="27"/>
  <c r="H11482" i="27"/>
  <c r="I11482" i="27"/>
  <c r="H7270" i="27"/>
  <c r="I7270" i="27"/>
  <c r="H11483" i="27"/>
  <c r="I11483" i="27"/>
  <c r="H7271" i="27"/>
  <c r="I7271" i="27"/>
  <c r="H520" i="27"/>
  <c r="I520" i="27"/>
  <c r="H11484" i="27"/>
  <c r="I11484" i="27"/>
  <c r="H11485" i="27"/>
  <c r="I11485" i="27"/>
  <c r="H11486" i="27"/>
  <c r="I11486" i="27"/>
  <c r="H1350" i="27"/>
  <c r="I1350" i="27"/>
  <c r="H7272" i="27"/>
  <c r="I7272" i="27"/>
  <c r="H11487" i="27"/>
  <c r="I11487" i="27"/>
  <c r="H521" i="27"/>
  <c r="I521" i="27"/>
  <c r="H11488" i="27"/>
  <c r="I11488" i="27"/>
  <c r="H3382" i="27"/>
  <c r="I3382" i="27"/>
  <c r="H3383" i="27"/>
  <c r="I3383" i="27"/>
  <c r="H11489" i="27"/>
  <c r="I11489" i="27"/>
  <c r="H60" i="27"/>
  <c r="I60" i="27"/>
  <c r="H522" i="27"/>
  <c r="I522" i="27"/>
  <c r="H1351" i="27"/>
  <c r="I1351" i="27"/>
  <c r="H1352" i="27"/>
  <c r="I1352" i="27"/>
  <c r="H1353" i="27"/>
  <c r="I1353" i="27"/>
  <c r="H3384" i="27"/>
  <c r="I3384" i="27"/>
  <c r="H3385" i="27"/>
  <c r="I3385" i="27"/>
  <c r="H3386" i="27"/>
  <c r="I3386" i="27"/>
  <c r="H3387" i="27"/>
  <c r="I3387" i="27"/>
  <c r="H7273" i="27"/>
  <c r="I7273" i="27"/>
  <c r="H7274" i="27"/>
  <c r="I7274" i="27"/>
  <c r="H7275" i="27"/>
  <c r="I7275" i="27"/>
  <c r="H7276" i="27"/>
  <c r="I7276" i="27"/>
  <c r="H7277" i="27"/>
  <c r="I7277" i="27"/>
  <c r="H7278" i="27"/>
  <c r="I7278" i="27"/>
  <c r="H7279" i="27"/>
  <c r="I7279" i="27"/>
  <c r="H11490" i="27"/>
  <c r="I11490" i="27"/>
  <c r="H11491" i="27"/>
  <c r="I11491" i="27"/>
  <c r="H11492" i="27"/>
  <c r="I11492" i="27"/>
  <c r="H11493" i="27"/>
  <c r="I11493" i="27"/>
  <c r="H11494" i="27"/>
  <c r="I11494" i="27"/>
  <c r="H3388" i="27"/>
  <c r="I3388" i="27"/>
  <c r="H11495" i="27"/>
  <c r="I11495" i="27"/>
  <c r="H11496" i="27"/>
  <c r="I11496" i="27"/>
  <c r="H11497" i="27"/>
  <c r="I11497" i="27"/>
  <c r="H1354" i="27"/>
  <c r="I1354" i="27"/>
  <c r="H1355" i="27"/>
  <c r="I1355" i="27"/>
  <c r="H3389" i="27"/>
  <c r="I3389" i="27"/>
  <c r="H3390" i="27"/>
  <c r="I3390" i="27"/>
  <c r="H3391" i="27"/>
  <c r="I3391" i="27"/>
  <c r="H7280" i="27"/>
  <c r="I7280" i="27"/>
  <c r="H7281" i="27"/>
  <c r="I7281" i="27"/>
  <c r="H7282" i="27"/>
  <c r="I7282" i="27"/>
  <c r="H7283" i="27"/>
  <c r="I7283" i="27"/>
  <c r="H11498" i="27"/>
  <c r="I11498" i="27"/>
  <c r="H11499" i="27"/>
  <c r="I11499" i="27"/>
  <c r="H11500" i="27"/>
  <c r="I11500" i="27"/>
  <c r="H11501" i="27"/>
  <c r="I11501" i="27"/>
  <c r="H11502" i="27"/>
  <c r="I11502" i="27"/>
  <c r="H11503" i="27"/>
  <c r="I11503" i="27"/>
  <c r="H11504" i="27"/>
  <c r="I11504" i="27"/>
  <c r="H1356" i="27"/>
  <c r="I1356" i="27"/>
  <c r="H3392" i="27"/>
  <c r="I3392" i="27"/>
  <c r="H3393" i="27"/>
  <c r="I3393" i="27"/>
  <c r="H7284" i="27"/>
  <c r="I7284" i="27"/>
  <c r="H7285" i="27"/>
  <c r="I7285" i="27"/>
  <c r="H7286" i="27"/>
  <c r="I7286" i="27"/>
  <c r="H7287" i="27"/>
  <c r="I7287" i="27"/>
  <c r="H11505" i="27"/>
  <c r="I11505" i="27"/>
  <c r="H11506" i="27"/>
  <c r="I11506" i="27"/>
  <c r="H523" i="27"/>
  <c r="I523" i="27"/>
  <c r="H1357" i="27"/>
  <c r="I1357" i="27"/>
  <c r="H3394" i="27"/>
  <c r="I3394" i="27"/>
  <c r="H3395" i="27"/>
  <c r="I3395" i="27"/>
  <c r="H3396" i="27"/>
  <c r="I3396" i="27"/>
  <c r="H7288" i="27"/>
  <c r="I7288" i="27"/>
  <c r="H7289" i="27"/>
  <c r="I7289" i="27"/>
  <c r="H7290" i="27"/>
  <c r="I7290" i="27"/>
  <c r="H7291" i="27"/>
  <c r="I7291" i="27"/>
  <c r="H11507" i="27"/>
  <c r="I11507" i="27"/>
  <c r="H11508" i="27"/>
  <c r="I11508" i="27"/>
  <c r="H11509" i="27"/>
  <c r="I11509" i="27"/>
  <c r="H11510" i="27"/>
  <c r="I11510" i="27"/>
  <c r="H11511" i="27"/>
  <c r="I11511" i="27"/>
  <c r="H11512" i="27"/>
  <c r="I11512" i="27"/>
  <c r="H11513" i="27"/>
  <c r="I11513" i="27"/>
  <c r="H11514" i="27"/>
  <c r="I11514" i="27"/>
  <c r="H11515" i="27"/>
  <c r="I11515" i="27"/>
  <c r="H3397" i="27"/>
  <c r="I3397" i="27"/>
  <c r="H11516" i="27"/>
  <c r="I11516" i="27"/>
  <c r="H11517" i="27"/>
  <c r="I11517" i="27"/>
  <c r="H7292" i="27"/>
  <c r="I7292" i="27"/>
  <c r="H7293" i="27"/>
  <c r="I7293" i="27"/>
  <c r="H7294" i="27"/>
  <c r="I7294" i="27"/>
  <c r="H198" i="27"/>
  <c r="I198" i="27"/>
  <c r="H1358" i="27"/>
  <c r="I1358" i="27"/>
  <c r="H1359" i="27"/>
  <c r="I1359" i="27"/>
  <c r="H3398" i="27"/>
  <c r="I3398" i="27"/>
  <c r="H3399" i="27"/>
  <c r="I3399" i="27"/>
  <c r="H3400" i="27"/>
  <c r="I3400" i="27"/>
  <c r="H3401" i="27"/>
  <c r="I3401" i="27"/>
  <c r="H3402" i="27"/>
  <c r="I3402" i="27"/>
  <c r="H3403" i="27"/>
  <c r="I3403" i="27"/>
  <c r="H3404" i="27"/>
  <c r="I3404" i="27"/>
  <c r="H7295" i="27"/>
  <c r="I7295" i="27"/>
  <c r="H7296" i="27"/>
  <c r="I7296" i="27"/>
  <c r="H7297" i="27"/>
  <c r="I7297" i="27"/>
  <c r="H7298" i="27"/>
  <c r="I7298" i="27"/>
  <c r="H11518" i="27"/>
  <c r="I11518" i="27"/>
  <c r="H11519" i="27"/>
  <c r="I11519" i="27"/>
  <c r="H11520" i="27"/>
  <c r="I11520" i="27"/>
  <c r="H11521" i="27"/>
  <c r="I11521" i="27"/>
  <c r="H11522" i="27"/>
  <c r="I11522" i="27"/>
  <c r="H11523" i="27"/>
  <c r="I11523" i="27"/>
  <c r="H11524" i="27"/>
  <c r="I11524" i="27"/>
  <c r="H11525" i="27"/>
  <c r="I11525" i="27"/>
  <c r="H3405" i="27"/>
  <c r="I3405" i="27"/>
  <c r="H7299" i="27"/>
  <c r="I7299" i="27"/>
  <c r="H11526" i="27"/>
  <c r="I11526" i="27"/>
  <c r="H11527" i="27"/>
  <c r="I11527" i="27"/>
  <c r="H61" i="27"/>
  <c r="I61" i="27"/>
  <c r="H1360" i="27"/>
  <c r="I1360" i="27"/>
  <c r="H1361" i="27"/>
  <c r="I1361" i="27"/>
  <c r="H3406" i="27"/>
  <c r="I3406" i="27"/>
  <c r="H3407" i="27"/>
  <c r="I3407" i="27"/>
  <c r="H3408" i="27"/>
  <c r="I3408" i="27"/>
  <c r="H7300" i="27"/>
  <c r="I7300" i="27"/>
  <c r="H7301" i="27"/>
  <c r="I7301" i="27"/>
  <c r="H7302" i="27"/>
  <c r="I7302" i="27"/>
  <c r="H7303" i="27"/>
  <c r="I7303" i="27"/>
  <c r="H7304" i="27"/>
  <c r="I7304" i="27"/>
  <c r="H7305" i="27"/>
  <c r="I7305" i="27"/>
  <c r="H7306" i="27"/>
  <c r="I7306" i="27"/>
  <c r="H11528" i="27"/>
  <c r="I11528" i="27"/>
  <c r="H11529" i="27"/>
  <c r="I11529" i="27"/>
  <c r="H11530" i="27"/>
  <c r="I11530" i="27"/>
  <c r="H11531" i="27"/>
  <c r="I11531" i="27"/>
  <c r="H11532" i="27"/>
  <c r="I11532" i="27"/>
  <c r="H11533" i="27"/>
  <c r="I11533" i="27"/>
  <c r="H11534" i="27"/>
  <c r="I11534" i="27"/>
  <c r="H3409" i="27"/>
  <c r="I3409" i="27"/>
  <c r="H1362" i="27"/>
  <c r="I1362" i="27"/>
  <c r="H7307" i="27"/>
  <c r="I7307" i="27"/>
  <c r="H11535" i="27"/>
  <c r="I11535" i="27"/>
  <c r="H11536" i="27"/>
  <c r="I11536" i="27"/>
  <c r="H7308" i="27"/>
  <c r="I7308" i="27"/>
  <c r="H3410" i="27"/>
  <c r="I3410" i="27"/>
  <c r="H524" i="27"/>
  <c r="I524" i="27"/>
  <c r="H7309" i="27"/>
  <c r="I7309" i="27"/>
  <c r="H7310" i="27"/>
  <c r="I7310" i="27"/>
  <c r="H11537" i="27"/>
  <c r="I11537" i="27"/>
  <c r="H525" i="27"/>
  <c r="I525" i="27"/>
  <c r="H526" i="27"/>
  <c r="I526" i="27"/>
  <c r="H1363" i="27"/>
  <c r="I1363" i="27"/>
  <c r="H1364" i="27"/>
  <c r="I1364" i="27"/>
  <c r="H1365" i="27"/>
  <c r="I1365" i="27"/>
  <c r="H1366" i="27"/>
  <c r="I1366" i="27"/>
  <c r="H3411" i="27"/>
  <c r="I3411" i="27"/>
  <c r="H3412" i="27"/>
  <c r="I3412" i="27"/>
  <c r="H7311" i="27"/>
  <c r="I7311" i="27"/>
  <c r="H7312" i="27"/>
  <c r="I7312" i="27"/>
  <c r="H7313" i="27"/>
  <c r="I7313" i="27"/>
  <c r="H7314" i="27"/>
  <c r="I7314" i="27"/>
  <c r="H7315" i="27"/>
  <c r="I7315" i="27"/>
  <c r="H7316" i="27"/>
  <c r="I7316" i="27"/>
  <c r="H7317" i="27"/>
  <c r="I7317" i="27"/>
  <c r="H7318" i="27"/>
  <c r="I7318" i="27"/>
  <c r="H7319" i="27"/>
  <c r="I7319" i="27"/>
  <c r="H7320" i="27"/>
  <c r="I7320" i="27"/>
  <c r="H11538" i="27"/>
  <c r="I11538" i="27"/>
  <c r="H11539" i="27"/>
  <c r="I11539" i="27"/>
  <c r="H11540" i="27"/>
  <c r="I11540" i="27"/>
  <c r="H11541" i="27"/>
  <c r="I11541" i="27"/>
  <c r="H11542" i="27"/>
  <c r="I11542" i="27"/>
  <c r="H7321" i="27"/>
  <c r="I7321" i="27"/>
  <c r="H7322" i="27"/>
  <c r="I7322" i="27"/>
  <c r="H3413" i="27"/>
  <c r="I3413" i="27"/>
  <c r="H11543" i="27"/>
  <c r="I11543" i="27"/>
  <c r="H7323" i="27"/>
  <c r="I7323" i="27"/>
  <c r="H1367" i="27"/>
  <c r="I1367" i="27"/>
  <c r="H199" i="27"/>
  <c r="I199" i="27"/>
  <c r="H11544" i="27"/>
  <c r="I11544" i="27"/>
  <c r="H11545" i="27"/>
  <c r="I11545" i="27"/>
  <c r="H3414" i="27"/>
  <c r="I3414" i="27"/>
  <c r="H11546" i="27"/>
  <c r="I11546" i="27"/>
  <c r="H7324" i="27"/>
  <c r="I7324" i="27"/>
  <c r="H7325" i="27"/>
  <c r="I7325" i="27"/>
  <c r="H11547" i="27"/>
  <c r="I11547" i="27"/>
  <c r="H1368" i="27"/>
  <c r="I1368" i="27"/>
  <c r="H7326" i="27"/>
  <c r="I7326" i="27"/>
  <c r="H11548" i="27"/>
  <c r="I11548" i="27"/>
  <c r="H7327" i="27"/>
  <c r="I7327" i="27"/>
  <c r="H3415" i="27"/>
  <c r="I3415" i="27"/>
  <c r="H3416" i="27"/>
  <c r="I3416" i="27"/>
  <c r="H7328" i="27"/>
  <c r="I7328" i="27"/>
  <c r="H11549" i="27"/>
  <c r="I11549" i="27"/>
  <c r="H1369" i="27"/>
  <c r="I1369" i="27"/>
  <c r="H11550" i="27"/>
  <c r="I11550" i="27"/>
  <c r="H7329" i="27"/>
  <c r="I7329" i="27"/>
  <c r="H11551" i="27"/>
  <c r="I11551" i="27"/>
  <c r="H11552" i="27"/>
  <c r="I11552" i="27"/>
  <c r="H11553" i="27"/>
  <c r="I11553" i="27"/>
  <c r="H11554" i="27"/>
  <c r="I11554" i="27"/>
  <c r="H7330" i="27"/>
  <c r="I7330" i="27"/>
  <c r="H3417" i="27"/>
  <c r="I3417" i="27"/>
  <c r="H7331" i="27"/>
  <c r="I7331" i="27"/>
  <c r="H11555" i="27"/>
  <c r="I11555" i="27"/>
  <c r="H11556" i="27"/>
  <c r="I11556" i="27"/>
  <c r="H3418" i="27"/>
  <c r="I3418" i="27"/>
  <c r="H1370" i="27"/>
  <c r="I1370" i="27"/>
  <c r="H11557" i="27"/>
  <c r="I11557" i="27"/>
  <c r="H7332" i="27"/>
  <c r="I7332" i="27"/>
  <c r="H527" i="27"/>
  <c r="I527" i="27"/>
  <c r="H1371" i="27"/>
  <c r="I1371" i="27"/>
  <c r="H1372" i="27"/>
  <c r="I1372" i="27"/>
  <c r="H1373" i="27"/>
  <c r="I1373" i="27"/>
  <c r="H3419" i="27"/>
  <c r="I3419" i="27"/>
  <c r="H3420" i="27"/>
  <c r="I3420" i="27"/>
  <c r="H3421" i="27"/>
  <c r="I3421" i="27"/>
  <c r="H3422" i="27"/>
  <c r="I3422" i="27"/>
  <c r="H3423" i="27"/>
  <c r="I3423" i="27"/>
  <c r="H7333" i="27"/>
  <c r="I7333" i="27"/>
  <c r="H7334" i="27"/>
  <c r="I7334" i="27"/>
  <c r="H7335" i="27"/>
  <c r="I7335" i="27"/>
  <c r="H7336" i="27"/>
  <c r="I7336" i="27"/>
  <c r="H7337" i="27"/>
  <c r="I7337" i="27"/>
  <c r="H7338" i="27"/>
  <c r="I7338" i="27"/>
  <c r="H11558" i="27"/>
  <c r="I11558" i="27"/>
  <c r="H11559" i="27"/>
  <c r="I11559" i="27"/>
  <c r="H11560" i="27"/>
  <c r="I11560" i="27"/>
  <c r="H11561" i="27"/>
  <c r="I11561" i="27"/>
  <c r="H11562" i="27"/>
  <c r="I11562" i="27"/>
  <c r="H11563" i="27"/>
  <c r="I11563" i="27"/>
  <c r="H11564" i="27"/>
  <c r="I11564" i="27"/>
  <c r="H11565" i="27"/>
  <c r="I11565" i="27"/>
  <c r="H11566" i="27"/>
  <c r="I11566" i="27"/>
  <c r="H11567" i="27"/>
  <c r="I11567" i="27"/>
  <c r="H7339" i="27"/>
  <c r="I7339" i="27"/>
  <c r="H7340" i="27"/>
  <c r="I7340" i="27"/>
  <c r="H7341" i="27"/>
  <c r="I7341" i="27"/>
  <c r="H7342" i="27"/>
  <c r="I7342" i="27"/>
  <c r="H7343" i="27"/>
  <c r="I7343" i="27"/>
  <c r="H11568" i="27"/>
  <c r="I11568" i="27"/>
  <c r="H11569" i="27"/>
  <c r="I11569" i="27"/>
  <c r="H528" i="27"/>
  <c r="I528" i="27"/>
  <c r="H7344" i="27"/>
  <c r="I7344" i="27"/>
  <c r="H1374" i="27"/>
  <c r="I1374" i="27"/>
  <c r="H11570" i="27"/>
  <c r="I11570" i="27"/>
  <c r="H11571" i="27"/>
  <c r="I11571" i="27"/>
  <c r="H7345" i="27"/>
  <c r="I7345" i="27"/>
  <c r="H7346" i="27"/>
  <c r="I7346" i="27"/>
  <c r="H1375" i="27"/>
  <c r="I1375" i="27"/>
  <c r="H3424" i="27"/>
  <c r="I3424" i="27"/>
  <c r="H7347" i="27"/>
  <c r="I7347" i="27"/>
  <c r="H3425" i="27"/>
  <c r="I3425" i="27"/>
  <c r="H7348" i="27"/>
  <c r="I7348" i="27"/>
  <c r="H7349" i="27"/>
  <c r="I7349" i="27"/>
  <c r="H529" i="27"/>
  <c r="I529" i="27"/>
  <c r="H530" i="27"/>
  <c r="I530" i="27"/>
  <c r="H1376" i="27"/>
  <c r="I1376" i="27"/>
  <c r="H1377" i="27"/>
  <c r="I1377" i="27"/>
  <c r="H1378" i="27"/>
  <c r="I1378" i="27"/>
  <c r="H3426" i="27"/>
  <c r="I3426" i="27"/>
  <c r="H3427" i="27"/>
  <c r="I3427" i="27"/>
  <c r="H3428" i="27"/>
  <c r="I3428" i="27"/>
  <c r="H3429" i="27"/>
  <c r="I3429" i="27"/>
  <c r="H3430" i="27"/>
  <c r="I3430" i="27"/>
  <c r="H7350" i="27"/>
  <c r="I7350" i="27"/>
  <c r="H7351" i="27"/>
  <c r="I7351" i="27"/>
  <c r="H7352" i="27"/>
  <c r="I7352" i="27"/>
  <c r="H7353" i="27"/>
  <c r="I7353" i="27"/>
  <c r="H7354" i="27"/>
  <c r="I7354" i="27"/>
  <c r="H7355" i="27"/>
  <c r="I7355" i="27"/>
  <c r="H7356" i="27"/>
  <c r="I7356" i="27"/>
  <c r="H7357" i="27"/>
  <c r="I7357" i="27"/>
  <c r="H11572" i="27"/>
  <c r="I11572" i="27"/>
  <c r="H11573" i="27"/>
  <c r="I11573" i="27"/>
  <c r="H11574" i="27"/>
  <c r="I11574" i="27"/>
  <c r="H11575" i="27"/>
  <c r="I11575" i="27"/>
  <c r="H1379" i="27"/>
  <c r="I1379" i="27"/>
  <c r="H1380" i="27"/>
  <c r="I1380" i="27"/>
  <c r="H7358" i="27"/>
  <c r="I7358" i="27"/>
  <c r="H3431" i="27"/>
  <c r="I3431" i="27"/>
  <c r="H7359" i="27"/>
  <c r="I7359" i="27"/>
  <c r="H1381" i="27"/>
  <c r="I1381" i="27"/>
  <c r="H3432" i="27"/>
  <c r="I3432" i="27"/>
  <c r="H3433" i="27"/>
  <c r="I3433" i="27"/>
  <c r="H7360" i="27"/>
  <c r="I7360" i="27"/>
  <c r="H7361" i="27"/>
  <c r="I7361" i="27"/>
  <c r="H7362" i="27"/>
  <c r="I7362" i="27"/>
  <c r="H7363" i="27"/>
  <c r="I7363" i="27"/>
  <c r="H7364" i="27"/>
  <c r="I7364" i="27"/>
  <c r="H7365" i="27"/>
  <c r="I7365" i="27"/>
  <c r="H7366" i="27"/>
  <c r="I7366" i="27"/>
  <c r="H11576" i="27"/>
  <c r="I11576" i="27"/>
  <c r="H11577" i="27"/>
  <c r="I11577" i="27"/>
  <c r="H11578" i="27"/>
  <c r="I11578" i="27"/>
  <c r="H11579" i="27"/>
  <c r="I11579" i="27"/>
  <c r="H11580" i="27"/>
  <c r="I11580" i="27"/>
  <c r="H11581" i="27"/>
  <c r="I11581" i="27"/>
  <c r="H11582" i="27"/>
  <c r="I11582" i="27"/>
  <c r="H11583" i="27"/>
  <c r="I11583" i="27"/>
  <c r="H11584" i="27"/>
  <c r="I11584" i="27"/>
  <c r="H11585" i="27"/>
  <c r="I11585" i="27"/>
  <c r="H11586" i="27"/>
  <c r="I11586" i="27"/>
  <c r="H7367" i="27"/>
  <c r="I7367" i="27"/>
  <c r="H7368" i="27"/>
  <c r="I7368" i="27"/>
  <c r="H1382" i="27"/>
  <c r="I1382" i="27"/>
  <c r="H11587" i="27"/>
  <c r="I11587" i="27"/>
  <c r="H7369" i="27"/>
  <c r="I7369" i="27"/>
  <c r="H7370" i="27"/>
  <c r="I7370" i="27"/>
  <c r="H7371" i="27"/>
  <c r="I7371" i="27"/>
  <c r="H11588" i="27"/>
  <c r="I11588" i="27"/>
  <c r="H11589" i="27"/>
  <c r="I11589" i="27"/>
  <c r="H7372" i="27"/>
  <c r="I7372" i="27"/>
  <c r="H7373" i="27"/>
  <c r="I7373" i="27"/>
  <c r="H7374" i="27"/>
  <c r="I7374" i="27"/>
  <c r="H7375" i="27"/>
  <c r="I7375" i="27"/>
  <c r="H7376" i="27"/>
  <c r="I7376" i="27"/>
  <c r="H7377" i="27"/>
  <c r="I7377" i="27"/>
  <c r="H1383" i="27"/>
  <c r="I1383" i="27"/>
  <c r="H11590" i="27"/>
  <c r="I11590" i="27"/>
  <c r="H11591" i="27"/>
  <c r="I11591" i="27"/>
  <c r="H200" i="27"/>
  <c r="I200" i="27"/>
  <c r="H1384" i="27"/>
  <c r="I1384" i="27"/>
  <c r="H3434" i="27"/>
  <c r="I3434" i="27"/>
  <c r="H3435" i="27"/>
  <c r="I3435" i="27"/>
  <c r="H3436" i="27"/>
  <c r="I3436" i="27"/>
  <c r="H3437" i="27"/>
  <c r="I3437" i="27"/>
  <c r="H3438" i="27"/>
  <c r="I3438" i="27"/>
  <c r="H3439" i="27"/>
  <c r="I3439" i="27"/>
  <c r="H7378" i="27"/>
  <c r="I7378" i="27"/>
  <c r="H7379" i="27"/>
  <c r="I7379" i="27"/>
  <c r="H7380" i="27"/>
  <c r="I7380" i="27"/>
  <c r="H7381" i="27"/>
  <c r="I7381" i="27"/>
  <c r="H11592" i="27"/>
  <c r="I11592" i="27"/>
  <c r="H11593" i="27"/>
  <c r="I11593" i="27"/>
  <c r="H11594" i="27"/>
  <c r="I11594" i="27"/>
  <c r="H11595" i="27"/>
  <c r="I11595" i="27"/>
  <c r="H11596" i="27"/>
  <c r="I11596" i="27"/>
  <c r="H11597" i="27"/>
  <c r="I11597" i="27"/>
  <c r="H11598" i="27"/>
  <c r="I11598" i="27"/>
  <c r="H1385" i="27"/>
  <c r="I1385" i="27"/>
  <c r="H7382" i="27"/>
  <c r="I7382" i="27"/>
  <c r="H11599" i="27"/>
  <c r="I11599" i="27"/>
  <c r="H531" i="27"/>
  <c r="I531" i="27"/>
  <c r="H532" i="27"/>
  <c r="I532" i="27"/>
  <c r="H1386" i="27"/>
  <c r="I1386" i="27"/>
  <c r="H1387" i="27"/>
  <c r="I1387" i="27"/>
  <c r="H1388" i="27"/>
  <c r="I1388" i="27"/>
  <c r="H1389" i="27"/>
  <c r="I1389" i="27"/>
  <c r="H3440" i="27"/>
  <c r="I3440" i="27"/>
  <c r="H3441" i="27"/>
  <c r="I3441" i="27"/>
  <c r="H7383" i="27"/>
  <c r="I7383" i="27"/>
  <c r="H7384" i="27"/>
  <c r="I7384" i="27"/>
  <c r="H7385" i="27"/>
  <c r="I7385" i="27"/>
  <c r="H7386" i="27"/>
  <c r="I7386" i="27"/>
  <c r="H7387" i="27"/>
  <c r="I7387" i="27"/>
  <c r="H7388" i="27"/>
  <c r="I7388" i="27"/>
  <c r="H11600" i="27"/>
  <c r="I11600" i="27"/>
  <c r="H11601" i="27"/>
  <c r="I11601" i="27"/>
  <c r="H11602" i="27"/>
  <c r="I11602" i="27"/>
  <c r="H7389" i="27"/>
  <c r="I7389" i="27"/>
  <c r="H3442" i="27"/>
  <c r="I3442" i="27"/>
  <c r="H11603" i="27"/>
  <c r="I11603" i="27"/>
  <c r="H1390" i="27"/>
  <c r="I1390" i="27"/>
  <c r="H7390" i="27"/>
  <c r="I7390" i="27"/>
  <c r="H7391" i="27"/>
  <c r="I7391" i="27"/>
  <c r="H1391" i="27"/>
  <c r="I1391" i="27"/>
  <c r="H7392" i="27"/>
  <c r="I7392" i="27"/>
  <c r="H1392" i="27"/>
  <c r="I1392" i="27"/>
  <c r="H3443" i="27"/>
  <c r="I3443" i="27"/>
  <c r="H3444" i="27"/>
  <c r="I3444" i="27"/>
  <c r="H7393" i="27"/>
  <c r="I7393" i="27"/>
  <c r="H7394" i="27"/>
  <c r="I7394" i="27"/>
  <c r="H3445" i="27"/>
  <c r="I3445" i="27"/>
  <c r="H7395" i="27"/>
  <c r="I7395" i="27"/>
  <c r="H7396" i="27"/>
  <c r="I7396" i="27"/>
  <c r="H7397" i="27"/>
  <c r="I7397" i="27"/>
  <c r="H11604" i="27"/>
  <c r="I11604" i="27"/>
  <c r="H11605" i="27"/>
  <c r="I11605" i="27"/>
  <c r="H3446" i="27"/>
  <c r="I3446" i="27"/>
  <c r="H11606" i="27"/>
  <c r="I11606" i="27"/>
  <c r="H3447" i="27"/>
  <c r="I3447" i="27"/>
  <c r="H11607" i="27"/>
  <c r="I11607" i="27"/>
  <c r="H11608" i="27"/>
  <c r="I11608" i="27"/>
  <c r="H7398" i="27"/>
  <c r="I7398" i="27"/>
  <c r="H11609" i="27"/>
  <c r="I11609" i="27"/>
  <c r="H1393" i="27"/>
  <c r="I1393" i="27"/>
  <c r="H7399" i="27"/>
  <c r="I7399" i="27"/>
  <c r="H7400" i="27"/>
  <c r="I7400" i="27"/>
  <c r="H7401" i="27"/>
  <c r="I7401" i="27"/>
  <c r="H7402" i="27"/>
  <c r="I7402" i="27"/>
  <c r="H7403" i="27"/>
  <c r="I7403" i="27"/>
  <c r="H7404" i="27"/>
  <c r="I7404" i="27"/>
  <c r="H533" i="27"/>
  <c r="I533" i="27"/>
  <c r="H7405" i="27"/>
  <c r="I7405" i="27"/>
  <c r="H11610" i="27"/>
  <c r="I11610" i="27"/>
  <c r="H7406" i="27"/>
  <c r="I7406" i="27"/>
  <c r="H7407" i="27"/>
  <c r="I7407" i="27"/>
  <c r="H11611" i="27"/>
  <c r="I11611" i="27"/>
  <c r="H7408" i="27"/>
  <c r="I7408" i="27"/>
  <c r="H7409" i="27"/>
  <c r="I7409" i="27"/>
  <c r="H11612" i="27"/>
  <c r="I11612" i="27"/>
  <c r="H7410" i="27"/>
  <c r="I7410" i="27"/>
  <c r="H11613" i="27"/>
  <c r="I11613" i="27"/>
  <c r="H11614" i="27"/>
  <c r="I11614" i="27"/>
  <c r="H11615" i="27"/>
  <c r="I11615" i="27"/>
  <c r="H11616" i="27"/>
  <c r="I11616" i="27"/>
  <c r="H7411" i="27"/>
  <c r="I7411" i="27"/>
  <c r="H11617" i="27"/>
  <c r="I11617" i="27"/>
  <c r="H7412" i="27"/>
  <c r="I7412" i="27"/>
  <c r="H7413" i="27"/>
  <c r="I7413" i="27"/>
  <c r="H11618" i="27"/>
  <c r="I11618" i="27"/>
  <c r="H1394" i="27"/>
  <c r="I1394" i="27"/>
  <c r="H1395" i="27"/>
  <c r="I1395" i="27"/>
  <c r="H1396" i="27"/>
  <c r="I1396" i="27"/>
  <c r="H1397" i="27"/>
  <c r="I1397" i="27"/>
  <c r="H1398" i="27"/>
  <c r="I1398" i="27"/>
  <c r="H3448" i="27"/>
  <c r="I3448" i="27"/>
  <c r="H3449" i="27"/>
  <c r="I3449" i="27"/>
  <c r="H3450" i="27"/>
  <c r="I3450" i="27"/>
  <c r="H3451" i="27"/>
  <c r="I3451" i="27"/>
  <c r="H3452" i="27"/>
  <c r="I3452" i="27"/>
  <c r="H3453" i="27"/>
  <c r="I3453" i="27"/>
  <c r="H3454" i="27"/>
  <c r="I3454" i="27"/>
  <c r="H3455" i="27"/>
  <c r="I3455" i="27"/>
  <c r="H7414" i="27"/>
  <c r="I7414" i="27"/>
  <c r="H7415" i="27"/>
  <c r="I7415" i="27"/>
  <c r="H7416" i="27"/>
  <c r="I7416" i="27"/>
  <c r="H7417" i="27"/>
  <c r="I7417" i="27"/>
  <c r="H7418" i="27"/>
  <c r="I7418" i="27"/>
  <c r="H7419" i="27"/>
  <c r="I7419" i="27"/>
  <c r="H7420" i="27"/>
  <c r="I7420" i="27"/>
  <c r="H7421" i="27"/>
  <c r="I7421" i="27"/>
  <c r="H7422" i="27"/>
  <c r="I7422" i="27"/>
  <c r="H11619" i="27"/>
  <c r="I11619" i="27"/>
  <c r="H11620" i="27"/>
  <c r="I11620" i="27"/>
  <c r="H11621" i="27"/>
  <c r="I11621" i="27"/>
  <c r="H11622" i="27"/>
  <c r="I11622" i="27"/>
  <c r="H11623" i="27"/>
  <c r="I11623" i="27"/>
  <c r="H11624" i="27"/>
  <c r="I11624" i="27"/>
  <c r="H534" i="27"/>
  <c r="I534" i="27"/>
  <c r="H1399" i="27"/>
  <c r="I1399" i="27"/>
  <c r="H1400" i="27"/>
  <c r="I1400" i="27"/>
  <c r="H3456" i="27"/>
  <c r="I3456" i="27"/>
  <c r="H3457" i="27"/>
  <c r="I3457" i="27"/>
  <c r="H3458" i="27"/>
  <c r="I3458" i="27"/>
  <c r="H3459" i="27"/>
  <c r="I3459" i="27"/>
  <c r="H7423" i="27"/>
  <c r="I7423" i="27"/>
  <c r="H7424" i="27"/>
  <c r="I7424" i="27"/>
  <c r="H7425" i="27"/>
  <c r="I7425" i="27"/>
  <c r="H7426" i="27"/>
  <c r="I7426" i="27"/>
  <c r="H7427" i="27"/>
  <c r="I7427" i="27"/>
  <c r="H7428" i="27"/>
  <c r="I7428" i="27"/>
  <c r="H7429" i="27"/>
  <c r="I7429" i="27"/>
  <c r="H7430" i="27"/>
  <c r="I7430" i="27"/>
  <c r="H11625" i="27"/>
  <c r="I11625" i="27"/>
  <c r="H11626" i="27"/>
  <c r="I11626" i="27"/>
  <c r="H11627" i="27"/>
  <c r="I11627" i="27"/>
  <c r="H11628" i="27"/>
  <c r="I11628" i="27"/>
  <c r="H201" i="27"/>
  <c r="I201" i="27"/>
  <c r="H1401" i="27"/>
  <c r="I1401" i="27"/>
  <c r="H3460" i="27"/>
  <c r="I3460" i="27"/>
  <c r="H7431" i="27"/>
  <c r="I7431" i="27"/>
  <c r="H7432" i="27"/>
  <c r="I7432" i="27"/>
  <c r="H202" i="27"/>
  <c r="I202" i="27"/>
  <c r="H203" i="27"/>
  <c r="I203" i="27"/>
  <c r="H535" i="27"/>
  <c r="I535" i="27"/>
  <c r="H1402" i="27"/>
  <c r="I1402" i="27"/>
  <c r="H3461" i="27"/>
  <c r="I3461" i="27"/>
  <c r="H7433" i="27"/>
  <c r="I7433" i="27"/>
  <c r="H7434" i="27"/>
  <c r="I7434" i="27"/>
  <c r="H7435" i="27"/>
  <c r="I7435" i="27"/>
  <c r="H7436" i="27"/>
  <c r="I7436" i="27"/>
  <c r="H7437" i="27"/>
  <c r="I7437" i="27"/>
  <c r="H7438" i="27"/>
  <c r="I7438" i="27"/>
  <c r="H7439" i="27"/>
  <c r="I7439" i="27"/>
  <c r="H7440" i="27"/>
  <c r="I7440" i="27"/>
  <c r="H11629" i="27"/>
  <c r="I11629" i="27"/>
  <c r="H11630" i="27"/>
  <c r="I11630" i="27"/>
  <c r="H7441" i="27"/>
  <c r="I7441" i="27"/>
  <c r="H7442" i="27"/>
  <c r="I7442" i="27"/>
  <c r="H536" i="27"/>
  <c r="I536" i="27"/>
  <c r="H537" i="27"/>
  <c r="I537" i="27"/>
  <c r="H1403" i="27"/>
  <c r="I1403" i="27"/>
  <c r="H1404" i="27"/>
  <c r="I1404" i="27"/>
  <c r="H3462" i="27"/>
  <c r="I3462" i="27"/>
  <c r="H3463" i="27"/>
  <c r="I3463" i="27"/>
  <c r="H7443" i="27"/>
  <c r="I7443" i="27"/>
  <c r="H7444" i="27"/>
  <c r="I7444" i="27"/>
  <c r="H7445" i="27"/>
  <c r="I7445" i="27"/>
  <c r="H7446" i="27"/>
  <c r="I7446" i="27"/>
  <c r="H7447" i="27"/>
  <c r="I7447" i="27"/>
  <c r="H7448" i="27"/>
  <c r="I7448" i="27"/>
  <c r="H7449" i="27"/>
  <c r="I7449" i="27"/>
  <c r="H7450" i="27"/>
  <c r="I7450" i="27"/>
  <c r="H7451" i="27"/>
  <c r="I7451" i="27"/>
  <c r="H7452" i="27"/>
  <c r="I7452" i="27"/>
  <c r="H11631" i="27"/>
  <c r="I11631" i="27"/>
  <c r="H11632" i="27"/>
  <c r="I11632" i="27"/>
  <c r="H11633" i="27"/>
  <c r="I11633" i="27"/>
  <c r="H11634" i="27"/>
  <c r="I11634" i="27"/>
  <c r="H11635" i="27"/>
  <c r="I11635" i="27"/>
  <c r="H11636" i="27"/>
  <c r="I11636" i="27"/>
  <c r="H11637" i="27"/>
  <c r="I11637" i="27"/>
  <c r="H204" i="27"/>
  <c r="I204" i="27"/>
  <c r="H3464" i="27"/>
  <c r="I3464" i="27"/>
  <c r="H11638" i="27"/>
  <c r="I11638" i="27"/>
  <c r="H11639" i="27"/>
  <c r="I11639" i="27"/>
  <c r="H11640" i="27"/>
  <c r="I11640" i="27"/>
  <c r="H1405" i="27"/>
  <c r="I1405" i="27"/>
  <c r="H1406" i="27"/>
  <c r="I1406" i="27"/>
  <c r="H1407" i="27"/>
  <c r="I1407" i="27"/>
  <c r="H3465" i="27"/>
  <c r="I3465" i="27"/>
  <c r="H3466" i="27"/>
  <c r="I3466" i="27"/>
  <c r="H3467" i="27"/>
  <c r="I3467" i="27"/>
  <c r="H3468" i="27"/>
  <c r="I3468" i="27"/>
  <c r="H7453" i="27"/>
  <c r="I7453" i="27"/>
  <c r="H7454" i="27"/>
  <c r="I7454" i="27"/>
  <c r="H7455" i="27"/>
  <c r="I7455" i="27"/>
  <c r="H7456" i="27"/>
  <c r="I7456" i="27"/>
  <c r="H7457" i="27"/>
  <c r="I7457" i="27"/>
  <c r="H7458" i="27"/>
  <c r="I7458" i="27"/>
  <c r="H7459" i="27"/>
  <c r="I7459" i="27"/>
  <c r="H7460" i="27"/>
  <c r="I7460" i="27"/>
  <c r="H11641" i="27"/>
  <c r="I11641" i="27"/>
  <c r="H11642" i="27"/>
  <c r="I11642" i="27"/>
  <c r="H11643" i="27"/>
  <c r="I11643" i="27"/>
  <c r="H11644" i="27"/>
  <c r="I11644" i="27"/>
  <c r="H11645" i="27"/>
  <c r="I11645" i="27"/>
  <c r="H11646" i="27"/>
  <c r="I11646" i="27"/>
  <c r="H3469" i="27"/>
  <c r="I3469" i="27"/>
  <c r="H7461" i="27"/>
  <c r="I7461" i="27"/>
  <c r="H538" i="27"/>
  <c r="I538" i="27"/>
  <c r="H539" i="27"/>
  <c r="I539" i="27"/>
  <c r="H3470" i="27"/>
  <c r="I3470" i="27"/>
  <c r="H3471" i="27"/>
  <c r="I3471" i="27"/>
  <c r="H3472" i="27"/>
  <c r="I3472" i="27"/>
  <c r="H7462" i="27"/>
  <c r="I7462" i="27"/>
  <c r="H7463" i="27"/>
  <c r="I7463" i="27"/>
  <c r="H7464" i="27"/>
  <c r="I7464" i="27"/>
  <c r="H7465" i="27"/>
  <c r="I7465" i="27"/>
  <c r="H11647" i="27"/>
  <c r="I11647" i="27"/>
  <c r="H11648" i="27"/>
  <c r="I11648" i="27"/>
  <c r="H11649" i="27"/>
  <c r="I11649" i="27"/>
  <c r="H1408" i="27"/>
  <c r="I1408" i="27"/>
  <c r="H3473" i="27"/>
  <c r="I3473" i="27"/>
  <c r="H3474" i="27"/>
  <c r="I3474" i="27"/>
  <c r="H11650" i="27"/>
  <c r="I11650" i="27"/>
  <c r="H11651" i="27"/>
  <c r="I11651" i="27"/>
  <c r="H1409" i="27"/>
  <c r="I1409" i="27"/>
  <c r="H1410" i="27"/>
  <c r="I1410" i="27"/>
  <c r="H1411" i="27"/>
  <c r="I1411" i="27"/>
  <c r="H1412" i="27"/>
  <c r="I1412" i="27"/>
  <c r="H3475" i="27"/>
  <c r="I3475" i="27"/>
  <c r="H3476" i="27"/>
  <c r="I3476" i="27"/>
  <c r="H3477" i="27"/>
  <c r="I3477" i="27"/>
  <c r="H7466" i="27"/>
  <c r="I7466" i="27"/>
  <c r="H7467" i="27"/>
  <c r="I7467" i="27"/>
  <c r="H7468" i="27"/>
  <c r="I7468" i="27"/>
  <c r="H7469" i="27"/>
  <c r="I7469" i="27"/>
  <c r="H11652" i="27"/>
  <c r="I11652" i="27"/>
  <c r="H11653" i="27"/>
  <c r="I11653" i="27"/>
  <c r="H11654" i="27"/>
  <c r="I11654" i="27"/>
  <c r="H11655" i="27"/>
  <c r="I11655" i="27"/>
  <c r="H3478" i="27"/>
  <c r="I3478" i="27"/>
  <c r="H540" i="27"/>
  <c r="I540" i="27"/>
  <c r="H3479" i="27"/>
  <c r="I3479" i="27"/>
  <c r="H11656" i="27"/>
  <c r="I11656" i="27"/>
  <c r="H3480" i="27"/>
  <c r="I3480" i="27"/>
  <c r="H3481" i="27"/>
  <c r="I3481" i="27"/>
  <c r="H7470" i="27"/>
  <c r="I7470" i="27"/>
  <c r="H3482" i="27"/>
  <c r="I3482" i="27"/>
  <c r="H7471" i="27"/>
  <c r="I7471" i="27"/>
  <c r="H3483" i="27"/>
  <c r="I3483" i="27"/>
  <c r="H3484" i="27"/>
  <c r="I3484" i="27"/>
  <c r="H7472" i="27"/>
  <c r="I7472" i="27"/>
  <c r="H7473" i="27"/>
  <c r="I7473" i="27"/>
  <c r="H7474" i="27"/>
  <c r="I7474" i="27"/>
  <c r="H3485" i="27"/>
  <c r="I3485" i="27"/>
  <c r="H3486" i="27"/>
  <c r="I3486" i="27"/>
  <c r="H7475" i="27"/>
  <c r="I7475" i="27"/>
  <c r="H11657" i="27"/>
  <c r="I11657" i="27"/>
  <c r="H1413" i="27"/>
  <c r="I1413" i="27"/>
  <c r="H7476" i="27"/>
  <c r="I7476" i="27"/>
  <c r="H11658" i="27"/>
  <c r="I11658" i="27"/>
  <c r="H11659" i="27"/>
  <c r="I11659" i="27"/>
  <c r="H1414" i="27"/>
  <c r="I1414" i="27"/>
  <c r="H3487" i="27"/>
  <c r="I3487" i="27"/>
  <c r="H3488" i="27"/>
  <c r="I3488" i="27"/>
  <c r="H7477" i="27"/>
  <c r="I7477" i="27"/>
  <c r="H11660" i="27"/>
  <c r="I11660" i="27"/>
  <c r="H7478" i="27"/>
  <c r="I7478" i="27"/>
  <c r="H11661" i="27"/>
  <c r="I11661" i="27"/>
  <c r="H7479" i="27"/>
  <c r="I7479" i="27"/>
  <c r="H7480" i="27"/>
  <c r="I7480" i="27"/>
  <c r="H7481" i="27"/>
  <c r="I7481" i="27"/>
  <c r="H11662" i="27"/>
  <c r="I11662" i="27"/>
  <c r="H3489" i="27"/>
  <c r="I3489" i="27"/>
  <c r="H7482" i="27"/>
  <c r="I7482" i="27"/>
  <c r="H3490" i="27"/>
  <c r="I3490" i="27"/>
  <c r="H7483" i="27"/>
  <c r="I7483" i="27"/>
  <c r="H7484" i="27"/>
  <c r="I7484" i="27"/>
  <c r="H3491" i="27"/>
  <c r="I3491" i="27"/>
  <c r="H11663" i="27"/>
  <c r="I11663" i="27"/>
  <c r="H3492" i="27"/>
  <c r="I3492" i="27"/>
  <c r="H1415" i="27"/>
  <c r="I1415" i="27"/>
  <c r="H7485" i="27"/>
  <c r="I7485" i="27"/>
  <c r="H7486" i="27"/>
  <c r="I7486" i="27"/>
  <c r="H7487" i="27"/>
  <c r="I7487" i="27"/>
  <c r="H7488" i="27"/>
  <c r="I7488" i="27"/>
  <c r="H11664" i="27"/>
  <c r="I11664" i="27"/>
  <c r="H11665" i="27"/>
  <c r="I11665" i="27"/>
  <c r="H7489" i="27"/>
  <c r="I7489" i="27"/>
  <c r="H7490" i="27"/>
  <c r="I7490" i="27"/>
  <c r="H7491" i="27"/>
  <c r="I7491" i="27"/>
  <c r="H7492" i="27"/>
  <c r="I7492" i="27"/>
  <c r="H11666" i="27"/>
  <c r="I11666" i="27"/>
  <c r="H7493" i="27"/>
  <c r="I7493" i="27"/>
  <c r="H7494" i="27"/>
  <c r="I7494" i="27"/>
  <c r="H7495" i="27"/>
  <c r="I7495" i="27"/>
  <c r="H11667" i="27"/>
  <c r="I11667" i="27"/>
  <c r="H7496" i="27"/>
  <c r="I7496" i="27"/>
  <c r="H3493" i="27"/>
  <c r="I3493" i="27"/>
  <c r="H7497" i="27"/>
  <c r="I7497" i="27"/>
  <c r="H7498" i="27"/>
  <c r="I7498" i="27"/>
  <c r="H11668" i="27"/>
  <c r="I11668" i="27"/>
  <c r="H3494" i="27"/>
  <c r="I3494" i="27"/>
  <c r="H7499" i="27"/>
  <c r="I7499" i="27"/>
  <c r="H11669" i="27"/>
  <c r="I11669" i="27"/>
  <c r="H1416" i="27"/>
  <c r="I1416" i="27"/>
  <c r="H1417" i="27"/>
  <c r="I1417" i="27"/>
  <c r="H1418" i="27"/>
  <c r="I1418" i="27"/>
  <c r="H1419" i="27"/>
  <c r="I1419" i="27"/>
  <c r="H3495" i="27"/>
  <c r="I3495" i="27"/>
  <c r="H3496" i="27"/>
  <c r="I3496" i="27"/>
  <c r="H3497" i="27"/>
  <c r="I3497" i="27"/>
  <c r="H3498" i="27"/>
  <c r="I3498" i="27"/>
  <c r="H7500" i="27"/>
  <c r="I7500" i="27"/>
  <c r="H7501" i="27"/>
  <c r="I7501" i="27"/>
  <c r="H7502" i="27"/>
  <c r="I7502" i="27"/>
  <c r="H7503" i="27"/>
  <c r="I7503" i="27"/>
  <c r="H7504" i="27"/>
  <c r="I7504" i="27"/>
  <c r="H7505" i="27"/>
  <c r="I7505" i="27"/>
  <c r="H7506" i="27"/>
  <c r="I7506" i="27"/>
  <c r="H7507" i="27"/>
  <c r="I7507" i="27"/>
  <c r="H7508" i="27"/>
  <c r="I7508" i="27"/>
  <c r="H7509" i="27"/>
  <c r="I7509" i="27"/>
  <c r="H7510" i="27"/>
  <c r="I7510" i="27"/>
  <c r="H7511" i="27"/>
  <c r="I7511" i="27"/>
  <c r="H7512" i="27"/>
  <c r="I7512" i="27"/>
  <c r="H7513" i="27"/>
  <c r="I7513" i="27"/>
  <c r="H11670" i="27"/>
  <c r="I11670" i="27"/>
  <c r="H11671" i="27"/>
  <c r="I11671" i="27"/>
  <c r="H11672" i="27"/>
  <c r="I11672" i="27"/>
  <c r="H11673" i="27"/>
  <c r="I11673" i="27"/>
  <c r="H11674" i="27"/>
  <c r="I11674" i="27"/>
  <c r="H7514" i="27"/>
  <c r="I7514" i="27"/>
  <c r="H7515" i="27"/>
  <c r="I7515" i="27"/>
  <c r="H7516" i="27"/>
  <c r="I7516" i="27"/>
  <c r="H1420" i="27"/>
  <c r="I1420" i="27"/>
  <c r="H7517" i="27"/>
  <c r="I7517" i="27"/>
  <c r="H7518" i="27"/>
  <c r="I7518" i="27"/>
  <c r="H7519" i="27"/>
  <c r="I7519" i="27"/>
  <c r="H7520" i="27"/>
  <c r="I7520" i="27"/>
  <c r="H541" i="27"/>
  <c r="I541" i="27"/>
  <c r="H7521" i="27"/>
  <c r="I7521" i="27"/>
  <c r="H11675" i="27"/>
  <c r="I11675" i="27"/>
  <c r="H11676" i="27"/>
  <c r="I11676" i="27"/>
  <c r="H7522" i="27"/>
  <c r="I7522" i="27"/>
  <c r="H1421" i="27"/>
  <c r="I1421" i="27"/>
  <c r="H3499" i="27"/>
  <c r="I3499" i="27"/>
  <c r="H11677" i="27"/>
  <c r="I11677" i="27"/>
  <c r="H3500" i="27"/>
  <c r="I3500" i="27"/>
  <c r="H7523" i="27"/>
  <c r="I7523" i="27"/>
  <c r="H11678" i="27"/>
  <c r="I11678" i="27"/>
  <c r="H11679" i="27"/>
  <c r="I11679" i="27"/>
  <c r="H11680" i="27"/>
  <c r="I11680" i="27"/>
  <c r="H7524" i="27"/>
  <c r="I7524" i="27"/>
  <c r="H11681" i="27"/>
  <c r="I11681" i="27"/>
  <c r="H3501" i="27"/>
  <c r="I3501" i="27"/>
  <c r="H11682" i="27"/>
  <c r="I11682" i="27"/>
  <c r="H1422" i="27"/>
  <c r="I1422" i="27"/>
  <c r="H3502" i="27"/>
  <c r="I3502" i="27"/>
  <c r="H7525" i="27"/>
  <c r="I7525" i="27"/>
  <c r="H7526" i="27"/>
  <c r="I7526" i="27"/>
  <c r="H11683" i="27"/>
  <c r="I11683" i="27"/>
  <c r="H11684" i="27"/>
  <c r="I11684" i="27"/>
  <c r="H11685" i="27"/>
  <c r="I11685" i="27"/>
  <c r="H11686" i="27"/>
  <c r="I11686" i="27"/>
  <c r="H11687" i="27"/>
  <c r="I11687" i="27"/>
  <c r="H542" i="27"/>
  <c r="I542" i="27"/>
  <c r="H7527" i="27"/>
  <c r="I7527" i="27"/>
  <c r="H7528" i="27"/>
  <c r="I7528" i="27"/>
  <c r="H11688" i="27"/>
  <c r="I11688" i="27"/>
  <c r="H11689" i="27"/>
  <c r="I11689" i="27"/>
  <c r="H1423" i="27"/>
  <c r="I1423" i="27"/>
  <c r="H1424" i="27"/>
  <c r="I1424" i="27"/>
  <c r="H3503" i="27"/>
  <c r="I3503" i="27"/>
  <c r="H7529" i="27"/>
  <c r="I7529" i="27"/>
  <c r="H7530" i="27"/>
  <c r="I7530" i="27"/>
  <c r="H11690" i="27"/>
  <c r="I11690" i="27"/>
  <c r="H11691" i="27"/>
  <c r="I11691" i="27"/>
  <c r="H3504" i="27"/>
  <c r="I3504" i="27"/>
  <c r="H7531" i="27"/>
  <c r="I7531" i="27"/>
  <c r="H7532" i="27"/>
  <c r="I7532" i="27"/>
  <c r="H11692" i="27"/>
  <c r="I11692" i="27"/>
  <c r="H11693" i="27"/>
  <c r="I11693" i="27"/>
  <c r="H7533" i="27"/>
  <c r="I7533" i="27"/>
  <c r="H11694" i="27"/>
  <c r="I11694" i="27"/>
  <c r="H1425" i="27"/>
  <c r="I1425" i="27"/>
  <c r="H11695" i="27"/>
  <c r="I11695" i="27"/>
  <c r="H11696" i="27"/>
  <c r="I11696" i="27"/>
  <c r="H11697" i="27"/>
  <c r="I11697" i="27"/>
  <c r="H11698" i="27"/>
  <c r="I11698" i="27"/>
  <c r="H62" i="27"/>
  <c r="I62" i="27"/>
  <c r="H1426" i="27"/>
  <c r="I1426" i="27"/>
  <c r="H3505" i="27"/>
  <c r="I3505" i="27"/>
  <c r="H7534" i="27"/>
  <c r="I7534" i="27"/>
  <c r="H543" i="27"/>
  <c r="I543" i="27"/>
  <c r="H1427" i="27"/>
  <c r="I1427" i="27"/>
  <c r="H3506" i="27"/>
  <c r="I3506" i="27"/>
  <c r="H3507" i="27"/>
  <c r="I3507" i="27"/>
  <c r="H7535" i="27"/>
  <c r="I7535" i="27"/>
  <c r="H11699" i="27"/>
  <c r="I11699" i="27"/>
  <c r="H1428" i="27"/>
  <c r="I1428" i="27"/>
  <c r="H3508" i="27"/>
  <c r="I3508" i="27"/>
  <c r="H7536" i="27"/>
  <c r="I7536" i="27"/>
  <c r="H3509" i="27"/>
  <c r="I3509" i="27"/>
  <c r="H3510" i="27"/>
  <c r="I3510" i="27"/>
  <c r="H7537" i="27"/>
  <c r="I7537" i="27"/>
  <c r="H7538" i="27"/>
  <c r="I7538" i="27"/>
  <c r="H3511" i="27"/>
  <c r="I3511" i="27"/>
  <c r="H7539" i="27"/>
  <c r="I7539" i="27"/>
  <c r="H3512" i="27"/>
  <c r="I3512" i="27"/>
  <c r="H3513" i="27"/>
  <c r="I3513" i="27"/>
  <c r="H7540" i="27"/>
  <c r="I7540" i="27"/>
  <c r="H11700" i="27"/>
  <c r="I11700" i="27"/>
  <c r="H544" i="27"/>
  <c r="I544" i="27"/>
  <c r="H7541" i="27"/>
  <c r="I7541" i="27"/>
  <c r="H11701" i="27"/>
  <c r="I11701" i="27"/>
  <c r="H1429" i="27"/>
  <c r="I1429" i="27"/>
  <c r="H7542" i="27"/>
  <c r="I7542" i="27"/>
  <c r="H63" i="27"/>
  <c r="I63" i="27"/>
  <c r="H7543" i="27"/>
  <c r="I7543" i="27"/>
  <c r="H3514" i="27"/>
  <c r="I3514" i="27"/>
  <c r="H3515" i="27"/>
  <c r="I3515" i="27"/>
  <c r="H11702" i="27"/>
  <c r="I11702" i="27"/>
  <c r="H11703" i="27"/>
  <c r="I11703" i="27"/>
  <c r="H545" i="27"/>
  <c r="I545" i="27"/>
  <c r="H3516" i="27"/>
  <c r="I3516" i="27"/>
  <c r="H1430" i="27"/>
  <c r="I1430" i="27"/>
  <c r="H7544" i="27"/>
  <c r="I7544" i="27"/>
  <c r="H11704" i="27"/>
  <c r="I11704" i="27"/>
  <c r="H7545" i="27"/>
  <c r="I7545" i="27"/>
  <c r="H7546" i="27"/>
  <c r="I7546" i="27"/>
  <c r="H11705" i="27"/>
  <c r="I11705" i="27"/>
  <c r="H1431" i="27"/>
  <c r="I1431" i="27"/>
  <c r="H11706" i="27"/>
  <c r="I11706" i="27"/>
  <c r="H3517" i="27"/>
  <c r="I3517" i="27"/>
  <c r="H7547" i="27"/>
  <c r="I7547" i="27"/>
  <c r="H7548" i="27"/>
  <c r="I7548" i="27"/>
  <c r="H3518" i="27"/>
  <c r="I3518" i="27"/>
  <c r="H7549" i="27"/>
  <c r="I7549" i="27"/>
  <c r="H7550" i="27"/>
  <c r="I7550" i="27"/>
  <c r="H7551" i="27"/>
  <c r="I7551" i="27"/>
  <c r="H7552" i="27"/>
  <c r="I7552" i="27"/>
  <c r="H11707" i="27"/>
  <c r="I11707" i="27"/>
  <c r="H1432" i="27"/>
  <c r="I1432" i="27"/>
  <c r="H3519" i="27"/>
  <c r="I3519" i="27"/>
  <c r="H1433" i="27"/>
  <c r="I1433" i="27"/>
  <c r="H11708" i="27"/>
  <c r="I11708" i="27"/>
  <c r="H7553" i="27"/>
  <c r="I7553" i="27"/>
  <c r="H11709" i="27"/>
  <c r="I11709" i="27"/>
  <c r="H3520" i="27"/>
  <c r="I3520" i="27"/>
  <c r="H7554" i="27"/>
  <c r="I7554" i="27"/>
  <c r="H3521" i="27"/>
  <c r="I3521" i="27"/>
  <c r="H11710" i="27"/>
  <c r="I11710" i="27"/>
  <c r="H3522" i="27"/>
  <c r="I3522" i="27"/>
  <c r="H11711" i="27"/>
  <c r="I11711" i="27"/>
  <c r="H7555" i="27"/>
  <c r="I7555" i="27"/>
  <c r="H7556" i="27"/>
  <c r="I7556" i="27"/>
  <c r="H1434" i="27"/>
  <c r="I1434" i="27"/>
  <c r="H7557" i="27"/>
  <c r="I7557" i="27"/>
  <c r="H7558" i="27"/>
  <c r="I7558" i="27"/>
  <c r="H7559" i="27"/>
  <c r="I7559" i="27"/>
  <c r="H11712" i="27"/>
  <c r="I11712" i="27"/>
  <c r="H11713" i="27"/>
  <c r="I11713" i="27"/>
  <c r="H11714" i="27"/>
  <c r="I11714" i="27"/>
  <c r="H546" i="27"/>
  <c r="I546" i="27"/>
  <c r="H547" i="27"/>
  <c r="I547" i="27"/>
  <c r="H1435" i="27"/>
  <c r="I1435" i="27"/>
  <c r="H3523" i="27"/>
  <c r="I3523" i="27"/>
  <c r="H3524" i="27"/>
  <c r="I3524" i="27"/>
  <c r="H3525" i="27"/>
  <c r="I3525" i="27"/>
  <c r="H3526" i="27"/>
  <c r="I3526" i="27"/>
  <c r="H3527" i="27"/>
  <c r="I3527" i="27"/>
  <c r="H7560" i="27"/>
  <c r="I7560" i="27"/>
  <c r="H7561" i="27"/>
  <c r="I7561" i="27"/>
  <c r="H7562" i="27"/>
  <c r="I7562" i="27"/>
  <c r="H7563" i="27"/>
  <c r="I7563" i="27"/>
  <c r="H7564" i="27"/>
  <c r="I7564" i="27"/>
  <c r="H7565" i="27"/>
  <c r="I7565" i="27"/>
  <c r="H7566" i="27"/>
  <c r="I7566" i="27"/>
  <c r="H7567" i="27"/>
  <c r="I7567" i="27"/>
  <c r="H7568" i="27"/>
  <c r="I7568" i="27"/>
  <c r="H11715" i="27"/>
  <c r="I11715" i="27"/>
  <c r="H11716" i="27"/>
  <c r="I11716" i="27"/>
  <c r="H11717" i="27"/>
  <c r="I11717" i="27"/>
  <c r="H11718" i="27"/>
  <c r="I11718" i="27"/>
  <c r="H11719" i="27"/>
  <c r="I11719" i="27"/>
  <c r="H7569" i="27"/>
  <c r="I7569" i="27"/>
  <c r="H11720" i="27"/>
  <c r="I11720" i="27"/>
  <c r="H1436" i="27"/>
  <c r="I1436" i="27"/>
  <c r="H3528" i="27"/>
  <c r="I3528" i="27"/>
  <c r="H1437" i="27"/>
  <c r="I1437" i="27"/>
  <c r="H1438" i="27"/>
  <c r="I1438" i="27"/>
  <c r="H1439" i="27"/>
  <c r="I1439" i="27"/>
  <c r="H3529" i="27"/>
  <c r="I3529" i="27"/>
  <c r="H7570" i="27"/>
  <c r="I7570" i="27"/>
  <c r="H7571" i="27"/>
  <c r="I7571" i="27"/>
  <c r="H7572" i="27"/>
  <c r="I7572" i="27"/>
  <c r="H11721" i="27"/>
  <c r="I11721" i="27"/>
  <c r="H11722" i="27"/>
  <c r="I11722" i="27"/>
  <c r="H11723" i="27"/>
  <c r="I11723" i="27"/>
  <c r="H11724" i="27"/>
  <c r="I11724" i="27"/>
  <c r="H1440" i="27"/>
  <c r="I1440" i="27"/>
  <c r="H7573" i="27"/>
  <c r="I7573" i="27"/>
  <c r="H11725" i="27"/>
  <c r="I11725" i="27"/>
  <c r="H7574" i="27"/>
  <c r="I7574" i="27"/>
  <c r="H3530" i="27"/>
  <c r="I3530" i="27"/>
  <c r="H1441" i="27"/>
  <c r="I1441" i="27"/>
  <c r="H1442" i="27"/>
  <c r="I1442" i="27"/>
  <c r="H3531" i="27"/>
  <c r="I3531" i="27"/>
  <c r="H3532" i="27"/>
  <c r="I3532" i="27"/>
  <c r="H3533" i="27"/>
  <c r="I3533" i="27"/>
  <c r="H3534" i="27"/>
  <c r="I3534" i="27"/>
  <c r="H3535" i="27"/>
  <c r="I3535" i="27"/>
  <c r="H3536" i="27"/>
  <c r="I3536" i="27"/>
  <c r="H7575" i="27"/>
  <c r="I7575" i="27"/>
  <c r="H7576" i="27"/>
  <c r="I7576" i="27"/>
  <c r="H7577" i="27"/>
  <c r="I7577" i="27"/>
  <c r="H7578" i="27"/>
  <c r="I7578" i="27"/>
  <c r="H7579" i="27"/>
  <c r="I7579" i="27"/>
  <c r="H7580" i="27"/>
  <c r="I7580" i="27"/>
  <c r="H11726" i="27"/>
  <c r="I11726" i="27"/>
  <c r="H11727" i="27"/>
  <c r="I11727" i="27"/>
  <c r="H11728" i="27"/>
  <c r="I11728" i="27"/>
  <c r="H11729" i="27"/>
  <c r="I11729" i="27"/>
  <c r="H11730" i="27"/>
  <c r="I11730" i="27"/>
  <c r="H7581" i="27"/>
  <c r="I7581" i="27"/>
  <c r="H3537" i="27"/>
  <c r="I3537" i="27"/>
  <c r="H3538" i="27"/>
  <c r="I3538" i="27"/>
  <c r="H7582" i="27"/>
  <c r="I7582" i="27"/>
  <c r="H11731" i="27"/>
  <c r="I11731" i="27"/>
  <c r="H548" i="27"/>
  <c r="I548" i="27"/>
  <c r="H3539" i="27"/>
  <c r="I3539" i="27"/>
  <c r="H3540" i="27"/>
  <c r="I3540" i="27"/>
  <c r="H3541" i="27"/>
  <c r="I3541" i="27"/>
  <c r="H3542" i="27"/>
  <c r="I3542" i="27"/>
  <c r="H7583" i="27"/>
  <c r="I7583" i="27"/>
  <c r="H7584" i="27"/>
  <c r="I7584" i="27"/>
  <c r="H7585" i="27"/>
  <c r="I7585" i="27"/>
  <c r="H7586" i="27"/>
  <c r="I7586" i="27"/>
  <c r="H7587" i="27"/>
  <c r="I7587" i="27"/>
  <c r="H7588" i="27"/>
  <c r="I7588" i="27"/>
  <c r="H7589" i="27"/>
  <c r="I7589" i="27"/>
  <c r="H7590" i="27"/>
  <c r="I7590" i="27"/>
  <c r="H7591" i="27"/>
  <c r="I7591" i="27"/>
  <c r="H11732" i="27"/>
  <c r="I11732" i="27"/>
  <c r="H11733" i="27"/>
  <c r="I11733" i="27"/>
  <c r="H11734" i="27"/>
  <c r="I11734" i="27"/>
  <c r="H11735" i="27"/>
  <c r="I11735" i="27"/>
  <c r="H11736" i="27"/>
  <c r="I11736" i="27"/>
  <c r="H11737" i="27"/>
  <c r="I11737" i="27"/>
  <c r="H3543" i="27"/>
  <c r="I3543" i="27"/>
  <c r="H7592" i="27"/>
  <c r="I7592" i="27"/>
  <c r="H7593" i="27"/>
  <c r="I7593" i="27"/>
  <c r="H7594" i="27"/>
  <c r="I7594" i="27"/>
  <c r="H7595" i="27"/>
  <c r="I7595" i="27"/>
  <c r="H1443" i="27"/>
  <c r="I1443" i="27"/>
  <c r="H1444" i="27"/>
  <c r="I1444" i="27"/>
  <c r="H3544" i="27"/>
  <c r="I3544" i="27"/>
  <c r="H3545" i="27"/>
  <c r="I3545" i="27"/>
  <c r="H3546" i="27"/>
  <c r="I3546" i="27"/>
  <c r="H3547" i="27"/>
  <c r="I3547" i="27"/>
  <c r="H3548" i="27"/>
  <c r="I3548" i="27"/>
  <c r="H7596" i="27"/>
  <c r="I7596" i="27"/>
  <c r="H7597" i="27"/>
  <c r="I7597" i="27"/>
  <c r="H7598" i="27"/>
  <c r="I7598" i="27"/>
  <c r="H7599" i="27"/>
  <c r="I7599" i="27"/>
  <c r="H7600" i="27"/>
  <c r="I7600" i="27"/>
  <c r="H7601" i="27"/>
  <c r="I7601" i="27"/>
  <c r="H7602" i="27"/>
  <c r="I7602" i="27"/>
  <c r="H11738" i="27"/>
  <c r="I11738" i="27"/>
  <c r="H549" i="27"/>
  <c r="I549" i="27"/>
  <c r="H7603" i="27"/>
  <c r="I7603" i="27"/>
  <c r="H7604" i="27"/>
  <c r="I7604" i="27"/>
  <c r="H11739" i="27"/>
  <c r="I11739" i="27"/>
  <c r="H1445" i="27"/>
  <c r="I1445" i="27"/>
  <c r="H1446" i="27"/>
  <c r="I1446" i="27"/>
  <c r="H3549" i="27"/>
  <c r="I3549" i="27"/>
  <c r="H3550" i="27"/>
  <c r="I3550" i="27"/>
  <c r="H3551" i="27"/>
  <c r="I3551" i="27"/>
  <c r="H3552" i="27"/>
  <c r="I3552" i="27"/>
  <c r="H3553" i="27"/>
  <c r="I3553" i="27"/>
  <c r="H3554" i="27"/>
  <c r="I3554" i="27"/>
  <c r="H3555" i="27"/>
  <c r="I3555" i="27"/>
  <c r="H7605" i="27"/>
  <c r="I7605" i="27"/>
  <c r="H7606" i="27"/>
  <c r="I7606" i="27"/>
  <c r="H7607" i="27"/>
  <c r="I7607" i="27"/>
  <c r="H7608" i="27"/>
  <c r="I7608" i="27"/>
  <c r="H7609" i="27"/>
  <c r="I7609" i="27"/>
  <c r="H7610" i="27"/>
  <c r="I7610" i="27"/>
  <c r="H7611" i="27"/>
  <c r="I7611" i="27"/>
  <c r="H7612" i="27"/>
  <c r="I7612" i="27"/>
  <c r="H7613" i="27"/>
  <c r="I7613" i="27"/>
  <c r="H7614" i="27"/>
  <c r="I7614" i="27"/>
  <c r="H7615" i="27"/>
  <c r="I7615" i="27"/>
  <c r="H7616" i="27"/>
  <c r="I7616" i="27"/>
  <c r="H7617" i="27"/>
  <c r="I7617" i="27"/>
  <c r="H11740" i="27"/>
  <c r="I11740" i="27"/>
  <c r="H11741" i="27"/>
  <c r="I11741" i="27"/>
  <c r="H11742" i="27"/>
  <c r="I11742" i="27"/>
  <c r="H11743" i="27"/>
  <c r="I11743" i="27"/>
  <c r="H11744" i="27"/>
  <c r="I11744" i="27"/>
  <c r="H7618" i="27"/>
  <c r="I7618" i="27"/>
  <c r="H11745" i="27"/>
  <c r="I11745" i="27"/>
  <c r="H1447" i="27"/>
  <c r="I1447" i="27"/>
  <c r="H7619" i="27"/>
  <c r="I7619" i="27"/>
  <c r="H7620" i="27"/>
  <c r="I7620" i="27"/>
  <c r="H7621" i="27"/>
  <c r="I7621" i="27"/>
  <c r="H11746" i="27"/>
  <c r="I11746" i="27"/>
  <c r="H3556" i="27"/>
  <c r="I3556" i="27"/>
  <c r="H11747" i="27"/>
  <c r="I11747" i="27"/>
  <c r="H7622" i="27"/>
  <c r="I7622" i="27"/>
  <c r="H7623" i="27"/>
  <c r="I7623" i="27"/>
  <c r="H7624" i="27"/>
  <c r="I7624" i="27"/>
  <c r="H7625" i="27"/>
  <c r="I7625" i="27"/>
  <c r="H11748" i="27"/>
  <c r="I11748" i="27"/>
  <c r="H11749" i="27"/>
  <c r="I11749" i="27"/>
  <c r="H7626" i="27"/>
  <c r="I7626" i="27"/>
  <c r="H7627" i="27"/>
  <c r="I7627" i="27"/>
  <c r="H7628" i="27"/>
  <c r="I7628" i="27"/>
  <c r="H7629" i="27"/>
  <c r="I7629" i="27"/>
  <c r="H550" i="27"/>
  <c r="I550" i="27"/>
  <c r="H1448" i="27"/>
  <c r="I1448" i="27"/>
  <c r="H3557" i="27"/>
  <c r="I3557" i="27"/>
  <c r="H3558" i="27"/>
  <c r="I3558" i="27"/>
  <c r="H7630" i="27"/>
  <c r="I7630" i="27"/>
  <c r="H7631" i="27"/>
  <c r="I7631" i="27"/>
  <c r="H11750" i="27"/>
  <c r="I11750" i="27"/>
  <c r="H1449" i="27"/>
  <c r="I1449" i="27"/>
  <c r="H3559" i="27"/>
  <c r="I3559" i="27"/>
  <c r="H3560" i="27"/>
  <c r="I3560" i="27"/>
  <c r="H3561" i="27"/>
  <c r="I3561" i="27"/>
  <c r="H7632" i="27"/>
  <c r="I7632" i="27"/>
  <c r="H7633" i="27"/>
  <c r="I7633" i="27"/>
  <c r="H7634" i="27"/>
  <c r="I7634" i="27"/>
  <c r="H7635" i="27"/>
  <c r="I7635" i="27"/>
  <c r="H7636" i="27"/>
  <c r="I7636" i="27"/>
  <c r="H7637" i="27"/>
  <c r="I7637" i="27"/>
  <c r="H7638" i="27"/>
  <c r="I7638" i="27"/>
  <c r="H7639" i="27"/>
  <c r="I7639" i="27"/>
  <c r="H11751" i="27"/>
  <c r="I11751" i="27"/>
  <c r="H11752" i="27"/>
  <c r="I11752" i="27"/>
  <c r="H11753" i="27"/>
  <c r="I11753" i="27"/>
  <c r="H11754" i="27"/>
  <c r="I11754" i="27"/>
  <c r="H3562" i="27"/>
  <c r="I3562" i="27"/>
  <c r="H11755" i="27"/>
  <c r="I11755" i="27"/>
  <c r="H11756" i="27"/>
  <c r="I11756" i="27"/>
  <c r="H7640" i="27"/>
  <c r="I7640" i="27"/>
  <c r="H3563" i="27"/>
  <c r="I3563" i="27"/>
  <c r="H3564" i="27"/>
  <c r="I3564" i="27"/>
  <c r="H7641" i="27"/>
  <c r="I7641" i="27"/>
  <c r="H11757" i="27"/>
  <c r="I11757" i="27"/>
  <c r="H3565" i="27"/>
  <c r="I3565" i="27"/>
  <c r="H3566" i="27"/>
  <c r="I3566" i="27"/>
  <c r="H551" i="27"/>
  <c r="I551" i="27"/>
  <c r="H552" i="27"/>
  <c r="I552" i="27"/>
  <c r="H553" i="27"/>
  <c r="I553" i="27"/>
  <c r="H1450" i="27"/>
  <c r="I1450" i="27"/>
  <c r="H1451" i="27"/>
  <c r="I1451" i="27"/>
  <c r="H3567" i="27"/>
  <c r="I3567" i="27"/>
  <c r="H3568" i="27"/>
  <c r="I3568" i="27"/>
  <c r="H3569" i="27"/>
  <c r="I3569" i="27"/>
  <c r="H3570" i="27"/>
  <c r="I3570" i="27"/>
  <c r="H3571" i="27"/>
  <c r="I3571" i="27"/>
  <c r="H3572" i="27"/>
  <c r="I3572" i="27"/>
  <c r="H7642" i="27"/>
  <c r="I7642" i="27"/>
  <c r="H7643" i="27"/>
  <c r="I7643" i="27"/>
  <c r="H7644" i="27"/>
  <c r="I7644" i="27"/>
  <c r="H7645" i="27"/>
  <c r="I7645" i="27"/>
  <c r="H7646" i="27"/>
  <c r="I7646" i="27"/>
  <c r="H7647" i="27"/>
  <c r="I7647" i="27"/>
  <c r="H7648" i="27"/>
  <c r="I7648" i="27"/>
  <c r="H11758" i="27"/>
  <c r="I11758" i="27"/>
  <c r="H11759" i="27"/>
  <c r="I11759" i="27"/>
  <c r="H11760" i="27"/>
  <c r="I11760" i="27"/>
  <c r="H11761" i="27"/>
  <c r="I11761" i="27"/>
  <c r="H3573" i="27"/>
  <c r="I3573" i="27"/>
  <c r="H7649" i="27"/>
  <c r="I7649" i="27"/>
  <c r="H11762" i="27"/>
  <c r="I11762" i="27"/>
  <c r="H11763" i="27"/>
  <c r="I11763" i="27"/>
  <c r="H3574" i="27"/>
  <c r="I3574" i="27"/>
  <c r="H3575" i="27"/>
  <c r="I3575" i="27"/>
  <c r="H7650" i="27"/>
  <c r="I7650" i="27"/>
  <c r="H205" i="27"/>
  <c r="I205" i="27"/>
  <c r="H554" i="27"/>
  <c r="I554" i="27"/>
  <c r="H3576" i="27"/>
  <c r="I3576" i="27"/>
  <c r="H3577" i="27"/>
  <c r="I3577" i="27"/>
  <c r="H3578" i="27"/>
  <c r="I3578" i="27"/>
  <c r="H7651" i="27"/>
  <c r="I7651" i="27"/>
  <c r="H7652" i="27"/>
  <c r="I7652" i="27"/>
  <c r="H7653" i="27"/>
  <c r="I7653" i="27"/>
  <c r="H7654" i="27"/>
  <c r="I7654" i="27"/>
  <c r="H7655" i="27"/>
  <c r="I7655" i="27"/>
  <c r="H7656" i="27"/>
  <c r="I7656" i="27"/>
  <c r="H7657" i="27"/>
  <c r="I7657" i="27"/>
  <c r="H7658" i="27"/>
  <c r="I7658" i="27"/>
  <c r="H11764" i="27"/>
  <c r="I11764" i="27"/>
  <c r="H11765" i="27"/>
  <c r="I11765" i="27"/>
  <c r="H11766" i="27"/>
  <c r="I11766" i="27"/>
  <c r="H11767" i="27"/>
  <c r="I11767" i="27"/>
  <c r="H7659" i="27"/>
  <c r="I7659" i="27"/>
  <c r="H11768" i="27"/>
  <c r="I11768" i="27"/>
  <c r="H3579" i="27"/>
  <c r="I3579" i="27"/>
  <c r="H555" i="27"/>
  <c r="I555" i="27"/>
  <c r="H11769" i="27"/>
  <c r="I11769" i="27"/>
  <c r="H11770" i="27"/>
  <c r="I11770" i="27"/>
  <c r="H7660" i="27"/>
  <c r="I7660" i="27"/>
  <c r="H11771" i="27"/>
  <c r="I11771" i="27"/>
  <c r="H11772" i="27"/>
  <c r="I11772" i="27"/>
  <c r="H11773" i="27"/>
  <c r="I11773" i="27"/>
  <c r="H7661" i="27"/>
  <c r="I7661" i="27"/>
  <c r="H3580" i="27"/>
  <c r="I3580" i="27"/>
  <c r="H11774" i="27"/>
  <c r="I11774" i="27"/>
  <c r="H11775" i="27"/>
  <c r="I11775" i="27"/>
  <c r="H556" i="27"/>
  <c r="I556" i="27"/>
  <c r="H1452" i="27"/>
  <c r="I1452" i="27"/>
  <c r="H3581" i="27"/>
  <c r="I3581" i="27"/>
  <c r="H3582" i="27"/>
  <c r="I3582" i="27"/>
  <c r="H3583" i="27"/>
  <c r="I3583" i="27"/>
  <c r="H3584" i="27"/>
  <c r="I3584" i="27"/>
  <c r="H3585" i="27"/>
  <c r="I3585" i="27"/>
  <c r="H3586" i="27"/>
  <c r="I3586" i="27"/>
  <c r="H3587" i="27"/>
  <c r="I3587" i="27"/>
  <c r="H7662" i="27"/>
  <c r="I7662" i="27"/>
  <c r="H7663" i="27"/>
  <c r="I7663" i="27"/>
  <c r="H7664" i="27"/>
  <c r="I7664" i="27"/>
  <c r="H7665" i="27"/>
  <c r="I7665" i="27"/>
  <c r="H7666" i="27"/>
  <c r="I7666" i="27"/>
  <c r="H7667" i="27"/>
  <c r="I7667" i="27"/>
  <c r="H11776" i="27"/>
  <c r="I11776" i="27"/>
  <c r="H11777" i="27"/>
  <c r="I11777" i="27"/>
  <c r="H11778" i="27"/>
  <c r="I11778" i="27"/>
  <c r="H7668" i="27"/>
  <c r="I7668" i="27"/>
  <c r="H7669" i="27"/>
  <c r="I7669" i="27"/>
  <c r="H7670" i="27"/>
  <c r="I7670" i="27"/>
  <c r="H7671" i="27"/>
  <c r="I7671" i="27"/>
  <c r="H7672" i="27"/>
  <c r="I7672" i="27"/>
  <c r="H11779" i="27"/>
  <c r="I11779" i="27"/>
  <c r="H11780" i="27"/>
  <c r="I11780" i="27"/>
  <c r="H11781" i="27"/>
  <c r="I11781" i="27"/>
  <c r="H206" i="27"/>
  <c r="I206" i="27"/>
  <c r="H557" i="27"/>
  <c r="I557" i="27"/>
  <c r="H1453" i="27"/>
  <c r="I1453" i="27"/>
  <c r="H3588" i="27"/>
  <c r="I3588" i="27"/>
  <c r="H3589" i="27"/>
  <c r="I3589" i="27"/>
  <c r="H3590" i="27"/>
  <c r="I3590" i="27"/>
  <c r="H7673" i="27"/>
  <c r="I7673" i="27"/>
  <c r="H7674" i="27"/>
  <c r="I7674" i="27"/>
  <c r="H7675" i="27"/>
  <c r="I7675" i="27"/>
  <c r="H7676" i="27"/>
  <c r="I7676" i="27"/>
  <c r="H7677" i="27"/>
  <c r="I7677" i="27"/>
  <c r="H11782" i="27"/>
  <c r="I11782" i="27"/>
  <c r="H7678" i="27"/>
  <c r="I7678" i="27"/>
  <c r="H11783" i="27"/>
  <c r="I11783" i="27"/>
  <c r="H7679" i="27"/>
  <c r="I7679" i="27"/>
  <c r="H7680" i="27"/>
  <c r="I7680" i="27"/>
  <c r="H11784" i="27"/>
  <c r="I11784" i="27"/>
  <c r="H7681" i="27"/>
  <c r="I7681" i="27"/>
  <c r="H3591" i="27"/>
  <c r="I3591" i="27"/>
  <c r="H11785" i="27"/>
  <c r="I11785" i="27"/>
  <c r="H11786" i="27"/>
  <c r="I11786" i="27"/>
  <c r="H7682" i="27"/>
  <c r="I7682" i="27"/>
  <c r="H1454" i="27"/>
  <c r="I1454" i="27"/>
  <c r="H3592" i="27"/>
  <c r="I3592" i="27"/>
  <c r="H7683" i="27"/>
  <c r="I7683" i="27"/>
  <c r="H11787" i="27"/>
  <c r="I11787" i="27"/>
  <c r="H7684" i="27"/>
  <c r="I7684" i="27"/>
  <c r="H7685" i="27"/>
  <c r="I7685" i="27"/>
  <c r="H1455" i="27"/>
  <c r="I1455" i="27"/>
  <c r="H11788" i="27"/>
  <c r="I11788" i="27"/>
  <c r="H1456" i="27"/>
  <c r="I1456" i="27"/>
  <c r="H7686" i="27"/>
  <c r="I7686" i="27"/>
  <c r="H3593" i="27"/>
  <c r="I3593" i="27"/>
  <c r="H3594" i="27"/>
  <c r="I3594" i="27"/>
  <c r="H7687" i="27"/>
  <c r="I7687" i="27"/>
  <c r="H1457" i="27"/>
  <c r="I1457" i="27"/>
  <c r="H11789" i="27"/>
  <c r="I11789" i="27"/>
  <c r="H3595" i="27"/>
  <c r="I3595" i="27"/>
  <c r="H7688" i="27"/>
  <c r="I7688" i="27"/>
  <c r="H207" i="27"/>
  <c r="I207" i="27"/>
  <c r="H1458" i="27"/>
  <c r="I1458" i="27"/>
  <c r="H3596" i="27"/>
  <c r="I3596" i="27"/>
  <c r="H7689" i="27"/>
  <c r="I7689" i="27"/>
  <c r="H1459" i="27"/>
  <c r="I1459" i="27"/>
  <c r="H7690" i="27"/>
  <c r="I7690" i="27"/>
  <c r="H11790" i="27"/>
  <c r="I11790" i="27"/>
  <c r="H3597" i="27"/>
  <c r="I3597" i="27"/>
  <c r="H3598" i="27"/>
  <c r="I3598" i="27"/>
  <c r="H11791" i="27"/>
  <c r="I11791" i="27"/>
  <c r="H11792" i="27"/>
  <c r="I11792" i="27"/>
  <c r="H7691" i="27"/>
  <c r="I7691" i="27"/>
  <c r="H11793" i="27"/>
  <c r="I11793" i="27"/>
  <c r="H7692" i="27"/>
  <c r="I7692" i="27"/>
  <c r="H7693" i="27"/>
  <c r="I7693" i="27"/>
  <c r="H208" i="27"/>
  <c r="I208" i="27"/>
  <c r="H1460" i="27"/>
  <c r="I1460" i="27"/>
  <c r="H64" i="27"/>
  <c r="I64" i="27"/>
  <c r="H558" i="27"/>
  <c r="I558" i="27"/>
  <c r="H11794" i="27"/>
  <c r="I11794" i="27"/>
  <c r="H11795" i="27"/>
  <c r="I11795" i="27"/>
  <c r="H11796" i="27"/>
  <c r="I11796" i="27"/>
  <c r="H1461" i="27"/>
  <c r="I1461" i="27"/>
  <c r="H7694" i="27"/>
  <c r="I7694" i="27"/>
  <c r="H11797" i="27"/>
  <c r="I11797" i="27"/>
  <c r="H3599" i="27"/>
  <c r="I3599" i="27"/>
  <c r="H3600" i="27"/>
  <c r="I3600" i="27"/>
  <c r="H3601" i="27"/>
  <c r="I3601" i="27"/>
  <c r="H1462" i="27"/>
  <c r="I1462" i="27"/>
  <c r="H11798" i="27"/>
  <c r="I11798" i="27"/>
  <c r="H7695" i="27"/>
  <c r="I7695" i="27"/>
  <c r="H11799" i="27"/>
  <c r="I11799" i="27"/>
  <c r="H1463" i="27"/>
  <c r="I1463" i="27"/>
  <c r="H11800" i="27"/>
  <c r="I11800" i="27"/>
  <c r="H7696" i="27"/>
  <c r="I7696" i="27"/>
  <c r="H11801" i="27"/>
  <c r="I11801" i="27"/>
  <c r="H7697" i="27"/>
  <c r="I7697" i="27"/>
  <c r="H11802" i="27"/>
  <c r="I11802" i="27"/>
  <c r="H11803" i="27"/>
  <c r="I11803" i="27"/>
  <c r="H7698" i="27"/>
  <c r="I7698" i="27"/>
  <c r="H11804" i="27"/>
  <c r="I11804" i="27"/>
  <c r="H559" i="27"/>
  <c r="I559" i="27"/>
  <c r="H3602" i="27"/>
  <c r="I3602" i="27"/>
  <c r="H3603" i="27"/>
  <c r="I3603" i="27"/>
  <c r="H3604" i="27"/>
  <c r="I3604" i="27"/>
  <c r="H3605" i="27"/>
  <c r="I3605" i="27"/>
  <c r="H3606" i="27"/>
  <c r="I3606" i="27"/>
  <c r="H7699" i="27"/>
  <c r="I7699" i="27"/>
  <c r="H7700" i="27"/>
  <c r="I7700" i="27"/>
  <c r="H7701" i="27"/>
  <c r="I7701" i="27"/>
  <c r="H7702" i="27"/>
  <c r="I7702" i="27"/>
  <c r="H7703" i="27"/>
  <c r="I7703" i="27"/>
  <c r="H7704" i="27"/>
  <c r="I7704" i="27"/>
  <c r="H7705" i="27"/>
  <c r="I7705" i="27"/>
  <c r="H7706" i="27"/>
  <c r="I7706" i="27"/>
  <c r="H7707" i="27"/>
  <c r="I7707" i="27"/>
  <c r="H7708" i="27"/>
  <c r="I7708" i="27"/>
  <c r="H7709" i="27"/>
  <c r="I7709" i="27"/>
  <c r="H7710" i="27"/>
  <c r="I7710" i="27"/>
  <c r="H7711" i="27"/>
  <c r="I7711" i="27"/>
  <c r="H7712" i="27"/>
  <c r="I7712" i="27"/>
  <c r="H11805" i="27"/>
  <c r="I11805" i="27"/>
  <c r="H11806" i="27"/>
  <c r="I11806" i="27"/>
  <c r="H11807" i="27"/>
  <c r="I11807" i="27"/>
  <c r="H11808" i="27"/>
  <c r="I11808" i="27"/>
  <c r="H11809" i="27"/>
  <c r="I11809" i="27"/>
  <c r="H11810" i="27"/>
  <c r="I11810" i="27"/>
  <c r="H11811" i="27"/>
  <c r="I11811" i="27"/>
  <c r="H11812" i="27"/>
  <c r="I11812" i="27"/>
  <c r="H11813" i="27"/>
  <c r="I11813" i="27"/>
  <c r="H7713" i="27"/>
  <c r="I7713" i="27"/>
  <c r="H11814" i="27"/>
  <c r="I11814" i="27"/>
  <c r="H560" i="27"/>
  <c r="I560" i="27"/>
  <c r="H561" i="27"/>
  <c r="I561" i="27"/>
  <c r="H1464" i="27"/>
  <c r="I1464" i="27"/>
  <c r="H1465" i="27"/>
  <c r="I1465" i="27"/>
  <c r="H3607" i="27"/>
  <c r="I3607" i="27"/>
  <c r="H3608" i="27"/>
  <c r="I3608" i="27"/>
  <c r="H3609" i="27"/>
  <c r="I3609" i="27"/>
  <c r="H3610" i="27"/>
  <c r="I3610" i="27"/>
  <c r="H3611" i="27"/>
  <c r="I3611" i="27"/>
  <c r="H7714" i="27"/>
  <c r="I7714" i="27"/>
  <c r="H11815" i="27"/>
  <c r="I11815" i="27"/>
  <c r="H11816" i="27"/>
  <c r="I11816" i="27"/>
  <c r="H11817" i="27"/>
  <c r="I11817" i="27"/>
  <c r="H11818" i="27"/>
  <c r="I11818" i="27"/>
  <c r="H11819" i="27"/>
  <c r="I11819" i="27"/>
  <c r="H11820" i="27"/>
  <c r="I11820" i="27"/>
  <c r="H11821" i="27"/>
  <c r="I11821" i="27"/>
  <c r="H11822" i="27"/>
  <c r="I11822" i="27"/>
  <c r="H562" i="27"/>
  <c r="I562" i="27"/>
  <c r="H3612" i="27"/>
  <c r="I3612" i="27"/>
  <c r="H7715" i="27"/>
  <c r="I7715" i="27"/>
  <c r="H11823" i="27"/>
  <c r="I11823" i="27"/>
  <c r="H209" i="27"/>
  <c r="I209" i="27"/>
  <c r="H3613" i="27"/>
  <c r="I3613" i="27"/>
  <c r="H7716" i="27"/>
  <c r="I7716" i="27"/>
  <c r="H7717" i="27"/>
  <c r="I7717" i="27"/>
  <c r="H1466" i="27"/>
  <c r="I1466" i="27"/>
  <c r="H1467" i="27"/>
  <c r="I1467" i="27"/>
  <c r="H1468" i="27"/>
  <c r="I1468" i="27"/>
  <c r="H3614" i="27"/>
  <c r="I3614" i="27"/>
  <c r="H3615" i="27"/>
  <c r="I3615" i="27"/>
  <c r="H3616" i="27"/>
  <c r="I3616" i="27"/>
  <c r="H7718" i="27"/>
  <c r="I7718" i="27"/>
  <c r="H7719" i="27"/>
  <c r="I7719" i="27"/>
  <c r="H7720" i="27"/>
  <c r="I7720" i="27"/>
  <c r="H7721" i="27"/>
  <c r="I7721" i="27"/>
  <c r="H7722" i="27"/>
  <c r="I7722" i="27"/>
  <c r="H7723" i="27"/>
  <c r="I7723" i="27"/>
  <c r="H7724" i="27"/>
  <c r="I7724" i="27"/>
  <c r="H7725" i="27"/>
  <c r="I7725" i="27"/>
  <c r="H11824" i="27"/>
  <c r="I11824" i="27"/>
  <c r="H11825" i="27"/>
  <c r="I11825" i="27"/>
  <c r="H11826" i="27"/>
  <c r="I11826" i="27"/>
  <c r="H11827" i="27"/>
  <c r="I11827" i="27"/>
  <c r="H11828" i="27"/>
  <c r="I11828" i="27"/>
  <c r="H11829" i="27"/>
  <c r="I11829" i="27"/>
  <c r="H11830" i="27"/>
  <c r="I11830" i="27"/>
  <c r="H11831" i="27"/>
  <c r="I11831" i="27"/>
  <c r="H11832" i="27"/>
  <c r="I11832" i="27"/>
  <c r="H210" i="27"/>
  <c r="I210" i="27"/>
  <c r="H1469" i="27"/>
  <c r="I1469" i="27"/>
  <c r="H3617" i="27"/>
  <c r="I3617" i="27"/>
  <c r="H3618" i="27"/>
  <c r="I3618" i="27"/>
  <c r="H3619" i="27"/>
  <c r="I3619" i="27"/>
  <c r="H3620" i="27"/>
  <c r="I3620" i="27"/>
  <c r="H3621" i="27"/>
  <c r="I3621" i="27"/>
  <c r="H7726" i="27"/>
  <c r="I7726" i="27"/>
  <c r="H7727" i="27"/>
  <c r="I7727" i="27"/>
  <c r="H7728" i="27"/>
  <c r="I7728" i="27"/>
  <c r="H11833" i="27"/>
  <c r="I11833" i="27"/>
  <c r="H11834" i="27"/>
  <c r="I11834" i="27"/>
  <c r="H11835" i="27"/>
  <c r="I11835" i="27"/>
  <c r="H11836" i="27"/>
  <c r="I11836" i="27"/>
  <c r="H11837" i="27"/>
  <c r="I11837" i="27"/>
  <c r="H11838" i="27"/>
  <c r="I11838" i="27"/>
  <c r="H3622" i="27"/>
  <c r="I3622" i="27"/>
  <c r="H7729" i="27"/>
  <c r="I7729" i="27"/>
  <c r="H11839" i="27"/>
  <c r="I11839" i="27"/>
  <c r="H11840" i="27"/>
  <c r="I11840" i="27"/>
  <c r="H1470" i="27"/>
  <c r="I1470" i="27"/>
  <c r="H3623" i="27"/>
  <c r="I3623" i="27"/>
  <c r="H7730" i="27"/>
  <c r="I7730" i="27"/>
  <c r="H211" i="27"/>
  <c r="I211" i="27"/>
  <c r="H1471" i="27"/>
  <c r="I1471" i="27"/>
  <c r="H1472" i="27"/>
  <c r="I1472" i="27"/>
  <c r="H3624" i="27"/>
  <c r="I3624" i="27"/>
  <c r="H3625" i="27"/>
  <c r="I3625" i="27"/>
  <c r="H3626" i="27"/>
  <c r="I3626" i="27"/>
  <c r="H3627" i="27"/>
  <c r="I3627" i="27"/>
  <c r="H7731" i="27"/>
  <c r="I7731" i="27"/>
  <c r="H7732" i="27"/>
  <c r="I7732" i="27"/>
  <c r="H7733" i="27"/>
  <c r="I7733" i="27"/>
  <c r="H7734" i="27"/>
  <c r="I7734" i="27"/>
  <c r="H7735" i="27"/>
  <c r="I7735" i="27"/>
  <c r="H7736" i="27"/>
  <c r="I7736" i="27"/>
  <c r="H7737" i="27"/>
  <c r="I7737" i="27"/>
  <c r="H7738" i="27"/>
  <c r="I7738" i="27"/>
  <c r="H7739" i="27"/>
  <c r="I7739" i="27"/>
  <c r="H11841" i="27"/>
  <c r="I11841" i="27"/>
  <c r="H11842" i="27"/>
  <c r="I11842" i="27"/>
  <c r="H11843" i="27"/>
  <c r="I11843" i="27"/>
  <c r="H11844" i="27"/>
  <c r="I11844" i="27"/>
  <c r="H11845" i="27"/>
  <c r="I11845" i="27"/>
  <c r="H11846" i="27"/>
  <c r="I11846" i="27"/>
  <c r="H3628" i="27"/>
  <c r="I3628" i="27"/>
  <c r="H7740" i="27"/>
  <c r="I7740" i="27"/>
  <c r="H7741" i="27"/>
  <c r="I7741" i="27"/>
  <c r="H11847" i="27"/>
  <c r="I11847" i="27"/>
  <c r="H563" i="27"/>
  <c r="I563" i="27"/>
  <c r="H1473" i="27"/>
  <c r="I1473" i="27"/>
  <c r="H1474" i="27"/>
  <c r="I1474" i="27"/>
  <c r="H3629" i="27"/>
  <c r="I3629" i="27"/>
  <c r="H3630" i="27"/>
  <c r="I3630" i="27"/>
  <c r="H3631" i="27"/>
  <c r="I3631" i="27"/>
  <c r="H7742" i="27"/>
  <c r="I7742" i="27"/>
  <c r="H7743" i="27"/>
  <c r="I7743" i="27"/>
  <c r="H7744" i="27"/>
  <c r="I7744" i="27"/>
  <c r="H7745" i="27"/>
  <c r="I7745" i="27"/>
  <c r="H7746" i="27"/>
  <c r="I7746" i="27"/>
  <c r="H7747" i="27"/>
  <c r="I7747" i="27"/>
  <c r="H7748" i="27"/>
  <c r="I7748" i="27"/>
  <c r="H7749" i="27"/>
  <c r="I7749" i="27"/>
  <c r="H7750" i="27"/>
  <c r="I7750" i="27"/>
  <c r="H7751" i="27"/>
  <c r="I7751" i="27"/>
  <c r="H11848" i="27"/>
  <c r="I11848" i="27"/>
  <c r="H1475" i="27"/>
  <c r="I1475" i="27"/>
  <c r="H11849" i="27"/>
  <c r="I11849" i="27"/>
  <c r="H11850" i="27"/>
  <c r="I11850" i="27"/>
  <c r="H3632" i="27"/>
  <c r="I3632" i="27"/>
  <c r="H3633" i="27"/>
  <c r="I3633" i="27"/>
  <c r="H7752" i="27"/>
  <c r="I7752" i="27"/>
  <c r="H7753" i="27"/>
  <c r="I7753" i="27"/>
  <c r="H7754" i="27"/>
  <c r="I7754" i="27"/>
  <c r="H212" i="27"/>
  <c r="I212" i="27"/>
  <c r="H213" i="27"/>
  <c r="I213" i="27"/>
  <c r="H564" i="27"/>
  <c r="I564" i="27"/>
  <c r="H1476" i="27"/>
  <c r="I1476" i="27"/>
  <c r="H1477" i="27"/>
  <c r="I1477" i="27"/>
  <c r="H1478" i="27"/>
  <c r="I1478" i="27"/>
  <c r="H3634" i="27"/>
  <c r="I3634" i="27"/>
  <c r="H3635" i="27"/>
  <c r="I3635" i="27"/>
  <c r="H7755" i="27"/>
  <c r="I7755" i="27"/>
  <c r="H7756" i="27"/>
  <c r="I7756" i="27"/>
  <c r="H7757" i="27"/>
  <c r="I7757" i="27"/>
  <c r="H7758" i="27"/>
  <c r="I7758" i="27"/>
  <c r="H7759" i="27"/>
  <c r="I7759" i="27"/>
  <c r="H7760" i="27"/>
  <c r="I7760" i="27"/>
  <c r="H11851" i="27"/>
  <c r="I11851" i="27"/>
  <c r="H11852" i="27"/>
  <c r="I11852" i="27"/>
  <c r="H11853" i="27"/>
  <c r="I11853" i="27"/>
  <c r="H11854" i="27"/>
  <c r="I11854" i="27"/>
  <c r="H11855" i="27"/>
  <c r="I11855" i="27"/>
  <c r="H11856" i="27"/>
  <c r="I11856" i="27"/>
  <c r="H11857" i="27"/>
  <c r="I11857" i="27"/>
  <c r="H1479" i="27"/>
  <c r="I1479" i="27"/>
  <c r="H7761" i="27"/>
  <c r="I7761" i="27"/>
  <c r="H7762" i="27"/>
  <c r="I7762" i="27"/>
  <c r="H7763" i="27"/>
  <c r="I7763" i="27"/>
  <c r="H7764" i="27"/>
  <c r="I7764" i="27"/>
  <c r="H11858" i="27"/>
  <c r="I11858" i="27"/>
  <c r="H11859" i="27"/>
  <c r="I11859" i="27"/>
  <c r="H3636" i="27"/>
  <c r="I3636" i="27"/>
  <c r="H3637" i="27"/>
  <c r="I3637" i="27"/>
  <c r="H7765" i="27"/>
  <c r="I7765" i="27"/>
  <c r="H11860" i="27"/>
  <c r="I11860" i="27"/>
  <c r="H7766" i="27"/>
  <c r="I7766" i="27"/>
  <c r="H11861" i="27"/>
  <c r="I11861" i="27"/>
  <c r="H7767" i="27"/>
  <c r="I7767" i="27"/>
  <c r="H3638" i="27"/>
  <c r="I3638" i="27"/>
  <c r="H11862" i="27"/>
  <c r="I11862" i="27"/>
  <c r="H7768" i="27"/>
  <c r="I7768" i="27"/>
  <c r="H11863" i="27"/>
  <c r="I11863" i="27"/>
  <c r="H11864" i="27"/>
  <c r="I11864" i="27"/>
  <c r="H565" i="27"/>
  <c r="I565" i="27"/>
  <c r="H11865" i="27"/>
  <c r="I11865" i="27"/>
  <c r="H11866" i="27"/>
  <c r="I11866" i="27"/>
  <c r="H3639" i="27"/>
  <c r="I3639" i="27"/>
  <c r="H7769" i="27"/>
  <c r="I7769" i="27"/>
  <c r="H1480" i="27"/>
  <c r="I1480" i="27"/>
  <c r="H3640" i="27"/>
  <c r="I3640" i="27"/>
  <c r="H1481" i="27"/>
  <c r="I1481" i="27"/>
  <c r="H11867" i="27"/>
  <c r="I11867" i="27"/>
  <c r="H7770" i="27"/>
  <c r="I7770" i="27"/>
  <c r="H7771" i="27"/>
  <c r="I7771" i="27"/>
  <c r="H11868" i="27"/>
  <c r="I11868" i="27"/>
  <c r="H11869" i="27"/>
  <c r="I11869" i="27"/>
  <c r="H11870" i="27"/>
  <c r="I11870" i="27"/>
  <c r="H7772" i="27"/>
  <c r="I7772" i="27"/>
  <c r="H11871" i="27"/>
  <c r="I11871" i="27"/>
  <c r="H3641" i="27"/>
  <c r="I3641" i="27"/>
  <c r="H214" i="27"/>
  <c r="I214" i="27"/>
  <c r="H7773" i="27"/>
  <c r="I7773" i="27"/>
  <c r="H7774" i="27"/>
  <c r="I7774" i="27"/>
  <c r="H7775" i="27"/>
  <c r="I7775" i="27"/>
  <c r="H7776" i="27"/>
  <c r="I7776" i="27"/>
  <c r="H1482" i="27"/>
  <c r="I1482" i="27"/>
  <c r="H1483" i="27"/>
  <c r="I1483" i="27"/>
  <c r="H1484" i="27"/>
  <c r="I1484" i="27"/>
  <c r="H1485" i="27"/>
  <c r="I1485" i="27"/>
  <c r="H3642" i="27"/>
  <c r="I3642" i="27"/>
  <c r="H3643" i="27"/>
  <c r="I3643" i="27"/>
  <c r="H3644" i="27"/>
  <c r="I3644" i="27"/>
  <c r="H3645" i="27"/>
  <c r="I3645" i="27"/>
  <c r="H7777" i="27"/>
  <c r="I7777" i="27"/>
  <c r="H7778" i="27"/>
  <c r="I7778" i="27"/>
  <c r="H7779" i="27"/>
  <c r="I7779" i="27"/>
  <c r="H7780" i="27"/>
  <c r="I7780" i="27"/>
  <c r="H7781" i="27"/>
  <c r="I7781" i="27"/>
  <c r="H7782" i="27"/>
  <c r="I7782" i="27"/>
  <c r="H7783" i="27"/>
  <c r="I7783" i="27"/>
  <c r="H7784" i="27"/>
  <c r="I7784" i="27"/>
  <c r="H7785" i="27"/>
  <c r="I7785" i="27"/>
  <c r="H11872" i="27"/>
  <c r="I11872" i="27"/>
  <c r="H11873" i="27"/>
  <c r="I11873" i="27"/>
  <c r="H11874" i="27"/>
  <c r="I11874" i="27"/>
  <c r="H11875" i="27"/>
  <c r="I11875" i="27"/>
  <c r="H11876" i="27"/>
  <c r="I11876" i="27"/>
  <c r="H11877" i="27"/>
  <c r="I11877" i="27"/>
  <c r="H11878" i="27"/>
  <c r="I11878" i="27"/>
  <c r="H11879" i="27"/>
  <c r="I11879" i="27"/>
  <c r="H1486" i="27"/>
  <c r="I1486" i="27"/>
  <c r="H7786" i="27"/>
  <c r="I7786" i="27"/>
  <c r="H3646" i="27"/>
  <c r="I3646" i="27"/>
  <c r="H7787" i="27"/>
  <c r="I7787" i="27"/>
  <c r="H7788" i="27"/>
  <c r="I7788" i="27"/>
  <c r="H7789" i="27"/>
  <c r="I7789" i="27"/>
  <c r="H11880" i="27"/>
  <c r="I11880" i="27"/>
  <c r="H3647" i="27"/>
  <c r="I3647" i="27"/>
  <c r="H7790" i="27"/>
  <c r="I7790" i="27"/>
  <c r="H7791" i="27"/>
  <c r="I7791" i="27"/>
  <c r="H11881" i="27"/>
  <c r="I11881" i="27"/>
  <c r="H11882" i="27"/>
  <c r="I11882" i="27"/>
  <c r="H1487" i="27"/>
  <c r="I1487" i="27"/>
  <c r="H7792" i="27"/>
  <c r="I7792" i="27"/>
  <c r="H566" i="27"/>
  <c r="I566" i="27"/>
  <c r="H1488" i="27"/>
  <c r="I1488" i="27"/>
  <c r="H1489" i="27"/>
  <c r="I1489" i="27"/>
  <c r="H1490" i="27"/>
  <c r="I1490" i="27"/>
  <c r="H1491" i="27"/>
  <c r="I1491" i="27"/>
  <c r="H1492" i="27"/>
  <c r="I1492" i="27"/>
  <c r="H3648" i="27"/>
  <c r="I3648" i="27"/>
  <c r="H3649" i="27"/>
  <c r="I3649" i="27"/>
  <c r="H3650" i="27"/>
  <c r="I3650" i="27"/>
  <c r="H3651" i="27"/>
  <c r="I3651" i="27"/>
  <c r="H3652" i="27"/>
  <c r="I3652" i="27"/>
  <c r="H3653" i="27"/>
  <c r="I3653" i="27"/>
  <c r="H3654" i="27"/>
  <c r="I3654" i="27"/>
  <c r="H3655" i="27"/>
  <c r="I3655" i="27"/>
  <c r="H7793" i="27"/>
  <c r="I7793" i="27"/>
  <c r="H7794" i="27"/>
  <c r="I7794" i="27"/>
  <c r="H7795" i="27"/>
  <c r="I7795" i="27"/>
  <c r="H7796" i="27"/>
  <c r="I7796" i="27"/>
  <c r="H7797" i="27"/>
  <c r="I7797" i="27"/>
  <c r="H7798" i="27"/>
  <c r="I7798" i="27"/>
  <c r="H7799" i="27"/>
  <c r="I7799" i="27"/>
  <c r="H7800" i="27"/>
  <c r="I7800" i="27"/>
  <c r="H7801" i="27"/>
  <c r="I7801" i="27"/>
  <c r="H7802" i="27"/>
  <c r="I7802" i="27"/>
  <c r="H7803" i="27"/>
  <c r="I7803" i="27"/>
  <c r="H7804" i="27"/>
  <c r="I7804" i="27"/>
  <c r="H11883" i="27"/>
  <c r="I11883" i="27"/>
  <c r="H11884" i="27"/>
  <c r="I11884" i="27"/>
  <c r="H11885" i="27"/>
  <c r="I11885" i="27"/>
  <c r="H11886" i="27"/>
  <c r="I11886" i="27"/>
  <c r="H11887" i="27"/>
  <c r="I11887" i="27"/>
  <c r="H11888" i="27"/>
  <c r="I11888" i="27"/>
  <c r="H7805" i="27"/>
  <c r="I7805" i="27"/>
  <c r="H7806" i="27"/>
  <c r="I7806" i="27"/>
  <c r="H11889" i="27"/>
  <c r="I11889" i="27"/>
  <c r="H1493" i="27"/>
  <c r="I1493" i="27"/>
  <c r="H7807" i="27"/>
  <c r="I7807" i="27"/>
  <c r="H7808" i="27"/>
  <c r="I7808" i="27"/>
  <c r="H7809" i="27"/>
  <c r="I7809" i="27"/>
  <c r="H11890" i="27"/>
  <c r="I11890" i="27"/>
  <c r="H11891" i="27"/>
  <c r="I11891" i="27"/>
  <c r="H7810" i="27"/>
  <c r="I7810" i="27"/>
  <c r="H11892" i="27"/>
  <c r="I11892" i="27"/>
  <c r="H1494" i="27"/>
  <c r="I1494" i="27"/>
  <c r="H3656" i="27"/>
  <c r="I3656" i="27"/>
  <c r="H7811" i="27"/>
  <c r="I7811" i="27"/>
  <c r="H7812" i="27"/>
  <c r="I7812" i="27"/>
  <c r="H7813" i="27"/>
  <c r="I7813" i="27"/>
  <c r="H7814" i="27"/>
  <c r="I7814" i="27"/>
  <c r="H11893" i="27"/>
  <c r="I11893" i="27"/>
  <c r="H3657" i="27"/>
  <c r="I3657" i="27"/>
  <c r="H7815" i="27"/>
  <c r="I7815" i="27"/>
  <c r="H7816" i="27"/>
  <c r="I7816" i="27"/>
  <c r="H7817" i="27"/>
  <c r="I7817" i="27"/>
  <c r="H11894" i="27"/>
  <c r="I11894" i="27"/>
  <c r="H3658" i="27"/>
  <c r="I3658" i="27"/>
  <c r="H7818" i="27"/>
  <c r="I7818" i="27"/>
  <c r="H7819" i="27"/>
  <c r="I7819" i="27"/>
  <c r="H7820" i="27"/>
  <c r="I7820" i="27"/>
  <c r="H11895" i="27"/>
  <c r="I11895" i="27"/>
  <c r="H11896" i="27"/>
  <c r="I11896" i="27"/>
  <c r="H11897" i="27"/>
  <c r="I11897" i="27"/>
  <c r="H11898" i="27"/>
  <c r="I11898" i="27"/>
  <c r="H7821" i="27"/>
  <c r="I7821" i="27"/>
  <c r="H7822" i="27"/>
  <c r="I7822" i="27"/>
  <c r="H11899" i="27"/>
  <c r="I11899" i="27"/>
  <c r="H3659" i="27"/>
  <c r="I3659" i="27"/>
  <c r="H7823" i="27"/>
  <c r="I7823" i="27"/>
  <c r="H11900" i="27"/>
  <c r="I11900" i="27"/>
  <c r="H3660" i="27"/>
  <c r="I3660" i="27"/>
  <c r="H11901" i="27"/>
  <c r="I11901" i="27"/>
  <c r="H11902" i="27"/>
  <c r="I11902" i="27"/>
  <c r="H567" i="27"/>
  <c r="I567" i="27"/>
  <c r="H3661" i="27"/>
  <c r="I3661" i="27"/>
  <c r="H3662" i="27"/>
  <c r="I3662" i="27"/>
  <c r="H7824" i="27"/>
  <c r="I7824" i="27"/>
  <c r="H7825" i="27"/>
  <c r="I7825" i="27"/>
  <c r="H7826" i="27"/>
  <c r="I7826" i="27"/>
  <c r="H7827" i="27"/>
  <c r="I7827" i="27"/>
  <c r="H11903" i="27"/>
  <c r="I11903" i="27"/>
  <c r="H11904" i="27"/>
  <c r="I11904" i="27"/>
  <c r="H11905" i="27"/>
  <c r="I11905" i="27"/>
  <c r="H1495" i="27"/>
  <c r="I1495" i="27"/>
  <c r="H3663" i="27"/>
  <c r="I3663" i="27"/>
  <c r="H3664" i="27"/>
  <c r="I3664" i="27"/>
  <c r="H7828" i="27"/>
  <c r="I7828" i="27"/>
  <c r="H7829" i="27"/>
  <c r="I7829" i="27"/>
  <c r="H7830" i="27"/>
  <c r="I7830" i="27"/>
  <c r="H7831" i="27"/>
  <c r="I7831" i="27"/>
  <c r="H11906" i="27"/>
  <c r="I11906" i="27"/>
  <c r="H11907" i="27"/>
  <c r="I11907" i="27"/>
  <c r="H11908" i="27"/>
  <c r="I11908" i="27"/>
  <c r="H1496" i="27"/>
  <c r="I1496" i="27"/>
  <c r="H1497" i="27"/>
  <c r="I1497" i="27"/>
  <c r="H7832" i="27"/>
  <c r="I7832" i="27"/>
  <c r="H11909" i="27"/>
  <c r="I11909" i="27"/>
  <c r="H11910" i="27"/>
  <c r="I11910" i="27"/>
  <c r="H11911" i="27"/>
  <c r="I11911" i="27"/>
  <c r="H7833" i="27"/>
  <c r="I7833" i="27"/>
  <c r="H1498" i="27"/>
  <c r="I1498" i="27"/>
  <c r="H3665" i="27"/>
  <c r="I3665" i="27"/>
  <c r="H11912" i="27"/>
  <c r="I11912" i="27"/>
  <c r="H3666" i="27"/>
  <c r="I3666" i="27"/>
  <c r="H3667" i="27"/>
  <c r="I3667" i="27"/>
  <c r="H3668" i="27"/>
  <c r="I3668" i="27"/>
  <c r="H7834" i="27"/>
  <c r="I7834" i="27"/>
  <c r="H7835" i="27"/>
  <c r="I7835" i="27"/>
  <c r="H7836" i="27"/>
  <c r="I7836" i="27"/>
  <c r="H7837" i="27"/>
  <c r="I7837" i="27"/>
  <c r="H7838" i="27"/>
  <c r="I7838" i="27"/>
  <c r="H11913" i="27"/>
  <c r="I11913" i="27"/>
  <c r="H11914" i="27"/>
  <c r="I11914" i="27"/>
  <c r="H568" i="27"/>
  <c r="I568" i="27"/>
  <c r="H3669" i="27"/>
  <c r="I3669" i="27"/>
  <c r="H3670" i="27"/>
  <c r="I3670" i="27"/>
  <c r="H7839" i="27"/>
  <c r="I7839" i="27"/>
  <c r="H1499" i="27"/>
  <c r="I1499" i="27"/>
  <c r="H11915" i="27"/>
  <c r="I11915" i="27"/>
  <c r="H1500" i="27"/>
  <c r="I1500" i="27"/>
  <c r="H3671" i="27"/>
  <c r="I3671" i="27"/>
  <c r="H7840" i="27"/>
  <c r="I7840" i="27"/>
  <c r="H7841" i="27"/>
  <c r="I7841" i="27"/>
  <c r="H11916" i="27"/>
  <c r="I11916" i="27"/>
  <c r="H1501" i="27"/>
  <c r="I1501" i="27"/>
  <c r="H11917" i="27"/>
  <c r="I11917" i="27"/>
  <c r="H1502" i="27"/>
  <c r="I1502" i="27"/>
  <c r="H3672" i="27"/>
  <c r="I3672" i="27"/>
  <c r="H3673" i="27"/>
  <c r="I3673" i="27"/>
  <c r="H7842" i="27"/>
  <c r="I7842" i="27"/>
  <c r="H7843" i="27"/>
  <c r="I7843" i="27"/>
  <c r="H7844" i="27"/>
  <c r="I7844" i="27"/>
  <c r="H7845" i="27"/>
  <c r="I7845" i="27"/>
  <c r="H11918" i="27"/>
  <c r="I11918" i="27"/>
  <c r="H11919" i="27"/>
  <c r="I11919" i="27"/>
  <c r="H3674" i="27"/>
  <c r="I3674" i="27"/>
  <c r="H3675" i="27"/>
  <c r="I3675" i="27"/>
  <c r="H3676" i="27"/>
  <c r="I3676" i="27"/>
  <c r="H7846" i="27"/>
  <c r="I7846" i="27"/>
  <c r="H11920" i="27"/>
  <c r="I11920" i="27"/>
  <c r="H7847" i="27"/>
  <c r="I7847" i="27"/>
  <c r="H7848" i="27"/>
  <c r="I7848" i="27"/>
  <c r="H65" i="27"/>
  <c r="I65" i="27"/>
  <c r="H3677" i="27"/>
  <c r="I3677" i="27"/>
  <c r="H3678" i="27"/>
  <c r="I3678" i="27"/>
  <c r="H3679" i="27"/>
  <c r="I3679" i="27"/>
  <c r="H3680" i="27"/>
  <c r="I3680" i="27"/>
  <c r="H7849" i="27"/>
  <c r="I7849" i="27"/>
  <c r="H11921" i="27"/>
  <c r="I11921" i="27"/>
  <c r="H7850" i="27"/>
  <c r="I7850" i="27"/>
  <c r="H7851" i="27"/>
  <c r="I7851" i="27"/>
  <c r="H11922" i="27"/>
  <c r="I11922" i="27"/>
  <c r="H3681" i="27"/>
  <c r="I3681" i="27"/>
  <c r="H569" i="27"/>
  <c r="I569" i="27"/>
  <c r="H3682" i="27"/>
  <c r="I3682" i="27"/>
  <c r="H3683" i="27"/>
  <c r="I3683" i="27"/>
  <c r="H3684" i="27"/>
  <c r="I3684" i="27"/>
  <c r="H7852" i="27"/>
  <c r="I7852" i="27"/>
  <c r="H7853" i="27"/>
  <c r="I7853" i="27"/>
  <c r="H11923" i="27"/>
  <c r="I11923" i="27"/>
  <c r="H7854" i="27"/>
  <c r="I7854" i="27"/>
  <c r="H1503" i="27"/>
  <c r="I1503" i="27"/>
  <c r="H7855" i="27"/>
  <c r="I7855" i="27"/>
  <c r="H11924" i="27"/>
  <c r="I11924" i="27"/>
  <c r="H11925" i="27"/>
  <c r="I11925" i="27"/>
  <c r="H11926" i="27"/>
  <c r="I11926" i="27"/>
  <c r="H1504" i="27"/>
  <c r="I1504" i="27"/>
  <c r="H11927" i="27"/>
  <c r="I11927" i="27"/>
  <c r="H7856" i="27"/>
  <c r="I7856" i="27"/>
  <c r="H215" i="27"/>
  <c r="I215" i="27"/>
  <c r="H1505" i="27"/>
  <c r="I1505" i="27"/>
  <c r="H3685" i="27"/>
  <c r="I3685" i="27"/>
  <c r="H7857" i="27"/>
  <c r="I7857" i="27"/>
  <c r="H11928" i="27"/>
  <c r="I11928" i="27"/>
  <c r="H1506" i="27"/>
  <c r="I1506" i="27"/>
  <c r="H1507" i="27"/>
  <c r="I1507" i="27"/>
  <c r="H3686" i="27"/>
  <c r="I3686" i="27"/>
  <c r="H3687" i="27"/>
  <c r="I3687" i="27"/>
  <c r="H3688" i="27"/>
  <c r="I3688" i="27"/>
  <c r="H3689" i="27"/>
  <c r="I3689" i="27"/>
  <c r="H3690" i="27"/>
  <c r="I3690" i="27"/>
  <c r="H7858" i="27"/>
  <c r="I7858" i="27"/>
  <c r="H7859" i="27"/>
  <c r="I7859" i="27"/>
  <c r="H7860" i="27"/>
  <c r="I7860" i="27"/>
  <c r="H7861" i="27"/>
  <c r="I7861" i="27"/>
  <c r="H7862" i="27"/>
  <c r="I7862" i="27"/>
  <c r="H7863" i="27"/>
  <c r="I7863" i="27"/>
  <c r="H7864" i="27"/>
  <c r="I7864" i="27"/>
  <c r="H7865" i="27"/>
  <c r="I7865" i="27"/>
  <c r="H7866" i="27"/>
  <c r="I7866" i="27"/>
  <c r="H7867" i="27"/>
  <c r="I7867" i="27"/>
  <c r="H7868" i="27"/>
  <c r="I7868" i="27"/>
  <c r="H11929" i="27"/>
  <c r="I11929" i="27"/>
  <c r="H11930" i="27"/>
  <c r="I11930" i="27"/>
  <c r="H11931" i="27"/>
  <c r="I11931" i="27"/>
  <c r="H11932" i="27"/>
  <c r="I11932" i="27"/>
  <c r="H11933" i="27"/>
  <c r="I11933" i="27"/>
  <c r="H11934" i="27"/>
  <c r="I11934" i="27"/>
  <c r="H11935" i="27"/>
  <c r="I11935" i="27"/>
  <c r="H11936" i="27"/>
  <c r="I11936" i="27"/>
  <c r="H11937" i="27"/>
  <c r="I11937" i="27"/>
  <c r="H7869" i="27"/>
  <c r="I7869" i="27"/>
  <c r="H7870" i="27"/>
  <c r="I7870" i="27"/>
  <c r="H7871" i="27"/>
  <c r="I7871" i="27"/>
  <c r="H7872" i="27"/>
  <c r="I7872" i="27"/>
  <c r="H1508" i="27"/>
  <c r="I1508" i="27"/>
  <c r="H3691" i="27"/>
  <c r="I3691" i="27"/>
  <c r="H3692" i="27"/>
  <c r="I3692" i="27"/>
  <c r="H3693" i="27"/>
  <c r="I3693" i="27"/>
  <c r="H7873" i="27"/>
  <c r="I7873" i="27"/>
  <c r="H7874" i="27"/>
  <c r="I7874" i="27"/>
  <c r="H7875" i="27"/>
  <c r="I7875" i="27"/>
  <c r="H7876" i="27"/>
  <c r="I7876" i="27"/>
  <c r="H7877" i="27"/>
  <c r="I7877" i="27"/>
  <c r="H7878" i="27"/>
  <c r="I7878" i="27"/>
  <c r="H7879" i="27"/>
  <c r="I7879" i="27"/>
  <c r="H7880" i="27"/>
  <c r="I7880" i="27"/>
  <c r="H7881" i="27"/>
  <c r="I7881" i="27"/>
  <c r="H7882" i="27"/>
  <c r="I7882" i="27"/>
  <c r="H11938" i="27"/>
  <c r="I11938" i="27"/>
  <c r="H11939" i="27"/>
  <c r="I11939" i="27"/>
  <c r="H11940" i="27"/>
  <c r="I11940" i="27"/>
  <c r="H11941" i="27"/>
  <c r="I11941" i="27"/>
  <c r="H11942" i="27"/>
  <c r="I11942" i="27"/>
  <c r="H11943" i="27"/>
  <c r="I11943" i="27"/>
  <c r="H11944" i="27"/>
  <c r="I11944" i="27"/>
  <c r="H11945" i="27"/>
  <c r="I11945" i="27"/>
  <c r="H11946" i="27"/>
  <c r="I11946" i="27"/>
  <c r="H11947" i="27"/>
  <c r="I11947" i="27"/>
  <c r="H1509" i="27"/>
  <c r="I1509" i="27"/>
  <c r="H11948" i="27"/>
  <c r="I11948" i="27"/>
  <c r="H3694" i="27"/>
  <c r="I3694" i="27"/>
  <c r="H7883" i="27"/>
  <c r="I7883" i="27"/>
  <c r="H570" i="27"/>
  <c r="I570" i="27"/>
  <c r="H571" i="27"/>
  <c r="I571" i="27"/>
  <c r="H1510" i="27"/>
  <c r="I1510" i="27"/>
  <c r="H3695" i="27"/>
  <c r="I3695" i="27"/>
  <c r="H3696" i="27"/>
  <c r="I3696" i="27"/>
  <c r="H3697" i="27"/>
  <c r="I3697" i="27"/>
  <c r="H7884" i="27"/>
  <c r="I7884" i="27"/>
  <c r="H7885" i="27"/>
  <c r="I7885" i="27"/>
  <c r="H7886" i="27"/>
  <c r="I7886" i="27"/>
  <c r="H7887" i="27"/>
  <c r="I7887" i="27"/>
  <c r="H7888" i="27"/>
  <c r="I7888" i="27"/>
  <c r="H7889" i="27"/>
  <c r="I7889" i="27"/>
  <c r="H7890" i="27"/>
  <c r="I7890" i="27"/>
  <c r="H7891" i="27"/>
  <c r="I7891" i="27"/>
  <c r="H7892" i="27"/>
  <c r="I7892" i="27"/>
  <c r="H7893" i="27"/>
  <c r="I7893" i="27"/>
  <c r="H7894" i="27"/>
  <c r="I7894" i="27"/>
  <c r="H11949" i="27"/>
  <c r="I11949" i="27"/>
  <c r="H11950" i="27"/>
  <c r="I11950" i="27"/>
  <c r="H11951" i="27"/>
  <c r="I11951" i="27"/>
  <c r="H11952" i="27"/>
  <c r="I11952" i="27"/>
  <c r="H11953" i="27"/>
  <c r="I11953" i="27"/>
  <c r="H11954" i="27"/>
  <c r="I11954" i="27"/>
  <c r="H7895" i="27"/>
  <c r="I7895" i="27"/>
  <c r="H11955" i="27"/>
  <c r="I11955" i="27"/>
  <c r="H1511" i="27"/>
  <c r="I1511" i="27"/>
  <c r="H1512" i="27"/>
  <c r="I1512" i="27"/>
  <c r="H1513" i="27"/>
  <c r="I1513" i="27"/>
  <c r="H3698" i="27"/>
  <c r="I3698" i="27"/>
  <c r="H3699" i="27"/>
  <c r="I3699" i="27"/>
  <c r="H3700" i="27"/>
  <c r="I3700" i="27"/>
  <c r="H3701" i="27"/>
  <c r="I3701" i="27"/>
  <c r="H3702" i="27"/>
  <c r="I3702" i="27"/>
  <c r="H7896" i="27"/>
  <c r="I7896" i="27"/>
  <c r="H7897" i="27"/>
  <c r="I7897" i="27"/>
  <c r="H7898" i="27"/>
  <c r="I7898" i="27"/>
  <c r="H7899" i="27"/>
  <c r="I7899" i="27"/>
  <c r="H11956" i="27"/>
  <c r="I11956" i="27"/>
  <c r="H11957" i="27"/>
  <c r="I11957" i="27"/>
  <c r="H11958" i="27"/>
  <c r="I11958" i="27"/>
  <c r="H11959" i="27"/>
  <c r="I11959" i="27"/>
  <c r="H11960" i="27"/>
  <c r="I11960" i="27"/>
  <c r="H11961" i="27"/>
  <c r="I11961" i="27"/>
  <c r="H572" i="27"/>
  <c r="I572" i="27"/>
  <c r="H7900" i="27"/>
  <c r="I7900" i="27"/>
  <c r="H3703" i="27"/>
  <c r="I3703" i="27"/>
  <c r="H11962" i="27"/>
  <c r="I11962" i="27"/>
  <c r="H573" i="27"/>
  <c r="I573" i="27"/>
  <c r="H1514" i="27"/>
  <c r="I1514" i="27"/>
  <c r="H1515" i="27"/>
  <c r="I1515" i="27"/>
  <c r="H3704" i="27"/>
  <c r="I3704" i="27"/>
  <c r="H3705" i="27"/>
  <c r="I3705" i="27"/>
  <c r="H3706" i="27"/>
  <c r="I3706" i="27"/>
  <c r="H3707" i="27"/>
  <c r="I3707" i="27"/>
  <c r="H7901" i="27"/>
  <c r="I7901" i="27"/>
  <c r="H7902" i="27"/>
  <c r="I7902" i="27"/>
  <c r="H7903" i="27"/>
  <c r="I7903" i="27"/>
  <c r="H7904" i="27"/>
  <c r="I7904" i="27"/>
  <c r="H7905" i="27"/>
  <c r="I7905" i="27"/>
  <c r="H7906" i="27"/>
  <c r="I7906" i="27"/>
  <c r="H7907" i="27"/>
  <c r="I7907" i="27"/>
  <c r="H7908" i="27"/>
  <c r="I7908" i="27"/>
  <c r="H7909" i="27"/>
  <c r="I7909" i="27"/>
  <c r="H7910" i="27"/>
  <c r="I7910" i="27"/>
  <c r="H7911" i="27"/>
  <c r="I7911" i="27"/>
  <c r="H11963" i="27"/>
  <c r="I11963" i="27"/>
  <c r="H11964" i="27"/>
  <c r="I11964" i="27"/>
  <c r="H11965" i="27"/>
  <c r="I11965" i="27"/>
  <c r="H11966" i="27"/>
  <c r="I11966" i="27"/>
  <c r="H11967" i="27"/>
  <c r="I11967" i="27"/>
  <c r="H11968" i="27"/>
  <c r="I11968" i="27"/>
  <c r="H3708" i="27"/>
  <c r="I3708" i="27"/>
  <c r="H7912" i="27"/>
  <c r="I7912" i="27"/>
  <c r="H7913" i="27"/>
  <c r="I7913" i="27"/>
  <c r="H3709" i="27"/>
  <c r="I3709" i="27"/>
  <c r="H11969" i="27"/>
  <c r="I11969" i="27"/>
  <c r="H216" i="27"/>
  <c r="I216" i="27"/>
  <c r="H574" i="27"/>
  <c r="I574" i="27"/>
  <c r="H1516" i="27"/>
  <c r="I1516" i="27"/>
  <c r="H1517" i="27"/>
  <c r="I1517" i="27"/>
  <c r="H1518" i="27"/>
  <c r="I1518" i="27"/>
  <c r="H1519" i="27"/>
  <c r="I1519" i="27"/>
  <c r="H3710" i="27"/>
  <c r="I3710" i="27"/>
  <c r="H3711" i="27"/>
  <c r="I3711" i="27"/>
  <c r="H3712" i="27"/>
  <c r="I3712" i="27"/>
  <c r="H3713" i="27"/>
  <c r="I3713" i="27"/>
  <c r="H3714" i="27"/>
  <c r="I3714" i="27"/>
  <c r="H7914" i="27"/>
  <c r="I7914" i="27"/>
  <c r="H7915" i="27"/>
  <c r="I7915" i="27"/>
  <c r="H7916" i="27"/>
  <c r="I7916" i="27"/>
  <c r="H7917" i="27"/>
  <c r="I7917" i="27"/>
  <c r="H7918" i="27"/>
  <c r="I7918" i="27"/>
  <c r="H7919" i="27"/>
  <c r="I7919" i="27"/>
  <c r="H7920" i="27"/>
  <c r="I7920" i="27"/>
  <c r="H7921" i="27"/>
  <c r="I7921" i="27"/>
  <c r="H7922" i="27"/>
  <c r="I7922" i="27"/>
  <c r="H7923" i="27"/>
  <c r="I7923" i="27"/>
  <c r="H7924" i="27"/>
  <c r="I7924" i="27"/>
  <c r="H7925" i="27"/>
  <c r="I7925" i="27"/>
  <c r="H11970" i="27"/>
  <c r="I11970" i="27"/>
  <c r="H11971" i="27"/>
  <c r="I11971" i="27"/>
  <c r="H11972" i="27"/>
  <c r="I11972" i="27"/>
  <c r="H11973" i="27"/>
  <c r="I11973" i="27"/>
  <c r="H11974" i="27"/>
  <c r="I11974" i="27"/>
  <c r="H7926" i="27"/>
  <c r="I7926" i="27"/>
  <c r="H3715" i="27"/>
  <c r="I3715" i="27"/>
  <c r="H7927" i="27"/>
  <c r="I7927" i="27"/>
  <c r="H3716" i="27"/>
  <c r="I3716" i="27"/>
  <c r="H3717" i="27"/>
  <c r="I3717" i="27"/>
  <c r="H7928" i="27"/>
  <c r="I7928" i="27"/>
  <c r="H11975" i="27"/>
  <c r="I11975" i="27"/>
  <c r="H11976" i="27"/>
  <c r="I11976" i="27"/>
  <c r="H11977" i="27"/>
  <c r="I11977" i="27"/>
  <c r="H11978" i="27"/>
  <c r="I11978" i="27"/>
  <c r="H11979" i="27"/>
  <c r="I11979" i="27"/>
  <c r="H575" i="27"/>
  <c r="I575" i="27"/>
  <c r="H11980" i="27"/>
  <c r="I11980" i="27"/>
  <c r="H3718" i="27"/>
  <c r="I3718" i="27"/>
  <c r="H11981" i="27"/>
  <c r="I11981" i="27"/>
  <c r="H1520" i="27"/>
  <c r="I1520" i="27"/>
  <c r="H7929" i="27"/>
  <c r="I7929" i="27"/>
  <c r="H7930" i="27"/>
  <c r="I7930" i="27"/>
  <c r="H7931" i="27"/>
  <c r="I7931" i="27"/>
  <c r="H7932" i="27"/>
  <c r="I7932" i="27"/>
  <c r="H11982" i="27"/>
  <c r="I11982" i="27"/>
  <c r="H3719" i="27"/>
  <c r="I3719" i="27"/>
  <c r="H1521" i="27"/>
  <c r="I1521" i="27"/>
  <c r="H7933" i="27"/>
  <c r="I7933" i="27"/>
  <c r="H3720" i="27"/>
  <c r="I3720" i="27"/>
  <c r="H3721" i="27"/>
  <c r="I3721" i="27"/>
  <c r="H7934" i="27"/>
  <c r="I7934" i="27"/>
  <c r="H7935" i="27"/>
  <c r="I7935" i="27"/>
  <c r="H3722" i="27"/>
  <c r="I3722" i="27"/>
  <c r="H7936" i="27"/>
  <c r="I7936" i="27"/>
  <c r="H7937" i="27"/>
  <c r="I7937" i="27"/>
  <c r="H7938" i="27"/>
  <c r="I7938" i="27"/>
  <c r="H1522" i="27"/>
  <c r="I1522" i="27"/>
  <c r="H7939" i="27"/>
  <c r="I7939" i="27"/>
  <c r="H7940" i="27"/>
  <c r="I7940" i="27"/>
  <c r="H11983" i="27"/>
  <c r="I11983" i="27"/>
  <c r="H11984" i="27"/>
  <c r="I11984" i="27"/>
  <c r="H576" i="27"/>
  <c r="I576" i="27"/>
  <c r="H7941" i="27"/>
  <c r="I7941" i="27"/>
  <c r="H3723" i="27"/>
  <c r="I3723" i="27"/>
  <c r="H7942" i="27"/>
  <c r="I7942" i="27"/>
  <c r="H3724" i="27"/>
  <c r="I3724" i="27"/>
  <c r="H3725" i="27"/>
  <c r="I3725" i="27"/>
  <c r="H3726" i="27"/>
  <c r="I3726" i="27"/>
  <c r="H3727" i="27"/>
  <c r="I3727" i="27"/>
  <c r="H3728" i="27"/>
  <c r="I3728" i="27"/>
  <c r="H3729" i="27"/>
  <c r="I3729" i="27"/>
  <c r="H3730" i="27"/>
  <c r="I3730" i="27"/>
  <c r="H3731" i="27"/>
  <c r="I3731" i="27"/>
  <c r="H7943" i="27"/>
  <c r="I7943" i="27"/>
  <c r="H7944" i="27"/>
  <c r="I7944" i="27"/>
  <c r="H7945" i="27"/>
  <c r="I7945" i="27"/>
  <c r="H7946" i="27"/>
  <c r="I7946" i="27"/>
  <c r="H7947" i="27"/>
  <c r="I7947" i="27"/>
  <c r="H7948" i="27"/>
  <c r="I7948" i="27"/>
  <c r="H7949" i="27"/>
  <c r="I7949" i="27"/>
  <c r="H7950" i="27"/>
  <c r="I7950" i="27"/>
  <c r="H7951" i="27"/>
  <c r="I7951" i="27"/>
  <c r="H7952" i="27"/>
  <c r="I7952" i="27"/>
  <c r="H11985" i="27"/>
  <c r="I11985" i="27"/>
  <c r="H11986" i="27"/>
  <c r="I11986" i="27"/>
  <c r="H11987" i="27"/>
  <c r="I11987" i="27"/>
  <c r="H11988" i="27"/>
  <c r="I11988" i="27"/>
  <c r="H11989" i="27"/>
  <c r="I11989" i="27"/>
  <c r="H11990" i="27"/>
  <c r="I11990" i="27"/>
  <c r="H11991" i="27"/>
  <c r="I11991" i="27"/>
  <c r="H11992" i="27"/>
  <c r="I11992" i="27"/>
  <c r="H7953" i="27"/>
  <c r="I7953" i="27"/>
  <c r="H577" i="27"/>
  <c r="I577" i="27"/>
  <c r="H7954" i="27"/>
  <c r="I7954" i="27"/>
  <c r="H7955" i="27"/>
  <c r="I7955" i="27"/>
  <c r="H11993" i="27"/>
  <c r="I11993" i="27"/>
  <c r="H7956" i="27"/>
  <c r="I7956" i="27"/>
  <c r="H578" i="27"/>
  <c r="I578" i="27"/>
  <c r="H579" i="27"/>
  <c r="I579" i="27"/>
  <c r="H580" i="27"/>
  <c r="I580" i="27"/>
  <c r="H1523" i="27"/>
  <c r="I1523" i="27"/>
  <c r="H3732" i="27"/>
  <c r="I3732" i="27"/>
  <c r="H3733" i="27"/>
  <c r="I3733" i="27"/>
  <c r="H3734" i="27"/>
  <c r="I3734" i="27"/>
  <c r="H3735" i="27"/>
  <c r="I3735" i="27"/>
  <c r="H3736" i="27"/>
  <c r="I3736" i="27"/>
  <c r="H3737" i="27"/>
  <c r="I3737" i="27"/>
  <c r="H3738" i="27"/>
  <c r="I3738" i="27"/>
  <c r="H7957" i="27"/>
  <c r="I7957" i="27"/>
  <c r="H7958" i="27"/>
  <c r="I7958" i="27"/>
  <c r="H7959" i="27"/>
  <c r="I7959" i="27"/>
  <c r="H7960" i="27"/>
  <c r="I7960" i="27"/>
  <c r="H7961" i="27"/>
  <c r="I7961" i="27"/>
  <c r="H7962" i="27"/>
  <c r="I7962" i="27"/>
  <c r="H7963" i="27"/>
  <c r="I7963" i="27"/>
  <c r="H11994" i="27"/>
  <c r="I11994" i="27"/>
  <c r="H11995" i="27"/>
  <c r="I11995" i="27"/>
  <c r="H11996" i="27"/>
  <c r="I11996" i="27"/>
  <c r="H11997" i="27"/>
  <c r="I11997" i="27"/>
  <c r="H581" i="27"/>
  <c r="I581" i="27"/>
  <c r="H3739" i="27"/>
  <c r="I3739" i="27"/>
  <c r="H3740" i="27"/>
  <c r="I3740" i="27"/>
  <c r="H582" i="27"/>
  <c r="I582" i="27"/>
  <c r="H1524" i="27"/>
  <c r="I1524" i="27"/>
  <c r="H3741" i="27"/>
  <c r="I3741" i="27"/>
  <c r="H3742" i="27"/>
  <c r="I3742" i="27"/>
  <c r="H3743" i="27"/>
  <c r="I3743" i="27"/>
  <c r="H3744" i="27"/>
  <c r="I3744" i="27"/>
  <c r="H7964" i="27"/>
  <c r="I7964" i="27"/>
  <c r="H7965" i="27"/>
  <c r="I7965" i="27"/>
  <c r="H7966" i="27"/>
  <c r="I7966" i="27"/>
  <c r="H7967" i="27"/>
  <c r="I7967" i="27"/>
  <c r="H7968" i="27"/>
  <c r="I7968" i="27"/>
  <c r="H7969" i="27"/>
  <c r="I7969" i="27"/>
  <c r="H7970" i="27"/>
  <c r="I7970" i="27"/>
  <c r="H7971" i="27"/>
  <c r="I7971" i="27"/>
  <c r="H7972" i="27"/>
  <c r="I7972" i="27"/>
  <c r="H7973" i="27"/>
  <c r="I7973" i="27"/>
  <c r="H11998" i="27"/>
  <c r="I11998" i="27"/>
  <c r="H11999" i="27"/>
  <c r="I11999" i="27"/>
  <c r="H12000" i="27"/>
  <c r="I12000" i="27"/>
  <c r="H3745" i="27"/>
  <c r="I3745" i="27"/>
  <c r="H12001" i="27"/>
  <c r="I12001" i="27"/>
  <c r="H3746" i="27"/>
  <c r="I3746" i="27"/>
  <c r="H12002" i="27"/>
  <c r="I12002" i="27"/>
  <c r="H7974" i="27"/>
  <c r="I7974" i="27"/>
  <c r="H583" i="27"/>
  <c r="I583" i="27"/>
  <c r="H3747" i="27"/>
  <c r="I3747" i="27"/>
  <c r="H7975" i="27"/>
  <c r="I7975" i="27"/>
  <c r="H12003" i="27"/>
  <c r="I12003" i="27"/>
  <c r="H12004" i="27"/>
  <c r="I12004" i="27"/>
  <c r="H12005" i="27"/>
  <c r="I12005" i="27"/>
  <c r="H7976" i="27"/>
  <c r="I7976" i="27"/>
  <c r="H12006" i="27"/>
  <c r="I12006" i="27"/>
  <c r="H584" i="27"/>
  <c r="I584" i="27"/>
  <c r="H7977" i="27"/>
  <c r="I7977" i="27"/>
  <c r="H7978" i="27"/>
  <c r="I7978" i="27"/>
  <c r="H7979" i="27"/>
  <c r="I7979" i="27"/>
  <c r="H217" i="27"/>
  <c r="I217" i="27"/>
  <c r="H7980" i="27"/>
  <c r="I7980" i="27"/>
  <c r="H1525" i="27"/>
  <c r="I1525" i="27"/>
  <c r="H7981" i="27"/>
  <c r="I7981" i="27"/>
  <c r="H585" i="27"/>
  <c r="I585" i="27"/>
  <c r="H1526" i="27"/>
  <c r="I1526" i="27"/>
  <c r="H3748" i="27"/>
  <c r="I3748" i="27"/>
  <c r="H3749" i="27"/>
  <c r="I3749" i="27"/>
  <c r="H7982" i="27"/>
  <c r="I7982" i="27"/>
  <c r="H7983" i="27"/>
  <c r="I7983" i="27"/>
  <c r="H7984" i="27"/>
  <c r="I7984" i="27"/>
  <c r="H7985" i="27"/>
  <c r="I7985" i="27"/>
  <c r="H7986" i="27"/>
  <c r="I7986" i="27"/>
  <c r="H7987" i="27"/>
  <c r="I7987" i="27"/>
  <c r="H7988" i="27"/>
  <c r="I7988" i="27"/>
  <c r="H7989" i="27"/>
  <c r="I7989" i="27"/>
  <c r="H7990" i="27"/>
  <c r="I7990" i="27"/>
  <c r="H12007" i="27"/>
  <c r="I12007" i="27"/>
  <c r="H12008" i="27"/>
  <c r="I12008" i="27"/>
  <c r="H12009" i="27"/>
  <c r="I12009" i="27"/>
  <c r="H12010" i="27"/>
  <c r="I12010" i="27"/>
  <c r="H7991" i="27"/>
  <c r="I7991" i="27"/>
  <c r="H7992" i="27"/>
  <c r="I7992" i="27"/>
  <c r="H12011" i="27"/>
  <c r="I12011" i="27"/>
  <c r="H586" i="27"/>
  <c r="I586" i="27"/>
  <c r="H1527" i="27"/>
  <c r="I1527" i="27"/>
  <c r="H3750" i="27"/>
  <c r="I3750" i="27"/>
  <c r="H3751" i="27"/>
  <c r="I3751" i="27"/>
  <c r="H3752" i="27"/>
  <c r="I3752" i="27"/>
  <c r="H7993" i="27"/>
  <c r="I7993" i="27"/>
  <c r="H7994" i="27"/>
  <c r="I7994" i="27"/>
  <c r="H7995" i="27"/>
  <c r="I7995" i="27"/>
  <c r="H7996" i="27"/>
  <c r="I7996" i="27"/>
  <c r="H7997" i="27"/>
  <c r="I7997" i="27"/>
  <c r="H12012" i="27"/>
  <c r="I12012" i="27"/>
  <c r="H12013" i="27"/>
  <c r="I12013" i="27"/>
  <c r="H12014" i="27"/>
  <c r="I12014" i="27"/>
  <c r="H12015" i="27"/>
  <c r="I12015" i="27"/>
  <c r="H12016" i="27"/>
  <c r="I12016" i="27"/>
  <c r="H7998" i="27"/>
  <c r="I7998" i="27"/>
  <c r="H218" i="27"/>
  <c r="I218" i="27"/>
  <c r="H12017" i="27"/>
  <c r="I12017" i="27"/>
  <c r="H7999" i="27"/>
  <c r="I7999" i="27"/>
  <c r="H3753" i="27"/>
  <c r="I3753" i="27"/>
  <c r="H8000" i="27"/>
  <c r="I8000" i="27"/>
  <c r="H8001" i="27"/>
  <c r="I8001" i="27"/>
  <c r="H12018" i="27"/>
  <c r="I12018" i="27"/>
  <c r="H8002" i="27"/>
  <c r="I8002" i="27"/>
  <c r="H12019" i="27"/>
  <c r="I12019" i="27"/>
  <c r="H3754" i="27"/>
  <c r="I3754" i="27"/>
  <c r="H3755" i="27"/>
  <c r="I3755" i="27"/>
  <c r="H8003" i="27"/>
  <c r="I8003" i="27"/>
  <c r="H12020" i="27"/>
  <c r="I12020" i="27"/>
  <c r="H12021" i="27"/>
  <c r="I12021" i="27"/>
  <c r="H1528" i="27"/>
  <c r="I1528" i="27"/>
  <c r="H12022" i="27"/>
  <c r="I12022" i="27"/>
  <c r="H587" i="27"/>
  <c r="I587" i="27"/>
  <c r="H8004" i="27"/>
  <c r="I8004" i="27"/>
  <c r="H8005" i="27"/>
  <c r="I8005" i="27"/>
  <c r="H8006" i="27"/>
  <c r="I8006" i="27"/>
  <c r="H3756" i="27"/>
  <c r="I3756" i="27"/>
  <c r="H8007" i="27"/>
  <c r="I8007" i="27"/>
  <c r="H12023" i="27"/>
  <c r="I12023" i="27"/>
  <c r="H1529" i="27"/>
  <c r="I1529" i="27"/>
  <c r="H8008" i="27"/>
  <c r="I8008" i="27"/>
  <c r="H8009" i="27"/>
  <c r="I8009" i="27"/>
  <c r="H8010" i="27"/>
  <c r="I8010" i="27"/>
  <c r="H8011" i="27"/>
  <c r="I8011" i="27"/>
  <c r="H8012" i="27"/>
  <c r="I8012" i="27"/>
  <c r="H12024" i="27"/>
  <c r="I12024" i="27"/>
  <c r="H8013" i="27"/>
  <c r="I8013" i="27"/>
  <c r="H12025" i="27"/>
  <c r="I12025" i="27"/>
  <c r="H8014" i="27"/>
  <c r="I8014" i="27"/>
  <c r="H588" i="27"/>
  <c r="I588" i="27"/>
  <c r="H12026" i="27"/>
  <c r="I12026" i="27"/>
  <c r="H8015" i="27"/>
  <c r="I8015" i="27"/>
  <c r="H589" i="27"/>
  <c r="I589" i="27"/>
  <c r="H590" i="27"/>
  <c r="I590" i="27"/>
  <c r="H1530" i="27"/>
  <c r="I1530" i="27"/>
  <c r="H1531" i="27"/>
  <c r="I1531" i="27"/>
  <c r="H1532" i="27"/>
  <c r="I1532" i="27"/>
  <c r="H1533" i="27"/>
  <c r="I1533" i="27"/>
  <c r="H3757" i="27"/>
  <c r="I3757" i="27"/>
  <c r="H3758" i="27"/>
  <c r="I3758" i="27"/>
  <c r="H3759" i="27"/>
  <c r="I3759" i="27"/>
  <c r="H3760" i="27"/>
  <c r="I3760" i="27"/>
  <c r="H8016" i="27"/>
  <c r="I8016" i="27"/>
  <c r="H8017" i="27"/>
  <c r="I8017" i="27"/>
  <c r="H8018" i="27"/>
  <c r="I8018" i="27"/>
  <c r="H8019" i="27"/>
  <c r="I8019" i="27"/>
  <c r="H8020" i="27"/>
  <c r="I8020" i="27"/>
  <c r="H8021" i="27"/>
  <c r="I8021" i="27"/>
  <c r="H8022" i="27"/>
  <c r="I8022" i="27"/>
  <c r="H8023" i="27"/>
  <c r="I8023" i="27"/>
  <c r="H8024" i="27"/>
  <c r="I8024" i="27"/>
  <c r="H8025" i="27"/>
  <c r="I8025" i="27"/>
  <c r="H8026" i="27"/>
  <c r="I8026" i="27"/>
  <c r="H12027" i="27"/>
  <c r="I12027" i="27"/>
  <c r="H12028" i="27"/>
  <c r="I12028" i="27"/>
  <c r="H12029" i="27"/>
  <c r="I12029" i="27"/>
  <c r="H12030" i="27"/>
  <c r="I12030" i="27"/>
  <c r="H12031" i="27"/>
  <c r="I12031" i="27"/>
  <c r="H12032" i="27"/>
  <c r="I12032" i="27"/>
  <c r="H12033" i="27"/>
  <c r="I12033" i="27"/>
  <c r="H8027" i="27"/>
  <c r="I8027" i="27"/>
  <c r="H219" i="27"/>
  <c r="I219" i="27"/>
  <c r="H220" i="27"/>
  <c r="I220" i="27"/>
  <c r="H1534" i="27"/>
  <c r="I1534" i="27"/>
  <c r="H1535" i="27"/>
  <c r="I1535" i="27"/>
  <c r="H1536" i="27"/>
  <c r="I1536" i="27"/>
  <c r="H3761" i="27"/>
  <c r="I3761" i="27"/>
  <c r="H3762" i="27"/>
  <c r="I3762" i="27"/>
  <c r="H3763" i="27"/>
  <c r="I3763" i="27"/>
  <c r="H3764" i="27"/>
  <c r="I3764" i="27"/>
  <c r="H3765" i="27"/>
  <c r="I3765" i="27"/>
  <c r="H3766" i="27"/>
  <c r="I3766" i="27"/>
  <c r="H3767" i="27"/>
  <c r="I3767" i="27"/>
  <c r="H3768" i="27"/>
  <c r="I3768" i="27"/>
  <c r="H8028" i="27"/>
  <c r="I8028" i="27"/>
  <c r="H8029" i="27"/>
  <c r="I8029" i="27"/>
  <c r="H8030" i="27"/>
  <c r="I8030" i="27"/>
  <c r="H8031" i="27"/>
  <c r="I8031" i="27"/>
  <c r="H8032" i="27"/>
  <c r="I8032" i="27"/>
  <c r="H12034" i="27"/>
  <c r="I12034" i="27"/>
  <c r="H12035" i="27"/>
  <c r="I12035" i="27"/>
  <c r="H12036" i="27"/>
  <c r="I12036" i="27"/>
  <c r="H12037" i="27"/>
  <c r="I12037" i="27"/>
  <c r="H12038" i="27"/>
  <c r="I12038" i="27"/>
  <c r="H12039" i="27"/>
  <c r="I12039" i="27"/>
  <c r="H8033" i="27"/>
  <c r="I8033" i="27"/>
  <c r="H12040" i="27"/>
  <c r="I12040" i="27"/>
  <c r="H8034" i="27"/>
  <c r="I8034" i="27"/>
  <c r="H591" i="27"/>
  <c r="I591" i="27"/>
  <c r="H1537" i="27"/>
  <c r="I1537" i="27"/>
  <c r="H1538" i="27"/>
  <c r="I1538" i="27"/>
  <c r="H3769" i="27"/>
  <c r="I3769" i="27"/>
  <c r="H3770" i="27"/>
  <c r="I3770" i="27"/>
  <c r="H3771" i="27"/>
  <c r="I3771" i="27"/>
  <c r="H3772" i="27"/>
  <c r="I3772" i="27"/>
  <c r="H3773" i="27"/>
  <c r="I3773" i="27"/>
  <c r="H3774" i="27"/>
  <c r="I3774" i="27"/>
  <c r="H8035" i="27"/>
  <c r="I8035" i="27"/>
  <c r="H8036" i="27"/>
  <c r="I8036" i="27"/>
  <c r="H8037" i="27"/>
  <c r="I8037" i="27"/>
  <c r="H8038" i="27"/>
  <c r="I8038" i="27"/>
  <c r="H8039" i="27"/>
  <c r="I8039" i="27"/>
  <c r="H8040" i="27"/>
  <c r="I8040" i="27"/>
  <c r="H8041" i="27"/>
  <c r="I8041" i="27"/>
  <c r="H12041" i="27"/>
  <c r="I12041" i="27"/>
  <c r="H12042" i="27"/>
  <c r="I12042" i="27"/>
  <c r="H12043" i="27"/>
  <c r="I12043" i="27"/>
  <c r="H12044" i="27"/>
  <c r="I12044" i="27"/>
  <c r="H12045" i="27"/>
  <c r="I12045" i="27"/>
  <c r="H3775" i="27"/>
  <c r="I3775" i="27"/>
  <c r="H8042" i="27"/>
  <c r="I8042" i="27"/>
  <c r="H12046" i="27"/>
  <c r="I12046" i="27"/>
  <c r="H8043" i="27"/>
  <c r="I8043" i="27"/>
  <c r="H221" i="27"/>
  <c r="I221" i="27"/>
  <c r="H1539" i="27"/>
  <c r="I1539" i="27"/>
  <c r="H1540" i="27"/>
  <c r="I1540" i="27"/>
  <c r="H3776" i="27"/>
  <c r="I3776" i="27"/>
  <c r="H3777" i="27"/>
  <c r="I3777" i="27"/>
  <c r="H3778" i="27"/>
  <c r="I3778" i="27"/>
  <c r="H3779" i="27"/>
  <c r="I3779" i="27"/>
  <c r="H8044" i="27"/>
  <c r="I8044" i="27"/>
  <c r="H8045" i="27"/>
  <c r="I8045" i="27"/>
  <c r="H8046" i="27"/>
  <c r="I8046" i="27"/>
  <c r="H8047" i="27"/>
  <c r="I8047" i="27"/>
  <c r="H8048" i="27"/>
  <c r="I8048" i="27"/>
  <c r="H8049" i="27"/>
  <c r="I8049" i="27"/>
  <c r="H8050" i="27"/>
  <c r="I8050" i="27"/>
  <c r="H8051" i="27"/>
  <c r="I8051" i="27"/>
  <c r="H8052" i="27"/>
  <c r="I8052" i="27"/>
  <c r="H8053" i="27"/>
  <c r="I8053" i="27"/>
  <c r="H8054" i="27"/>
  <c r="I8054" i="27"/>
  <c r="H8055" i="27"/>
  <c r="I8055" i="27"/>
  <c r="H12047" i="27"/>
  <c r="I12047" i="27"/>
  <c r="H12048" i="27"/>
  <c r="I12048" i="27"/>
  <c r="H8056" i="27"/>
  <c r="I8056" i="27"/>
  <c r="H8057" i="27"/>
  <c r="I8057" i="27"/>
  <c r="H8058" i="27"/>
  <c r="I8058" i="27"/>
  <c r="H592" i="27"/>
  <c r="I592" i="27"/>
  <c r="H1541" i="27"/>
  <c r="I1541" i="27"/>
  <c r="H1542" i="27"/>
  <c r="I1542" i="27"/>
  <c r="H3780" i="27"/>
  <c r="I3780" i="27"/>
  <c r="H3781" i="27"/>
  <c r="I3781" i="27"/>
  <c r="H3782" i="27"/>
  <c r="I3782" i="27"/>
  <c r="H3783" i="27"/>
  <c r="I3783" i="27"/>
  <c r="H3784" i="27"/>
  <c r="I3784" i="27"/>
  <c r="H3785" i="27"/>
  <c r="I3785" i="27"/>
  <c r="H8059" i="27"/>
  <c r="I8059" i="27"/>
  <c r="H8060" i="27"/>
  <c r="I8060" i="27"/>
  <c r="H8061" i="27"/>
  <c r="I8061" i="27"/>
  <c r="H8062" i="27"/>
  <c r="I8062" i="27"/>
  <c r="H8063" i="27"/>
  <c r="I8063" i="27"/>
  <c r="H8064" i="27"/>
  <c r="I8064" i="27"/>
  <c r="H8065" i="27"/>
  <c r="I8065" i="27"/>
  <c r="H8066" i="27"/>
  <c r="I8066" i="27"/>
  <c r="H12049" i="27"/>
  <c r="I12049" i="27"/>
  <c r="H12050" i="27"/>
  <c r="I12050" i="27"/>
  <c r="H12051" i="27"/>
  <c r="I12051" i="27"/>
  <c r="H12052" i="27"/>
  <c r="I12052" i="27"/>
  <c r="H8067" i="27"/>
  <c r="I8067" i="27"/>
  <c r="H3786" i="27"/>
  <c r="I3786" i="27"/>
  <c r="H8068" i="27"/>
  <c r="I8068" i="27"/>
  <c r="H12053" i="27"/>
  <c r="I12053" i="27"/>
  <c r="H8069" i="27"/>
  <c r="I8069" i="27"/>
  <c r="H3787" i="27"/>
  <c r="I3787" i="27"/>
  <c r="H1543" i="27"/>
  <c r="I1543" i="27"/>
  <c r="H1544" i="27"/>
  <c r="I1544" i="27"/>
  <c r="H1545" i="27"/>
  <c r="I1545" i="27"/>
  <c r="H1546" i="27"/>
  <c r="I1546" i="27"/>
  <c r="H3788" i="27"/>
  <c r="I3788" i="27"/>
  <c r="H3789" i="27"/>
  <c r="I3789" i="27"/>
  <c r="H3790" i="27"/>
  <c r="I3790" i="27"/>
  <c r="H8070" i="27"/>
  <c r="I8070" i="27"/>
  <c r="H8071" i="27"/>
  <c r="I8071" i="27"/>
  <c r="H8072" i="27"/>
  <c r="I8072" i="27"/>
  <c r="H8073" i="27"/>
  <c r="I8073" i="27"/>
  <c r="H8074" i="27"/>
  <c r="I8074" i="27"/>
  <c r="H8075" i="27"/>
  <c r="I8075" i="27"/>
  <c r="H8076" i="27"/>
  <c r="I8076" i="27"/>
  <c r="H8077" i="27"/>
  <c r="I8077" i="27"/>
  <c r="H8078" i="27"/>
  <c r="I8078" i="27"/>
  <c r="H8079" i="27"/>
  <c r="I8079" i="27"/>
  <c r="H12054" i="27"/>
  <c r="I12054" i="27"/>
  <c r="H12055" i="27"/>
  <c r="I12055" i="27"/>
  <c r="H12056" i="27"/>
  <c r="I12056" i="27"/>
  <c r="H12057" i="27"/>
  <c r="I12057" i="27"/>
  <c r="H12058" i="27"/>
  <c r="I12058" i="27"/>
  <c r="H12059" i="27"/>
  <c r="I12059" i="27"/>
  <c r="H12060" i="27"/>
  <c r="I12060" i="27"/>
  <c r="H3791" i="27"/>
  <c r="I3791" i="27"/>
  <c r="H3792" i="27"/>
  <c r="I3792" i="27"/>
  <c r="H8080" i="27"/>
  <c r="I8080" i="27"/>
  <c r="H12061" i="27"/>
  <c r="I12061" i="27"/>
  <c r="H593" i="27"/>
  <c r="I593" i="27"/>
  <c r="H8081" i="27"/>
  <c r="I8081" i="27"/>
  <c r="H8082" i="27"/>
  <c r="I8082" i="27"/>
  <c r="H8083" i="27"/>
  <c r="I8083" i="27"/>
  <c r="H8084" i="27"/>
  <c r="I8084" i="27"/>
  <c r="H8085" i="27"/>
  <c r="I8085" i="27"/>
  <c r="H8086" i="27"/>
  <c r="I8086" i="27"/>
  <c r="H8087" i="27"/>
  <c r="I8087" i="27"/>
  <c r="H8088" i="27"/>
  <c r="I8088" i="27"/>
  <c r="H8089" i="27"/>
  <c r="I8089" i="27"/>
  <c r="H12062" i="27"/>
  <c r="I12062" i="27"/>
  <c r="H12063" i="27"/>
  <c r="I12063" i="27"/>
  <c r="H12064" i="27"/>
  <c r="I12064" i="27"/>
  <c r="H12065" i="27"/>
  <c r="I12065" i="27"/>
  <c r="H12066" i="27"/>
  <c r="I12066" i="27"/>
  <c r="H8090" i="27"/>
  <c r="I8090" i="27"/>
  <c r="H8091" i="27"/>
  <c r="I8091" i="27"/>
  <c r="H12067" i="27"/>
  <c r="I12067" i="27"/>
  <c r="H8092" i="27"/>
  <c r="I8092" i="27"/>
  <c r="H8093" i="27"/>
  <c r="I8093" i="27"/>
  <c r="H12068" i="27"/>
  <c r="I12068" i="27"/>
  <c r="H66" i="27"/>
  <c r="I66" i="27"/>
  <c r="H12069" i="27"/>
  <c r="I12069" i="27"/>
  <c r="H8094" i="27"/>
  <c r="I8094" i="27"/>
  <c r="H12070" i="27"/>
  <c r="I12070" i="27"/>
  <c r="H12071" i="27"/>
  <c r="I12071" i="27"/>
  <c r="H3793" i="27"/>
  <c r="I3793" i="27"/>
  <c r="H12072" i="27"/>
  <c r="I12072" i="27"/>
  <c r="H3794" i="27"/>
  <c r="I3794" i="27"/>
  <c r="H12073" i="27"/>
  <c r="I12073" i="27"/>
  <c r="H8095" i="27"/>
  <c r="I8095" i="27"/>
  <c r="H3795" i="27"/>
  <c r="I3795" i="27"/>
  <c r="H8096" i="27"/>
  <c r="I8096" i="27"/>
  <c r="H3796" i="27"/>
  <c r="I3796" i="27"/>
  <c r="H8097" i="27"/>
  <c r="I8097" i="27"/>
  <c r="H8098" i="27"/>
  <c r="I8098" i="27"/>
  <c r="H8099" i="27"/>
  <c r="I8099" i="27"/>
  <c r="H12074" i="27"/>
  <c r="I12074" i="27"/>
  <c r="H12075" i="27"/>
  <c r="I12075" i="27"/>
  <c r="H8100" i="27"/>
  <c r="I8100" i="27"/>
  <c r="H3797" i="27"/>
  <c r="I3797" i="27"/>
  <c r="H12076" i="27"/>
  <c r="I12076" i="27"/>
  <c r="H8101" i="27"/>
  <c r="I8101" i="27"/>
  <c r="H1547" i="27"/>
  <c r="I1547" i="27"/>
  <c r="H594" i="27"/>
  <c r="I594" i="27"/>
  <c r="H8102" i="27"/>
  <c r="I8102" i="27"/>
  <c r="H8103" i="27"/>
  <c r="I8103" i="27"/>
  <c r="H8104" i="27"/>
  <c r="I8104" i="27"/>
  <c r="H8105" i="27"/>
  <c r="I8105" i="27"/>
  <c r="H12077" i="27"/>
  <c r="I12077" i="27"/>
  <c r="H12078" i="27"/>
  <c r="I12078" i="27"/>
  <c r="H1548" i="27"/>
  <c r="I1548" i="27"/>
  <c r="H8106" i="27"/>
  <c r="I8106" i="27"/>
  <c r="H3798" i="27"/>
  <c r="I3798" i="27"/>
  <c r="H12079" i="27"/>
  <c r="I12079" i="27"/>
  <c r="H222" i="27"/>
  <c r="I222" i="27"/>
  <c r="H3799" i="27"/>
  <c r="I3799" i="27"/>
  <c r="H595" i="27"/>
  <c r="I595" i="27"/>
  <c r="H1549" i="27"/>
  <c r="I1549" i="27"/>
  <c r="H1550" i="27"/>
  <c r="I1550" i="27"/>
  <c r="H3800" i="27"/>
  <c r="I3800" i="27"/>
  <c r="H3801" i="27"/>
  <c r="I3801" i="27"/>
  <c r="H3802" i="27"/>
  <c r="I3802" i="27"/>
  <c r="H3803" i="27"/>
  <c r="I3803" i="27"/>
  <c r="H3804" i="27"/>
  <c r="I3804" i="27"/>
  <c r="H3805" i="27"/>
  <c r="I3805" i="27"/>
  <c r="H3806" i="27"/>
  <c r="I3806" i="27"/>
  <c r="H3807" i="27"/>
  <c r="I3807" i="27"/>
  <c r="H3808" i="27"/>
  <c r="I3808" i="27"/>
  <c r="H3809" i="27"/>
  <c r="I3809" i="27"/>
  <c r="H3810" i="27"/>
  <c r="I3810" i="27"/>
  <c r="H8107" i="27"/>
  <c r="I8107" i="27"/>
  <c r="H8108" i="27"/>
  <c r="I8108" i="27"/>
  <c r="H8109" i="27"/>
  <c r="I8109" i="27"/>
  <c r="H8110" i="27"/>
  <c r="I8110" i="27"/>
  <c r="H8111" i="27"/>
  <c r="I8111" i="27"/>
  <c r="H8112" i="27"/>
  <c r="I8112" i="27"/>
  <c r="H8113" i="27"/>
  <c r="I8113" i="27"/>
  <c r="H8114" i="27"/>
  <c r="I8114" i="27"/>
  <c r="H8115" i="27"/>
  <c r="I8115" i="27"/>
  <c r="H8116" i="27"/>
  <c r="I8116" i="27"/>
  <c r="H8117" i="27"/>
  <c r="I8117" i="27"/>
  <c r="H8118" i="27"/>
  <c r="I8118" i="27"/>
  <c r="H12080" i="27"/>
  <c r="I12080" i="27"/>
  <c r="H12081" i="27"/>
  <c r="I12081" i="27"/>
  <c r="H12082" i="27"/>
  <c r="I12082" i="27"/>
  <c r="H12083" i="27"/>
  <c r="I12083" i="27"/>
  <c r="H12084" i="27"/>
  <c r="I12084" i="27"/>
  <c r="H12085" i="27"/>
  <c r="I12085" i="27"/>
  <c r="H12086" i="27"/>
  <c r="I12086" i="27"/>
  <c r="H1551" i="27"/>
  <c r="I1551" i="27"/>
  <c r="H8119" i="27"/>
  <c r="I8119" i="27"/>
  <c r="H3811" i="27"/>
  <c r="I3811" i="27"/>
  <c r="H596" i="27"/>
  <c r="I596" i="27"/>
  <c r="H12087" i="27"/>
  <c r="I12087" i="27"/>
  <c r="H8120" i="27"/>
  <c r="I8120" i="27"/>
  <c r="H3812" i="27"/>
  <c r="I3812" i="27"/>
  <c r="H8121" i="27"/>
  <c r="I8121" i="27"/>
  <c r="H8122" i="27"/>
  <c r="I8122" i="27"/>
  <c r="H8123" i="27"/>
  <c r="I8123" i="27"/>
  <c r="H3813" i="27"/>
  <c r="I3813" i="27"/>
  <c r="H3814" i="27"/>
  <c r="I3814" i="27"/>
  <c r="H223" i="27"/>
  <c r="I223" i="27"/>
  <c r="H3815" i="27"/>
  <c r="I3815" i="27"/>
  <c r="H3816" i="27"/>
  <c r="I3816" i="27"/>
  <c r="H8124" i="27"/>
  <c r="I8124" i="27"/>
  <c r="H12088" i="27"/>
  <c r="I12088" i="27"/>
  <c r="H12089" i="27"/>
  <c r="I12089" i="27"/>
  <c r="H3817" i="27"/>
  <c r="I3817" i="27"/>
  <c r="H8125" i="27"/>
  <c r="I8125" i="27"/>
  <c r="H8126" i="27"/>
  <c r="I8126" i="27"/>
  <c r="H12090" i="27"/>
  <c r="I12090" i="27"/>
  <c r="H12091" i="27"/>
  <c r="I12091" i="27"/>
  <c r="H1552" i="27"/>
  <c r="I1552" i="27"/>
  <c r="H1553" i="27"/>
  <c r="I1553" i="27"/>
  <c r="H3818" i="27"/>
  <c r="I3818" i="27"/>
  <c r="H8127" i="27"/>
  <c r="I8127" i="27"/>
  <c r="H8128" i="27"/>
  <c r="I8128" i="27"/>
  <c r="H12092" i="27"/>
  <c r="I12092" i="27"/>
  <c r="H3819" i="27"/>
  <c r="I3819" i="27"/>
  <c r="H8129" i="27"/>
  <c r="I8129" i="27"/>
  <c r="H12093" i="27"/>
  <c r="I12093" i="27"/>
  <c r="H1554" i="27"/>
  <c r="I1554" i="27"/>
  <c r="H1555" i="27"/>
  <c r="I1555" i="27"/>
  <c r="H8130" i="27"/>
  <c r="I8130" i="27"/>
  <c r="H8131" i="27"/>
  <c r="I8131" i="27"/>
  <c r="H8132" i="27"/>
  <c r="I8132" i="27"/>
  <c r="H8133" i="27"/>
  <c r="I8133" i="27"/>
  <c r="H12094" i="27"/>
  <c r="I12094" i="27"/>
  <c r="H12095" i="27"/>
  <c r="I12095" i="27"/>
  <c r="H12096" i="27"/>
  <c r="I12096" i="27"/>
  <c r="H1556" i="27"/>
  <c r="I1556" i="27"/>
  <c r="H8134" i="27"/>
  <c r="I8134" i="27"/>
  <c r="H8135" i="27"/>
  <c r="I8135" i="27"/>
  <c r="H8136" i="27"/>
  <c r="I8136" i="27"/>
  <c r="H12097" i="27"/>
  <c r="I12097" i="27"/>
  <c r="H12098" i="27"/>
  <c r="I12098" i="27"/>
  <c r="H12099" i="27"/>
  <c r="I12099" i="27"/>
  <c r="H224" i="27"/>
  <c r="I224" i="27"/>
  <c r="H1557" i="27"/>
  <c r="I1557" i="27"/>
  <c r="H3820" i="27"/>
  <c r="I3820" i="27"/>
  <c r="H8137" i="27"/>
  <c r="I8137" i="27"/>
  <c r="H8138" i="27"/>
  <c r="I8138" i="27"/>
  <c r="H1558" i="27"/>
  <c r="I1558" i="27"/>
  <c r="H3821" i="27"/>
  <c r="I3821" i="27"/>
  <c r="H8139" i="27"/>
  <c r="I8139" i="27"/>
  <c r="H8140" i="27"/>
  <c r="I8140" i="27"/>
  <c r="H8141" i="27"/>
  <c r="I8141" i="27"/>
  <c r="H12100" i="27"/>
  <c r="I12100" i="27"/>
  <c r="H8142" i="27"/>
  <c r="I8142" i="27"/>
  <c r="H8143" i="27"/>
  <c r="I8143" i="27"/>
  <c r="H3822" i="27"/>
  <c r="I3822" i="27"/>
  <c r="H3823" i="27"/>
  <c r="I3823" i="27"/>
  <c r="H8144" i="27"/>
  <c r="I8144" i="27"/>
  <c r="H225" i="27"/>
  <c r="I225" i="27"/>
  <c r="H1559" i="27"/>
  <c r="I1559" i="27"/>
  <c r="H1560" i="27"/>
  <c r="I1560" i="27"/>
  <c r="H8145" i="27"/>
  <c r="I8145" i="27"/>
  <c r="H8146" i="27"/>
  <c r="I8146" i="27"/>
  <c r="H8147" i="27"/>
  <c r="I8147" i="27"/>
  <c r="H12101" i="27"/>
  <c r="I12101" i="27"/>
  <c r="H67" i="27"/>
  <c r="I67" i="27"/>
  <c r="H12102" i="27"/>
  <c r="I12102" i="27"/>
  <c r="H12103" i="27"/>
  <c r="I12103" i="27"/>
  <c r="H3824" i="27"/>
  <c r="I3824" i="27"/>
  <c r="H8148" i="27"/>
  <c r="I8148" i="27"/>
  <c r="H597" i="27"/>
  <c r="I597" i="27"/>
  <c r="H8149" i="27"/>
  <c r="I8149" i="27"/>
  <c r="H8150" i="27"/>
  <c r="I8150" i="27"/>
  <c r="H3825" i="27"/>
  <c r="I3825" i="27"/>
  <c r="H8151" i="27"/>
  <c r="I8151" i="27"/>
  <c r="H12104" i="27"/>
  <c r="I12104" i="27"/>
  <c r="H12105" i="27"/>
  <c r="I12105" i="27"/>
  <c r="H12106" i="27"/>
  <c r="I12106" i="27"/>
  <c r="H1561" i="27"/>
  <c r="I1561" i="27"/>
  <c r="H8152" i="27"/>
  <c r="I8152" i="27"/>
  <c r="H8153" i="27"/>
  <c r="I8153" i="27"/>
  <c r="H1562" i="27"/>
  <c r="I1562" i="27"/>
  <c r="H3826" i="27"/>
  <c r="I3826" i="27"/>
  <c r="H8154" i="27"/>
  <c r="I8154" i="27"/>
  <c r="H8155" i="27"/>
  <c r="I8155" i="27"/>
  <c r="H12107" i="27"/>
  <c r="I12107" i="27"/>
  <c r="H8156" i="27"/>
  <c r="I8156" i="27"/>
  <c r="H8157" i="27"/>
  <c r="I8157" i="27"/>
  <c r="H12108" i="27"/>
  <c r="I12108" i="27"/>
  <c r="H3827" i="27"/>
  <c r="I3827" i="27"/>
  <c r="H3828" i="27"/>
  <c r="I3828" i="27"/>
  <c r="H12109" i="27"/>
  <c r="I12109" i="27"/>
  <c r="H3829" i="27"/>
  <c r="I3829" i="27"/>
  <c r="H8158" i="27"/>
  <c r="I8158" i="27"/>
  <c r="H3830" i="27"/>
  <c r="I3830" i="27"/>
  <c r="H8159" i="27"/>
  <c r="I8159" i="27"/>
  <c r="H8160" i="27"/>
  <c r="I8160" i="27"/>
  <c r="H12110" i="27"/>
  <c r="I12110" i="27"/>
  <c r="H8161" i="27"/>
  <c r="I8161" i="27"/>
  <c r="H8162" i="27"/>
  <c r="I8162" i="27"/>
  <c r="H8163" i="27"/>
  <c r="I8163" i="27"/>
  <c r="H3831" i="27"/>
  <c r="I3831" i="27"/>
  <c r="H8164" i="27"/>
  <c r="I8164" i="27"/>
  <c r="H8165" i="27"/>
  <c r="I8165" i="27"/>
  <c r="H12111" i="27"/>
  <c r="I12111" i="27"/>
  <c r="H8166" i="27"/>
  <c r="I8166" i="27"/>
  <c r="H12112" i="27"/>
  <c r="I12112" i="27"/>
  <c r="H12113" i="27"/>
  <c r="I12113" i="27"/>
  <c r="H8167" i="27"/>
  <c r="I8167" i="27"/>
  <c r="H1563" i="27"/>
  <c r="I1563" i="27"/>
  <c r="H3832" i="27"/>
  <c r="I3832" i="27"/>
  <c r="H1564" i="27"/>
  <c r="I1564" i="27"/>
  <c r="H8168" i="27"/>
  <c r="I8168" i="27"/>
  <c r="H8169" i="27"/>
  <c r="I8169" i="27"/>
  <c r="H12114" i="27"/>
  <c r="I12114" i="27"/>
  <c r="H8170" i="27"/>
  <c r="I8170" i="27"/>
  <c r="H12115" i="27"/>
  <c r="I12115" i="27"/>
  <c r="H598" i="27"/>
  <c r="I598" i="27"/>
  <c r="H8171" i="27"/>
  <c r="I8171" i="27"/>
  <c r="H8172" i="27"/>
  <c r="I8172" i="27"/>
  <c r="H8173" i="27"/>
  <c r="I8173" i="27"/>
  <c r="H8174" i="27"/>
  <c r="I8174" i="27"/>
  <c r="H8175" i="27"/>
  <c r="I8175" i="27"/>
  <c r="H8176" i="27"/>
  <c r="I8176" i="27"/>
  <c r="H1565" i="27"/>
  <c r="I1565" i="27"/>
  <c r="H1566" i="27"/>
  <c r="I1566" i="27"/>
  <c r="H3833" i="27"/>
  <c r="I3833" i="27"/>
  <c r="H3834" i="27"/>
  <c r="I3834" i="27"/>
  <c r="H3835" i="27"/>
  <c r="I3835" i="27"/>
  <c r="H3836" i="27"/>
  <c r="I3836" i="27"/>
  <c r="H3837" i="27"/>
  <c r="I3837" i="27"/>
  <c r="H3838" i="27"/>
  <c r="I3838" i="27"/>
  <c r="H3839" i="27"/>
  <c r="I3839" i="27"/>
  <c r="H8177" i="27"/>
  <c r="I8177" i="27"/>
  <c r="H8178" i="27"/>
  <c r="I8178" i="27"/>
  <c r="H8179" i="27"/>
  <c r="I8179" i="27"/>
  <c r="H8180" i="27"/>
  <c r="I8180" i="27"/>
  <c r="H8181" i="27"/>
  <c r="I8181" i="27"/>
  <c r="H8182" i="27"/>
  <c r="I8182" i="27"/>
  <c r="H8183" i="27"/>
  <c r="I8183" i="27"/>
  <c r="H8184" i="27"/>
  <c r="I8184" i="27"/>
  <c r="H8185" i="27"/>
  <c r="I8185" i="27"/>
  <c r="H8186" i="27"/>
  <c r="I8186" i="27"/>
  <c r="H8187" i="27"/>
  <c r="I8187" i="27"/>
  <c r="H12116" i="27"/>
  <c r="I12116" i="27"/>
  <c r="H12117" i="27"/>
  <c r="I12117" i="27"/>
  <c r="H12118" i="27"/>
  <c r="I12118" i="27"/>
  <c r="H12119" i="27"/>
  <c r="I12119" i="27"/>
  <c r="H12120" i="27"/>
  <c r="I12120" i="27"/>
  <c r="H12121" i="27"/>
  <c r="I12121" i="27"/>
  <c r="H599" i="27"/>
  <c r="I599" i="27"/>
  <c r="H1567" i="27"/>
  <c r="I1567" i="27"/>
  <c r="H3840" i="27"/>
  <c r="I3840" i="27"/>
  <c r="H3841" i="27"/>
  <c r="I3841" i="27"/>
  <c r="H3842" i="27"/>
  <c r="I3842" i="27"/>
  <c r="H8188" i="27"/>
  <c r="I8188" i="27"/>
  <c r="H8189" i="27"/>
  <c r="I8189" i="27"/>
  <c r="H8190" i="27"/>
  <c r="I8190" i="27"/>
  <c r="H8191" i="27"/>
  <c r="I8191" i="27"/>
  <c r="H8192" i="27"/>
  <c r="I8192" i="27"/>
  <c r="H8193" i="27"/>
  <c r="I8193" i="27"/>
  <c r="H8194" i="27"/>
  <c r="I8194" i="27"/>
  <c r="H8195" i="27"/>
  <c r="I8195" i="27"/>
  <c r="H12122" i="27"/>
  <c r="I12122" i="27"/>
  <c r="H12123" i="27"/>
  <c r="I12123" i="27"/>
  <c r="H12124" i="27"/>
  <c r="I12124" i="27"/>
  <c r="H12125" i="27"/>
  <c r="I12125" i="27"/>
  <c r="H3843" i="27"/>
  <c r="I3843" i="27"/>
  <c r="H8196" i="27"/>
  <c r="I8196" i="27"/>
  <c r="H8197" i="27"/>
  <c r="I8197" i="27"/>
  <c r="H8198" i="27"/>
  <c r="I8198" i="27"/>
  <c r="H12126" i="27"/>
  <c r="I12126" i="27"/>
  <c r="H12127" i="27"/>
  <c r="I12127" i="27"/>
  <c r="H8199" i="27"/>
  <c r="I8199" i="27"/>
  <c r="H1568" i="27"/>
  <c r="I1568" i="27"/>
  <c r="H1569" i="27"/>
  <c r="I1569" i="27"/>
  <c r="H3844" i="27"/>
  <c r="I3844" i="27"/>
  <c r="H3845" i="27"/>
  <c r="I3845" i="27"/>
  <c r="H8200" i="27"/>
  <c r="I8200" i="27"/>
  <c r="H8201" i="27"/>
  <c r="I8201" i="27"/>
  <c r="H8202" i="27"/>
  <c r="I8202" i="27"/>
  <c r="H8203" i="27"/>
  <c r="I8203" i="27"/>
  <c r="H8204" i="27"/>
  <c r="I8204" i="27"/>
  <c r="H8205" i="27"/>
  <c r="I8205" i="27"/>
  <c r="H8206" i="27"/>
  <c r="I8206" i="27"/>
  <c r="H8207" i="27"/>
  <c r="I8207" i="27"/>
  <c r="H8208" i="27"/>
  <c r="I8208" i="27"/>
  <c r="H8209" i="27"/>
  <c r="I8209" i="27"/>
  <c r="H8210" i="27"/>
  <c r="I8210" i="27"/>
  <c r="H8211" i="27"/>
  <c r="I8211" i="27"/>
  <c r="H8212" i="27"/>
  <c r="I8212" i="27"/>
  <c r="H8213" i="27"/>
  <c r="I8213" i="27"/>
  <c r="H12128" i="27"/>
  <c r="I12128" i="27"/>
  <c r="H12129" i="27"/>
  <c r="I12129" i="27"/>
  <c r="H12130" i="27"/>
  <c r="I12130" i="27"/>
  <c r="H12131" i="27"/>
  <c r="I12131" i="27"/>
  <c r="H12132" i="27"/>
  <c r="I12132" i="27"/>
  <c r="H12133" i="27"/>
  <c r="I12133" i="27"/>
  <c r="H12134" i="27"/>
  <c r="I12134" i="27"/>
  <c r="H12135" i="27"/>
  <c r="I12135" i="27"/>
  <c r="H1570" i="27"/>
  <c r="I1570" i="27"/>
  <c r="H8214" i="27"/>
  <c r="I8214" i="27"/>
  <c r="H12136" i="27"/>
  <c r="I12136" i="27"/>
  <c r="H8215" i="27"/>
  <c r="I8215" i="27"/>
  <c r="H12137" i="27"/>
  <c r="I12137" i="27"/>
  <c r="H12138" i="27"/>
  <c r="I12138" i="27"/>
  <c r="H8216" i="27"/>
  <c r="I8216" i="27"/>
  <c r="H8217" i="27"/>
  <c r="I8217" i="27"/>
  <c r="H1571" i="27"/>
  <c r="I1571" i="27"/>
  <c r="H1572" i="27"/>
  <c r="I1572" i="27"/>
  <c r="H3846" i="27"/>
  <c r="I3846" i="27"/>
  <c r="H3847" i="27"/>
  <c r="I3847" i="27"/>
  <c r="H3848" i="27"/>
  <c r="I3848" i="27"/>
  <c r="H3849" i="27"/>
  <c r="I3849" i="27"/>
  <c r="H8218" i="27"/>
  <c r="I8218" i="27"/>
  <c r="H8219" i="27"/>
  <c r="I8219" i="27"/>
  <c r="H8220" i="27"/>
  <c r="I8220" i="27"/>
  <c r="H8221" i="27"/>
  <c r="I8221" i="27"/>
  <c r="H8222" i="27"/>
  <c r="I8222" i="27"/>
  <c r="H8223" i="27"/>
  <c r="I8223" i="27"/>
  <c r="H8224" i="27"/>
  <c r="I8224" i="27"/>
  <c r="H12139" i="27"/>
  <c r="I12139" i="27"/>
  <c r="H12140" i="27"/>
  <c r="I12140" i="27"/>
  <c r="H600" i="27"/>
  <c r="I600" i="27"/>
  <c r="H3850" i="27"/>
  <c r="I3850" i="27"/>
  <c r="H3851" i="27"/>
  <c r="I3851" i="27"/>
  <c r="H8225" i="27"/>
  <c r="I8225" i="27"/>
  <c r="H8226" i="27"/>
  <c r="I8226" i="27"/>
  <c r="H12141" i="27"/>
  <c r="I12141" i="27"/>
  <c r="H8227" i="27"/>
  <c r="I8227" i="27"/>
  <c r="H8228" i="27"/>
  <c r="I8228" i="27"/>
  <c r="H12142" i="27"/>
  <c r="I12142" i="27"/>
  <c r="H3852" i="27"/>
  <c r="I3852" i="27"/>
  <c r="H601" i="27"/>
  <c r="I601" i="27"/>
  <c r="H1573" i="27"/>
  <c r="I1573" i="27"/>
  <c r="H1574" i="27"/>
  <c r="I1574" i="27"/>
  <c r="H1575" i="27"/>
  <c r="I1575" i="27"/>
  <c r="H3853" i="27"/>
  <c r="I3853" i="27"/>
  <c r="H3854" i="27"/>
  <c r="I3854" i="27"/>
  <c r="H3855" i="27"/>
  <c r="I3855" i="27"/>
  <c r="H3856" i="27"/>
  <c r="I3856" i="27"/>
  <c r="H3857" i="27"/>
  <c r="I3857" i="27"/>
  <c r="H8229" i="27"/>
  <c r="I8229" i="27"/>
  <c r="H8230" i="27"/>
  <c r="I8230" i="27"/>
  <c r="H8231" i="27"/>
  <c r="I8231" i="27"/>
  <c r="H8232" i="27"/>
  <c r="I8232" i="27"/>
  <c r="H8233" i="27"/>
  <c r="I8233" i="27"/>
  <c r="H8234" i="27"/>
  <c r="I8234" i="27"/>
  <c r="H8235" i="27"/>
  <c r="I8235" i="27"/>
  <c r="H8236" i="27"/>
  <c r="I8236" i="27"/>
  <c r="H8237" i="27"/>
  <c r="I8237" i="27"/>
  <c r="H8238" i="27"/>
  <c r="I8238" i="27"/>
  <c r="H12143" i="27"/>
  <c r="I12143" i="27"/>
  <c r="H12144" i="27"/>
  <c r="I12144" i="27"/>
  <c r="H12145" i="27"/>
  <c r="I12145" i="27"/>
  <c r="H12146" i="27"/>
  <c r="I12146" i="27"/>
  <c r="H12147" i="27"/>
  <c r="I12147" i="27"/>
  <c r="H12148" i="27"/>
  <c r="I12148" i="27"/>
  <c r="H12149" i="27"/>
  <c r="I12149" i="27"/>
  <c r="H602" i="27"/>
  <c r="I602" i="27"/>
  <c r="H603" i="27"/>
  <c r="I603" i="27"/>
  <c r="H1576" i="27"/>
  <c r="I1576" i="27"/>
  <c r="H1577" i="27"/>
  <c r="I1577" i="27"/>
  <c r="H3858" i="27"/>
  <c r="I3858" i="27"/>
  <c r="H3859" i="27"/>
  <c r="I3859" i="27"/>
  <c r="H3860" i="27"/>
  <c r="I3860" i="27"/>
  <c r="H3861" i="27"/>
  <c r="I3861" i="27"/>
  <c r="H8239" i="27"/>
  <c r="I8239" i="27"/>
  <c r="H8240" i="27"/>
  <c r="I8240" i="27"/>
  <c r="H8241" i="27"/>
  <c r="I8241" i="27"/>
  <c r="H8242" i="27"/>
  <c r="I8242" i="27"/>
  <c r="H8243" i="27"/>
  <c r="I8243" i="27"/>
  <c r="H8244" i="27"/>
  <c r="I8244" i="27"/>
  <c r="H8245" i="27"/>
  <c r="I8245" i="27"/>
  <c r="H8246" i="27"/>
  <c r="I8246" i="27"/>
  <c r="H8247" i="27"/>
  <c r="I8247" i="27"/>
  <c r="H12150" i="27"/>
  <c r="I12150" i="27"/>
  <c r="H12151" i="27"/>
  <c r="I12151" i="27"/>
  <c r="H12152" i="27"/>
  <c r="I12152" i="27"/>
  <c r="H12153" i="27"/>
  <c r="I12153" i="27"/>
  <c r="H12154" i="27"/>
  <c r="I12154" i="27"/>
  <c r="H12155" i="27"/>
  <c r="I12155" i="27"/>
  <c r="H12156" i="27"/>
  <c r="I12156" i="27"/>
  <c r="H12157" i="27"/>
  <c r="I12157" i="27"/>
  <c r="H12158" i="27"/>
  <c r="I12158" i="27"/>
  <c r="H8248" i="27"/>
  <c r="I8248" i="27"/>
  <c r="H8249" i="27"/>
  <c r="I8249" i="27"/>
  <c r="H12159" i="27"/>
  <c r="I12159" i="27"/>
  <c r="H12160" i="27"/>
  <c r="I12160" i="27"/>
  <c r="H12161" i="27"/>
  <c r="I12161" i="27"/>
  <c r="H12162" i="27"/>
  <c r="I12162" i="27"/>
  <c r="H12163" i="27"/>
  <c r="I12163" i="27"/>
  <c r="H8250" i="27"/>
  <c r="I8250" i="27"/>
  <c r="H12164" i="27"/>
  <c r="I12164" i="27"/>
  <c r="H8251" i="27"/>
  <c r="I8251" i="27"/>
  <c r="H8252" i="27"/>
  <c r="I8252" i="27"/>
  <c r="H1578" i="27"/>
  <c r="I1578" i="27"/>
  <c r="H8253" i="27"/>
  <c r="I8253" i="27"/>
  <c r="H8254" i="27"/>
  <c r="I8254" i="27"/>
  <c r="H3862" i="27"/>
  <c r="I3862" i="27"/>
  <c r="H8255" i="27"/>
  <c r="I8255" i="27"/>
  <c r="H8256" i="27"/>
  <c r="I8256" i="27"/>
  <c r="H8257" i="27"/>
  <c r="I8257" i="27"/>
  <c r="H8258" i="27"/>
  <c r="I8258" i="27"/>
  <c r="H604" i="27"/>
  <c r="I604" i="27"/>
  <c r="H3863" i="27"/>
  <c r="I3863" i="27"/>
  <c r="H8259" i="27"/>
  <c r="I8259" i="27"/>
  <c r="H12165" i="27"/>
  <c r="I12165" i="27"/>
  <c r="H12166" i="27"/>
  <c r="I12166" i="27"/>
  <c r="H3864" i="27"/>
  <c r="I3864" i="27"/>
  <c r="H3865" i="27"/>
  <c r="I3865" i="27"/>
  <c r="H8260" i="27"/>
  <c r="I8260" i="27"/>
  <c r="H8261" i="27"/>
  <c r="I8261" i="27"/>
  <c r="H12167" i="27"/>
  <c r="I12167" i="27"/>
  <c r="H8262" i="27"/>
  <c r="I8262" i="27"/>
  <c r="H3866" i="27"/>
  <c r="I3866" i="27"/>
  <c r="H8263" i="27"/>
  <c r="I8263" i="27"/>
  <c r="H8264" i="27"/>
  <c r="I8264" i="27"/>
  <c r="H8265" i="27"/>
  <c r="I8265" i="27"/>
  <c r="H12168" i="27"/>
  <c r="I12168" i="27"/>
  <c r="H12169" i="27"/>
  <c r="I12169" i="27"/>
  <c r="H8266" i="27"/>
  <c r="I8266" i="27"/>
  <c r="H1579" i="27"/>
  <c r="I1579" i="27"/>
  <c r="H3867" i="27"/>
  <c r="I3867" i="27"/>
  <c r="H12170" i="27"/>
  <c r="I12170" i="27"/>
  <c r="H226" i="27"/>
  <c r="I226" i="27"/>
  <c r="H3868" i="27"/>
  <c r="I3868" i="27"/>
  <c r="H8267" i="27"/>
  <c r="I8267" i="27"/>
  <c r="H3869" i="27"/>
  <c r="I3869" i="27"/>
  <c r="H3870" i="27"/>
  <c r="I3870" i="27"/>
  <c r="H1580" i="27"/>
  <c r="I1580" i="27"/>
  <c r="H3871" i="27"/>
  <c r="I3871" i="27"/>
  <c r="H8268" i="27"/>
  <c r="I8268" i="27"/>
  <c r="H8269" i="27"/>
  <c r="I8269" i="27"/>
  <c r="H12171" i="27"/>
  <c r="I12171" i="27"/>
  <c r="H8270" i="27"/>
  <c r="I8270" i="27"/>
  <c r="H8271" i="27"/>
  <c r="I8271" i="27"/>
  <c r="H8272" i="27"/>
  <c r="I8272" i="27"/>
  <c r="H12172" i="27"/>
  <c r="I12172" i="27"/>
  <c r="H68" i="27"/>
  <c r="I68" i="27"/>
  <c r="H12173" i="27"/>
  <c r="I12173" i="27"/>
  <c r="H8273" i="27"/>
  <c r="I8273" i="27"/>
  <c r="H8274" i="27"/>
  <c r="I8274" i="27"/>
  <c r="H1581" i="27"/>
  <c r="I1581" i="27"/>
  <c r="H8275" i="27"/>
  <c r="I8275" i="27"/>
  <c r="H8276" i="27"/>
  <c r="I8276" i="27"/>
  <c r="H12174" i="27"/>
  <c r="I12174" i="27"/>
  <c r="H605" i="27"/>
  <c r="I605" i="27"/>
  <c r="H1582" i="27"/>
  <c r="I1582" i="27"/>
  <c r="H3872" i="27"/>
  <c r="I3872" i="27"/>
  <c r="H3873" i="27"/>
  <c r="I3873" i="27"/>
  <c r="H8277" i="27"/>
  <c r="I8277" i="27"/>
  <c r="H8278" i="27"/>
  <c r="I8278" i="27"/>
  <c r="H8279" i="27"/>
  <c r="I8279" i="27"/>
  <c r="H8280" i="27"/>
  <c r="I8280" i="27"/>
  <c r="H8281" i="27"/>
  <c r="I8281" i="27"/>
  <c r="H8282" i="27"/>
  <c r="I8282" i="27"/>
  <c r="H8283" i="27"/>
  <c r="I8283" i="27"/>
  <c r="H8284" i="27"/>
  <c r="I8284" i="27"/>
  <c r="H8285" i="27"/>
  <c r="I8285" i="27"/>
  <c r="H8286" i="27"/>
  <c r="I8286" i="27"/>
  <c r="H8287" i="27"/>
  <c r="I8287" i="27"/>
  <c r="H8288" i="27"/>
  <c r="I8288" i="27"/>
  <c r="H12175" i="27"/>
  <c r="I12175" i="27"/>
  <c r="H12176" i="27"/>
  <c r="I12176" i="27"/>
  <c r="H12177" i="27"/>
  <c r="I12177" i="27"/>
  <c r="H12178" i="27"/>
  <c r="I12178" i="27"/>
  <c r="H12179" i="27"/>
  <c r="I12179" i="27"/>
  <c r="H12180" i="27"/>
  <c r="I12180" i="27"/>
  <c r="H12181" i="27"/>
  <c r="I12181" i="27"/>
  <c r="H1583" i="27"/>
  <c r="I1583" i="27"/>
  <c r="H606" i="27"/>
  <c r="I606" i="27"/>
  <c r="H607" i="27"/>
  <c r="I607" i="27"/>
  <c r="H3874" i="27"/>
  <c r="I3874" i="27"/>
  <c r="H3875" i="27"/>
  <c r="I3875" i="27"/>
  <c r="H3876" i="27"/>
  <c r="I3876" i="27"/>
  <c r="H3877" i="27"/>
  <c r="I3877" i="27"/>
  <c r="H8289" i="27"/>
  <c r="I8289" i="27"/>
  <c r="H8290" i="27"/>
  <c r="I8290" i="27"/>
  <c r="H8291" i="27"/>
  <c r="I8291" i="27"/>
  <c r="H12182" i="27"/>
  <c r="I12182" i="27"/>
  <c r="H3878" i="27"/>
  <c r="I3878" i="27"/>
  <c r="H3879" i="27"/>
  <c r="I3879" i="27"/>
  <c r="H3880" i="27"/>
  <c r="I3880" i="27"/>
  <c r="H8292" i="27"/>
  <c r="I8292" i="27"/>
  <c r="H8293" i="27"/>
  <c r="I8293" i="27"/>
  <c r="H8294" i="27"/>
  <c r="I8294" i="27"/>
  <c r="H8295" i="27"/>
  <c r="I8295" i="27"/>
  <c r="H8296" i="27"/>
  <c r="I8296" i="27"/>
  <c r="H8297" i="27"/>
  <c r="I8297" i="27"/>
  <c r="H12183" i="27"/>
  <c r="I12183" i="27"/>
  <c r="H12184" i="27"/>
  <c r="I12184" i="27"/>
  <c r="H12185" i="27"/>
  <c r="I12185" i="27"/>
  <c r="H12186" i="27"/>
  <c r="I12186" i="27"/>
  <c r="H12187" i="27"/>
  <c r="I12187" i="27"/>
  <c r="H12188" i="27"/>
  <c r="I12188" i="27"/>
  <c r="H3881" i="27"/>
  <c r="I3881" i="27"/>
  <c r="H8298" i="27"/>
  <c r="I8298" i="27"/>
  <c r="H12189" i="27"/>
  <c r="I12189" i="27"/>
  <c r="H1584" i="27"/>
  <c r="I1584" i="27"/>
  <c r="H3882" i="27"/>
  <c r="I3882" i="27"/>
  <c r="H3883" i="27"/>
  <c r="I3883" i="27"/>
  <c r="H3884" i="27"/>
  <c r="I3884" i="27"/>
  <c r="H3885" i="27"/>
  <c r="I3885" i="27"/>
  <c r="H3886" i="27"/>
  <c r="I3886" i="27"/>
  <c r="H8299" i="27"/>
  <c r="I8299" i="27"/>
  <c r="H8300" i="27"/>
  <c r="I8300" i="27"/>
  <c r="H8301" i="27"/>
  <c r="I8301" i="27"/>
  <c r="H8302" i="27"/>
  <c r="I8302" i="27"/>
  <c r="H8303" i="27"/>
  <c r="I8303" i="27"/>
  <c r="H8304" i="27"/>
  <c r="I8304" i="27"/>
  <c r="H8305" i="27"/>
  <c r="I8305" i="27"/>
  <c r="H8306" i="27"/>
  <c r="I8306" i="27"/>
  <c r="H12190" i="27"/>
  <c r="I12190" i="27"/>
  <c r="H12191" i="27"/>
  <c r="I12191" i="27"/>
  <c r="H12192" i="27"/>
  <c r="I12192" i="27"/>
  <c r="H12193" i="27"/>
  <c r="I12193" i="27"/>
  <c r="H12194" i="27"/>
  <c r="I12194" i="27"/>
  <c r="H12195" i="27"/>
  <c r="I12195" i="27"/>
  <c r="H12196" i="27"/>
  <c r="I12196" i="27"/>
  <c r="H12197" i="27"/>
  <c r="I12197" i="27"/>
  <c r="H12198" i="27"/>
  <c r="I12198" i="27"/>
  <c r="H12199" i="27"/>
  <c r="I12199" i="27"/>
  <c r="H227" i="27"/>
  <c r="I227" i="27"/>
  <c r="H3887" i="27"/>
  <c r="I3887" i="27"/>
  <c r="H3888" i="27"/>
  <c r="I3888" i="27"/>
  <c r="H3889" i="27"/>
  <c r="I3889" i="27"/>
  <c r="H12200" i="27"/>
  <c r="I12200" i="27"/>
  <c r="H8307" i="27"/>
  <c r="I8307" i="27"/>
  <c r="H8308" i="27"/>
  <c r="I8308" i="27"/>
  <c r="H12201" i="27"/>
  <c r="I12201" i="27"/>
  <c r="H1585" i="27"/>
  <c r="I1585" i="27"/>
  <c r="H1586" i="27"/>
  <c r="I1586" i="27"/>
  <c r="H3890" i="27"/>
  <c r="I3890" i="27"/>
  <c r="H3891" i="27"/>
  <c r="I3891" i="27"/>
  <c r="H12202" i="27"/>
  <c r="I12202" i="27"/>
  <c r="H12203" i="27"/>
  <c r="I12203" i="27"/>
  <c r="H1587" i="27"/>
  <c r="I1587" i="27"/>
  <c r="H8309" i="27"/>
  <c r="I8309" i="27"/>
  <c r="H8310" i="27"/>
  <c r="I8310" i="27"/>
  <c r="H8311" i="27"/>
  <c r="I8311" i="27"/>
  <c r="H12204" i="27"/>
  <c r="I12204" i="27"/>
  <c r="H12205" i="27"/>
  <c r="I12205" i="27"/>
  <c r="H608" i="27"/>
  <c r="I608" i="27"/>
  <c r="H3892" i="27"/>
  <c r="I3892" i="27"/>
  <c r="H3893" i="27"/>
  <c r="I3893" i="27"/>
  <c r="H3894" i="27"/>
  <c r="I3894" i="27"/>
  <c r="H3895" i="27"/>
  <c r="I3895" i="27"/>
  <c r="H8312" i="27"/>
  <c r="I8312" i="27"/>
  <c r="H12206" i="27"/>
  <c r="I12206" i="27"/>
  <c r="H12207" i="27"/>
  <c r="I12207" i="27"/>
  <c r="H12208" i="27"/>
  <c r="I12208" i="27"/>
  <c r="H12209" i="27"/>
  <c r="I12209" i="27"/>
  <c r="H228" i="27"/>
  <c r="I228" i="27"/>
  <c r="H1588" i="27"/>
  <c r="I1588" i="27"/>
  <c r="H8313" i="27"/>
  <c r="I8313" i="27"/>
  <c r="H8314" i="27"/>
  <c r="I8314" i="27"/>
  <c r="H8315" i="27"/>
  <c r="I8315" i="27"/>
  <c r="H12210" i="27"/>
  <c r="I12210" i="27"/>
  <c r="H1589" i="27"/>
  <c r="I1589" i="27"/>
  <c r="H12211" i="27"/>
  <c r="I12211" i="27"/>
  <c r="H229" i="27"/>
  <c r="I229" i="27"/>
  <c r="H1590" i="27"/>
  <c r="I1590" i="27"/>
  <c r="H3896" i="27"/>
  <c r="I3896" i="27"/>
  <c r="H8316" i="27"/>
  <c r="I8316" i="27"/>
  <c r="H8317" i="27"/>
  <c r="I8317" i="27"/>
  <c r="H12212" i="27"/>
  <c r="I12212" i="27"/>
  <c r="H12213" i="27"/>
  <c r="I12213" i="27"/>
  <c r="H12214" i="27"/>
  <c r="I12214" i="27"/>
  <c r="H12215" i="27"/>
  <c r="I12215" i="27"/>
  <c r="H12216" i="27"/>
  <c r="I12216" i="27"/>
  <c r="H8318" i="27"/>
  <c r="I8318" i="27"/>
  <c r="H12217" i="27"/>
  <c r="I12217" i="27"/>
  <c r="H3897" i="27"/>
  <c r="I3897" i="27"/>
  <c r="H1591" i="27"/>
  <c r="I1591" i="27"/>
  <c r="H3898" i="27"/>
  <c r="I3898" i="27"/>
  <c r="H1592" i="27"/>
  <c r="I1592" i="27"/>
  <c r="H8319" i="27"/>
  <c r="I8319" i="27"/>
  <c r="H12218" i="27"/>
  <c r="I12218" i="27"/>
  <c r="H8320" i="27"/>
  <c r="I8320" i="27"/>
  <c r="H12219" i="27"/>
  <c r="I12219" i="27"/>
  <c r="H12220" i="27"/>
  <c r="I12220" i="27"/>
  <c r="H609" i="27"/>
  <c r="I609" i="27"/>
  <c r="H3899" i="27"/>
  <c r="I3899" i="27"/>
  <c r="H12221" i="27"/>
  <c r="I12221" i="27"/>
  <c r="H12222" i="27"/>
  <c r="I12222" i="27"/>
  <c r="H3900" i="27"/>
  <c r="I3900" i="27"/>
  <c r="H8321" i="27"/>
  <c r="I8321" i="27"/>
  <c r="H8322" i="27"/>
  <c r="I8322" i="27"/>
  <c r="H8323" i="27"/>
  <c r="I8323" i="27"/>
  <c r="H8324" i="27"/>
  <c r="I8324" i="27"/>
  <c r="H12223" i="27"/>
  <c r="I12223" i="27"/>
  <c r="H69" i="27"/>
  <c r="I69" i="27"/>
  <c r="H8325" i="27"/>
  <c r="I8325" i="27"/>
  <c r="H12224" i="27"/>
  <c r="I12224" i="27"/>
  <c r="H12225" i="27"/>
  <c r="I12225" i="27"/>
  <c r="H8326" i="27"/>
  <c r="I8326" i="27"/>
  <c r="H12226" i="27"/>
  <c r="I12226" i="27"/>
  <c r="H3901" i="27"/>
  <c r="I3901" i="27"/>
  <c r="H12227" i="27"/>
  <c r="I12227" i="27"/>
  <c r="H12228" i="27"/>
  <c r="I12228" i="27"/>
  <c r="H3902" i="27"/>
  <c r="I3902" i="27"/>
  <c r="H8327" i="27"/>
  <c r="I8327" i="27"/>
  <c r="H12229" i="27"/>
  <c r="I12229" i="27"/>
  <c r="H8328" i="27"/>
  <c r="I8328" i="27"/>
  <c r="H8329" i="27"/>
  <c r="I8329" i="27"/>
  <c r="H12230" i="27"/>
  <c r="I12230" i="27"/>
  <c r="H3903" i="27"/>
  <c r="I3903" i="27"/>
  <c r="H1593" i="27"/>
  <c r="I1593" i="27"/>
  <c r="H8330" i="27"/>
  <c r="I8330" i="27"/>
  <c r="H8331" i="27"/>
  <c r="I8331" i="27"/>
  <c r="H3904" i="27"/>
  <c r="I3904" i="27"/>
  <c r="H3905" i="27"/>
  <c r="I3905" i="27"/>
  <c r="H12231" i="27"/>
  <c r="I12231" i="27"/>
  <c r="H12232" i="27"/>
  <c r="I12232" i="27"/>
  <c r="H12233" i="27"/>
  <c r="I12233" i="27"/>
  <c r="H3906" i="27"/>
  <c r="I3906" i="27"/>
  <c r="H8332" i="27"/>
  <c r="I8332" i="27"/>
  <c r="H12234" i="27"/>
  <c r="I12234" i="27"/>
  <c r="H12235" i="27"/>
  <c r="I12235" i="27"/>
  <c r="H610" i="27"/>
  <c r="I610" i="27"/>
  <c r="H8333" i="27"/>
  <c r="I8333" i="27"/>
  <c r="H12236" i="27"/>
  <c r="I12236" i="27"/>
  <c r="H3907" i="27"/>
  <c r="I3907" i="27"/>
  <c r="H12237" i="27"/>
  <c r="I12237" i="27"/>
  <c r="H1594" i="27"/>
  <c r="I1594" i="27"/>
  <c r="H1595" i="27"/>
  <c r="I1595" i="27"/>
  <c r="H8334" i="27"/>
  <c r="I8334" i="27"/>
  <c r="H611" i="27"/>
  <c r="I611" i="27"/>
  <c r="H1596" i="27"/>
  <c r="I1596" i="27"/>
  <c r="H1597" i="27"/>
  <c r="I1597" i="27"/>
  <c r="H1598" i="27"/>
  <c r="I1598" i="27"/>
  <c r="H3908" i="27"/>
  <c r="I3908" i="27"/>
  <c r="H3909" i="27"/>
  <c r="I3909" i="27"/>
  <c r="H3910" i="27"/>
  <c r="I3910" i="27"/>
  <c r="H3911" i="27"/>
  <c r="I3911" i="27"/>
  <c r="H3912" i="27"/>
  <c r="I3912" i="27"/>
  <c r="H3913" i="27"/>
  <c r="I3913" i="27"/>
  <c r="H8335" i="27"/>
  <c r="I8335" i="27"/>
  <c r="H8336" i="27"/>
  <c r="I8336" i="27"/>
  <c r="H8337" i="27"/>
  <c r="I8337" i="27"/>
  <c r="H8338" i="27"/>
  <c r="I8338" i="27"/>
  <c r="H8339" i="27"/>
  <c r="I8339" i="27"/>
  <c r="H8340" i="27"/>
  <c r="I8340" i="27"/>
  <c r="H8341" i="27"/>
  <c r="I8341" i="27"/>
  <c r="H8342" i="27"/>
  <c r="I8342" i="27"/>
  <c r="H8343" i="27"/>
  <c r="I8343" i="27"/>
  <c r="H8344" i="27"/>
  <c r="I8344" i="27"/>
  <c r="H8345" i="27"/>
  <c r="I8345" i="27"/>
  <c r="H8346" i="27"/>
  <c r="I8346" i="27"/>
  <c r="H12238" i="27"/>
  <c r="I12238" i="27"/>
  <c r="H12239" i="27"/>
  <c r="I12239" i="27"/>
  <c r="H12240" i="27"/>
  <c r="I12240" i="27"/>
  <c r="H8347" i="27"/>
  <c r="I8347" i="27"/>
  <c r="H8348" i="27"/>
  <c r="I8348" i="27"/>
  <c r="H12241" i="27"/>
  <c r="I12241" i="27"/>
  <c r="H3914" i="27"/>
  <c r="I3914" i="27"/>
  <c r="H8349" i="27"/>
  <c r="I8349" i="27"/>
  <c r="H70" i="27"/>
  <c r="I70" i="27"/>
  <c r="H612" i="27"/>
  <c r="I612" i="27"/>
  <c r="H1599" i="27"/>
  <c r="I1599" i="27"/>
  <c r="H1600" i="27"/>
  <c r="I1600" i="27"/>
  <c r="H3915" i="27"/>
  <c r="I3915" i="27"/>
  <c r="H3916" i="27"/>
  <c r="I3916" i="27"/>
  <c r="H8350" i="27"/>
  <c r="I8350" i="27"/>
  <c r="H8351" i="27"/>
  <c r="I8351" i="27"/>
  <c r="H8352" i="27"/>
  <c r="I8352" i="27"/>
  <c r="H8353" i="27"/>
  <c r="I8353" i="27"/>
  <c r="H8354" i="27"/>
  <c r="I8354" i="27"/>
  <c r="H8355" i="27"/>
  <c r="I8355" i="27"/>
  <c r="H8356" i="27"/>
  <c r="I8356" i="27"/>
  <c r="H8357" i="27"/>
  <c r="I8357" i="27"/>
  <c r="H8358" i="27"/>
  <c r="I8358" i="27"/>
  <c r="H8359" i="27"/>
  <c r="I8359" i="27"/>
  <c r="H8360" i="27"/>
  <c r="I8360" i="27"/>
  <c r="H8361" i="27"/>
  <c r="I8361" i="27"/>
  <c r="H12242" i="27"/>
  <c r="I12242" i="27"/>
  <c r="H12243" i="27"/>
  <c r="I12243" i="27"/>
  <c r="H12244" i="27"/>
  <c r="I12244" i="27"/>
  <c r="H12245" i="27"/>
  <c r="I12245" i="27"/>
  <c r="H3917" i="27"/>
  <c r="I3917" i="27"/>
  <c r="H8362" i="27"/>
  <c r="I8362" i="27"/>
  <c r="H8363" i="27"/>
  <c r="I8363" i="27"/>
  <c r="H12246" i="27"/>
  <c r="I12246" i="27"/>
  <c r="H613" i="27"/>
  <c r="I613" i="27"/>
  <c r="H614" i="27"/>
  <c r="I614" i="27"/>
  <c r="H1601" i="27"/>
  <c r="I1601" i="27"/>
  <c r="H1602" i="27"/>
  <c r="I1602" i="27"/>
  <c r="H3918" i="27"/>
  <c r="I3918" i="27"/>
  <c r="H3919" i="27"/>
  <c r="I3919" i="27"/>
  <c r="H3920" i="27"/>
  <c r="I3920" i="27"/>
  <c r="H3921" i="27"/>
  <c r="I3921" i="27"/>
  <c r="H3922" i="27"/>
  <c r="I3922" i="27"/>
  <c r="H3923" i="27"/>
  <c r="I3923" i="27"/>
  <c r="H3924" i="27"/>
  <c r="I3924" i="27"/>
  <c r="H3925" i="27"/>
  <c r="I3925" i="27"/>
  <c r="H8364" i="27"/>
  <c r="I8364" i="27"/>
  <c r="H8365" i="27"/>
  <c r="I8365" i="27"/>
  <c r="H8366" i="27"/>
  <c r="I8366" i="27"/>
  <c r="H8367" i="27"/>
  <c r="I8367" i="27"/>
  <c r="H12247" i="27"/>
  <c r="I12247" i="27"/>
  <c r="H12248" i="27"/>
  <c r="I12248" i="27"/>
  <c r="H12249" i="27"/>
  <c r="I12249" i="27"/>
  <c r="H12250" i="27"/>
  <c r="I12250" i="27"/>
  <c r="H12251" i="27"/>
  <c r="I12251" i="27"/>
  <c r="H12252" i="27"/>
  <c r="I12252" i="27"/>
  <c r="H12253" i="27"/>
  <c r="I12253" i="27"/>
  <c r="H12254" i="27"/>
  <c r="I12254" i="27"/>
  <c r="H3926" i="27"/>
  <c r="I3926" i="27"/>
  <c r="H8368" i="27"/>
  <c r="I8368" i="27"/>
  <c r="H1603" i="27"/>
  <c r="I1603" i="27"/>
  <c r="H1604" i="27"/>
  <c r="I1604" i="27"/>
  <c r="H1605" i="27"/>
  <c r="I1605" i="27"/>
  <c r="H1606" i="27"/>
  <c r="I1606" i="27"/>
  <c r="H3927" i="27"/>
  <c r="I3927" i="27"/>
  <c r="H3928" i="27"/>
  <c r="I3928" i="27"/>
  <c r="H3929" i="27"/>
  <c r="I3929" i="27"/>
  <c r="H3930" i="27"/>
  <c r="I3930" i="27"/>
  <c r="H3931" i="27"/>
  <c r="I3931" i="27"/>
  <c r="H3932" i="27"/>
  <c r="I3932" i="27"/>
  <c r="H3933" i="27"/>
  <c r="I3933" i="27"/>
  <c r="H8369" i="27"/>
  <c r="I8369" i="27"/>
  <c r="H8370" i="27"/>
  <c r="I8370" i="27"/>
  <c r="H8371" i="27"/>
  <c r="I8371" i="27"/>
  <c r="H8372" i="27"/>
  <c r="I8372" i="27"/>
  <c r="H12255" i="27"/>
  <c r="I12255" i="27"/>
  <c r="H12256" i="27"/>
  <c r="I12256" i="27"/>
  <c r="H12257" i="27"/>
  <c r="I12257" i="27"/>
  <c r="H12258" i="27"/>
  <c r="I12258" i="27"/>
  <c r="H8373" i="27"/>
  <c r="I8373" i="27"/>
  <c r="H12259" i="27"/>
  <c r="I12259" i="27"/>
  <c r="H12260" i="27"/>
  <c r="I12260" i="27"/>
  <c r="H1607" i="27"/>
  <c r="I1607" i="27"/>
  <c r="H1608" i="27"/>
  <c r="I1608" i="27"/>
  <c r="H3934" i="27"/>
  <c r="I3934" i="27"/>
  <c r="H3935" i="27"/>
  <c r="I3935" i="27"/>
  <c r="H3936" i="27"/>
  <c r="I3936" i="27"/>
  <c r="H3937" i="27"/>
  <c r="I3937" i="27"/>
  <c r="H3938" i="27"/>
  <c r="I3938" i="27"/>
  <c r="H3939" i="27"/>
  <c r="I3939" i="27"/>
  <c r="H8374" i="27"/>
  <c r="I8374" i="27"/>
  <c r="H8375" i="27"/>
  <c r="I8375" i="27"/>
  <c r="H8376" i="27"/>
  <c r="I8376" i="27"/>
  <c r="H8377" i="27"/>
  <c r="I8377" i="27"/>
  <c r="H8378" i="27"/>
  <c r="I8378" i="27"/>
  <c r="H8379" i="27"/>
  <c r="I8379" i="27"/>
  <c r="H8380" i="27"/>
  <c r="I8380" i="27"/>
  <c r="H8381" i="27"/>
  <c r="I8381" i="27"/>
  <c r="H8382" i="27"/>
  <c r="I8382" i="27"/>
  <c r="H8383" i="27"/>
  <c r="I8383" i="27"/>
  <c r="H8384" i="27"/>
  <c r="I8384" i="27"/>
  <c r="H8385" i="27"/>
  <c r="I8385" i="27"/>
  <c r="H12261" i="27"/>
  <c r="I12261" i="27"/>
  <c r="H12262" i="27"/>
  <c r="I12262" i="27"/>
  <c r="H12263" i="27"/>
  <c r="I12263" i="27"/>
  <c r="H12264" i="27"/>
  <c r="I12264" i="27"/>
  <c r="H12265" i="27"/>
  <c r="I12265" i="27"/>
  <c r="H12266" i="27"/>
  <c r="I12266" i="27"/>
  <c r="H12267" i="27"/>
  <c r="I12267" i="27"/>
  <c r="H8386" i="27"/>
  <c r="I8386" i="27"/>
  <c r="H615" i="27"/>
  <c r="I615" i="27"/>
  <c r="H616" i="27"/>
  <c r="I616" i="27"/>
  <c r="H1609" i="27"/>
  <c r="I1609" i="27"/>
  <c r="H3940" i="27"/>
  <c r="I3940" i="27"/>
  <c r="H3941" i="27"/>
  <c r="I3941" i="27"/>
  <c r="H3942" i="27"/>
  <c r="I3942" i="27"/>
  <c r="H3943" i="27"/>
  <c r="I3943" i="27"/>
  <c r="H3944" i="27"/>
  <c r="I3944" i="27"/>
  <c r="H8387" i="27"/>
  <c r="I8387" i="27"/>
  <c r="H8388" i="27"/>
  <c r="I8388" i="27"/>
  <c r="H8389" i="27"/>
  <c r="I8389" i="27"/>
  <c r="H8390" i="27"/>
  <c r="I8390" i="27"/>
  <c r="H8391" i="27"/>
  <c r="I8391" i="27"/>
  <c r="H8392" i="27"/>
  <c r="I8392" i="27"/>
  <c r="H12268" i="27"/>
  <c r="I12268" i="27"/>
  <c r="H12269" i="27"/>
  <c r="I12269" i="27"/>
  <c r="H12270" i="27"/>
  <c r="I12270" i="27"/>
  <c r="H12271" i="27"/>
  <c r="I12271" i="27"/>
  <c r="H12272" i="27"/>
  <c r="I12272" i="27"/>
  <c r="H12273" i="27"/>
  <c r="I12273" i="27"/>
  <c r="H1610" i="27"/>
  <c r="I1610" i="27"/>
  <c r="H8393" i="27"/>
  <c r="I8393" i="27"/>
  <c r="H8394" i="27"/>
  <c r="I8394" i="27"/>
  <c r="H12274" i="27"/>
  <c r="I12274" i="27"/>
  <c r="H12275" i="27"/>
  <c r="I12275" i="27"/>
  <c r="H3945" i="27"/>
  <c r="I3945" i="27"/>
  <c r="H3946" i="27"/>
  <c r="I3946" i="27"/>
  <c r="H1611" i="27"/>
  <c r="I1611" i="27"/>
  <c r="H3947" i="27"/>
  <c r="I3947" i="27"/>
  <c r="H3948" i="27"/>
  <c r="I3948" i="27"/>
  <c r="H3949" i="27"/>
  <c r="I3949" i="27"/>
  <c r="H3950" i="27"/>
  <c r="I3950" i="27"/>
  <c r="H3951" i="27"/>
  <c r="I3951" i="27"/>
  <c r="H8395" i="27"/>
  <c r="I8395" i="27"/>
  <c r="H8396" i="27"/>
  <c r="I8396" i="27"/>
  <c r="H8397" i="27"/>
  <c r="I8397" i="27"/>
  <c r="H8398" i="27"/>
  <c r="I8398" i="27"/>
  <c r="H8399" i="27"/>
  <c r="I8399" i="27"/>
  <c r="H8400" i="27"/>
  <c r="I8400" i="27"/>
  <c r="H8401" i="27"/>
  <c r="I8401" i="27"/>
  <c r="H8402" i="27"/>
  <c r="I8402" i="27"/>
  <c r="H8403" i="27"/>
  <c r="I8403" i="27"/>
  <c r="H8404" i="27"/>
  <c r="I8404" i="27"/>
  <c r="H12276" i="27"/>
  <c r="I12276" i="27"/>
  <c r="H12277" i="27"/>
  <c r="I12277" i="27"/>
  <c r="H12278" i="27"/>
  <c r="I12278" i="27"/>
  <c r="H12279" i="27"/>
  <c r="I12279" i="27"/>
  <c r="H12280" i="27"/>
  <c r="I12280" i="27"/>
  <c r="H12281" i="27"/>
  <c r="I12281" i="27"/>
  <c r="H12282" i="27"/>
  <c r="I12282" i="27"/>
  <c r="H12283" i="27"/>
  <c r="I12283" i="27"/>
  <c r="H8405" i="27"/>
  <c r="I8405" i="27"/>
  <c r="H8406" i="27"/>
  <c r="I8406" i="27"/>
  <c r="H3952" i="27"/>
  <c r="I3952" i="27"/>
  <c r="H3953" i="27"/>
  <c r="I3953" i="27"/>
  <c r="H8407" i="27"/>
  <c r="I8407" i="27"/>
  <c r="H8408" i="27"/>
  <c r="I8408" i="27"/>
  <c r="H8409" i="27"/>
  <c r="I8409" i="27"/>
  <c r="H8410" i="27"/>
  <c r="I8410" i="27"/>
  <c r="H8411" i="27"/>
  <c r="I8411" i="27"/>
  <c r="H8412" i="27"/>
  <c r="I8412" i="27"/>
  <c r="H3954" i="27"/>
  <c r="I3954" i="27"/>
  <c r="H12284" i="27"/>
  <c r="I12284" i="27"/>
  <c r="H3955" i="27"/>
  <c r="I3955" i="27"/>
  <c r="H3956" i="27"/>
  <c r="I3956" i="27"/>
  <c r="H8413" i="27"/>
  <c r="I8413" i="27"/>
  <c r="H8414" i="27"/>
  <c r="I8414" i="27"/>
  <c r="H12285" i="27"/>
  <c r="I12285" i="27"/>
  <c r="H8415" i="27"/>
  <c r="I8415" i="27"/>
  <c r="H8416" i="27"/>
  <c r="I8416" i="27"/>
  <c r="H8417" i="27"/>
  <c r="I8417" i="27"/>
  <c r="H3957" i="27"/>
  <c r="I3957" i="27"/>
  <c r="H12286" i="27"/>
  <c r="I12286" i="27"/>
  <c r="H3958" i="27"/>
  <c r="I3958" i="27"/>
  <c r="H3959" i="27"/>
  <c r="I3959" i="27"/>
  <c r="H8418" i="27"/>
  <c r="I8418" i="27"/>
  <c r="H12287" i="27"/>
  <c r="I12287" i="27"/>
  <c r="H3960" i="27"/>
  <c r="I3960" i="27"/>
  <c r="H3961" i="27"/>
  <c r="I3961" i="27"/>
  <c r="H3962" i="27"/>
  <c r="I3962" i="27"/>
  <c r="H230" i="27"/>
  <c r="I230" i="27"/>
  <c r="H1612" i="27"/>
  <c r="I1612" i="27"/>
  <c r="H3963" i="27"/>
  <c r="I3963" i="27"/>
  <c r="H3964" i="27"/>
  <c r="I3964" i="27"/>
  <c r="H3965" i="27"/>
  <c r="I3965" i="27"/>
  <c r="H3966" i="27"/>
  <c r="I3966" i="27"/>
  <c r="H3967" i="27"/>
  <c r="I3967" i="27"/>
  <c r="H3968" i="27"/>
  <c r="I3968" i="27"/>
  <c r="H3969" i="27"/>
  <c r="I3969" i="27"/>
  <c r="H3970" i="27"/>
  <c r="I3970" i="27"/>
  <c r="H3971" i="27"/>
  <c r="I3971" i="27"/>
  <c r="H3972" i="27"/>
  <c r="I3972" i="27"/>
  <c r="H3973" i="27"/>
  <c r="I3973" i="27"/>
  <c r="H3974" i="27"/>
  <c r="I3974" i="27"/>
  <c r="H3975" i="27"/>
  <c r="I3975" i="27"/>
  <c r="H8419" i="27"/>
  <c r="I8419" i="27"/>
  <c r="H8420" i="27"/>
  <c r="I8420" i="27"/>
  <c r="H8421" i="27"/>
  <c r="I8421" i="27"/>
  <c r="H8422" i="27"/>
  <c r="I8422" i="27"/>
  <c r="H8423" i="27"/>
  <c r="I8423" i="27"/>
  <c r="H8424" i="27"/>
  <c r="I8424" i="27"/>
  <c r="H8425" i="27"/>
  <c r="I8425" i="27"/>
  <c r="H8426" i="27"/>
  <c r="I8426" i="27"/>
  <c r="H8427" i="27"/>
  <c r="I8427" i="27"/>
  <c r="H8428" i="27"/>
  <c r="I8428" i="27"/>
  <c r="H12288" i="27"/>
  <c r="I12288" i="27"/>
  <c r="H12289" i="27"/>
  <c r="I12289" i="27"/>
  <c r="H12290" i="27"/>
  <c r="I12290" i="27"/>
  <c r="H12291" i="27"/>
  <c r="I12291" i="27"/>
  <c r="H12292" i="27"/>
  <c r="I12292" i="27"/>
  <c r="H12293" i="27"/>
  <c r="I12293" i="27"/>
  <c r="H12294" i="27"/>
  <c r="I12294" i="27"/>
  <c r="H12295" i="27"/>
  <c r="I12295" i="27"/>
  <c r="H12296" i="27"/>
  <c r="I12296" i="27"/>
  <c r="H12297" i="27"/>
  <c r="I12297" i="27"/>
  <c r="H3976" i="27"/>
  <c r="I3976" i="27"/>
  <c r="H12298" i="27"/>
  <c r="I12298" i="27"/>
  <c r="H8429" i="27"/>
  <c r="I8429" i="27"/>
  <c r="H1613" i="27"/>
  <c r="I1613" i="27"/>
  <c r="H12299" i="27"/>
  <c r="I12299" i="27"/>
  <c r="H8430" i="27"/>
  <c r="I8430" i="27"/>
  <c r="H12300" i="27"/>
  <c r="I12300" i="27"/>
  <c r="H8431" i="27"/>
  <c r="I8431" i="27"/>
  <c r="H1614" i="27"/>
  <c r="I1614" i="27"/>
  <c r="H8432" i="27"/>
  <c r="I8432" i="27"/>
  <c r="H8433" i="27"/>
  <c r="I8433" i="27"/>
  <c r="H8434" i="27"/>
  <c r="I8434" i="27"/>
  <c r="H8435" i="27"/>
  <c r="I8435" i="27"/>
  <c r="H12301" i="27"/>
  <c r="I12301" i="27"/>
  <c r="H3977" i="27"/>
  <c r="I3977" i="27"/>
  <c r="H3978" i="27"/>
  <c r="I3978" i="27"/>
  <c r="H8436" i="27"/>
  <c r="I8436" i="27"/>
  <c r="H8437" i="27"/>
  <c r="I8437" i="27"/>
  <c r="H12302" i="27"/>
  <c r="I12302" i="27"/>
  <c r="H12303" i="27"/>
  <c r="I12303" i="27"/>
  <c r="H3979" i="27"/>
  <c r="I3979" i="27"/>
  <c r="H3980" i="27"/>
  <c r="I3980" i="27"/>
  <c r="H3981" i="27"/>
  <c r="I3981" i="27"/>
  <c r="H8438" i="27"/>
  <c r="I8438" i="27"/>
  <c r="H8439" i="27"/>
  <c r="I8439" i="27"/>
  <c r="H8440" i="27"/>
  <c r="I8440" i="27"/>
  <c r="H8441" i="27"/>
  <c r="I8441" i="27"/>
  <c r="H8442" i="27"/>
  <c r="I8442" i="27"/>
  <c r="H8443" i="27"/>
  <c r="I8443" i="27"/>
  <c r="H12304" i="27"/>
  <c r="I12304" i="27"/>
  <c r="H12305" i="27"/>
  <c r="I12305" i="27"/>
  <c r="H3982" i="27"/>
  <c r="I3982" i="27"/>
  <c r="H8444" i="27"/>
  <c r="I8444" i="27"/>
  <c r="H8445" i="27"/>
  <c r="I8445" i="27"/>
  <c r="H8446" i="27"/>
  <c r="I8446" i="27"/>
  <c r="H12306" i="27"/>
  <c r="I12306" i="27"/>
  <c r="H617" i="27"/>
  <c r="I617" i="27"/>
  <c r="H3983" i="27"/>
  <c r="I3983" i="27"/>
  <c r="H1615" i="27"/>
  <c r="I1615" i="27"/>
  <c r="H3984" i="27"/>
  <c r="I3984" i="27"/>
  <c r="H8447" i="27"/>
  <c r="I8447" i="27"/>
  <c r="H8448" i="27"/>
  <c r="I8448" i="27"/>
  <c r="H3985" i="27"/>
  <c r="I3985" i="27"/>
  <c r="H3986" i="27"/>
  <c r="I3986" i="27"/>
  <c r="H8449" i="27"/>
  <c r="I8449" i="27"/>
  <c r="H1616" i="27"/>
  <c r="I1616" i="27"/>
  <c r="H8450" i="27"/>
  <c r="I8450" i="27"/>
  <c r="H8451" i="27"/>
  <c r="I8451" i="27"/>
  <c r="H8452" i="27"/>
  <c r="I8452" i="27"/>
  <c r="H8453" i="27"/>
  <c r="I8453" i="27"/>
  <c r="H71" i="27"/>
  <c r="I71" i="27"/>
  <c r="H618" i="27"/>
  <c r="I618" i="27"/>
  <c r="H1617" i="27"/>
  <c r="I1617" i="27"/>
  <c r="H3987" i="27"/>
  <c r="I3987" i="27"/>
  <c r="H3988" i="27"/>
  <c r="I3988" i="27"/>
  <c r="H3989" i="27"/>
  <c r="I3989" i="27"/>
  <c r="H8454" i="27"/>
  <c r="I8454" i="27"/>
  <c r="H12307" i="27"/>
  <c r="I12307" i="27"/>
  <c r="H12308" i="27"/>
  <c r="I12308" i="27"/>
  <c r="H1618" i="27"/>
  <c r="I1618" i="27"/>
  <c r="H3990" i="27"/>
  <c r="I3990" i="27"/>
  <c r="H8455" i="27"/>
  <c r="I8455" i="27"/>
  <c r="H8456" i="27"/>
  <c r="I8456" i="27"/>
  <c r="H8457" i="27"/>
  <c r="I8457" i="27"/>
  <c r="H8458" i="27"/>
  <c r="I8458" i="27"/>
  <c r="H8459" i="27"/>
  <c r="I8459" i="27"/>
  <c r="H12309" i="27"/>
  <c r="I12309" i="27"/>
  <c r="H12310" i="27"/>
  <c r="I12310" i="27"/>
  <c r="H619" i="27"/>
  <c r="I619" i="27"/>
  <c r="H3991" i="27"/>
  <c r="I3991" i="27"/>
  <c r="H8460" i="27"/>
  <c r="I8460" i="27"/>
  <c r="H12311" i="27"/>
  <c r="I12311" i="27"/>
  <c r="H72" i="27"/>
  <c r="I72" i="27"/>
  <c r="H1619" i="27"/>
  <c r="I1619" i="27"/>
  <c r="H3992" i="27"/>
  <c r="I3992" i="27"/>
  <c r="H8461" i="27"/>
  <c r="I8461" i="27"/>
  <c r="H12312" i="27"/>
  <c r="I12312" i="27"/>
  <c r="H12313" i="27"/>
  <c r="I12313" i="27"/>
  <c r="H12314" i="27"/>
  <c r="I12314" i="27"/>
  <c r="H12315" i="27"/>
  <c r="I12315" i="27"/>
  <c r="H3993" i="27"/>
  <c r="I3993" i="27"/>
  <c r="H3994" i="27"/>
  <c r="I3994" i="27"/>
  <c r="H8462" i="27"/>
  <c r="I8462" i="27"/>
  <c r="H8463" i="27"/>
  <c r="I8463" i="27"/>
  <c r="H8464" i="27"/>
  <c r="I8464" i="27"/>
  <c r="H8465" i="27"/>
  <c r="I8465" i="27"/>
  <c r="H8466" i="27"/>
  <c r="I8466" i="27"/>
  <c r="H12316" i="27"/>
  <c r="I12316" i="27"/>
  <c r="H12317" i="27"/>
  <c r="I12317" i="27"/>
  <c r="H3995" i="27"/>
  <c r="I3995" i="27"/>
  <c r="H3996" i="27"/>
  <c r="I3996" i="27"/>
  <c r="H8467" i="27"/>
  <c r="I8467" i="27"/>
  <c r="H8468" i="27"/>
  <c r="I8468" i="27"/>
  <c r="H8469" i="27"/>
  <c r="I8469" i="27"/>
  <c r="H8470" i="27"/>
  <c r="I8470" i="27"/>
  <c r="H12318" i="27"/>
  <c r="I12318" i="27"/>
  <c r="H8471" i="27"/>
  <c r="I8471" i="27"/>
  <c r="H12319" i="27"/>
  <c r="I12319" i="27"/>
  <c r="H1620" i="27"/>
  <c r="I1620" i="27"/>
  <c r="H8472" i="27"/>
  <c r="I8472" i="27"/>
  <c r="H12320" i="27"/>
  <c r="I12320" i="27"/>
  <c r="H12321" i="27"/>
  <c r="I12321" i="27"/>
  <c r="H12322" i="27"/>
  <c r="I12322" i="27"/>
  <c r="H12323" i="27"/>
  <c r="I12323" i="27"/>
  <c r="H12324" i="27"/>
  <c r="I12324" i="27"/>
  <c r="H8473" i="27"/>
  <c r="I8473" i="27"/>
  <c r="H8474" i="27"/>
  <c r="I8474" i="27"/>
  <c r="H620" i="27"/>
  <c r="I620" i="27"/>
  <c r="H12325" i="27"/>
  <c r="I12325" i="27"/>
  <c r="H3997" i="27"/>
  <c r="I3997" i="27"/>
  <c r="H8475" i="27"/>
  <c r="I8475" i="27"/>
  <c r="H8476" i="27"/>
  <c r="I8476" i="27"/>
  <c r="H8477" i="27"/>
  <c r="I8477" i="27"/>
  <c r="H8478" i="27"/>
  <c r="I8478" i="27"/>
  <c r="H621" i="27"/>
  <c r="I621" i="27"/>
  <c r="H3998" i="27"/>
  <c r="I3998" i="27"/>
  <c r="H8479" i="27"/>
  <c r="I8479" i="27"/>
  <c r="H3999" i="27"/>
  <c r="I3999" i="27"/>
  <c r="H8480" i="27"/>
  <c r="I8480" i="27"/>
  <c r="H622" i="27"/>
  <c r="I622" i="27"/>
  <c r="H4000" i="27"/>
  <c r="I4000" i="27"/>
  <c r="H4001" i="27"/>
  <c r="I4001" i="27"/>
  <c r="H8481" i="27"/>
  <c r="I8481" i="27"/>
  <c r="H12326" i="27"/>
  <c r="I12326" i="27"/>
  <c r="H12327" i="27"/>
  <c r="I12327" i="27"/>
  <c r="H12328" i="27"/>
  <c r="I12328" i="27"/>
  <c r="H8482" i="27"/>
  <c r="I8482" i="27"/>
  <c r="H623" i="27"/>
  <c r="I623" i="27"/>
  <c r="H4002" i="27"/>
  <c r="I4002" i="27"/>
  <c r="H8483" i="27"/>
  <c r="I8483" i="27"/>
  <c r="H8484" i="27"/>
  <c r="I8484" i="27"/>
  <c r="H12329" i="27"/>
  <c r="I12329" i="27"/>
  <c r="H8485" i="27"/>
  <c r="I8485" i="27"/>
  <c r="H8486" i="27"/>
  <c r="I8486" i="27"/>
  <c r="H8487" i="27"/>
  <c r="I8487" i="27"/>
  <c r="H1621" i="27"/>
  <c r="I1621" i="27"/>
  <c r="H1622" i="27"/>
  <c r="I1622" i="27"/>
  <c r="H4003" i="27"/>
  <c r="I4003" i="27"/>
  <c r="H4004" i="27"/>
  <c r="I4004" i="27"/>
  <c r="H4005" i="27"/>
  <c r="I4005" i="27"/>
  <c r="H4006" i="27"/>
  <c r="I4006" i="27"/>
  <c r="H4007" i="27"/>
  <c r="I4007" i="27"/>
  <c r="H4008" i="27"/>
  <c r="I4008" i="27"/>
  <c r="H4009" i="27"/>
  <c r="I4009" i="27"/>
  <c r="H4010" i="27"/>
  <c r="I4010" i="27"/>
  <c r="H4011" i="27"/>
  <c r="I4011" i="27"/>
  <c r="H8488" i="27"/>
  <c r="I8488" i="27"/>
  <c r="H8489" i="27"/>
  <c r="I8489" i="27"/>
  <c r="H8490" i="27"/>
  <c r="I8490" i="27"/>
  <c r="H8491" i="27"/>
  <c r="I8491" i="27"/>
  <c r="H8492" i="27"/>
  <c r="I8492" i="27"/>
  <c r="H8493" i="27"/>
  <c r="I8493" i="27"/>
  <c r="H8494" i="27"/>
  <c r="I8494" i="27"/>
  <c r="H8495" i="27"/>
  <c r="I8495" i="27"/>
  <c r="H12330" i="27"/>
  <c r="I12330" i="27"/>
  <c r="H12331" i="27"/>
  <c r="I12331" i="27"/>
  <c r="H12332" i="27"/>
  <c r="I12332" i="27"/>
  <c r="H12333" i="27"/>
  <c r="I12333" i="27"/>
  <c r="H12334" i="27"/>
  <c r="I12334" i="27"/>
  <c r="H12335" i="27"/>
  <c r="I12335" i="27"/>
  <c r="H12336" i="27"/>
  <c r="I12336" i="27"/>
  <c r="H12337" i="27"/>
  <c r="I12337" i="27"/>
  <c r="H12338" i="27"/>
  <c r="I12338" i="27"/>
  <c r="H12339" i="27"/>
  <c r="I12339" i="27"/>
  <c r="H12340" i="27"/>
  <c r="I12340" i="27"/>
  <c r="H12341" i="27"/>
  <c r="I12341" i="27"/>
  <c r="H1623" i="27"/>
  <c r="I1623" i="27"/>
  <c r="H8496" i="27"/>
  <c r="I8496" i="27"/>
  <c r="H8497" i="27"/>
  <c r="I8497" i="27"/>
  <c r="H231" i="27"/>
  <c r="I231" i="27"/>
  <c r="H624" i="27"/>
  <c r="I624" i="27"/>
  <c r="H1624" i="27"/>
  <c r="I1624" i="27"/>
  <c r="H4012" i="27"/>
  <c r="I4012" i="27"/>
  <c r="H4013" i="27"/>
  <c r="I4013" i="27"/>
  <c r="H4014" i="27"/>
  <c r="I4014" i="27"/>
  <c r="H4015" i="27"/>
  <c r="I4015" i="27"/>
  <c r="H4016" i="27"/>
  <c r="I4016" i="27"/>
  <c r="H4017" i="27"/>
  <c r="I4017" i="27"/>
  <c r="H4018" i="27"/>
  <c r="I4018" i="27"/>
  <c r="H4019" i="27"/>
  <c r="I4019" i="27"/>
  <c r="H8498" i="27"/>
  <c r="I8498" i="27"/>
  <c r="H8499" i="27"/>
  <c r="I8499" i="27"/>
  <c r="H8500" i="27"/>
  <c r="I8500" i="27"/>
  <c r="H8501" i="27"/>
  <c r="I8501" i="27"/>
  <c r="H8502" i="27"/>
  <c r="I8502" i="27"/>
  <c r="H8503" i="27"/>
  <c r="I8503" i="27"/>
  <c r="H8504" i="27"/>
  <c r="I8504" i="27"/>
  <c r="H12342" i="27"/>
  <c r="I12342" i="27"/>
  <c r="H12343" i="27"/>
  <c r="I12343" i="27"/>
  <c r="H4020" i="27"/>
  <c r="I4020" i="27"/>
  <c r="H4021" i="27"/>
  <c r="I4021" i="27"/>
  <c r="H8505" i="27"/>
  <c r="I8505" i="27"/>
  <c r="H12344" i="27"/>
  <c r="I12344" i="27"/>
  <c r="H8506" i="27"/>
  <c r="I8506" i="27"/>
  <c r="H232" i="27"/>
  <c r="I232" i="27"/>
  <c r="H625" i="27"/>
  <c r="I625" i="27"/>
  <c r="H1625" i="27"/>
  <c r="I1625" i="27"/>
  <c r="H1626" i="27"/>
  <c r="I1626" i="27"/>
  <c r="H1627" i="27"/>
  <c r="I1627" i="27"/>
  <c r="H1628" i="27"/>
  <c r="I1628" i="27"/>
  <c r="H4022" i="27"/>
  <c r="I4022" i="27"/>
  <c r="H4023" i="27"/>
  <c r="I4023" i="27"/>
  <c r="H4024" i="27"/>
  <c r="I4024" i="27"/>
  <c r="H4025" i="27"/>
  <c r="I4025" i="27"/>
  <c r="H4026" i="27"/>
  <c r="I4026" i="27"/>
  <c r="H8507" i="27"/>
  <c r="I8507" i="27"/>
  <c r="H8508" i="27"/>
  <c r="I8508" i="27"/>
  <c r="H8509" i="27"/>
  <c r="I8509" i="27"/>
  <c r="H8510" i="27"/>
  <c r="I8510" i="27"/>
  <c r="H8511" i="27"/>
  <c r="I8511" i="27"/>
  <c r="H8512" i="27"/>
  <c r="I8512" i="27"/>
  <c r="H8513" i="27"/>
  <c r="I8513" i="27"/>
  <c r="H8514" i="27"/>
  <c r="I8514" i="27"/>
  <c r="H12345" i="27"/>
  <c r="I12345" i="27"/>
  <c r="H12346" i="27"/>
  <c r="I12346" i="27"/>
  <c r="H12347" i="27"/>
  <c r="I12347" i="27"/>
  <c r="H12348" i="27"/>
  <c r="I12348" i="27"/>
  <c r="H12349" i="27"/>
  <c r="I12349" i="27"/>
  <c r="H12350" i="27"/>
  <c r="I12350" i="27"/>
  <c r="H4027" i="27"/>
  <c r="I4027" i="27"/>
  <c r="H8515" i="27"/>
  <c r="I8515" i="27"/>
  <c r="H8516" i="27"/>
  <c r="I8516" i="27"/>
  <c r="H73" i="27"/>
  <c r="I73" i="27"/>
  <c r="H12351" i="27"/>
  <c r="I12351" i="27"/>
  <c r="H233" i="27"/>
  <c r="I233" i="27"/>
  <c r="H626" i="27"/>
  <c r="I626" i="27"/>
  <c r="H1629" i="27"/>
  <c r="I1629" i="27"/>
  <c r="H1630" i="27"/>
  <c r="I1630" i="27"/>
  <c r="H4028" i="27"/>
  <c r="I4028" i="27"/>
  <c r="H4029" i="27"/>
  <c r="I4029" i="27"/>
  <c r="H4030" i="27"/>
  <c r="I4030" i="27"/>
  <c r="H8517" i="27"/>
  <c r="I8517" i="27"/>
  <c r="H8518" i="27"/>
  <c r="I8518" i="27"/>
  <c r="H8519" i="27"/>
  <c r="I8519" i="27"/>
  <c r="H8520" i="27"/>
  <c r="I8520" i="27"/>
  <c r="H8521" i="27"/>
  <c r="I8521" i="27"/>
  <c r="H8522" i="27"/>
  <c r="I8522" i="27"/>
  <c r="H8523" i="27"/>
  <c r="I8523" i="27"/>
  <c r="H8524" i="27"/>
  <c r="I8524" i="27"/>
  <c r="H8525" i="27"/>
  <c r="I8525" i="27"/>
  <c r="H8526" i="27"/>
  <c r="I8526" i="27"/>
  <c r="H12352" i="27"/>
  <c r="I12352" i="27"/>
  <c r="H12353" i="27"/>
  <c r="I12353" i="27"/>
  <c r="H12354" i="27"/>
  <c r="I12354" i="27"/>
  <c r="H12355" i="27"/>
  <c r="I12355" i="27"/>
  <c r="H12356" i="27"/>
  <c r="I12356" i="27"/>
  <c r="H12357" i="27"/>
  <c r="I12357" i="27"/>
  <c r="H627" i="27"/>
  <c r="I627" i="27"/>
  <c r="H1631" i="27"/>
  <c r="I1631" i="27"/>
  <c r="H1632" i="27"/>
  <c r="I1632" i="27"/>
  <c r="H1633" i="27"/>
  <c r="I1633" i="27"/>
  <c r="H4031" i="27"/>
  <c r="I4031" i="27"/>
  <c r="H4032" i="27"/>
  <c r="I4032" i="27"/>
  <c r="H4033" i="27"/>
  <c r="I4033" i="27"/>
  <c r="H4034" i="27"/>
  <c r="I4034" i="27"/>
  <c r="H4035" i="27"/>
  <c r="I4035" i="27"/>
  <c r="H4036" i="27"/>
  <c r="I4036" i="27"/>
  <c r="H4037" i="27"/>
  <c r="I4037" i="27"/>
  <c r="H8527" i="27"/>
  <c r="I8527" i="27"/>
  <c r="H8528" i="27"/>
  <c r="I8528" i="27"/>
  <c r="H8529" i="27"/>
  <c r="I8529" i="27"/>
  <c r="H8530" i="27"/>
  <c r="I8530" i="27"/>
  <c r="H8531" i="27"/>
  <c r="I8531" i="27"/>
  <c r="H8532" i="27"/>
  <c r="I8532" i="27"/>
  <c r="H8533" i="27"/>
  <c r="I8533" i="27"/>
  <c r="H8534" i="27"/>
  <c r="I8534" i="27"/>
  <c r="H8535" i="27"/>
  <c r="I8535" i="27"/>
  <c r="H8536" i="27"/>
  <c r="I8536" i="27"/>
  <c r="H8537" i="27"/>
  <c r="I8537" i="27"/>
  <c r="H12358" i="27"/>
  <c r="I12358" i="27"/>
  <c r="H12359" i="27"/>
  <c r="I12359" i="27"/>
  <c r="H12360" i="27"/>
  <c r="I12360" i="27"/>
  <c r="H12361" i="27"/>
  <c r="I12361" i="27"/>
  <c r="H12362" i="27"/>
  <c r="I12362" i="27"/>
  <c r="H8538" i="27"/>
  <c r="I8538" i="27"/>
  <c r="H628" i="27"/>
  <c r="I628" i="27"/>
  <c r="H1634" i="27"/>
  <c r="I1634" i="27"/>
  <c r="H4038" i="27"/>
  <c r="I4038" i="27"/>
  <c r="H4039" i="27"/>
  <c r="I4039" i="27"/>
  <c r="H4040" i="27"/>
  <c r="I4040" i="27"/>
  <c r="H4041" i="27"/>
  <c r="I4041" i="27"/>
  <c r="H4042" i="27"/>
  <c r="I4042" i="27"/>
  <c r="H4043" i="27"/>
  <c r="I4043" i="27"/>
  <c r="H8539" i="27"/>
  <c r="I8539" i="27"/>
  <c r="H8540" i="27"/>
  <c r="I8540" i="27"/>
  <c r="H8541" i="27"/>
  <c r="I8541" i="27"/>
  <c r="H8542" i="27"/>
  <c r="I8542" i="27"/>
  <c r="H8543" i="27"/>
  <c r="I8543" i="27"/>
  <c r="H8544" i="27"/>
  <c r="I8544" i="27"/>
  <c r="H8545" i="27"/>
  <c r="I8545" i="27"/>
  <c r="H8546" i="27"/>
  <c r="I8546" i="27"/>
  <c r="H8547" i="27"/>
  <c r="I8547" i="27"/>
  <c r="H8548" i="27"/>
  <c r="I8548" i="27"/>
  <c r="H8549" i="27"/>
  <c r="I8549" i="27"/>
  <c r="H8550" i="27"/>
  <c r="I8550" i="27"/>
  <c r="H8551" i="27"/>
  <c r="I8551" i="27"/>
  <c r="H8552" i="27"/>
  <c r="I8552" i="27"/>
  <c r="H8553" i="27"/>
  <c r="I8553" i="27"/>
  <c r="H12363" i="27"/>
  <c r="I12363" i="27"/>
  <c r="H12364" i="27"/>
  <c r="I12364" i="27"/>
  <c r="H12365" i="27"/>
  <c r="I12365" i="27"/>
  <c r="H12366" i="27"/>
  <c r="I12366" i="27"/>
  <c r="H12367" i="27"/>
  <c r="I12367" i="27"/>
  <c r="H12368" i="27"/>
  <c r="I12368" i="27"/>
  <c r="H12369" i="27"/>
  <c r="I12369" i="27"/>
  <c r="H12370" i="27"/>
  <c r="I12370" i="27"/>
  <c r="H12371" i="27"/>
  <c r="I12371" i="27"/>
  <c r="H8554" i="27"/>
  <c r="I8554" i="27"/>
  <c r="H8555" i="27"/>
  <c r="I8555" i="27"/>
  <c r="H12372" i="27"/>
  <c r="I12372" i="27"/>
  <c r="H8556" i="27"/>
  <c r="I8556" i="27"/>
  <c r="H12373" i="27"/>
  <c r="I12373" i="27"/>
  <c r="H4044" i="27"/>
  <c r="I4044" i="27"/>
  <c r="H12374" i="27"/>
  <c r="I12374" i="27"/>
  <c r="H1635" i="27"/>
  <c r="I1635" i="27"/>
  <c r="H8557" i="27"/>
  <c r="I8557" i="27"/>
  <c r="H8558" i="27"/>
  <c r="I8558" i="27"/>
  <c r="H8559" i="27"/>
  <c r="I8559" i="27"/>
  <c r="H4045" i="27"/>
  <c r="I4045" i="27"/>
  <c r="H8560" i="27"/>
  <c r="I8560" i="27"/>
  <c r="H4046" i="27"/>
  <c r="I4046" i="27"/>
  <c r="H8561" i="27"/>
  <c r="I8561" i="27"/>
  <c r="H4047" i="27"/>
  <c r="I4047" i="27"/>
  <c r="H4048" i="27"/>
  <c r="I4048" i="27"/>
  <c r="H8562" i="27"/>
  <c r="I8562" i="27"/>
  <c r="H8563" i="27"/>
  <c r="I8563" i="27"/>
  <c r="H12375" i="27"/>
  <c r="I12375" i="27"/>
  <c r="H8564" i="27"/>
  <c r="I8564" i="27"/>
  <c r="H12376" i="27"/>
  <c r="I12376" i="27"/>
  <c r="H1636" i="27"/>
  <c r="I1636" i="27"/>
  <c r="H1637" i="27"/>
  <c r="I1637" i="27"/>
  <c r="H4049" i="27"/>
  <c r="I4049" i="27"/>
  <c r="H8565" i="27"/>
  <c r="I8565" i="27"/>
  <c r="H12377" i="27"/>
  <c r="I12377" i="27"/>
  <c r="H12378" i="27"/>
  <c r="I12378" i="27"/>
  <c r="H4050" i="27"/>
  <c r="I4050" i="27"/>
  <c r="H4051" i="27"/>
  <c r="I4051" i="27"/>
  <c r="H4052" i="27"/>
  <c r="I4052" i="27"/>
  <c r="H8566" i="27"/>
  <c r="I8566" i="27"/>
  <c r="H8567" i="27"/>
  <c r="I8567" i="27"/>
  <c r="H12379" i="27"/>
  <c r="I12379" i="27"/>
  <c r="H1638" i="27"/>
  <c r="I1638" i="27"/>
  <c r="H12380" i="27"/>
  <c r="I12380" i="27"/>
  <c r="H12381" i="27"/>
  <c r="I12381" i="27"/>
  <c r="H12382" i="27"/>
  <c r="I12382" i="27"/>
  <c r="H8568" i="27"/>
  <c r="I8568" i="27"/>
  <c r="H12383" i="27"/>
  <c r="I12383" i="27"/>
  <c r="H12384" i="27"/>
  <c r="I12384" i="27"/>
  <c r="H12385" i="27"/>
  <c r="I12385" i="27"/>
  <c r="H8569" i="27"/>
  <c r="I8569" i="27"/>
  <c r="H4053" i="27"/>
  <c r="I4053" i="27"/>
  <c r="H8570" i="27"/>
  <c r="I8570" i="27"/>
  <c r="H12386" i="27"/>
  <c r="I12386" i="27"/>
  <c r="H1639" i="27"/>
  <c r="I1639" i="27"/>
  <c r="H1640" i="27"/>
  <c r="I1640" i="27"/>
  <c r="H8571" i="27"/>
  <c r="I8571" i="27"/>
  <c r="H12387" i="27"/>
  <c r="I12387" i="27"/>
  <c r="H12388" i="27"/>
  <c r="I12388" i="27"/>
  <c r="H8572" i="27"/>
  <c r="I8572" i="27"/>
  <c r="H12389" i="27"/>
  <c r="I12389" i="27"/>
  <c r="H8573" i="27"/>
  <c r="I8573" i="27"/>
  <c r="H1641" i="27"/>
  <c r="I1641" i="27"/>
  <c r="H4054" i="27"/>
  <c r="I4054" i="27"/>
  <c r="H12390" i="27"/>
  <c r="I12390" i="27"/>
  <c r="H8574" i="27"/>
  <c r="I8574" i="27"/>
  <c r="H234" i="27"/>
  <c r="I234" i="27"/>
  <c r="H629" i="27"/>
  <c r="I629" i="27"/>
  <c r="H1642" i="27"/>
  <c r="I1642" i="27"/>
  <c r="H1643" i="27"/>
  <c r="I1643" i="27"/>
  <c r="H4055" i="27"/>
  <c r="I4055" i="27"/>
  <c r="H4056" i="27"/>
  <c r="I4056" i="27"/>
  <c r="H4057" i="27"/>
  <c r="I4057" i="27"/>
  <c r="H4058" i="27"/>
  <c r="I4058" i="27"/>
  <c r="H8575" i="27"/>
  <c r="I8575" i="27"/>
  <c r="H8576" i="27"/>
  <c r="I8576" i="27"/>
  <c r="H8577" i="27"/>
  <c r="I8577" i="27"/>
  <c r="H8578" i="27"/>
  <c r="I8578" i="27"/>
  <c r="H8579" i="27"/>
  <c r="I8579" i="27"/>
  <c r="H8580" i="27"/>
  <c r="I8580" i="27"/>
  <c r="H8581" i="27"/>
  <c r="I8581" i="27"/>
  <c r="H8582" i="27"/>
  <c r="I8582" i="27"/>
  <c r="H8583" i="27"/>
  <c r="I8583" i="27"/>
  <c r="H8584" i="27"/>
  <c r="I8584" i="27"/>
  <c r="H8585" i="27"/>
  <c r="I8585" i="27"/>
  <c r="H8586" i="27"/>
  <c r="I8586" i="27"/>
  <c r="H8587" i="27"/>
  <c r="I8587" i="27"/>
  <c r="H12391" i="27"/>
  <c r="I12391" i="27"/>
  <c r="H12392" i="27"/>
  <c r="I12392" i="27"/>
  <c r="H12393" i="27"/>
  <c r="I12393" i="27"/>
  <c r="H12394" i="27"/>
  <c r="I12394" i="27"/>
  <c r="H12395" i="27"/>
  <c r="I12395" i="27"/>
  <c r="H12396" i="27"/>
  <c r="I12396" i="27"/>
  <c r="H4059" i="27"/>
  <c r="I4059" i="27"/>
  <c r="H8588" i="27"/>
  <c r="I8588" i="27"/>
  <c r="H4060" i="27"/>
  <c r="I4060" i="27"/>
  <c r="H630" i="27"/>
  <c r="I630" i="27"/>
  <c r="H1644" i="27"/>
  <c r="I1644" i="27"/>
  <c r="H235" i="27"/>
  <c r="I235" i="27"/>
  <c r="H8589" i="27"/>
  <c r="I8589" i="27"/>
  <c r="H12397" i="27"/>
  <c r="I12397" i="27"/>
  <c r="H236" i="27"/>
  <c r="I236" i="27"/>
  <c r="H1645" i="27"/>
  <c r="I1645" i="27"/>
  <c r="H1646" i="27"/>
  <c r="I1646" i="27"/>
  <c r="H4061" i="27"/>
  <c r="I4061" i="27"/>
  <c r="H4062" i="27"/>
  <c r="I4062" i="27"/>
  <c r="H4063" i="27"/>
  <c r="I4063" i="27"/>
  <c r="H4064" i="27"/>
  <c r="I4064" i="27"/>
  <c r="H8590" i="27"/>
  <c r="I8590" i="27"/>
  <c r="H8591" i="27"/>
  <c r="I8591" i="27"/>
  <c r="H8592" i="27"/>
  <c r="I8592" i="27"/>
  <c r="H8593" i="27"/>
  <c r="I8593" i="27"/>
  <c r="H8594" i="27"/>
  <c r="I8594" i="27"/>
  <c r="H8595" i="27"/>
  <c r="I8595" i="27"/>
  <c r="H8596" i="27"/>
  <c r="I8596" i="27"/>
  <c r="H12398" i="27"/>
  <c r="I12398" i="27"/>
  <c r="H12399" i="27"/>
  <c r="I12399" i="27"/>
  <c r="H12400" i="27"/>
  <c r="I12400" i="27"/>
  <c r="H12401" i="27"/>
  <c r="I12401" i="27"/>
  <c r="H12402" i="27"/>
  <c r="I12402" i="27"/>
  <c r="H12403" i="27"/>
  <c r="I12403" i="27"/>
  <c r="H12404" i="27"/>
  <c r="I12404" i="27"/>
  <c r="H4065" i="27"/>
  <c r="I4065" i="27"/>
  <c r="H12405" i="27"/>
  <c r="I12405" i="27"/>
  <c r="H631" i="27"/>
  <c r="I631" i="27"/>
  <c r="H1647" i="27"/>
  <c r="I1647" i="27"/>
  <c r="H4066" i="27"/>
  <c r="I4066" i="27"/>
  <c r="H4067" i="27"/>
  <c r="I4067" i="27"/>
  <c r="H4068" i="27"/>
  <c r="I4068" i="27"/>
  <c r="H4069" i="27"/>
  <c r="I4069" i="27"/>
  <c r="H4070" i="27"/>
  <c r="I4070" i="27"/>
  <c r="H8597" i="27"/>
  <c r="I8597" i="27"/>
  <c r="H8598" i="27"/>
  <c r="I8598" i="27"/>
  <c r="H8599" i="27"/>
  <c r="I8599" i="27"/>
  <c r="H8600" i="27"/>
  <c r="I8600" i="27"/>
  <c r="H8601" i="27"/>
  <c r="I8601" i="27"/>
  <c r="H8602" i="27"/>
  <c r="I8602" i="27"/>
  <c r="H8603" i="27"/>
  <c r="I8603" i="27"/>
  <c r="H8604" i="27"/>
  <c r="I8604" i="27"/>
  <c r="H8605" i="27"/>
  <c r="I8605" i="27"/>
  <c r="H12406" i="27"/>
  <c r="I12406" i="27"/>
  <c r="H12407" i="27"/>
  <c r="I12407" i="27"/>
  <c r="H12408" i="27"/>
  <c r="I12408" i="27"/>
  <c r="H12409" i="27"/>
  <c r="I12409" i="27"/>
  <c r="H12410" i="27"/>
  <c r="I12410" i="27"/>
  <c r="H12411" i="27"/>
  <c r="I12411" i="27"/>
  <c r="H12412" i="27"/>
  <c r="I12412" i="27"/>
  <c r="H12413" i="27"/>
  <c r="I12413" i="27"/>
  <c r="H632" i="27"/>
  <c r="I632" i="27"/>
  <c r="H12414" i="27"/>
  <c r="I12414" i="27"/>
  <c r="H12415" i="27"/>
  <c r="I12415" i="27"/>
  <c r="H4071" i="27"/>
  <c r="I4071" i="27"/>
  <c r="H4072" i="27"/>
  <c r="I4072" i="27"/>
  <c r="H8606" i="27"/>
  <c r="I8606" i="27"/>
  <c r="H8607" i="27"/>
  <c r="I8607" i="27"/>
  <c r="H8608" i="27"/>
  <c r="I8608" i="27"/>
  <c r="H4073" i="27"/>
  <c r="I4073" i="27"/>
  <c r="H12416" i="27"/>
  <c r="I12416" i="27"/>
  <c r="H12417" i="27"/>
  <c r="I12417" i="27"/>
  <c r="H4074" i="27"/>
  <c r="I4074" i="27"/>
  <c r="H4075" i="27"/>
  <c r="I4075" i="27"/>
  <c r="H12418" i="27"/>
  <c r="I12418" i="27"/>
  <c r="H1648" i="27"/>
  <c r="I1648" i="27"/>
  <c r="H8609" i="27"/>
  <c r="I8609" i="27"/>
  <c r="H633" i="27"/>
  <c r="I633" i="27"/>
  <c r="H4076" i="27"/>
  <c r="I4076" i="27"/>
  <c r="H4077" i="27"/>
  <c r="I4077" i="27"/>
  <c r="H12419" i="27"/>
  <c r="I12419" i="27"/>
  <c r="H12420" i="27"/>
  <c r="I12420" i="27"/>
  <c r="H4078" i="27"/>
  <c r="I4078" i="27"/>
  <c r="H8610" i="27"/>
  <c r="I8610" i="27"/>
  <c r="H8611" i="27"/>
  <c r="I8611" i="27"/>
  <c r="H8612" i="27"/>
  <c r="I8612" i="27"/>
  <c r="H8613" i="27"/>
  <c r="I8613" i="27"/>
  <c r="H12421" i="27"/>
  <c r="I12421" i="27"/>
  <c r="H12422" i="27"/>
  <c r="I12422" i="27"/>
  <c r="H8614" i="27"/>
  <c r="I8614" i="27"/>
  <c r="H8615" i="27"/>
  <c r="I8615" i="27"/>
  <c r="H8616" i="27"/>
  <c r="I8616" i="27"/>
  <c r="H8617" i="27"/>
  <c r="I8617" i="27"/>
  <c r="H634" i="27"/>
  <c r="I634" i="27"/>
  <c r="H4079" i="27"/>
  <c r="I4079" i="27"/>
  <c r="H8618" i="27"/>
  <c r="I8618" i="27"/>
  <c r="H8619" i="27"/>
  <c r="I8619" i="27"/>
  <c r="H8620" i="27"/>
  <c r="I8620" i="27"/>
  <c r="H8621" i="27"/>
  <c r="I8621" i="27"/>
  <c r="H8622" i="27"/>
  <c r="I8622" i="27"/>
  <c r="H8623" i="27"/>
  <c r="I8623" i="27"/>
  <c r="H8624" i="27"/>
  <c r="I8624" i="27"/>
  <c r="H8625" i="27"/>
  <c r="I8625" i="27"/>
  <c r="H12423" i="27"/>
  <c r="I12423" i="27"/>
  <c r="H12424" i="27"/>
  <c r="I12424" i="27"/>
  <c r="H12425" i="27"/>
  <c r="I12425" i="27"/>
  <c r="H12426" i="27"/>
  <c r="I12426" i="27"/>
  <c r="H8626" i="27"/>
  <c r="I8626" i="27"/>
  <c r="H1649" i="27"/>
  <c r="I1649" i="27"/>
  <c r="H4080" i="27"/>
  <c r="I4080" i="27"/>
  <c r="H8627" i="27"/>
  <c r="I8627" i="27"/>
  <c r="H635" i="27"/>
  <c r="I635" i="27"/>
  <c r="H636" i="27"/>
  <c r="I636" i="27"/>
  <c r="H637" i="27"/>
  <c r="I637" i="27"/>
  <c r="H4081" i="27"/>
  <c r="I4081" i="27"/>
  <c r="H4082" i="27"/>
  <c r="I4082" i="27"/>
  <c r="H4083" i="27"/>
  <c r="I4083" i="27"/>
  <c r="H4084" i="27"/>
  <c r="I4084" i="27"/>
  <c r="H4085" i="27"/>
  <c r="I4085" i="27"/>
  <c r="H4086" i="27"/>
  <c r="I4086" i="27"/>
  <c r="H8628" i="27"/>
  <c r="I8628" i="27"/>
  <c r="H8629" i="27"/>
  <c r="I8629" i="27"/>
  <c r="H8630" i="27"/>
  <c r="I8630" i="27"/>
  <c r="H12427" i="27"/>
  <c r="I12427" i="27"/>
  <c r="H12428" i="27"/>
  <c r="I12428" i="27"/>
  <c r="H12429" i="27"/>
  <c r="I12429" i="27"/>
  <c r="H12430" i="27"/>
  <c r="I12430" i="27"/>
  <c r="H8631" i="27"/>
  <c r="I8631" i="27"/>
  <c r="H638" i="27"/>
  <c r="I638" i="27"/>
  <c r="H12431" i="27"/>
  <c r="I12431" i="27"/>
  <c r="H1650" i="27"/>
  <c r="I1650" i="27"/>
  <c r="H4087" i="27"/>
  <c r="I4087" i="27"/>
  <c r="H8632" i="27"/>
  <c r="I8632" i="27"/>
  <c r="H8633" i="27"/>
  <c r="I8633" i="27"/>
  <c r="H639" i="27"/>
  <c r="I639" i="27"/>
  <c r="H4088" i="27"/>
  <c r="I4088" i="27"/>
  <c r="H8634" i="27"/>
  <c r="I8634" i="27"/>
  <c r="H8635" i="27"/>
  <c r="I8635" i="27"/>
  <c r="H8636" i="27"/>
  <c r="I8636" i="27"/>
  <c r="H4089" i="27"/>
  <c r="I4089" i="27"/>
  <c r="H8637" i="27"/>
  <c r="I8637" i="27"/>
  <c r="H8638" i="27"/>
  <c r="I8638" i="27"/>
  <c r="H4090" i="27"/>
  <c r="I4090" i="27"/>
  <c r="H8639" i="27"/>
  <c r="I8639" i="27"/>
  <c r="H1651" i="27"/>
  <c r="I1651" i="27"/>
  <c r="H8640" i="27"/>
  <c r="I8640" i="27"/>
  <c r="H12432" i="27"/>
  <c r="I12432" i="27"/>
  <c r="H8641" i="27"/>
  <c r="I8641" i="27"/>
  <c r="H1652" i="27"/>
  <c r="I1652" i="27"/>
  <c r="H12433" i="27"/>
  <c r="I12433" i="27"/>
  <c r="H1653" i="27"/>
  <c r="I1653" i="27"/>
  <c r="H4091" i="27"/>
  <c r="I4091" i="27"/>
  <c r="H8642" i="27"/>
  <c r="I8642" i="27"/>
  <c r="H8643" i="27"/>
  <c r="I8643" i="27"/>
  <c r="H4092" i="27"/>
  <c r="I4092" i="27"/>
  <c r="H4093" i="27"/>
  <c r="I4093" i="27"/>
  <c r="H8644" i="27"/>
  <c r="I8644" i="27"/>
  <c r="H8645" i="27"/>
  <c r="I8645" i="27"/>
  <c r="H12434" i="27"/>
  <c r="I12434" i="27"/>
  <c r="H4094" i="27"/>
  <c r="I4094" i="27"/>
  <c r="H12435" i="27"/>
  <c r="I12435" i="27"/>
  <c r="H8646" i="27"/>
  <c r="I8646" i="27"/>
  <c r="H12436" i="27"/>
  <c r="I12436" i="27"/>
  <c r="H4095" i="27"/>
  <c r="I4095" i="27"/>
  <c r="H12437" i="27"/>
  <c r="I12437" i="27"/>
  <c r="H8647" i="27"/>
  <c r="I8647" i="27"/>
  <c r="H12438" i="27"/>
  <c r="I12438" i="27"/>
  <c r="H8648" i="27"/>
  <c r="I8648" i="27"/>
  <c r="H12439" i="27"/>
  <c r="I12439" i="27"/>
  <c r="H8649" i="27"/>
  <c r="I8649" i="27"/>
  <c r="H4096" i="27"/>
  <c r="I4096" i="27"/>
  <c r="H8650" i="27"/>
  <c r="I8650" i="27"/>
  <c r="H8651" i="27"/>
  <c r="I8651" i="27"/>
  <c r="H8652" i="27"/>
  <c r="I8652" i="27"/>
  <c r="H8653" i="27"/>
  <c r="I8653" i="27"/>
  <c r="H74" i="27"/>
  <c r="I74" i="27"/>
  <c r="H1654" i="27"/>
  <c r="I1654" i="27"/>
  <c r="H1655" i="27"/>
  <c r="I1655" i="27"/>
  <c r="H4097" i="27"/>
  <c r="I4097" i="27"/>
  <c r="H4098" i="27"/>
  <c r="I4098" i="27"/>
  <c r="H4099" i="27"/>
  <c r="I4099" i="27"/>
  <c r="H4100" i="27"/>
  <c r="I4100" i="27"/>
  <c r="H4101" i="27"/>
  <c r="I4101" i="27"/>
  <c r="H4102" i="27"/>
  <c r="I4102" i="27"/>
  <c r="H4103" i="27"/>
  <c r="I4103" i="27"/>
  <c r="H4104" i="27"/>
  <c r="I4104" i="27"/>
  <c r="H4105" i="27"/>
  <c r="I4105" i="27"/>
  <c r="H8654" i="27"/>
  <c r="I8654" i="27"/>
  <c r="H8655" i="27"/>
  <c r="I8655" i="27"/>
  <c r="H8656" i="27"/>
  <c r="I8656" i="27"/>
  <c r="H8657" i="27"/>
  <c r="I8657" i="27"/>
  <c r="H8658" i="27"/>
  <c r="I8658" i="27"/>
  <c r="H8659" i="27"/>
  <c r="I8659" i="27"/>
  <c r="H8660" i="27"/>
  <c r="I8660" i="27"/>
  <c r="H12440" i="27"/>
  <c r="I12440" i="27"/>
  <c r="H12441" i="27"/>
  <c r="I12441" i="27"/>
  <c r="H12442" i="27"/>
  <c r="I12442" i="27"/>
  <c r="H12443" i="27"/>
  <c r="I12443" i="27"/>
  <c r="H12444" i="27"/>
  <c r="I12444" i="27"/>
  <c r="H12445" i="27"/>
  <c r="I12445" i="27"/>
  <c r="H12446" i="27"/>
  <c r="I12446" i="27"/>
  <c r="H12447" i="27"/>
  <c r="I12447" i="27"/>
  <c r="H12448" i="27"/>
  <c r="I12448" i="27"/>
  <c r="H12449" i="27"/>
  <c r="I12449" i="27"/>
  <c r="H12450" i="27"/>
  <c r="I12450" i="27"/>
  <c r="H12451" i="27"/>
  <c r="I12451" i="27"/>
  <c r="H4106" i="27"/>
  <c r="I4106" i="27"/>
  <c r="H12452" i="27"/>
  <c r="I12452" i="27"/>
  <c r="H8661" i="27"/>
  <c r="I8661" i="27"/>
  <c r="H8662" i="27"/>
  <c r="I8662" i="27"/>
  <c r="H8663" i="27"/>
  <c r="I8663" i="27"/>
  <c r="H8664" i="27"/>
  <c r="I8664" i="27"/>
  <c r="H640" i="27"/>
  <c r="I640" i="27"/>
  <c r="H1656" i="27"/>
  <c r="I1656" i="27"/>
  <c r="H1657" i="27"/>
  <c r="I1657" i="27"/>
  <c r="H1658" i="27"/>
  <c r="I1658" i="27"/>
  <c r="H1659" i="27"/>
  <c r="I1659" i="27"/>
  <c r="H1660" i="27"/>
  <c r="I1660" i="27"/>
  <c r="H4107" i="27"/>
  <c r="I4107" i="27"/>
  <c r="H4108" i="27"/>
  <c r="I4108" i="27"/>
  <c r="H4109" i="27"/>
  <c r="I4109" i="27"/>
  <c r="H4110" i="27"/>
  <c r="I4110" i="27"/>
  <c r="H8665" i="27"/>
  <c r="I8665" i="27"/>
  <c r="H8666" i="27"/>
  <c r="I8666" i="27"/>
  <c r="H8667" i="27"/>
  <c r="I8667" i="27"/>
  <c r="H8668" i="27"/>
  <c r="I8668" i="27"/>
  <c r="H8669" i="27"/>
  <c r="I8669" i="27"/>
  <c r="H8670" i="27"/>
  <c r="I8670" i="27"/>
  <c r="H8671" i="27"/>
  <c r="I8671" i="27"/>
  <c r="H8672" i="27"/>
  <c r="I8672" i="27"/>
  <c r="H12453" i="27"/>
  <c r="I12453" i="27"/>
  <c r="H12454" i="27"/>
  <c r="I12454" i="27"/>
  <c r="H12455" i="27"/>
  <c r="I12455" i="27"/>
  <c r="H12456" i="27"/>
  <c r="I12456" i="27"/>
  <c r="H12457" i="27"/>
  <c r="I12457" i="27"/>
  <c r="H12458" i="27"/>
  <c r="I12458" i="27"/>
  <c r="H12459" i="27"/>
  <c r="I12459" i="27"/>
  <c r="H75" i="27"/>
  <c r="I75" i="27"/>
  <c r="H1661" i="27"/>
  <c r="I1661" i="27"/>
  <c r="H8673" i="27"/>
  <c r="I8673" i="27"/>
  <c r="H12460" i="27"/>
  <c r="I12460" i="27"/>
  <c r="H8674" i="27"/>
  <c r="I8674" i="27"/>
  <c r="H4111" i="27"/>
  <c r="I4111" i="27"/>
  <c r="H12461" i="27"/>
  <c r="I12461" i="27"/>
  <c r="H641" i="27"/>
  <c r="I641" i="27"/>
  <c r="H1662" i="27"/>
  <c r="I1662" i="27"/>
  <c r="H1663" i="27"/>
  <c r="I1663" i="27"/>
  <c r="H1664" i="27"/>
  <c r="I1664" i="27"/>
  <c r="H4112" i="27"/>
  <c r="I4112" i="27"/>
  <c r="H4113" i="27"/>
  <c r="I4113" i="27"/>
  <c r="H4114" i="27"/>
  <c r="I4114" i="27"/>
  <c r="H4115" i="27"/>
  <c r="I4115" i="27"/>
  <c r="H4116" i="27"/>
  <c r="I4116" i="27"/>
  <c r="H4117" i="27"/>
  <c r="I4117" i="27"/>
  <c r="H4118" i="27"/>
  <c r="I4118" i="27"/>
  <c r="H4119" i="27"/>
  <c r="I4119" i="27"/>
  <c r="H8675" i="27"/>
  <c r="I8675" i="27"/>
  <c r="H8676" i="27"/>
  <c r="I8676" i="27"/>
  <c r="H8677" i="27"/>
  <c r="I8677" i="27"/>
  <c r="H8678" i="27"/>
  <c r="I8678" i="27"/>
  <c r="H8679" i="27"/>
  <c r="I8679" i="27"/>
  <c r="H8680" i="27"/>
  <c r="I8680" i="27"/>
  <c r="H8681" i="27"/>
  <c r="I8681" i="27"/>
  <c r="H8682" i="27"/>
  <c r="I8682" i="27"/>
  <c r="H8683" i="27"/>
  <c r="I8683" i="27"/>
  <c r="H12462" i="27"/>
  <c r="I12462" i="27"/>
  <c r="H12463" i="27"/>
  <c r="I12463" i="27"/>
  <c r="H12464" i="27"/>
  <c r="I12464" i="27"/>
  <c r="H12465" i="27"/>
  <c r="I12465" i="27"/>
  <c r="H12466" i="27"/>
  <c r="I12466" i="27"/>
  <c r="H12467" i="27"/>
  <c r="I12467" i="27"/>
  <c r="H4120" i="27"/>
  <c r="I4120" i="27"/>
  <c r="H12468" i="27"/>
  <c r="I12468" i="27"/>
  <c r="H12469" i="27"/>
  <c r="I12469" i="27"/>
  <c r="H76" i="27"/>
  <c r="I76" i="27"/>
  <c r="H1665" i="27"/>
  <c r="I1665" i="27"/>
  <c r="H1666" i="27"/>
  <c r="I1666" i="27"/>
  <c r="H1667" i="27"/>
  <c r="I1667" i="27"/>
  <c r="H4121" i="27"/>
  <c r="I4121" i="27"/>
  <c r="H4122" i="27"/>
  <c r="I4122" i="27"/>
  <c r="H4123" i="27"/>
  <c r="I4123" i="27"/>
  <c r="H8684" i="27"/>
  <c r="I8684" i="27"/>
  <c r="H8685" i="27"/>
  <c r="I8685" i="27"/>
  <c r="H8686" i="27"/>
  <c r="I8686" i="27"/>
  <c r="H8687" i="27"/>
  <c r="I8687" i="27"/>
  <c r="H8688" i="27"/>
  <c r="I8688" i="27"/>
  <c r="H8689" i="27"/>
  <c r="I8689" i="27"/>
  <c r="H8690" i="27"/>
  <c r="I8690" i="27"/>
  <c r="H8691" i="27"/>
  <c r="I8691" i="27"/>
  <c r="H8692" i="27"/>
  <c r="I8692" i="27"/>
  <c r="H8693" i="27"/>
  <c r="I8693" i="27"/>
  <c r="H8694" i="27"/>
  <c r="I8694" i="27"/>
  <c r="H12470" i="27"/>
  <c r="I12470" i="27"/>
  <c r="H12471" i="27"/>
  <c r="I12471" i="27"/>
  <c r="H12472" i="27"/>
  <c r="I12472" i="27"/>
  <c r="H12473" i="27"/>
  <c r="I12473" i="27"/>
  <c r="H12474" i="27"/>
  <c r="I12474" i="27"/>
  <c r="H4124" i="27"/>
  <c r="I4124" i="27"/>
  <c r="H4125" i="27"/>
  <c r="I4125" i="27"/>
  <c r="H8695" i="27"/>
  <c r="I8695" i="27"/>
  <c r="H12475" i="27"/>
  <c r="I12475" i="27"/>
  <c r="H237" i="27"/>
  <c r="I237" i="27"/>
  <c r="H642" i="27"/>
  <c r="I642" i="27"/>
  <c r="H1668" i="27"/>
  <c r="I1668" i="27"/>
  <c r="H1669" i="27"/>
  <c r="I1669" i="27"/>
  <c r="H4126" i="27"/>
  <c r="I4126" i="27"/>
  <c r="H4127" i="27"/>
  <c r="I4127" i="27"/>
  <c r="H4128" i="27"/>
  <c r="I4128" i="27"/>
  <c r="H4129" i="27"/>
  <c r="I4129" i="27"/>
  <c r="H4130" i="27"/>
  <c r="I4130" i="27"/>
  <c r="H4131" i="27"/>
  <c r="I4131" i="27"/>
  <c r="H4132" i="27"/>
  <c r="I4132" i="27"/>
  <c r="H4133" i="27"/>
  <c r="I4133" i="27"/>
  <c r="H4134" i="27"/>
  <c r="I4134" i="27"/>
  <c r="H8696" i="27"/>
  <c r="I8696" i="27"/>
  <c r="H8697" i="27"/>
  <c r="I8697" i="27"/>
  <c r="H8698" i="27"/>
  <c r="I8698" i="27"/>
  <c r="H8699" i="27"/>
  <c r="I8699" i="27"/>
  <c r="H8700" i="27"/>
  <c r="I8700" i="27"/>
  <c r="H8701" i="27"/>
  <c r="I8701" i="27"/>
  <c r="H12476" i="27"/>
  <c r="I12476" i="27"/>
  <c r="H12477" i="27"/>
  <c r="I12477" i="27"/>
  <c r="H12478" i="27"/>
  <c r="I12478" i="27"/>
  <c r="H12479" i="27"/>
  <c r="I12479" i="27"/>
  <c r="H12480" i="27"/>
  <c r="I12480" i="27"/>
  <c r="H12481" i="27"/>
  <c r="I12481" i="27"/>
  <c r="H12482" i="27"/>
  <c r="I12482" i="27"/>
  <c r="H12483" i="27"/>
  <c r="I12483" i="27"/>
  <c r="H8702" i="27"/>
  <c r="I8702" i="27"/>
  <c r="H8703" i="27"/>
  <c r="I8703" i="27"/>
  <c r="H238" i="27"/>
  <c r="I238" i="27"/>
  <c r="H4135" i="27"/>
  <c r="I4135" i="27"/>
  <c r="H4136" i="27"/>
  <c r="I4136" i="27"/>
  <c r="H4137" i="27"/>
  <c r="I4137" i="27"/>
  <c r="H4138" i="27"/>
  <c r="I4138" i="27"/>
  <c r="H4139" i="27"/>
  <c r="I4139" i="27"/>
  <c r="H4140" i="27"/>
  <c r="I4140" i="27"/>
  <c r="H8704" i="27"/>
  <c r="I8704" i="27"/>
  <c r="H8705" i="27"/>
  <c r="I8705" i="27"/>
  <c r="H8706" i="27"/>
  <c r="I8706" i="27"/>
  <c r="H8707" i="27"/>
  <c r="I8707" i="27"/>
  <c r="H8708" i="27"/>
  <c r="I8708" i="27"/>
  <c r="H12484" i="27"/>
  <c r="I12484" i="27"/>
  <c r="H12485" i="27"/>
  <c r="I12485" i="27"/>
  <c r="H12486" i="27"/>
  <c r="I12486" i="27"/>
  <c r="H12487" i="27"/>
  <c r="I12487" i="27"/>
  <c r="H12488" i="27"/>
  <c r="I12488" i="27"/>
  <c r="H12489" i="27"/>
  <c r="I12489" i="27"/>
  <c r="H239" i="27"/>
  <c r="I239" i="27"/>
  <c r="H12490" i="27"/>
  <c r="I12490" i="27"/>
  <c r="H12491" i="27"/>
  <c r="I12491" i="27"/>
  <c r="H12492" i="27"/>
  <c r="I12492" i="27"/>
  <c r="H1670" i="27"/>
  <c r="I1670" i="27"/>
  <c r="H12493" i="27"/>
  <c r="I12493" i="27"/>
  <c r="H1671" i="27"/>
  <c r="I1671" i="27"/>
  <c r="H1672" i="27"/>
  <c r="I1672" i="27"/>
  <c r="H4141" i="27"/>
  <c r="I4141" i="27"/>
  <c r="H8709" i="27"/>
  <c r="I8709" i="27"/>
  <c r="H8710" i="27"/>
  <c r="I8710" i="27"/>
  <c r="H8711" i="27"/>
  <c r="I8711" i="27"/>
  <c r="H8712" i="27"/>
  <c r="I8712" i="27"/>
  <c r="H8713" i="27"/>
  <c r="I8713" i="27"/>
  <c r="H8714" i="27"/>
  <c r="I8714" i="27"/>
  <c r="H8715" i="27"/>
  <c r="I8715" i="27"/>
  <c r="H8716" i="27"/>
  <c r="I8716" i="27"/>
  <c r="H8717" i="27"/>
  <c r="I8717" i="27"/>
  <c r="H8718" i="27"/>
  <c r="I8718" i="27"/>
  <c r="H8719" i="27"/>
  <c r="I8719" i="27"/>
  <c r="H8720" i="27"/>
  <c r="I8720" i="27"/>
  <c r="H8721" i="27"/>
  <c r="I8721" i="27"/>
  <c r="H12494" i="27"/>
  <c r="I12494" i="27"/>
  <c r="H12495" i="27"/>
  <c r="I12495" i="27"/>
  <c r="H12496" i="27"/>
  <c r="I12496" i="27"/>
  <c r="H12497" i="27"/>
  <c r="I12497" i="27"/>
  <c r="H12498" i="27"/>
  <c r="I12498" i="27"/>
  <c r="H4142" i="27"/>
  <c r="I4142" i="27"/>
  <c r="H12499" i="27"/>
  <c r="I12499" i="27"/>
  <c r="H8722" i="27"/>
  <c r="I8722" i="27"/>
  <c r="H12500" i="27"/>
  <c r="I12500" i="27"/>
  <c r="H4143" i="27"/>
  <c r="I4143" i="27"/>
  <c r="H1673" i="27"/>
  <c r="I1673" i="27"/>
  <c r="H12501" i="27"/>
  <c r="I12501" i="27"/>
  <c r="H8723" i="27"/>
  <c r="I8723" i="27"/>
  <c r="H1674" i="27"/>
  <c r="I1674" i="27"/>
  <c r="H4144" i="27"/>
  <c r="I4144" i="27"/>
  <c r="H8724" i="27"/>
  <c r="I8724" i="27"/>
  <c r="H8725" i="27"/>
  <c r="I8725" i="27"/>
  <c r="H12502" i="27"/>
  <c r="I12502" i="27"/>
  <c r="H12503" i="27"/>
  <c r="I12503" i="27"/>
  <c r="H12504" i="27"/>
  <c r="I12504" i="27"/>
  <c r="H12505" i="27"/>
  <c r="I12505" i="27"/>
  <c r="H12506" i="27"/>
  <c r="I12506" i="27"/>
  <c r="H1675" i="27"/>
  <c r="I1675" i="27"/>
  <c r="H4145" i="27"/>
  <c r="I4145" i="27"/>
  <c r="H4146" i="27"/>
  <c r="I4146" i="27"/>
  <c r="H8726" i="27"/>
  <c r="I8726" i="27"/>
  <c r="H4147" i="27"/>
  <c r="I4147" i="27"/>
  <c r="H643" i="27"/>
  <c r="I643" i="27"/>
  <c r="H12507" i="27"/>
  <c r="I12507" i="27"/>
  <c r="H8727" i="27"/>
  <c r="I8727" i="27"/>
  <c r="H8728" i="27"/>
  <c r="I8728" i="27"/>
  <c r="H8729" i="27"/>
  <c r="I8729" i="27"/>
  <c r="H644" i="27"/>
  <c r="I644" i="27"/>
  <c r="H12508" i="27"/>
  <c r="I12508" i="27"/>
  <c r="H12509" i="27"/>
  <c r="I12509" i="27"/>
  <c r="H12510" i="27"/>
  <c r="I12510" i="27"/>
  <c r="H8730" i="27"/>
  <c r="I8730" i="27"/>
  <c r="H12511" i="27"/>
  <c r="I12511" i="27"/>
  <c r="H8731" i="27"/>
  <c r="I8731" i="27"/>
  <c r="H240" i="27"/>
  <c r="I240" i="27"/>
  <c r="H645" i="27"/>
  <c r="I645" i="27"/>
  <c r="H4148" i="27"/>
  <c r="I4148" i="27"/>
  <c r="H4149" i="27"/>
  <c r="I4149" i="27"/>
  <c r="H4150" i="27"/>
  <c r="I4150" i="27"/>
  <c r="H4151" i="27"/>
  <c r="I4151" i="27"/>
  <c r="H4152" i="27"/>
  <c r="I4152" i="27"/>
  <c r="H4153" i="27"/>
  <c r="I4153" i="27"/>
  <c r="H4154" i="27"/>
  <c r="I4154" i="27"/>
  <c r="H4155" i="27"/>
  <c r="I4155" i="27"/>
  <c r="H8732" i="27"/>
  <c r="I8732" i="27"/>
  <c r="H8733" i="27"/>
  <c r="I8733" i="27"/>
  <c r="H8734" i="27"/>
  <c r="I8734" i="27"/>
  <c r="H8735" i="27"/>
  <c r="I8735" i="27"/>
  <c r="H8736" i="27"/>
  <c r="I8736" i="27"/>
  <c r="H8737" i="27"/>
  <c r="I8737" i="27"/>
  <c r="H8738" i="27"/>
  <c r="I8738" i="27"/>
  <c r="H8739" i="27"/>
  <c r="I8739" i="27"/>
  <c r="H8740" i="27"/>
  <c r="I8740" i="27"/>
  <c r="H8741" i="27"/>
  <c r="I8741" i="27"/>
  <c r="H8742" i="27"/>
  <c r="I8742" i="27"/>
  <c r="H8743" i="27"/>
  <c r="I8743" i="27"/>
  <c r="H8744" i="27"/>
  <c r="I8744" i="27"/>
  <c r="H12512" i="27"/>
  <c r="I12512" i="27"/>
  <c r="H12513" i="27"/>
  <c r="I12513" i="27"/>
  <c r="H12514" i="27"/>
  <c r="I12514" i="27"/>
  <c r="H12515" i="27"/>
  <c r="I12515" i="27"/>
  <c r="H12516" i="27"/>
  <c r="I12516" i="27"/>
  <c r="H12517" i="27"/>
  <c r="I12517" i="27"/>
  <c r="H12518" i="27"/>
  <c r="I12518" i="27"/>
  <c r="H12519" i="27"/>
  <c r="I12519" i="27"/>
  <c r="H12520" i="27"/>
  <c r="I12520" i="27"/>
  <c r="H12521" i="27"/>
  <c r="I12521" i="27"/>
  <c r="H12522" i="27"/>
  <c r="I12522" i="27"/>
  <c r="H12523" i="27"/>
  <c r="I12523" i="27"/>
  <c r="H4156" i="27"/>
  <c r="I4156" i="27"/>
  <c r="H12524" i="27"/>
  <c r="I12524" i="27"/>
  <c r="H8745" i="27"/>
  <c r="I8745" i="27"/>
  <c r="H8746" i="27"/>
  <c r="I8746" i="27"/>
  <c r="H4157" i="27"/>
  <c r="I4157" i="27"/>
  <c r="H8747" i="27"/>
  <c r="I8747" i="27"/>
  <c r="H8748" i="27"/>
  <c r="I8748" i="27"/>
  <c r="H12525" i="27"/>
  <c r="I12525" i="27"/>
  <c r="H12526" i="27"/>
  <c r="I12526" i="27"/>
  <c r="H646" i="27"/>
  <c r="I646" i="27"/>
  <c r="H8749" i="27"/>
  <c r="I8749" i="27"/>
  <c r="H8750" i="27"/>
  <c r="I8750" i="27"/>
  <c r="H8751" i="27"/>
  <c r="I8751" i="27"/>
  <c r="H8752" i="27"/>
  <c r="I8752" i="27"/>
  <c r="H12527" i="27"/>
  <c r="I12527" i="27"/>
  <c r="H4158" i="27"/>
  <c r="I4158" i="27"/>
  <c r="H8753" i="27"/>
  <c r="I8753" i="27"/>
  <c r="H8754" i="27"/>
  <c r="I8754" i="27"/>
  <c r="H1676" i="27"/>
  <c r="I1676" i="27"/>
  <c r="H4159" i="27"/>
  <c r="I4159" i="27"/>
  <c r="H8755" i="27"/>
  <c r="I8755" i="27"/>
  <c r="H8756" i="27"/>
  <c r="I8756" i="27"/>
  <c r="H12528" i="27"/>
  <c r="I12528" i="27"/>
  <c r="H12529" i="27"/>
  <c r="I12529" i="27"/>
  <c r="H12530" i="27"/>
  <c r="I12530" i="27"/>
  <c r="H4160" i="27"/>
  <c r="I4160" i="27"/>
  <c r="H4161" i="27"/>
  <c r="I4161" i="27"/>
  <c r="H4162" i="27"/>
  <c r="I4162" i="27"/>
  <c r="H8757" i="27"/>
  <c r="I8757" i="27"/>
  <c r="H8758" i="27"/>
  <c r="I8758" i="27"/>
  <c r="H8759" i="27"/>
  <c r="I8759" i="27"/>
  <c r="H12531" i="27"/>
  <c r="I12531" i="27"/>
  <c r="H12532" i="27"/>
  <c r="I12532" i="27"/>
  <c r="H12533" i="27"/>
  <c r="I12533" i="27"/>
  <c r="H12534" i="27"/>
  <c r="I12534" i="27"/>
  <c r="H4163" i="27"/>
  <c r="I4163" i="27"/>
  <c r="H4164" i="27"/>
  <c r="I4164" i="27"/>
  <c r="H12535" i="27"/>
  <c r="I12535" i="27"/>
  <c r="H12536" i="27"/>
  <c r="I12536" i="27"/>
  <c r="H4165" i="27"/>
  <c r="I4165" i="27"/>
  <c r="H647" i="27"/>
  <c r="I647" i="27"/>
  <c r="H4166" i="27"/>
  <c r="I4166" i="27"/>
  <c r="H8760" i="27"/>
  <c r="I8760" i="27"/>
  <c r="H12537" i="27"/>
  <c r="I12537" i="27"/>
  <c r="H4167" i="27"/>
  <c r="I4167" i="27"/>
  <c r="H8761" i="27"/>
  <c r="I8761" i="27"/>
  <c r="H8762" i="27"/>
  <c r="I8762" i="27"/>
  <c r="H8763" i="27"/>
  <c r="I8763" i="27"/>
  <c r="H8764" i="27"/>
  <c r="I8764" i="27"/>
  <c r="H12538" i="27"/>
  <c r="I12538" i="27"/>
  <c r="H12539" i="27"/>
  <c r="I12539" i="27"/>
  <c r="H241" i="27"/>
  <c r="I241" i="27"/>
  <c r="H1677" i="27"/>
  <c r="I1677" i="27"/>
  <c r="H4168" i="27"/>
  <c r="I4168" i="27"/>
  <c r="H8765" i="27"/>
  <c r="I8765" i="27"/>
  <c r="H8766" i="27"/>
  <c r="I8766" i="27"/>
  <c r="H8767" i="27"/>
  <c r="I8767" i="27"/>
  <c r="H8768" i="27"/>
  <c r="I8768" i="27"/>
  <c r="H8769" i="27"/>
  <c r="I8769" i="27"/>
  <c r="H12540" i="27"/>
  <c r="I12540" i="27"/>
  <c r="H4169" i="27"/>
  <c r="I4169" i="27"/>
  <c r="H4170" i="27"/>
  <c r="I4170" i="27"/>
  <c r="H8770" i="27"/>
  <c r="I8770" i="27"/>
  <c r="H12541" i="27"/>
  <c r="I12541" i="27"/>
  <c r="H648" i="27"/>
  <c r="I648" i="27"/>
  <c r="H649" i="27"/>
  <c r="I649" i="27"/>
  <c r="H4171" i="27"/>
  <c r="I4171" i="27"/>
  <c r="H650" i="27"/>
  <c r="I650" i="27"/>
  <c r="H4172" i="27"/>
  <c r="I4172" i="27"/>
  <c r="H8771" i="27"/>
  <c r="I8771" i="27"/>
  <c r="H1678" i="27"/>
  <c r="I1678" i="27"/>
  <c r="H4173" i="27"/>
  <c r="I4173" i="27"/>
  <c r="H8772" i="27"/>
  <c r="I8772" i="27"/>
  <c r="H8773" i="27"/>
  <c r="I8773" i="27"/>
  <c r="H1679" i="27"/>
  <c r="I1679" i="27"/>
  <c r="H8774" i="27"/>
  <c r="I8774" i="27"/>
  <c r="H651" i="27"/>
  <c r="I651" i="27"/>
  <c r="H12542" i="27"/>
  <c r="I12542" i="27"/>
  <c r="H8775" i="27"/>
  <c r="I8775" i="27"/>
  <c r="H12543" i="27"/>
  <c r="I12543" i="27"/>
  <c r="H12544" i="27"/>
  <c r="I12544" i="27"/>
  <c r="H652" i="27"/>
  <c r="I652" i="27"/>
  <c r="H4174" i="27"/>
  <c r="I4174" i="27"/>
  <c r="H4175" i="27"/>
  <c r="I4175" i="27"/>
  <c r="H8776" i="27"/>
  <c r="I8776" i="27"/>
  <c r="H8777" i="27"/>
  <c r="I8777" i="27"/>
  <c r="H8778" i="27"/>
  <c r="I8778" i="27"/>
  <c r="H12545" i="27"/>
  <c r="I12545" i="27"/>
  <c r="H1680" i="27"/>
  <c r="I1680" i="27"/>
  <c r="H8779" i="27"/>
  <c r="I8779" i="27"/>
  <c r="H8780" i="27"/>
  <c r="I8780" i="27"/>
  <c r="H8781" i="27"/>
  <c r="I8781" i="27"/>
  <c r="H12546" i="27"/>
  <c r="I12546" i="27"/>
  <c r="H4176" i="27"/>
  <c r="I4176" i="27"/>
  <c r="H8782" i="27"/>
  <c r="I8782" i="27"/>
  <c r="H12547" i="27"/>
  <c r="I12547" i="27"/>
  <c r="H1681" i="27"/>
  <c r="I1681" i="27"/>
  <c r="H1682" i="27"/>
  <c r="I1682" i="27"/>
  <c r="H4177" i="27"/>
  <c r="I4177" i="27"/>
  <c r="H4178" i="27"/>
  <c r="I4178" i="27"/>
  <c r="H1683" i="27"/>
  <c r="I1683" i="27"/>
  <c r="H8783" i="27"/>
  <c r="I8783" i="27"/>
  <c r="H8784" i="27"/>
  <c r="I8784" i="27"/>
  <c r="H12548" i="27"/>
  <c r="I12548" i="27"/>
  <c r="H1684" i="27"/>
  <c r="I1684" i="27"/>
  <c r="H8785" i="27"/>
  <c r="I8785" i="27"/>
  <c r="H12549" i="27"/>
  <c r="I12549" i="27"/>
  <c r="H8786" i="27"/>
  <c r="I8786" i="27"/>
  <c r="H8787" i="27"/>
  <c r="I8787" i="27"/>
  <c r="H12550" i="27"/>
  <c r="I12550" i="27"/>
  <c r="H4179" i="27"/>
  <c r="I4179" i="27"/>
  <c r="H12551" i="27"/>
  <c r="I12551" i="27"/>
  <c r="H4180" i="27"/>
  <c r="I4180" i="27"/>
  <c r="H8788" i="27"/>
  <c r="I8788" i="27"/>
  <c r="H12552" i="27"/>
  <c r="I12552" i="27"/>
  <c r="H4181" i="27"/>
  <c r="I4181" i="27"/>
  <c r="H8789" i="27"/>
  <c r="I8789" i="27"/>
  <c r="H8790" i="27"/>
  <c r="I8790" i="27"/>
  <c r="H8791" i="27"/>
  <c r="I8791" i="27"/>
  <c r="H8792" i="27"/>
  <c r="I8792" i="27"/>
  <c r="H8793" i="27"/>
  <c r="I8793" i="27"/>
  <c r="H12553" i="27"/>
  <c r="I12553" i="27"/>
  <c r="H77" i="27"/>
  <c r="I77" i="27"/>
  <c r="H12554" i="27"/>
  <c r="I12554" i="27"/>
  <c r="H1685" i="27"/>
  <c r="I1685" i="27"/>
  <c r="H8794" i="27"/>
  <c r="I8794" i="27"/>
  <c r="H12555" i="27"/>
  <c r="I12555" i="27"/>
  <c r="H4182" i="27"/>
  <c r="I4182" i="27"/>
  <c r="H4183" i="27"/>
  <c r="I4183" i="27"/>
  <c r="H8795" i="27"/>
  <c r="I8795" i="27"/>
  <c r="H8796" i="27"/>
  <c r="I8796" i="27"/>
  <c r="H12556" i="27"/>
  <c r="I12556" i="27"/>
  <c r="H4184" i="27"/>
  <c r="I4184" i="27"/>
  <c r="H4185" i="27"/>
  <c r="I4185" i="27"/>
  <c r="H4186" i="27"/>
  <c r="I4186" i="27"/>
  <c r="H4187" i="27"/>
  <c r="I4187" i="27"/>
  <c r="H4188" i="27"/>
  <c r="I4188" i="27"/>
  <c r="H4189" i="27"/>
  <c r="I4189" i="27"/>
  <c r="H8797" i="27"/>
  <c r="I8797" i="27"/>
  <c r="H4190" i="27"/>
  <c r="I4190" i="27"/>
  <c r="H4191" i="27"/>
  <c r="I4191" i="27"/>
  <c r="H4192" i="27"/>
  <c r="I4192" i="27"/>
  <c r="H12557" i="27"/>
  <c r="I12557" i="27"/>
  <c r="H12558" i="27"/>
  <c r="I12558" i="27"/>
  <c r="H1686" i="27"/>
  <c r="I1686" i="27"/>
  <c r="H8798" i="27"/>
  <c r="I8798" i="27"/>
  <c r="H8799" i="27"/>
  <c r="I8799" i="27"/>
  <c r="H8800" i="27"/>
  <c r="I8800" i="27"/>
  <c r="H8801" i="27"/>
  <c r="I8801" i="27"/>
  <c r="H8802" i="27"/>
  <c r="I8802" i="27"/>
  <c r="H8803" i="27"/>
  <c r="I8803" i="27"/>
  <c r="H12559" i="27"/>
  <c r="I12559" i="27"/>
  <c r="H12560" i="27"/>
  <c r="I12560" i="27"/>
  <c r="H12561" i="27"/>
  <c r="I12561" i="27"/>
  <c r="H653" i="27"/>
  <c r="I653" i="27"/>
  <c r="H4193" i="27"/>
  <c r="I4193" i="27"/>
  <c r="H4194" i="27"/>
  <c r="I4194" i="27"/>
  <c r="H8804" i="27"/>
  <c r="I8804" i="27"/>
  <c r="H8805" i="27"/>
  <c r="I8805" i="27"/>
  <c r="H8806" i="27"/>
  <c r="I8806" i="27"/>
  <c r="H8807" i="27"/>
  <c r="I8807" i="27"/>
  <c r="H12562" i="27"/>
  <c r="I12562" i="27"/>
  <c r="H1687" i="27"/>
  <c r="I1687" i="27"/>
  <c r="H4195" i="27"/>
  <c r="I4195" i="27"/>
  <c r="H4196" i="27"/>
  <c r="I4196" i="27"/>
  <c r="H8808" i="27"/>
  <c r="I8808" i="27"/>
  <c r="H8809" i="27"/>
  <c r="I8809" i="27"/>
  <c r="H12563" i="27"/>
  <c r="I12563" i="27"/>
  <c r="H12564" i="27"/>
  <c r="I12564" i="27"/>
  <c r="H1688" i="27"/>
  <c r="I1688" i="27"/>
  <c r="H4197" i="27"/>
  <c r="I4197" i="27"/>
  <c r="H8810" i="27"/>
  <c r="I8810" i="27"/>
  <c r="H8811" i="27"/>
  <c r="I8811" i="27"/>
  <c r="H8812" i="27"/>
  <c r="I8812" i="27"/>
  <c r="H12565" i="27"/>
  <c r="I12565" i="27"/>
  <c r="H1689" i="27"/>
  <c r="I1689" i="27"/>
  <c r="H242" i="27"/>
  <c r="I242" i="27"/>
  <c r="H4198" i="27"/>
  <c r="I4198" i="27"/>
  <c r="H8813" i="27"/>
  <c r="I8813" i="27"/>
  <c r="H8814" i="27"/>
  <c r="I8814" i="27"/>
  <c r="H12566" i="27"/>
  <c r="I12566" i="27"/>
  <c r="H4199" i="27"/>
  <c r="I4199" i="27"/>
  <c r="H8815" i="27"/>
  <c r="I8815" i="27"/>
  <c r="H8816" i="27"/>
  <c r="I8816" i="27"/>
  <c r="H8817" i="27"/>
  <c r="I8817" i="27"/>
  <c r="H8818" i="27"/>
  <c r="I8818" i="27"/>
  <c r="H12567" i="27"/>
  <c r="I12567" i="27"/>
  <c r="H12568" i="27"/>
  <c r="I12568" i="27"/>
  <c r="H12569" i="27"/>
  <c r="I12569" i="27"/>
  <c r="H4200" i="27"/>
  <c r="I4200" i="27"/>
  <c r="H4201" i="27"/>
  <c r="I4201" i="27"/>
  <c r="H8819" i="27"/>
  <c r="I8819" i="27"/>
  <c r="H8820" i="27"/>
  <c r="I8820" i="27"/>
  <c r="H12570" i="27"/>
  <c r="I12570" i="27"/>
  <c r="H12571" i="27"/>
  <c r="I12571" i="27"/>
  <c r="H12572" i="27"/>
  <c r="I12572" i="27"/>
  <c r="H12573" i="27"/>
  <c r="I12573" i="27"/>
  <c r="H12574" i="27"/>
  <c r="I12574" i="27"/>
  <c r="H4202" i="27"/>
  <c r="I4202" i="27"/>
  <c r="H8821" i="27"/>
  <c r="I8821" i="27"/>
  <c r="H8822" i="27"/>
  <c r="I8822" i="27"/>
  <c r="H8823" i="27"/>
  <c r="I8823" i="27"/>
  <c r="H8824" i="27"/>
  <c r="I8824" i="27"/>
  <c r="H1690" i="27"/>
  <c r="I1690" i="27"/>
  <c r="H4203" i="27"/>
  <c r="I4203" i="27"/>
  <c r="H8825" i="27"/>
  <c r="I8825" i="27"/>
  <c r="H12575" i="27"/>
  <c r="I12575" i="27"/>
  <c r="H654" i="27"/>
  <c r="I654" i="27"/>
  <c r="H655" i="27"/>
  <c r="I655" i="27"/>
  <c r="H1691" i="27"/>
  <c r="I1691" i="27"/>
  <c r="H1692" i="27"/>
  <c r="I1692" i="27"/>
  <c r="H4204" i="27"/>
  <c r="I4204" i="27"/>
  <c r="H4205" i="27"/>
  <c r="I4205" i="27"/>
  <c r="H4206" i="27"/>
  <c r="I4206" i="27"/>
  <c r="H8826" i="27"/>
  <c r="I8826" i="27"/>
  <c r="H8827" i="27"/>
  <c r="I8827" i="27"/>
  <c r="H8828" i="27"/>
  <c r="I8828" i="27"/>
  <c r="H12576" i="27"/>
  <c r="I12576" i="27"/>
  <c r="H12577" i="27"/>
  <c r="I12577" i="27"/>
  <c r="H12578" i="27"/>
  <c r="I12578" i="27"/>
  <c r="H4207" i="27"/>
  <c r="I4207" i="27"/>
  <c r="H8829" i="27"/>
  <c r="I8829" i="27"/>
  <c r="H12579" i="27"/>
  <c r="I12579" i="27"/>
  <c r="H8830" i="27"/>
  <c r="I8830" i="27"/>
  <c r="H656" i="27"/>
  <c r="I656" i="27"/>
  <c r="H4208" i="27"/>
  <c r="I4208" i="27"/>
  <c r="H8831" i="27"/>
  <c r="I8831" i="27"/>
  <c r="H8832" i="27"/>
  <c r="I8832" i="27"/>
  <c r="H8833" i="27"/>
  <c r="I8833" i="27"/>
  <c r="H12580" i="27"/>
  <c r="I12580" i="27"/>
  <c r="H12581" i="27"/>
  <c r="I12581" i="27"/>
  <c r="H78" i="27"/>
  <c r="I78" i="27"/>
  <c r="H657" i="27"/>
  <c r="I657" i="27"/>
  <c r="H1693" i="27"/>
  <c r="I1693" i="27"/>
  <c r="H4209" i="27"/>
  <c r="I4209" i="27"/>
  <c r="H4210" i="27"/>
  <c r="I4210" i="27"/>
  <c r="H8834" i="27"/>
  <c r="I8834" i="27"/>
  <c r="H8835" i="27"/>
  <c r="I8835" i="27"/>
  <c r="H8836" i="27"/>
  <c r="I8836" i="27"/>
  <c r="H8837" i="27"/>
  <c r="I8837" i="27"/>
  <c r="H8838" i="27"/>
  <c r="I8838" i="27"/>
  <c r="H8839" i="27"/>
  <c r="I8839" i="27"/>
  <c r="H12582" i="27"/>
  <c r="I12582" i="27"/>
  <c r="H12583" i="27"/>
  <c r="I12583" i="27"/>
  <c r="H12584" i="27"/>
  <c r="I12584" i="27"/>
  <c r="H1694" i="27"/>
  <c r="I1694" i="27"/>
  <c r="H4211" i="27"/>
  <c r="I4211" i="27"/>
  <c r="H4212" i="27"/>
  <c r="I4212" i="27"/>
  <c r="H8840" i="27"/>
  <c r="I8840" i="27"/>
  <c r="H8841" i="27"/>
  <c r="I8841" i="27"/>
  <c r="H8842" i="27"/>
  <c r="I8842" i="27"/>
  <c r="H12585" i="27"/>
  <c r="I12585" i="27"/>
  <c r="H8843" i="27"/>
  <c r="I8843" i="27"/>
  <c r="H12586" i="27"/>
  <c r="I12586" i="27"/>
  <c r="H12587" i="27"/>
  <c r="I12587" i="27"/>
  <c r="H12588" i="27"/>
  <c r="I12588" i="27"/>
  <c r="H12589" i="27"/>
  <c r="I12589" i="27"/>
  <c r="H4213" i="27"/>
  <c r="I4213" i="27"/>
  <c r="H4214" i="27"/>
  <c r="I4214" i="27"/>
  <c r="H4215" i="27"/>
  <c r="I4215" i="27"/>
  <c r="H8844" i="27"/>
  <c r="I8844" i="27"/>
  <c r="H8845" i="27"/>
  <c r="I8845" i="27"/>
  <c r="H8846" i="27"/>
  <c r="I8846" i="27"/>
  <c r="H8847" i="27"/>
  <c r="I8847" i="27"/>
  <c r="H8848" i="27"/>
  <c r="I8848" i="27"/>
  <c r="H8849" i="27"/>
  <c r="I8849" i="27"/>
  <c r="H8850" i="27"/>
  <c r="I8850" i="27"/>
  <c r="H8851" i="27"/>
  <c r="I8851" i="27"/>
  <c r="H8852" i="27"/>
  <c r="I8852" i="27"/>
  <c r="H8853" i="27"/>
  <c r="I8853" i="27"/>
  <c r="H8854" i="27"/>
  <c r="I8854" i="27"/>
  <c r="H8855" i="27"/>
  <c r="I8855" i="27"/>
  <c r="H8856" i="27"/>
  <c r="I8856" i="27"/>
  <c r="H8857" i="27"/>
  <c r="I8857" i="27"/>
  <c r="H8858" i="27"/>
  <c r="I8858" i="27"/>
  <c r="H12590" i="27"/>
  <c r="I12590" i="27"/>
  <c r="H12591" i="27"/>
  <c r="I12591" i="27"/>
  <c r="H4216" i="27"/>
  <c r="I4216" i="27"/>
  <c r="H4217" i="27"/>
  <c r="I4217" i="27"/>
  <c r="H8859" i="27"/>
  <c r="I8859" i="27"/>
  <c r="H8860" i="27"/>
  <c r="I8860" i="27"/>
  <c r="H12592" i="27"/>
  <c r="I12592" i="27"/>
  <c r="H12593" i="27"/>
  <c r="I12593" i="27"/>
  <c r="H243" i="27"/>
  <c r="I243" i="27"/>
  <c r="H4218" i="27"/>
  <c r="I4218" i="27"/>
  <c r="H4219" i="27"/>
  <c r="I4219" i="27"/>
  <c r="H8861" i="27"/>
  <c r="I8861" i="27"/>
  <c r="H8862" i="27"/>
  <c r="I8862" i="27"/>
  <c r="H4220" i="27"/>
  <c r="I4220" i="27"/>
  <c r="H8863" i="27"/>
  <c r="I8863" i="27"/>
  <c r="H12594" i="27"/>
  <c r="I12594" i="27"/>
  <c r="H8864" i="27"/>
  <c r="I8864" i="27"/>
  <c r="H1695" i="27"/>
  <c r="I1695" i="27"/>
  <c r="H12595" i="27"/>
  <c r="I12595" i="27"/>
  <c r="H8865" i="27"/>
  <c r="I8865" i="27"/>
  <c r="H12596" i="27"/>
  <c r="I12596" i="27"/>
  <c r="H4221" i="27"/>
  <c r="I4221" i="27"/>
  <c r="H8866" i="27"/>
  <c r="I8866" i="27"/>
  <c r="H8867" i="27"/>
  <c r="I8867" i="27"/>
  <c r="H1696" i="27"/>
  <c r="I1696" i="27"/>
  <c r="H1697" i="27"/>
  <c r="I1697" i="27"/>
  <c r="H8868" i="27"/>
  <c r="I8868" i="27"/>
  <c r="H8869" i="27"/>
  <c r="I8869" i="27"/>
  <c r="H12597" i="27"/>
  <c r="I12597" i="27"/>
  <c r="H1698" i="27"/>
  <c r="I1698" i="27"/>
  <c r="H8870" i="27"/>
  <c r="I8870" i="27"/>
  <c r="H12598" i="27"/>
  <c r="I12598" i="27"/>
  <c r="H8871" i="27"/>
  <c r="I8871" i="27"/>
  <c r="H658" i="27"/>
  <c r="I658" i="27"/>
  <c r="H1699" i="27"/>
  <c r="I1699" i="27"/>
  <c r="H8872" i="27"/>
  <c r="I8872" i="27"/>
  <c r="H1700" i="27"/>
  <c r="I1700" i="27"/>
  <c r="H8873" i="27"/>
  <c r="I8873" i="27"/>
  <c r="H4222" i="27"/>
  <c r="I4222" i="27"/>
  <c r="H8874" i="27"/>
  <c r="I8874" i="27"/>
  <c r="H8875" i="27"/>
  <c r="I8875" i="27"/>
  <c r="H8876" i="27"/>
  <c r="I8876" i="27"/>
  <c r="H8877" i="27"/>
  <c r="I8877" i="27"/>
  <c r="H8878" i="27"/>
  <c r="I8878" i="27"/>
  <c r="H4223" i="27"/>
  <c r="I4223" i="27"/>
  <c r="H12599" i="27"/>
  <c r="I12599" i="27"/>
  <c r="H4224" i="27"/>
  <c r="I4224" i="27"/>
  <c r="H8879" i="27"/>
  <c r="I8879" i="27"/>
  <c r="H8880" i="27"/>
  <c r="I8880" i="27"/>
  <c r="H8881" i="27"/>
  <c r="I8881" i="27"/>
  <c r="H12600" i="27"/>
  <c r="I12600" i="27"/>
  <c r="H4225" i="27"/>
  <c r="I4225" i="27"/>
  <c r="H12601" i="27"/>
  <c r="I12601" i="27"/>
  <c r="H12602" i="27"/>
  <c r="I12602" i="27"/>
  <c r="H4226" i="27"/>
  <c r="I4226" i="27"/>
  <c r="H4227" i="27"/>
  <c r="I4227" i="27"/>
  <c r="H8882" i="27"/>
  <c r="I8882" i="27"/>
  <c r="H8883" i="27"/>
  <c r="I8883" i="27"/>
  <c r="H12603" i="27"/>
  <c r="I12603" i="27"/>
  <c r="H12604" i="27"/>
  <c r="I12604" i="27"/>
  <c r="H12605" i="27"/>
  <c r="I12605" i="27"/>
  <c r="H12606" i="27"/>
  <c r="I12606" i="27"/>
  <c r="H12607" i="27"/>
  <c r="I12607" i="27"/>
  <c r="H4228" i="27"/>
  <c r="I4228" i="27"/>
  <c r="H12608" i="27"/>
  <c r="I12608" i="27"/>
  <c r="H4229" i="27"/>
  <c r="I4229" i="27"/>
  <c r="H4230" i="27"/>
  <c r="I4230" i="27"/>
  <c r="H8884" i="27"/>
  <c r="I8884" i="27"/>
  <c r="H8885" i="27"/>
  <c r="I8885" i="27"/>
  <c r="H12609" i="27"/>
  <c r="I12609" i="27"/>
  <c r="H8886" i="27"/>
  <c r="I8886" i="27"/>
  <c r="H8887" i="27"/>
  <c r="I8887" i="27"/>
  <c r="H1701" i="27"/>
  <c r="I1701" i="27"/>
  <c r="H4231" i="27"/>
  <c r="I4231" i="27"/>
  <c r="H8888" i="27"/>
  <c r="I8888" i="27"/>
  <c r="H12610" i="27"/>
  <c r="I12610" i="27"/>
  <c r="H8889" i="27"/>
  <c r="I8889" i="27"/>
  <c r="H8890" i="27"/>
  <c r="I8890" i="27"/>
  <c r="H12611" i="27"/>
  <c r="I12611" i="27"/>
  <c r="H4232" i="27"/>
  <c r="I4232" i="27"/>
  <c r="H4233" i="27"/>
  <c r="I4233" i="27"/>
  <c r="H8891" i="27"/>
  <c r="I8891" i="27"/>
  <c r="H8892" i="27"/>
  <c r="I8892" i="27"/>
  <c r="H1702" i="27"/>
  <c r="I1702" i="27"/>
  <c r="H1703" i="27"/>
  <c r="I1703" i="27"/>
  <c r="H4234" i="27"/>
  <c r="I4234" i="27"/>
  <c r="H8893" i="27"/>
  <c r="I8893" i="27"/>
  <c r="H8894" i="27"/>
  <c r="I8894" i="27"/>
  <c r="H8895" i="27"/>
  <c r="I8895" i="27"/>
  <c r="H12612" i="27"/>
  <c r="I12612" i="27"/>
  <c r="H12613" i="27"/>
  <c r="I12613" i="27"/>
  <c r="H659" i="27"/>
  <c r="I659" i="27"/>
  <c r="H1704" i="27"/>
  <c r="I1704" i="27"/>
  <c r="H8896" i="27"/>
  <c r="I8896" i="27"/>
  <c r="H8897" i="27"/>
  <c r="I8897" i="27"/>
  <c r="H12614" i="27"/>
  <c r="I12614" i="27"/>
  <c r="H12615" i="27"/>
  <c r="I12615" i="27"/>
  <c r="H4235" i="27"/>
  <c r="I4235" i="27"/>
  <c r="H4236" i="27"/>
  <c r="I4236" i="27"/>
  <c r="H8898" i="27"/>
  <c r="I8898" i="27"/>
  <c r="H8899" i="27"/>
  <c r="I8899" i="27"/>
  <c r="H8900" i="27"/>
  <c r="I8900" i="27"/>
  <c r="H8901" i="27"/>
  <c r="I8901" i="27"/>
  <c r="H12616" i="27"/>
  <c r="I12616" i="27"/>
  <c r="H12617" i="27"/>
  <c r="I12617" i="27"/>
  <c r="H12618" i="27"/>
  <c r="I12618" i="27"/>
  <c r="H1705" i="27"/>
  <c r="I1705" i="27"/>
  <c r="H4237" i="27"/>
  <c r="I4237" i="27"/>
  <c r="H8902" i="27"/>
  <c r="I8902" i="27"/>
  <c r="H8903" i="27"/>
  <c r="I8903" i="27"/>
  <c r="H12619" i="27"/>
  <c r="I12619" i="27"/>
  <c r="H660" i="27"/>
  <c r="I660" i="27"/>
  <c r="H4238" i="27"/>
  <c r="I4238" i="27"/>
  <c r="H4239" i="27"/>
  <c r="I4239" i="27"/>
  <c r="H4240" i="27"/>
  <c r="I4240" i="27"/>
  <c r="H8904" i="27"/>
  <c r="I8904" i="27"/>
  <c r="H8905" i="27"/>
  <c r="I8905" i="27"/>
  <c r="H8906" i="27"/>
  <c r="I8906" i="27"/>
  <c r="H8907" i="27"/>
  <c r="I8907" i="27"/>
  <c r="H12620" i="27"/>
  <c r="I12620" i="27"/>
  <c r="H12621" i="27"/>
  <c r="I12621" i="27"/>
  <c r="H12622" i="27"/>
  <c r="I12622" i="27"/>
  <c r="H12623" i="27"/>
  <c r="I12623" i="27"/>
  <c r="H12624" i="27"/>
  <c r="I12624" i="27"/>
  <c r="H1706" i="27"/>
  <c r="I1706" i="27"/>
  <c r="H1707" i="27"/>
  <c r="I1707" i="27"/>
  <c r="H12625" i="27"/>
  <c r="I12625" i="27"/>
  <c r="H4241" i="27"/>
  <c r="I4241" i="27"/>
  <c r="H12626" i="27"/>
  <c r="I12626" i="27"/>
  <c r="H12627" i="27"/>
  <c r="I12627" i="27"/>
  <c r="H8908" i="27"/>
  <c r="I8908" i="27"/>
  <c r="H8909" i="27"/>
  <c r="I8909" i="27"/>
  <c r="H12628" i="27"/>
  <c r="I12628" i="27"/>
  <c r="H661" i="27"/>
  <c r="I661" i="27"/>
  <c r="H662" i="27"/>
  <c r="I662" i="27"/>
  <c r="H8910" i="27"/>
  <c r="I8910" i="27"/>
  <c r="H8911" i="27"/>
  <c r="I8911" i="27"/>
  <c r="H12629" i="27"/>
  <c r="I12629" i="27"/>
  <c r="H4242" i="27"/>
  <c r="I4242" i="27"/>
  <c r="H4243" i="27"/>
  <c r="I4243" i="27"/>
  <c r="H8912" i="27"/>
  <c r="I8912" i="27"/>
  <c r="H12630" i="27"/>
  <c r="I12630" i="27"/>
  <c r="H663" i="27"/>
  <c r="I663" i="27"/>
  <c r="H8913" i="27"/>
  <c r="I8913" i="27"/>
  <c r="H12631" i="27"/>
  <c r="I12631" i="27"/>
  <c r="H4244" i="27"/>
  <c r="I4244" i="27"/>
  <c r="H8914" i="27"/>
  <c r="I8914" i="27"/>
  <c r="H8915" i="27"/>
  <c r="I8915" i="27"/>
  <c r="H664" i="27"/>
  <c r="I664" i="27"/>
  <c r="H1708" i="27"/>
  <c r="I1708" i="27"/>
  <c r="H4245" i="27"/>
  <c r="I4245" i="27"/>
  <c r="H8916" i="27"/>
  <c r="I8916" i="27"/>
  <c r="H8917" i="27"/>
  <c r="I8917" i="27"/>
  <c r="H8918" i="27"/>
  <c r="I8918" i="27"/>
  <c r="H8919" i="27"/>
  <c r="I8919" i="27"/>
  <c r="H8920" i="27"/>
  <c r="I8920" i="27"/>
  <c r="H12632" i="27"/>
  <c r="I12632" i="27"/>
  <c r="H12633" i="27"/>
  <c r="I12633" i="27"/>
  <c r="H665" i="27"/>
  <c r="I665" i="27"/>
  <c r="H4246" i="27"/>
  <c r="I4246" i="27"/>
  <c r="H8921" i="27"/>
  <c r="I8921" i="27"/>
  <c r="H8922" i="27"/>
  <c r="I8922" i="27"/>
  <c r="H8923" i="27"/>
  <c r="I8923" i="27"/>
  <c r="H8924" i="27"/>
  <c r="I8924" i="27"/>
  <c r="H12634" i="27"/>
  <c r="I12634" i="27"/>
  <c r="H12635" i="27"/>
  <c r="I12635" i="27"/>
  <c r="H12636" i="27"/>
  <c r="I12636" i="27"/>
  <c r="H4247" i="27"/>
  <c r="I4247" i="27"/>
  <c r="H8925" i="27"/>
  <c r="I8925" i="27"/>
  <c r="H8926" i="27"/>
  <c r="I8926" i="27"/>
  <c r="H8927" i="27"/>
  <c r="I8927" i="27"/>
  <c r="H8928" i="27"/>
  <c r="I8928" i="27"/>
  <c r="H8929" i="27"/>
  <c r="I8929" i="27"/>
  <c r="H8930" i="27"/>
  <c r="I8930" i="27"/>
  <c r="H8931" i="27"/>
  <c r="I8931" i="27"/>
  <c r="H12637" i="27"/>
  <c r="I12637" i="27"/>
  <c r="H12638" i="27"/>
  <c r="I12638" i="27"/>
  <c r="H8932" i="27"/>
  <c r="I8932" i="27"/>
  <c r="H8933" i="27"/>
  <c r="I8933" i="27"/>
  <c r="H8934" i="27"/>
  <c r="I8934" i="27"/>
  <c r="H12639" i="27"/>
  <c r="I12639" i="27"/>
  <c r="H8935" i="27"/>
  <c r="I8935" i="27"/>
  <c r="H8936" i="27"/>
  <c r="I8936" i="27"/>
  <c r="H244" i="27"/>
  <c r="I244" i="27"/>
  <c r="H8937" i="27"/>
  <c r="I8937" i="27"/>
  <c r="H8938" i="27"/>
  <c r="I8938" i="27"/>
  <c r="H12640" i="27"/>
  <c r="I12640" i="27"/>
  <c r="H1709" i="27"/>
  <c r="I1709" i="27"/>
  <c r="H8939" i="27"/>
  <c r="I8939" i="27"/>
  <c r="H12641" i="27"/>
  <c r="I12641" i="27"/>
  <c r="H8940" i="27"/>
  <c r="I8940" i="27"/>
  <c r="H4248" i="27"/>
  <c r="I4248" i="27"/>
  <c r="H12642" i="27"/>
  <c r="I12642" i="27"/>
  <c r="H12643" i="27"/>
  <c r="I12643" i="27"/>
  <c r="H12644" i="27"/>
  <c r="I12644" i="27"/>
  <c r="H8941" i="27"/>
  <c r="I8941" i="27"/>
  <c r="H245" i="27"/>
  <c r="I245" i="27"/>
  <c r="H12645" i="27"/>
  <c r="I12645" i="27"/>
  <c r="H4249" i="27"/>
  <c r="I4249" i="27"/>
  <c r="H12646" i="27"/>
  <c r="I12646" i="27"/>
  <c r="H12647" i="27"/>
  <c r="I12647" i="27"/>
  <c r="H12648" i="27"/>
  <c r="I12648" i="27"/>
  <c r="H12649" i="27"/>
  <c r="I12649" i="27"/>
  <c r="H12650" i="27"/>
  <c r="I12650" i="27"/>
  <c r="H8942" i="27"/>
  <c r="I8942" i="27"/>
  <c r="H12651" i="27"/>
  <c r="I12651" i="27"/>
  <c r="H12652" i="27"/>
  <c r="I12652" i="27"/>
  <c r="H8943" i="27"/>
  <c r="I8943" i="27"/>
  <c r="H8944" i="27"/>
  <c r="I8944" i="27"/>
  <c r="H12653" i="27"/>
  <c r="I12653" i="27"/>
  <c r="H8945" i="27"/>
  <c r="I8945" i="27"/>
  <c r="H8946" i="27"/>
  <c r="I8946" i="27"/>
  <c r="H8947" i="27"/>
  <c r="I8947" i="27"/>
  <c r="H4250" i="27"/>
  <c r="I4250" i="27"/>
  <c r="H4251" i="27"/>
  <c r="I4251" i="27"/>
  <c r="H12654" i="27"/>
  <c r="I12654" i="27"/>
  <c r="H12655" i="27"/>
  <c r="I12655" i="27"/>
  <c r="H8948" i="27"/>
  <c r="I8948" i="27"/>
  <c r="H8949" i="27"/>
  <c r="I8949" i="27"/>
  <c r="H8950" i="27"/>
  <c r="I8950" i="27"/>
  <c r="H1710" i="27"/>
  <c r="I1710" i="27"/>
  <c r="H4252" i="27"/>
  <c r="I4252" i="27"/>
  <c r="H4253" i="27"/>
  <c r="I4253" i="27"/>
  <c r="H8951" i="27"/>
  <c r="I8951" i="27"/>
  <c r="H8952" i="27"/>
  <c r="I8952" i="27"/>
  <c r="H8953" i="27"/>
  <c r="I8953" i="27"/>
  <c r="H12656" i="27"/>
  <c r="I12656" i="27"/>
  <c r="H12657" i="27"/>
  <c r="I12657" i="27"/>
  <c r="H4254" i="27"/>
  <c r="I4254" i="27"/>
  <c r="H4255" i="27"/>
  <c r="I4255" i="27"/>
  <c r="H8954" i="27"/>
  <c r="I8954" i="27"/>
  <c r="H8955" i="27"/>
  <c r="I8955" i="27"/>
  <c r="H8956" i="27"/>
  <c r="I8956" i="27"/>
  <c r="H8957" i="27"/>
  <c r="I8957" i="27"/>
  <c r="H1711" i="27"/>
  <c r="I1711" i="27"/>
  <c r="H4256" i="27"/>
  <c r="I4256" i="27"/>
  <c r="H8958" i="27"/>
  <c r="I8958" i="27"/>
  <c r="H8959" i="27"/>
  <c r="I8959" i="27"/>
  <c r="H12658" i="27"/>
  <c r="I12658" i="27"/>
  <c r="H8960" i="27"/>
  <c r="I8960" i="27"/>
  <c r="H8961" i="27"/>
  <c r="I8961" i="27"/>
  <c r="H8962" i="27"/>
  <c r="I8962" i="27"/>
  <c r="H8963" i="27"/>
  <c r="I8963" i="27"/>
  <c r="H12659" i="27"/>
  <c r="I12659" i="27"/>
  <c r="H12660" i="27"/>
  <c r="I12660" i="27"/>
  <c r="H12661" i="27"/>
  <c r="I12661" i="27"/>
  <c r="H1712" i="27"/>
  <c r="I1712" i="27"/>
  <c r="H1713" i="27"/>
  <c r="I1713" i="27"/>
  <c r="H4257" i="27"/>
  <c r="I4257" i="27"/>
  <c r="H4258" i="27"/>
  <c r="I4258" i="27"/>
  <c r="H8964" i="27"/>
  <c r="I8964" i="27"/>
  <c r="H8965" i="27"/>
  <c r="I8965" i="27"/>
  <c r="H8966" i="27"/>
  <c r="I8966" i="27"/>
  <c r="H12662" i="27"/>
  <c r="I12662" i="27"/>
  <c r="H12663" i="27"/>
  <c r="I12663" i="27"/>
  <c r="H12664" i="27"/>
  <c r="I12664" i="27"/>
  <c r="H8967" i="27"/>
  <c r="I8967" i="27"/>
  <c r="H1714" i="27"/>
  <c r="I1714" i="27"/>
  <c r="H666" i="27"/>
  <c r="I666" i="27"/>
  <c r="H1715" i="27"/>
  <c r="I1715" i="27"/>
  <c r="H4259" i="27"/>
  <c r="I4259" i="27"/>
  <c r="H4260" i="27"/>
  <c r="I4260" i="27"/>
  <c r="H4261" i="27"/>
  <c r="I4261" i="27"/>
  <c r="H4262" i="27"/>
  <c r="I4262" i="27"/>
  <c r="H8968" i="27"/>
  <c r="I8968" i="27"/>
  <c r="H8969" i="27"/>
  <c r="I8969" i="27"/>
  <c r="H8970" i="27"/>
  <c r="I8970" i="27"/>
  <c r="H8971" i="27"/>
  <c r="I8971" i="27"/>
  <c r="H8972" i="27"/>
  <c r="I8972" i="27"/>
  <c r="H8973" i="27"/>
  <c r="I8973" i="27"/>
  <c r="H12665" i="27"/>
  <c r="I12665" i="27"/>
  <c r="H12666" i="27"/>
  <c r="I12666" i="27"/>
  <c r="H12667" i="27"/>
  <c r="I12667" i="27"/>
  <c r="H1716" i="27"/>
  <c r="I1716" i="27"/>
  <c r="H4263" i="27"/>
  <c r="I4263" i="27"/>
  <c r="H4264" i="27"/>
  <c r="I4264" i="27"/>
  <c r="H8974" i="27"/>
  <c r="I8974" i="27"/>
  <c r="H8975" i="27"/>
  <c r="I8975" i="27"/>
  <c r="H8976" i="27"/>
  <c r="I8976" i="27"/>
  <c r="H8977" i="27"/>
  <c r="I8977" i="27"/>
  <c r="H1717" i="27"/>
  <c r="I1717" i="27"/>
  <c r="H1718" i="27"/>
  <c r="I1718" i="27"/>
  <c r="H1719" i="27"/>
  <c r="I1719" i="27"/>
  <c r="H1720" i="27"/>
  <c r="I1720" i="27"/>
  <c r="H8978" i="27"/>
  <c r="I8978" i="27"/>
  <c r="H8979" i="27"/>
  <c r="I8979" i="27"/>
  <c r="H8980" i="27"/>
  <c r="I8980" i="27"/>
  <c r="H8981" i="27"/>
  <c r="I8981" i="27"/>
  <c r="H8982" i="27"/>
  <c r="I8982" i="27"/>
  <c r="H12668" i="27"/>
  <c r="I12668" i="27"/>
  <c r="H4265" i="27"/>
  <c r="I4265" i="27"/>
  <c r="H8983" i="27"/>
  <c r="I8983" i="27"/>
  <c r="H8984" i="27"/>
  <c r="I8984" i="27"/>
  <c r="H12669" i="27"/>
  <c r="I12669" i="27"/>
  <c r="H12670" i="27"/>
  <c r="I12670" i="27"/>
  <c r="H1721" i="27"/>
  <c r="I1721" i="27"/>
  <c r="H4266" i="27"/>
  <c r="I4266" i="27"/>
  <c r="H4267" i="27"/>
  <c r="I4267" i="27"/>
  <c r="H8985" i="27"/>
  <c r="I8985" i="27"/>
  <c r="H8986" i="27"/>
  <c r="I8986" i="27"/>
  <c r="H8987" i="27"/>
  <c r="I8987" i="27"/>
  <c r="H12671" i="27"/>
  <c r="I12671" i="27"/>
  <c r="H12672" i="27"/>
  <c r="I12672" i="27"/>
  <c r="H12673" i="27"/>
  <c r="I12673" i="27"/>
  <c r="H4268" i="27"/>
  <c r="I4268" i="27"/>
  <c r="H8988" i="27"/>
  <c r="I8988" i="27"/>
  <c r="H8989" i="27"/>
  <c r="I8989" i="27"/>
  <c r="H667" i="27"/>
  <c r="I667" i="27"/>
  <c r="H4269" i="27"/>
  <c r="I4269" i="27"/>
  <c r="H8990" i="27"/>
  <c r="I8990" i="27"/>
  <c r="H12674" i="27"/>
  <c r="I12674" i="27"/>
  <c r="H8991" i="27"/>
  <c r="I8991" i="27"/>
  <c r="H1722" i="27"/>
  <c r="I1722" i="27"/>
  <c r="H1723" i="27"/>
  <c r="I1723" i="27"/>
  <c r="H4270" i="27"/>
  <c r="I4270" i="27"/>
  <c r="H8992" i="27"/>
  <c r="I8992" i="27"/>
  <c r="H8993" i="27"/>
  <c r="I8993" i="27"/>
  <c r="H8994" i="27"/>
  <c r="I8994" i="27"/>
  <c r="H4271" i="27"/>
  <c r="I4271" i="27"/>
  <c r="H4272" i="27"/>
  <c r="I4272" i="27"/>
  <c r="H4273" i="27"/>
  <c r="I4273" i="27"/>
  <c r="H4274" i="27"/>
  <c r="I4274" i="27"/>
  <c r="H8995" i="27"/>
  <c r="I8995" i="27"/>
  <c r="H8996" i="27"/>
  <c r="I8996" i="27"/>
  <c r="H8997" i="27"/>
  <c r="I8997" i="27"/>
  <c r="H8998" i="27"/>
  <c r="I8998" i="27"/>
  <c r="H4275" i="27"/>
  <c r="I4275" i="27"/>
  <c r="H8999" i="27"/>
  <c r="I8999" i="27"/>
  <c r="H9000" i="27"/>
  <c r="I9000" i="27"/>
  <c r="H9001" i="27"/>
  <c r="I9001" i="27"/>
  <c r="H12675" i="27"/>
  <c r="I12675" i="27"/>
  <c r="H4276" i="27"/>
  <c r="I4276" i="27"/>
  <c r="H4277" i="27"/>
  <c r="I4277" i="27"/>
  <c r="H4278" i="27"/>
  <c r="I4278" i="27"/>
  <c r="H4279" i="27"/>
  <c r="I4279" i="27"/>
  <c r="H4280" i="27"/>
  <c r="I4280" i="27"/>
  <c r="H9002" i="27"/>
  <c r="I9002" i="27"/>
  <c r="H9003" i="27"/>
  <c r="I9003" i="27"/>
  <c r="H9004" i="27"/>
  <c r="I9004" i="27"/>
  <c r="H12676" i="27"/>
  <c r="I12676" i="27"/>
  <c r="H12677" i="27"/>
  <c r="I12677" i="27"/>
  <c r="H12678" i="27"/>
  <c r="I12678" i="27"/>
  <c r="H12679" i="27"/>
  <c r="I12679" i="27"/>
  <c r="H12680" i="27"/>
  <c r="I12680" i="27"/>
  <c r="H1724" i="27"/>
  <c r="I1724" i="27"/>
  <c r="H9005" i="27"/>
  <c r="I9005" i="27"/>
  <c r="H12681" i="27"/>
  <c r="I12681" i="27"/>
  <c r="H9006" i="27"/>
  <c r="I9006" i="27"/>
  <c r="H12682" i="27"/>
  <c r="I12682" i="27"/>
  <c r="H9007" i="27"/>
  <c r="I9007" i="27"/>
  <c r="H12683" i="27"/>
  <c r="I12683" i="27"/>
  <c r="H9008" i="27"/>
  <c r="I9008" i="27"/>
  <c r="H12684" i="27"/>
  <c r="I12684" i="27"/>
  <c r="H9009" i="27"/>
  <c r="I9009" i="27"/>
  <c r="H9010" i="27"/>
  <c r="I9010" i="27"/>
  <c r="H9011" i="27"/>
  <c r="I9011" i="27"/>
  <c r="H9012" i="27"/>
  <c r="I9012" i="27"/>
  <c r="H12685" i="27"/>
  <c r="I12685" i="27"/>
  <c r="H12686" i="27"/>
  <c r="I12686" i="27"/>
  <c r="H4281" i="27"/>
  <c r="I4281" i="27"/>
  <c r="H1725" i="27"/>
  <c r="I1725" i="27"/>
  <c r="H9013" i="27"/>
  <c r="I9013" i="27"/>
  <c r="H12687" i="27"/>
  <c r="I12687" i="27"/>
  <c r="H9014" i="27"/>
  <c r="I9014" i="27"/>
  <c r="H9015" i="27"/>
  <c r="I9015" i="27"/>
  <c r="H4282" i="27"/>
  <c r="I4282" i="27"/>
  <c r="H4283" i="27"/>
  <c r="I4283" i="27"/>
  <c r="H9016" i="27"/>
  <c r="I9016" i="27"/>
  <c r="H4284" i="27"/>
  <c r="I4284" i="27"/>
  <c r="H9017" i="27"/>
  <c r="I9017" i="27"/>
  <c r="H9018" i="27"/>
  <c r="I9018" i="27"/>
  <c r="H9019" i="27"/>
  <c r="I9019" i="27"/>
  <c r="H9020" i="27"/>
  <c r="I9020" i="27"/>
  <c r="H9021" i="27"/>
  <c r="I9021" i="27"/>
  <c r="H9022" i="27"/>
  <c r="I9022" i="27"/>
  <c r="H9023" i="27"/>
  <c r="I9023" i="27"/>
  <c r="H9024" i="27"/>
  <c r="I9024" i="27"/>
  <c r="H12688" i="27"/>
  <c r="I12688" i="27"/>
  <c r="H12689" i="27"/>
  <c r="I12689" i="27"/>
  <c r="H12690" i="27"/>
  <c r="I12690" i="27"/>
  <c r="H12691" i="27"/>
  <c r="I12691" i="27"/>
  <c r="H12692" i="27"/>
  <c r="I12692" i="27"/>
  <c r="H1726" i="27"/>
  <c r="I1726" i="27"/>
  <c r="H9025" i="27"/>
  <c r="I9025" i="27"/>
  <c r="H9026" i="27"/>
  <c r="I9026" i="27"/>
  <c r="H9027" i="27"/>
  <c r="I9027" i="27"/>
  <c r="H12693" i="27"/>
  <c r="I12693" i="27"/>
  <c r="H12694" i="27"/>
  <c r="I12694" i="27"/>
  <c r="H12695" i="27"/>
  <c r="I12695" i="27"/>
  <c r="H12696" i="27"/>
  <c r="I12696" i="27"/>
  <c r="H12697" i="27"/>
  <c r="I12697" i="27"/>
  <c r="H12698" i="27"/>
  <c r="I12698" i="27"/>
  <c r="H246" i="27"/>
  <c r="I246" i="27"/>
  <c r="H9028" i="27"/>
  <c r="I9028" i="27"/>
  <c r="H9029" i="27"/>
  <c r="I9029" i="27"/>
  <c r="H9030" i="27"/>
  <c r="I9030" i="27"/>
  <c r="H9031" i="27"/>
  <c r="I9031" i="27"/>
  <c r="H12699" i="27"/>
  <c r="I12699" i="27"/>
  <c r="H12700" i="27"/>
  <c r="I12700" i="27"/>
  <c r="H12701" i="27"/>
  <c r="I12701" i="27"/>
  <c r="H9032" i="27"/>
  <c r="I9032" i="27"/>
  <c r="H9033" i="27"/>
  <c r="I9033" i="27"/>
  <c r="H247" i="27"/>
  <c r="I247" i="27"/>
  <c r="H668" i="27"/>
  <c r="I668" i="27"/>
  <c r="H1727" i="27"/>
  <c r="I1727" i="27"/>
  <c r="H1728" i="27"/>
  <c r="I1728" i="27"/>
  <c r="H1729" i="27"/>
  <c r="I1729" i="27"/>
  <c r="H1730" i="27"/>
  <c r="I1730" i="27"/>
  <c r="H4285" i="27"/>
  <c r="I4285" i="27"/>
  <c r="H4286" i="27"/>
  <c r="I4286" i="27"/>
  <c r="H4287" i="27"/>
  <c r="I4287" i="27"/>
  <c r="H4288" i="27"/>
  <c r="I4288" i="27"/>
  <c r="H4289" i="27"/>
  <c r="I4289" i="27"/>
  <c r="H4290" i="27"/>
  <c r="I4290" i="27"/>
  <c r="H4291" i="27"/>
  <c r="I4291" i="27"/>
  <c r="H4292" i="27"/>
  <c r="I4292" i="27"/>
  <c r="H4293" i="27"/>
  <c r="I4293" i="27"/>
  <c r="H9034" i="27"/>
  <c r="I9034" i="27"/>
  <c r="H9035" i="27"/>
  <c r="I9035" i="27"/>
  <c r="H9036" i="27"/>
  <c r="I9036" i="27"/>
  <c r="H9037" i="27"/>
  <c r="I9037" i="27"/>
  <c r="H9038" i="27"/>
  <c r="I9038" i="27"/>
  <c r="H9039" i="27"/>
  <c r="I9039" i="27"/>
  <c r="H9040" i="27"/>
  <c r="I9040" i="27"/>
  <c r="H9041" i="27"/>
  <c r="I9041" i="27"/>
  <c r="H9042" i="27"/>
  <c r="I9042" i="27"/>
  <c r="H12702" i="27"/>
  <c r="I12702" i="27"/>
  <c r="H12703" i="27"/>
  <c r="I12703" i="27"/>
  <c r="H12704" i="27"/>
  <c r="I12704" i="27"/>
  <c r="H12705" i="27"/>
  <c r="I12705" i="27"/>
  <c r="H12706" i="27"/>
  <c r="I12706" i="27"/>
  <c r="H12707" i="27"/>
  <c r="I12707" i="27"/>
  <c r="H4294" i="27"/>
  <c r="I4294" i="27"/>
  <c r="H12708" i="27"/>
  <c r="I12708" i="27"/>
  <c r="H9043" i="27"/>
  <c r="I9043" i="27"/>
  <c r="H1731" i="27"/>
  <c r="I1731" i="27"/>
  <c r="H4295" i="27"/>
  <c r="I4295" i="27"/>
  <c r="H9044" i="27"/>
  <c r="I9044" i="27"/>
  <c r="H9045" i="27"/>
  <c r="I9045" i="27"/>
  <c r="H12709" i="27"/>
  <c r="I12709" i="27"/>
  <c r="H79" i="27"/>
  <c r="I79" i="27"/>
  <c r="H4296" i="27"/>
  <c r="I4296" i="27"/>
  <c r="H9046" i="27"/>
  <c r="I9046" i="27"/>
  <c r="H9047" i="27"/>
  <c r="I9047" i="27"/>
  <c r="H9048" i="27"/>
  <c r="I9048" i="27"/>
  <c r="H1732" i="27"/>
  <c r="I1732" i="27"/>
  <c r="H4297" i="27"/>
  <c r="I4297" i="27"/>
  <c r="H4298" i="27"/>
  <c r="I4298" i="27"/>
  <c r="H9049" i="27"/>
  <c r="I9049" i="27"/>
  <c r="H9050" i="27"/>
  <c r="I9050" i="27"/>
  <c r="H9051" i="27"/>
  <c r="I9051" i="27"/>
  <c r="H9052" i="27"/>
  <c r="I9052" i="27"/>
  <c r="H12710" i="27"/>
  <c r="I12710" i="27"/>
  <c r="H4299" i="27"/>
  <c r="I4299" i="27"/>
  <c r="H4300" i="27"/>
  <c r="I4300" i="27"/>
  <c r="H9053" i="27"/>
  <c r="I9053" i="27"/>
  <c r="H248" i="27"/>
  <c r="I248" i="27"/>
  <c r="H669" i="27"/>
  <c r="I669" i="27"/>
  <c r="H9054" i="27"/>
  <c r="I9054" i="27"/>
  <c r="H9055" i="27"/>
  <c r="I9055" i="27"/>
  <c r="H12711" i="27"/>
  <c r="I12711" i="27"/>
  <c r="H4301" i="27"/>
  <c r="I4301" i="27"/>
  <c r="H9056" i="27"/>
  <c r="I9056" i="27"/>
  <c r="H249" i="27"/>
  <c r="I249" i="27"/>
  <c r="H670" i="27"/>
  <c r="I670" i="27"/>
  <c r="H4302" i="27"/>
  <c r="I4302" i="27"/>
  <c r="H4303" i="27"/>
  <c r="I4303" i="27"/>
  <c r="H12712" i="27"/>
  <c r="I12712" i="27"/>
  <c r="H1733" i="27"/>
  <c r="I1733" i="27"/>
  <c r="H4304" i="27"/>
  <c r="I4304" i="27"/>
  <c r="H4305" i="27"/>
  <c r="I4305" i="27"/>
  <c r="H9057" i="27"/>
  <c r="I9057" i="27"/>
  <c r="H9058" i="27"/>
  <c r="I9058" i="27"/>
  <c r="H12713" i="27"/>
  <c r="I12713" i="27"/>
  <c r="H12714" i="27"/>
  <c r="I12714" i="27"/>
  <c r="H12715" i="27"/>
  <c r="I12715" i="27"/>
  <c r="H1734" i="27"/>
  <c r="I1734" i="27"/>
  <c r="H4306" i="27"/>
  <c r="I4306" i="27"/>
  <c r="H9059" i="27"/>
  <c r="I9059" i="27"/>
  <c r="H9060" i="27"/>
  <c r="I9060" i="27"/>
  <c r="H9061" i="27"/>
  <c r="I9061" i="27"/>
  <c r="H9062" i="27"/>
  <c r="I9062" i="27"/>
  <c r="H12716" i="27"/>
  <c r="I12716" i="27"/>
  <c r="H4307" i="27"/>
  <c r="I4307" i="27"/>
  <c r="H9063" i="27"/>
  <c r="I9063" i="27"/>
  <c r="H9064" i="27"/>
  <c r="I9064" i="27"/>
  <c r="H671" i="27"/>
  <c r="I671" i="27"/>
  <c r="H9065" i="27"/>
  <c r="I9065" i="27"/>
  <c r="H9066" i="27"/>
  <c r="I9066" i="27"/>
  <c r="H9067" i="27"/>
  <c r="I9067" i="27"/>
  <c r="H9068" i="27"/>
  <c r="I9068" i="27"/>
  <c r="H80" i="27"/>
  <c r="I80" i="27"/>
  <c r="H12717" i="27"/>
  <c r="I12717" i="27"/>
  <c r="H4308" i="27"/>
  <c r="I4308" i="27"/>
  <c r="H9069" i="27"/>
  <c r="I9069" i="27"/>
  <c r="H250" i="27"/>
  <c r="I250" i="27"/>
  <c r="H9070" i="27"/>
  <c r="I9070" i="27"/>
  <c r="H9071" i="27"/>
  <c r="I9071" i="27"/>
  <c r="H9072" i="27"/>
  <c r="I9072" i="27"/>
  <c r="H9073" i="27"/>
  <c r="I9073" i="27"/>
  <c r="H9074" i="27"/>
  <c r="I9074" i="27"/>
  <c r="H12718" i="27"/>
  <c r="I12718" i="27"/>
  <c r="H672" i="27"/>
  <c r="I672" i="27"/>
  <c r="H4309" i="27"/>
  <c r="I4309" i="27"/>
  <c r="H9075" i="27"/>
  <c r="I9075" i="27"/>
  <c r="H9076" i="27"/>
  <c r="I9076" i="27"/>
  <c r="H9077" i="27"/>
  <c r="I9077" i="27"/>
  <c r="H1735" i="27"/>
  <c r="I1735" i="27"/>
  <c r="H4310" i="27"/>
  <c r="I4310" i="27"/>
  <c r="H12719" i="27"/>
  <c r="I12719" i="27"/>
  <c r="H12720" i="27"/>
  <c r="I12720" i="27"/>
  <c r="H1736" i="27"/>
  <c r="I1736" i="27"/>
  <c r="H4311" i="27"/>
  <c r="I4311" i="27"/>
  <c r="H4312" i="27"/>
  <c r="I4312" i="27"/>
  <c r="H12721" i="27"/>
  <c r="I12721" i="27"/>
  <c r="H4313" i="27"/>
  <c r="I4313" i="27"/>
  <c r="H9078" i="27"/>
  <c r="I9078" i="27"/>
  <c r="H12722" i="27"/>
  <c r="I12722" i="27"/>
  <c r="H4314" i="27"/>
  <c r="I4314" i="27"/>
  <c r="H9079" i="27"/>
  <c r="I9079" i="27"/>
  <c r="H12723" i="27"/>
  <c r="I12723" i="27"/>
  <c r="H1737" i="27"/>
  <c r="I1737" i="27"/>
  <c r="H9080" i="27"/>
  <c r="I9080" i="27"/>
  <c r="H12724" i="27"/>
  <c r="I12724" i="27"/>
  <c r="H1738" i="27"/>
  <c r="I1738" i="27"/>
  <c r="H1739" i="27"/>
  <c r="I1739" i="27"/>
  <c r="H12725" i="27"/>
  <c r="I12725" i="27"/>
  <c r="H12726" i="27"/>
  <c r="I12726" i="27"/>
  <c r="H9081" i="27"/>
  <c r="I9081" i="27"/>
  <c r="H12727" i="27"/>
  <c r="I12727" i="27"/>
  <c r="H1740" i="27"/>
  <c r="I1740" i="27"/>
  <c r="H12728" i="27"/>
  <c r="I12728" i="27"/>
  <c r="H9082" i="27"/>
  <c r="I9082" i="27"/>
  <c r="H9083" i="27"/>
  <c r="I9083" i="27"/>
  <c r="H9084" i="27"/>
  <c r="I9084" i="27"/>
  <c r="H4315" i="27"/>
  <c r="I4315" i="27"/>
  <c r="H9085" i="27"/>
  <c r="I9085" i="27"/>
  <c r="H9086" i="27"/>
  <c r="I9086" i="27"/>
  <c r="H9087" i="27"/>
  <c r="I9087" i="27"/>
  <c r="H12729" i="27"/>
  <c r="I12729" i="27"/>
  <c r="H9088" i="27"/>
  <c r="I9088" i="27"/>
  <c r="H9089" i="27"/>
  <c r="I9089" i="27"/>
  <c r="H12730" i="27"/>
  <c r="I12730" i="27"/>
  <c r="H673" i="27"/>
  <c r="I673" i="27"/>
  <c r="H1741" i="27"/>
  <c r="I1741" i="27"/>
  <c r="H9090" i="27"/>
  <c r="I9090" i="27"/>
  <c r="H12731" i="27"/>
  <c r="I12731" i="27"/>
  <c r="H4316" i="27"/>
  <c r="I4316" i="27"/>
  <c r="H9091" i="27"/>
  <c r="I9091" i="27"/>
  <c r="H12732" i="27"/>
  <c r="I12732" i="27"/>
  <c r="H4317" i="27"/>
  <c r="I4317" i="27"/>
  <c r="H12733" i="27"/>
  <c r="I12733" i="27"/>
  <c r="H1742" i="27"/>
  <c r="I1742" i="27"/>
  <c r="H4318" i="27"/>
  <c r="I4318" i="27"/>
  <c r="H4319" i="27"/>
  <c r="I4319" i="27"/>
  <c r="H9092" i="27"/>
  <c r="I9092" i="27"/>
  <c r="H9093" i="27"/>
  <c r="I9093" i="27"/>
  <c r="H9094" i="27"/>
  <c r="I9094" i="27"/>
  <c r="H9095" i="27"/>
  <c r="I9095" i="27"/>
  <c r="H9096" i="27"/>
  <c r="I9096" i="27"/>
  <c r="H12734" i="27"/>
  <c r="I12734" i="27"/>
  <c r="H674" i="27"/>
  <c r="I674" i="27"/>
  <c r="H4320" i="27"/>
  <c r="I4320" i="27"/>
  <c r="H9097" i="27"/>
  <c r="I9097" i="27"/>
  <c r="H12735" i="27"/>
  <c r="I12735" i="27"/>
  <c r="H12736" i="27"/>
  <c r="I12736" i="27"/>
  <c r="H12737" i="27"/>
  <c r="I12737" i="27"/>
  <c r="H1743" i="27"/>
  <c r="I1743" i="27"/>
  <c r="H1744" i="27"/>
  <c r="I1744" i="27"/>
  <c r="H4321" i="27"/>
  <c r="I4321" i="27"/>
  <c r="H4322" i="27"/>
  <c r="I4322" i="27"/>
  <c r="H4323" i="27"/>
  <c r="I4323" i="27"/>
  <c r="H4324" i="27"/>
  <c r="I4324" i="27"/>
  <c r="H4325" i="27"/>
  <c r="I4325" i="27"/>
  <c r="H9098" i="27"/>
  <c r="I9098" i="27"/>
  <c r="H9099" i="27"/>
  <c r="I9099" i="27"/>
  <c r="H9100" i="27"/>
  <c r="I9100" i="27"/>
  <c r="H9101" i="27"/>
  <c r="I9101" i="27"/>
  <c r="H4326" i="27"/>
  <c r="I4326" i="27"/>
  <c r="H4327" i="27"/>
  <c r="I4327" i="27"/>
  <c r="H9102" i="27"/>
  <c r="I9102" i="27"/>
  <c r="H9103" i="27"/>
  <c r="I9103" i="27"/>
  <c r="H9104" i="27"/>
  <c r="I9104" i="27"/>
  <c r="H1745" i="27"/>
  <c r="I1745" i="27"/>
  <c r="H9105" i="27"/>
  <c r="I9105" i="27"/>
  <c r="H9106" i="27"/>
  <c r="I9106" i="27"/>
  <c r="H12738" i="27"/>
  <c r="I12738" i="27"/>
  <c r="H4328" i="27"/>
  <c r="I4328" i="27"/>
  <c r="H9107" i="27"/>
  <c r="I9107" i="27"/>
  <c r="H12739" i="27"/>
  <c r="I12739" i="27"/>
  <c r="H12740" i="27"/>
  <c r="I12740" i="27"/>
  <c r="H12741" i="27"/>
  <c r="I12741" i="27"/>
  <c r="H675" i="27"/>
  <c r="I675" i="27"/>
  <c r="H1746" i="27"/>
  <c r="I1746" i="27"/>
  <c r="H4329" i="27"/>
  <c r="I4329" i="27"/>
  <c r="H4330" i="27"/>
  <c r="I4330" i="27"/>
  <c r="H4331" i="27"/>
  <c r="I4331" i="27"/>
  <c r="H4332" i="27"/>
  <c r="I4332" i="27"/>
  <c r="H9108" i="27"/>
  <c r="I9108" i="27"/>
  <c r="H9109" i="27"/>
  <c r="I9109" i="27"/>
  <c r="H9110" i="27"/>
  <c r="I9110" i="27"/>
  <c r="H9111" i="27"/>
  <c r="I9111" i="27"/>
  <c r="H9112" i="27"/>
  <c r="I9112" i="27"/>
  <c r="H9113" i="27"/>
  <c r="I9113" i="27"/>
  <c r="H9114" i="27"/>
  <c r="I9114" i="27"/>
  <c r="H12742" i="27"/>
  <c r="I12742" i="27"/>
  <c r="H12743" i="27"/>
  <c r="I12743" i="27"/>
  <c r="H12744" i="27"/>
  <c r="I12744" i="27"/>
  <c r="H12745" i="27"/>
  <c r="I12745" i="27"/>
  <c r="H12746" i="27"/>
  <c r="I12746" i="27"/>
  <c r="H12747" i="27"/>
  <c r="I12747" i="27"/>
  <c r="H1747" i="27"/>
  <c r="I1747" i="27"/>
  <c r="H1748" i="27"/>
  <c r="I1748" i="27"/>
  <c r="H9115" i="27"/>
  <c r="I9115" i="27"/>
  <c r="H9116" i="27"/>
  <c r="I9116" i="27"/>
  <c r="H9117" i="27"/>
  <c r="I9117" i="27"/>
  <c r="H9118" i="27"/>
  <c r="I9118" i="27"/>
  <c r="H9119" i="27"/>
  <c r="I9119" i="27"/>
  <c r="H9120" i="27"/>
  <c r="I9120" i="27"/>
  <c r="H9121" i="27"/>
  <c r="I9121" i="27"/>
  <c r="H12748" i="27"/>
  <c r="I12748" i="27"/>
  <c r="H12749" i="27"/>
  <c r="I12749" i="27"/>
  <c r="H12750" i="27"/>
  <c r="I12750" i="27"/>
  <c r="H12751" i="27"/>
  <c r="I12751" i="27"/>
  <c r="H1749" i="27"/>
  <c r="I1749" i="27"/>
  <c r="H1750" i="27"/>
  <c r="I1750" i="27"/>
  <c r="H9122" i="27"/>
  <c r="I9122" i="27"/>
  <c r="H12752" i="27"/>
  <c r="I12752" i="27"/>
  <c r="H12753" i="27"/>
  <c r="I12753" i="27"/>
  <c r="H251" i="27"/>
  <c r="I251" i="27"/>
  <c r="H4333" i="27"/>
  <c r="I4333" i="27"/>
  <c r="H4334" i="27"/>
  <c r="I4334" i="27"/>
  <c r="H9123" i="27"/>
  <c r="I9123" i="27"/>
  <c r="H9124" i="27"/>
  <c r="I9124" i="27"/>
  <c r="H9125" i="27"/>
  <c r="I9125" i="27"/>
  <c r="H12754" i="27"/>
  <c r="I12754" i="27"/>
  <c r="H4335" i="27"/>
  <c r="I4335" i="27"/>
  <c r="H4336" i="27"/>
  <c r="I4336" i="27"/>
  <c r="H4337" i="27"/>
  <c r="I4337" i="27"/>
  <c r="H9126" i="27"/>
  <c r="I9126" i="27"/>
  <c r="H9127" i="27"/>
  <c r="I9127" i="27"/>
  <c r="H9128" i="27"/>
  <c r="I9128" i="27"/>
  <c r="H9129" i="27"/>
  <c r="I9129" i="27"/>
  <c r="H9130" i="27"/>
  <c r="I9130" i="27"/>
  <c r="H12755" i="27"/>
  <c r="I12755" i="27"/>
  <c r="H12756" i="27"/>
  <c r="I12756" i="27"/>
  <c r="H1751" i="27"/>
  <c r="I1751" i="27"/>
  <c r="H4338" i="27"/>
  <c r="I4338" i="27"/>
  <c r="H9131" i="27"/>
  <c r="I9131" i="27"/>
  <c r="H676" i="27"/>
  <c r="I676" i="27"/>
  <c r="H1752" i="27"/>
  <c r="I1752" i="27"/>
  <c r="H1753" i="27"/>
  <c r="I1753" i="27"/>
  <c r="H4339" i="27"/>
  <c r="I4339" i="27"/>
  <c r="H4340" i="27"/>
  <c r="I4340" i="27"/>
  <c r="H4341" i="27"/>
  <c r="I4341" i="27"/>
  <c r="H9132" i="27"/>
  <c r="I9132" i="27"/>
  <c r="H9133" i="27"/>
  <c r="I9133" i="27"/>
  <c r="H9134" i="27"/>
  <c r="I9134" i="27"/>
  <c r="H9135" i="27"/>
  <c r="I9135" i="27"/>
  <c r="H9136" i="27"/>
  <c r="I9136" i="27"/>
  <c r="H9137" i="27"/>
  <c r="I9137" i="27"/>
  <c r="H9138" i="27"/>
  <c r="I9138" i="27"/>
  <c r="H12757" i="27"/>
  <c r="I12757" i="27"/>
  <c r="H12758" i="27"/>
  <c r="I12758" i="27"/>
  <c r="H12759" i="27"/>
  <c r="I12759" i="27"/>
  <c r="H12760" i="27"/>
  <c r="I12760" i="27"/>
  <c r="H12761" i="27"/>
  <c r="I12761" i="27"/>
  <c r="H9139" i="27"/>
  <c r="I9139" i="27"/>
  <c r="H12762" i="27"/>
  <c r="I12762" i="27"/>
  <c r="H9140" i="27"/>
  <c r="I9140" i="27"/>
  <c r="H9141" i="27"/>
  <c r="I9141" i="27"/>
  <c r="H12763" i="27"/>
  <c r="I12763" i="27"/>
  <c r="H9142" i="27"/>
  <c r="I9142" i="27"/>
  <c r="H9143" i="27"/>
  <c r="I9143" i="27"/>
  <c r="H12764" i="27"/>
  <c r="I12764" i="27"/>
  <c r="H677" i="27"/>
  <c r="I677" i="27"/>
  <c r="H1754" i="27"/>
  <c r="I1754" i="27"/>
  <c r="H1755" i="27"/>
  <c r="I1755" i="27"/>
  <c r="H4342" i="27"/>
  <c r="I4342" i="27"/>
  <c r="H9144" i="27"/>
  <c r="I9144" i="27"/>
  <c r="H9145" i="27"/>
  <c r="I9145" i="27"/>
  <c r="H9146" i="27"/>
  <c r="I9146" i="27"/>
  <c r="H9147" i="27"/>
  <c r="I9147" i="27"/>
  <c r="H678" i="27"/>
  <c r="I678" i="27"/>
  <c r="H1756" i="27"/>
  <c r="I1756" i="27"/>
  <c r="H4343" i="27"/>
  <c r="I4343" i="27"/>
  <c r="H4344" i="27"/>
  <c r="I4344" i="27"/>
  <c r="H4345" i="27"/>
  <c r="I4345" i="27"/>
  <c r="H9148" i="27"/>
  <c r="I9148" i="27"/>
  <c r="H9149" i="27"/>
  <c r="I9149" i="27"/>
  <c r="H9150" i="27"/>
  <c r="I9150" i="27"/>
  <c r="H12765" i="27"/>
  <c r="I12765" i="27"/>
  <c r="H12766" i="27"/>
  <c r="I12766" i="27"/>
  <c r="H12767" i="27"/>
  <c r="I12767" i="27"/>
  <c r="H4346" i="27"/>
  <c r="I4346" i="27"/>
  <c r="H9151" i="27"/>
  <c r="I9151" i="27"/>
  <c r="H12768" i="27"/>
  <c r="I12768" i="27"/>
  <c r="H1757" i="27"/>
  <c r="I1757" i="27"/>
  <c r="H1758" i="27"/>
  <c r="I1758" i="27"/>
  <c r="H1759" i="27"/>
  <c r="I1759" i="27"/>
  <c r="H4347" i="27"/>
  <c r="I4347" i="27"/>
  <c r="H4348" i="27"/>
  <c r="I4348" i="27"/>
  <c r="H4349" i="27"/>
  <c r="I4349" i="27"/>
  <c r="H4350" i="27"/>
  <c r="I4350" i="27"/>
  <c r="H9152" i="27"/>
  <c r="I9152" i="27"/>
  <c r="H9153" i="27"/>
  <c r="I9153" i="27"/>
  <c r="H9154" i="27"/>
  <c r="I9154" i="27"/>
  <c r="H9155" i="27"/>
  <c r="I9155" i="27"/>
  <c r="H12769" i="27"/>
  <c r="I12769" i="27"/>
  <c r="H12770" i="27"/>
  <c r="I12770" i="27"/>
  <c r="H12771" i="27"/>
  <c r="I12771" i="27"/>
  <c r="H12772" i="27"/>
  <c r="I12772" i="27"/>
  <c r="H12773" i="27"/>
  <c r="I12773" i="27"/>
  <c r="H12774" i="27"/>
  <c r="I12774" i="27"/>
  <c r="H12775" i="27"/>
  <c r="I12775" i="27"/>
  <c r="H12776" i="27"/>
  <c r="I12776" i="27"/>
  <c r="H12777" i="27"/>
  <c r="I12777" i="27"/>
  <c r="H4351" i="27"/>
  <c r="I4351" i="27"/>
  <c r="H9156" i="27"/>
  <c r="I9156" i="27"/>
  <c r="H9157" i="27"/>
  <c r="I9157" i="27"/>
  <c r="H9158" i="27"/>
  <c r="I9158" i="27"/>
  <c r="H9159" i="27"/>
  <c r="I9159" i="27"/>
  <c r="H9160" i="27"/>
  <c r="I9160" i="27"/>
  <c r="H4352" i="27"/>
  <c r="I4352" i="27"/>
  <c r="H12778" i="27"/>
  <c r="I12778" i="27"/>
  <c r="H1760" i="27"/>
  <c r="I1760" i="27"/>
  <c r="H12779" i="27"/>
  <c r="I12779" i="27"/>
  <c r="H12780" i="27"/>
  <c r="I12780" i="27"/>
  <c r="H12781" i="27"/>
  <c r="I12781" i="27"/>
  <c r="H4353" i="27"/>
  <c r="I4353" i="27"/>
  <c r="H9161" i="27"/>
  <c r="I9161" i="27"/>
  <c r="H9162" i="27"/>
  <c r="I9162" i="27"/>
  <c r="H12782" i="27"/>
  <c r="I12782" i="27"/>
  <c r="H9163" i="27"/>
  <c r="I9163" i="27"/>
  <c r="H12783" i="27"/>
  <c r="I12783" i="27"/>
  <c r="H4354" i="27"/>
  <c r="I4354" i="27"/>
  <c r="H9164" i="27"/>
  <c r="I9164" i="27"/>
  <c r="H9165" i="27"/>
  <c r="I9165" i="27"/>
  <c r="H9166" i="27"/>
  <c r="I9166" i="27"/>
  <c r="H9167" i="27"/>
  <c r="I9167" i="27"/>
  <c r="H4355" i="27"/>
  <c r="I4355" i="27"/>
  <c r="H12784" i="27"/>
  <c r="I12784" i="27"/>
  <c r="H12785" i="27"/>
  <c r="I12785" i="27"/>
  <c r="H9168" i="27"/>
  <c r="I9168" i="27"/>
  <c r="H9169" i="27"/>
  <c r="I9169" i="27"/>
  <c r="H9170" i="27"/>
  <c r="I9170" i="27"/>
  <c r="H12786" i="27"/>
  <c r="I12786" i="27"/>
  <c r="H9171" i="27"/>
  <c r="I9171" i="27"/>
  <c r="H4356" i="27"/>
  <c r="I4356" i="27"/>
  <c r="H12787" i="27"/>
  <c r="I12787" i="27"/>
  <c r="H9172" i="27"/>
  <c r="I9172" i="27"/>
  <c r="H12788" i="27"/>
  <c r="I12788" i="27"/>
  <c r="H4357" i="27"/>
  <c r="I4357" i="27"/>
  <c r="H9173" i="27"/>
  <c r="I9173" i="27"/>
  <c r="H9174" i="27"/>
  <c r="I9174" i="27"/>
  <c r="H9175" i="27"/>
  <c r="I9175" i="27"/>
  <c r="H4358" i="27"/>
  <c r="I4358" i="27"/>
  <c r="H9176" i="27"/>
  <c r="I9176" i="27"/>
  <c r="H9177" i="27"/>
  <c r="I9177" i="27"/>
  <c r="H12789" i="27"/>
  <c r="I12789" i="27"/>
  <c r="H4359" i="27"/>
  <c r="I4359" i="27"/>
  <c r="H9178" i="27"/>
  <c r="I9178" i="27"/>
  <c r="H9179" i="27"/>
  <c r="I9179" i="27"/>
  <c r="H9180" i="27"/>
  <c r="I9180" i="27"/>
  <c r="H9181" i="27"/>
  <c r="I9181" i="27"/>
  <c r="H9182" i="27"/>
  <c r="I9182" i="27"/>
  <c r="H12790" i="27"/>
  <c r="I12790" i="27"/>
  <c r="H12791" i="27"/>
  <c r="I12791" i="27"/>
  <c r="H12792" i="27"/>
  <c r="I12792" i="27"/>
  <c r="H1761" i="27"/>
  <c r="I1761" i="27"/>
  <c r="H4360" i="27"/>
  <c r="I4360" i="27"/>
  <c r="H4361" i="27"/>
  <c r="I4361" i="27"/>
  <c r="H4362" i="27"/>
  <c r="I4362" i="27"/>
  <c r="H4363" i="27"/>
  <c r="I4363" i="27"/>
  <c r="H4364" i="27"/>
  <c r="I4364" i="27"/>
  <c r="H9183" i="27"/>
  <c r="I9183" i="27"/>
  <c r="H9184" i="27"/>
  <c r="I9184" i="27"/>
  <c r="H9185" i="27"/>
  <c r="I9185" i="27"/>
  <c r="H12793" i="27"/>
  <c r="I12793" i="27"/>
  <c r="H679" i="27"/>
  <c r="I679" i="27"/>
  <c r="H1762" i="27"/>
  <c r="I1762" i="27"/>
  <c r="H4365" i="27"/>
  <c r="I4365" i="27"/>
  <c r="H12794" i="27"/>
  <c r="I12794" i="27"/>
  <c r="H4366" i="27"/>
  <c r="I4366" i="27"/>
  <c r="H9186" i="27"/>
  <c r="I9186" i="27"/>
  <c r="H9187" i="27"/>
  <c r="I9187" i="27"/>
  <c r="H12795" i="27"/>
  <c r="I12795" i="27"/>
  <c r="H12796" i="27"/>
  <c r="I12796" i="27"/>
  <c r="H12797" i="27"/>
  <c r="I12797" i="27"/>
  <c r="H1763" i="27"/>
  <c r="I1763" i="27"/>
  <c r="H1764" i="27"/>
  <c r="I1764" i="27"/>
  <c r="H1765" i="27"/>
  <c r="I1765" i="27"/>
  <c r="H4367" i="27"/>
  <c r="I4367" i="27"/>
  <c r="H4368" i="27"/>
  <c r="I4368" i="27"/>
  <c r="H4369" i="27"/>
  <c r="I4369" i="27"/>
  <c r="H4370" i="27"/>
  <c r="I4370" i="27"/>
  <c r="H4371" i="27"/>
  <c r="I4371" i="27"/>
  <c r="H9188" i="27"/>
  <c r="I9188" i="27"/>
  <c r="H9189" i="27"/>
  <c r="I9189" i="27"/>
  <c r="H9190" i="27"/>
  <c r="I9190" i="27"/>
  <c r="H9191" i="27"/>
  <c r="I9191" i="27"/>
  <c r="H9192" i="27"/>
  <c r="I9192" i="27"/>
  <c r="H9193" i="27"/>
  <c r="I9193" i="27"/>
  <c r="H9194" i="27"/>
  <c r="I9194" i="27"/>
  <c r="H9195" i="27"/>
  <c r="I9195" i="27"/>
  <c r="H9196" i="27"/>
  <c r="I9196" i="27"/>
  <c r="H9197" i="27"/>
  <c r="I9197" i="27"/>
  <c r="H12798" i="27"/>
  <c r="I12798" i="27"/>
  <c r="H12799" i="27"/>
  <c r="I12799" i="27"/>
  <c r="H12800" i="27"/>
  <c r="I12800" i="27"/>
  <c r="H9198" i="27"/>
  <c r="I9198" i="27"/>
  <c r="H9199" i="27"/>
  <c r="I9199" i="27"/>
  <c r="H12801" i="27"/>
  <c r="I12801" i="27"/>
  <c r="H9200" i="27"/>
  <c r="I9200" i="27"/>
  <c r="H4372" i="27"/>
  <c r="I4372" i="27"/>
  <c r="H9201" i="27"/>
  <c r="I9201" i="27"/>
  <c r="H9202" i="27"/>
  <c r="I9202" i="27"/>
  <c r="H252" i="27"/>
  <c r="I252" i="27"/>
  <c r="H1766" i="27"/>
  <c r="I1766" i="27"/>
  <c r="H9203" i="27"/>
  <c r="I9203" i="27"/>
  <c r="H12802" i="27"/>
  <c r="I12802" i="27"/>
  <c r="H253" i="27"/>
  <c r="I253" i="27"/>
  <c r="H4373" i="27"/>
  <c r="I4373" i="27"/>
  <c r="H9204" i="27"/>
  <c r="I9204" i="27"/>
  <c r="H1767" i="27"/>
  <c r="I1767" i="27"/>
  <c r="H9205" i="27"/>
  <c r="I9205" i="27"/>
  <c r="H12803" i="27"/>
  <c r="I12803" i="27"/>
  <c r="H12804" i="27"/>
  <c r="I12804" i="27"/>
  <c r="H9206" i="27"/>
  <c r="I9206" i="27"/>
  <c r="H12805" i="27"/>
  <c r="I12805" i="27"/>
  <c r="H1768" i="27"/>
  <c r="I1768" i="27"/>
  <c r="H12806" i="27"/>
  <c r="I12806" i="27"/>
  <c r="H12807" i="27"/>
  <c r="I12807" i="27"/>
  <c r="H12808" i="27"/>
  <c r="I12808" i="27"/>
  <c r="H1769" i="27"/>
  <c r="I1769" i="27"/>
  <c r="H9207" i="27"/>
  <c r="I9207" i="27"/>
  <c r="H9208" i="27"/>
  <c r="I9208" i="27"/>
  <c r="H12809" i="27"/>
  <c r="I12809" i="27"/>
  <c r="H12810" i="27"/>
  <c r="I12810" i="27"/>
  <c r="H4374" i="27"/>
  <c r="I4374" i="27"/>
  <c r="H9209" i="27"/>
  <c r="I9209" i="27"/>
  <c r="H9210" i="27"/>
  <c r="I9210" i="27"/>
  <c r="H9211" i="27"/>
  <c r="I9211" i="27"/>
  <c r="H12811" i="27"/>
  <c r="I12811" i="27"/>
  <c r="H1770" i="27"/>
  <c r="I1770" i="27"/>
  <c r="H4375" i="27"/>
  <c r="I4375" i="27"/>
  <c r="H4376" i="27"/>
  <c r="I4376" i="27"/>
  <c r="H9212" i="27"/>
  <c r="I9212" i="27"/>
  <c r="H9213" i="27"/>
  <c r="I9213" i="27"/>
  <c r="H12812" i="27"/>
  <c r="I12812" i="27"/>
  <c r="H1771" i="27"/>
  <c r="I1771" i="27"/>
  <c r="H9214" i="27"/>
  <c r="I9214" i="27"/>
  <c r="H9215" i="27"/>
  <c r="I9215" i="27"/>
  <c r="H9216" i="27"/>
  <c r="I9216" i="27"/>
  <c r="H9217" i="27"/>
  <c r="I9217" i="27"/>
  <c r="H12813" i="27"/>
  <c r="I12813" i="27"/>
  <c r="H12814" i="27"/>
  <c r="I12814" i="27"/>
  <c r="H4377" i="27"/>
  <c r="I4377" i="27"/>
  <c r="H9218" i="27"/>
  <c r="I9218" i="27"/>
  <c r="H680" i="27"/>
  <c r="I680" i="27"/>
  <c r="H681" i="27"/>
  <c r="I681" i="27"/>
  <c r="H1772" i="27"/>
  <c r="I1772" i="27"/>
  <c r="H9219" i="27"/>
  <c r="I9219" i="27"/>
  <c r="H9220" i="27"/>
  <c r="I9220" i="27"/>
  <c r="H9221" i="27"/>
  <c r="I9221" i="27"/>
  <c r="H9222" i="27"/>
  <c r="I9222" i="27"/>
  <c r="H12815" i="27"/>
  <c r="I12815" i="27"/>
  <c r="H12816" i="27"/>
  <c r="I12816" i="27"/>
  <c r="H12817" i="27"/>
  <c r="I12817" i="27"/>
  <c r="H12818" i="27"/>
  <c r="I12818" i="27"/>
  <c r="H4378" i="27"/>
  <c r="I4378" i="27"/>
  <c r="H4379" i="27"/>
  <c r="I4379" i="27"/>
  <c r="H12819" i="27"/>
  <c r="I12819" i="27"/>
  <c r="H9223" i="27"/>
  <c r="I9223" i="27"/>
  <c r="H9224" i="27"/>
  <c r="I9224" i="27"/>
  <c r="H9225" i="27"/>
  <c r="I9225" i="27"/>
  <c r="H12820" i="27"/>
  <c r="I12820" i="27"/>
  <c r="H12821" i="27"/>
  <c r="I12821" i="27"/>
  <c r="H682" i="27"/>
  <c r="I682" i="27"/>
  <c r="H9226" i="27"/>
  <c r="I9226" i="27"/>
  <c r="H4380" i="27"/>
  <c r="I4380" i="27"/>
  <c r="H12822" i="27"/>
  <c r="I12822" i="27"/>
  <c r="H12823" i="27"/>
  <c r="I12823" i="27"/>
  <c r="H1773" i="27"/>
  <c r="I1773" i="27"/>
  <c r="H9227" i="27"/>
  <c r="I9227" i="27"/>
  <c r="H9228" i="27"/>
  <c r="I9228" i="27"/>
  <c r="H9229" i="27"/>
  <c r="I9229" i="27"/>
  <c r="H9230" i="27"/>
  <c r="I9230" i="27"/>
  <c r="H4381" i="27"/>
  <c r="I4381" i="27"/>
  <c r="H4382" i="27"/>
  <c r="I4382" i="27"/>
  <c r="H12824" i="27"/>
  <c r="I12824" i="27"/>
  <c r="H12825" i="27"/>
  <c r="I12825" i="27"/>
  <c r="H12826" i="27"/>
  <c r="I12826" i="27"/>
  <c r="H1774" i="27"/>
  <c r="I1774" i="27"/>
  <c r="H12827" i="27"/>
  <c r="I12827" i="27"/>
  <c r="H9231" i="27"/>
  <c r="I9231" i="27"/>
  <c r="H9232" i="27"/>
  <c r="I9232" i="27"/>
  <c r="H9233" i="27"/>
  <c r="I9233" i="27"/>
  <c r="H9234" i="27"/>
  <c r="I9234" i="27"/>
  <c r="H12828" i="27"/>
  <c r="I12828" i="27"/>
  <c r="H9235" i="27"/>
  <c r="I9235" i="27"/>
  <c r="H683" i="27"/>
  <c r="I683" i="27"/>
  <c r="H1775" i="27"/>
  <c r="I1775" i="27"/>
  <c r="H4383" i="27"/>
  <c r="I4383" i="27"/>
  <c r="H4384" i="27"/>
  <c r="I4384" i="27"/>
  <c r="H4385" i="27"/>
  <c r="I4385" i="27"/>
  <c r="H9236" i="27"/>
  <c r="I9236" i="27"/>
  <c r="H9237" i="27"/>
  <c r="I9237" i="27"/>
  <c r="H9238" i="27"/>
  <c r="I9238" i="27"/>
  <c r="H9239" i="27"/>
  <c r="I9239" i="27"/>
  <c r="H9240" i="27"/>
  <c r="I9240" i="27"/>
  <c r="H12829" i="27"/>
  <c r="I12829" i="27"/>
  <c r="H12830" i="27"/>
  <c r="I12830" i="27"/>
  <c r="H12831" i="27"/>
  <c r="I12831" i="27"/>
  <c r="H12832" i="27"/>
  <c r="I12832" i="27"/>
  <c r="H81" i="27"/>
  <c r="I81" i="27"/>
  <c r="H684" i="27"/>
  <c r="I684" i="27"/>
  <c r="H685" i="27"/>
  <c r="I685" i="27"/>
  <c r="H9241" i="27"/>
  <c r="I9241" i="27"/>
  <c r="H9242" i="27"/>
  <c r="I9242" i="27"/>
  <c r="H9243" i="27"/>
  <c r="I9243" i="27"/>
  <c r="H9244" i="27"/>
  <c r="I9244" i="27"/>
  <c r="H1776" i="27"/>
  <c r="I1776" i="27"/>
  <c r="H4386" i="27"/>
  <c r="I4386" i="27"/>
  <c r="H4387" i="27"/>
  <c r="I4387" i="27"/>
  <c r="H4388" i="27"/>
  <c r="I4388" i="27"/>
  <c r="H9245" i="27"/>
  <c r="I9245" i="27"/>
  <c r="H9246" i="27"/>
  <c r="I9246" i="27"/>
  <c r="H9247" i="27"/>
  <c r="I9247" i="27"/>
  <c r="H12833" i="27"/>
  <c r="I12833" i="27"/>
  <c r="H12834" i="27"/>
  <c r="I12834" i="27"/>
  <c r="H686" i="27"/>
  <c r="I686" i="27"/>
  <c r="H4389" i="27"/>
  <c r="I4389" i="27"/>
  <c r="H9248" i="27"/>
  <c r="I9248" i="27"/>
  <c r="H9249" i="27"/>
  <c r="I9249" i="27"/>
  <c r="H82" i="27"/>
  <c r="I82" i="27"/>
  <c r="H1777" i="27"/>
  <c r="I1777" i="27"/>
  <c r="H9250" i="27"/>
  <c r="I9250" i="27"/>
  <c r="H9251" i="27"/>
  <c r="I9251" i="27"/>
  <c r="H9252" i="27"/>
  <c r="I9252" i="27"/>
  <c r="H12835" i="27"/>
  <c r="I12835" i="27"/>
  <c r="H4390" i="27"/>
  <c r="I4390" i="27"/>
  <c r="H4391" i="27"/>
  <c r="I4391" i="27"/>
  <c r="H9253" i="27"/>
  <c r="I9253" i="27"/>
  <c r="H9254" i="27"/>
  <c r="I9254" i="27"/>
  <c r="H9255" i="27"/>
  <c r="I9255" i="27"/>
  <c r="H9256" i="27"/>
  <c r="I9256" i="27"/>
  <c r="H9257" i="27"/>
  <c r="I9257" i="27"/>
  <c r="H9258" i="27"/>
  <c r="I9258" i="27"/>
  <c r="H9259" i="27"/>
  <c r="I9259" i="27"/>
  <c r="H9260" i="27"/>
  <c r="I9260" i="27"/>
  <c r="H9261" i="27"/>
  <c r="I9261" i="27"/>
  <c r="H9262" i="27"/>
  <c r="I9262" i="27"/>
  <c r="H9263" i="27"/>
  <c r="I9263" i="27"/>
  <c r="H12836" i="27"/>
  <c r="I12836" i="27"/>
  <c r="H12837" i="27"/>
  <c r="I12837" i="27"/>
  <c r="H12838" i="27"/>
  <c r="I12838" i="27"/>
  <c r="H12839" i="27"/>
  <c r="I12839" i="27"/>
  <c r="H12840" i="27"/>
  <c r="I12840" i="27"/>
  <c r="H12841" i="27"/>
  <c r="I12841" i="27"/>
  <c r="H12842" i="27"/>
  <c r="I12842" i="27"/>
  <c r="H12843" i="27"/>
  <c r="I12843" i="27"/>
  <c r="H12844" i="27"/>
  <c r="I12844" i="27"/>
  <c r="H254" i="27"/>
  <c r="I254" i="27"/>
  <c r="H4392" i="27"/>
  <c r="I4392" i="27"/>
  <c r="H9264" i="27"/>
  <c r="I9264" i="27"/>
  <c r="H9265" i="27"/>
  <c r="I9265" i="27"/>
  <c r="H9266" i="27"/>
  <c r="I9266" i="27"/>
  <c r="H9267" i="27"/>
  <c r="I9267" i="27"/>
  <c r="H9268" i="27"/>
  <c r="I9268" i="27"/>
  <c r="H12845" i="27"/>
  <c r="I12845" i="27"/>
  <c r="H12846" i="27"/>
  <c r="I12846" i="27"/>
  <c r="H12847" i="27"/>
  <c r="I12847" i="27"/>
  <c r="H12848" i="27"/>
  <c r="I12848" i="27"/>
  <c r="H1778" i="27"/>
  <c r="I1778" i="27"/>
  <c r="H1779" i="27"/>
  <c r="I1779" i="27"/>
  <c r="H9269" i="27"/>
  <c r="I9269" i="27"/>
  <c r="H9270" i="27"/>
  <c r="I9270" i="27"/>
  <c r="H9271" i="27"/>
  <c r="I9271" i="27"/>
  <c r="H12849" i="27"/>
  <c r="I12849" i="27"/>
  <c r="H12850" i="27"/>
  <c r="I12850" i="27"/>
  <c r="H12851" i="27"/>
  <c r="I12851" i="27"/>
  <c r="H1780" i="27"/>
  <c r="I1780" i="27"/>
  <c r="H1781" i="27"/>
  <c r="I1781" i="27"/>
  <c r="H1782" i="27"/>
  <c r="I1782" i="27"/>
  <c r="H4393" i="27"/>
  <c r="I4393" i="27"/>
  <c r="H4394" i="27"/>
  <c r="I4394" i="27"/>
  <c r="H4395" i="27"/>
  <c r="I4395" i="27"/>
  <c r="H4396" i="27"/>
  <c r="I4396" i="27"/>
  <c r="H4397" i="27"/>
  <c r="I4397" i="27"/>
  <c r="H9272" i="27"/>
  <c r="I9272" i="27"/>
  <c r="H9273" i="27"/>
  <c r="I9273" i="27"/>
  <c r="H12852" i="27"/>
  <c r="I12852" i="27"/>
  <c r="H12853" i="27"/>
  <c r="I12853" i="27"/>
  <c r="H4398" i="27"/>
  <c r="I4398" i="27"/>
  <c r="H9274" i="27"/>
  <c r="I9274" i="27"/>
  <c r="H9275" i="27"/>
  <c r="I9275" i="27"/>
  <c r="H12854" i="27"/>
  <c r="I12854" i="27"/>
  <c r="H12855" i="27"/>
  <c r="I12855" i="27"/>
  <c r="H4399" i="27"/>
  <c r="I4399" i="27"/>
  <c r="H9276" i="27"/>
  <c r="I9276" i="27"/>
  <c r="H9277" i="27"/>
  <c r="I9277" i="27"/>
  <c r="H9278" i="27"/>
  <c r="I9278" i="27"/>
  <c r="H9279" i="27"/>
  <c r="I9279" i="27"/>
  <c r="H12856" i="27"/>
  <c r="I12856" i="27"/>
  <c r="H1783" i="27"/>
  <c r="I1783" i="27"/>
  <c r="H1784" i="27"/>
  <c r="I1784" i="27"/>
  <c r="H4400" i="27"/>
  <c r="I4400" i="27"/>
  <c r="H4401" i="27"/>
  <c r="I4401" i="27"/>
  <c r="H4402" i="27"/>
  <c r="I4402" i="27"/>
  <c r="H4403" i="27"/>
  <c r="I4403" i="27"/>
  <c r="H4404" i="27"/>
  <c r="I4404" i="27"/>
  <c r="H9280" i="27"/>
  <c r="I9280" i="27"/>
  <c r="H9281" i="27"/>
  <c r="I9281" i="27"/>
  <c r="H9282" i="27"/>
  <c r="I9282" i="27"/>
  <c r="H9283" i="27"/>
  <c r="I9283" i="27"/>
  <c r="H9284" i="27"/>
  <c r="I9284" i="27"/>
  <c r="H12857" i="27"/>
  <c r="I12857" i="27"/>
  <c r="H12858" i="27"/>
  <c r="I12858" i="27"/>
  <c r="H12859" i="27"/>
  <c r="I12859" i="27"/>
  <c r="H1785" i="27"/>
  <c r="I1785" i="27"/>
  <c r="H1786" i="27"/>
  <c r="I1786" i="27"/>
  <c r="H1787" i="27"/>
  <c r="I1787" i="27"/>
  <c r="H4405" i="27"/>
  <c r="I4405" i="27"/>
  <c r="H9285" i="27"/>
  <c r="I9285" i="27"/>
  <c r="H9286" i="27"/>
  <c r="I9286" i="27"/>
  <c r="H9287" i="27"/>
  <c r="I9287" i="27"/>
  <c r="H1788" i="27"/>
  <c r="I1788" i="27"/>
  <c r="H4406" i="27"/>
  <c r="I4406" i="27"/>
  <c r="H4407" i="27"/>
  <c r="I4407" i="27"/>
  <c r="H4408" i="27"/>
  <c r="I4408" i="27"/>
  <c r="H4409" i="27"/>
  <c r="I4409" i="27"/>
  <c r="H9288" i="27"/>
  <c r="I9288" i="27"/>
  <c r="H9289" i="27"/>
  <c r="I9289" i="27"/>
  <c r="H9290" i="27"/>
  <c r="I9290" i="27"/>
  <c r="H12860" i="27"/>
  <c r="I12860" i="27"/>
  <c r="H12861" i="27"/>
  <c r="I12861" i="27"/>
  <c r="H12862" i="27"/>
  <c r="I12862" i="27"/>
  <c r="H12863" i="27"/>
  <c r="I12863" i="27"/>
  <c r="H12864" i="27"/>
  <c r="I12864" i="27"/>
  <c r="H255" i="27"/>
  <c r="I255" i="27"/>
  <c r="H4410" i="27"/>
  <c r="I4410" i="27"/>
  <c r="H4411" i="27"/>
  <c r="I4411" i="27"/>
  <c r="H9291" i="27"/>
  <c r="I9291" i="27"/>
  <c r="H12865" i="27"/>
  <c r="I12865" i="27"/>
  <c r="H12866" i="27"/>
  <c r="I12866" i="27"/>
  <c r="H12867" i="27"/>
  <c r="I12867" i="27"/>
  <c r="H12868" i="27"/>
  <c r="I12868" i="27"/>
  <c r="H12869" i="27"/>
  <c r="I12869" i="27"/>
  <c r="H12870" i="27"/>
  <c r="I12870" i="27"/>
  <c r="H12871" i="27"/>
  <c r="I12871" i="27"/>
  <c r="H9292" i="27"/>
  <c r="I9292" i="27"/>
  <c r="H9293" i="27"/>
  <c r="I9293" i="27"/>
  <c r="H9294" i="27"/>
  <c r="I9294" i="27"/>
  <c r="H9295" i="27"/>
  <c r="I9295" i="27"/>
  <c r="H12872" i="27"/>
  <c r="I12872" i="27"/>
  <c r="H12873" i="27"/>
  <c r="I12873" i="27"/>
  <c r="H12874" i="27"/>
  <c r="I12874" i="27"/>
  <c r="H687" i="27"/>
  <c r="I687" i="27"/>
  <c r="H688" i="27"/>
  <c r="I688" i="27"/>
  <c r="H689" i="27"/>
  <c r="I689" i="27"/>
  <c r="H1789" i="27"/>
  <c r="I1789" i="27"/>
  <c r="H4412" i="27"/>
  <c r="I4412" i="27"/>
  <c r="H9296" i="27"/>
  <c r="I9296" i="27"/>
  <c r="H9297" i="27"/>
  <c r="I9297" i="27"/>
  <c r="H9298" i="27"/>
  <c r="I9298" i="27"/>
  <c r="H9299" i="27"/>
  <c r="I9299" i="27"/>
  <c r="H9300" i="27"/>
  <c r="I9300" i="27"/>
  <c r="H9301" i="27"/>
  <c r="I9301" i="27"/>
  <c r="H12875" i="27"/>
  <c r="I12875" i="27"/>
  <c r="H12876" i="27"/>
  <c r="I12876" i="27"/>
  <c r="H12877" i="27"/>
  <c r="I12877" i="27"/>
  <c r="H12878" i="27"/>
  <c r="I12878" i="27"/>
  <c r="H12879" i="27"/>
  <c r="I12879" i="27"/>
  <c r="H12880" i="27"/>
  <c r="I12880" i="27"/>
  <c r="H4413" i="27"/>
  <c r="I4413" i="27"/>
  <c r="H4414" i="27"/>
  <c r="I4414" i="27"/>
  <c r="H1790" i="27"/>
  <c r="I1790" i="27"/>
  <c r="H9302" i="27"/>
  <c r="I9302" i="27"/>
  <c r="H9303" i="27"/>
  <c r="I9303" i="27"/>
  <c r="H9304" i="27"/>
  <c r="I9304" i="27"/>
  <c r="H12881" i="27"/>
  <c r="I12881" i="27"/>
  <c r="H12882" i="27"/>
  <c r="I12882" i="27"/>
  <c r="H9305" i="27"/>
  <c r="I9305" i="27"/>
  <c r="H4415" i="27"/>
  <c r="I4415" i="27"/>
  <c r="H12883" i="27"/>
  <c r="I12883" i="27"/>
  <c r="H12884" i="27"/>
  <c r="I12884" i="27"/>
  <c r="H12885" i="27"/>
  <c r="I12885" i="27"/>
  <c r="H12886" i="27"/>
  <c r="I12886" i="27"/>
  <c r="H9306" i="27"/>
  <c r="I9306" i="27"/>
  <c r="I4416" i="27"/>
  <c r="H4416" i="27"/>
  <c r="J695" i="27"/>
  <c r="J4436" i="27"/>
  <c r="J1803" i="27"/>
  <c r="J9314" i="27"/>
  <c r="J4437" i="27"/>
  <c r="J1804" i="27"/>
  <c r="J1805" i="27"/>
  <c r="J4438" i="27"/>
  <c r="J9315" i="27"/>
  <c r="J696" i="27"/>
  <c r="J697" i="27"/>
  <c r="J1806" i="27"/>
  <c r="J4439" i="27"/>
  <c r="J4440" i="27"/>
  <c r="J1807" i="27"/>
  <c r="J9316" i="27"/>
  <c r="J4441" i="27"/>
  <c r="J4442" i="27"/>
  <c r="J9317" i="27"/>
  <c r="J698" i="27"/>
  <c r="J1808" i="27"/>
  <c r="J4443" i="27"/>
  <c r="J4444" i="27"/>
  <c r="J4445" i="27"/>
  <c r="J9318" i="27"/>
  <c r="J699" i="27"/>
  <c r="J700" i="27"/>
  <c r="J9319" i="27"/>
  <c r="J9320" i="27"/>
  <c r="J4446" i="27"/>
  <c r="J9321" i="27"/>
  <c r="J9322" i="27"/>
  <c r="J1809" i="27"/>
  <c r="J4447" i="27"/>
  <c r="J4448" i="27"/>
  <c r="J701" i="27"/>
  <c r="J1810" i="27"/>
  <c r="J4449" i="27"/>
  <c r="J9323" i="27"/>
  <c r="J4" i="27"/>
  <c r="J1811" i="27"/>
  <c r="J4450" i="27"/>
  <c r="J4451" i="27"/>
  <c r="J4452" i="27"/>
  <c r="J9324" i="27"/>
  <c r="J9325" i="27"/>
  <c r="J9326" i="27"/>
  <c r="J1812" i="27"/>
  <c r="J1813" i="27"/>
  <c r="J4453" i="27"/>
  <c r="J9327" i="27"/>
  <c r="J702" i="27"/>
  <c r="J4454" i="27"/>
  <c r="J4455" i="27"/>
  <c r="J4456" i="27"/>
  <c r="J4457" i="27"/>
  <c r="J258" i="27"/>
  <c r="J703" i="27"/>
  <c r="J1814" i="27"/>
  <c r="J4458" i="27"/>
  <c r="J9328" i="27"/>
  <c r="J4459" i="27"/>
  <c r="J4460" i="27"/>
  <c r="J9329" i="27"/>
  <c r="J9330" i="27"/>
  <c r="J5" i="27"/>
  <c r="J1815" i="27"/>
  <c r="J4461" i="27"/>
  <c r="J4462" i="27"/>
  <c r="J4463" i="27"/>
  <c r="J1816" i="27"/>
  <c r="J4464" i="27"/>
  <c r="J9331" i="27"/>
  <c r="J9332" i="27"/>
  <c r="J9333" i="27"/>
  <c r="J9334" i="27"/>
  <c r="J4465" i="27"/>
  <c r="J4466" i="27"/>
  <c r="J259" i="27"/>
  <c r="J1817" i="27"/>
  <c r="J1818" i="27"/>
  <c r="J1819" i="27"/>
  <c r="J9335" i="27"/>
  <c r="J4467" i="27"/>
  <c r="J1820" i="27"/>
  <c r="J4468" i="27"/>
  <c r="J9336" i="27"/>
  <c r="J1821" i="27"/>
  <c r="J4469" i="27"/>
  <c r="J6" i="27"/>
  <c r="J9337" i="27"/>
  <c r="J704" i="27"/>
  <c r="J1822" i="27"/>
  <c r="J4470" i="27"/>
  <c r="J4471" i="27"/>
  <c r="J4472" i="27"/>
  <c r="J4473" i="27"/>
  <c r="J9338" i="27"/>
  <c r="J9339" i="27"/>
  <c r="J4474" i="27"/>
  <c r="J9340" i="27"/>
  <c r="J1823" i="27"/>
  <c r="J1824" i="27"/>
  <c r="J1825" i="27"/>
  <c r="J4475" i="27"/>
  <c r="J9341" i="27"/>
  <c r="J9342" i="27"/>
  <c r="J4476" i="27"/>
  <c r="J4477" i="27"/>
  <c r="J9343" i="27"/>
  <c r="J705" i="27"/>
  <c r="J706" i="27"/>
  <c r="J4478" i="27"/>
  <c r="J4479" i="27"/>
  <c r="J1826" i="27"/>
  <c r="J1827" i="27"/>
  <c r="J4480" i="27"/>
  <c r="J4481" i="27"/>
  <c r="J4482" i="27"/>
  <c r="J9344" i="27"/>
  <c r="J260" i="27"/>
  <c r="J707" i="27"/>
  <c r="J708" i="27"/>
  <c r="J709" i="27"/>
  <c r="J1828" i="27"/>
  <c r="J4483" i="27"/>
  <c r="J4484" i="27"/>
  <c r="J4485" i="27"/>
  <c r="J4486" i="27"/>
  <c r="J9345" i="27"/>
  <c r="J1829" i="27"/>
  <c r="J4487" i="27"/>
  <c r="J4488" i="27"/>
  <c r="J4489" i="27"/>
  <c r="J4490" i="27"/>
  <c r="J1830" i="27"/>
  <c r="J4491" i="27"/>
  <c r="J4492" i="27"/>
  <c r="J9346" i="27"/>
  <c r="J4493" i="27"/>
  <c r="J261" i="27"/>
  <c r="J1831" i="27"/>
  <c r="J9347" i="27"/>
  <c r="J710" i="27"/>
  <c r="J4494" i="27"/>
  <c r="J1832" i="27"/>
  <c r="J711" i="27"/>
  <c r="J4495" i="27"/>
  <c r="J4496" i="27"/>
  <c r="J4497" i="27"/>
  <c r="J712" i="27"/>
  <c r="J1833" i="27"/>
  <c r="J4498" i="27"/>
  <c r="J4499" i="27"/>
  <c r="J713" i="27"/>
  <c r="J1834" i="27"/>
  <c r="J9348" i="27"/>
  <c r="J4500" i="27"/>
  <c r="J9349" i="27"/>
  <c r="J9350" i="27"/>
  <c r="J9351" i="27"/>
  <c r="J1835" i="27"/>
  <c r="J262" i="27"/>
  <c r="J1836" i="27"/>
  <c r="J4501" i="27"/>
  <c r="J1837" i="27"/>
  <c r="J1838" i="27"/>
  <c r="J1839" i="27"/>
  <c r="J1840" i="27"/>
  <c r="J9352" i="27"/>
  <c r="J9353" i="27"/>
  <c r="J4502" i="27"/>
  <c r="J9354" i="27"/>
  <c r="J7" i="27"/>
  <c r="J714" i="27"/>
  <c r="J1841" i="27"/>
  <c r="J4503" i="27"/>
  <c r="J9355" i="27"/>
  <c r="J1842" i="27"/>
  <c r="J1843" i="27"/>
  <c r="J4504" i="27"/>
  <c r="J9356" i="27"/>
  <c r="J9357" i="27"/>
  <c r="J1844" i="27"/>
  <c r="J1845" i="27"/>
  <c r="J9358" i="27"/>
  <c r="J9359" i="27"/>
  <c r="J9360" i="27"/>
  <c r="J263" i="27"/>
  <c r="J1846" i="27"/>
  <c r="J264" i="27"/>
  <c r="J715" i="27"/>
  <c r="J265" i="27"/>
  <c r="J4505" i="27"/>
  <c r="J9361" i="27"/>
  <c r="J4506" i="27"/>
  <c r="J4507" i="27"/>
  <c r="J9362" i="27"/>
  <c r="J716" i="27"/>
  <c r="J4508" i="27"/>
  <c r="J4509" i="27"/>
  <c r="J1847" i="27"/>
  <c r="J9363" i="27"/>
  <c r="J1848" i="27"/>
  <c r="J4510" i="27"/>
  <c r="J4511" i="27"/>
  <c r="J9364" i="27"/>
  <c r="J4512" i="27"/>
  <c r="J4513" i="27"/>
  <c r="J4514" i="27"/>
  <c r="J717" i="27"/>
  <c r="J4515" i="27"/>
  <c r="J4516" i="27"/>
  <c r="J4517" i="27"/>
  <c r="J9365" i="27"/>
  <c r="J9366" i="27"/>
  <c r="J1849" i="27"/>
  <c r="J9367" i="27"/>
  <c r="J4518" i="27"/>
  <c r="J718" i="27"/>
  <c r="J4519" i="27"/>
  <c r="J9368" i="27"/>
  <c r="J1850" i="27"/>
  <c r="J4520" i="27"/>
  <c r="J1851" i="27"/>
  <c r="J83" i="27"/>
  <c r="J266" i="27"/>
  <c r="J9369" i="27"/>
  <c r="J267" i="27"/>
  <c r="J719" i="27"/>
  <c r="J4521" i="27"/>
  <c r="J9370" i="27"/>
  <c r="J1852" i="27"/>
  <c r="J268" i="27"/>
  <c r="J1853" i="27"/>
  <c r="J1854" i="27"/>
  <c r="J4522" i="27"/>
  <c r="J4523" i="27"/>
  <c r="J1855" i="27"/>
  <c r="J4524" i="27"/>
  <c r="J4525" i="27"/>
  <c r="J4526" i="27"/>
  <c r="J4527" i="27"/>
  <c r="J9371" i="27"/>
  <c r="J1856" i="27"/>
  <c r="J4528" i="27"/>
  <c r="J9372" i="27"/>
  <c r="J1857" i="27"/>
  <c r="J4529" i="27"/>
  <c r="J4530" i="27"/>
  <c r="J4531" i="27"/>
  <c r="J9373" i="27"/>
  <c r="J9374" i="27"/>
  <c r="J1858" i="27"/>
  <c r="J1859" i="27"/>
  <c r="J4532" i="27"/>
  <c r="J1860" i="27"/>
  <c r="J269" i="27"/>
  <c r="J270" i="27"/>
  <c r="J720" i="27"/>
  <c r="J1861" i="27"/>
  <c r="J1862" i="27"/>
  <c r="J4533" i="27"/>
  <c r="J9375" i="27"/>
  <c r="J9376" i="27"/>
  <c r="J4534" i="27"/>
  <c r="J9377" i="27"/>
  <c r="J721" i="27"/>
  <c r="J722" i="27"/>
  <c r="J9378" i="27"/>
  <c r="J9379" i="27"/>
  <c r="J1863" i="27"/>
  <c r="J4535" i="27"/>
  <c r="J271" i="27"/>
  <c r="J4536" i="27"/>
  <c r="J1864" i="27"/>
  <c r="J1865" i="27"/>
  <c r="J1866" i="27"/>
  <c r="J1867" i="27"/>
  <c r="J4537" i="27"/>
  <c r="J4538" i="27"/>
  <c r="J4539" i="27"/>
  <c r="J1868" i="27"/>
  <c r="J723" i="27"/>
  <c r="J1869" i="27"/>
  <c r="J4540" i="27"/>
  <c r="J9380" i="27"/>
  <c r="J9381" i="27"/>
  <c r="J1870" i="27"/>
  <c r="J1871" i="27"/>
  <c r="J1872" i="27"/>
  <c r="J4541" i="27"/>
  <c r="J724" i="27"/>
  <c r="J9382" i="27"/>
  <c r="J1873" i="27"/>
  <c r="J9383" i="27"/>
  <c r="J9384" i="27"/>
  <c r="J9385" i="27"/>
  <c r="J1874" i="27"/>
  <c r="J4542" i="27"/>
  <c r="J9386" i="27"/>
  <c r="J4543" i="27"/>
  <c r="J4544" i="27"/>
  <c r="J4545" i="27"/>
  <c r="J4546" i="27"/>
  <c r="J4547" i="27"/>
  <c r="J272" i="27"/>
  <c r="J9387" i="27"/>
  <c r="J9388" i="27"/>
  <c r="J4548" i="27"/>
  <c r="J9389" i="27"/>
  <c r="J4549" i="27"/>
  <c r="J9390" i="27"/>
  <c r="J9391" i="27"/>
  <c r="J9392" i="27"/>
  <c r="J9393" i="27"/>
  <c r="J4550" i="27"/>
  <c r="J4551" i="27"/>
  <c r="J4552" i="27"/>
  <c r="J4553" i="27"/>
  <c r="J4554" i="27"/>
  <c r="J4555" i="27"/>
  <c r="J1875" i="27"/>
  <c r="J4556" i="27"/>
  <c r="J4557" i="27"/>
  <c r="J9394" i="27"/>
  <c r="J1876" i="27"/>
  <c r="J725" i="27"/>
  <c r="J726" i="27"/>
  <c r="J1877" i="27"/>
  <c r="J1878" i="27"/>
  <c r="J4558" i="27"/>
  <c r="J9395" i="27"/>
  <c r="J9396" i="27"/>
  <c r="J1879" i="27"/>
  <c r="J4559" i="27"/>
  <c r="J4560" i="27"/>
  <c r="J1880" i="27"/>
  <c r="J84" i="27"/>
  <c r="J1881" i="27"/>
  <c r="J9397" i="27"/>
  <c r="J9398" i="27"/>
  <c r="J4561" i="27"/>
  <c r="J273" i="27"/>
  <c r="J9399" i="27"/>
  <c r="J1882" i="27"/>
  <c r="J4562" i="27"/>
  <c r="J4563" i="27"/>
  <c r="J9400" i="27"/>
  <c r="J1883" i="27"/>
  <c r="J1884" i="27"/>
  <c r="J1885" i="27"/>
  <c r="J9401" i="27"/>
  <c r="J4564" i="27"/>
  <c r="J4565" i="27"/>
  <c r="J727" i="27"/>
  <c r="J9402" i="27"/>
  <c r="J9403" i="27"/>
  <c r="J274" i="27"/>
  <c r="J4566" i="27"/>
  <c r="J9404" i="27"/>
  <c r="J1886" i="27"/>
  <c r="J4567" i="27"/>
  <c r="J4568" i="27"/>
  <c r="J4569" i="27"/>
  <c r="J1887" i="27"/>
  <c r="J4570" i="27"/>
  <c r="J4571" i="27"/>
  <c r="J1888" i="27"/>
  <c r="J4572" i="27"/>
  <c r="J275" i="27"/>
  <c r="J728" i="27"/>
  <c r="J1889" i="27"/>
  <c r="J1890" i="27"/>
  <c r="J9405" i="27"/>
  <c r="J1891" i="27"/>
  <c r="J4573" i="27"/>
  <c r="J4574" i="27"/>
  <c r="J1892" i="27"/>
  <c r="J1893" i="27"/>
  <c r="J4575" i="27"/>
  <c r="J4576" i="27"/>
  <c r="J4577" i="27"/>
  <c r="J4578" i="27"/>
  <c r="J4579" i="27"/>
  <c r="J9406" i="27"/>
  <c r="J9407" i="27"/>
  <c r="J9408" i="27"/>
  <c r="J4580" i="27"/>
  <c r="J1894" i="27"/>
  <c r="J4581" i="27"/>
  <c r="J4582" i="27"/>
  <c r="J4583" i="27"/>
  <c r="J9409" i="27"/>
  <c r="J9410" i="27"/>
  <c r="J4584" i="27"/>
  <c r="J4585" i="27"/>
  <c r="J9411" i="27"/>
  <c r="J9412" i="27"/>
  <c r="J729" i="27"/>
  <c r="J4586" i="27"/>
  <c r="J4587" i="27"/>
  <c r="J4588" i="27"/>
  <c r="J9413" i="27"/>
  <c r="J1895" i="27"/>
  <c r="J9414" i="27"/>
  <c r="J1896" i="27"/>
  <c r="J4589" i="27"/>
  <c r="J9415" i="27"/>
  <c r="J730" i="27"/>
  <c r="J1897" i="27"/>
  <c r="J1898" i="27"/>
  <c r="J1899" i="27"/>
  <c r="J9416" i="27"/>
  <c r="J9417" i="27"/>
  <c r="J9418" i="27"/>
  <c r="J1900" i="27"/>
  <c r="J1901" i="27"/>
  <c r="J731" i="27"/>
  <c r="J9419" i="27"/>
  <c r="J9420" i="27"/>
  <c r="J276" i="27"/>
  <c r="J1902" i="27"/>
  <c r="J85" i="27"/>
  <c r="J9421" i="27"/>
  <c r="J1903" i="27"/>
  <c r="J9422" i="27"/>
  <c r="J9423" i="27"/>
  <c r="J9424" i="27"/>
  <c r="J732" i="27"/>
  <c r="J4590" i="27"/>
  <c r="J9425" i="27"/>
  <c r="J1904" i="27"/>
  <c r="J9426" i="27"/>
  <c r="J4591" i="27"/>
  <c r="J1905" i="27"/>
  <c r="J4592" i="27"/>
  <c r="J277" i="27"/>
  <c r="J4593" i="27"/>
  <c r="J4594" i="27"/>
  <c r="J4595" i="27"/>
  <c r="J4596" i="27"/>
  <c r="J278" i="27"/>
  <c r="J9427" i="27"/>
  <c r="J733" i="27"/>
  <c r="J4597" i="27"/>
  <c r="J9428" i="27"/>
  <c r="J4598" i="27"/>
  <c r="J9429" i="27"/>
  <c r="J1906" i="27"/>
  <c r="J9430" i="27"/>
  <c r="J9431" i="27"/>
  <c r="J734" i="27"/>
  <c r="J4599" i="27"/>
  <c r="J735" i="27"/>
  <c r="J1907" i="27"/>
  <c r="J1908" i="27"/>
  <c r="J1909" i="27"/>
  <c r="J4600" i="27"/>
  <c r="J9432" i="27"/>
  <c r="J9433" i="27"/>
  <c r="J279" i="27"/>
  <c r="J4601" i="27"/>
  <c r="J86" i="27"/>
  <c r="J4602" i="27"/>
  <c r="J736" i="27"/>
  <c r="J1910" i="27"/>
  <c r="J4603" i="27"/>
  <c r="J4604" i="27"/>
  <c r="J4605" i="27"/>
  <c r="J737" i="27"/>
  <c r="J1911" i="27"/>
  <c r="J738" i="27"/>
  <c r="J1912" i="27"/>
  <c r="J1913" i="27"/>
  <c r="J9434" i="27"/>
  <c r="J1914" i="27"/>
  <c r="J4606" i="27"/>
  <c r="J9435" i="27"/>
  <c r="J87" i="27"/>
  <c r="J280" i="27"/>
  <c r="J739" i="27"/>
  <c r="J4607" i="27"/>
  <c r="J4608" i="27"/>
  <c r="J9436" i="27"/>
  <c r="J9437" i="27"/>
  <c r="J9438" i="27"/>
  <c r="J4609" i="27"/>
  <c r="J740" i="27"/>
  <c r="J9439" i="27"/>
  <c r="J1915" i="27"/>
  <c r="J4610" i="27"/>
  <c r="J8" i="27"/>
  <c r="J1916" i="27"/>
  <c r="J1917" i="27"/>
  <c r="J1918" i="27"/>
  <c r="J1919" i="27"/>
  <c r="J9440" i="27"/>
  <c r="J4611" i="27"/>
  <c r="J9441" i="27"/>
  <c r="J4612" i="27"/>
  <c r="J9442" i="27"/>
  <c r="J9443" i="27"/>
  <c r="J88" i="27"/>
  <c r="J89" i="27"/>
  <c r="J1920" i="27"/>
  <c r="J4613" i="27"/>
  <c r="J9444" i="27"/>
  <c r="J9445" i="27"/>
  <c r="J281" i="27"/>
  <c r="J741" i="27"/>
  <c r="J4614" i="27"/>
  <c r="J4615" i="27"/>
  <c r="J4616" i="27"/>
  <c r="J4617" i="27"/>
  <c r="J742" i="27"/>
  <c r="J743" i="27"/>
  <c r="J1921" i="27"/>
  <c r="J1922" i="27"/>
  <c r="J4618" i="27"/>
  <c r="J1923" i="27"/>
  <c r="J9446" i="27"/>
  <c r="J9447" i="27"/>
  <c r="J1924" i="27"/>
  <c r="J4619" i="27"/>
  <c r="J4620" i="27"/>
  <c r="J9" i="27"/>
  <c r="J9448" i="27"/>
  <c r="J90" i="27"/>
  <c r="J91" i="27"/>
  <c r="J92" i="27"/>
  <c r="J744" i="27"/>
  <c r="J282" i="27"/>
  <c r="J1925" i="27"/>
  <c r="J4621" i="27"/>
  <c r="J4622" i="27"/>
  <c r="J1926" i="27"/>
  <c r="J4623" i="27"/>
  <c r="J1927" i="27"/>
  <c r="J9449" i="27"/>
  <c r="J9450" i="27"/>
  <c r="J745" i="27"/>
  <c r="J4624" i="27"/>
  <c r="J283" i="27"/>
  <c r="J9451" i="27"/>
  <c r="J1928" i="27"/>
  <c r="J1929" i="27"/>
  <c r="J1930" i="27"/>
  <c r="J746" i="27"/>
  <c r="J747" i="27"/>
  <c r="J1931" i="27"/>
  <c r="J9452" i="27"/>
  <c r="J4625" i="27"/>
  <c r="J9453" i="27"/>
  <c r="J1932" i="27"/>
  <c r="J1933" i="27"/>
  <c r="J4626" i="27"/>
  <c r="J1934" i="27"/>
  <c r="J4627" i="27"/>
  <c r="J284" i="27"/>
  <c r="J4628" i="27"/>
  <c r="J285" i="27"/>
  <c r="J9454" i="27"/>
  <c r="J10" i="27"/>
  <c r="J4629" i="27"/>
  <c r="J748" i="27"/>
  <c r="J749" i="27"/>
  <c r="J1935" i="27"/>
  <c r="J4630" i="27"/>
  <c r="J4631" i="27"/>
  <c r="J1936" i="27"/>
  <c r="J4632" i="27"/>
  <c r="J1937" i="27"/>
  <c r="J4633" i="27"/>
  <c r="J4634" i="27"/>
  <c r="J4635" i="27"/>
  <c r="J9455" i="27"/>
  <c r="J4636" i="27"/>
  <c r="J4637" i="27"/>
  <c r="J4638" i="27"/>
  <c r="J1938" i="27"/>
  <c r="J4639" i="27"/>
  <c r="J4640" i="27"/>
  <c r="J4641" i="27"/>
  <c r="J4642" i="27"/>
  <c r="J1939" i="27"/>
  <c r="J1940" i="27"/>
  <c r="J1941" i="27"/>
  <c r="J4643" i="27"/>
  <c r="J4644" i="27"/>
  <c r="J4645" i="27"/>
  <c r="J4646" i="27"/>
  <c r="J4647" i="27"/>
  <c r="J9456" i="27"/>
  <c r="J4648" i="27"/>
  <c r="J93" i="27"/>
  <c r="J4649" i="27"/>
  <c r="J4650" i="27"/>
  <c r="J1942" i="27"/>
  <c r="J1943" i="27"/>
  <c r="J4651" i="27"/>
  <c r="J286" i="27"/>
  <c r="J4652" i="27"/>
  <c r="J4653" i="27"/>
  <c r="J9457" i="27"/>
  <c r="J750" i="27"/>
  <c r="J4654" i="27"/>
  <c r="J9458" i="27"/>
  <c r="J751" i="27"/>
  <c r="J752" i="27"/>
  <c r="J1944" i="27"/>
  <c r="J4655" i="27"/>
  <c r="J9459" i="27"/>
  <c r="J4656" i="27"/>
  <c r="J9460" i="27"/>
  <c r="J1945" i="27"/>
  <c r="J9461" i="27"/>
  <c r="J1946" i="27"/>
  <c r="J1947" i="27"/>
  <c r="J4657" i="27"/>
  <c r="J4658" i="27"/>
  <c r="J4659" i="27"/>
  <c r="J4660" i="27"/>
  <c r="J9462" i="27"/>
  <c r="J9463" i="27"/>
  <c r="J4661" i="27"/>
  <c r="J287" i="27"/>
  <c r="J4662" i="27"/>
  <c r="J4663" i="27"/>
  <c r="J1948" i="27"/>
  <c r="J1949" i="27"/>
  <c r="J1950" i="27"/>
  <c r="J4664" i="27"/>
  <c r="J1951" i="27"/>
  <c r="J4665" i="27"/>
  <c r="J4666" i="27"/>
  <c r="J9464" i="27"/>
  <c r="J753" i="27"/>
  <c r="J4667" i="27"/>
  <c r="J288" i="27"/>
  <c r="J9465" i="27"/>
  <c r="J1952" i="27"/>
  <c r="J4668" i="27"/>
  <c r="J9466" i="27"/>
  <c r="J1953" i="27"/>
  <c r="J9467" i="27"/>
  <c r="J1954" i="27"/>
  <c r="J4669" i="27"/>
  <c r="J4670" i="27"/>
  <c r="J1955" i="27"/>
  <c r="J4671" i="27"/>
  <c r="J9468" i="27"/>
  <c r="J9469" i="27"/>
  <c r="J1956" i="27"/>
  <c r="J289" i="27"/>
  <c r="J9470" i="27"/>
  <c r="J1957" i="27"/>
  <c r="J754" i="27"/>
  <c r="J1958" i="27"/>
  <c r="J755" i="27"/>
  <c r="J1959" i="27"/>
  <c r="J1960" i="27"/>
  <c r="J9471" i="27"/>
  <c r="J9472" i="27"/>
  <c r="J4672" i="27"/>
  <c r="J9473" i="27"/>
  <c r="J4673" i="27"/>
  <c r="J290" i="27"/>
  <c r="J9474" i="27"/>
  <c r="J4674" i="27"/>
  <c r="J1961" i="27"/>
  <c r="J4675" i="27"/>
  <c r="J4676" i="27"/>
  <c r="J4677" i="27"/>
  <c r="J4678" i="27"/>
  <c r="J9475" i="27"/>
  <c r="J1962" i="27"/>
  <c r="J4679" i="27"/>
  <c r="J291" i="27"/>
  <c r="J756" i="27"/>
  <c r="J4680" i="27"/>
  <c r="J9476" i="27"/>
  <c r="J757" i="27"/>
  <c r="J9477" i="27"/>
  <c r="J1963" i="27"/>
  <c r="J4681" i="27"/>
  <c r="J1964" i="27"/>
  <c r="J4682" i="27"/>
  <c r="J9478" i="27"/>
  <c r="J4683" i="27"/>
  <c r="J1965" i="27"/>
  <c r="J1966" i="27"/>
  <c r="J1967" i="27"/>
  <c r="J4684" i="27"/>
  <c r="J4685" i="27"/>
  <c r="J9479" i="27"/>
  <c r="J4686" i="27"/>
  <c r="J4687" i="27"/>
  <c r="J9480" i="27"/>
  <c r="J9481" i="27"/>
  <c r="J1968" i="27"/>
  <c r="J9482" i="27"/>
  <c r="J11" i="27"/>
  <c r="J292" i="27"/>
  <c r="J1969" i="27"/>
  <c r="J4688" i="27"/>
  <c r="J4689" i="27"/>
  <c r="J4690" i="27"/>
  <c r="J9483" i="27"/>
  <c r="J9484" i="27"/>
  <c r="J9485" i="27"/>
  <c r="J4691" i="27"/>
  <c r="J9486" i="27"/>
  <c r="J4692" i="27"/>
  <c r="J758" i="27"/>
  <c r="J1970" i="27"/>
  <c r="J4693" i="27"/>
  <c r="J4694" i="27"/>
  <c r="J759" i="27"/>
  <c r="J760" i="27"/>
  <c r="J1971" i="27"/>
  <c r="J1972" i="27"/>
  <c r="J4695" i="27"/>
  <c r="J4696" i="27"/>
  <c r="J4697" i="27"/>
  <c r="J9487" i="27"/>
  <c r="J9488" i="27"/>
  <c r="J1973" i="27"/>
  <c r="J761" i="27"/>
  <c r="J762" i="27"/>
  <c r="J763" i="27"/>
  <c r="J4698" i="27"/>
  <c r="J4699" i="27"/>
  <c r="J4700" i="27"/>
  <c r="J764" i="27"/>
  <c r="J1974" i="27"/>
  <c r="J4701" i="27"/>
  <c r="J293" i="27"/>
  <c r="J4702" i="27"/>
  <c r="J4703" i="27"/>
  <c r="J9489" i="27"/>
  <c r="J9490" i="27"/>
  <c r="J9491" i="27"/>
  <c r="J9492" i="27"/>
  <c r="J9493" i="27"/>
  <c r="J1975" i="27"/>
  <c r="J4704" i="27"/>
  <c r="J9494" i="27"/>
  <c r="J1976" i="27"/>
  <c r="J9495" i="27"/>
  <c r="J9496" i="27"/>
  <c r="J1977" i="27"/>
  <c r="J765" i="27"/>
  <c r="J1978" i="27"/>
  <c r="J4705" i="27"/>
  <c r="J4706" i="27"/>
  <c r="J4707" i="27"/>
  <c r="J4708" i="27"/>
  <c r="J1979" i="27"/>
  <c r="J4709" i="27"/>
  <c r="J9497" i="27"/>
  <c r="J294" i="27"/>
  <c r="J9498" i="27"/>
  <c r="J4710" i="27"/>
  <c r="J9499" i="27"/>
  <c r="J4711" i="27"/>
  <c r="J4712" i="27"/>
  <c r="J1980" i="27"/>
  <c r="J9500" i="27"/>
  <c r="J766" i="27"/>
  <c r="J1981" i="27"/>
  <c r="J94" i="27"/>
  <c r="J767" i="27"/>
  <c r="J4713" i="27"/>
  <c r="J4714" i="27"/>
  <c r="J9501" i="27"/>
  <c r="J768" i="27"/>
  <c r="J4715" i="27"/>
  <c r="J4716" i="27"/>
  <c r="J9502" i="27"/>
  <c r="J4717" i="27"/>
  <c r="J4718" i="27"/>
  <c r="J9503" i="27"/>
  <c r="J1982" i="27"/>
  <c r="J4719" i="27"/>
  <c r="J4720" i="27"/>
  <c r="J769" i="27"/>
  <c r="J4721" i="27"/>
  <c r="J4722" i="27"/>
  <c r="J4723" i="27"/>
  <c r="J9504" i="27"/>
  <c r="J9505" i="27"/>
  <c r="J4724" i="27"/>
  <c r="J9506" i="27"/>
  <c r="J9507" i="27"/>
  <c r="J295" i="27"/>
  <c r="J1983" i="27"/>
  <c r="J770" i="27"/>
  <c r="J4725" i="27"/>
  <c r="J9508" i="27"/>
  <c r="J9509" i="27"/>
  <c r="J1984" i="27"/>
  <c r="J9510" i="27"/>
  <c r="J9511" i="27"/>
  <c r="J771" i="27"/>
  <c r="J4726" i="27"/>
  <c r="J1985" i="27"/>
  <c r="J9512" i="27"/>
  <c r="J1986" i="27"/>
  <c r="J4727" i="27"/>
  <c r="J9513" i="27"/>
  <c r="J4728" i="27"/>
  <c r="J9514" i="27"/>
  <c r="J772" i="27"/>
  <c r="J9515" i="27"/>
  <c r="J4729" i="27"/>
  <c r="J4730" i="27"/>
  <c r="J1987" i="27"/>
  <c r="J4731" i="27"/>
  <c r="J9516" i="27"/>
  <c r="J296" i="27"/>
  <c r="J773" i="27"/>
  <c r="J4732" i="27"/>
  <c r="J4733" i="27"/>
  <c r="J774" i="27"/>
  <c r="J4734" i="27"/>
  <c r="J4735" i="27"/>
  <c r="J297" i="27"/>
  <c r="J775" i="27"/>
  <c r="J1988" i="27"/>
  <c r="J4736" i="27"/>
  <c r="J4737" i="27"/>
  <c r="J9517" i="27"/>
  <c r="J9518" i="27"/>
  <c r="J9519" i="27"/>
  <c r="J4738" i="27"/>
  <c r="J4739" i="27"/>
  <c r="J1989" i="27"/>
  <c r="J4740" i="27"/>
  <c r="J4741" i="27"/>
  <c r="J776" i="27"/>
  <c r="J1990" i="27"/>
  <c r="J4742" i="27"/>
  <c r="J4743" i="27"/>
  <c r="J4744" i="27"/>
  <c r="J9520" i="27"/>
  <c r="J4745" i="27"/>
  <c r="J4746" i="27"/>
  <c r="J9521" i="27"/>
  <c r="J9522" i="27"/>
  <c r="J4747" i="27"/>
  <c r="J1991" i="27"/>
  <c r="J1992" i="27"/>
  <c r="J4748" i="27"/>
  <c r="J4749" i="27"/>
  <c r="J9523" i="27"/>
  <c r="J9524" i="27"/>
  <c r="J4750" i="27"/>
  <c r="J9525" i="27"/>
  <c r="J9526" i="27"/>
  <c r="J1993" i="27"/>
  <c r="J4751" i="27"/>
  <c r="J9527" i="27"/>
  <c r="J9528" i="27"/>
  <c r="J9529" i="27"/>
  <c r="J9530" i="27"/>
  <c r="J1994" i="27"/>
  <c r="J4752" i="27"/>
  <c r="J4753" i="27"/>
  <c r="J4754" i="27"/>
  <c r="J9531" i="27"/>
  <c r="J4755" i="27"/>
  <c r="J4756" i="27"/>
  <c r="J1995" i="27"/>
  <c r="J777" i="27"/>
  <c r="J4757" i="27"/>
  <c r="J9532" i="27"/>
  <c r="J4758" i="27"/>
  <c r="J4759" i="27"/>
  <c r="J9533" i="27"/>
  <c r="J778" i="27"/>
  <c r="J9534" i="27"/>
  <c r="J4760" i="27"/>
  <c r="J4761" i="27"/>
  <c r="J9535" i="27"/>
  <c r="J4762" i="27"/>
  <c r="J9536" i="27"/>
  <c r="J779" i="27"/>
  <c r="J4763" i="27"/>
  <c r="J9537" i="27"/>
  <c r="J1996" i="27"/>
  <c r="J4764" i="27"/>
  <c r="J9538" i="27"/>
  <c r="J4765" i="27"/>
  <c r="J780" i="27"/>
  <c r="J781" i="27"/>
  <c r="J9539" i="27"/>
  <c r="J782" i="27"/>
  <c r="J4766" i="27"/>
  <c r="J9540" i="27"/>
  <c r="J783" i="27"/>
  <c r="J784" i="27"/>
  <c r="J1997" i="27"/>
  <c r="J9541" i="27"/>
  <c r="J298" i="27"/>
  <c r="J4767" i="27"/>
  <c r="J9542" i="27"/>
  <c r="J9543" i="27"/>
  <c r="J299" i="27"/>
  <c r="J1998" i="27"/>
  <c r="J9544" i="27"/>
  <c r="J4768" i="27"/>
  <c r="J4769" i="27"/>
  <c r="J4770" i="27"/>
  <c r="J4771" i="27"/>
  <c r="J4772" i="27"/>
  <c r="J785" i="27"/>
  <c r="J4773" i="27"/>
  <c r="J4774" i="27"/>
  <c r="J9545" i="27"/>
  <c r="J4775" i="27"/>
  <c r="J9546" i="27"/>
  <c r="J1999" i="27"/>
  <c r="J4776" i="27"/>
  <c r="J786" i="27"/>
  <c r="J9547" i="27"/>
  <c r="J4777" i="27"/>
  <c r="J9548" i="27"/>
  <c r="J2000" i="27"/>
  <c r="J9549" i="27"/>
  <c r="J4778" i="27"/>
  <c r="J2001" i="27"/>
  <c r="J4779" i="27"/>
  <c r="J9550" i="27"/>
  <c r="J4780" i="27"/>
  <c r="J4781" i="27"/>
  <c r="J9551" i="27"/>
  <c r="J300" i="27"/>
  <c r="J4782" i="27"/>
  <c r="J9552" i="27"/>
  <c r="J4783" i="27"/>
  <c r="J2002" i="27"/>
  <c r="J4784" i="27"/>
  <c r="J95" i="27"/>
  <c r="J96" i="27"/>
  <c r="J2003" i="27"/>
  <c r="J4785" i="27"/>
  <c r="J4786" i="27"/>
  <c r="J9553" i="27"/>
  <c r="J9554" i="27"/>
  <c r="J2004" i="27"/>
  <c r="J4787" i="27"/>
  <c r="J9555" i="27"/>
  <c r="J787" i="27"/>
  <c r="J4788" i="27"/>
  <c r="J4789" i="27"/>
  <c r="J9556" i="27"/>
  <c r="J2005" i="27"/>
  <c r="J2006" i="27"/>
  <c r="J2007" i="27"/>
  <c r="J4790" i="27"/>
  <c r="J4791" i="27"/>
  <c r="J4792" i="27"/>
  <c r="J4793" i="27"/>
  <c r="J9557" i="27"/>
  <c r="J4794" i="27"/>
  <c r="J4795" i="27"/>
  <c r="J301" i="27"/>
  <c r="J788" i="27"/>
  <c r="J2008" i="27"/>
  <c r="J4796" i="27"/>
  <c r="J9558" i="27"/>
  <c r="J9559" i="27"/>
  <c r="J2009" i="27"/>
  <c r="J9560" i="27"/>
  <c r="J4797" i="27"/>
  <c r="J9561" i="27"/>
  <c r="J4798" i="27"/>
  <c r="J4799" i="27"/>
  <c r="J4800" i="27"/>
  <c r="J2010" i="27"/>
  <c r="J9562" i="27"/>
  <c r="J4801" i="27"/>
  <c r="J2011" i="27"/>
  <c r="J9563" i="27"/>
  <c r="J9564" i="27"/>
  <c r="J789" i="27"/>
  <c r="J4802" i="27"/>
  <c r="J9565" i="27"/>
  <c r="J9566" i="27"/>
  <c r="J4803" i="27"/>
  <c r="J2012" i="27"/>
  <c r="J4804" i="27"/>
  <c r="J4805" i="27"/>
  <c r="J4806" i="27"/>
  <c r="J9567" i="27"/>
  <c r="J2013" i="27"/>
  <c r="J9568" i="27"/>
  <c r="J9569" i="27"/>
  <c r="J2014" i="27"/>
  <c r="J4807" i="27"/>
  <c r="J9570" i="27"/>
  <c r="J4808" i="27"/>
  <c r="J4809" i="27"/>
  <c r="J2015" i="27"/>
  <c r="J4810" i="27"/>
  <c r="J9571" i="27"/>
  <c r="J4811" i="27"/>
  <c r="J4812" i="27"/>
  <c r="J9572" i="27"/>
  <c r="J9573" i="27"/>
  <c r="J2016" i="27"/>
  <c r="J4813" i="27"/>
  <c r="J302" i="27"/>
  <c r="J4814" i="27"/>
  <c r="J9574" i="27"/>
  <c r="J4815" i="27"/>
  <c r="J4816" i="27"/>
  <c r="J9575" i="27"/>
  <c r="J790" i="27"/>
  <c r="J2017" i="27"/>
  <c r="J4817" i="27"/>
  <c r="J97" i="27"/>
  <c r="J791" i="27"/>
  <c r="J2018" i="27"/>
  <c r="J2019" i="27"/>
  <c r="J4818" i="27"/>
  <c r="J4819" i="27"/>
  <c r="J4820" i="27"/>
  <c r="J9576" i="27"/>
  <c r="J4821" i="27"/>
  <c r="J4822" i="27"/>
  <c r="J4823" i="27"/>
  <c r="J4824" i="27"/>
  <c r="J2020" i="27"/>
  <c r="J9577" i="27"/>
  <c r="J9578" i="27"/>
  <c r="J4825" i="27"/>
  <c r="J9579" i="27"/>
  <c r="J9580" i="27"/>
  <c r="J9581" i="27"/>
  <c r="J2021" i="27"/>
  <c r="J9582" i="27"/>
  <c r="J303" i="27"/>
  <c r="J2022" i="27"/>
  <c r="J4826" i="27"/>
  <c r="J4827" i="27"/>
  <c r="J9583" i="27"/>
  <c r="J2023" i="27"/>
  <c r="J2024" i="27"/>
  <c r="J4828" i="27"/>
  <c r="J9584" i="27"/>
  <c r="J2025" i="27"/>
  <c r="J4829" i="27"/>
  <c r="J304" i="27"/>
  <c r="J4830" i="27"/>
  <c r="J4831" i="27"/>
  <c r="J792" i="27"/>
  <c r="J4832" i="27"/>
  <c r="J2026" i="27"/>
  <c r="J9585" i="27"/>
  <c r="J9586" i="27"/>
  <c r="J4833" i="27"/>
  <c r="J4834" i="27"/>
  <c r="J793" i="27"/>
  <c r="J4835" i="27"/>
  <c r="J9587" i="27"/>
  <c r="J9588" i="27"/>
  <c r="J4836" i="27"/>
  <c r="J4837" i="27"/>
  <c r="J9589" i="27"/>
  <c r="J9590" i="27"/>
  <c r="J4838" i="27"/>
  <c r="J4839" i="27"/>
  <c r="J9591" i="27"/>
  <c r="J4840" i="27"/>
  <c r="J4841" i="27"/>
  <c r="J9592" i="27"/>
  <c r="J9593" i="27"/>
  <c r="J9594" i="27"/>
  <c r="J4842" i="27"/>
  <c r="J9595" i="27"/>
  <c r="J9596" i="27"/>
  <c r="J9597" i="27"/>
  <c r="J2027" i="27"/>
  <c r="J4843" i="27"/>
  <c r="J4844" i="27"/>
  <c r="J2028" i="27"/>
  <c r="J4845" i="27"/>
  <c r="J9598" i="27"/>
  <c r="J9599" i="27"/>
  <c r="J9600" i="27"/>
  <c r="J9601" i="27"/>
  <c r="J4846" i="27"/>
  <c r="J4847" i="27"/>
  <c r="J9602" i="27"/>
  <c r="J305" i="27"/>
  <c r="J4848" i="27"/>
  <c r="J4849" i="27"/>
  <c r="J4850" i="27"/>
  <c r="J4851" i="27"/>
  <c r="J9603" i="27"/>
  <c r="J2029" i="27"/>
  <c r="J4852" i="27"/>
  <c r="J9604" i="27"/>
  <c r="J794" i="27"/>
  <c r="J9605" i="27"/>
  <c r="J2030" i="27"/>
  <c r="J9606" i="27"/>
  <c r="J9607" i="27"/>
  <c r="J9608" i="27"/>
  <c r="J2031" i="27"/>
  <c r="J4853" i="27"/>
  <c r="J9609" i="27"/>
  <c r="J98" i="27"/>
  <c r="J4854" i="27"/>
  <c r="J795" i="27"/>
  <c r="J4855" i="27"/>
  <c r="J796" i="27"/>
  <c r="J797" i="27"/>
  <c r="J2032" i="27"/>
  <c r="J4856" i="27"/>
  <c r="J9610" i="27"/>
  <c r="J9611" i="27"/>
  <c r="J9612" i="27"/>
  <c r="J99" i="27"/>
  <c r="J2033" i="27"/>
  <c r="J9613" i="27"/>
  <c r="J4857" i="27"/>
  <c r="J2034" i="27"/>
  <c r="J100" i="27"/>
  <c r="J798" i="27"/>
  <c r="J2035" i="27"/>
  <c r="J2036" i="27"/>
  <c r="J4858" i="27"/>
  <c r="J9614" i="27"/>
  <c r="J9615" i="27"/>
  <c r="J9616" i="27"/>
  <c r="J9617" i="27"/>
  <c r="J2037" i="27"/>
  <c r="J4859" i="27"/>
  <c r="J799" i="27"/>
  <c r="J800" i="27"/>
  <c r="J2038" i="27"/>
  <c r="J9618" i="27"/>
  <c r="J801" i="27"/>
  <c r="J2039" i="27"/>
  <c r="J101" i="27"/>
  <c r="J802" i="27"/>
  <c r="J4860" i="27"/>
  <c r="J4861" i="27"/>
  <c r="J9619" i="27"/>
  <c r="J4862" i="27"/>
  <c r="J9620" i="27"/>
  <c r="J803" i="27"/>
  <c r="J9621" i="27"/>
  <c r="J9622" i="27"/>
  <c r="J102" i="27"/>
  <c r="J306" i="27"/>
  <c r="J4863" i="27"/>
  <c r="J2040" i="27"/>
  <c r="J4864" i="27"/>
  <c r="J9623" i="27"/>
  <c r="J9624" i="27"/>
  <c r="J2041" i="27"/>
  <c r="J4865" i="27"/>
  <c r="J4866" i="27"/>
  <c r="J2042" i="27"/>
  <c r="J2043" i="27"/>
  <c r="J4867" i="27"/>
  <c r="J4868" i="27"/>
  <c r="J4869" i="27"/>
  <c r="J4870" i="27"/>
  <c r="J4871" i="27"/>
  <c r="J2044" i="27"/>
  <c r="J4872" i="27"/>
  <c r="J9625" i="27"/>
  <c r="J4873" i="27"/>
  <c r="J4874" i="27"/>
  <c r="J9626" i="27"/>
  <c r="J4875" i="27"/>
  <c r="J4876" i="27"/>
  <c r="J103" i="27"/>
  <c r="J2045" i="27"/>
  <c r="J2046" i="27"/>
  <c r="J4877" i="27"/>
  <c r="J9627" i="27"/>
  <c r="J9628" i="27"/>
  <c r="J4878" i="27"/>
  <c r="J9629" i="27"/>
  <c r="J9630" i="27"/>
  <c r="J4879" i="27"/>
  <c r="J4880" i="27"/>
  <c r="J4881" i="27"/>
  <c r="J4882" i="27"/>
  <c r="J804" i="27"/>
  <c r="J4883" i="27"/>
  <c r="J4884" i="27"/>
  <c r="J805" i="27"/>
  <c r="J4885" i="27"/>
  <c r="J4886" i="27"/>
  <c r="J9631" i="27"/>
  <c r="J104" i="27"/>
  <c r="J4887" i="27"/>
  <c r="J9632" i="27"/>
  <c r="J9633" i="27"/>
  <c r="J9634" i="27"/>
  <c r="J4888" i="27"/>
  <c r="J4889" i="27"/>
  <c r="J2047" i="27"/>
  <c r="J2048" i="27"/>
  <c r="J4890" i="27"/>
  <c r="J4891" i="27"/>
  <c r="J2049" i="27"/>
  <c r="J4892" i="27"/>
  <c r="J9635" i="27"/>
  <c r="J4893" i="27"/>
  <c r="J4894" i="27"/>
  <c r="J4895" i="27"/>
  <c r="J2050" i="27"/>
  <c r="J4896" i="27"/>
  <c r="J2051" i="27"/>
  <c r="J4897" i="27"/>
  <c r="J2052" i="27"/>
  <c r="J2053" i="27"/>
  <c r="J4898" i="27"/>
  <c r="J4899" i="27"/>
  <c r="J9636" i="27"/>
  <c r="J4900" i="27"/>
  <c r="J12" i="27"/>
  <c r="J9637" i="27"/>
  <c r="J9638" i="27"/>
  <c r="J2054" i="27"/>
  <c r="J9639" i="27"/>
  <c r="J4901" i="27"/>
  <c r="J307" i="27"/>
  <c r="J2055" i="27"/>
  <c r="J2056" i="27"/>
  <c r="J2057" i="27"/>
  <c r="J9640" i="27"/>
  <c r="J9641" i="27"/>
  <c r="J2058" i="27"/>
  <c r="J2059" i="27"/>
  <c r="J9642" i="27"/>
  <c r="J4902" i="27"/>
  <c r="J9643" i="27"/>
  <c r="J9644" i="27"/>
  <c r="J4903" i="27"/>
  <c r="J4904" i="27"/>
  <c r="J4905" i="27"/>
  <c r="J9645" i="27"/>
  <c r="J9646" i="27"/>
  <c r="J13" i="27"/>
  <c r="J806" i="27"/>
  <c r="J4906" i="27"/>
  <c r="J4907" i="27"/>
  <c r="J9647" i="27"/>
  <c r="J4908" i="27"/>
  <c r="J4909" i="27"/>
  <c r="J9648" i="27"/>
  <c r="J4910" i="27"/>
  <c r="J4911" i="27"/>
  <c r="J9649" i="27"/>
  <c r="J2060" i="27"/>
  <c r="J4912" i="27"/>
  <c r="J9650" i="27"/>
  <c r="J9651" i="27"/>
  <c r="J9652" i="27"/>
  <c r="J308" i="27"/>
  <c r="J2061" i="27"/>
  <c r="J9653" i="27"/>
  <c r="J4913" i="27"/>
  <c r="J4914" i="27"/>
  <c r="J4915" i="27"/>
  <c r="J9654" i="27"/>
  <c r="J2062" i="27"/>
  <c r="J2063" i="27"/>
  <c r="J2064" i="27"/>
  <c r="J4916" i="27"/>
  <c r="J4917" i="27"/>
  <c r="J4918" i="27"/>
  <c r="J9655" i="27"/>
  <c r="J9656" i="27"/>
  <c r="J2065" i="27"/>
  <c r="J9657" i="27"/>
  <c r="J9658" i="27"/>
  <c r="J4919" i="27"/>
  <c r="J2066" i="27"/>
  <c r="J9659" i="27"/>
  <c r="J9660" i="27"/>
  <c r="J807" i="27"/>
  <c r="J105" i="27"/>
  <c r="J4920" i="27"/>
  <c r="J9661" i="27"/>
  <c r="J9662" i="27"/>
  <c r="J9663" i="27"/>
  <c r="J4921" i="27"/>
  <c r="J4922" i="27"/>
  <c r="J4923" i="27"/>
  <c r="J4924" i="27"/>
  <c r="J4925" i="27"/>
  <c r="J4926" i="27"/>
  <c r="J4927" i="27"/>
  <c r="J4928" i="27"/>
  <c r="J9664" i="27"/>
  <c r="J4929" i="27"/>
  <c r="J2067" i="27"/>
  <c r="J2068" i="27"/>
  <c r="J4930" i="27"/>
  <c r="J4931" i="27"/>
  <c r="J4932" i="27"/>
  <c r="J4933" i="27"/>
  <c r="J808" i="27"/>
  <c r="J2069" i="27"/>
  <c r="J4934" i="27"/>
  <c r="J9665" i="27"/>
  <c r="J2070" i="27"/>
  <c r="J9666" i="27"/>
  <c r="J2071" i="27"/>
  <c r="J9667" i="27"/>
  <c r="J809" i="27"/>
  <c r="J4935" i="27"/>
  <c r="J810" i="27"/>
  <c r="J811" i="27"/>
  <c r="J9668" i="27"/>
  <c r="J4936" i="27"/>
  <c r="J2072" i="27"/>
  <c r="J4937" i="27"/>
  <c r="J4938" i="27"/>
  <c r="J9669" i="27"/>
  <c r="J2073" i="27"/>
  <c r="J2074" i="27"/>
  <c r="J2075" i="27"/>
  <c r="J2076" i="27"/>
  <c r="J2077" i="27"/>
  <c r="J4939" i="27"/>
  <c r="J4940" i="27"/>
  <c r="J4941" i="27"/>
  <c r="J4942" i="27"/>
  <c r="J4943" i="27"/>
  <c r="J14" i="27"/>
  <c r="J2078" i="27"/>
  <c r="J9670" i="27"/>
  <c r="J2079" i="27"/>
  <c r="J4944" i="27"/>
  <c r="J4945" i="27"/>
  <c r="J106" i="27"/>
  <c r="J2080" i="27"/>
  <c r="J2081" i="27"/>
  <c r="J4946" i="27"/>
  <c r="J4947" i="27"/>
  <c r="J4948" i="27"/>
  <c r="J9671" i="27"/>
  <c r="J2082" i="27"/>
  <c r="J4949" i="27"/>
  <c r="J107" i="27"/>
  <c r="J4950" i="27"/>
  <c r="J9672" i="27"/>
  <c r="J9673" i="27"/>
  <c r="J4951" i="27"/>
  <c r="J812" i="27"/>
  <c r="J4952" i="27"/>
  <c r="J9674" i="27"/>
  <c r="J108" i="27"/>
  <c r="J813" i="27"/>
  <c r="J814" i="27"/>
  <c r="J2083" i="27"/>
  <c r="J2084" i="27"/>
  <c r="J2085" i="27"/>
  <c r="J4953" i="27"/>
  <c r="J4954" i="27"/>
  <c r="J4955" i="27"/>
  <c r="J2086" i="27"/>
  <c r="J4956" i="27"/>
  <c r="J4957" i="27"/>
  <c r="J9675" i="27"/>
  <c r="J15" i="27"/>
  <c r="J4958" i="27"/>
  <c r="J4959" i="27"/>
  <c r="J9676" i="27"/>
  <c r="J9677" i="27"/>
  <c r="J4960" i="27"/>
  <c r="J4961" i="27"/>
  <c r="J9678" i="27"/>
  <c r="J4962" i="27"/>
  <c r="J815" i="27"/>
  <c r="J2087" i="27"/>
  <c r="J2088" i="27"/>
  <c r="J4963" i="27"/>
  <c r="J4964" i="27"/>
  <c r="J4965" i="27"/>
  <c r="J2089" i="27"/>
  <c r="J4966" i="27"/>
  <c r="J9679" i="27"/>
  <c r="J4967" i="27"/>
  <c r="J9680" i="27"/>
  <c r="J9681" i="27"/>
  <c r="J9682" i="27"/>
  <c r="J9683" i="27"/>
  <c r="J4968" i="27"/>
  <c r="J2090" i="27"/>
  <c r="J816" i="27"/>
  <c r="J9684" i="27"/>
  <c r="J2091" i="27"/>
  <c r="J9685" i="27"/>
  <c r="J2092" i="27"/>
  <c r="J4969" i="27"/>
  <c r="J817" i="27"/>
  <c r="J4970" i="27"/>
  <c r="J4971" i="27"/>
  <c r="J4972" i="27"/>
  <c r="J4973" i="27"/>
  <c r="J9686" i="27"/>
  <c r="J4974" i="27"/>
  <c r="J9687" i="27"/>
  <c r="J9688" i="27"/>
  <c r="J2093" i="27"/>
  <c r="J9689" i="27"/>
  <c r="J2094" i="27"/>
  <c r="J4975" i="27"/>
  <c r="J9690" i="27"/>
  <c r="J4976" i="27"/>
  <c r="J109" i="27"/>
  <c r="J4977" i="27"/>
  <c r="J9691" i="27"/>
  <c r="J9692" i="27"/>
  <c r="J4978" i="27"/>
  <c r="J2095" i="27"/>
  <c r="J4979" i="27"/>
  <c r="J9693" i="27"/>
  <c r="J4980" i="27"/>
  <c r="J9694" i="27"/>
  <c r="J4981" i="27"/>
  <c r="J2096" i="27"/>
  <c r="J2097" i="27"/>
  <c r="J2098" i="27"/>
  <c r="J4982" i="27"/>
  <c r="J2099" i="27"/>
  <c r="J2100" i="27"/>
  <c r="J2101" i="27"/>
  <c r="J9695" i="27"/>
  <c r="J9696" i="27"/>
  <c r="J2102" i="27"/>
  <c r="J4983" i="27"/>
  <c r="J2103" i="27"/>
  <c r="J4984" i="27"/>
  <c r="J2104" i="27"/>
  <c r="J4985" i="27"/>
  <c r="J4986" i="27"/>
  <c r="J4987" i="27"/>
  <c r="J9697" i="27"/>
  <c r="J4988" i="27"/>
  <c r="J9698" i="27"/>
  <c r="J4989" i="27"/>
  <c r="J4990" i="27"/>
  <c r="J4991" i="27"/>
  <c r="J110" i="27"/>
  <c r="J4992" i="27"/>
  <c r="J4993" i="27"/>
  <c r="J4994" i="27"/>
  <c r="J4995" i="27"/>
  <c r="J4996" i="27"/>
  <c r="J4997" i="27"/>
  <c r="J9699" i="27"/>
  <c r="J9700" i="27"/>
  <c r="J2105" i="27"/>
  <c r="J2106" i="27"/>
  <c r="J4998" i="27"/>
  <c r="J4999" i="27"/>
  <c r="J2107" i="27"/>
  <c r="J5000" i="27"/>
  <c r="J2108" i="27"/>
  <c r="J5001" i="27"/>
  <c r="J5002" i="27"/>
  <c r="J9701" i="27"/>
  <c r="J818" i="27"/>
  <c r="J2109" i="27"/>
  <c r="J5003" i="27"/>
  <c r="J5004" i="27"/>
  <c r="J819" i="27"/>
  <c r="J5005" i="27"/>
  <c r="J9702" i="27"/>
  <c r="J820" i="27"/>
  <c r="J2110" i="27"/>
  <c r="J5006" i="27"/>
  <c r="J5007" i="27"/>
  <c r="J5008" i="27"/>
  <c r="J9703" i="27"/>
  <c r="J2111" i="27"/>
  <c r="J5009" i="27"/>
  <c r="J5010" i="27"/>
  <c r="J9704" i="27"/>
  <c r="J9705" i="27"/>
  <c r="J821" i="27"/>
  <c r="J9706" i="27"/>
  <c r="J2112" i="27"/>
  <c r="J9707" i="27"/>
  <c r="J5011" i="27"/>
  <c r="J5012" i="27"/>
  <c r="J9708" i="27"/>
  <c r="J9709" i="27"/>
  <c r="J9710" i="27"/>
  <c r="J16" i="27"/>
  <c r="J5013" i="27"/>
  <c r="J309" i="27"/>
  <c r="J9711" i="27"/>
  <c r="J17" i="27"/>
  <c r="J5014" i="27"/>
  <c r="J5015" i="27"/>
  <c r="J5016" i="27"/>
  <c r="J2113" i="27"/>
  <c r="J9712" i="27"/>
  <c r="J5017" i="27"/>
  <c r="J2114" i="27"/>
  <c r="J2115" i="27"/>
  <c r="J5018" i="27"/>
  <c r="J9713" i="27"/>
  <c r="J9714" i="27"/>
  <c r="J9715" i="27"/>
  <c r="J2116" i="27"/>
  <c r="J2117" i="27"/>
  <c r="J5019" i="27"/>
  <c r="J9716" i="27"/>
  <c r="J18" i="27"/>
  <c r="J2118" i="27"/>
  <c r="J5020" i="27"/>
  <c r="J9717" i="27"/>
  <c r="J9718" i="27"/>
  <c r="J5021" i="27"/>
  <c r="J822" i="27"/>
  <c r="J2119" i="27"/>
  <c r="J823" i="27"/>
  <c r="J310" i="27"/>
  <c r="J824" i="27"/>
  <c r="J5022" i="27"/>
  <c r="J9719" i="27"/>
  <c r="J2120" i="27"/>
  <c r="J9720" i="27"/>
  <c r="J9721" i="27"/>
  <c r="J2121" i="27"/>
  <c r="J825" i="27"/>
  <c r="J5023" i="27"/>
  <c r="J9722" i="27"/>
  <c r="J826" i="27"/>
  <c r="J827" i="27"/>
  <c r="J2122" i="27"/>
  <c r="J5024" i="27"/>
  <c r="J9723" i="27"/>
  <c r="J2123" i="27"/>
  <c r="J5025" i="27"/>
  <c r="J9724" i="27"/>
  <c r="J5026" i="27"/>
  <c r="J311" i="27"/>
  <c r="J2124" i="27"/>
  <c r="J9725" i="27"/>
  <c r="J5027" i="27"/>
  <c r="J5028" i="27"/>
  <c r="J5029" i="27"/>
  <c r="J5030" i="27"/>
  <c r="J5031" i="27"/>
  <c r="J5032" i="27"/>
  <c r="J828" i="27"/>
  <c r="J2125" i="27"/>
  <c r="J2126" i="27"/>
  <c r="J5033" i="27"/>
  <c r="J9726" i="27"/>
  <c r="J9727" i="27"/>
  <c r="J9728" i="27"/>
  <c r="J9729" i="27"/>
  <c r="J9730" i="27"/>
  <c r="J312" i="27"/>
  <c r="J2127" i="27"/>
  <c r="J2128" i="27"/>
  <c r="J5034" i="27"/>
  <c r="J5035" i="27"/>
  <c r="J9731" i="27"/>
  <c r="J2129" i="27"/>
  <c r="J9732" i="27"/>
  <c r="J2130" i="27"/>
  <c r="J5036" i="27"/>
  <c r="J313" i="27"/>
  <c r="J5037" i="27"/>
  <c r="J829" i="27"/>
  <c r="J5038" i="27"/>
  <c r="J5039" i="27"/>
  <c r="J9733" i="27"/>
  <c r="J5040" i="27"/>
  <c r="J5041" i="27"/>
  <c r="J5042" i="27"/>
  <c r="J9734" i="27"/>
  <c r="J9735" i="27"/>
  <c r="J5043" i="27"/>
  <c r="J5044" i="27"/>
  <c r="J830" i="27"/>
  <c r="J2131" i="27"/>
  <c r="J2132" i="27"/>
  <c r="J5045" i="27"/>
  <c r="J5046" i="27"/>
  <c r="J9736" i="27"/>
  <c r="J2133" i="27"/>
  <c r="J2134" i="27"/>
  <c r="J5047" i="27"/>
  <c r="J9737" i="27"/>
  <c r="J2135" i="27"/>
  <c r="J111" i="27"/>
  <c r="J831" i="27"/>
  <c r="J832" i="27"/>
  <c r="J5048" i="27"/>
  <c r="J9738" i="27"/>
  <c r="J833" i="27"/>
  <c r="J5049" i="27"/>
  <c r="J2136" i="27"/>
  <c r="J2137" i="27"/>
  <c r="J9739" i="27"/>
  <c r="J834" i="27"/>
  <c r="J2138" i="27"/>
  <c r="J5050" i="27"/>
  <c r="J2139" i="27"/>
  <c r="J5051" i="27"/>
  <c r="J9740" i="27"/>
  <c r="J9741" i="27"/>
  <c r="J9742" i="27"/>
  <c r="J9743" i="27"/>
  <c r="J2140" i="27"/>
  <c r="J9744" i="27"/>
  <c r="J9745" i="27"/>
  <c r="J314" i="27"/>
  <c r="J2141" i="27"/>
  <c r="J5052" i="27"/>
  <c r="J5053" i="27"/>
  <c r="J5054" i="27"/>
  <c r="J9746" i="27"/>
  <c r="J9747" i="27"/>
  <c r="J2142" i="27"/>
  <c r="J9748" i="27"/>
  <c r="J2143" i="27"/>
  <c r="J2144" i="27"/>
  <c r="J2145" i="27"/>
  <c r="J5055" i="27"/>
  <c r="J5056" i="27"/>
  <c r="J2146" i="27"/>
  <c r="J9749" i="27"/>
  <c r="J9750" i="27"/>
  <c r="J9751" i="27"/>
  <c r="J9752" i="27"/>
  <c r="J2147" i="27"/>
  <c r="J5057" i="27"/>
  <c r="J5058" i="27"/>
  <c r="J2148" i="27"/>
  <c r="J5059" i="27"/>
  <c r="J5060" i="27"/>
  <c r="J9753" i="27"/>
  <c r="J9754" i="27"/>
  <c r="J2149" i="27"/>
  <c r="J5061" i="27"/>
  <c r="J9755" i="27"/>
  <c r="J835" i="27"/>
  <c r="J9756" i="27"/>
  <c r="J9757" i="27"/>
  <c r="J5062" i="27"/>
  <c r="J2150" i="27"/>
  <c r="J836" i="27"/>
  <c r="J9758" i="27"/>
  <c r="J837" i="27"/>
  <c r="J9759" i="27"/>
  <c r="J9760" i="27"/>
  <c r="J9761" i="27"/>
  <c r="J9762" i="27"/>
  <c r="J5063" i="27"/>
  <c r="J838" i="27"/>
  <c r="J5064" i="27"/>
  <c r="J9763" i="27"/>
  <c r="J9764" i="27"/>
  <c r="J5065" i="27"/>
  <c r="J5066" i="27"/>
  <c r="J5067" i="27"/>
  <c r="J5068" i="27"/>
  <c r="J5069" i="27"/>
  <c r="J9765" i="27"/>
  <c r="J839" i="27"/>
  <c r="J5070" i="27"/>
  <c r="J5071" i="27"/>
  <c r="J840" i="27"/>
  <c r="J841" i="27"/>
  <c r="J842" i="27"/>
  <c r="J5072" i="27"/>
  <c r="J9766" i="27"/>
  <c r="J9767" i="27"/>
  <c r="J2151" i="27"/>
  <c r="J112" i="27"/>
  <c r="J315" i="27"/>
  <c r="J843" i="27"/>
  <c r="J2152" i="27"/>
  <c r="J2153" i="27"/>
  <c r="J5073" i="27"/>
  <c r="J5074" i="27"/>
  <c r="J5075" i="27"/>
  <c r="J5076" i="27"/>
  <c r="J844" i="27"/>
  <c r="J5077" i="27"/>
  <c r="J9768" i="27"/>
  <c r="J5078" i="27"/>
  <c r="J9769" i="27"/>
  <c r="J9770" i="27"/>
  <c r="J2154" i="27"/>
  <c r="J5079" i="27"/>
  <c r="J845" i="27"/>
  <c r="J2155" i="27"/>
  <c r="J5080" i="27"/>
  <c r="J9771" i="27"/>
  <c r="J2156" i="27"/>
  <c r="J5081" i="27"/>
  <c r="J5082" i="27"/>
  <c r="J5083" i="27"/>
  <c r="J846" i="27"/>
  <c r="J847" i="27"/>
  <c r="J848" i="27"/>
  <c r="J2157" i="27"/>
  <c r="J9772" i="27"/>
  <c r="J9773" i="27"/>
  <c r="J9774" i="27"/>
  <c r="J9775" i="27"/>
  <c r="J5084" i="27"/>
  <c r="J9776" i="27"/>
  <c r="J9777" i="27"/>
  <c r="J5085" i="27"/>
  <c r="J2158" i="27"/>
  <c r="J5086" i="27"/>
  <c r="J9778" i="27"/>
  <c r="J5087" i="27"/>
  <c r="J5088" i="27"/>
  <c r="J2159" i="27"/>
  <c r="J5089" i="27"/>
  <c r="J9779" i="27"/>
  <c r="J2160" i="27"/>
  <c r="J5090" i="27"/>
  <c r="J5091" i="27"/>
  <c r="J5092" i="27"/>
  <c r="J2161" i="27"/>
  <c r="J9780" i="27"/>
  <c r="J2162" i="27"/>
  <c r="J2163" i="27"/>
  <c r="J2164" i="27"/>
  <c r="J2165" i="27"/>
  <c r="J5093" i="27"/>
  <c r="J2166" i="27"/>
  <c r="J9781" i="27"/>
  <c r="J5094" i="27"/>
  <c r="J2167" i="27"/>
  <c r="J9782" i="27"/>
  <c r="J5095" i="27"/>
  <c r="J9783" i="27"/>
  <c r="J2168" i="27"/>
  <c r="J5096" i="27"/>
  <c r="J316" i="27"/>
  <c r="J9784" i="27"/>
  <c r="J5097" i="27"/>
  <c r="J849" i="27"/>
  <c r="J2169" i="27"/>
  <c r="J9785" i="27"/>
  <c r="J850" i="27"/>
  <c r="J5098" i="27"/>
  <c r="J5099" i="27"/>
  <c r="J2170" i="27"/>
  <c r="J9786" i="27"/>
  <c r="J9787" i="27"/>
  <c r="J851" i="27"/>
  <c r="J5100" i="27"/>
  <c r="J9788" i="27"/>
  <c r="J2171" i="27"/>
  <c r="J9789" i="27"/>
  <c r="J5101" i="27"/>
  <c r="J5102" i="27"/>
  <c r="J9790" i="27"/>
  <c r="J9791" i="27"/>
  <c r="J9792" i="27"/>
  <c r="J2172" i="27"/>
  <c r="J5103" i="27"/>
  <c r="J9793" i="27"/>
  <c r="J852" i="27"/>
  <c r="J2173" i="27"/>
  <c r="J5104" i="27"/>
  <c r="J5105" i="27"/>
  <c r="J9794" i="27"/>
  <c r="J5106" i="27"/>
  <c r="J5107" i="27"/>
  <c r="J9795" i="27"/>
  <c r="J2174" i="27"/>
  <c r="J9796" i="27"/>
  <c r="J9797" i="27"/>
  <c r="J2175" i="27"/>
  <c r="J5108" i="27"/>
  <c r="J9798" i="27"/>
  <c r="J5109" i="27"/>
  <c r="J5110" i="27"/>
  <c r="J5111" i="27"/>
  <c r="J9799" i="27"/>
  <c r="J853" i="27"/>
  <c r="J5112" i="27"/>
  <c r="J5113" i="27"/>
  <c r="J5114" i="27"/>
  <c r="J5115" i="27"/>
  <c r="J9800" i="27"/>
  <c r="J2176" i="27"/>
  <c r="J5116" i="27"/>
  <c r="J9801" i="27"/>
  <c r="J2177" i="27"/>
  <c r="J854" i="27"/>
  <c r="J855" i="27"/>
  <c r="J2178" i="27"/>
  <c r="J5117" i="27"/>
  <c r="J5118" i="27"/>
  <c r="J5119" i="27"/>
  <c r="J9802" i="27"/>
  <c r="J9803" i="27"/>
  <c r="J2179" i="27"/>
  <c r="J5120" i="27"/>
  <c r="J5121" i="27"/>
  <c r="J5122" i="27"/>
  <c r="J317" i="27"/>
  <c r="J5123" i="27"/>
  <c r="J2180" i="27"/>
  <c r="J5124" i="27"/>
  <c r="J2181" i="27"/>
  <c r="J5125" i="27"/>
  <c r="J5126" i="27"/>
  <c r="J856" i="27"/>
  <c r="J5127" i="27"/>
  <c r="J5128" i="27"/>
  <c r="J857" i="27"/>
  <c r="J9804" i="27"/>
  <c r="J2182" i="27"/>
  <c r="J5129" i="27"/>
  <c r="J5130" i="27"/>
  <c r="J5131" i="27"/>
  <c r="J9805" i="27"/>
  <c r="J858" i="27"/>
  <c r="J9806" i="27"/>
  <c r="J5132" i="27"/>
  <c r="J9807" i="27"/>
  <c r="J9808" i="27"/>
  <c r="J2183" i="27"/>
  <c r="J9809" i="27"/>
  <c r="J9810" i="27"/>
  <c r="J2184" i="27"/>
  <c r="J2185" i="27"/>
  <c r="J5133" i="27"/>
  <c r="J5134" i="27"/>
  <c r="J2186" i="27"/>
  <c r="J5135" i="27"/>
  <c r="J5136" i="27"/>
  <c r="J859" i="27"/>
  <c r="J860" i="27"/>
  <c r="J5137" i="27"/>
  <c r="J5138" i="27"/>
  <c r="J5139" i="27"/>
  <c r="J9811" i="27"/>
  <c r="J5140" i="27"/>
  <c r="J5141" i="27"/>
  <c r="J19" i="27"/>
  <c r="J2187" i="27"/>
  <c r="J9812" i="27"/>
  <c r="J5142" i="27"/>
  <c r="J5143" i="27"/>
  <c r="J9813" i="27"/>
  <c r="J2188" i="27"/>
  <c r="J5144" i="27"/>
  <c r="J5145" i="27"/>
  <c r="J9814" i="27"/>
  <c r="J9815" i="27"/>
  <c r="J9816" i="27"/>
  <c r="J9817" i="27"/>
  <c r="J2189" i="27"/>
  <c r="J5146" i="27"/>
  <c r="J9818" i="27"/>
  <c r="J5147" i="27"/>
  <c r="J5148" i="27"/>
  <c r="J9819" i="27"/>
  <c r="J113" i="27"/>
  <c r="J5149" i="27"/>
  <c r="J5150" i="27"/>
  <c r="J861" i="27"/>
  <c r="J2190" i="27"/>
  <c r="J2191" i="27"/>
  <c r="J5151" i="27"/>
  <c r="J862" i="27"/>
  <c r="J2192" i="27"/>
  <c r="J5152" i="27"/>
  <c r="J9820" i="27"/>
  <c r="J863" i="27"/>
  <c r="J864" i="27"/>
  <c r="J2193" i="27"/>
  <c r="J9821" i="27"/>
  <c r="J2194" i="27"/>
  <c r="J5153" i="27"/>
  <c r="J318" i="27"/>
  <c r="J5154" i="27"/>
  <c r="J2195" i="27"/>
  <c r="J5155" i="27"/>
  <c r="J319" i="27"/>
  <c r="J865" i="27"/>
  <c r="J9822" i="27"/>
  <c r="J9823" i="27"/>
  <c r="J5156" i="27"/>
  <c r="J9824" i="27"/>
  <c r="J2196" i="27"/>
  <c r="J2197" i="27"/>
  <c r="J2198" i="27"/>
  <c r="J5157" i="27"/>
  <c r="J5158" i="27"/>
  <c r="J2199" i="27"/>
  <c r="J2200" i="27"/>
  <c r="J5159" i="27"/>
  <c r="J2201" i="27"/>
  <c r="J2202" i="27"/>
  <c r="J9825" i="27"/>
  <c r="J9826" i="27"/>
  <c r="J9827" i="27"/>
  <c r="J5160" i="27"/>
  <c r="J9828" i="27"/>
  <c r="J320" i="27"/>
  <c r="J5161" i="27"/>
  <c r="J9829" i="27"/>
  <c r="J9830" i="27"/>
  <c r="J9831" i="27"/>
  <c r="J9832" i="27"/>
  <c r="J2203" i="27"/>
  <c r="J2204" i="27"/>
  <c r="J2205" i="27"/>
  <c r="J9833" i="27"/>
  <c r="J2206" i="27"/>
  <c r="J2207" i="27"/>
  <c r="J2208" i="27"/>
  <c r="J9834" i="27"/>
  <c r="J866" i="27"/>
  <c r="J867" i="27"/>
  <c r="J5162" i="27"/>
  <c r="J5163" i="27"/>
  <c r="J9835" i="27"/>
  <c r="J9836" i="27"/>
  <c r="J9837" i="27"/>
  <c r="J5164" i="27"/>
  <c r="J321" i="27"/>
  <c r="J868" i="27"/>
  <c r="J5165" i="27"/>
  <c r="J9838" i="27"/>
  <c r="J9839" i="27"/>
  <c r="J5166" i="27"/>
  <c r="J5167" i="27"/>
  <c r="J5168" i="27"/>
  <c r="J5169" i="27"/>
  <c r="J9840" i="27"/>
  <c r="J5170" i="27"/>
  <c r="J9841" i="27"/>
  <c r="J9842" i="27"/>
  <c r="J2209" i="27"/>
  <c r="J5171" i="27"/>
  <c r="J5172" i="27"/>
  <c r="J5173" i="27"/>
  <c r="J9843" i="27"/>
  <c r="J2210" i="27"/>
  <c r="J2211" i="27"/>
  <c r="J5174" i="27"/>
  <c r="J9844" i="27"/>
  <c r="J5175" i="27"/>
  <c r="J2212" i="27"/>
  <c r="J5176" i="27"/>
  <c r="J2213" i="27"/>
  <c r="J5177" i="27"/>
  <c r="J2214" i="27"/>
  <c r="J2215" i="27"/>
  <c r="J5178" i="27"/>
  <c r="J9845" i="27"/>
  <c r="J9846" i="27"/>
  <c r="J2216" i="27"/>
  <c r="J9847" i="27"/>
  <c r="J2217" i="27"/>
  <c r="J9848" i="27"/>
  <c r="J5179" i="27"/>
  <c r="J5180" i="27"/>
  <c r="J5181" i="27"/>
  <c r="J2218" i="27"/>
  <c r="J9849" i="27"/>
  <c r="J5182" i="27"/>
  <c r="J2219" i="27"/>
  <c r="J9850" i="27"/>
  <c r="J2220" i="27"/>
  <c r="J5183" i="27"/>
  <c r="J869" i="27"/>
  <c r="J322" i="27"/>
  <c r="J2221" i="27"/>
  <c r="J9851" i="27"/>
  <c r="J5184" i="27"/>
  <c r="J323" i="27"/>
  <c r="J324" i="27"/>
  <c r="J325" i="27"/>
  <c r="J870" i="27"/>
  <c r="J2222" i="27"/>
  <c r="J5185" i="27"/>
  <c r="J5186" i="27"/>
  <c r="J5187" i="27"/>
  <c r="J9852" i="27"/>
  <c r="J2223" i="27"/>
  <c r="J9853" i="27"/>
  <c r="J5188" i="27"/>
  <c r="J2224" i="27"/>
  <c r="J2225" i="27"/>
  <c r="J2226" i="27"/>
  <c r="J5189" i="27"/>
  <c r="J5190" i="27"/>
  <c r="J5191" i="27"/>
  <c r="J5192" i="27"/>
  <c r="J9854" i="27"/>
  <c r="J9855" i="27"/>
  <c r="J5193" i="27"/>
  <c r="J2227" i="27"/>
  <c r="J5194" i="27"/>
  <c r="J9856" i="27"/>
  <c r="J5195" i="27"/>
  <c r="J9857" i="27"/>
  <c r="J2228" i="27"/>
  <c r="J9858" i="27"/>
  <c r="J5196" i="27"/>
  <c r="J9859" i="27"/>
  <c r="J326" i="27"/>
  <c r="J5197" i="27"/>
  <c r="J5198" i="27"/>
  <c r="J5199" i="27"/>
  <c r="J2229" i="27"/>
  <c r="J9860" i="27"/>
  <c r="J5200" i="27"/>
  <c r="J871" i="27"/>
  <c r="J2230" i="27"/>
  <c r="J2231" i="27"/>
  <c r="J9861" i="27"/>
  <c r="J2232" i="27"/>
  <c r="J5201" i="27"/>
  <c r="J9862" i="27"/>
  <c r="J5202" i="27"/>
  <c r="J872" i="27"/>
  <c r="J2233" i="27"/>
  <c r="J9863" i="27"/>
  <c r="J5203" i="27"/>
  <c r="J5204" i="27"/>
  <c r="J9864" i="27"/>
  <c r="J114" i="27"/>
  <c r="J2234" i="27"/>
  <c r="J9865" i="27"/>
  <c r="J2235" i="27"/>
  <c r="J2236" i="27"/>
  <c r="J873" i="27"/>
  <c r="J327" i="27"/>
  <c r="J9866" i="27"/>
  <c r="J874" i="27"/>
  <c r="J5205" i="27"/>
  <c r="J5206" i="27"/>
  <c r="J5207" i="27"/>
  <c r="J5208" i="27"/>
  <c r="J2237" i="27"/>
  <c r="J5209" i="27"/>
  <c r="J9867" i="27"/>
  <c r="J9868" i="27"/>
  <c r="J5210" i="27"/>
  <c r="J2238" i="27"/>
  <c r="J9869" i="27"/>
  <c r="J2239" i="27"/>
  <c r="J2240" i="27"/>
  <c r="J5211" i="27"/>
  <c r="J5212" i="27"/>
  <c r="J5213" i="27"/>
  <c r="J9870" i="27"/>
  <c r="J9871" i="27"/>
  <c r="J875" i="27"/>
  <c r="J2241" i="27"/>
  <c r="J5214" i="27"/>
  <c r="J5215" i="27"/>
  <c r="J5216" i="27"/>
  <c r="J5217" i="27"/>
  <c r="J5218" i="27"/>
  <c r="J9872" i="27"/>
  <c r="J328" i="27"/>
  <c r="J5219" i="27"/>
  <c r="J9873" i="27"/>
  <c r="J876" i="27"/>
  <c r="J2242" i="27"/>
  <c r="J2243" i="27"/>
  <c r="J2244" i="27"/>
  <c r="J2245" i="27"/>
  <c r="J5220" i="27"/>
  <c r="J9874" i="27"/>
  <c r="J9875" i="27"/>
  <c r="J9876" i="27"/>
  <c r="J2246" i="27"/>
  <c r="J5221" i="27"/>
  <c r="J2247" i="27"/>
  <c r="J115" i="27"/>
  <c r="J5222" i="27"/>
  <c r="J5223" i="27"/>
  <c r="J9877" i="27"/>
  <c r="J5224" i="27"/>
  <c r="J116" i="27"/>
  <c r="J9878" i="27"/>
  <c r="J9879" i="27"/>
  <c r="J9880" i="27"/>
  <c r="J877" i="27"/>
  <c r="J5225" i="27"/>
  <c r="J5226" i="27"/>
  <c r="J5227" i="27"/>
  <c r="J9881" i="27"/>
  <c r="J9882" i="27"/>
  <c r="J5228" i="27"/>
  <c r="J329" i="27"/>
  <c r="J878" i="27"/>
  <c r="J2248" i="27"/>
  <c r="J5229" i="27"/>
  <c r="J9883" i="27"/>
  <c r="J5230" i="27"/>
  <c r="J5231" i="27"/>
  <c r="J5232" i="27"/>
  <c r="J9884" i="27"/>
  <c r="J5233" i="27"/>
  <c r="J5234" i="27"/>
  <c r="J5235" i="27"/>
  <c r="J2249" i="27"/>
  <c r="J5236" i="27"/>
  <c r="J5237" i="27"/>
  <c r="J879" i="27"/>
  <c r="J9885" i="27"/>
  <c r="J9886" i="27"/>
  <c r="J2250" i="27"/>
  <c r="J2251" i="27"/>
  <c r="J5238" i="27"/>
  <c r="J9887" i="27"/>
  <c r="J2252" i="27"/>
  <c r="J5239" i="27"/>
  <c r="J5240" i="27"/>
  <c r="J5241" i="27"/>
  <c r="J9888" i="27"/>
  <c r="J2253" i="27"/>
  <c r="J9889" i="27"/>
  <c r="J880" i="27"/>
  <c r="J5242" i="27"/>
  <c r="J9890" i="27"/>
  <c r="J9891" i="27"/>
  <c r="J881" i="27"/>
  <c r="J5243" i="27"/>
  <c r="J2254" i="27"/>
  <c r="J9892" i="27"/>
  <c r="J2255" i="27"/>
  <c r="J5244" i="27"/>
  <c r="J9893" i="27"/>
  <c r="J9894" i="27"/>
  <c r="J5245" i="27"/>
  <c r="J9895" i="27"/>
  <c r="J5246" i="27"/>
  <c r="J5247" i="27"/>
  <c r="J5248" i="27"/>
  <c r="J9896" i="27"/>
  <c r="J882" i="27"/>
  <c r="J9897" i="27"/>
  <c r="J9898" i="27"/>
  <c r="J2256" i="27"/>
  <c r="J5249" i="27"/>
  <c r="J2257" i="27"/>
  <c r="J5250" i="27"/>
  <c r="J5251" i="27"/>
  <c r="J5252" i="27"/>
  <c r="J5253" i="27"/>
  <c r="J9899" i="27"/>
  <c r="J9900" i="27"/>
  <c r="J9901" i="27"/>
  <c r="J9902" i="27"/>
  <c r="J9903" i="27"/>
  <c r="J330" i="27"/>
  <c r="J2258" i="27"/>
  <c r="J5254" i="27"/>
  <c r="J5255" i="27"/>
  <c r="J9904" i="27"/>
  <c r="J9905" i="27"/>
  <c r="J9906" i="27"/>
  <c r="J883" i="27"/>
  <c r="J2259" i="27"/>
  <c r="J9907" i="27"/>
  <c r="J5256" i="27"/>
  <c r="J884" i="27"/>
  <c r="J2260" i="27"/>
  <c r="J9908" i="27"/>
  <c r="J2261" i="27"/>
  <c r="J5257" i="27"/>
  <c r="J331" i="27"/>
  <c r="J9909" i="27"/>
  <c r="J9910" i="27"/>
  <c r="J5258" i="27"/>
  <c r="J9911" i="27"/>
  <c r="J9912" i="27"/>
  <c r="J9913" i="27"/>
  <c r="J5259" i="27"/>
  <c r="J885" i="27"/>
  <c r="J886" i="27"/>
  <c r="J5260" i="27"/>
  <c r="J5261" i="27"/>
  <c r="J9914" i="27"/>
  <c r="J9915" i="27"/>
  <c r="J9916" i="27"/>
  <c r="J2262" i="27"/>
  <c r="J5262" i="27"/>
  <c r="J9917" i="27"/>
  <c r="J887" i="27"/>
  <c r="J9918" i="27"/>
  <c r="J9919" i="27"/>
  <c r="J9920" i="27"/>
  <c r="J332" i="27"/>
  <c r="J9921" i="27"/>
  <c r="J2263" i="27"/>
  <c r="J5263" i="27"/>
  <c r="J888" i="27"/>
  <c r="J5264" i="27"/>
  <c r="J2264" i="27"/>
  <c r="J5265" i="27"/>
  <c r="J5266" i="27"/>
  <c r="J9922" i="27"/>
  <c r="J889" i="27"/>
  <c r="J5267" i="27"/>
  <c r="J5268" i="27"/>
  <c r="J9923" i="27"/>
  <c r="J9924" i="27"/>
  <c r="J2265" i="27"/>
  <c r="J2266" i="27"/>
  <c r="J5269" i="27"/>
  <c r="J9925" i="27"/>
  <c r="J890" i="27"/>
  <c r="J891" i="27"/>
  <c r="J5270" i="27"/>
  <c r="J5271" i="27"/>
  <c r="J2267" i="27"/>
  <c r="J9926" i="27"/>
  <c r="J9927" i="27"/>
  <c r="J5272" i="27"/>
  <c r="J5273" i="27"/>
  <c r="J5274" i="27"/>
  <c r="J2268" i="27"/>
  <c r="J5275" i="27"/>
  <c r="J2269" i="27"/>
  <c r="J9928" i="27"/>
  <c r="J9929" i="27"/>
  <c r="J2270" i="27"/>
  <c r="J2271" i="27"/>
  <c r="J5276" i="27"/>
  <c r="J5277" i="27"/>
  <c r="J2272" i="27"/>
  <c r="J5278" i="27"/>
  <c r="J333" i="27"/>
  <c r="J2273" i="27"/>
  <c r="J5279" i="27"/>
  <c r="J2274" i="27"/>
  <c r="J5280" i="27"/>
  <c r="J2275" i="27"/>
  <c r="J2276" i="27"/>
  <c r="J9930" i="27"/>
  <c r="J5281" i="27"/>
  <c r="J9931" i="27"/>
  <c r="J892" i="27"/>
  <c r="J9932" i="27"/>
  <c r="J9933" i="27"/>
  <c r="J5282" i="27"/>
  <c r="J9934" i="27"/>
  <c r="J9935" i="27"/>
  <c r="J9936" i="27"/>
  <c r="J5283" i="27"/>
  <c r="J893" i="27"/>
  <c r="J5284" i="27"/>
  <c r="J5285" i="27"/>
  <c r="J894" i="27"/>
  <c r="J5286" i="27"/>
  <c r="J5287" i="27"/>
  <c r="J895" i="27"/>
  <c r="J2277" i="27"/>
  <c r="J5288" i="27"/>
  <c r="J2278" i="27"/>
  <c r="J2279" i="27"/>
  <c r="J2280" i="27"/>
  <c r="J9937" i="27"/>
  <c r="J9938" i="27"/>
  <c r="J9939" i="27"/>
  <c r="J896" i="27"/>
  <c r="J9940" i="27"/>
  <c r="J2281" i="27"/>
  <c r="J9941" i="27"/>
  <c r="J2282" i="27"/>
  <c r="J9942" i="27"/>
  <c r="J2283" i="27"/>
  <c r="J5289" i="27"/>
  <c r="J5290" i="27"/>
  <c r="J2284" i="27"/>
  <c r="J9943" i="27"/>
  <c r="J117" i="27"/>
  <c r="J5291" i="27"/>
  <c r="J5292" i="27"/>
  <c r="J5293" i="27"/>
  <c r="J9944" i="27"/>
  <c r="J9945" i="27"/>
  <c r="J897" i="27"/>
  <c r="J5294" i="27"/>
  <c r="J334" i="27"/>
  <c r="J5295" i="27"/>
  <c r="J9946" i="27"/>
  <c r="J9947" i="27"/>
  <c r="J335" i="27"/>
  <c r="J9948" i="27"/>
  <c r="J2285" i="27"/>
  <c r="J5296" i="27"/>
  <c r="J5297" i="27"/>
  <c r="J5298" i="27"/>
  <c r="J9949" i="27"/>
  <c r="J2286" i="27"/>
  <c r="J5299" i="27"/>
  <c r="J898" i="27"/>
  <c r="J899" i="27"/>
  <c r="J2287" i="27"/>
  <c r="J5300" i="27"/>
  <c r="J5301" i="27"/>
  <c r="J9950" i="27"/>
  <c r="J2288" i="27"/>
  <c r="J5302" i="27"/>
  <c r="J5303" i="27"/>
  <c r="J5304" i="27"/>
  <c r="J2289" i="27"/>
  <c r="J9951" i="27"/>
  <c r="J5305" i="27"/>
  <c r="J2290" i="27"/>
  <c r="J5306" i="27"/>
  <c r="J5307" i="27"/>
  <c r="J9952" i="27"/>
  <c r="J9953" i="27"/>
  <c r="J9954" i="27"/>
  <c r="J5308" i="27"/>
  <c r="J2291" i="27"/>
  <c r="J336" i="27"/>
  <c r="J2292" i="27"/>
  <c r="J2293" i="27"/>
  <c r="J5309" i="27"/>
  <c r="J5310" i="27"/>
  <c r="J5311" i="27"/>
  <c r="J5312" i="27"/>
  <c r="J9955" i="27"/>
  <c r="J9956" i="27"/>
  <c r="J9957" i="27"/>
  <c r="J9958" i="27"/>
  <c r="J2294" i="27"/>
  <c r="J5313" i="27"/>
  <c r="J9959" i="27"/>
  <c r="J900" i="27"/>
  <c r="J5314" i="27"/>
  <c r="J9960" i="27"/>
  <c r="J9961" i="27"/>
  <c r="J5315" i="27"/>
  <c r="J9962" i="27"/>
  <c r="J9963" i="27"/>
  <c r="J2295" i="27"/>
  <c r="J9964" i="27"/>
  <c r="J9965" i="27"/>
  <c r="J901" i="27"/>
  <c r="J9966" i="27"/>
  <c r="J902" i="27"/>
  <c r="J2296" i="27"/>
  <c r="J5316" i="27"/>
  <c r="J9967" i="27"/>
  <c r="J9968" i="27"/>
  <c r="J5317" i="27"/>
  <c r="J5318" i="27"/>
  <c r="J5319" i="27"/>
  <c r="J2297" i="27"/>
  <c r="J903" i="27"/>
  <c r="J5320" i="27"/>
  <c r="J9969" i="27"/>
  <c r="J9970" i="27"/>
  <c r="J2298" i="27"/>
  <c r="J5321" i="27"/>
  <c r="J2299" i="27"/>
  <c r="J2300" i="27"/>
  <c r="J5322" i="27"/>
  <c r="J904" i="27"/>
  <c r="J9971" i="27"/>
  <c r="J5323" i="27"/>
  <c r="J9972" i="27"/>
  <c r="J2301" i="27"/>
  <c r="J9973" i="27"/>
  <c r="J5324" i="27"/>
  <c r="J5325" i="27"/>
  <c r="J5326" i="27"/>
  <c r="J5327" i="27"/>
  <c r="J5328" i="27"/>
  <c r="J9974" i="27"/>
  <c r="J905" i="27"/>
  <c r="J906" i="27"/>
  <c r="J5329" i="27"/>
  <c r="J907" i="27"/>
  <c r="J2302" i="27"/>
  <c r="J5330" i="27"/>
  <c r="J9975" i="27"/>
  <c r="J9976" i="27"/>
  <c r="J9977" i="27"/>
  <c r="J5331" i="27"/>
  <c r="J337" i="27"/>
  <c r="J2303" i="27"/>
  <c r="J5332" i="27"/>
  <c r="J2304" i="27"/>
  <c r="J908" i="27"/>
  <c r="J5333" i="27"/>
  <c r="J9978" i="27"/>
  <c r="J5334" i="27"/>
  <c r="J5335" i="27"/>
  <c r="J5336" i="27"/>
  <c r="J5337" i="27"/>
  <c r="J5338" i="27"/>
  <c r="J5339" i="27"/>
  <c r="J9979" i="27"/>
  <c r="J9980" i="27"/>
  <c r="J2305" i="27"/>
  <c r="J5340" i="27"/>
  <c r="J9981" i="27"/>
  <c r="J5341" i="27"/>
  <c r="J9982" i="27"/>
  <c r="J5342" i="27"/>
  <c r="J2306" i="27"/>
  <c r="J9983" i="27"/>
  <c r="J5343" i="27"/>
  <c r="J9984" i="27"/>
  <c r="J338" i="27"/>
  <c r="J909" i="27"/>
  <c r="J5344" i="27"/>
  <c r="J5345" i="27"/>
  <c r="J5346" i="27"/>
  <c r="J9985" i="27"/>
  <c r="J2307" i="27"/>
  <c r="J2308" i="27"/>
  <c r="J5347" i="27"/>
  <c r="J9986" i="27"/>
  <c r="J2309" i="27"/>
  <c r="J9987" i="27"/>
  <c r="J9988" i="27"/>
  <c r="J5348" i="27"/>
  <c r="J9989" i="27"/>
  <c r="J2310" i="27"/>
  <c r="J9990" i="27"/>
  <c r="J5349" i="27"/>
  <c r="J5350" i="27"/>
  <c r="J9991" i="27"/>
  <c r="J2311" i="27"/>
  <c r="J5351" i="27"/>
  <c r="J2312" i="27"/>
  <c r="J5352" i="27"/>
  <c r="J910" i="27"/>
  <c r="J5353" i="27"/>
  <c r="J2313" i="27"/>
  <c r="J2314" i="27"/>
  <c r="J9992" i="27"/>
  <c r="J5354" i="27"/>
  <c r="J911" i="27"/>
  <c r="J912" i="27"/>
  <c r="J2315" i="27"/>
  <c r="J5355" i="27"/>
  <c r="J5356" i="27"/>
  <c r="J9993" i="27"/>
  <c r="J5357" i="27"/>
  <c r="J9994" i="27"/>
  <c r="J2316" i="27"/>
  <c r="J5358" i="27"/>
  <c r="J9995" i="27"/>
  <c r="J5359" i="27"/>
  <c r="J5360" i="27"/>
  <c r="J5361" i="27"/>
  <c r="J5362" i="27"/>
  <c r="J9996" i="27"/>
  <c r="J9997" i="27"/>
  <c r="J2317" i="27"/>
  <c r="J5363" i="27"/>
  <c r="J913" i="27"/>
  <c r="J2318" i="27"/>
  <c r="J9998" i="27"/>
  <c r="J9999" i="27"/>
  <c r="J2319" i="27"/>
  <c r="J2320" i="27"/>
  <c r="J5364" i="27"/>
  <c r="J10000" i="27"/>
  <c r="J10001" i="27"/>
  <c r="J10002" i="27"/>
  <c r="J10003" i="27"/>
  <c r="J914" i="27"/>
  <c r="J10004" i="27"/>
  <c r="J10005" i="27"/>
  <c r="J118" i="27"/>
  <c r="J339" i="27"/>
  <c r="J2321" i="27"/>
  <c r="J2322" i="27"/>
  <c r="J2323" i="27"/>
  <c r="J5365" i="27"/>
  <c r="J10006" i="27"/>
  <c r="J10007" i="27"/>
  <c r="J915" i="27"/>
  <c r="J2324" i="27"/>
  <c r="J5366" i="27"/>
  <c r="J5367" i="27"/>
  <c r="J5368" i="27"/>
  <c r="J5369" i="27"/>
  <c r="J5370" i="27"/>
  <c r="J5371" i="27"/>
  <c r="J916" i="27"/>
  <c r="J5372" i="27"/>
  <c r="J10008" i="27"/>
  <c r="J2325" i="27"/>
  <c r="J10009" i="27"/>
  <c r="J20" i="27"/>
  <c r="J5373" i="27"/>
  <c r="J5374" i="27"/>
  <c r="J10010" i="27"/>
  <c r="J10011" i="27"/>
  <c r="J5375" i="27"/>
  <c r="J10012" i="27"/>
  <c r="J5376" i="27"/>
  <c r="J10013" i="27"/>
  <c r="J5377" i="27"/>
  <c r="J2326" i="27"/>
  <c r="J10014" i="27"/>
  <c r="J2327" i="27"/>
  <c r="J5378" i="27"/>
  <c r="J917" i="27"/>
  <c r="J2328" i="27"/>
  <c r="J5379" i="27"/>
  <c r="J10015" i="27"/>
  <c r="J10016" i="27"/>
  <c r="J2329" i="27"/>
  <c r="J5380" i="27"/>
  <c r="J918" i="27"/>
  <c r="J2330" i="27"/>
  <c r="J919" i="27"/>
  <c r="J2331" i="27"/>
  <c r="J10017" i="27"/>
  <c r="J340" i="27"/>
  <c r="J2332" i="27"/>
  <c r="J10018" i="27"/>
  <c r="J2333" i="27"/>
  <c r="J5381" i="27"/>
  <c r="J10019" i="27"/>
  <c r="J21" i="27"/>
  <c r="J5382" i="27"/>
  <c r="J10020" i="27"/>
  <c r="J5383" i="27"/>
  <c r="J10021" i="27"/>
  <c r="J341" i="27"/>
  <c r="J10022" i="27"/>
  <c r="J5384" i="27"/>
  <c r="J5385" i="27"/>
  <c r="J5386" i="27"/>
  <c r="J2334" i="27"/>
  <c r="J2335" i="27"/>
  <c r="J5387" i="27"/>
  <c r="J5388" i="27"/>
  <c r="J342" i="27"/>
  <c r="J5389" i="27"/>
  <c r="J920" i="27"/>
  <c r="J2336" i="27"/>
  <c r="J5390" i="27"/>
  <c r="J5391" i="27"/>
  <c r="J2337" i="27"/>
  <c r="J10023" i="27"/>
  <c r="J921" i="27"/>
  <c r="J10024" i="27"/>
  <c r="J5392" i="27"/>
  <c r="J10025" i="27"/>
  <c r="J922" i="27"/>
  <c r="J10026" i="27"/>
  <c r="J923" i="27"/>
  <c r="J10027" i="27"/>
  <c r="J119" i="27"/>
  <c r="J5393" i="27"/>
  <c r="J2338" i="27"/>
  <c r="J10028" i="27"/>
  <c r="J5394" i="27"/>
  <c r="J10029" i="27"/>
  <c r="J924" i="27"/>
  <c r="J2339" i="27"/>
  <c r="J925" i="27"/>
  <c r="J2340" i="27"/>
  <c r="J2341" i="27"/>
  <c r="J926" i="27"/>
  <c r="J5395" i="27"/>
  <c r="J5396" i="27"/>
  <c r="J10030" i="27"/>
  <c r="J10031" i="27"/>
  <c r="J5397" i="27"/>
  <c r="J5398" i="27"/>
  <c r="J5399" i="27"/>
  <c r="J10032" i="27"/>
  <c r="J343" i="27"/>
  <c r="J2342" i="27"/>
  <c r="J5400" i="27"/>
  <c r="J10033" i="27"/>
  <c r="J2343" i="27"/>
  <c r="J10034" i="27"/>
  <c r="J2344" i="27"/>
  <c r="J120" i="27"/>
  <c r="J10035" i="27"/>
  <c r="J10036" i="27"/>
  <c r="J2345" i="27"/>
  <c r="J22" i="27"/>
  <c r="J2346" i="27"/>
  <c r="J5401" i="27"/>
  <c r="J927" i="27"/>
  <c r="J5402" i="27"/>
  <c r="J10037" i="27"/>
  <c r="J10038" i="27"/>
  <c r="J5403" i="27"/>
  <c r="J121" i="27"/>
  <c r="J2347" i="27"/>
  <c r="J5404" i="27"/>
  <c r="J5405" i="27"/>
  <c r="J5406" i="27"/>
  <c r="J10039" i="27"/>
  <c r="J5407" i="27"/>
  <c r="J5408" i="27"/>
  <c r="J10040" i="27"/>
  <c r="J928" i="27"/>
  <c r="J10041" i="27"/>
  <c r="J929" i="27"/>
  <c r="J5409" i="27"/>
  <c r="J5410" i="27"/>
  <c r="J10042" i="27"/>
  <c r="J10043" i="27"/>
  <c r="J10044" i="27"/>
  <c r="J10045" i="27"/>
  <c r="J5411" i="27"/>
  <c r="J5412" i="27"/>
  <c r="J5413" i="27"/>
  <c r="J2348" i="27"/>
  <c r="J5414" i="27"/>
  <c r="J344" i="27"/>
  <c r="J2349" i="27"/>
  <c r="J5415" i="27"/>
  <c r="J5416" i="27"/>
  <c r="J5417" i="27"/>
  <c r="J5418" i="27"/>
  <c r="J2350" i="27"/>
  <c r="J2351" i="27"/>
  <c r="J10046" i="27"/>
  <c r="J122" i="27"/>
  <c r="J2352" i="27"/>
  <c r="J2353" i="27"/>
  <c r="J10047" i="27"/>
  <c r="J345" i="27"/>
  <c r="J930" i="27"/>
  <c r="J931" i="27"/>
  <c r="J932" i="27"/>
  <c r="J5419" i="27"/>
  <c r="J10048" i="27"/>
  <c r="J10049" i="27"/>
  <c r="J10050" i="27"/>
  <c r="J5420" i="27"/>
  <c r="J10051" i="27"/>
  <c r="J5421" i="27"/>
  <c r="J5422" i="27"/>
  <c r="J5423" i="27"/>
  <c r="J10052" i="27"/>
  <c r="J5424" i="27"/>
  <c r="J5425" i="27"/>
  <c r="J10053" i="27"/>
  <c r="J10054" i="27"/>
  <c r="J933" i="27"/>
  <c r="J2354" i="27"/>
  <c r="J2355" i="27"/>
  <c r="J10055" i="27"/>
  <c r="J10056" i="27"/>
  <c r="J5426" i="27"/>
  <c r="J10057" i="27"/>
  <c r="J123" i="27"/>
  <c r="J10058" i="27"/>
  <c r="J5427" i="27"/>
  <c r="J10059" i="27"/>
  <c r="J2356" i="27"/>
  <c r="J2357" i="27"/>
  <c r="J10060" i="27"/>
  <c r="J10061" i="27"/>
  <c r="J10062" i="27"/>
  <c r="J5428" i="27"/>
  <c r="J10063" i="27"/>
  <c r="J5429" i="27"/>
  <c r="J5430" i="27"/>
  <c r="J10064" i="27"/>
  <c r="J346" i="27"/>
  <c r="J934" i="27"/>
  <c r="J2358" i="27"/>
  <c r="J2359" i="27"/>
  <c r="J5431" i="27"/>
  <c r="J5432" i="27"/>
  <c r="J5433" i="27"/>
  <c r="J10065" i="27"/>
  <c r="J10066" i="27"/>
  <c r="J5434" i="27"/>
  <c r="J5435" i="27"/>
  <c r="J10067" i="27"/>
  <c r="J10068" i="27"/>
  <c r="J2360" i="27"/>
  <c r="J5436" i="27"/>
  <c r="J5437" i="27"/>
  <c r="J10069" i="27"/>
  <c r="J10070" i="27"/>
  <c r="J124" i="27"/>
  <c r="J2361" i="27"/>
  <c r="J2362" i="27"/>
  <c r="J2363" i="27"/>
  <c r="J5438" i="27"/>
  <c r="J2364" i="27"/>
  <c r="J5439" i="27"/>
  <c r="J5440" i="27"/>
  <c r="J10071" i="27"/>
  <c r="J2365" i="27"/>
  <c r="J2366" i="27"/>
  <c r="J2367" i="27"/>
  <c r="J5441" i="27"/>
  <c r="J5442" i="27"/>
  <c r="J10072" i="27"/>
  <c r="J10073" i="27"/>
  <c r="J10074" i="27"/>
  <c r="J10075" i="27"/>
  <c r="J5443" i="27"/>
  <c r="J10076" i="27"/>
  <c r="J5444" i="27"/>
  <c r="J10077" i="27"/>
  <c r="J2368" i="27"/>
  <c r="J10078" i="27"/>
  <c r="J10079" i="27"/>
  <c r="J5445" i="27"/>
  <c r="J10080" i="27"/>
  <c r="J10081" i="27"/>
  <c r="J5446" i="27"/>
  <c r="J10082" i="27"/>
  <c r="J10083" i="27"/>
  <c r="J10084" i="27"/>
  <c r="J5447" i="27"/>
  <c r="J10085" i="27"/>
  <c r="J10086" i="27"/>
  <c r="J347" i="27"/>
  <c r="J2369" i="27"/>
  <c r="J5448" i="27"/>
  <c r="J10087" i="27"/>
  <c r="J2370" i="27"/>
  <c r="J935" i="27"/>
  <c r="J5449" i="27"/>
  <c r="J2371" i="27"/>
  <c r="J2372" i="27"/>
  <c r="J2373" i="27"/>
  <c r="J5450" i="27"/>
  <c r="J125" i="27"/>
  <c r="J10088" i="27"/>
  <c r="J2374" i="27"/>
  <c r="J5451" i="27"/>
  <c r="J5452" i="27"/>
  <c r="J5453" i="27"/>
  <c r="J5454" i="27"/>
  <c r="J5455" i="27"/>
  <c r="J2375" i="27"/>
  <c r="J2376" i="27"/>
  <c r="J5456" i="27"/>
  <c r="J5457" i="27"/>
  <c r="J5458" i="27"/>
  <c r="J5459" i="27"/>
  <c r="J5460" i="27"/>
  <c r="J5461" i="27"/>
  <c r="J5462" i="27"/>
  <c r="J5463" i="27"/>
  <c r="J936" i="27"/>
  <c r="J5464" i="27"/>
  <c r="J10089" i="27"/>
  <c r="J2377" i="27"/>
  <c r="J937" i="27"/>
  <c r="J2378" i="27"/>
  <c r="J5465" i="27"/>
  <c r="J10090" i="27"/>
  <c r="J10091" i="27"/>
  <c r="J5466" i="27"/>
  <c r="J5467" i="27"/>
  <c r="J2379" i="27"/>
  <c r="J10092" i="27"/>
  <c r="J5468" i="27"/>
  <c r="J5469" i="27"/>
  <c r="J2380" i="27"/>
  <c r="J5470" i="27"/>
  <c r="J10093" i="27"/>
  <c r="J5471" i="27"/>
  <c r="J10094" i="27"/>
  <c r="J5472" i="27"/>
  <c r="J348" i="27"/>
  <c r="J5473" i="27"/>
  <c r="J5474" i="27"/>
  <c r="J5475" i="27"/>
  <c r="J10095" i="27"/>
  <c r="J10096" i="27"/>
  <c r="J10097" i="27"/>
  <c r="J23" i="27"/>
  <c r="J938" i="27"/>
  <c r="J2381" i="27"/>
  <c r="J5476" i="27"/>
  <c r="J5477" i="27"/>
  <c r="J5478" i="27"/>
  <c r="J10098" i="27"/>
  <c r="J2382" i="27"/>
  <c r="J939" i="27"/>
  <c r="J2383" i="27"/>
  <c r="J10099" i="27"/>
  <c r="J5479" i="27"/>
  <c r="J10100" i="27"/>
  <c r="J5480" i="27"/>
  <c r="J2384" i="27"/>
  <c r="J2385" i="27"/>
  <c r="J5481" i="27"/>
  <c r="J5482" i="27"/>
  <c r="J5483" i="27"/>
  <c r="J10101" i="27"/>
  <c r="J2386" i="27"/>
  <c r="J10102" i="27"/>
  <c r="J2387" i="27"/>
  <c r="J10103" i="27"/>
  <c r="J5484" i="27"/>
  <c r="J349" i="27"/>
  <c r="J5485" i="27"/>
  <c r="J5486" i="27"/>
  <c r="J10104" i="27"/>
  <c r="J2388" i="27"/>
  <c r="J2389" i="27"/>
  <c r="J10105" i="27"/>
  <c r="J350" i="27"/>
  <c r="J10106" i="27"/>
  <c r="J10107" i="27"/>
  <c r="J5487" i="27"/>
  <c r="J5488" i="27"/>
  <c r="J5489" i="27"/>
  <c r="J5490" i="27"/>
  <c r="J5491" i="27"/>
  <c r="J10108" i="27"/>
  <c r="J5492" i="27"/>
  <c r="J5493" i="27"/>
  <c r="J5494" i="27"/>
  <c r="J2390" i="27"/>
  <c r="J10109" i="27"/>
  <c r="J5495" i="27"/>
  <c r="J5496" i="27"/>
  <c r="J5497" i="27"/>
  <c r="J10110" i="27"/>
  <c r="J10111" i="27"/>
  <c r="J5498" i="27"/>
  <c r="J5499" i="27"/>
  <c r="J2391" i="27"/>
  <c r="J5500" i="27"/>
  <c r="J5501" i="27"/>
  <c r="J10112" i="27"/>
  <c r="J10113" i="27"/>
  <c r="J10114" i="27"/>
  <c r="J5502" i="27"/>
  <c r="J10115" i="27"/>
  <c r="J2392" i="27"/>
  <c r="J5503" i="27"/>
  <c r="J5504" i="27"/>
  <c r="J2393" i="27"/>
  <c r="J5505" i="27"/>
  <c r="J5506" i="27"/>
  <c r="J10116" i="27"/>
  <c r="J10117" i="27"/>
  <c r="J940" i="27"/>
  <c r="J5507" i="27"/>
  <c r="J5508" i="27"/>
  <c r="J5509" i="27"/>
  <c r="J5510" i="27"/>
  <c r="J5511" i="27"/>
  <c r="J5512" i="27"/>
  <c r="J941" i="27"/>
  <c r="J2394" i="27"/>
  <c r="J2395" i="27"/>
  <c r="J5513" i="27"/>
  <c r="J5514" i="27"/>
  <c r="J5515" i="27"/>
  <c r="J10118" i="27"/>
  <c r="J2396" i="27"/>
  <c r="J5516" i="27"/>
  <c r="J5517" i="27"/>
  <c r="J126" i="27"/>
  <c r="J2397" i="27"/>
  <c r="J5518" i="27"/>
  <c r="J10119" i="27"/>
  <c r="J127" i="27"/>
  <c r="J942" i="27"/>
  <c r="J2398" i="27"/>
  <c r="J2399" i="27"/>
  <c r="J5519" i="27"/>
  <c r="J5520" i="27"/>
  <c r="J10120" i="27"/>
  <c r="J10121" i="27"/>
  <c r="J128" i="27"/>
  <c r="J10122" i="27"/>
  <c r="J2400" i="27"/>
  <c r="J10123" i="27"/>
  <c r="J5521" i="27"/>
  <c r="J5522" i="27"/>
  <c r="J10124" i="27"/>
  <c r="J10125" i="27"/>
  <c r="J10126" i="27"/>
  <c r="J5523" i="27"/>
  <c r="J943" i="27"/>
  <c r="J10127" i="27"/>
  <c r="J5524" i="27"/>
  <c r="J351" i="27"/>
  <c r="J5525" i="27"/>
  <c r="J2401" i="27"/>
  <c r="J2402" i="27"/>
  <c r="J352" i="27"/>
  <c r="J2403" i="27"/>
  <c r="J10128" i="27"/>
  <c r="J10129" i="27"/>
  <c r="J10130" i="27"/>
  <c r="J944" i="27"/>
  <c r="J5526" i="27"/>
  <c r="J10131" i="27"/>
  <c r="J5527" i="27"/>
  <c r="J2404" i="27"/>
  <c r="J945" i="27"/>
  <c r="J2405" i="27"/>
  <c r="J5528" i="27"/>
  <c r="J10132" i="27"/>
  <c r="J10133" i="27"/>
  <c r="J10134" i="27"/>
  <c r="J2406" i="27"/>
  <c r="J5529" i="27"/>
  <c r="J2407" i="27"/>
  <c r="J2408" i="27"/>
  <c r="J10135" i="27"/>
  <c r="J5530" i="27"/>
  <c r="J10136" i="27"/>
  <c r="J10137" i="27"/>
  <c r="J946" i="27"/>
  <c r="J2409" i="27"/>
  <c r="J5531" i="27"/>
  <c r="J10138" i="27"/>
  <c r="J10139" i="27"/>
  <c r="J10140" i="27"/>
  <c r="J10141" i="27"/>
  <c r="J10142" i="27"/>
  <c r="J10143" i="27"/>
  <c r="J129" i="27"/>
  <c r="J10144" i="27"/>
  <c r="J10145" i="27"/>
  <c r="J353" i="27"/>
  <c r="J10146" i="27"/>
  <c r="J5532" i="27"/>
  <c r="J10147" i="27"/>
  <c r="J10148" i="27"/>
  <c r="J10149" i="27"/>
  <c r="J10150" i="27"/>
  <c r="J947" i="27"/>
  <c r="J2410" i="27"/>
  <c r="J2411" i="27"/>
  <c r="J5533" i="27"/>
  <c r="J10151" i="27"/>
  <c r="J10152" i="27"/>
  <c r="J10153" i="27"/>
  <c r="J2412" i="27"/>
  <c r="J24" i="27"/>
  <c r="J2413" i="27"/>
  <c r="J5534" i="27"/>
  <c r="J5535" i="27"/>
  <c r="J5536" i="27"/>
  <c r="J5537" i="27"/>
  <c r="J10154" i="27"/>
  <c r="J5538" i="27"/>
  <c r="J10155" i="27"/>
  <c r="J2414" i="27"/>
  <c r="J2415" i="27"/>
  <c r="J2416" i="27"/>
  <c r="J5539" i="27"/>
  <c r="J5540" i="27"/>
  <c r="J948" i="27"/>
  <c r="J2417" i="27"/>
  <c r="J10156" i="27"/>
  <c r="J5541" i="27"/>
  <c r="J10157" i="27"/>
  <c r="J10158" i="27"/>
  <c r="J2418" i="27"/>
  <c r="J5542" i="27"/>
  <c r="J10159" i="27"/>
  <c r="J949" i="27"/>
  <c r="J25" i="27"/>
  <c r="J10160" i="27"/>
  <c r="J10161" i="27"/>
  <c r="J5543" i="27"/>
  <c r="J5544" i="27"/>
  <c r="J5545" i="27"/>
  <c r="J5546" i="27"/>
  <c r="J5547" i="27"/>
  <c r="J5548" i="27"/>
  <c r="J5549" i="27"/>
  <c r="J5550" i="27"/>
  <c r="J10162" i="27"/>
  <c r="J10163" i="27"/>
  <c r="J5551" i="27"/>
  <c r="J10164" i="27"/>
  <c r="J2419" i="27"/>
  <c r="J2420" i="27"/>
  <c r="J2421" i="27"/>
  <c r="J5552" i="27"/>
  <c r="J5553" i="27"/>
  <c r="J5554" i="27"/>
  <c r="J10165" i="27"/>
  <c r="J354" i="27"/>
  <c r="J2422" i="27"/>
  <c r="J10166" i="27"/>
  <c r="J10167" i="27"/>
  <c r="J5555" i="27"/>
  <c r="J5556" i="27"/>
  <c r="J10168" i="27"/>
  <c r="J5557" i="27"/>
  <c r="J10169" i="27"/>
  <c r="J5558" i="27"/>
  <c r="J10170" i="27"/>
  <c r="J950" i="27"/>
  <c r="J2423" i="27"/>
  <c r="J2424" i="27"/>
  <c r="J130" i="27"/>
  <c r="J2425" i="27"/>
  <c r="J2426" i="27"/>
  <c r="J5559" i="27"/>
  <c r="J10171" i="27"/>
  <c r="J2427" i="27"/>
  <c r="J2428" i="27"/>
  <c r="J5560" i="27"/>
  <c r="J2429" i="27"/>
  <c r="J5561" i="27"/>
  <c r="J10172" i="27"/>
  <c r="J951" i="27"/>
  <c r="J2430" i="27"/>
  <c r="J5562" i="27"/>
  <c r="J10173" i="27"/>
  <c r="J131" i="27"/>
  <c r="J5563" i="27"/>
  <c r="J10174" i="27"/>
  <c r="J10175" i="27"/>
  <c r="J355" i="27"/>
  <c r="J952" i="27"/>
  <c r="J356" i="27"/>
  <c r="J2431" i="27"/>
  <c r="J357" i="27"/>
  <c r="J5564" i="27"/>
  <c r="J5565" i="27"/>
  <c r="J2432" i="27"/>
  <c r="J5566" i="27"/>
  <c r="J358" i="27"/>
  <c r="J5567" i="27"/>
  <c r="J10176" i="27"/>
  <c r="J2433" i="27"/>
  <c r="J10177" i="27"/>
  <c r="J2434" i="27"/>
  <c r="J5568" i="27"/>
  <c r="J10178" i="27"/>
  <c r="J10179" i="27"/>
  <c r="J26" i="27"/>
  <c r="J5569" i="27"/>
  <c r="J2435" i="27"/>
  <c r="J5570" i="27"/>
  <c r="J5571" i="27"/>
  <c r="J359" i="27"/>
  <c r="J2436" i="27"/>
  <c r="J10180" i="27"/>
  <c r="J5572" i="27"/>
  <c r="J2437" i="27"/>
  <c r="J5573" i="27"/>
  <c r="J10181" i="27"/>
  <c r="J10182" i="27"/>
  <c r="J10183" i="27"/>
  <c r="J5574" i="27"/>
  <c r="J5575" i="27"/>
  <c r="J5576" i="27"/>
  <c r="J5577" i="27"/>
  <c r="J10184" i="27"/>
  <c r="J10185" i="27"/>
  <c r="J5578" i="27"/>
  <c r="J5579" i="27"/>
  <c r="J5580" i="27"/>
  <c r="J5581" i="27"/>
  <c r="J5582" i="27"/>
  <c r="J2438" i="27"/>
  <c r="J5583" i="27"/>
  <c r="J5584" i="27"/>
  <c r="J5585" i="27"/>
  <c r="J10186" i="27"/>
  <c r="J10187" i="27"/>
  <c r="J2439" i="27"/>
  <c r="J5586" i="27"/>
  <c r="J10188" i="27"/>
  <c r="J953" i="27"/>
  <c r="J5587" i="27"/>
  <c r="J954" i="27"/>
  <c r="J2440" i="27"/>
  <c r="J2441" i="27"/>
  <c r="J10189" i="27"/>
  <c r="J5588" i="27"/>
  <c r="J10190" i="27"/>
  <c r="J5589" i="27"/>
  <c r="J955" i="27"/>
  <c r="J5590" i="27"/>
  <c r="J5591" i="27"/>
  <c r="J5592" i="27"/>
  <c r="J5593" i="27"/>
  <c r="J10191" i="27"/>
  <c r="J2442" i="27"/>
  <c r="J10192" i="27"/>
  <c r="J2443" i="27"/>
  <c r="J5594" i="27"/>
  <c r="J5595" i="27"/>
  <c r="J5596" i="27"/>
  <c r="J2444" i="27"/>
  <c r="J5597" i="27"/>
  <c r="J5598" i="27"/>
  <c r="J10193" i="27"/>
  <c r="J10194" i="27"/>
  <c r="J2445" i="27"/>
  <c r="J5599" i="27"/>
  <c r="J5600" i="27"/>
  <c r="J10195" i="27"/>
  <c r="J10196" i="27"/>
  <c r="J2446" i="27"/>
  <c r="J10197" i="27"/>
  <c r="J10198" i="27"/>
  <c r="J2447" i="27"/>
  <c r="J5601" i="27"/>
  <c r="J360" i="27"/>
  <c r="J956" i="27"/>
  <c r="J957" i="27"/>
  <c r="J2448" i="27"/>
  <c r="J10199" i="27"/>
  <c r="J10200" i="27"/>
  <c r="J2449" i="27"/>
  <c r="J2450" i="27"/>
  <c r="J2451" i="27"/>
  <c r="J10201" i="27"/>
  <c r="J10202" i="27"/>
  <c r="J10203" i="27"/>
  <c r="J10204" i="27"/>
  <c r="J5602" i="27"/>
  <c r="J5603" i="27"/>
  <c r="J958" i="27"/>
  <c r="J5604" i="27"/>
  <c r="J5605" i="27"/>
  <c r="J10205" i="27"/>
  <c r="J5606" i="27"/>
  <c r="J5607" i="27"/>
  <c r="J5608" i="27"/>
  <c r="J5609" i="27"/>
  <c r="J10206" i="27"/>
  <c r="J5610" i="27"/>
  <c r="J10207" i="27"/>
  <c r="J10208" i="27"/>
  <c r="J959" i="27"/>
  <c r="J5611" i="27"/>
  <c r="J5612" i="27"/>
  <c r="J5613" i="27"/>
  <c r="J2452" i="27"/>
  <c r="J5614" i="27"/>
  <c r="J5615" i="27"/>
  <c r="J10209" i="27"/>
  <c r="J2453" i="27"/>
  <c r="J5616" i="27"/>
  <c r="J5617" i="27"/>
  <c r="J10210" i="27"/>
  <c r="J10211" i="27"/>
  <c r="J5618" i="27"/>
  <c r="J5619" i="27"/>
  <c r="J2454" i="27"/>
  <c r="J361" i="27"/>
  <c r="J10212" i="27"/>
  <c r="J10213" i="27"/>
  <c r="J5620" i="27"/>
  <c r="J5621" i="27"/>
  <c r="J5622" i="27"/>
  <c r="J10214" i="27"/>
  <c r="J10215" i="27"/>
  <c r="J960" i="27"/>
  <c r="J5623" i="27"/>
  <c r="J10216" i="27"/>
  <c r="J2455" i="27"/>
  <c r="J961" i="27"/>
  <c r="J5624" i="27"/>
  <c r="J2456" i="27"/>
  <c r="J2457" i="27"/>
  <c r="J5625" i="27"/>
  <c r="J10217" i="27"/>
  <c r="J10218" i="27"/>
  <c r="J10219" i="27"/>
  <c r="J5626" i="27"/>
  <c r="J132" i="27"/>
  <c r="J5627" i="27"/>
  <c r="J5628" i="27"/>
  <c r="J962" i="27"/>
  <c r="J5629" i="27"/>
  <c r="J10220" i="27"/>
  <c r="J2458" i="27"/>
  <c r="J10221" i="27"/>
  <c r="J10222" i="27"/>
  <c r="J2459" i="27"/>
  <c r="J362" i="27"/>
  <c r="J2460" i="27"/>
  <c r="J10223" i="27"/>
  <c r="J10224" i="27"/>
  <c r="J2461" i="27"/>
  <c r="J5630" i="27"/>
  <c r="J5631" i="27"/>
  <c r="J5632" i="27"/>
  <c r="J5633" i="27"/>
  <c r="J2462" i="27"/>
  <c r="J363" i="27"/>
  <c r="J5634" i="27"/>
  <c r="J364" i="27"/>
  <c r="J10225" i="27"/>
  <c r="J10226" i="27"/>
  <c r="J5635" i="27"/>
  <c r="J5636" i="27"/>
  <c r="J5637" i="27"/>
  <c r="J10227" i="27"/>
  <c r="J10228" i="27"/>
  <c r="J10229" i="27"/>
  <c r="J2463" i="27"/>
  <c r="J10230" i="27"/>
  <c r="J2464" i="27"/>
  <c r="J5638" i="27"/>
  <c r="J10231" i="27"/>
  <c r="J10232" i="27"/>
  <c r="J5639" i="27"/>
  <c r="J10233" i="27"/>
  <c r="J5640" i="27"/>
  <c r="J10234" i="27"/>
  <c r="J2465" i="27"/>
  <c r="J10235" i="27"/>
  <c r="J5641" i="27"/>
  <c r="J5642" i="27"/>
  <c r="J963" i="27"/>
  <c r="J2466" i="27"/>
  <c r="J2467" i="27"/>
  <c r="J2468" i="27"/>
  <c r="J5643" i="27"/>
  <c r="J10236" i="27"/>
  <c r="J5644" i="27"/>
  <c r="J2469" i="27"/>
  <c r="J365" i="27"/>
  <c r="J5645" i="27"/>
  <c r="J366" i="27"/>
  <c r="J2470" i="27"/>
  <c r="J5646" i="27"/>
  <c r="J10237" i="27"/>
  <c r="J5647" i="27"/>
  <c r="J2471" i="27"/>
  <c r="J5648" i="27"/>
  <c r="J10238" i="27"/>
  <c r="J10239" i="27"/>
  <c r="J10240" i="27"/>
  <c r="J5649" i="27"/>
  <c r="J2472" i="27"/>
  <c r="J2473" i="27"/>
  <c r="J5650" i="27"/>
  <c r="J10241" i="27"/>
  <c r="J133" i="27"/>
  <c r="J5651" i="27"/>
  <c r="J10242" i="27"/>
  <c r="J10243" i="27"/>
  <c r="J2474" i="27"/>
  <c r="J964" i="27"/>
  <c r="J5652" i="27"/>
  <c r="J5653" i="27"/>
  <c r="J27" i="27"/>
  <c r="J965" i="27"/>
  <c r="J5654" i="27"/>
  <c r="J10244" i="27"/>
  <c r="J10245" i="27"/>
  <c r="J367" i="27"/>
  <c r="J2475" i="27"/>
  <c r="J2476" i="27"/>
  <c r="J2477" i="27"/>
  <c r="J2478" i="27"/>
  <c r="J5655" i="27"/>
  <c r="J5656" i="27"/>
  <c r="J10246" i="27"/>
  <c r="J10247" i="27"/>
  <c r="J2479" i="27"/>
  <c r="J2480" i="27"/>
  <c r="J10248" i="27"/>
  <c r="J966" i="27"/>
  <c r="J5657" i="27"/>
  <c r="J10249" i="27"/>
  <c r="J967" i="27"/>
  <c r="J2481" i="27"/>
  <c r="J2482" i="27"/>
  <c r="J5658" i="27"/>
  <c r="J5659" i="27"/>
  <c r="J5660" i="27"/>
  <c r="J5661" i="27"/>
  <c r="J10250" i="27"/>
  <c r="J2483" i="27"/>
  <c r="J10251" i="27"/>
  <c r="J368" i="27"/>
  <c r="J2484" i="27"/>
  <c r="J5662" i="27"/>
  <c r="J5663" i="27"/>
  <c r="J10252" i="27"/>
  <c r="J10253" i="27"/>
  <c r="J10254" i="27"/>
  <c r="J5664" i="27"/>
  <c r="J10255" i="27"/>
  <c r="J5665" i="27"/>
  <c r="J2485" i="27"/>
  <c r="J2486" i="27"/>
  <c r="J5666" i="27"/>
  <c r="J369" i="27"/>
  <c r="J968" i="27"/>
  <c r="J10256" i="27"/>
  <c r="J2487" i="27"/>
  <c r="J5667" i="27"/>
  <c r="J5668" i="27"/>
  <c r="J10257" i="27"/>
  <c r="J10258" i="27"/>
  <c r="J10259" i="27"/>
  <c r="J10260" i="27"/>
  <c r="J10261" i="27"/>
  <c r="J10262" i="27"/>
  <c r="J10263" i="27"/>
  <c r="J370" i="27"/>
  <c r="J10264" i="27"/>
  <c r="J10265" i="27"/>
  <c r="J2488" i="27"/>
  <c r="J10266" i="27"/>
  <c r="J371" i="27"/>
  <c r="J969" i="27"/>
  <c r="J10267" i="27"/>
  <c r="J970" i="27"/>
  <c r="J10268" i="27"/>
  <c r="J10269" i="27"/>
  <c r="J10270" i="27"/>
  <c r="J10271" i="27"/>
  <c r="J5669" i="27"/>
  <c r="J10272" i="27"/>
  <c r="J5670" i="27"/>
  <c r="J10273" i="27"/>
  <c r="J5671" i="27"/>
  <c r="J2489" i="27"/>
  <c r="J5672" i="27"/>
  <c r="J10274" i="27"/>
  <c r="J5673" i="27"/>
  <c r="J5674" i="27"/>
  <c r="J5675" i="27"/>
  <c r="J10275" i="27"/>
  <c r="J10276" i="27"/>
  <c r="J2490" i="27"/>
  <c r="J5676" i="27"/>
  <c r="J10277" i="27"/>
  <c r="J5677" i="27"/>
  <c r="J2491" i="27"/>
  <c r="J10278" i="27"/>
  <c r="J372" i="27"/>
  <c r="J2492" i="27"/>
  <c r="J5678" i="27"/>
  <c r="J10279" i="27"/>
  <c r="J10280" i="27"/>
  <c r="J10281" i="27"/>
  <c r="J10282" i="27"/>
  <c r="J10283" i="27"/>
  <c r="J373" i="27"/>
  <c r="J2493" i="27"/>
  <c r="J10284" i="27"/>
  <c r="J5679" i="27"/>
  <c r="J10285" i="27"/>
  <c r="J2494" i="27"/>
  <c r="J2495" i="27"/>
  <c r="J2496" i="27"/>
  <c r="J2497" i="27"/>
  <c r="J5680" i="27"/>
  <c r="J5681" i="27"/>
  <c r="J5682" i="27"/>
  <c r="J2498" i="27"/>
  <c r="J5683" i="27"/>
  <c r="J5684" i="27"/>
  <c r="J374" i="27"/>
  <c r="J2499" i="27"/>
  <c r="J5685" i="27"/>
  <c r="J5686" i="27"/>
  <c r="J5687" i="27"/>
  <c r="J5688" i="27"/>
  <c r="J5689" i="27"/>
  <c r="J5690" i="27"/>
  <c r="J10286" i="27"/>
  <c r="J2500" i="27"/>
  <c r="J2501" i="27"/>
  <c r="J971" i="27"/>
  <c r="J2502" i="27"/>
  <c r="J5691" i="27"/>
  <c r="J10287" i="27"/>
  <c r="J2503" i="27"/>
  <c r="J10288" i="27"/>
  <c r="J2504" i="27"/>
  <c r="J5692" i="27"/>
  <c r="J972" i="27"/>
  <c r="J5693" i="27"/>
  <c r="J10289" i="27"/>
  <c r="J2505" i="27"/>
  <c r="J10290" i="27"/>
  <c r="J10291" i="27"/>
  <c r="J5694" i="27"/>
  <c r="J10292" i="27"/>
  <c r="J10293" i="27"/>
  <c r="J10294" i="27"/>
  <c r="J2506" i="27"/>
  <c r="J2507" i="27"/>
  <c r="J10295" i="27"/>
  <c r="J973" i="27"/>
  <c r="J2508" i="27"/>
  <c r="J10296" i="27"/>
  <c r="J2509" i="27"/>
  <c r="J2510" i="27"/>
  <c r="J10297" i="27"/>
  <c r="J375" i="27"/>
  <c r="J5695" i="27"/>
  <c r="J5696" i="27"/>
  <c r="J5697" i="27"/>
  <c r="J5698" i="27"/>
  <c r="J10298" i="27"/>
  <c r="J2511" i="27"/>
  <c r="J10299" i="27"/>
  <c r="J2512" i="27"/>
  <c r="J2513" i="27"/>
  <c r="J5699" i="27"/>
  <c r="J10300" i="27"/>
  <c r="J10301" i="27"/>
  <c r="J5700" i="27"/>
  <c r="J10302" i="27"/>
  <c r="J10303" i="27"/>
  <c r="J5701" i="27"/>
  <c r="J2514" i="27"/>
  <c r="J5702" i="27"/>
  <c r="J2515" i="27"/>
  <c r="J5703" i="27"/>
  <c r="J10304" i="27"/>
  <c r="J974" i="27"/>
  <c r="J2516" i="27"/>
  <c r="J2517" i="27"/>
  <c r="J5704" i="27"/>
  <c r="J2518" i="27"/>
  <c r="J5705" i="27"/>
  <c r="J10305" i="27"/>
  <c r="J10306" i="27"/>
  <c r="J5706" i="27"/>
  <c r="J10307" i="27"/>
  <c r="J5707" i="27"/>
  <c r="J10308" i="27"/>
  <c r="J5708" i="27"/>
  <c r="J5709" i="27"/>
  <c r="J10309" i="27"/>
  <c r="J5710" i="27"/>
  <c r="J5711" i="27"/>
  <c r="J134" i="27"/>
  <c r="J975" i="27"/>
  <c r="J976" i="27"/>
  <c r="J2519" i="27"/>
  <c r="J2520" i="27"/>
  <c r="J5712" i="27"/>
  <c r="J5713" i="27"/>
  <c r="J5714" i="27"/>
  <c r="J10310" i="27"/>
  <c r="J2521" i="27"/>
  <c r="J5715" i="27"/>
  <c r="J10311" i="27"/>
  <c r="J2522" i="27"/>
  <c r="J5716" i="27"/>
  <c r="J977" i="27"/>
  <c r="J2523" i="27"/>
  <c r="J5717" i="27"/>
  <c r="J135" i="27"/>
  <c r="J2524" i="27"/>
  <c r="J2525" i="27"/>
  <c r="J2526" i="27"/>
  <c r="J10312" i="27"/>
  <c r="J5718" i="27"/>
  <c r="J10313" i="27"/>
  <c r="J2527" i="27"/>
  <c r="J2528" i="27"/>
  <c r="J2529" i="27"/>
  <c r="J2530" i="27"/>
  <c r="J2531" i="27"/>
  <c r="J5719" i="27"/>
  <c r="J2532" i="27"/>
  <c r="J5720" i="27"/>
  <c r="J10314" i="27"/>
  <c r="J376" i="27"/>
  <c r="J2533" i="27"/>
  <c r="J5721" i="27"/>
  <c r="J10315" i="27"/>
  <c r="J10316" i="27"/>
  <c r="J136" i="27"/>
  <c r="J978" i="27"/>
  <c r="J2534" i="27"/>
  <c r="J2535" i="27"/>
  <c r="J2536" i="27"/>
  <c r="J5722" i="27"/>
  <c r="J10317" i="27"/>
  <c r="J10318" i="27"/>
  <c r="J10319" i="27"/>
  <c r="J5723" i="27"/>
  <c r="J979" i="27"/>
  <c r="J980" i="27"/>
  <c r="J5724" i="27"/>
  <c r="J5725" i="27"/>
  <c r="J10320" i="27"/>
  <c r="J10321" i="27"/>
  <c r="J5726" i="27"/>
  <c r="J5727" i="27"/>
  <c r="J5728" i="27"/>
  <c r="J10322" i="27"/>
  <c r="J2537" i="27"/>
  <c r="J2538" i="27"/>
  <c r="J981" i="27"/>
  <c r="J5729" i="27"/>
  <c r="J10323" i="27"/>
  <c r="J10324" i="27"/>
  <c r="J10325" i="27"/>
  <c r="J982" i="27"/>
  <c r="J5730" i="27"/>
  <c r="J5731" i="27"/>
  <c r="J2539" i="27"/>
  <c r="J10326" i="27"/>
  <c r="J5732" i="27"/>
  <c r="J5733" i="27"/>
  <c r="J5734" i="27"/>
  <c r="J10327" i="27"/>
  <c r="J10328" i="27"/>
  <c r="J137" i="27"/>
  <c r="J377" i="27"/>
  <c r="J2540" i="27"/>
  <c r="J2541" i="27"/>
  <c r="J10329" i="27"/>
  <c r="J983" i="27"/>
  <c r="J5735" i="27"/>
  <c r="J5736" i="27"/>
  <c r="J2542" i="27"/>
  <c r="J5737" i="27"/>
  <c r="J10330" i="27"/>
  <c r="J2543" i="27"/>
  <c r="J10331" i="27"/>
  <c r="J2544" i="27"/>
  <c r="J10332" i="27"/>
  <c r="J2545" i="27"/>
  <c r="J10333" i="27"/>
  <c r="J378" i="27"/>
  <c r="J138" i="27"/>
  <c r="J984" i="27"/>
  <c r="J2546" i="27"/>
  <c r="J5738" i="27"/>
  <c r="J10334" i="27"/>
  <c r="J5739" i="27"/>
  <c r="J5740" i="27"/>
  <c r="J10335" i="27"/>
  <c r="J5741" i="27"/>
  <c r="J5742" i="27"/>
  <c r="J10336" i="27"/>
  <c r="J2547" i="27"/>
  <c r="J5743" i="27"/>
  <c r="J10337" i="27"/>
  <c r="J10338" i="27"/>
  <c r="J5744" i="27"/>
  <c r="J10339" i="27"/>
  <c r="J5745" i="27"/>
  <c r="J2548" i="27"/>
  <c r="J10340" i="27"/>
  <c r="J10341" i="27"/>
  <c r="J10342" i="27"/>
  <c r="J985" i="27"/>
  <c r="J5746" i="27"/>
  <c r="J2549" i="27"/>
  <c r="J10343" i="27"/>
  <c r="J986" i="27"/>
  <c r="J5747" i="27"/>
  <c r="J10344" i="27"/>
  <c r="J2550" i="27"/>
  <c r="J10345" i="27"/>
  <c r="J10346" i="27"/>
  <c r="J5748" i="27"/>
  <c r="J2551" i="27"/>
  <c r="J2552" i="27"/>
  <c r="J10347" i="27"/>
  <c r="J5749" i="27"/>
  <c r="J987" i="27"/>
  <c r="J5750" i="27"/>
  <c r="J5751" i="27"/>
  <c r="J5752" i="27"/>
  <c r="J5753" i="27"/>
  <c r="J5754" i="27"/>
  <c r="J10348" i="27"/>
  <c r="J10349" i="27"/>
  <c r="J379" i="27"/>
  <c r="J988" i="27"/>
  <c r="J10350" i="27"/>
  <c r="J10351" i="27"/>
  <c r="J5755" i="27"/>
  <c r="J2553" i="27"/>
  <c r="J2554" i="27"/>
  <c r="J10352" i="27"/>
  <c r="J10353" i="27"/>
  <c r="J989" i="27"/>
  <c r="J2555" i="27"/>
  <c r="J10354" i="27"/>
  <c r="J10355" i="27"/>
  <c r="J28" i="27"/>
  <c r="J2556" i="27"/>
  <c r="J5756" i="27"/>
  <c r="J5757" i="27"/>
  <c r="J10356" i="27"/>
  <c r="J139" i="27"/>
  <c r="J380" i="27"/>
  <c r="J2557" i="27"/>
  <c r="J5758" i="27"/>
  <c r="J5759" i="27"/>
  <c r="J10357" i="27"/>
  <c r="J10358" i="27"/>
  <c r="J2558" i="27"/>
  <c r="J5760" i="27"/>
  <c r="J381" i="27"/>
  <c r="J5761" i="27"/>
  <c r="J10359" i="27"/>
  <c r="J10360" i="27"/>
  <c r="J10361" i="27"/>
  <c r="J140" i="27"/>
  <c r="J2559" i="27"/>
  <c r="J2560" i="27"/>
  <c r="J5762" i="27"/>
  <c r="J10362" i="27"/>
  <c r="J5763" i="27"/>
  <c r="J5764" i="27"/>
  <c r="J5765" i="27"/>
  <c r="J5766" i="27"/>
  <c r="J5767" i="27"/>
  <c r="J10363" i="27"/>
  <c r="J2561" i="27"/>
  <c r="J5768" i="27"/>
  <c r="J10364" i="27"/>
  <c r="J10365" i="27"/>
  <c r="J990" i="27"/>
  <c r="J29" i="27"/>
  <c r="J382" i="27"/>
  <c r="J383" i="27"/>
  <c r="J10366" i="27"/>
  <c r="J141" i="27"/>
  <c r="J384" i="27"/>
  <c r="J2562" i="27"/>
  <c r="J5769" i="27"/>
  <c r="J10367" i="27"/>
  <c r="J991" i="27"/>
  <c r="J2563" i="27"/>
  <c r="J2564" i="27"/>
  <c r="J2565" i="27"/>
  <c r="J5770" i="27"/>
  <c r="J10368" i="27"/>
  <c r="J10369" i="27"/>
  <c r="J5771" i="27"/>
  <c r="J5772" i="27"/>
  <c r="J992" i="27"/>
  <c r="J2566" i="27"/>
  <c r="J2567" i="27"/>
  <c r="J10370" i="27"/>
  <c r="J385" i="27"/>
  <c r="J993" i="27"/>
  <c r="J5773" i="27"/>
  <c r="J5774" i="27"/>
  <c r="J5775" i="27"/>
  <c r="J10371" i="27"/>
  <c r="J5776" i="27"/>
  <c r="J10372" i="27"/>
  <c r="J994" i="27"/>
  <c r="J386" i="27"/>
  <c r="J5777" i="27"/>
  <c r="J5778" i="27"/>
  <c r="J5779" i="27"/>
  <c r="J10373" i="27"/>
  <c r="J5780" i="27"/>
  <c r="J387" i="27"/>
  <c r="J2568" i="27"/>
  <c r="J10374" i="27"/>
  <c r="J2569" i="27"/>
  <c r="J5781" i="27"/>
  <c r="J142" i="27"/>
  <c r="J995" i="27"/>
  <c r="J996" i="27"/>
  <c r="J997" i="27"/>
  <c r="J2570" i="27"/>
  <c r="J2571" i="27"/>
  <c r="J2572" i="27"/>
  <c r="J5782" i="27"/>
  <c r="J5783" i="27"/>
  <c r="J5784" i="27"/>
  <c r="J5785" i="27"/>
  <c r="J5786" i="27"/>
  <c r="J10375" i="27"/>
  <c r="J998" i="27"/>
  <c r="J2573" i="27"/>
  <c r="J5787" i="27"/>
  <c r="J10376" i="27"/>
  <c r="J5788" i="27"/>
  <c r="J5789" i="27"/>
  <c r="J10377" i="27"/>
  <c r="J10378" i="27"/>
  <c r="J5790" i="27"/>
  <c r="J5791" i="27"/>
  <c r="J5792" i="27"/>
  <c r="J10379" i="27"/>
  <c r="J2574" i="27"/>
  <c r="J5793" i="27"/>
  <c r="J10380" i="27"/>
  <c r="J10381" i="27"/>
  <c r="J999" i="27"/>
  <c r="J5794" i="27"/>
  <c r="J1000" i="27"/>
  <c r="J2575" i="27"/>
  <c r="J5795" i="27"/>
  <c r="J10382" i="27"/>
  <c r="J2576" i="27"/>
  <c r="J388" i="27"/>
  <c r="J2577" i="27"/>
  <c r="J5796" i="27"/>
  <c r="J5797" i="27"/>
  <c r="J5798" i="27"/>
  <c r="J5799" i="27"/>
  <c r="J5800" i="27"/>
  <c r="J5801" i="27"/>
  <c r="J5802" i="27"/>
  <c r="J10383" i="27"/>
  <c r="J5803" i="27"/>
  <c r="J5804" i="27"/>
  <c r="J5805" i="27"/>
  <c r="J5806" i="27"/>
  <c r="J5807" i="27"/>
  <c r="J10384" i="27"/>
  <c r="J10385" i="27"/>
  <c r="J10386" i="27"/>
  <c r="J5808" i="27"/>
  <c r="J10387" i="27"/>
  <c r="J1001" i="27"/>
  <c r="J10388" i="27"/>
  <c r="J10389" i="27"/>
  <c r="J10390" i="27"/>
  <c r="J10391" i="27"/>
  <c r="J5809" i="27"/>
  <c r="J5810" i="27"/>
  <c r="J5811" i="27"/>
  <c r="J389" i="27"/>
  <c r="J10392" i="27"/>
  <c r="J10393" i="27"/>
  <c r="J5812" i="27"/>
  <c r="J10394" i="27"/>
  <c r="J2578" i="27"/>
  <c r="J5813" i="27"/>
  <c r="J10395" i="27"/>
  <c r="J10396" i="27"/>
  <c r="J1002" i="27"/>
  <c r="J5814" i="27"/>
  <c r="J10397" i="27"/>
  <c r="J5815" i="27"/>
  <c r="J10398" i="27"/>
  <c r="J5816" i="27"/>
  <c r="J5817" i="27"/>
  <c r="J10399" i="27"/>
  <c r="J5818" i="27"/>
  <c r="J10400" i="27"/>
  <c r="J10401" i="27"/>
  <c r="J2579" i="27"/>
  <c r="J5819" i="27"/>
  <c r="J5820" i="27"/>
  <c r="J10402" i="27"/>
  <c r="J2580" i="27"/>
  <c r="J2581" i="27"/>
  <c r="J10403" i="27"/>
  <c r="J10404" i="27"/>
  <c r="J5821" i="27"/>
  <c r="J10405" i="27"/>
  <c r="J10406" i="27"/>
  <c r="J10407" i="27"/>
  <c r="J2582" i="27"/>
  <c r="J5822" i="27"/>
  <c r="J5823" i="27"/>
  <c r="J10408" i="27"/>
  <c r="J5824" i="27"/>
  <c r="J5825" i="27"/>
  <c r="J10409" i="27"/>
  <c r="J2583" i="27"/>
  <c r="J2584" i="27"/>
  <c r="J2585" i="27"/>
  <c r="J2586" i="27"/>
  <c r="J2587" i="27"/>
  <c r="J5826" i="27"/>
  <c r="J5827" i="27"/>
  <c r="J10410" i="27"/>
  <c r="J10411" i="27"/>
  <c r="J10412" i="27"/>
  <c r="J2588" i="27"/>
  <c r="J2589" i="27"/>
  <c r="J5828" i="27"/>
  <c r="J5829" i="27"/>
  <c r="J10413" i="27"/>
  <c r="J5830" i="27"/>
  <c r="J5831" i="27"/>
  <c r="J5832" i="27"/>
  <c r="J5833" i="27"/>
  <c r="J5834" i="27"/>
  <c r="J390" i="27"/>
  <c r="J5835" i="27"/>
  <c r="J10414" i="27"/>
  <c r="J5836" i="27"/>
  <c r="J1003" i="27"/>
  <c r="J2590" i="27"/>
  <c r="J5837" i="27"/>
  <c r="J5838" i="27"/>
  <c r="J10415" i="27"/>
  <c r="J5839" i="27"/>
  <c r="J2591" i="27"/>
  <c r="J1004" i="27"/>
  <c r="J1005" i="27"/>
  <c r="J2592" i="27"/>
  <c r="J2593" i="27"/>
  <c r="J2594" i="27"/>
  <c r="J2595" i="27"/>
  <c r="J5840" i="27"/>
  <c r="J5841" i="27"/>
  <c r="J5842" i="27"/>
  <c r="J10416" i="27"/>
  <c r="J5843" i="27"/>
  <c r="J391" i="27"/>
  <c r="J2596" i="27"/>
  <c r="J10417" i="27"/>
  <c r="J10418" i="27"/>
  <c r="J2597" i="27"/>
  <c r="J5844" i="27"/>
  <c r="J5845" i="27"/>
  <c r="J1006" i="27"/>
  <c r="J5846" i="27"/>
  <c r="J5847" i="27"/>
  <c r="J1007" i="27"/>
  <c r="J2598" i="27"/>
  <c r="J5848" i="27"/>
  <c r="J1008" i="27"/>
  <c r="J10419" i="27"/>
  <c r="J10420" i="27"/>
  <c r="J392" i="27"/>
  <c r="J143" i="27"/>
  <c r="J5849" i="27"/>
  <c r="J10421" i="27"/>
  <c r="J10422" i="27"/>
  <c r="J5850" i="27"/>
  <c r="J10423" i="27"/>
  <c r="J10424" i="27"/>
  <c r="J5851" i="27"/>
  <c r="J5852" i="27"/>
  <c r="J2599" i="27"/>
  <c r="J5853" i="27"/>
  <c r="J5854" i="27"/>
  <c r="J5855" i="27"/>
  <c r="J5856" i="27"/>
  <c r="J2600" i="27"/>
  <c r="J2601" i="27"/>
  <c r="J1009" i="27"/>
  <c r="J2602" i="27"/>
  <c r="J5857" i="27"/>
  <c r="J1010" i="27"/>
  <c r="J30" i="27"/>
  <c r="J2603" i="27"/>
  <c r="J5858" i="27"/>
  <c r="J10425" i="27"/>
  <c r="J10426" i="27"/>
  <c r="J393" i="27"/>
  <c r="J5859" i="27"/>
  <c r="J2604" i="27"/>
  <c r="J5860" i="27"/>
  <c r="J10427" i="27"/>
  <c r="J10428" i="27"/>
  <c r="J2605" i="27"/>
  <c r="J2606" i="27"/>
  <c r="J5861" i="27"/>
  <c r="J10429" i="27"/>
  <c r="J31" i="27"/>
  <c r="J2607" i="27"/>
  <c r="J2608" i="27"/>
  <c r="J5862" i="27"/>
  <c r="J10430" i="27"/>
  <c r="J2609" i="27"/>
  <c r="J394" i="27"/>
  <c r="J1011" i="27"/>
  <c r="J1012" i="27"/>
  <c r="J5863" i="27"/>
  <c r="J10431" i="27"/>
  <c r="J395" i="27"/>
  <c r="J1013" i="27"/>
  <c r="J5864" i="27"/>
  <c r="J10432" i="27"/>
  <c r="J5865" i="27"/>
  <c r="J10433" i="27"/>
  <c r="J2610" i="27"/>
  <c r="J5866" i="27"/>
  <c r="J5867" i="27"/>
  <c r="J5868" i="27"/>
  <c r="J10434" i="27"/>
  <c r="J2611" i="27"/>
  <c r="J5869" i="27"/>
  <c r="J396" i="27"/>
  <c r="J1014" i="27"/>
  <c r="J10435" i="27"/>
  <c r="J1015" i="27"/>
  <c r="J5870" i="27"/>
  <c r="J10436" i="27"/>
  <c r="J1016" i="27"/>
  <c r="J2612" i="27"/>
  <c r="J5871" i="27"/>
  <c r="J5872" i="27"/>
  <c r="J5873" i="27"/>
  <c r="J5874" i="27"/>
  <c r="J397" i="27"/>
  <c r="J2613" i="27"/>
  <c r="J2614" i="27"/>
  <c r="J5875" i="27"/>
  <c r="J144" i="27"/>
  <c r="J10437" i="27"/>
  <c r="J10438" i="27"/>
  <c r="J10439" i="27"/>
  <c r="J5876" i="27"/>
  <c r="J5877" i="27"/>
  <c r="J2615" i="27"/>
  <c r="J2616" i="27"/>
  <c r="J1017" i="27"/>
  <c r="J5878" i="27"/>
  <c r="J2617" i="27"/>
  <c r="J5879" i="27"/>
  <c r="J2618" i="27"/>
  <c r="J5880" i="27"/>
  <c r="J10440" i="27"/>
  <c r="J5881" i="27"/>
  <c r="J5882" i="27"/>
  <c r="J5883" i="27"/>
  <c r="J5884" i="27"/>
  <c r="J10441" i="27"/>
  <c r="J5885" i="27"/>
  <c r="J5886" i="27"/>
  <c r="J5887" i="27"/>
  <c r="J398" i="27"/>
  <c r="J10442" i="27"/>
  <c r="J5888" i="27"/>
  <c r="J399" i="27"/>
  <c r="J400" i="27"/>
  <c r="J1018" i="27"/>
  <c r="J2619" i="27"/>
  <c r="J5889" i="27"/>
  <c r="J10443" i="27"/>
  <c r="J5890" i="27"/>
  <c r="J5891" i="27"/>
  <c r="J2620" i="27"/>
  <c r="J5892" i="27"/>
  <c r="J10444" i="27"/>
  <c r="J401" i="27"/>
  <c r="J5893" i="27"/>
  <c r="J2621" i="27"/>
  <c r="J2622" i="27"/>
  <c r="J5894" i="27"/>
  <c r="J5895" i="27"/>
  <c r="J5896" i="27"/>
  <c r="J2623" i="27"/>
  <c r="J2624" i="27"/>
  <c r="J2625" i="27"/>
  <c r="J5897" i="27"/>
  <c r="J5898" i="27"/>
  <c r="J5899" i="27"/>
  <c r="J5900" i="27"/>
  <c r="J10445" i="27"/>
  <c r="J10446" i="27"/>
  <c r="J10447" i="27"/>
  <c r="J10448" i="27"/>
  <c r="J2626" i="27"/>
  <c r="J5901" i="27"/>
  <c r="J2627" i="27"/>
  <c r="J10449" i="27"/>
  <c r="J5902" i="27"/>
  <c r="J10450" i="27"/>
  <c r="J10451" i="27"/>
  <c r="J1019" i="27"/>
  <c r="J10452" i="27"/>
  <c r="J2628" i="27"/>
  <c r="J10453" i="27"/>
  <c r="J145" i="27"/>
  <c r="J402" i="27"/>
  <c r="J2629" i="27"/>
  <c r="J2630" i="27"/>
  <c r="J2631" i="27"/>
  <c r="J2632" i="27"/>
  <c r="J5903" i="27"/>
  <c r="J10454" i="27"/>
  <c r="J10455" i="27"/>
  <c r="J10456" i="27"/>
  <c r="J10457" i="27"/>
  <c r="J10458" i="27"/>
  <c r="J5904" i="27"/>
  <c r="J5905" i="27"/>
  <c r="J5906" i="27"/>
  <c r="J5907" i="27"/>
  <c r="J5908" i="27"/>
  <c r="J2633" i="27"/>
  <c r="J5909" i="27"/>
  <c r="J10459" i="27"/>
  <c r="J5910" i="27"/>
  <c r="J10460" i="27"/>
  <c r="J2634" i="27"/>
  <c r="J2635" i="27"/>
  <c r="J2636" i="27"/>
  <c r="J5911" i="27"/>
  <c r="J5912" i="27"/>
  <c r="J10461" i="27"/>
  <c r="J1020" i="27"/>
  <c r="J5913" i="27"/>
  <c r="J5914" i="27"/>
  <c r="J10462" i="27"/>
  <c r="J10463" i="27"/>
  <c r="J146" i="27"/>
  <c r="J403" i="27"/>
  <c r="J404" i="27"/>
  <c r="J1021" i="27"/>
  <c r="J1022" i="27"/>
  <c r="J2637" i="27"/>
  <c r="J2638" i="27"/>
  <c r="J2639" i="27"/>
  <c r="J5915" i="27"/>
  <c r="J5916" i="27"/>
  <c r="J5917" i="27"/>
  <c r="J5918" i="27"/>
  <c r="J10464" i="27"/>
  <c r="J10465" i="27"/>
  <c r="J10466" i="27"/>
  <c r="J5919" i="27"/>
  <c r="J2640" i="27"/>
  <c r="J5920" i="27"/>
  <c r="J10467" i="27"/>
  <c r="J10468" i="27"/>
  <c r="J10469" i="27"/>
  <c r="J2641" i="27"/>
  <c r="J5921" i="27"/>
  <c r="J405" i="27"/>
  <c r="J1023" i="27"/>
  <c r="J5922" i="27"/>
  <c r="J5923" i="27"/>
  <c r="J10470" i="27"/>
  <c r="J5924" i="27"/>
  <c r="J1024" i="27"/>
  <c r="J2642" i="27"/>
  <c r="J5925" i="27"/>
  <c r="J5926" i="27"/>
  <c r="J2643" i="27"/>
  <c r="J2644" i="27"/>
  <c r="J5927" i="27"/>
  <c r="J5928" i="27"/>
  <c r="J2645" i="27"/>
  <c r="J1025" i="27"/>
  <c r="J2646" i="27"/>
  <c r="J10471" i="27"/>
  <c r="J406" i="27"/>
  <c r="J2647" i="27"/>
  <c r="J10472" i="27"/>
  <c r="J10473" i="27"/>
  <c r="J2648" i="27"/>
  <c r="J10474" i="27"/>
  <c r="J5929" i="27"/>
  <c r="J10475" i="27"/>
  <c r="J10476" i="27"/>
  <c r="J1026" i="27"/>
  <c r="J10477" i="27"/>
  <c r="J10478" i="27"/>
  <c r="J5930" i="27"/>
  <c r="J5931" i="27"/>
  <c r="J5932" i="27"/>
  <c r="J5933" i="27"/>
  <c r="J5934" i="27"/>
  <c r="J1027" i="27"/>
  <c r="J5935" i="27"/>
  <c r="J5936" i="27"/>
  <c r="J10479" i="27"/>
  <c r="J10480" i="27"/>
  <c r="J10481" i="27"/>
  <c r="J147" i="27"/>
  <c r="J5937" i="27"/>
  <c r="J10482" i="27"/>
  <c r="J5938" i="27"/>
  <c r="J10483" i="27"/>
  <c r="J2649" i="27"/>
  <c r="J2650" i="27"/>
  <c r="J5939" i="27"/>
  <c r="J5940" i="27"/>
  <c r="J10484" i="27"/>
  <c r="J5941" i="27"/>
  <c r="J1028" i="27"/>
  <c r="J407" i="27"/>
  <c r="J1029" i="27"/>
  <c r="J10485" i="27"/>
  <c r="J1030" i="27"/>
  <c r="J2651" i="27"/>
  <c r="J2652" i="27"/>
  <c r="J2653" i="27"/>
  <c r="J5942" i="27"/>
  <c r="J5943" i="27"/>
  <c r="J5944" i="27"/>
  <c r="J10486" i="27"/>
  <c r="J10487" i="27"/>
  <c r="J10488" i="27"/>
  <c r="J10489" i="27"/>
  <c r="J10490" i="27"/>
  <c r="J10491" i="27"/>
  <c r="J10492" i="27"/>
  <c r="J5945" i="27"/>
  <c r="J5946" i="27"/>
  <c r="J10493" i="27"/>
  <c r="J5947" i="27"/>
  <c r="J10494" i="27"/>
  <c r="J10495" i="27"/>
  <c r="J5948" i="27"/>
  <c r="J32" i="27"/>
  <c r="J10496" i="27"/>
  <c r="J5949" i="27"/>
  <c r="J408" i="27"/>
  <c r="J1031" i="27"/>
  <c r="J2654" i="27"/>
  <c r="J2655" i="27"/>
  <c r="J2656" i="27"/>
  <c r="J5950" i="27"/>
  <c r="J5951" i="27"/>
  <c r="J5952" i="27"/>
  <c r="J5953" i="27"/>
  <c r="J5954" i="27"/>
  <c r="J10497" i="27"/>
  <c r="J5955" i="27"/>
  <c r="J10498" i="27"/>
  <c r="J5956" i="27"/>
  <c r="J10499" i="27"/>
  <c r="J10500" i="27"/>
  <c r="J5957" i="27"/>
  <c r="J10501" i="27"/>
  <c r="J10502" i="27"/>
  <c r="J2657" i="27"/>
  <c r="J5958" i="27"/>
  <c r="J5959" i="27"/>
  <c r="J5960" i="27"/>
  <c r="J1032" i="27"/>
  <c r="J5961" i="27"/>
  <c r="J5962" i="27"/>
  <c r="J5963" i="27"/>
  <c r="J5964" i="27"/>
  <c r="J10503" i="27"/>
  <c r="J10504" i="27"/>
  <c r="J5965" i="27"/>
  <c r="J1033" i="27"/>
  <c r="J2658" i="27"/>
  <c r="J2659" i="27"/>
  <c r="J5966" i="27"/>
  <c r="J5967" i="27"/>
  <c r="J1034" i="27"/>
  <c r="J148" i="27"/>
  <c r="J1035" i="27"/>
  <c r="J5968" i="27"/>
  <c r="J5969" i="27"/>
  <c r="J5970" i="27"/>
  <c r="J5971" i="27"/>
  <c r="J5972" i="27"/>
  <c r="J10505" i="27"/>
  <c r="J10506" i="27"/>
  <c r="J5973" i="27"/>
  <c r="J5974" i="27"/>
  <c r="J10507" i="27"/>
  <c r="J2660" i="27"/>
  <c r="J2661" i="27"/>
  <c r="J2662" i="27"/>
  <c r="J5975" i="27"/>
  <c r="J5976" i="27"/>
  <c r="J5977" i="27"/>
  <c r="J5978" i="27"/>
  <c r="J5979" i="27"/>
  <c r="J5980" i="27"/>
  <c r="J5981" i="27"/>
  <c r="J2663" i="27"/>
  <c r="J5982" i="27"/>
  <c r="J5983" i="27"/>
  <c r="J5984" i="27"/>
  <c r="J5985" i="27"/>
  <c r="J2664" i="27"/>
  <c r="J5986" i="27"/>
  <c r="J10508" i="27"/>
  <c r="J5987" i="27"/>
  <c r="J10509" i="27"/>
  <c r="J5988" i="27"/>
  <c r="J5989" i="27"/>
  <c r="J5990" i="27"/>
  <c r="J10510" i="27"/>
  <c r="J2665" i="27"/>
  <c r="J5991" i="27"/>
  <c r="J1036" i="27"/>
  <c r="J2666" i="27"/>
  <c r="J1037" i="27"/>
  <c r="J5992" i="27"/>
  <c r="J5993" i="27"/>
  <c r="J10511" i="27"/>
  <c r="J5994" i="27"/>
  <c r="J2667" i="27"/>
  <c r="J5995" i="27"/>
  <c r="J10512" i="27"/>
  <c r="J2668" i="27"/>
  <c r="J5996" i="27"/>
  <c r="J409" i="27"/>
  <c r="J5997" i="27"/>
  <c r="J1038" i="27"/>
  <c r="J5998" i="27"/>
  <c r="J10513" i="27"/>
  <c r="J10514" i="27"/>
  <c r="J10515" i="27"/>
  <c r="J410" i="27"/>
  <c r="J5999" i="27"/>
  <c r="J10516" i="27"/>
  <c r="J10517" i="27"/>
  <c r="J6000" i="27"/>
  <c r="J2669" i="27"/>
  <c r="J10518" i="27"/>
  <c r="J6001" i="27"/>
  <c r="J10519" i="27"/>
  <c r="J10520" i="27"/>
  <c r="J10521" i="27"/>
  <c r="J10522" i="27"/>
  <c r="J6002" i="27"/>
  <c r="J33" i="27"/>
  <c r="J1039" i="27"/>
  <c r="J6003" i="27"/>
  <c r="J10523" i="27"/>
  <c r="J2670" i="27"/>
  <c r="J1040" i="27"/>
  <c r="J411" i="27"/>
  <c r="J6004" i="27"/>
  <c r="J34" i="27"/>
  <c r="J2671" i="27"/>
  <c r="J2672" i="27"/>
  <c r="J2673" i="27"/>
  <c r="J6005" i="27"/>
  <c r="J10524" i="27"/>
  <c r="J10525" i="27"/>
  <c r="J2674" i="27"/>
  <c r="J6006" i="27"/>
  <c r="J6007" i="27"/>
  <c r="J35" i="27"/>
  <c r="J10526" i="27"/>
  <c r="J1041" i="27"/>
  <c r="J2675" i="27"/>
  <c r="J2676" i="27"/>
  <c r="J2677" i="27"/>
  <c r="J6008" i="27"/>
  <c r="J6009" i="27"/>
  <c r="J6010" i="27"/>
  <c r="J6011" i="27"/>
  <c r="J6012" i="27"/>
  <c r="J10527" i="27"/>
  <c r="J10528" i="27"/>
  <c r="J10529" i="27"/>
  <c r="J10530" i="27"/>
  <c r="J2678" i="27"/>
  <c r="J2679" i="27"/>
  <c r="J6013" i="27"/>
  <c r="J6014" i="27"/>
  <c r="J2680" i="27"/>
  <c r="J10531" i="27"/>
  <c r="J1042" i="27"/>
  <c r="J2681" i="27"/>
  <c r="J10532" i="27"/>
  <c r="J1043" i="27"/>
  <c r="J1044" i="27"/>
  <c r="J2682" i="27"/>
  <c r="J2683" i="27"/>
  <c r="J2684" i="27"/>
  <c r="J2685" i="27"/>
  <c r="J6015" i="27"/>
  <c r="J6016" i="27"/>
  <c r="J6017" i="27"/>
  <c r="J6018" i="27"/>
  <c r="J6019" i="27"/>
  <c r="J10533" i="27"/>
  <c r="J10534" i="27"/>
  <c r="J10535" i="27"/>
  <c r="J10536" i="27"/>
  <c r="J10537" i="27"/>
  <c r="J6020" i="27"/>
  <c r="J2686" i="27"/>
  <c r="J6021" i="27"/>
  <c r="J10538" i="27"/>
  <c r="J6022" i="27"/>
  <c r="J10539" i="27"/>
  <c r="J6023" i="27"/>
  <c r="J6024" i="27"/>
  <c r="J10540" i="27"/>
  <c r="J2687" i="27"/>
  <c r="J2688" i="27"/>
  <c r="J6025" i="27"/>
  <c r="J6026" i="27"/>
  <c r="J10541" i="27"/>
  <c r="J2689" i="27"/>
  <c r="J6027" i="27"/>
  <c r="J1045" i="27"/>
  <c r="J1046" i="27"/>
  <c r="J1047" i="27"/>
  <c r="J1048" i="27"/>
  <c r="J1049" i="27"/>
  <c r="J2690" i="27"/>
  <c r="J2691" i="27"/>
  <c r="J2692" i="27"/>
  <c r="J2693" i="27"/>
  <c r="J2694" i="27"/>
  <c r="J2695" i="27"/>
  <c r="J2696" i="27"/>
  <c r="J2697" i="27"/>
  <c r="J6028" i="27"/>
  <c r="J10542" i="27"/>
  <c r="J10543" i="27"/>
  <c r="J1050" i="27"/>
  <c r="J6029" i="27"/>
  <c r="J1051" i="27"/>
  <c r="J10544" i="27"/>
  <c r="J10545" i="27"/>
  <c r="J2698" i="27"/>
  <c r="J10546" i="27"/>
  <c r="J2699" i="27"/>
  <c r="J2700" i="27"/>
  <c r="J10547" i="27"/>
  <c r="J10548" i="27"/>
  <c r="J412" i="27"/>
  <c r="J1052" i="27"/>
  <c r="J2701" i="27"/>
  <c r="J10549" i="27"/>
  <c r="J6030" i="27"/>
  <c r="J6031" i="27"/>
  <c r="J10550" i="27"/>
  <c r="J2702" i="27"/>
  <c r="J6032" i="27"/>
  <c r="J6033" i="27"/>
  <c r="J6034" i="27"/>
  <c r="J10551" i="27"/>
  <c r="J6035" i="27"/>
  <c r="J1053" i="27"/>
  <c r="J6036" i="27"/>
  <c r="J10552" i="27"/>
  <c r="J2703" i="27"/>
  <c r="J10553" i="27"/>
  <c r="J2704" i="27"/>
  <c r="J6037" i="27"/>
  <c r="J36" i="27"/>
  <c r="J2705" i="27"/>
  <c r="J6038" i="27"/>
  <c r="J2706" i="27"/>
  <c r="J10554" i="27"/>
  <c r="J6039" i="27"/>
  <c r="J10555" i="27"/>
  <c r="J2707" i="27"/>
  <c r="J1054" i="27"/>
  <c r="J1055" i="27"/>
  <c r="J149" i="27"/>
  <c r="J2708" i="27"/>
  <c r="J6040" i="27"/>
  <c r="J10556" i="27"/>
  <c r="J37" i="27"/>
  <c r="J6041" i="27"/>
  <c r="J6042" i="27"/>
  <c r="J6043" i="27"/>
  <c r="J413" i="27"/>
  <c r="J2709" i="27"/>
  <c r="J6044" i="27"/>
  <c r="J6045" i="27"/>
  <c r="J6046" i="27"/>
  <c r="J2710" i="27"/>
  <c r="J2711" i="27"/>
  <c r="J6047" i="27"/>
  <c r="J1056" i="27"/>
  <c r="J2712" i="27"/>
  <c r="J6048" i="27"/>
  <c r="J2713" i="27"/>
  <c r="J6049" i="27"/>
  <c r="J10557" i="27"/>
  <c r="J38" i="27"/>
  <c r="J6050" i="27"/>
  <c r="J6051" i="27"/>
  <c r="J1057" i="27"/>
  <c r="J1058" i="27"/>
  <c r="J2714" i="27"/>
  <c r="J2715" i="27"/>
  <c r="J6052" i="27"/>
  <c r="J414" i="27"/>
  <c r="J1059" i="27"/>
  <c r="J1060" i="27"/>
  <c r="J6053" i="27"/>
  <c r="J2716" i="27"/>
  <c r="J10558" i="27"/>
  <c r="J150" i="27"/>
  <c r="J2717" i="27"/>
  <c r="J6054" i="27"/>
  <c r="J10559" i="27"/>
  <c r="J1061" i="27"/>
  <c r="J6055" i="27"/>
  <c r="J2718" i="27"/>
  <c r="J6056" i="27"/>
  <c r="J6057" i="27"/>
  <c r="J10560" i="27"/>
  <c r="J1062" i="27"/>
  <c r="J2719" i="27"/>
  <c r="J2720" i="27"/>
  <c r="J6058" i="27"/>
  <c r="J2721" i="27"/>
  <c r="J1063" i="27"/>
  <c r="J6059" i="27"/>
  <c r="J6060" i="27"/>
  <c r="J2722" i="27"/>
  <c r="J10561" i="27"/>
  <c r="J10562" i="27"/>
  <c r="J10563" i="27"/>
  <c r="J2723" i="27"/>
  <c r="J6061" i="27"/>
  <c r="J39" i="27"/>
  <c r="J415" i="27"/>
  <c r="J1064" i="27"/>
  <c r="J2724" i="27"/>
  <c r="J2725" i="27"/>
  <c r="J2726" i="27"/>
  <c r="J2727" i="27"/>
  <c r="J6062" i="27"/>
  <c r="J6063" i="27"/>
  <c r="J6064" i="27"/>
  <c r="J6065" i="27"/>
  <c r="J10564" i="27"/>
  <c r="J1065" i="27"/>
  <c r="J1066" i="27"/>
  <c r="J2728" i="27"/>
  <c r="J151" i="27"/>
  <c r="J1067" i="27"/>
  <c r="J1068" i="27"/>
  <c r="J2729" i="27"/>
  <c r="J2730" i="27"/>
  <c r="J2731" i="27"/>
  <c r="J2732" i="27"/>
  <c r="J2733" i="27"/>
  <c r="J2734" i="27"/>
  <c r="J6066" i="27"/>
  <c r="J6067" i="27"/>
  <c r="J6068" i="27"/>
  <c r="J6069" i="27"/>
  <c r="J10565" i="27"/>
  <c r="J10566" i="27"/>
  <c r="J10567" i="27"/>
  <c r="J10568" i="27"/>
  <c r="J6070" i="27"/>
  <c r="J6071" i="27"/>
  <c r="J10569" i="27"/>
  <c r="J10570" i="27"/>
  <c r="J6072" i="27"/>
  <c r="J6073" i="27"/>
  <c r="J2735" i="27"/>
  <c r="J2736" i="27"/>
  <c r="J1069" i="27"/>
  <c r="J1070" i="27"/>
  <c r="J10571" i="27"/>
  <c r="J1071" i="27"/>
  <c r="J2737" i="27"/>
  <c r="J10572" i="27"/>
  <c r="J1072" i="27"/>
  <c r="J6074" i="27"/>
  <c r="J2738" i="27"/>
  <c r="J2739" i="27"/>
  <c r="J2740" i="27"/>
  <c r="J6075" i="27"/>
  <c r="J1073" i="27"/>
  <c r="J2741" i="27"/>
  <c r="J2742" i="27"/>
  <c r="J6076" i="27"/>
  <c r="J6077" i="27"/>
  <c r="J6078" i="27"/>
  <c r="J6079" i="27"/>
  <c r="J10573" i="27"/>
  <c r="J10574" i="27"/>
  <c r="J10575" i="27"/>
  <c r="J416" i="27"/>
  <c r="J2743" i="27"/>
  <c r="J6080" i="27"/>
  <c r="J6081" i="27"/>
  <c r="J10576" i="27"/>
  <c r="J1074" i="27"/>
  <c r="J2744" i="27"/>
  <c r="J2745" i="27"/>
  <c r="J2746" i="27"/>
  <c r="J6082" i="27"/>
  <c r="J6083" i="27"/>
  <c r="J10577" i="27"/>
  <c r="J10578" i="27"/>
  <c r="J10579" i="27"/>
  <c r="J2747" i="27"/>
  <c r="J2748" i="27"/>
  <c r="J6084" i="27"/>
  <c r="J6085" i="27"/>
  <c r="J10580" i="27"/>
  <c r="J2749" i="27"/>
  <c r="J10581" i="27"/>
  <c r="J10582" i="27"/>
  <c r="J10583" i="27"/>
  <c r="J6086" i="27"/>
  <c r="J10584" i="27"/>
  <c r="J6087" i="27"/>
  <c r="J6088" i="27"/>
  <c r="J10585" i="27"/>
  <c r="J2750" i="27"/>
  <c r="J6089" i="27"/>
  <c r="J2751" i="27"/>
  <c r="J6090" i="27"/>
  <c r="J1075" i="27"/>
  <c r="J2752" i="27"/>
  <c r="J10586" i="27"/>
  <c r="J1076" i="27"/>
  <c r="J1077" i="27"/>
  <c r="J1078" i="27"/>
  <c r="J2753" i="27"/>
  <c r="J6091" i="27"/>
  <c r="J6092" i="27"/>
  <c r="J1079" i="27"/>
  <c r="J1080" i="27"/>
  <c r="J10587" i="27"/>
  <c r="J417" i="27"/>
  <c r="J10588" i="27"/>
  <c r="J6093" i="27"/>
  <c r="J6094" i="27"/>
  <c r="J10589" i="27"/>
  <c r="J10590" i="27"/>
  <c r="J6095" i="27"/>
  <c r="J6096" i="27"/>
  <c r="J10591" i="27"/>
  <c r="J2754" i="27"/>
  <c r="J6097" i="27"/>
  <c r="J1081" i="27"/>
  <c r="J1082" i="27"/>
  <c r="J152" i="27"/>
  <c r="J2755" i="27"/>
  <c r="J10592" i="27"/>
  <c r="J10593" i="27"/>
  <c r="J2756" i="27"/>
  <c r="J2757" i="27"/>
  <c r="J10594" i="27"/>
  <c r="J2758" i="27"/>
  <c r="J10595" i="27"/>
  <c r="J6098" i="27"/>
  <c r="J10596" i="27"/>
  <c r="J6099" i="27"/>
  <c r="J2759" i="27"/>
  <c r="J10597" i="27"/>
  <c r="J6100" i="27"/>
  <c r="J1083" i="27"/>
  <c r="J2760" i="27"/>
  <c r="J2761" i="27"/>
  <c r="J6101" i="27"/>
  <c r="J6102" i="27"/>
  <c r="J6103" i="27"/>
  <c r="J6104" i="27"/>
  <c r="J10598" i="27"/>
  <c r="J10599" i="27"/>
  <c r="J6105" i="27"/>
  <c r="J6106" i="27"/>
  <c r="J6107" i="27"/>
  <c r="J10600" i="27"/>
  <c r="J2762" i="27"/>
  <c r="J2763" i="27"/>
  <c r="J6108" i="27"/>
  <c r="J10601" i="27"/>
  <c r="J2764" i="27"/>
  <c r="J2765" i="27"/>
  <c r="J6109" i="27"/>
  <c r="J6110" i="27"/>
  <c r="J6111" i="27"/>
  <c r="J10602" i="27"/>
  <c r="J10603" i="27"/>
  <c r="J10604" i="27"/>
  <c r="J1084" i="27"/>
  <c r="J2766" i="27"/>
  <c r="J6112" i="27"/>
  <c r="J6113" i="27"/>
  <c r="J6114" i="27"/>
  <c r="J6115" i="27"/>
  <c r="J10605" i="27"/>
  <c r="J10606" i="27"/>
  <c r="J2767" i="27"/>
  <c r="J2768" i="27"/>
  <c r="J6116" i="27"/>
  <c r="J6117" i="27"/>
  <c r="J2769" i="27"/>
  <c r="J1085" i="27"/>
  <c r="J6118" i="27"/>
  <c r="J10607" i="27"/>
  <c r="J2770" i="27"/>
  <c r="J6119" i="27"/>
  <c r="J6120" i="27"/>
  <c r="J6121" i="27"/>
  <c r="J10608" i="27"/>
  <c r="J6122" i="27"/>
  <c r="J10609" i="27"/>
  <c r="J2771" i="27"/>
  <c r="J2772" i="27"/>
  <c r="J6123" i="27"/>
  <c r="J6124" i="27"/>
  <c r="J6125" i="27"/>
  <c r="J6126" i="27"/>
  <c r="J1086" i="27"/>
  <c r="J6127" i="27"/>
  <c r="J6128" i="27"/>
  <c r="J2773" i="27"/>
  <c r="J6129" i="27"/>
  <c r="J6130" i="27"/>
  <c r="J6131" i="27"/>
  <c r="J10610" i="27"/>
  <c r="J1087" i="27"/>
  <c r="J6132" i="27"/>
  <c r="J10611" i="27"/>
  <c r="J6133" i="27"/>
  <c r="J418" i="27"/>
  <c r="J419" i="27"/>
  <c r="J420" i="27"/>
  <c r="J1088" i="27"/>
  <c r="J1089" i="27"/>
  <c r="J1090" i="27"/>
  <c r="J1091" i="27"/>
  <c r="J6134" i="27"/>
  <c r="J6135" i="27"/>
  <c r="J6136" i="27"/>
  <c r="J6137" i="27"/>
  <c r="J6138" i="27"/>
  <c r="J6139" i="27"/>
  <c r="J10612" i="27"/>
  <c r="J10613" i="27"/>
  <c r="J10614" i="27"/>
  <c r="J10615" i="27"/>
  <c r="J6140" i="27"/>
  <c r="J6141" i="27"/>
  <c r="J6142" i="27"/>
  <c r="J6143" i="27"/>
  <c r="J6144" i="27"/>
  <c r="J10616" i="27"/>
  <c r="J1092" i="27"/>
  <c r="J10617" i="27"/>
  <c r="J6145" i="27"/>
  <c r="J6146" i="27"/>
  <c r="J6147" i="27"/>
  <c r="J10618" i="27"/>
  <c r="J10619" i="27"/>
  <c r="J10620" i="27"/>
  <c r="J10621" i="27"/>
  <c r="J6148" i="27"/>
  <c r="J10622" i="27"/>
  <c r="J6149" i="27"/>
  <c r="J6150" i="27"/>
  <c r="J2774" i="27"/>
  <c r="J6151" i="27"/>
  <c r="J2775" i="27"/>
  <c r="J40" i="27"/>
  <c r="J2776" i="27"/>
  <c r="J2777" i="27"/>
  <c r="J6152" i="27"/>
  <c r="J6153" i="27"/>
  <c r="J10623" i="27"/>
  <c r="J10624" i="27"/>
  <c r="J1093" i="27"/>
  <c r="J6154" i="27"/>
  <c r="J6155" i="27"/>
  <c r="J6156" i="27"/>
  <c r="J6157" i="27"/>
  <c r="J10625" i="27"/>
  <c r="J10626" i="27"/>
  <c r="J10627" i="27"/>
  <c r="J6158" i="27"/>
  <c r="J1094" i="27"/>
  <c r="J2778" i="27"/>
  <c r="J10628" i="27"/>
  <c r="J2779" i="27"/>
  <c r="J1095" i="27"/>
  <c r="J6159" i="27"/>
  <c r="J2780" i="27"/>
  <c r="J2781" i="27"/>
  <c r="J10629" i="27"/>
  <c r="J2782" i="27"/>
  <c r="J2783" i="27"/>
  <c r="J2784" i="27"/>
  <c r="J1096" i="27"/>
  <c r="J2785" i="27"/>
  <c r="J6160" i="27"/>
  <c r="J6161" i="27"/>
  <c r="J10630" i="27"/>
  <c r="J6162" i="27"/>
  <c r="J10631" i="27"/>
  <c r="J2786" i="27"/>
  <c r="J6163" i="27"/>
  <c r="J2787" i="27"/>
  <c r="J6164" i="27"/>
  <c r="J6165" i="27"/>
  <c r="J6166" i="27"/>
  <c r="J6167" i="27"/>
  <c r="J421" i="27"/>
  <c r="J1097" i="27"/>
  <c r="J2788" i="27"/>
  <c r="J1098" i="27"/>
  <c r="J10632" i="27"/>
  <c r="J2789" i="27"/>
  <c r="J6168" i="27"/>
  <c r="J6169" i="27"/>
  <c r="J1099" i="27"/>
  <c r="J1100" i="27"/>
  <c r="J2790" i="27"/>
  <c r="J2791" i="27"/>
  <c r="J10633" i="27"/>
  <c r="J10634" i="27"/>
  <c r="J2792" i="27"/>
  <c r="J2793" i="27"/>
  <c r="J2794" i="27"/>
  <c r="J2795" i="27"/>
  <c r="J6170" i="27"/>
  <c r="J10635" i="27"/>
  <c r="J10636" i="27"/>
  <c r="J422" i="27"/>
  <c r="J6171" i="27"/>
  <c r="J6172" i="27"/>
  <c r="J10637" i="27"/>
  <c r="J10638" i="27"/>
  <c r="J10639" i="27"/>
  <c r="J6173" i="27"/>
  <c r="J6174" i="27"/>
  <c r="J10640" i="27"/>
  <c r="J2796" i="27"/>
  <c r="J2797" i="27"/>
  <c r="J6175" i="27"/>
  <c r="J10641" i="27"/>
  <c r="J2798" i="27"/>
  <c r="J2799" i="27"/>
  <c r="J2800" i="27"/>
  <c r="J6176" i="27"/>
  <c r="J6177" i="27"/>
  <c r="J10642" i="27"/>
  <c r="J10643" i="27"/>
  <c r="J10644" i="27"/>
  <c r="J6178" i="27"/>
  <c r="J6179" i="27"/>
  <c r="J1101" i="27"/>
  <c r="J2801" i="27"/>
  <c r="J2802" i="27"/>
  <c r="J6180" i="27"/>
  <c r="J10645" i="27"/>
  <c r="J10646" i="27"/>
  <c r="J2803" i="27"/>
  <c r="J6181" i="27"/>
  <c r="J2804" i="27"/>
  <c r="J6182" i="27"/>
  <c r="J6183" i="27"/>
  <c r="J6184" i="27"/>
  <c r="J10647" i="27"/>
  <c r="J6185" i="27"/>
  <c r="J6186" i="27"/>
  <c r="J2805" i="27"/>
  <c r="J10648" i="27"/>
  <c r="J10649" i="27"/>
  <c r="J10650" i="27"/>
  <c r="J6187" i="27"/>
  <c r="J10651" i="27"/>
  <c r="J6188" i="27"/>
  <c r="J1102" i="27"/>
  <c r="J10652" i="27"/>
  <c r="J10653" i="27"/>
  <c r="J423" i="27"/>
  <c r="J6189" i="27"/>
  <c r="J6190" i="27"/>
  <c r="J6191" i="27"/>
  <c r="J10654" i="27"/>
  <c r="J10655" i="27"/>
  <c r="J10656" i="27"/>
  <c r="J6192" i="27"/>
  <c r="J6193" i="27"/>
  <c r="J10657" i="27"/>
  <c r="J2806" i="27"/>
  <c r="J1103" i="27"/>
  <c r="J10658" i="27"/>
  <c r="J6194" i="27"/>
  <c r="J6195" i="27"/>
  <c r="J2807" i="27"/>
  <c r="J6196" i="27"/>
  <c r="J6197" i="27"/>
  <c r="J2808" i="27"/>
  <c r="J424" i="27"/>
  <c r="J1104" i="27"/>
  <c r="J153" i="27"/>
  <c r="J6198" i="27"/>
  <c r="J6199" i="27"/>
  <c r="J10659" i="27"/>
  <c r="J10660" i="27"/>
  <c r="J10661" i="27"/>
  <c r="J2809" i="27"/>
  <c r="J6200" i="27"/>
  <c r="J41" i="27"/>
  <c r="J6201" i="27"/>
  <c r="J10662" i="27"/>
  <c r="J1105" i="27"/>
  <c r="J2810" i="27"/>
  <c r="J2811" i="27"/>
  <c r="J6202" i="27"/>
  <c r="J6203" i="27"/>
  <c r="J10663" i="27"/>
  <c r="J10664" i="27"/>
  <c r="J2812" i="27"/>
  <c r="J425" i="27"/>
  <c r="J2813" i="27"/>
  <c r="J2814" i="27"/>
  <c r="J2815" i="27"/>
  <c r="J6204" i="27"/>
  <c r="J6205" i="27"/>
  <c r="J6206" i="27"/>
  <c r="J6207" i="27"/>
  <c r="J6208" i="27"/>
  <c r="J6209" i="27"/>
  <c r="J6210" i="27"/>
  <c r="J10665" i="27"/>
  <c r="J10666" i="27"/>
  <c r="J10667" i="27"/>
  <c r="J10668" i="27"/>
  <c r="J6211" i="27"/>
  <c r="J6212" i="27"/>
  <c r="J6213" i="27"/>
  <c r="J10669" i="27"/>
  <c r="J10670" i="27"/>
  <c r="J2816" i="27"/>
  <c r="J42" i="27"/>
  <c r="J10671" i="27"/>
  <c r="J154" i="27"/>
  <c r="J10672" i="27"/>
  <c r="J1106" i="27"/>
  <c r="J2817" i="27"/>
  <c r="J426" i="27"/>
  <c r="J2818" i="27"/>
  <c r="J6214" i="27"/>
  <c r="J6215" i="27"/>
  <c r="J6216" i="27"/>
  <c r="J2819" i="27"/>
  <c r="J2820" i="27"/>
  <c r="J6217" i="27"/>
  <c r="J10673" i="27"/>
  <c r="J10674" i="27"/>
  <c r="J10675" i="27"/>
  <c r="J10676" i="27"/>
  <c r="J43" i="27"/>
  <c r="J2821" i="27"/>
  <c r="J427" i="27"/>
  <c r="J428" i="27"/>
  <c r="J1107" i="27"/>
  <c r="J2822" i="27"/>
  <c r="J2823" i="27"/>
  <c r="J2824" i="27"/>
  <c r="J2825" i="27"/>
  <c r="J2826" i="27"/>
  <c r="J6218" i="27"/>
  <c r="J6219" i="27"/>
  <c r="J6220" i="27"/>
  <c r="J6221" i="27"/>
  <c r="J6222" i="27"/>
  <c r="J6223" i="27"/>
  <c r="J10677" i="27"/>
  <c r="J10678" i="27"/>
  <c r="J10679" i="27"/>
  <c r="J10680" i="27"/>
  <c r="J6224" i="27"/>
  <c r="J10681" i="27"/>
  <c r="J1108" i="27"/>
  <c r="J2827" i="27"/>
  <c r="J2828" i="27"/>
  <c r="J6225" i="27"/>
  <c r="J10682" i="27"/>
  <c r="J10683" i="27"/>
  <c r="J6226" i="27"/>
  <c r="J6227" i="27"/>
  <c r="J6228" i="27"/>
  <c r="J2829" i="27"/>
  <c r="J2830" i="27"/>
  <c r="J2831" i="27"/>
  <c r="J2832" i="27"/>
  <c r="J6229" i="27"/>
  <c r="J1109" i="27"/>
  <c r="J6230" i="27"/>
  <c r="J10684" i="27"/>
  <c r="J2833" i="27"/>
  <c r="J2834" i="27"/>
  <c r="J10685" i="27"/>
  <c r="J6231" i="27"/>
  <c r="J2835" i="27"/>
  <c r="J6232" i="27"/>
  <c r="J6233" i="27"/>
  <c r="J6234" i="27"/>
  <c r="J10686" i="27"/>
  <c r="J1110" i="27"/>
  <c r="J2836" i="27"/>
  <c r="J2837" i="27"/>
  <c r="J2838" i="27"/>
  <c r="J2839" i="27"/>
  <c r="J6235" i="27"/>
  <c r="J6236" i="27"/>
  <c r="J6237" i="27"/>
  <c r="J6238" i="27"/>
  <c r="J10687" i="27"/>
  <c r="J10688" i="27"/>
  <c r="J10689" i="27"/>
  <c r="J10690" i="27"/>
  <c r="J10691" i="27"/>
  <c r="J10692" i="27"/>
  <c r="J6239" i="27"/>
  <c r="J6240" i="27"/>
  <c r="J10693" i="27"/>
  <c r="J10694" i="27"/>
  <c r="J2840" i="27"/>
  <c r="J2841" i="27"/>
  <c r="J6241" i="27"/>
  <c r="J6242" i="27"/>
  <c r="J10695" i="27"/>
  <c r="J155" i="27"/>
  <c r="J6243" i="27"/>
  <c r="J10696" i="27"/>
  <c r="J1111" i="27"/>
  <c r="J1112" i="27"/>
  <c r="J2842" i="27"/>
  <c r="J2843" i="27"/>
  <c r="J10697" i="27"/>
  <c r="J2844" i="27"/>
  <c r="J2845" i="27"/>
  <c r="J6244" i="27"/>
  <c r="J1113" i="27"/>
  <c r="J2846" i="27"/>
  <c r="J6245" i="27"/>
  <c r="J10698" i="27"/>
  <c r="J6246" i="27"/>
  <c r="J10699" i="27"/>
  <c r="J2847" i="27"/>
  <c r="J6247" i="27"/>
  <c r="J2848" i="27"/>
  <c r="J10700" i="27"/>
  <c r="J6248" i="27"/>
  <c r="J6249" i="27"/>
  <c r="J6250" i="27"/>
  <c r="J2849" i="27"/>
  <c r="J2850" i="27"/>
  <c r="J6251" i="27"/>
  <c r="J10701" i="27"/>
  <c r="J2851" i="27"/>
  <c r="J1114" i="27"/>
  <c r="J6252" i="27"/>
  <c r="J10702" i="27"/>
  <c r="J2852" i="27"/>
  <c r="J1115" i="27"/>
  <c r="J6253" i="27"/>
  <c r="J2853" i="27"/>
  <c r="J6254" i="27"/>
  <c r="J6255" i="27"/>
  <c r="J10703" i="27"/>
  <c r="J2854" i="27"/>
  <c r="J6256" i="27"/>
  <c r="J6257" i="27"/>
  <c r="J2855" i="27"/>
  <c r="J6258" i="27"/>
  <c r="J6259" i="27"/>
  <c r="J6260" i="27"/>
  <c r="J6261" i="27"/>
  <c r="J1116" i="27"/>
  <c r="J2856" i="27"/>
  <c r="J6262" i="27"/>
  <c r="J6263" i="27"/>
  <c r="J6264" i="27"/>
  <c r="J2857" i="27"/>
  <c r="J6265" i="27"/>
  <c r="J2858" i="27"/>
  <c r="J10704" i="27"/>
  <c r="J6266" i="27"/>
  <c r="J10705" i="27"/>
  <c r="J1117" i="27"/>
  <c r="J6267" i="27"/>
  <c r="J6268" i="27"/>
  <c r="J6269" i="27"/>
  <c r="J429" i="27"/>
  <c r="J1118" i="27"/>
  <c r="J1119" i="27"/>
  <c r="J1120" i="27"/>
  <c r="J2859" i="27"/>
  <c r="J2860" i="27"/>
  <c r="J2861" i="27"/>
  <c r="J2862" i="27"/>
  <c r="J6270" i="27"/>
  <c r="J6271" i="27"/>
  <c r="J6272" i="27"/>
  <c r="J6273" i="27"/>
  <c r="J6274" i="27"/>
  <c r="J6275" i="27"/>
  <c r="J10706" i="27"/>
  <c r="J2863" i="27"/>
  <c r="J6276" i="27"/>
  <c r="J10707" i="27"/>
  <c r="J2864" i="27"/>
  <c r="J1121" i="27"/>
  <c r="J1122" i="27"/>
  <c r="J2865" i="27"/>
  <c r="J6277" i="27"/>
  <c r="J6278" i="27"/>
  <c r="J6279" i="27"/>
  <c r="J10708" i="27"/>
  <c r="J10709" i="27"/>
  <c r="J10710" i="27"/>
  <c r="J1123" i="27"/>
  <c r="J1124" i="27"/>
  <c r="J6280" i="27"/>
  <c r="J156" i="27"/>
  <c r="J430" i="27"/>
  <c r="J431" i="27"/>
  <c r="J2866" i="27"/>
  <c r="J2867" i="27"/>
  <c r="J6281" i="27"/>
  <c r="J6282" i="27"/>
  <c r="J6283" i="27"/>
  <c r="J6284" i="27"/>
  <c r="J6285" i="27"/>
  <c r="J6286" i="27"/>
  <c r="J6287" i="27"/>
  <c r="J10711" i="27"/>
  <c r="J10712" i="27"/>
  <c r="J6288" i="27"/>
  <c r="J2868" i="27"/>
  <c r="J1125" i="27"/>
  <c r="J6289" i="27"/>
  <c r="J6290" i="27"/>
  <c r="J2869" i="27"/>
  <c r="J10713" i="27"/>
  <c r="J10714" i="27"/>
  <c r="J6291" i="27"/>
  <c r="J6292" i="27"/>
  <c r="J432" i="27"/>
  <c r="J10715" i="27"/>
  <c r="J10716" i="27"/>
  <c r="J10717" i="27"/>
  <c r="J6293" i="27"/>
  <c r="J6294" i="27"/>
  <c r="J6295" i="27"/>
  <c r="J1126" i="27"/>
  <c r="J6296" i="27"/>
  <c r="J1127" i="27"/>
  <c r="J157" i="27"/>
  <c r="J10718" i="27"/>
  <c r="J2870" i="27"/>
  <c r="J6297" i="27"/>
  <c r="J433" i="27"/>
  <c r="J1128" i="27"/>
  <c r="J2871" i="27"/>
  <c r="J2872" i="27"/>
  <c r="J2873" i="27"/>
  <c r="J6298" i="27"/>
  <c r="J6299" i="27"/>
  <c r="J6300" i="27"/>
  <c r="J6301" i="27"/>
  <c r="J6302" i="27"/>
  <c r="J6303" i="27"/>
  <c r="J10719" i="27"/>
  <c r="J10720" i="27"/>
  <c r="J10721" i="27"/>
  <c r="J10722" i="27"/>
  <c r="J10723" i="27"/>
  <c r="J10724" i="27"/>
  <c r="J434" i="27"/>
  <c r="J6304" i="27"/>
  <c r="J6305" i="27"/>
  <c r="J10725" i="27"/>
  <c r="J10726" i="27"/>
  <c r="J1129" i="27"/>
  <c r="J6306" i="27"/>
  <c r="J435" i="27"/>
  <c r="J6307" i="27"/>
  <c r="J6308" i="27"/>
  <c r="J1130" i="27"/>
  <c r="J6309" i="27"/>
  <c r="J6310" i="27"/>
  <c r="J10727" i="27"/>
  <c r="J44" i="27"/>
  <c r="J2874" i="27"/>
  <c r="J10728" i="27"/>
  <c r="J10729" i="27"/>
  <c r="J6311" i="27"/>
  <c r="J10730" i="27"/>
  <c r="J2875" i="27"/>
  <c r="J10731" i="27"/>
  <c r="J10732" i="27"/>
  <c r="J10733" i="27"/>
  <c r="J1131" i="27"/>
  <c r="J2876" i="27"/>
  <c r="J2877" i="27"/>
  <c r="J10734" i="27"/>
  <c r="J10735" i="27"/>
  <c r="J1132" i="27"/>
  <c r="J6312" i="27"/>
  <c r="J6313" i="27"/>
  <c r="J6314" i="27"/>
  <c r="J158" i="27"/>
  <c r="J1133" i="27"/>
  <c r="J2878" i="27"/>
  <c r="J6315" i="27"/>
  <c r="J6316" i="27"/>
  <c r="J10736" i="27"/>
  <c r="J1134" i="27"/>
  <c r="J2879" i="27"/>
  <c r="J2880" i="27"/>
  <c r="J6317" i="27"/>
  <c r="J6318" i="27"/>
  <c r="J10737" i="27"/>
  <c r="J10738" i="27"/>
  <c r="J6319" i="27"/>
  <c r="J10739" i="27"/>
  <c r="J10740" i="27"/>
  <c r="J10741" i="27"/>
  <c r="J10742" i="27"/>
  <c r="J2881" i="27"/>
  <c r="J6320" i="27"/>
  <c r="J6321" i="27"/>
  <c r="J6322" i="27"/>
  <c r="J6323" i="27"/>
  <c r="J10743" i="27"/>
  <c r="J1135" i="27"/>
  <c r="J2882" i="27"/>
  <c r="J2883" i="27"/>
  <c r="J159" i="27"/>
  <c r="J10744" i="27"/>
  <c r="J6324" i="27"/>
  <c r="J6325" i="27"/>
  <c r="J6326" i="27"/>
  <c r="J6327" i="27"/>
  <c r="J10745" i="27"/>
  <c r="J6328" i="27"/>
  <c r="J6329" i="27"/>
  <c r="J45" i="27"/>
  <c r="J2884" i="27"/>
  <c r="J6330" i="27"/>
  <c r="J2885" i="27"/>
  <c r="J10746" i="27"/>
  <c r="J1136" i="27"/>
  <c r="J1137" i="27"/>
  <c r="J2886" i="27"/>
  <c r="J1138" i="27"/>
  <c r="J1139" i="27"/>
  <c r="J6331" i="27"/>
  <c r="J6332" i="27"/>
  <c r="J10747" i="27"/>
  <c r="J1140" i="27"/>
  <c r="J10748" i="27"/>
  <c r="J10749" i="27"/>
  <c r="J6333" i="27"/>
  <c r="J10750" i="27"/>
  <c r="J10751" i="27"/>
  <c r="J6334" i="27"/>
  <c r="J10752" i="27"/>
  <c r="J6335" i="27"/>
  <c r="J10753" i="27"/>
  <c r="J10754" i="27"/>
  <c r="J2887" i="27"/>
  <c r="J6336" i="27"/>
  <c r="J6337" i="27"/>
  <c r="J6338" i="27"/>
  <c r="J6339" i="27"/>
  <c r="J436" i="27"/>
  <c r="J437" i="27"/>
  <c r="J1141" i="27"/>
  <c r="J6340" i="27"/>
  <c r="J6341" i="27"/>
  <c r="J2888" i="27"/>
  <c r="J2889" i="27"/>
  <c r="J2890" i="27"/>
  <c r="J10755" i="27"/>
  <c r="J2891" i="27"/>
  <c r="J6342" i="27"/>
  <c r="J6343" i="27"/>
  <c r="J10756" i="27"/>
  <c r="J10757" i="27"/>
  <c r="J6344" i="27"/>
  <c r="J438" i="27"/>
  <c r="J1142" i="27"/>
  <c r="J6345" i="27"/>
  <c r="J6346" i="27"/>
  <c r="J6347" i="27"/>
  <c r="J6348" i="27"/>
  <c r="J439" i="27"/>
  <c r="J2892" i="27"/>
  <c r="J10758" i="27"/>
  <c r="J10759" i="27"/>
  <c r="J10760" i="27"/>
  <c r="J1143" i="27"/>
  <c r="J6349" i="27"/>
  <c r="J10761" i="27"/>
  <c r="J2893" i="27"/>
  <c r="J6350" i="27"/>
  <c r="J2894" i="27"/>
  <c r="J2895" i="27"/>
  <c r="J10762" i="27"/>
  <c r="J2896" i="27"/>
  <c r="J6351" i="27"/>
  <c r="J6352" i="27"/>
  <c r="J2897" i="27"/>
  <c r="J2898" i="27"/>
  <c r="J6353" i="27"/>
  <c r="J10763" i="27"/>
  <c r="J440" i="27"/>
  <c r="J2899" i="27"/>
  <c r="J6354" i="27"/>
  <c r="J6355" i="27"/>
  <c r="J6356" i="27"/>
  <c r="J6357" i="27"/>
  <c r="J6358" i="27"/>
  <c r="J6359" i="27"/>
  <c r="J10764" i="27"/>
  <c r="J10765" i="27"/>
  <c r="J10766" i="27"/>
  <c r="J10767" i="27"/>
  <c r="J10768" i="27"/>
  <c r="J6360" i="27"/>
  <c r="J6361" i="27"/>
  <c r="J10769" i="27"/>
  <c r="J6362" i="27"/>
  <c r="J6363" i="27"/>
  <c r="J10770" i="27"/>
  <c r="J10771" i="27"/>
  <c r="J2900" i="27"/>
  <c r="J6364" i="27"/>
  <c r="J1144" i="27"/>
  <c r="J1145" i="27"/>
  <c r="J2901" i="27"/>
  <c r="J2902" i="27"/>
  <c r="J2903" i="27"/>
  <c r="J2904" i="27"/>
  <c r="J6365" i="27"/>
  <c r="J6366" i="27"/>
  <c r="J6367" i="27"/>
  <c r="J6368" i="27"/>
  <c r="J6369" i="27"/>
  <c r="J10772" i="27"/>
  <c r="J10773" i="27"/>
  <c r="J10774" i="27"/>
  <c r="J10775" i="27"/>
  <c r="J10776" i="27"/>
  <c r="J6370" i="27"/>
  <c r="J10777" i="27"/>
  <c r="J10778" i="27"/>
  <c r="J46" i="27"/>
  <c r="J10779" i="27"/>
  <c r="J6371" i="27"/>
  <c r="J10780" i="27"/>
  <c r="J6372" i="27"/>
  <c r="J2905" i="27"/>
  <c r="J6373" i="27"/>
  <c r="J10781" i="27"/>
  <c r="J1146" i="27"/>
  <c r="J10782" i="27"/>
  <c r="J10783" i="27"/>
  <c r="J10784" i="27"/>
  <c r="J10785" i="27"/>
  <c r="J2906" i="27"/>
  <c r="J47" i="27"/>
  <c r="J2907" i="27"/>
  <c r="J6374" i="27"/>
  <c r="J6375" i="27"/>
  <c r="J6376" i="27"/>
  <c r="J10786" i="27"/>
  <c r="J10787" i="27"/>
  <c r="J1147" i="27"/>
  <c r="J1148" i="27"/>
  <c r="J10788" i="27"/>
  <c r="J10789" i="27"/>
  <c r="J2908" i="27"/>
  <c r="J10790" i="27"/>
  <c r="J6377" i="27"/>
  <c r="J6378" i="27"/>
  <c r="J441" i="27"/>
  <c r="J6379" i="27"/>
  <c r="J1149" i="27"/>
  <c r="J2909" i="27"/>
  <c r="J2910" i="27"/>
  <c r="J6380" i="27"/>
  <c r="J6381" i="27"/>
  <c r="J10791" i="27"/>
  <c r="J10792" i="27"/>
  <c r="J10793" i="27"/>
  <c r="J442" i="27"/>
  <c r="J2911" i="27"/>
  <c r="J6382" i="27"/>
  <c r="J6383" i="27"/>
  <c r="J443" i="27"/>
  <c r="J6384" i="27"/>
  <c r="J10794" i="27"/>
  <c r="J10795" i="27"/>
  <c r="J6385" i="27"/>
  <c r="J10796" i="27"/>
  <c r="J10797" i="27"/>
  <c r="J10798" i="27"/>
  <c r="J1150" i="27"/>
  <c r="J6386" i="27"/>
  <c r="J10799" i="27"/>
  <c r="J2912" i="27"/>
  <c r="J6387" i="27"/>
  <c r="J10800" i="27"/>
  <c r="J2913" i="27"/>
  <c r="J6388" i="27"/>
  <c r="J6389" i="27"/>
  <c r="J2914" i="27"/>
  <c r="J6390" i="27"/>
  <c r="J1151" i="27"/>
  <c r="J10801" i="27"/>
  <c r="J1152" i="27"/>
  <c r="J10802" i="27"/>
  <c r="J444" i="27"/>
  <c r="J10803" i="27"/>
  <c r="J6391" i="27"/>
  <c r="J10804" i="27"/>
  <c r="J160" i="27"/>
  <c r="J6392" i="27"/>
  <c r="J10805" i="27"/>
  <c r="J161" i="27"/>
  <c r="J10806" i="27"/>
  <c r="J6393" i="27"/>
  <c r="J6394" i="27"/>
  <c r="J1153" i="27"/>
  <c r="J6395" i="27"/>
  <c r="J6396" i="27"/>
  <c r="J10807" i="27"/>
  <c r="J162" i="27"/>
  <c r="J2915" i="27"/>
  <c r="J6397" i="27"/>
  <c r="J10808" i="27"/>
  <c r="J2916" i="27"/>
  <c r="J10809" i="27"/>
  <c r="J10810" i="27"/>
  <c r="J2917" i="27"/>
  <c r="J6398" i="27"/>
  <c r="J6399" i="27"/>
  <c r="J10811" i="27"/>
  <c r="J1154" i="27"/>
  <c r="J6400" i="27"/>
  <c r="J1155" i="27"/>
  <c r="J6401" i="27"/>
  <c r="J6402" i="27"/>
  <c r="J6403" i="27"/>
  <c r="J6404" i="27"/>
  <c r="J10812" i="27"/>
  <c r="J6405" i="27"/>
  <c r="J6406" i="27"/>
  <c r="J10813" i="27"/>
  <c r="J1156" i="27"/>
  <c r="J6407" i="27"/>
  <c r="J10814" i="27"/>
  <c r="J6408" i="27"/>
  <c r="J6409" i="27"/>
  <c r="J1157" i="27"/>
  <c r="J6410" i="27"/>
  <c r="J1158" i="27"/>
  <c r="J6411" i="27"/>
  <c r="J2918" i="27"/>
  <c r="J2919" i="27"/>
  <c r="J6412" i="27"/>
  <c r="J6413" i="27"/>
  <c r="J2920" i="27"/>
  <c r="J1159" i="27"/>
  <c r="J1160" i="27"/>
  <c r="J10815" i="27"/>
  <c r="J2921" i="27"/>
  <c r="J6414" i="27"/>
  <c r="J445" i="27"/>
  <c r="J6415" i="27"/>
  <c r="J6416" i="27"/>
  <c r="J10816" i="27"/>
  <c r="J10817" i="27"/>
  <c r="J10818" i="27"/>
  <c r="J10819" i="27"/>
  <c r="J10820" i="27"/>
  <c r="J2922" i="27"/>
  <c r="J10821" i="27"/>
  <c r="J1161" i="27"/>
  <c r="J2923" i="27"/>
  <c r="J2924" i="27"/>
  <c r="J6417" i="27"/>
  <c r="J6418" i="27"/>
  <c r="J6419" i="27"/>
  <c r="J10822" i="27"/>
  <c r="J10823" i="27"/>
  <c r="J10824" i="27"/>
  <c r="J10825" i="27"/>
  <c r="J1162" i="27"/>
  <c r="J2925" i="27"/>
  <c r="J10826" i="27"/>
  <c r="J10827" i="27"/>
  <c r="J1163" i="27"/>
  <c r="J10828" i="27"/>
  <c r="J446" i="27"/>
  <c r="J10829" i="27"/>
  <c r="J6420" i="27"/>
  <c r="J2926" i="27"/>
  <c r="J6421" i="27"/>
  <c r="J6422" i="27"/>
  <c r="J10830" i="27"/>
  <c r="J10831" i="27"/>
  <c r="J6423" i="27"/>
  <c r="J10832" i="27"/>
  <c r="J447" i="27"/>
  <c r="J2927" i="27"/>
  <c r="J1164" i="27"/>
  <c r="J6424" i="27"/>
  <c r="J6425" i="27"/>
  <c r="J6426" i="27"/>
  <c r="J6427" i="27"/>
  <c r="J10833" i="27"/>
  <c r="J1165" i="27"/>
  <c r="J2928" i="27"/>
  <c r="J2929" i="27"/>
  <c r="J6428" i="27"/>
  <c r="J6429" i="27"/>
  <c r="J10834" i="27"/>
  <c r="J2930" i="27"/>
  <c r="J2931" i="27"/>
  <c r="J6430" i="27"/>
  <c r="J6431" i="27"/>
  <c r="J6432" i="27"/>
  <c r="J6433" i="27"/>
  <c r="J6434" i="27"/>
  <c r="J6435" i="27"/>
  <c r="J6436" i="27"/>
  <c r="J10835" i="27"/>
  <c r="J10836" i="27"/>
  <c r="J1166" i="27"/>
  <c r="J10837" i="27"/>
  <c r="J448" i="27"/>
  <c r="J1167" i="27"/>
  <c r="J1168" i="27"/>
  <c r="J2932" i="27"/>
  <c r="J2933" i="27"/>
  <c r="J6437" i="27"/>
  <c r="J6438" i="27"/>
  <c r="J6439" i="27"/>
  <c r="J6440" i="27"/>
  <c r="J6441" i="27"/>
  <c r="J10838" i="27"/>
  <c r="J10839" i="27"/>
  <c r="J10840" i="27"/>
  <c r="J10841" i="27"/>
  <c r="J10842" i="27"/>
  <c r="J2934" i="27"/>
  <c r="J6442" i="27"/>
  <c r="J6443" i="27"/>
  <c r="J10843" i="27"/>
  <c r="J6444" i="27"/>
  <c r="J6445" i="27"/>
  <c r="J6446" i="27"/>
  <c r="J449" i="27"/>
  <c r="J6447" i="27"/>
  <c r="J10844" i="27"/>
  <c r="J6448" i="27"/>
  <c r="J10845" i="27"/>
  <c r="J10846" i="27"/>
  <c r="J6449" i="27"/>
  <c r="J163" i="27"/>
  <c r="J2935" i="27"/>
  <c r="J10847" i="27"/>
  <c r="J1169" i="27"/>
  <c r="J2936" i="27"/>
  <c r="J10848" i="27"/>
  <c r="J450" i="27"/>
  <c r="J2937" i="27"/>
  <c r="J2938" i="27"/>
  <c r="J2939" i="27"/>
  <c r="J6450" i="27"/>
  <c r="J6451" i="27"/>
  <c r="J10849" i="27"/>
  <c r="J10850" i="27"/>
  <c r="J10851" i="27"/>
  <c r="J10852" i="27"/>
  <c r="J10853" i="27"/>
  <c r="J6452" i="27"/>
  <c r="J10854" i="27"/>
  <c r="J2940" i="27"/>
  <c r="J6453" i="27"/>
  <c r="J2941" i="27"/>
  <c r="J10855" i="27"/>
  <c r="J6454" i="27"/>
  <c r="J6455" i="27"/>
  <c r="J6456" i="27"/>
  <c r="J1170" i="27"/>
  <c r="J6457" i="27"/>
  <c r="J6458" i="27"/>
  <c r="J10856" i="27"/>
  <c r="J10857" i="27"/>
  <c r="J10858" i="27"/>
  <c r="J10859" i="27"/>
  <c r="J2942" i="27"/>
  <c r="J6459" i="27"/>
  <c r="J6460" i="27"/>
  <c r="J2943" i="27"/>
  <c r="J6461" i="27"/>
  <c r="J10860" i="27"/>
  <c r="J2944" i="27"/>
  <c r="J2945" i="27"/>
  <c r="J2946" i="27"/>
  <c r="J6462" i="27"/>
  <c r="J6463" i="27"/>
  <c r="J6464" i="27"/>
  <c r="J6465" i="27"/>
  <c r="J6466" i="27"/>
  <c r="J10861" i="27"/>
  <c r="J10862" i="27"/>
  <c r="J10863" i="27"/>
  <c r="J10864" i="27"/>
  <c r="J6467" i="27"/>
  <c r="J2947" i="27"/>
  <c r="J6468" i="27"/>
  <c r="J10865" i="27"/>
  <c r="J1171" i="27"/>
  <c r="J10866" i="27"/>
  <c r="J10867" i="27"/>
  <c r="J2948" i="27"/>
  <c r="J2949" i="27"/>
  <c r="J6469" i="27"/>
  <c r="J6470" i="27"/>
  <c r="J10868" i="27"/>
  <c r="J1172" i="27"/>
  <c r="J2950" i="27"/>
  <c r="J1173" i="27"/>
  <c r="J2951" i="27"/>
  <c r="J2952" i="27"/>
  <c r="J2953" i="27"/>
  <c r="J6471" i="27"/>
  <c r="J6472" i="27"/>
  <c r="J6473" i="27"/>
  <c r="J10869" i="27"/>
  <c r="J6474" i="27"/>
  <c r="J6475" i="27"/>
  <c r="J2954" i="27"/>
  <c r="J6476" i="27"/>
  <c r="J6477" i="27"/>
  <c r="J6478" i="27"/>
  <c r="J1174" i="27"/>
  <c r="J1175" i="27"/>
  <c r="J2955" i="27"/>
  <c r="J2956" i="27"/>
  <c r="J6479" i="27"/>
  <c r="J6480" i="27"/>
  <c r="J6481" i="27"/>
  <c r="J10870" i="27"/>
  <c r="J10871" i="27"/>
  <c r="J10872" i="27"/>
  <c r="J451" i="27"/>
  <c r="J2957" i="27"/>
  <c r="J6482" i="27"/>
  <c r="J6483" i="27"/>
  <c r="J10873" i="27"/>
  <c r="J1176" i="27"/>
  <c r="J2958" i="27"/>
  <c r="J2959" i="27"/>
  <c r="J2960" i="27"/>
  <c r="J2961" i="27"/>
  <c r="J6484" i="27"/>
  <c r="J10874" i="27"/>
  <c r="J10875" i="27"/>
  <c r="J10876" i="27"/>
  <c r="J10877" i="27"/>
  <c r="J1177" i="27"/>
  <c r="J2962" i="27"/>
  <c r="J10878" i="27"/>
  <c r="J10879" i="27"/>
  <c r="J2963" i="27"/>
  <c r="J10880" i="27"/>
  <c r="J1178" i="27"/>
  <c r="J2964" i="27"/>
  <c r="J6485" i="27"/>
  <c r="J6486" i="27"/>
  <c r="J6487" i="27"/>
  <c r="J6488" i="27"/>
  <c r="J10881" i="27"/>
  <c r="J10882" i="27"/>
  <c r="J10883" i="27"/>
  <c r="J10884" i="27"/>
  <c r="J10885" i="27"/>
  <c r="J10886" i="27"/>
  <c r="J2965" i="27"/>
  <c r="J10887" i="27"/>
  <c r="J6489" i="27"/>
  <c r="J2966" i="27"/>
  <c r="J10888" i="27"/>
  <c r="J48" i="27"/>
  <c r="J2967" i="27"/>
  <c r="J6490" i="27"/>
  <c r="J6491" i="27"/>
  <c r="J1179" i="27"/>
  <c r="J6492" i="27"/>
  <c r="J6493" i="27"/>
  <c r="J6494" i="27"/>
  <c r="J6495" i="27"/>
  <c r="J10889" i="27"/>
  <c r="J10890" i="27"/>
  <c r="J2968" i="27"/>
  <c r="J10891" i="27"/>
  <c r="J10892" i="27"/>
  <c r="J2969" i="27"/>
  <c r="J2970" i="27"/>
  <c r="J6496" i="27"/>
  <c r="J452" i="27"/>
  <c r="J2971" i="27"/>
  <c r="J2972" i="27"/>
  <c r="J2973" i="27"/>
  <c r="J6497" i="27"/>
  <c r="J6498" i="27"/>
  <c r="J6499" i="27"/>
  <c r="J6500" i="27"/>
  <c r="J6501" i="27"/>
  <c r="J6502" i="27"/>
  <c r="J10893" i="27"/>
  <c r="J10894" i="27"/>
  <c r="J10895" i="27"/>
  <c r="J164" i="27"/>
  <c r="J2974" i="27"/>
  <c r="J6503" i="27"/>
  <c r="J6504" i="27"/>
  <c r="J10896" i="27"/>
  <c r="J10897" i="27"/>
  <c r="J10898" i="27"/>
  <c r="J2975" i="27"/>
  <c r="J2976" i="27"/>
  <c r="J6505" i="27"/>
  <c r="J6506" i="27"/>
  <c r="J6507" i="27"/>
  <c r="J6508" i="27"/>
  <c r="J10899" i="27"/>
  <c r="J10900" i="27"/>
  <c r="J10901" i="27"/>
  <c r="J10902" i="27"/>
  <c r="J10903" i="27"/>
  <c r="J10904" i="27"/>
  <c r="J6509" i="27"/>
  <c r="J2977" i="27"/>
  <c r="J6510" i="27"/>
  <c r="J6511" i="27"/>
  <c r="J10905" i="27"/>
  <c r="J6512" i="27"/>
  <c r="J10906" i="27"/>
  <c r="J2978" i="27"/>
  <c r="J6513" i="27"/>
  <c r="J10907" i="27"/>
  <c r="J10908" i="27"/>
  <c r="J1180" i="27"/>
  <c r="J2979" i="27"/>
  <c r="J6514" i="27"/>
  <c r="J10909" i="27"/>
  <c r="J2980" i="27"/>
  <c r="J6515" i="27"/>
  <c r="J6516" i="27"/>
  <c r="J1181" i="27"/>
  <c r="J6517" i="27"/>
  <c r="J10910" i="27"/>
  <c r="J6518" i="27"/>
  <c r="J6519" i="27"/>
  <c r="J10911" i="27"/>
  <c r="J10912" i="27"/>
  <c r="J6520" i="27"/>
  <c r="J10913" i="27"/>
  <c r="J2981" i="27"/>
  <c r="J6521" i="27"/>
  <c r="J453" i="27"/>
  <c r="J6522" i="27"/>
  <c r="J1182" i="27"/>
  <c r="J6523" i="27"/>
  <c r="J1183" i="27"/>
  <c r="J6524" i="27"/>
  <c r="J6525" i="27"/>
  <c r="J10914" i="27"/>
  <c r="J2982" i="27"/>
  <c r="J6526" i="27"/>
  <c r="J2983" i="27"/>
  <c r="J6527" i="27"/>
  <c r="J2984" i="27"/>
  <c r="J10915" i="27"/>
  <c r="J10916" i="27"/>
  <c r="J10917" i="27"/>
  <c r="J6528" i="27"/>
  <c r="J6529" i="27"/>
  <c r="J6530" i="27"/>
  <c r="J10918" i="27"/>
  <c r="J2985" i="27"/>
  <c r="J454" i="27"/>
  <c r="J6531" i="27"/>
  <c r="J6532" i="27"/>
  <c r="J6533" i="27"/>
  <c r="J6534" i="27"/>
  <c r="J455" i="27"/>
  <c r="J1184" i="27"/>
  <c r="J456" i="27"/>
  <c r="J457" i="27"/>
  <c r="J10919" i="27"/>
  <c r="J10920" i="27"/>
  <c r="J10921" i="27"/>
  <c r="J2986" i="27"/>
  <c r="J2987" i="27"/>
  <c r="J458" i="27"/>
  <c r="J6535" i="27"/>
  <c r="J2988" i="27"/>
  <c r="J49" i="27"/>
  <c r="J6536" i="27"/>
  <c r="J2989" i="27"/>
  <c r="J6537" i="27"/>
  <c r="J2990" i="27"/>
  <c r="J2991" i="27"/>
  <c r="J2992" i="27"/>
  <c r="J2993" i="27"/>
  <c r="J2994" i="27"/>
  <c r="J6538" i="27"/>
  <c r="J6539" i="27"/>
  <c r="J6540" i="27"/>
  <c r="J6541" i="27"/>
  <c r="J6542" i="27"/>
  <c r="J10922" i="27"/>
  <c r="J10923" i="27"/>
  <c r="J10924" i="27"/>
  <c r="J10925" i="27"/>
  <c r="J1185" i="27"/>
  <c r="J10926" i="27"/>
  <c r="J10927" i="27"/>
  <c r="J6543" i="27"/>
  <c r="J6544" i="27"/>
  <c r="J459" i="27"/>
  <c r="J1186" i="27"/>
  <c r="J2995" i="27"/>
  <c r="J2996" i="27"/>
  <c r="J2997" i="27"/>
  <c r="J6545" i="27"/>
  <c r="J6546" i="27"/>
  <c r="J6547" i="27"/>
  <c r="J6548" i="27"/>
  <c r="J6549" i="27"/>
  <c r="J6550" i="27"/>
  <c r="J6551" i="27"/>
  <c r="J10928" i="27"/>
  <c r="J10929" i="27"/>
  <c r="J2998" i="27"/>
  <c r="J460" i="27"/>
  <c r="J2999" i="27"/>
  <c r="J461" i="27"/>
  <c r="J462" i="27"/>
  <c r="J3000" i="27"/>
  <c r="J3001" i="27"/>
  <c r="J3002" i="27"/>
  <c r="J6552" i="27"/>
  <c r="J6553" i="27"/>
  <c r="J6554" i="27"/>
  <c r="J10930" i="27"/>
  <c r="J10931" i="27"/>
  <c r="J10932" i="27"/>
  <c r="J10933" i="27"/>
  <c r="J10934" i="27"/>
  <c r="J6555" i="27"/>
  <c r="J6556" i="27"/>
  <c r="J6557" i="27"/>
  <c r="J10935" i="27"/>
  <c r="J3003" i="27"/>
  <c r="J10936" i="27"/>
  <c r="J6558" i="27"/>
  <c r="J1187" i="27"/>
  <c r="J1188" i="27"/>
  <c r="J1189" i="27"/>
  <c r="J3004" i="27"/>
  <c r="J3005" i="27"/>
  <c r="J6559" i="27"/>
  <c r="J6560" i="27"/>
  <c r="J10937" i="27"/>
  <c r="J10938" i="27"/>
  <c r="J10939" i="27"/>
  <c r="J10940" i="27"/>
  <c r="J10941" i="27"/>
  <c r="J10942" i="27"/>
  <c r="J1190" i="27"/>
  <c r="J6561" i="27"/>
  <c r="J6562" i="27"/>
  <c r="J10943" i="27"/>
  <c r="J10944" i="27"/>
  <c r="J6563" i="27"/>
  <c r="J6564" i="27"/>
  <c r="J10945" i="27"/>
  <c r="J6565" i="27"/>
  <c r="J10946" i="27"/>
  <c r="J10947" i="27"/>
  <c r="J10948" i="27"/>
  <c r="J6566" i="27"/>
  <c r="J10949" i="27"/>
  <c r="J10950" i="27"/>
  <c r="J10951" i="27"/>
  <c r="J10952" i="27"/>
  <c r="J6567" i="27"/>
  <c r="J165" i="27"/>
  <c r="J1191" i="27"/>
  <c r="J3006" i="27"/>
  <c r="J3007" i="27"/>
  <c r="J3008" i="27"/>
  <c r="J6568" i="27"/>
  <c r="J10953" i="27"/>
  <c r="J10954" i="27"/>
  <c r="J6569" i="27"/>
  <c r="J1192" i="27"/>
  <c r="J3009" i="27"/>
  <c r="J6570" i="27"/>
  <c r="J6571" i="27"/>
  <c r="J6572" i="27"/>
  <c r="J6573" i="27"/>
  <c r="J10955" i="27"/>
  <c r="J10956" i="27"/>
  <c r="J1193" i="27"/>
  <c r="J6574" i="27"/>
  <c r="J463" i="27"/>
  <c r="J6575" i="27"/>
  <c r="J6576" i="27"/>
  <c r="J6577" i="27"/>
  <c r="J10957" i="27"/>
  <c r="J10958" i="27"/>
  <c r="J50" i="27"/>
  <c r="J10959" i="27"/>
  <c r="J10960" i="27"/>
  <c r="J3010" i="27"/>
  <c r="J3011" i="27"/>
  <c r="J10961" i="27"/>
  <c r="J3012" i="27"/>
  <c r="J6578" i="27"/>
  <c r="J10962" i="27"/>
  <c r="J10963" i="27"/>
  <c r="J10964" i="27"/>
  <c r="J6579" i="27"/>
  <c r="J6580" i="27"/>
  <c r="J3013" i="27"/>
  <c r="J3014" i="27"/>
  <c r="J6581" i="27"/>
  <c r="J6582" i="27"/>
  <c r="J10965" i="27"/>
  <c r="J3015" i="27"/>
  <c r="J3016" i="27"/>
  <c r="J10966" i="27"/>
  <c r="J3017" i="27"/>
  <c r="J1194" i="27"/>
  <c r="J6583" i="27"/>
  <c r="J10967" i="27"/>
  <c r="J1195" i="27"/>
  <c r="J6584" i="27"/>
  <c r="J10968" i="27"/>
  <c r="J10969" i="27"/>
  <c r="J464" i="27"/>
  <c r="J3018" i="27"/>
  <c r="J10970" i="27"/>
  <c r="J3019" i="27"/>
  <c r="J10971" i="27"/>
  <c r="J6585" i="27"/>
  <c r="J6586" i="27"/>
  <c r="J10972" i="27"/>
  <c r="J3020" i="27"/>
  <c r="J10973" i="27"/>
  <c r="J10974" i="27"/>
  <c r="J10975" i="27"/>
  <c r="J6587" i="27"/>
  <c r="J6588" i="27"/>
  <c r="J6589" i="27"/>
  <c r="J6590" i="27"/>
  <c r="J6591" i="27"/>
  <c r="J6592" i="27"/>
  <c r="J6593" i="27"/>
  <c r="J465" i="27"/>
  <c r="J6594" i="27"/>
  <c r="J6595" i="27"/>
  <c r="J1196" i="27"/>
  <c r="J3021" i="27"/>
  <c r="J6596" i="27"/>
  <c r="J6597" i="27"/>
  <c r="J10976" i="27"/>
  <c r="J10977" i="27"/>
  <c r="J10978" i="27"/>
  <c r="J10979" i="27"/>
  <c r="J3022" i="27"/>
  <c r="J10980" i="27"/>
  <c r="J3023" i="27"/>
  <c r="J10981" i="27"/>
  <c r="J10982" i="27"/>
  <c r="J1197" i="27"/>
  <c r="J3024" i="27"/>
  <c r="J10983" i="27"/>
  <c r="J10984" i="27"/>
  <c r="J1198" i="27"/>
  <c r="J3025" i="27"/>
  <c r="J10985" i="27"/>
  <c r="J6598" i="27"/>
  <c r="J6599" i="27"/>
  <c r="J466" i="27"/>
  <c r="J1199" i="27"/>
  <c r="J1200" i="27"/>
  <c r="J1201" i="27"/>
  <c r="J3026" i="27"/>
  <c r="J3027" i="27"/>
  <c r="J6600" i="27"/>
  <c r="J6601" i="27"/>
  <c r="J6602" i="27"/>
  <c r="J6603" i="27"/>
  <c r="J6604" i="27"/>
  <c r="J6605" i="27"/>
  <c r="J6606" i="27"/>
  <c r="J10986" i="27"/>
  <c r="J10987" i="27"/>
  <c r="J10988" i="27"/>
  <c r="J10989" i="27"/>
  <c r="J3028" i="27"/>
  <c r="J3029" i="27"/>
  <c r="J10990" i="27"/>
  <c r="J3030" i="27"/>
  <c r="J10991" i="27"/>
  <c r="J10992" i="27"/>
  <c r="J10993" i="27"/>
  <c r="J10994" i="27"/>
  <c r="J10995" i="27"/>
  <c r="J1202" i="27"/>
  <c r="J3031" i="27"/>
  <c r="J6607" i="27"/>
  <c r="J10996" i="27"/>
  <c r="J1203" i="27"/>
  <c r="J1204" i="27"/>
  <c r="J3032" i="27"/>
  <c r="J3033" i="27"/>
  <c r="J3034" i="27"/>
  <c r="J3035" i="27"/>
  <c r="J3036" i="27"/>
  <c r="J6608" i="27"/>
  <c r="J6609" i="27"/>
  <c r="J6610" i="27"/>
  <c r="J10997" i="27"/>
  <c r="J10998" i="27"/>
  <c r="J10999" i="27"/>
  <c r="J11000" i="27"/>
  <c r="J11001" i="27"/>
  <c r="J11002" i="27"/>
  <c r="J6611" i="27"/>
  <c r="J6612" i="27"/>
  <c r="J6613" i="27"/>
  <c r="J11003" i="27"/>
  <c r="J11004" i="27"/>
  <c r="J1205" i="27"/>
  <c r="J11005" i="27"/>
  <c r="J11006" i="27"/>
  <c r="J6614" i="27"/>
  <c r="J3037" i="27"/>
  <c r="J1206" i="27"/>
  <c r="J3038" i="27"/>
  <c r="J467" i="27"/>
  <c r="J3039" i="27"/>
  <c r="J3040" i="27"/>
  <c r="J6615" i="27"/>
  <c r="J6616" i="27"/>
  <c r="J6617" i="27"/>
  <c r="J6618" i="27"/>
  <c r="J6619" i="27"/>
  <c r="J6620" i="27"/>
  <c r="J6621" i="27"/>
  <c r="J6622" i="27"/>
  <c r="J6623" i="27"/>
  <c r="J6624" i="27"/>
  <c r="J11007" i="27"/>
  <c r="J11008" i="27"/>
  <c r="J11009" i="27"/>
  <c r="J11010" i="27"/>
  <c r="J11011" i="27"/>
  <c r="J11012" i="27"/>
  <c r="J3041" i="27"/>
  <c r="J3042" i="27"/>
  <c r="J11013" i="27"/>
  <c r="J11014" i="27"/>
  <c r="J3043" i="27"/>
  <c r="J11015" i="27"/>
  <c r="J11016" i="27"/>
  <c r="J3044" i="27"/>
  <c r="J6625" i="27"/>
  <c r="J6626" i="27"/>
  <c r="J11017" i="27"/>
  <c r="J1207" i="27"/>
  <c r="J6627" i="27"/>
  <c r="J11018" i="27"/>
  <c r="J3045" i="27"/>
  <c r="J11019" i="27"/>
  <c r="J3046" i="27"/>
  <c r="J1208" i="27"/>
  <c r="J3047" i="27"/>
  <c r="J6628" i="27"/>
  <c r="J11020" i="27"/>
  <c r="J11021" i="27"/>
  <c r="J3048" i="27"/>
  <c r="J6629" i="27"/>
  <c r="J11022" i="27"/>
  <c r="J6630" i="27"/>
  <c r="J6631" i="27"/>
  <c r="J11023" i="27"/>
  <c r="J3049" i="27"/>
  <c r="J3050" i="27"/>
  <c r="J6632" i="27"/>
  <c r="J11024" i="27"/>
  <c r="J11025" i="27"/>
  <c r="J11026" i="27"/>
  <c r="J1209" i="27"/>
  <c r="J1210" i="27"/>
  <c r="J6633" i="27"/>
  <c r="J468" i="27"/>
  <c r="J469" i="27"/>
  <c r="J3051" i="27"/>
  <c r="J3052" i="27"/>
  <c r="J6634" i="27"/>
  <c r="J6635" i="27"/>
  <c r="J6636" i="27"/>
  <c r="J6637" i="27"/>
  <c r="J11027" i="27"/>
  <c r="J11028" i="27"/>
  <c r="J1211" i="27"/>
  <c r="J3053" i="27"/>
  <c r="J3054" i="27"/>
  <c r="J6638" i="27"/>
  <c r="J6639" i="27"/>
  <c r="J6640" i="27"/>
  <c r="J11029" i="27"/>
  <c r="J11030" i="27"/>
  <c r="J11031" i="27"/>
  <c r="J470" i="27"/>
  <c r="J471" i="27"/>
  <c r="J11032" i="27"/>
  <c r="J3055" i="27"/>
  <c r="J6641" i="27"/>
  <c r="J11033" i="27"/>
  <c r="J3056" i="27"/>
  <c r="J6642" i="27"/>
  <c r="J11034" i="27"/>
  <c r="J6643" i="27"/>
  <c r="J1212" i="27"/>
  <c r="J1213" i="27"/>
  <c r="J6644" i="27"/>
  <c r="J6645" i="27"/>
  <c r="J6646" i="27"/>
  <c r="J11035" i="27"/>
  <c r="J6647" i="27"/>
  <c r="J11036" i="27"/>
  <c r="J11037" i="27"/>
  <c r="J6648" i="27"/>
  <c r="J11038" i="27"/>
  <c r="J3057" i="27"/>
  <c r="J3058" i="27"/>
  <c r="J6649" i="27"/>
  <c r="J11039" i="27"/>
  <c r="J1214" i="27"/>
  <c r="J11040" i="27"/>
  <c r="J3059" i="27"/>
  <c r="J3060" i="27"/>
  <c r="J6650" i="27"/>
  <c r="J6651" i="27"/>
  <c r="J1215" i="27"/>
  <c r="J1216" i="27"/>
  <c r="J3061" i="27"/>
  <c r="J6652" i="27"/>
  <c r="J6653" i="27"/>
  <c r="J11041" i="27"/>
  <c r="J3062" i="27"/>
  <c r="J6654" i="27"/>
  <c r="J1217" i="27"/>
  <c r="J6655" i="27"/>
  <c r="J6656" i="27"/>
  <c r="J6657" i="27"/>
  <c r="J6658" i="27"/>
  <c r="J11042" i="27"/>
  <c r="J3063" i="27"/>
  <c r="J3064" i="27"/>
  <c r="J166" i="27"/>
  <c r="J167" i="27"/>
  <c r="J3065" i="27"/>
  <c r="J6659" i="27"/>
  <c r="J3066" i="27"/>
  <c r="J3067" i="27"/>
  <c r="J6660" i="27"/>
  <c r="J11043" i="27"/>
  <c r="J11044" i="27"/>
  <c r="J3068" i="27"/>
  <c r="J3069" i="27"/>
  <c r="J6661" i="27"/>
  <c r="J11045" i="27"/>
  <c r="J472" i="27"/>
  <c r="J1218" i="27"/>
  <c r="J6662" i="27"/>
  <c r="J1219" i="27"/>
  <c r="J6663" i="27"/>
  <c r="J6664" i="27"/>
  <c r="J3070" i="27"/>
  <c r="J6665" i="27"/>
  <c r="J6666" i="27"/>
  <c r="J11046" i="27"/>
  <c r="J1220" i="27"/>
  <c r="J6667" i="27"/>
  <c r="J3071" i="27"/>
  <c r="J6668" i="27"/>
  <c r="J3072" i="27"/>
  <c r="J6669" i="27"/>
  <c r="J6670" i="27"/>
  <c r="J3073" i="27"/>
  <c r="J11047" i="27"/>
  <c r="J3074" i="27"/>
  <c r="J11048" i="27"/>
  <c r="J3075" i="27"/>
  <c r="J11049" i="27"/>
  <c r="J11050" i="27"/>
  <c r="J6671" i="27"/>
  <c r="J6672" i="27"/>
  <c r="J3076" i="27"/>
  <c r="J6673" i="27"/>
  <c r="J6674" i="27"/>
  <c r="J473" i="27"/>
  <c r="J11051" i="27"/>
  <c r="J6675" i="27"/>
  <c r="J1221" i="27"/>
  <c r="J3077" i="27"/>
  <c r="J6676" i="27"/>
  <c r="J6677" i="27"/>
  <c r="J1222" i="27"/>
  <c r="J3078" i="27"/>
  <c r="J3079" i="27"/>
  <c r="J3080" i="27"/>
  <c r="J3081" i="27"/>
  <c r="J6678" i="27"/>
  <c r="J6679" i="27"/>
  <c r="J6680" i="27"/>
  <c r="J6681" i="27"/>
  <c r="J6682" i="27"/>
  <c r="J6683" i="27"/>
  <c r="J11052" i="27"/>
  <c r="J11053" i="27"/>
  <c r="J11054" i="27"/>
  <c r="J11055" i="27"/>
  <c r="J11056" i="27"/>
  <c r="J6684" i="27"/>
  <c r="J474" i="27"/>
  <c r="J475" i="27"/>
  <c r="J168" i="27"/>
  <c r="J1223" i="27"/>
  <c r="J3082" i="27"/>
  <c r="J3083" i="27"/>
  <c r="J3084" i="27"/>
  <c r="J3085" i="27"/>
  <c r="J6685" i="27"/>
  <c r="J6686" i="27"/>
  <c r="J6687" i="27"/>
  <c r="J6688" i="27"/>
  <c r="J6689" i="27"/>
  <c r="J6690" i="27"/>
  <c r="J11057" i="27"/>
  <c r="J11058" i="27"/>
  <c r="J11059" i="27"/>
  <c r="J11060" i="27"/>
  <c r="J51" i="27"/>
  <c r="J169" i="27"/>
  <c r="J476" i="27"/>
  <c r="J1224" i="27"/>
  <c r="J3086" i="27"/>
  <c r="J3087" i="27"/>
  <c r="J6691" i="27"/>
  <c r="J11061" i="27"/>
  <c r="J11062" i="27"/>
  <c r="J6692" i="27"/>
  <c r="J11063" i="27"/>
  <c r="J3088" i="27"/>
  <c r="J6693" i="27"/>
  <c r="J11064" i="27"/>
  <c r="J1225" i="27"/>
  <c r="J6694" i="27"/>
  <c r="J6695" i="27"/>
  <c r="J170" i="27"/>
  <c r="J6696" i="27"/>
  <c r="J6697" i="27"/>
  <c r="J6698" i="27"/>
  <c r="J11065" i="27"/>
  <c r="J11066" i="27"/>
  <c r="J3089" i="27"/>
  <c r="J1226" i="27"/>
  <c r="J3090" i="27"/>
  <c r="J3091" i="27"/>
  <c r="J3092" i="27"/>
  <c r="J3093" i="27"/>
  <c r="J6699" i="27"/>
  <c r="J6700" i="27"/>
  <c r="J6701" i="27"/>
  <c r="J6702" i="27"/>
  <c r="J11067" i="27"/>
  <c r="J11068" i="27"/>
  <c r="J11069" i="27"/>
  <c r="J11070" i="27"/>
  <c r="J11071" i="27"/>
  <c r="J11072" i="27"/>
  <c r="J52" i="27"/>
  <c r="J6703" i="27"/>
  <c r="J6704" i="27"/>
  <c r="J6705" i="27"/>
  <c r="J6706" i="27"/>
  <c r="J6707" i="27"/>
  <c r="J6708" i="27"/>
  <c r="J3094" i="27"/>
  <c r="J3095" i="27"/>
  <c r="J3096" i="27"/>
  <c r="J3097" i="27"/>
  <c r="J6709" i="27"/>
  <c r="J6710" i="27"/>
  <c r="J6711" i="27"/>
  <c r="J11073" i="27"/>
  <c r="J11074" i="27"/>
  <c r="J11075" i="27"/>
  <c r="J11076" i="27"/>
  <c r="J11077" i="27"/>
  <c r="J11078" i="27"/>
  <c r="J11079" i="27"/>
  <c r="J477" i="27"/>
  <c r="J11080" i="27"/>
  <c r="J1227" i="27"/>
  <c r="J11081" i="27"/>
  <c r="J11082" i="27"/>
  <c r="J6712" i="27"/>
  <c r="J11083" i="27"/>
  <c r="J6713" i="27"/>
  <c r="J11084" i="27"/>
  <c r="J171" i="27"/>
  <c r="J11085" i="27"/>
  <c r="J3098" i="27"/>
  <c r="J6714" i="27"/>
  <c r="J1228" i="27"/>
  <c r="J6715" i="27"/>
  <c r="J6716" i="27"/>
  <c r="J6717" i="27"/>
  <c r="J6718" i="27"/>
  <c r="J6719" i="27"/>
  <c r="J6720" i="27"/>
  <c r="J6721" i="27"/>
  <c r="J478" i="27"/>
  <c r="J479" i="27"/>
  <c r="J1229" i="27"/>
  <c r="J3099" i="27"/>
  <c r="J3100" i="27"/>
  <c r="J3101" i="27"/>
  <c r="J3102" i="27"/>
  <c r="J6722" i="27"/>
  <c r="J6723" i="27"/>
  <c r="J6724" i="27"/>
  <c r="J6725" i="27"/>
  <c r="J6726" i="27"/>
  <c r="J6727" i="27"/>
  <c r="J6728" i="27"/>
  <c r="J6729" i="27"/>
  <c r="J6730" i="27"/>
  <c r="J6731" i="27"/>
  <c r="J11086" i="27"/>
  <c r="J11087" i="27"/>
  <c r="J11088" i="27"/>
  <c r="J6732" i="27"/>
  <c r="J11089" i="27"/>
  <c r="J6733" i="27"/>
  <c r="J6734" i="27"/>
  <c r="J11090" i="27"/>
  <c r="J3103" i="27"/>
  <c r="J11091" i="27"/>
  <c r="J1230" i="27"/>
  <c r="J6735" i="27"/>
  <c r="J3104" i="27"/>
  <c r="J6736" i="27"/>
  <c r="J6737" i="27"/>
  <c r="J6738" i="27"/>
  <c r="J6739" i="27"/>
  <c r="J11092" i="27"/>
  <c r="J480" i="27"/>
  <c r="J3105" i="27"/>
  <c r="J3106" i="27"/>
  <c r="J3107" i="27"/>
  <c r="J11093" i="27"/>
  <c r="J481" i="27"/>
  <c r="J3108" i="27"/>
  <c r="J3109" i="27"/>
  <c r="J6740" i="27"/>
  <c r="J3110" i="27"/>
  <c r="J6741" i="27"/>
  <c r="J3111" i="27"/>
  <c r="J6742" i="27"/>
  <c r="J6743" i="27"/>
  <c r="J11094" i="27"/>
  <c r="J11095" i="27"/>
  <c r="J11096" i="27"/>
  <c r="J6744" i="27"/>
  <c r="J6745" i="27"/>
  <c r="J11097" i="27"/>
  <c r="J6746" i="27"/>
  <c r="J3112" i="27"/>
  <c r="J6747" i="27"/>
  <c r="J11098" i="27"/>
  <c r="J11099" i="27"/>
  <c r="J1231" i="27"/>
  <c r="J3113" i="27"/>
  <c r="J11100" i="27"/>
  <c r="J11101" i="27"/>
  <c r="J11102" i="27"/>
  <c r="J11103" i="27"/>
  <c r="J6748" i="27"/>
  <c r="J1232" i="27"/>
  <c r="J6749" i="27"/>
  <c r="J3114" i="27"/>
  <c r="J11104" i="27"/>
  <c r="J6750" i="27"/>
  <c r="J11105" i="27"/>
  <c r="J6751" i="27"/>
  <c r="J6752" i="27"/>
  <c r="J6753" i="27"/>
  <c r="J11106" i="27"/>
  <c r="J482" i="27"/>
  <c r="J483" i="27"/>
  <c r="J1233" i="27"/>
  <c r="J3115" i="27"/>
  <c r="J3116" i="27"/>
  <c r="J6754" i="27"/>
  <c r="J6755" i="27"/>
  <c r="J6756" i="27"/>
  <c r="J11107" i="27"/>
  <c r="J11108" i="27"/>
  <c r="J11109" i="27"/>
  <c r="J11110" i="27"/>
  <c r="J11111" i="27"/>
  <c r="J11112" i="27"/>
  <c r="J11113" i="27"/>
  <c r="J11114" i="27"/>
  <c r="J3117" i="27"/>
  <c r="J1234" i="27"/>
  <c r="J11115" i="27"/>
  <c r="J6757" i="27"/>
  <c r="J11116" i="27"/>
  <c r="J3118" i="27"/>
  <c r="J3119" i="27"/>
  <c r="J172" i="27"/>
  <c r="J1235" i="27"/>
  <c r="J3120" i="27"/>
  <c r="J3121" i="27"/>
  <c r="J6758" i="27"/>
  <c r="J6759" i="27"/>
  <c r="J6760" i="27"/>
  <c r="J6761" i="27"/>
  <c r="J6762" i="27"/>
  <c r="J11117" i="27"/>
  <c r="J11118" i="27"/>
  <c r="J11119" i="27"/>
  <c r="J11120" i="27"/>
  <c r="J11121" i="27"/>
  <c r="J11122" i="27"/>
  <c r="J11123" i="27"/>
  <c r="J484" i="27"/>
  <c r="J3122" i="27"/>
  <c r="J3123" i="27"/>
  <c r="J6763" i="27"/>
  <c r="J173" i="27"/>
  <c r="J485" i="27"/>
  <c r="J3124" i="27"/>
  <c r="J3125" i="27"/>
  <c r="J3126" i="27"/>
  <c r="J6764" i="27"/>
  <c r="J6765" i="27"/>
  <c r="J6766" i="27"/>
  <c r="J6767" i="27"/>
  <c r="J6768" i="27"/>
  <c r="J6769" i="27"/>
  <c r="J6770" i="27"/>
  <c r="J11124" i="27"/>
  <c r="J11125" i="27"/>
  <c r="J11126" i="27"/>
  <c r="J11127" i="27"/>
  <c r="J11128" i="27"/>
  <c r="J6771" i="27"/>
  <c r="J1236" i="27"/>
  <c r="J6772" i="27"/>
  <c r="J1237" i="27"/>
  <c r="J3127" i="27"/>
  <c r="J6773" i="27"/>
  <c r="J6774" i="27"/>
  <c r="J6775" i="27"/>
  <c r="J6776" i="27"/>
  <c r="J11129" i="27"/>
  <c r="J486" i="27"/>
  <c r="J1238" i="27"/>
  <c r="J3128" i="27"/>
  <c r="J3129" i="27"/>
  <c r="J6777" i="27"/>
  <c r="J6778" i="27"/>
  <c r="J6779" i="27"/>
  <c r="J6780" i="27"/>
  <c r="J11130" i="27"/>
  <c r="J11131" i="27"/>
  <c r="J11132" i="27"/>
  <c r="J11133" i="27"/>
  <c r="J11134" i="27"/>
  <c r="J11135" i="27"/>
  <c r="J11136" i="27"/>
  <c r="J6781" i="27"/>
  <c r="J6782" i="27"/>
  <c r="J11137" i="27"/>
  <c r="J6783" i="27"/>
  <c r="J6784" i="27"/>
  <c r="J6785" i="27"/>
  <c r="J11138" i="27"/>
  <c r="J11139" i="27"/>
  <c r="J6786" i="27"/>
  <c r="J11140" i="27"/>
  <c r="J11141" i="27"/>
  <c r="J174" i="27"/>
  <c r="J6787" i="27"/>
  <c r="J487" i="27"/>
  <c r="J3130" i="27"/>
  <c r="J6788" i="27"/>
  <c r="J11142" i="27"/>
  <c r="J11143" i="27"/>
  <c r="J11144" i="27"/>
  <c r="J3131" i="27"/>
  <c r="J175" i="27"/>
  <c r="J3132" i="27"/>
  <c r="J6789" i="27"/>
  <c r="J11145" i="27"/>
  <c r="J1239" i="27"/>
  <c r="J3133" i="27"/>
  <c r="J3134" i="27"/>
  <c r="J6790" i="27"/>
  <c r="J6791" i="27"/>
  <c r="J11146" i="27"/>
  <c r="J3135" i="27"/>
  <c r="J3136" i="27"/>
  <c r="J3137" i="27"/>
  <c r="J3138" i="27"/>
  <c r="J6792" i="27"/>
  <c r="J6793" i="27"/>
  <c r="J6794" i="27"/>
  <c r="J6795" i="27"/>
  <c r="J6796" i="27"/>
  <c r="J6797" i="27"/>
  <c r="J11147" i="27"/>
  <c r="J11148" i="27"/>
  <c r="J11149" i="27"/>
  <c r="J11150" i="27"/>
  <c r="J11151" i="27"/>
  <c r="J11152" i="27"/>
  <c r="J176" i="27"/>
  <c r="J488" i="27"/>
  <c r="J1240" i="27"/>
  <c r="J1241" i="27"/>
  <c r="J3139" i="27"/>
  <c r="J6798" i="27"/>
  <c r="J6799" i="27"/>
  <c r="J11153" i="27"/>
  <c r="J3140" i="27"/>
  <c r="J11154" i="27"/>
  <c r="J1242" i="27"/>
  <c r="J3141" i="27"/>
  <c r="J3142" i="27"/>
  <c r="J3143" i="27"/>
  <c r="J6800" i="27"/>
  <c r="J11155" i="27"/>
  <c r="J11156" i="27"/>
  <c r="J11157" i="27"/>
  <c r="J11158" i="27"/>
  <c r="J11159" i="27"/>
  <c r="J11160" i="27"/>
  <c r="J6801" i="27"/>
  <c r="J6802" i="27"/>
  <c r="J6803" i="27"/>
  <c r="J6804" i="27"/>
  <c r="J6805" i="27"/>
  <c r="J6806" i="27"/>
  <c r="J11161" i="27"/>
  <c r="J3144" i="27"/>
  <c r="J3145" i="27"/>
  <c r="J6807" i="27"/>
  <c r="J1243" i="27"/>
  <c r="J3146" i="27"/>
  <c r="J6808" i="27"/>
  <c r="J3147" i="27"/>
  <c r="J6809" i="27"/>
  <c r="J6810" i="27"/>
  <c r="J11162" i="27"/>
  <c r="J6811" i="27"/>
  <c r="J6812" i="27"/>
  <c r="J11163" i="27"/>
  <c r="J1244" i="27"/>
  <c r="J3148" i="27"/>
  <c r="J6813" i="27"/>
  <c r="J11164" i="27"/>
  <c r="J6814" i="27"/>
  <c r="J6815" i="27"/>
  <c r="J6816" i="27"/>
  <c r="J6817" i="27"/>
  <c r="J6818" i="27"/>
  <c r="J11165" i="27"/>
  <c r="J3149" i="27"/>
  <c r="J6819" i="27"/>
  <c r="J11166" i="27"/>
  <c r="J3150" i="27"/>
  <c r="J11167" i="27"/>
  <c r="J489" i="27"/>
  <c r="J3151" i="27"/>
  <c r="J3152" i="27"/>
  <c r="J6820" i="27"/>
  <c r="J490" i="27"/>
  <c r="J6821" i="27"/>
  <c r="J11168" i="27"/>
  <c r="J3153" i="27"/>
  <c r="J6822" i="27"/>
  <c r="J1245" i="27"/>
  <c r="J3154" i="27"/>
  <c r="J6823" i="27"/>
  <c r="J6824" i="27"/>
  <c r="J3155" i="27"/>
  <c r="J3156" i="27"/>
  <c r="J11169" i="27"/>
  <c r="J11170" i="27"/>
  <c r="J1246" i="27"/>
  <c r="J6825" i="27"/>
  <c r="J6826" i="27"/>
  <c r="J6827" i="27"/>
  <c r="J11171" i="27"/>
  <c r="J11172" i="27"/>
  <c r="J6828" i="27"/>
  <c r="J1247" i="27"/>
  <c r="J6829" i="27"/>
  <c r="J177" i="27"/>
  <c r="J3157" i="27"/>
  <c r="J11173" i="27"/>
  <c r="J1248" i="27"/>
  <c r="J1249" i="27"/>
  <c r="J1250" i="27"/>
  <c r="J1251" i="27"/>
  <c r="J3158" i="27"/>
  <c r="J3159" i="27"/>
  <c r="J3160" i="27"/>
  <c r="J6830" i="27"/>
  <c r="J6831" i="27"/>
  <c r="J6832" i="27"/>
  <c r="J6833" i="27"/>
  <c r="J11174" i="27"/>
  <c r="J11175" i="27"/>
  <c r="J11176" i="27"/>
  <c r="J11177" i="27"/>
  <c r="J11178" i="27"/>
  <c r="J6834" i="27"/>
  <c r="J11179" i="27"/>
  <c r="J1252" i="27"/>
  <c r="J3161" i="27"/>
  <c r="J1253" i="27"/>
  <c r="J6835" i="27"/>
  <c r="J3162" i="27"/>
  <c r="J3163" i="27"/>
  <c r="J6836" i="27"/>
  <c r="J491" i="27"/>
  <c r="J492" i="27"/>
  <c r="J1254" i="27"/>
  <c r="J3164" i="27"/>
  <c r="J3165" i="27"/>
  <c r="J3166" i="27"/>
  <c r="J6837" i="27"/>
  <c r="J6838" i="27"/>
  <c r="J6839" i="27"/>
  <c r="J6840" i="27"/>
  <c r="J6841" i="27"/>
  <c r="J6842" i="27"/>
  <c r="J11180" i="27"/>
  <c r="J11181" i="27"/>
  <c r="J11182" i="27"/>
  <c r="J6843" i="27"/>
  <c r="J3167" i="27"/>
  <c r="J3168" i="27"/>
  <c r="J178" i="27"/>
  <c r="J493" i="27"/>
  <c r="J494" i="27"/>
  <c r="J1255" i="27"/>
  <c r="J1256" i="27"/>
  <c r="J1257" i="27"/>
  <c r="J3169" i="27"/>
  <c r="J3170" i="27"/>
  <c r="J3171" i="27"/>
  <c r="J3172" i="27"/>
  <c r="J6844" i="27"/>
  <c r="J6845" i="27"/>
  <c r="J6846" i="27"/>
  <c r="J6847" i="27"/>
  <c r="J6848" i="27"/>
  <c r="J11183" i="27"/>
  <c r="J11184" i="27"/>
  <c r="J3173" i="27"/>
  <c r="J6849" i="27"/>
  <c r="J11185" i="27"/>
  <c r="J179" i="27"/>
  <c r="J11186" i="27"/>
  <c r="J11187" i="27"/>
  <c r="J11188" i="27"/>
  <c r="J3174" i="27"/>
  <c r="J6850" i="27"/>
  <c r="J1258" i="27"/>
  <c r="J6851" i="27"/>
  <c r="J6852" i="27"/>
  <c r="J11189" i="27"/>
  <c r="J11190" i="27"/>
  <c r="J3175" i="27"/>
  <c r="J6853" i="27"/>
  <c r="J6854" i="27"/>
  <c r="J53" i="27"/>
  <c r="J180" i="27"/>
  <c r="J495" i="27"/>
  <c r="J496" i="27"/>
  <c r="J1259" i="27"/>
  <c r="J1260" i="27"/>
  <c r="J1261" i="27"/>
  <c r="J6855" i="27"/>
  <c r="J6856" i="27"/>
  <c r="J6857" i="27"/>
  <c r="J11191" i="27"/>
  <c r="J11192" i="27"/>
  <c r="J11193" i="27"/>
  <c r="J11194" i="27"/>
  <c r="J181" i="27"/>
  <c r="J3176" i="27"/>
  <c r="J6858" i="27"/>
  <c r="J11195" i="27"/>
  <c r="J11196" i="27"/>
  <c r="J11197" i="27"/>
  <c r="J11198" i="27"/>
  <c r="J6859" i="27"/>
  <c r="J1262" i="27"/>
  <c r="J3177" i="27"/>
  <c r="J6860" i="27"/>
  <c r="J3178" i="27"/>
  <c r="J6861" i="27"/>
  <c r="J6862" i="27"/>
  <c r="J11199" i="27"/>
  <c r="J6863" i="27"/>
  <c r="J11200" i="27"/>
  <c r="J1263" i="27"/>
  <c r="J1264" i="27"/>
  <c r="J3179" i="27"/>
  <c r="J3180" i="27"/>
  <c r="J11201" i="27"/>
  <c r="J11202" i="27"/>
  <c r="J3181" i="27"/>
  <c r="J3182" i="27"/>
  <c r="J6864" i="27"/>
  <c r="J3183" i="27"/>
  <c r="J3184" i="27"/>
  <c r="J3185" i="27"/>
  <c r="J6865" i="27"/>
  <c r="J6866" i="27"/>
  <c r="J6867" i="27"/>
  <c r="J11203" i="27"/>
  <c r="J11204" i="27"/>
  <c r="J11205" i="27"/>
  <c r="J1265" i="27"/>
  <c r="J6868" i="27"/>
  <c r="J11206" i="27"/>
  <c r="J11207" i="27"/>
  <c r="J182" i="27"/>
  <c r="J183" i="27"/>
  <c r="J497" i="27"/>
  <c r="J1266" i="27"/>
  <c r="J1267" i="27"/>
  <c r="J6869" i="27"/>
  <c r="J6870" i="27"/>
  <c r="J11208" i="27"/>
  <c r="J11209" i="27"/>
  <c r="J11210" i="27"/>
  <c r="J11211" i="27"/>
  <c r="J11212" i="27"/>
  <c r="J6871" i="27"/>
  <c r="J6872" i="27"/>
  <c r="J1268" i="27"/>
  <c r="J11213" i="27"/>
  <c r="J1269" i="27"/>
  <c r="J11214" i="27"/>
  <c r="J11215" i="27"/>
  <c r="J3186" i="27"/>
  <c r="J6873" i="27"/>
  <c r="J11216" i="27"/>
  <c r="J3187" i="27"/>
  <c r="J6874" i="27"/>
  <c r="J11217" i="27"/>
  <c r="J3188" i="27"/>
  <c r="J3189" i="27"/>
  <c r="J6875" i="27"/>
  <c r="J11218" i="27"/>
  <c r="J11219" i="27"/>
  <c r="J3190" i="27"/>
  <c r="J1270" i="27"/>
  <c r="J11220" i="27"/>
  <c r="J6876" i="27"/>
  <c r="J11221" i="27"/>
  <c r="J3191" i="27"/>
  <c r="J11222" i="27"/>
  <c r="J3192" i="27"/>
  <c r="J11223" i="27"/>
  <c r="J1271" i="27"/>
  <c r="J6877" i="27"/>
  <c r="J11224" i="27"/>
  <c r="J3193" i="27"/>
  <c r="J6878" i="27"/>
  <c r="J11225" i="27"/>
  <c r="J6879" i="27"/>
  <c r="J11226" i="27"/>
  <c r="J3194" i="27"/>
  <c r="J6880" i="27"/>
  <c r="J11227" i="27"/>
  <c r="J6881" i="27"/>
  <c r="J3195" i="27"/>
  <c r="J3196" i="27"/>
  <c r="J3197" i="27"/>
  <c r="J6882" i="27"/>
  <c r="J3198" i="27"/>
  <c r="J3199" i="27"/>
  <c r="J6883" i="27"/>
  <c r="J11228" i="27"/>
  <c r="J3200" i="27"/>
  <c r="J6884" i="27"/>
  <c r="J11229" i="27"/>
  <c r="J11230" i="27"/>
  <c r="J3201" i="27"/>
  <c r="J6885" i="27"/>
  <c r="J11231" i="27"/>
  <c r="J11232" i="27"/>
  <c r="J6886" i="27"/>
  <c r="J6887" i="27"/>
  <c r="J6888" i="27"/>
  <c r="J6889" i="27"/>
  <c r="J6890" i="27"/>
  <c r="J11233" i="27"/>
  <c r="J11234" i="27"/>
  <c r="J3202" i="27"/>
  <c r="J3203" i="27"/>
  <c r="J3204" i="27"/>
  <c r="J6891" i="27"/>
  <c r="J54" i="27"/>
  <c r="J6892" i="27"/>
  <c r="J11235" i="27"/>
  <c r="J6893" i="27"/>
  <c r="J3205" i="27"/>
  <c r="J6894" i="27"/>
  <c r="J6895" i="27"/>
  <c r="J6896" i="27"/>
  <c r="J6897" i="27"/>
  <c r="J1272" i="27"/>
  <c r="J6898" i="27"/>
  <c r="J1273" i="27"/>
  <c r="J11236" i="27"/>
  <c r="J498" i="27"/>
  <c r="J6899" i="27"/>
  <c r="J55" i="27"/>
  <c r="J1274" i="27"/>
  <c r="J3206" i="27"/>
  <c r="J6900" i="27"/>
  <c r="J6901" i="27"/>
  <c r="J6902" i="27"/>
  <c r="J6903" i="27"/>
  <c r="J6904" i="27"/>
  <c r="J6905" i="27"/>
  <c r="J11237" i="27"/>
  <c r="J11238" i="27"/>
  <c r="J11239" i="27"/>
  <c r="J11240" i="27"/>
  <c r="J11241" i="27"/>
  <c r="J11242" i="27"/>
  <c r="J11243" i="27"/>
  <c r="J6906" i="27"/>
  <c r="J184" i="27"/>
  <c r="J499" i="27"/>
  <c r="J11244" i="27"/>
  <c r="J3207" i="27"/>
  <c r="J3208" i="27"/>
  <c r="J6907" i="27"/>
  <c r="J6908" i="27"/>
  <c r="J11245" i="27"/>
  <c r="J11246" i="27"/>
  <c r="J185" i="27"/>
  <c r="J1275" i="27"/>
  <c r="J1276" i="27"/>
  <c r="J1277" i="27"/>
  <c r="J1278" i="27"/>
  <c r="J1279" i="27"/>
  <c r="J3209" i="27"/>
  <c r="J3210" i="27"/>
  <c r="J6909" i="27"/>
  <c r="J6910" i="27"/>
  <c r="J6911" i="27"/>
  <c r="J6912" i="27"/>
  <c r="J6913" i="27"/>
  <c r="J6914" i="27"/>
  <c r="J11247" i="27"/>
  <c r="J11248" i="27"/>
  <c r="J11249" i="27"/>
  <c r="J11250" i="27"/>
  <c r="J186" i="27"/>
  <c r="J500" i="27"/>
  <c r="J1280" i="27"/>
  <c r="J3211" i="27"/>
  <c r="J3212" i="27"/>
  <c r="J6915" i="27"/>
  <c r="J6916" i="27"/>
  <c r="J6917" i="27"/>
  <c r="J6918" i="27"/>
  <c r="J6919" i="27"/>
  <c r="J6920" i="27"/>
  <c r="J6921" i="27"/>
  <c r="J11251" i="27"/>
  <c r="J11252" i="27"/>
  <c r="J11253" i="27"/>
  <c r="J11254" i="27"/>
  <c r="J11255" i="27"/>
  <c r="J11256" i="27"/>
  <c r="J11257" i="27"/>
  <c r="J11258" i="27"/>
  <c r="J3213" i="27"/>
  <c r="J11259" i="27"/>
  <c r="J6922" i="27"/>
  <c r="J11260" i="27"/>
  <c r="J11261" i="27"/>
  <c r="J3214" i="27"/>
  <c r="J6923" i="27"/>
  <c r="J6924" i="27"/>
  <c r="J6925" i="27"/>
  <c r="J1281" i="27"/>
  <c r="J1282" i="27"/>
  <c r="J6926" i="27"/>
  <c r="J6927" i="27"/>
  <c r="J11262" i="27"/>
  <c r="J3215" i="27"/>
  <c r="J1283" i="27"/>
  <c r="J3216" i="27"/>
  <c r="J6928" i="27"/>
  <c r="J6929" i="27"/>
  <c r="J3217" i="27"/>
  <c r="J3218" i="27"/>
  <c r="J6930" i="27"/>
  <c r="J6931" i="27"/>
  <c r="J11263" i="27"/>
  <c r="J501" i="27"/>
  <c r="J6932" i="27"/>
  <c r="J6933" i="27"/>
  <c r="J6934" i="27"/>
  <c r="J3219" i="27"/>
  <c r="J11264" i="27"/>
  <c r="J3220" i="27"/>
  <c r="J11265" i="27"/>
  <c r="J11266" i="27"/>
  <c r="J3221" i="27"/>
  <c r="J6935" i="27"/>
  <c r="J3222" i="27"/>
  <c r="J11267" i="27"/>
  <c r="J6936" i="27"/>
  <c r="J6937" i="27"/>
  <c r="J6938" i="27"/>
  <c r="J11268" i="27"/>
  <c r="J3223" i="27"/>
  <c r="J6939" i="27"/>
  <c r="J6940" i="27"/>
  <c r="J11269" i="27"/>
  <c r="J3224" i="27"/>
  <c r="J6941" i="27"/>
  <c r="J11270" i="27"/>
  <c r="J11271" i="27"/>
  <c r="J3225" i="27"/>
  <c r="J6942" i="27"/>
  <c r="J6943" i="27"/>
  <c r="J3226" i="27"/>
  <c r="J3227" i="27"/>
  <c r="J11272" i="27"/>
  <c r="J3228" i="27"/>
  <c r="J11273" i="27"/>
  <c r="J6944" i="27"/>
  <c r="J11274" i="27"/>
  <c r="J11275" i="27"/>
  <c r="J3229" i="27"/>
  <c r="J6945" i="27"/>
  <c r="J6946" i="27"/>
  <c r="J502" i="27"/>
  <c r="J6947" i="27"/>
  <c r="J6948" i="27"/>
  <c r="J6949" i="27"/>
  <c r="J6950" i="27"/>
  <c r="J11276" i="27"/>
  <c r="J503" i="27"/>
  <c r="J11277" i="27"/>
  <c r="J1284" i="27"/>
  <c r="J3230" i="27"/>
  <c r="J3231" i="27"/>
  <c r="J11278" i="27"/>
  <c r="J3232" i="27"/>
  <c r="J6951" i="27"/>
  <c r="J11279" i="27"/>
  <c r="J11280" i="27"/>
  <c r="J1285" i="27"/>
  <c r="J1286" i="27"/>
  <c r="J6952" i="27"/>
  <c r="J11281" i="27"/>
  <c r="J3233" i="27"/>
  <c r="J6953" i="27"/>
  <c r="J6954" i="27"/>
  <c r="J1287" i="27"/>
  <c r="J6955" i="27"/>
  <c r="J6956" i="27"/>
  <c r="J11282" i="27"/>
  <c r="J3234" i="27"/>
  <c r="J6957" i="27"/>
  <c r="J6958" i="27"/>
  <c r="J6959" i="27"/>
  <c r="J6960" i="27"/>
  <c r="J11283" i="27"/>
  <c r="J6961" i="27"/>
  <c r="J6962" i="27"/>
  <c r="J6963" i="27"/>
  <c r="J3235" i="27"/>
  <c r="J6964" i="27"/>
  <c r="J3236" i="27"/>
  <c r="J6965" i="27"/>
  <c r="J3237" i="27"/>
  <c r="J1288" i="27"/>
  <c r="J1289" i="27"/>
  <c r="J3238" i="27"/>
  <c r="J6966" i="27"/>
  <c r="J6967" i="27"/>
  <c r="J6968" i="27"/>
  <c r="J6969" i="27"/>
  <c r="J6970" i="27"/>
  <c r="J6971" i="27"/>
  <c r="J6972" i="27"/>
  <c r="J11284" i="27"/>
  <c r="J11285" i="27"/>
  <c r="J11286" i="27"/>
  <c r="J11287" i="27"/>
  <c r="J11288" i="27"/>
  <c r="J11289" i="27"/>
  <c r="J6973" i="27"/>
  <c r="J6974" i="27"/>
  <c r="J11290" i="27"/>
  <c r="J6975" i="27"/>
  <c r="J3239" i="27"/>
  <c r="J6976" i="27"/>
  <c r="J6977" i="27"/>
  <c r="J11291" i="27"/>
  <c r="J1290" i="27"/>
  <c r="J1291" i="27"/>
  <c r="J3240" i="27"/>
  <c r="J3241" i="27"/>
  <c r="J3242" i="27"/>
  <c r="J3243" i="27"/>
  <c r="J3244" i="27"/>
  <c r="J6978" i="27"/>
  <c r="J6979" i="27"/>
  <c r="J11292" i="27"/>
  <c r="J11293" i="27"/>
  <c r="J11294" i="27"/>
  <c r="J11295" i="27"/>
  <c r="J11296" i="27"/>
  <c r="J1292" i="27"/>
  <c r="J6980" i="27"/>
  <c r="J11297" i="27"/>
  <c r="J11298" i="27"/>
  <c r="J11299" i="27"/>
  <c r="J11300" i="27"/>
  <c r="J6981" i="27"/>
  <c r="J11301" i="27"/>
  <c r="J187" i="27"/>
  <c r="J1293" i="27"/>
  <c r="J3245" i="27"/>
  <c r="J3246" i="27"/>
  <c r="J3247" i="27"/>
  <c r="J3248" i="27"/>
  <c r="J6982" i="27"/>
  <c r="J6983" i="27"/>
  <c r="J6984" i="27"/>
  <c r="J11302" i="27"/>
  <c r="J11303" i="27"/>
  <c r="J11304" i="27"/>
  <c r="J11305" i="27"/>
  <c r="J11306" i="27"/>
  <c r="J6985" i="27"/>
  <c r="J3249" i="27"/>
  <c r="J1294" i="27"/>
  <c r="J1295" i="27"/>
  <c r="J3250" i="27"/>
  <c r="J3251" i="27"/>
  <c r="J3252" i="27"/>
  <c r="J6986" i="27"/>
  <c r="J6987" i="27"/>
  <c r="J6988" i="27"/>
  <c r="J6989" i="27"/>
  <c r="J11307" i="27"/>
  <c r="J11308" i="27"/>
  <c r="J11309" i="27"/>
  <c r="J11310" i="27"/>
  <c r="J11311" i="27"/>
  <c r="J3253" i="27"/>
  <c r="J11312" i="27"/>
  <c r="J1296" i="27"/>
  <c r="J3254" i="27"/>
  <c r="J3255" i="27"/>
  <c r="J3256" i="27"/>
  <c r="J3257" i="27"/>
  <c r="J3258" i="27"/>
  <c r="J3259" i="27"/>
  <c r="J6990" i="27"/>
  <c r="J6991" i="27"/>
  <c r="J6992" i="27"/>
  <c r="J6993" i="27"/>
  <c r="J6994" i="27"/>
  <c r="J6995" i="27"/>
  <c r="J6996" i="27"/>
  <c r="J6997" i="27"/>
  <c r="J11313" i="27"/>
  <c r="J11314" i="27"/>
  <c r="J11315" i="27"/>
  <c r="J11316" i="27"/>
  <c r="J11317" i="27"/>
  <c r="J11318" i="27"/>
  <c r="J11319" i="27"/>
  <c r="J3260" i="27"/>
  <c r="J11320" i="27"/>
  <c r="J1297" i="27"/>
  <c r="J11321" i="27"/>
  <c r="J6998" i="27"/>
  <c r="J6999" i="27"/>
  <c r="J7000" i="27"/>
  <c r="J1298" i="27"/>
  <c r="J11322" i="27"/>
  <c r="J7001" i="27"/>
  <c r="J1299" i="27"/>
  <c r="J11323" i="27"/>
  <c r="J11324" i="27"/>
  <c r="J7002" i="27"/>
  <c r="J11325" i="27"/>
  <c r="J7003" i="27"/>
  <c r="J3261" i="27"/>
  <c r="J7004" i="27"/>
  <c r="J11326" i="27"/>
  <c r="J7005" i="27"/>
  <c r="J7006" i="27"/>
  <c r="J11327" i="27"/>
  <c r="J1300" i="27"/>
  <c r="J7007" i="27"/>
  <c r="J504" i="27"/>
  <c r="J1301" i="27"/>
  <c r="J3262" i="27"/>
  <c r="J3263" i="27"/>
  <c r="J3264" i="27"/>
  <c r="J3265" i="27"/>
  <c r="J3266" i="27"/>
  <c r="J3267" i="27"/>
  <c r="J7008" i="27"/>
  <c r="J7009" i="27"/>
  <c r="J7010" i="27"/>
  <c r="J7011" i="27"/>
  <c r="J7012" i="27"/>
  <c r="J7013" i="27"/>
  <c r="J7014" i="27"/>
  <c r="J7015" i="27"/>
  <c r="J7016" i="27"/>
  <c r="J7017" i="27"/>
  <c r="J11328" i="27"/>
  <c r="J11329" i="27"/>
  <c r="J11330" i="27"/>
  <c r="J11331" i="27"/>
  <c r="J11332" i="27"/>
  <c r="J1302" i="27"/>
  <c r="J7018" i="27"/>
  <c r="J3268" i="27"/>
  <c r="J7019" i="27"/>
  <c r="J7020" i="27"/>
  <c r="J11333" i="27"/>
  <c r="J3269" i="27"/>
  <c r="J7021" i="27"/>
  <c r="J505" i="27"/>
  <c r="J7022" i="27"/>
  <c r="J7023" i="27"/>
  <c r="J56" i="27"/>
  <c r="J3270" i="27"/>
  <c r="J7024" i="27"/>
  <c r="J11334" i="27"/>
  <c r="J11335" i="27"/>
  <c r="J7025" i="27"/>
  <c r="J11336" i="27"/>
  <c r="J11337" i="27"/>
  <c r="J11338" i="27"/>
  <c r="J506" i="27"/>
  <c r="J1303" i="27"/>
  <c r="J3271" i="27"/>
  <c r="J3272" i="27"/>
  <c r="J3273" i="27"/>
  <c r="J7026" i="27"/>
  <c r="J7027" i="27"/>
  <c r="J7028" i="27"/>
  <c r="J7029" i="27"/>
  <c r="J7030" i="27"/>
  <c r="J7031" i="27"/>
  <c r="J11339" i="27"/>
  <c r="J11340" i="27"/>
  <c r="J11341" i="27"/>
  <c r="J1304" i="27"/>
  <c r="J3274" i="27"/>
  <c r="J7032" i="27"/>
  <c r="J1305" i="27"/>
  <c r="J1306" i="27"/>
  <c r="J3275" i="27"/>
  <c r="J3276" i="27"/>
  <c r="J3277" i="27"/>
  <c r="J7033" i="27"/>
  <c r="J7034" i="27"/>
  <c r="J7035" i="27"/>
  <c r="J11342" i="27"/>
  <c r="J11343" i="27"/>
  <c r="J11344" i="27"/>
  <c r="J11345" i="27"/>
  <c r="J11346" i="27"/>
  <c r="J7036" i="27"/>
  <c r="J3278" i="27"/>
  <c r="J188" i="27"/>
  <c r="J507" i="27"/>
  <c r="J1307" i="27"/>
  <c r="J3279" i="27"/>
  <c r="J3280" i="27"/>
  <c r="J3281" i="27"/>
  <c r="J3282" i="27"/>
  <c r="J7037" i="27"/>
  <c r="J7038" i="27"/>
  <c r="J7039" i="27"/>
  <c r="J7040" i="27"/>
  <c r="J7041" i="27"/>
  <c r="J7042" i="27"/>
  <c r="J7043" i="27"/>
  <c r="J7044" i="27"/>
  <c r="J7045" i="27"/>
  <c r="J7046" i="27"/>
  <c r="J7047" i="27"/>
  <c r="J11347" i="27"/>
  <c r="J11348" i="27"/>
  <c r="J11349" i="27"/>
  <c r="J11350" i="27"/>
  <c r="J11351" i="27"/>
  <c r="J3283" i="27"/>
  <c r="J7048" i="27"/>
  <c r="J7049" i="27"/>
  <c r="J11352" i="27"/>
  <c r="J7050" i="27"/>
  <c r="J3284" i="27"/>
  <c r="J7051" i="27"/>
  <c r="J7052" i="27"/>
  <c r="J1308" i="27"/>
  <c r="J3285" i="27"/>
  <c r="J7053" i="27"/>
  <c r="J7054" i="27"/>
  <c r="J11353" i="27"/>
  <c r="J1309" i="27"/>
  <c r="J3286" i="27"/>
  <c r="J7055" i="27"/>
  <c r="J7056" i="27"/>
  <c r="J7057" i="27"/>
  <c r="J7058" i="27"/>
  <c r="J7059" i="27"/>
  <c r="J7060" i="27"/>
  <c r="J11354" i="27"/>
  <c r="J11355" i="27"/>
  <c r="J11356" i="27"/>
  <c r="J11357" i="27"/>
  <c r="J1310" i="27"/>
  <c r="J3287" i="27"/>
  <c r="J7061" i="27"/>
  <c r="J11358" i="27"/>
  <c r="J508" i="27"/>
  <c r="J189" i="27"/>
  <c r="J1311" i="27"/>
  <c r="J1312" i="27"/>
  <c r="J3288" i="27"/>
  <c r="J3289" i="27"/>
  <c r="J7062" i="27"/>
  <c r="J7063" i="27"/>
  <c r="J7064" i="27"/>
  <c r="J7065" i="27"/>
  <c r="J7066" i="27"/>
  <c r="J7067" i="27"/>
  <c r="J7068" i="27"/>
  <c r="J11359" i="27"/>
  <c r="J11360" i="27"/>
  <c r="J11361" i="27"/>
  <c r="J11362" i="27"/>
  <c r="J1313" i="27"/>
  <c r="J7069" i="27"/>
  <c r="J7070" i="27"/>
  <c r="J3290" i="27"/>
  <c r="J7071" i="27"/>
  <c r="J7072" i="27"/>
  <c r="J190" i="27"/>
  <c r="J7073" i="27"/>
  <c r="J7074" i="27"/>
  <c r="J7075" i="27"/>
  <c r="J11363" i="27"/>
  <c r="J11364" i="27"/>
  <c r="J11365" i="27"/>
  <c r="J7076" i="27"/>
  <c r="J7077" i="27"/>
  <c r="J7078" i="27"/>
  <c r="J7079" i="27"/>
  <c r="J7080" i="27"/>
  <c r="J11366" i="27"/>
  <c r="J7081" i="27"/>
  <c r="J7082" i="27"/>
  <c r="J7083" i="27"/>
  <c r="J7084" i="27"/>
  <c r="J3291" i="27"/>
  <c r="J7085" i="27"/>
  <c r="J7086" i="27"/>
  <c r="J7087" i="27"/>
  <c r="J3292" i="27"/>
  <c r="J7088" i="27"/>
  <c r="J7089" i="27"/>
  <c r="J11367" i="27"/>
  <c r="J11368" i="27"/>
  <c r="J11369" i="27"/>
  <c r="J1314" i="27"/>
  <c r="J3293" i="27"/>
  <c r="J7090" i="27"/>
  <c r="J191" i="27"/>
  <c r="J3294" i="27"/>
  <c r="J7091" i="27"/>
  <c r="J7092" i="27"/>
  <c r="J7093" i="27"/>
  <c r="J7094" i="27"/>
  <c r="J7095" i="27"/>
  <c r="J1315" i="27"/>
  <c r="J7096" i="27"/>
  <c r="J1316" i="27"/>
  <c r="J3295" i="27"/>
  <c r="J3296" i="27"/>
  <c r="J3297" i="27"/>
  <c r="J3298" i="27"/>
  <c r="J3299" i="27"/>
  <c r="J3300" i="27"/>
  <c r="J3301" i="27"/>
  <c r="J7097" i="27"/>
  <c r="J7098" i="27"/>
  <c r="J7099" i="27"/>
  <c r="J7100" i="27"/>
  <c r="J7101" i="27"/>
  <c r="J7102" i="27"/>
  <c r="J7103" i="27"/>
  <c r="J7104" i="27"/>
  <c r="J7105" i="27"/>
  <c r="J7106" i="27"/>
  <c r="J11370" i="27"/>
  <c r="J11371" i="27"/>
  <c r="J11372" i="27"/>
  <c r="J11373" i="27"/>
  <c r="J11374" i="27"/>
  <c r="J11375" i="27"/>
  <c r="J7107" i="27"/>
  <c r="J7108" i="27"/>
  <c r="J11376" i="27"/>
  <c r="J1317" i="27"/>
  <c r="J7109" i="27"/>
  <c r="J7110" i="27"/>
  <c r="J1318" i="27"/>
  <c r="J509" i="27"/>
  <c r="J1319" i="27"/>
  <c r="J1320" i="27"/>
  <c r="J1321" i="27"/>
  <c r="J3302" i="27"/>
  <c r="J3303" i="27"/>
  <c r="J3304" i="27"/>
  <c r="J3305" i="27"/>
  <c r="J7111" i="27"/>
  <c r="J7112" i="27"/>
  <c r="J11377" i="27"/>
  <c r="J11378" i="27"/>
  <c r="J11379" i="27"/>
  <c r="J11380" i="27"/>
  <c r="J192" i="27"/>
  <c r="J3306" i="27"/>
  <c r="J7113" i="27"/>
  <c r="J7114" i="27"/>
  <c r="J1322" i="27"/>
  <c r="J7115" i="27"/>
  <c r="J11381" i="27"/>
  <c r="J510" i="27"/>
  <c r="J1323" i="27"/>
  <c r="J1324" i="27"/>
  <c r="J3307" i="27"/>
  <c r="J3308" i="27"/>
  <c r="J3309" i="27"/>
  <c r="J7116" i="27"/>
  <c r="J7117" i="27"/>
  <c r="J7118" i="27"/>
  <c r="J7119" i="27"/>
  <c r="J7120" i="27"/>
  <c r="J7121" i="27"/>
  <c r="J7122" i="27"/>
  <c r="J7123" i="27"/>
  <c r="J11382" i="27"/>
  <c r="J11383" i="27"/>
  <c r="J11384" i="27"/>
  <c r="J11385" i="27"/>
  <c r="J7124" i="27"/>
  <c r="J11386" i="27"/>
  <c r="J11387" i="27"/>
  <c r="J7125" i="27"/>
  <c r="J11388" i="27"/>
  <c r="J7126" i="27"/>
  <c r="J11389" i="27"/>
  <c r="J7127" i="27"/>
  <c r="J7128" i="27"/>
  <c r="J7129" i="27"/>
  <c r="J511" i="27"/>
  <c r="J1325" i="27"/>
  <c r="J1326" i="27"/>
  <c r="J3310" i="27"/>
  <c r="J3311" i="27"/>
  <c r="J3312" i="27"/>
  <c r="J3313" i="27"/>
  <c r="J7130" i="27"/>
  <c r="J7131" i="27"/>
  <c r="J7132" i="27"/>
  <c r="J7133" i="27"/>
  <c r="J7134" i="27"/>
  <c r="J7135" i="27"/>
  <c r="J7136" i="27"/>
  <c r="J11390" i="27"/>
  <c r="J11391" i="27"/>
  <c r="J11392" i="27"/>
  <c r="J11393" i="27"/>
  <c r="J11394" i="27"/>
  <c r="J1327" i="27"/>
  <c r="J7137" i="27"/>
  <c r="J3314" i="27"/>
  <c r="J7138" i="27"/>
  <c r="J3315" i="27"/>
  <c r="J1328" i="27"/>
  <c r="J3316" i="27"/>
  <c r="J3317" i="27"/>
  <c r="J3318" i="27"/>
  <c r="J3319" i="27"/>
  <c r="J1329" i="27"/>
  <c r="J1330" i="27"/>
  <c r="J3320" i="27"/>
  <c r="J7139" i="27"/>
  <c r="J7140" i="27"/>
  <c r="J7141" i="27"/>
  <c r="J7142" i="27"/>
  <c r="J7143" i="27"/>
  <c r="J7144" i="27"/>
  <c r="J7145" i="27"/>
  <c r="J7146" i="27"/>
  <c r="J11395" i="27"/>
  <c r="J11396" i="27"/>
  <c r="J11397" i="27"/>
  <c r="J1331" i="27"/>
  <c r="J7147" i="27"/>
  <c r="J7148" i="27"/>
  <c r="J7149" i="27"/>
  <c r="J7150" i="27"/>
  <c r="J11398" i="27"/>
  <c r="J1332" i="27"/>
  <c r="J7151" i="27"/>
  <c r="J7152" i="27"/>
  <c r="J7153" i="27"/>
  <c r="J7154" i="27"/>
  <c r="J57" i="27"/>
  <c r="J1333" i="27"/>
  <c r="J1334" i="27"/>
  <c r="J3321" i="27"/>
  <c r="J7155" i="27"/>
  <c r="J7156" i="27"/>
  <c r="J7157" i="27"/>
  <c r="J7158" i="27"/>
  <c r="J7159" i="27"/>
  <c r="J11399" i="27"/>
  <c r="J11400" i="27"/>
  <c r="J11401" i="27"/>
  <c r="J11402" i="27"/>
  <c r="J11403" i="27"/>
  <c r="J7160" i="27"/>
  <c r="J3322" i="27"/>
  <c r="J7161" i="27"/>
  <c r="J11404" i="27"/>
  <c r="J3323" i="27"/>
  <c r="J3324" i="27"/>
  <c r="J11405" i="27"/>
  <c r="J3325" i="27"/>
  <c r="J11406" i="27"/>
  <c r="J3326" i="27"/>
  <c r="J11407" i="27"/>
  <c r="J3327" i="27"/>
  <c r="J11408" i="27"/>
  <c r="J3328" i="27"/>
  <c r="J11409" i="27"/>
  <c r="J11410" i="27"/>
  <c r="J7162" i="27"/>
  <c r="J7163" i="27"/>
  <c r="J3329" i="27"/>
  <c r="J3330" i="27"/>
  <c r="J11411" i="27"/>
  <c r="J7164" i="27"/>
  <c r="J7165" i="27"/>
  <c r="J1335" i="27"/>
  <c r="J3331" i="27"/>
  <c r="J7166" i="27"/>
  <c r="J11412" i="27"/>
  <c r="J11413" i="27"/>
  <c r="J7167" i="27"/>
  <c r="J11414" i="27"/>
  <c r="J11415" i="27"/>
  <c r="J3332" i="27"/>
  <c r="J7168" i="27"/>
  <c r="J7169" i="27"/>
  <c r="J3333" i="27"/>
  <c r="J512" i="27"/>
  <c r="J11416" i="27"/>
  <c r="J11417" i="27"/>
  <c r="J7170" i="27"/>
  <c r="J7171" i="27"/>
  <c r="J11418" i="27"/>
  <c r="J11419" i="27"/>
  <c r="J7172" i="27"/>
  <c r="J7173" i="27"/>
  <c r="J7174" i="27"/>
  <c r="J3334" i="27"/>
  <c r="J7175" i="27"/>
  <c r="J513" i="27"/>
  <c r="J11420" i="27"/>
  <c r="J3335" i="27"/>
  <c r="J7176" i="27"/>
  <c r="J193" i="27"/>
  <c r="J7177" i="27"/>
  <c r="J514" i="27"/>
  <c r="J1336" i="27"/>
  <c r="J1337" i="27"/>
  <c r="J3336" i="27"/>
  <c r="J3337" i="27"/>
  <c r="J3338" i="27"/>
  <c r="J3339" i="27"/>
  <c r="J3340" i="27"/>
  <c r="J3341" i="27"/>
  <c r="J3342" i="27"/>
  <c r="J7178" i="27"/>
  <c r="J7179" i="27"/>
  <c r="J7180" i="27"/>
  <c r="J7181" i="27"/>
  <c r="J7182" i="27"/>
  <c r="J7183" i="27"/>
  <c r="J11421" i="27"/>
  <c r="J11422" i="27"/>
  <c r="J11423" i="27"/>
  <c r="J11424" i="27"/>
  <c r="J11425" i="27"/>
  <c r="J11426" i="27"/>
  <c r="J11427" i="27"/>
  <c r="J3343" i="27"/>
  <c r="J7184" i="27"/>
  <c r="J7185" i="27"/>
  <c r="J7186" i="27"/>
  <c r="J7187" i="27"/>
  <c r="J3344" i="27"/>
  <c r="J7188" i="27"/>
  <c r="J7189" i="27"/>
  <c r="J1338" i="27"/>
  <c r="J1339" i="27"/>
  <c r="J1340" i="27"/>
  <c r="J3345" i="27"/>
  <c r="J3346" i="27"/>
  <c r="J3347" i="27"/>
  <c r="J3348" i="27"/>
  <c r="J7190" i="27"/>
  <c r="J7191" i="27"/>
  <c r="J7192" i="27"/>
  <c r="J7193" i="27"/>
  <c r="J7194" i="27"/>
  <c r="J7195" i="27"/>
  <c r="J7196" i="27"/>
  <c r="J7197" i="27"/>
  <c r="J11428" i="27"/>
  <c r="J11429" i="27"/>
  <c r="J11430" i="27"/>
  <c r="J11431" i="27"/>
  <c r="J11432" i="27"/>
  <c r="J11433" i="27"/>
  <c r="J11434" i="27"/>
  <c r="J7198" i="27"/>
  <c r="J515" i="27"/>
  <c r="J516" i="27"/>
  <c r="J1341" i="27"/>
  <c r="J1342" i="27"/>
  <c r="J3349" i="27"/>
  <c r="J3350" i="27"/>
  <c r="J7199" i="27"/>
  <c r="J7200" i="27"/>
  <c r="J7201" i="27"/>
  <c r="J7202" i="27"/>
  <c r="J7203" i="27"/>
  <c r="J7204" i="27"/>
  <c r="J7205" i="27"/>
  <c r="J7206" i="27"/>
  <c r="J7207" i="27"/>
  <c r="J11435" i="27"/>
  <c r="J11436" i="27"/>
  <c r="J11437" i="27"/>
  <c r="J11438" i="27"/>
  <c r="J11439" i="27"/>
  <c r="J11440" i="27"/>
  <c r="J11441" i="27"/>
  <c r="J11442" i="27"/>
  <c r="J11443" i="27"/>
  <c r="J7208" i="27"/>
  <c r="J7209" i="27"/>
  <c r="J11444" i="27"/>
  <c r="J7210" i="27"/>
  <c r="J11445" i="27"/>
  <c r="J11446" i="27"/>
  <c r="J11447" i="27"/>
  <c r="J3351" i="27"/>
  <c r="J3352" i="27"/>
  <c r="J7211" i="27"/>
  <c r="J11448" i="27"/>
  <c r="J7212" i="27"/>
  <c r="J7213" i="27"/>
  <c r="J7214" i="27"/>
  <c r="J11449" i="27"/>
  <c r="J3353" i="27"/>
  <c r="J11450" i="27"/>
  <c r="J1343" i="27"/>
  <c r="J7215" i="27"/>
  <c r="J7216" i="27"/>
  <c r="J7217" i="27"/>
  <c r="J7218" i="27"/>
  <c r="J11451" i="27"/>
  <c r="J517" i="27"/>
  <c r="J7219" i="27"/>
  <c r="J7220" i="27"/>
  <c r="J7221" i="27"/>
  <c r="J11452" i="27"/>
  <c r="J11453" i="27"/>
  <c r="J3354" i="27"/>
  <c r="J3355" i="27"/>
  <c r="J7222" i="27"/>
  <c r="J7223" i="27"/>
  <c r="J7224" i="27"/>
  <c r="J7225" i="27"/>
  <c r="J11454" i="27"/>
  <c r="J3356" i="27"/>
  <c r="J3357" i="27"/>
  <c r="J7226" i="27"/>
  <c r="J7227" i="27"/>
  <c r="J7228" i="27"/>
  <c r="J7229" i="27"/>
  <c r="J194" i="27"/>
  <c r="J3358" i="27"/>
  <c r="J7230" i="27"/>
  <c r="J7231" i="27"/>
  <c r="J7232" i="27"/>
  <c r="J7233" i="27"/>
  <c r="J7234" i="27"/>
  <c r="J7235" i="27"/>
  <c r="J195" i="27"/>
  <c r="J3359" i="27"/>
  <c r="J3360" i="27"/>
  <c r="J7236" i="27"/>
  <c r="J11455" i="27"/>
  <c r="J11456" i="27"/>
  <c r="J11457" i="27"/>
  <c r="J7237" i="27"/>
  <c r="J3361" i="27"/>
  <c r="J7238" i="27"/>
  <c r="J7239" i="27"/>
  <c r="J11458" i="27"/>
  <c r="J3362" i="27"/>
  <c r="J7240" i="27"/>
  <c r="J11459" i="27"/>
  <c r="J196" i="27"/>
  <c r="J11460" i="27"/>
  <c r="J11461" i="27"/>
  <c r="J3363" i="27"/>
  <c r="J11462" i="27"/>
  <c r="J518" i="27"/>
  <c r="J1344" i="27"/>
  <c r="J11463" i="27"/>
  <c r="J3364" i="27"/>
  <c r="J11464" i="27"/>
  <c r="J11465" i="27"/>
  <c r="J3365" i="27"/>
  <c r="J7241" i="27"/>
  <c r="J11466" i="27"/>
  <c r="J1345" i="27"/>
  <c r="J1346" i="27"/>
  <c r="J7242" i="27"/>
  <c r="J7243" i="27"/>
  <c r="J7244" i="27"/>
  <c r="J7245" i="27"/>
  <c r="J11467" i="27"/>
  <c r="J58" i="27"/>
  <c r="J3366" i="27"/>
  <c r="J3367" i="27"/>
  <c r="J3368" i="27"/>
  <c r="J7246" i="27"/>
  <c r="J11468" i="27"/>
  <c r="J7247" i="27"/>
  <c r="J11469" i="27"/>
  <c r="J11470" i="27"/>
  <c r="J1347" i="27"/>
  <c r="J3369" i="27"/>
  <c r="J7248" i="27"/>
  <c r="J11471" i="27"/>
  <c r="J3370" i="27"/>
  <c r="J7249" i="27"/>
  <c r="J7250" i="27"/>
  <c r="J59" i="27"/>
  <c r="J3371" i="27"/>
  <c r="J7251" i="27"/>
  <c r="J7252" i="27"/>
  <c r="J11472" i="27"/>
  <c r="J3372" i="27"/>
  <c r="J7253" i="27"/>
  <c r="J7254" i="27"/>
  <c r="J11473" i="27"/>
  <c r="J197" i="27"/>
  <c r="J11474" i="27"/>
  <c r="J7255" i="27"/>
  <c r="J7256" i="27"/>
  <c r="J3373" i="27"/>
  <c r="J3374" i="27"/>
  <c r="J7257" i="27"/>
  <c r="J7258" i="27"/>
  <c r="J7259" i="27"/>
  <c r="J11475" i="27"/>
  <c r="J1348" i="27"/>
  <c r="J3375" i="27"/>
  <c r="J11476" i="27"/>
  <c r="J11477" i="27"/>
  <c r="J11478" i="27"/>
  <c r="J3376" i="27"/>
  <c r="J7260" i="27"/>
  <c r="J7261" i="27"/>
  <c r="J7262" i="27"/>
  <c r="J7263" i="27"/>
  <c r="J3377" i="27"/>
  <c r="J7264" i="27"/>
  <c r="J519" i="27"/>
  <c r="J3378" i="27"/>
  <c r="J7265" i="27"/>
  <c r="J7266" i="27"/>
  <c r="J3379" i="27"/>
  <c r="J11479" i="27"/>
  <c r="J1349" i="27"/>
  <c r="J7267" i="27"/>
  <c r="J11480" i="27"/>
  <c r="J7268" i="27"/>
  <c r="J3380" i="27"/>
  <c r="J3381" i="27"/>
  <c r="J11481" i="27"/>
  <c r="J7269" i="27"/>
  <c r="J11482" i="27"/>
  <c r="J7270" i="27"/>
  <c r="J11483" i="27"/>
  <c r="J7271" i="27"/>
  <c r="J520" i="27"/>
  <c r="J11484" i="27"/>
  <c r="J11485" i="27"/>
  <c r="J11486" i="27"/>
  <c r="J1350" i="27"/>
  <c r="J7272" i="27"/>
  <c r="J11487" i="27"/>
  <c r="J521" i="27"/>
  <c r="J11488" i="27"/>
  <c r="J3382" i="27"/>
  <c r="J3383" i="27"/>
  <c r="J11489" i="27"/>
  <c r="J60" i="27"/>
  <c r="J522" i="27"/>
  <c r="J1351" i="27"/>
  <c r="J1352" i="27"/>
  <c r="J1353" i="27"/>
  <c r="J3384" i="27"/>
  <c r="J3385" i="27"/>
  <c r="J3386" i="27"/>
  <c r="J3387" i="27"/>
  <c r="J7273" i="27"/>
  <c r="J7274" i="27"/>
  <c r="J7275" i="27"/>
  <c r="J7276" i="27"/>
  <c r="J7277" i="27"/>
  <c r="J7278" i="27"/>
  <c r="J7279" i="27"/>
  <c r="J11490" i="27"/>
  <c r="J11491" i="27"/>
  <c r="J11492" i="27"/>
  <c r="J11493" i="27"/>
  <c r="J11494" i="27"/>
  <c r="J3388" i="27"/>
  <c r="J11495" i="27"/>
  <c r="J11496" i="27"/>
  <c r="J11497" i="27"/>
  <c r="J1354" i="27"/>
  <c r="J1355" i="27"/>
  <c r="J3389" i="27"/>
  <c r="J3390" i="27"/>
  <c r="J3391" i="27"/>
  <c r="J7280" i="27"/>
  <c r="J7281" i="27"/>
  <c r="J7282" i="27"/>
  <c r="J7283" i="27"/>
  <c r="J11498" i="27"/>
  <c r="J11499" i="27"/>
  <c r="J11500" i="27"/>
  <c r="J11501" i="27"/>
  <c r="J11502" i="27"/>
  <c r="J11503" i="27"/>
  <c r="J11504" i="27"/>
  <c r="J1356" i="27"/>
  <c r="J3392" i="27"/>
  <c r="J3393" i="27"/>
  <c r="J7284" i="27"/>
  <c r="J7285" i="27"/>
  <c r="J7286" i="27"/>
  <c r="J7287" i="27"/>
  <c r="J11505" i="27"/>
  <c r="J11506" i="27"/>
  <c r="J523" i="27"/>
  <c r="J1357" i="27"/>
  <c r="J3394" i="27"/>
  <c r="J3395" i="27"/>
  <c r="J3396" i="27"/>
  <c r="J7288" i="27"/>
  <c r="J7289" i="27"/>
  <c r="J7290" i="27"/>
  <c r="J7291" i="27"/>
  <c r="J11507" i="27"/>
  <c r="J11508" i="27"/>
  <c r="J11509" i="27"/>
  <c r="J11510" i="27"/>
  <c r="J11511" i="27"/>
  <c r="J11512" i="27"/>
  <c r="J11513" i="27"/>
  <c r="J11514" i="27"/>
  <c r="J11515" i="27"/>
  <c r="J3397" i="27"/>
  <c r="J11516" i="27"/>
  <c r="J11517" i="27"/>
  <c r="J7292" i="27"/>
  <c r="J7293" i="27"/>
  <c r="J7294" i="27"/>
  <c r="J198" i="27"/>
  <c r="J1358" i="27"/>
  <c r="J1359" i="27"/>
  <c r="J3398" i="27"/>
  <c r="J3399" i="27"/>
  <c r="J3400" i="27"/>
  <c r="J3401" i="27"/>
  <c r="J3402" i="27"/>
  <c r="J3403" i="27"/>
  <c r="J3404" i="27"/>
  <c r="J7295" i="27"/>
  <c r="J7296" i="27"/>
  <c r="J7297" i="27"/>
  <c r="J7298" i="27"/>
  <c r="J11518" i="27"/>
  <c r="J11519" i="27"/>
  <c r="J11520" i="27"/>
  <c r="J11521" i="27"/>
  <c r="J11522" i="27"/>
  <c r="J11523" i="27"/>
  <c r="J11524" i="27"/>
  <c r="J11525" i="27"/>
  <c r="J3405" i="27"/>
  <c r="J7299" i="27"/>
  <c r="J11526" i="27"/>
  <c r="J11527" i="27"/>
  <c r="J61" i="27"/>
  <c r="J1360" i="27"/>
  <c r="J1361" i="27"/>
  <c r="J3406" i="27"/>
  <c r="J3407" i="27"/>
  <c r="J3408" i="27"/>
  <c r="J7300" i="27"/>
  <c r="J7301" i="27"/>
  <c r="J7302" i="27"/>
  <c r="J7303" i="27"/>
  <c r="J7304" i="27"/>
  <c r="J7305" i="27"/>
  <c r="J7306" i="27"/>
  <c r="J11528" i="27"/>
  <c r="J11529" i="27"/>
  <c r="J11530" i="27"/>
  <c r="J11531" i="27"/>
  <c r="J11532" i="27"/>
  <c r="J11533" i="27"/>
  <c r="J11534" i="27"/>
  <c r="J3409" i="27"/>
  <c r="J1362" i="27"/>
  <c r="J7307" i="27"/>
  <c r="J11535" i="27"/>
  <c r="J11536" i="27"/>
  <c r="J7308" i="27"/>
  <c r="J3410" i="27"/>
  <c r="J524" i="27"/>
  <c r="J7309" i="27"/>
  <c r="J7310" i="27"/>
  <c r="J11537" i="27"/>
  <c r="J525" i="27"/>
  <c r="J526" i="27"/>
  <c r="J1363" i="27"/>
  <c r="J1364" i="27"/>
  <c r="J1365" i="27"/>
  <c r="J1366" i="27"/>
  <c r="J3411" i="27"/>
  <c r="J3412" i="27"/>
  <c r="J7311" i="27"/>
  <c r="J7312" i="27"/>
  <c r="J7313" i="27"/>
  <c r="J7314" i="27"/>
  <c r="J7315" i="27"/>
  <c r="J7316" i="27"/>
  <c r="J7317" i="27"/>
  <c r="J7318" i="27"/>
  <c r="J7319" i="27"/>
  <c r="J7320" i="27"/>
  <c r="J11538" i="27"/>
  <c r="J11539" i="27"/>
  <c r="J11540" i="27"/>
  <c r="J11541" i="27"/>
  <c r="J11542" i="27"/>
  <c r="J7321" i="27"/>
  <c r="J7322" i="27"/>
  <c r="J3413" i="27"/>
  <c r="J11543" i="27"/>
  <c r="J7323" i="27"/>
  <c r="J1367" i="27"/>
  <c r="J199" i="27"/>
  <c r="J11544" i="27"/>
  <c r="J11545" i="27"/>
  <c r="J3414" i="27"/>
  <c r="J11546" i="27"/>
  <c r="J7324" i="27"/>
  <c r="J7325" i="27"/>
  <c r="J11547" i="27"/>
  <c r="J1368" i="27"/>
  <c r="J7326" i="27"/>
  <c r="J11548" i="27"/>
  <c r="J7327" i="27"/>
  <c r="J3415" i="27"/>
  <c r="J3416" i="27"/>
  <c r="J7328" i="27"/>
  <c r="J11549" i="27"/>
  <c r="J1369" i="27"/>
  <c r="J11550" i="27"/>
  <c r="J7329" i="27"/>
  <c r="J11551" i="27"/>
  <c r="J11552" i="27"/>
  <c r="J11553" i="27"/>
  <c r="J11554" i="27"/>
  <c r="J7330" i="27"/>
  <c r="J3417" i="27"/>
  <c r="J7331" i="27"/>
  <c r="J11555" i="27"/>
  <c r="J11556" i="27"/>
  <c r="J3418" i="27"/>
  <c r="J1370" i="27"/>
  <c r="J11557" i="27"/>
  <c r="J7332" i="27"/>
  <c r="J527" i="27"/>
  <c r="J1371" i="27"/>
  <c r="J1372" i="27"/>
  <c r="J1373" i="27"/>
  <c r="J3419" i="27"/>
  <c r="J3420" i="27"/>
  <c r="J3421" i="27"/>
  <c r="J3422" i="27"/>
  <c r="J3423" i="27"/>
  <c r="J7333" i="27"/>
  <c r="J7334" i="27"/>
  <c r="J7335" i="27"/>
  <c r="J7336" i="27"/>
  <c r="J7337" i="27"/>
  <c r="J7338" i="27"/>
  <c r="J11558" i="27"/>
  <c r="J11559" i="27"/>
  <c r="J11560" i="27"/>
  <c r="J11561" i="27"/>
  <c r="J11562" i="27"/>
  <c r="J11563" i="27"/>
  <c r="J11564" i="27"/>
  <c r="J11565" i="27"/>
  <c r="J11566" i="27"/>
  <c r="J11567" i="27"/>
  <c r="J7339" i="27"/>
  <c r="J7340" i="27"/>
  <c r="J7341" i="27"/>
  <c r="J7342" i="27"/>
  <c r="J7343" i="27"/>
  <c r="J11568" i="27"/>
  <c r="J11569" i="27"/>
  <c r="J528" i="27"/>
  <c r="J7344" i="27"/>
  <c r="J1374" i="27"/>
  <c r="J11570" i="27"/>
  <c r="J11571" i="27"/>
  <c r="J7345" i="27"/>
  <c r="J7346" i="27"/>
  <c r="J1375" i="27"/>
  <c r="J3424" i="27"/>
  <c r="J7347" i="27"/>
  <c r="J3425" i="27"/>
  <c r="J7348" i="27"/>
  <c r="J7349" i="27"/>
  <c r="J529" i="27"/>
  <c r="J530" i="27"/>
  <c r="J1376" i="27"/>
  <c r="J1377" i="27"/>
  <c r="J1378" i="27"/>
  <c r="J3426" i="27"/>
  <c r="J3427" i="27"/>
  <c r="J3428" i="27"/>
  <c r="J3429" i="27"/>
  <c r="J3430" i="27"/>
  <c r="J7350" i="27"/>
  <c r="J7351" i="27"/>
  <c r="J7352" i="27"/>
  <c r="J7353" i="27"/>
  <c r="J7354" i="27"/>
  <c r="J7355" i="27"/>
  <c r="J7356" i="27"/>
  <c r="J7357" i="27"/>
  <c r="J11572" i="27"/>
  <c r="J11573" i="27"/>
  <c r="J11574" i="27"/>
  <c r="J11575" i="27"/>
  <c r="J1379" i="27"/>
  <c r="J1380" i="27"/>
  <c r="J7358" i="27"/>
  <c r="J3431" i="27"/>
  <c r="J7359" i="27"/>
  <c r="J1381" i="27"/>
  <c r="J3432" i="27"/>
  <c r="J3433" i="27"/>
  <c r="J7360" i="27"/>
  <c r="J7361" i="27"/>
  <c r="J7362" i="27"/>
  <c r="J7363" i="27"/>
  <c r="J7364" i="27"/>
  <c r="J7365" i="27"/>
  <c r="J7366" i="27"/>
  <c r="J11576" i="27"/>
  <c r="J11577" i="27"/>
  <c r="J11578" i="27"/>
  <c r="J11579" i="27"/>
  <c r="J11580" i="27"/>
  <c r="J11581" i="27"/>
  <c r="J11582" i="27"/>
  <c r="J11583" i="27"/>
  <c r="J11584" i="27"/>
  <c r="J11585" i="27"/>
  <c r="J11586" i="27"/>
  <c r="J7367" i="27"/>
  <c r="J7368" i="27"/>
  <c r="J1382" i="27"/>
  <c r="J11587" i="27"/>
  <c r="J7369" i="27"/>
  <c r="J7370" i="27"/>
  <c r="J7371" i="27"/>
  <c r="J11588" i="27"/>
  <c r="J11589" i="27"/>
  <c r="J7372" i="27"/>
  <c r="J7373" i="27"/>
  <c r="J7374" i="27"/>
  <c r="J7375" i="27"/>
  <c r="J7376" i="27"/>
  <c r="J7377" i="27"/>
  <c r="J1383" i="27"/>
  <c r="J11590" i="27"/>
  <c r="J11591" i="27"/>
  <c r="J200" i="27"/>
  <c r="J1384" i="27"/>
  <c r="J3434" i="27"/>
  <c r="J3435" i="27"/>
  <c r="J3436" i="27"/>
  <c r="J3437" i="27"/>
  <c r="J3438" i="27"/>
  <c r="J3439" i="27"/>
  <c r="J7378" i="27"/>
  <c r="J7379" i="27"/>
  <c r="J7380" i="27"/>
  <c r="J7381" i="27"/>
  <c r="J11592" i="27"/>
  <c r="J11593" i="27"/>
  <c r="J11594" i="27"/>
  <c r="J11595" i="27"/>
  <c r="J11596" i="27"/>
  <c r="J11597" i="27"/>
  <c r="J11598" i="27"/>
  <c r="J1385" i="27"/>
  <c r="J7382" i="27"/>
  <c r="J11599" i="27"/>
  <c r="J531" i="27"/>
  <c r="J532" i="27"/>
  <c r="J1386" i="27"/>
  <c r="J1387" i="27"/>
  <c r="J1388" i="27"/>
  <c r="J1389" i="27"/>
  <c r="J3440" i="27"/>
  <c r="J3441" i="27"/>
  <c r="J7383" i="27"/>
  <c r="J7384" i="27"/>
  <c r="J7385" i="27"/>
  <c r="J7386" i="27"/>
  <c r="J7387" i="27"/>
  <c r="J7388" i="27"/>
  <c r="J11600" i="27"/>
  <c r="J11601" i="27"/>
  <c r="J11602" i="27"/>
  <c r="J7389" i="27"/>
  <c r="J3442" i="27"/>
  <c r="J11603" i="27"/>
  <c r="J1390" i="27"/>
  <c r="J7390" i="27"/>
  <c r="J7391" i="27"/>
  <c r="J1391" i="27"/>
  <c r="J7392" i="27"/>
  <c r="J1392" i="27"/>
  <c r="J3443" i="27"/>
  <c r="J3444" i="27"/>
  <c r="J7393" i="27"/>
  <c r="J7394" i="27"/>
  <c r="J3445" i="27"/>
  <c r="J7395" i="27"/>
  <c r="J7396" i="27"/>
  <c r="J7397" i="27"/>
  <c r="J11604" i="27"/>
  <c r="J11605" i="27"/>
  <c r="J3446" i="27"/>
  <c r="J11606" i="27"/>
  <c r="J3447" i="27"/>
  <c r="J11607" i="27"/>
  <c r="J11608" i="27"/>
  <c r="J7398" i="27"/>
  <c r="J11609" i="27"/>
  <c r="J1393" i="27"/>
  <c r="J7399" i="27"/>
  <c r="J7400" i="27"/>
  <c r="J7401" i="27"/>
  <c r="J7402" i="27"/>
  <c r="J7403" i="27"/>
  <c r="J7404" i="27"/>
  <c r="J533" i="27"/>
  <c r="J7405" i="27"/>
  <c r="J11610" i="27"/>
  <c r="J7406" i="27"/>
  <c r="J7407" i="27"/>
  <c r="J11611" i="27"/>
  <c r="J7408" i="27"/>
  <c r="J7409" i="27"/>
  <c r="J11612" i="27"/>
  <c r="J7410" i="27"/>
  <c r="J11613" i="27"/>
  <c r="J11614" i="27"/>
  <c r="J11615" i="27"/>
  <c r="J11616" i="27"/>
  <c r="J7411" i="27"/>
  <c r="J11617" i="27"/>
  <c r="J7412" i="27"/>
  <c r="J7413" i="27"/>
  <c r="J11618" i="27"/>
  <c r="J1394" i="27"/>
  <c r="J1395" i="27"/>
  <c r="J1396" i="27"/>
  <c r="J1397" i="27"/>
  <c r="J1398" i="27"/>
  <c r="J3448" i="27"/>
  <c r="J3449" i="27"/>
  <c r="J3450" i="27"/>
  <c r="J3451" i="27"/>
  <c r="J3452" i="27"/>
  <c r="J3453" i="27"/>
  <c r="J3454" i="27"/>
  <c r="J3455" i="27"/>
  <c r="J7414" i="27"/>
  <c r="J7415" i="27"/>
  <c r="J7416" i="27"/>
  <c r="J7417" i="27"/>
  <c r="J7418" i="27"/>
  <c r="J7419" i="27"/>
  <c r="J7420" i="27"/>
  <c r="J7421" i="27"/>
  <c r="J7422" i="27"/>
  <c r="J11619" i="27"/>
  <c r="J11620" i="27"/>
  <c r="J11621" i="27"/>
  <c r="J11622" i="27"/>
  <c r="J11623" i="27"/>
  <c r="J11624" i="27"/>
  <c r="J534" i="27"/>
  <c r="J1399" i="27"/>
  <c r="J1400" i="27"/>
  <c r="J3456" i="27"/>
  <c r="J3457" i="27"/>
  <c r="J3458" i="27"/>
  <c r="J3459" i="27"/>
  <c r="J7423" i="27"/>
  <c r="J7424" i="27"/>
  <c r="J7425" i="27"/>
  <c r="J7426" i="27"/>
  <c r="J7427" i="27"/>
  <c r="J7428" i="27"/>
  <c r="J7429" i="27"/>
  <c r="J7430" i="27"/>
  <c r="J11625" i="27"/>
  <c r="J11626" i="27"/>
  <c r="J11627" i="27"/>
  <c r="J11628" i="27"/>
  <c r="J201" i="27"/>
  <c r="J1401" i="27"/>
  <c r="J3460" i="27"/>
  <c r="J7431" i="27"/>
  <c r="J7432" i="27"/>
  <c r="J202" i="27"/>
  <c r="J203" i="27"/>
  <c r="J535" i="27"/>
  <c r="J1402" i="27"/>
  <c r="J3461" i="27"/>
  <c r="J7433" i="27"/>
  <c r="J7434" i="27"/>
  <c r="J7435" i="27"/>
  <c r="J7436" i="27"/>
  <c r="J7437" i="27"/>
  <c r="J7438" i="27"/>
  <c r="J7439" i="27"/>
  <c r="J7440" i="27"/>
  <c r="J11629" i="27"/>
  <c r="J11630" i="27"/>
  <c r="J7441" i="27"/>
  <c r="J7442" i="27"/>
  <c r="J536" i="27"/>
  <c r="J537" i="27"/>
  <c r="J1403" i="27"/>
  <c r="J1404" i="27"/>
  <c r="J3462" i="27"/>
  <c r="J3463" i="27"/>
  <c r="J7443" i="27"/>
  <c r="J7444" i="27"/>
  <c r="J7445" i="27"/>
  <c r="J7446" i="27"/>
  <c r="J7447" i="27"/>
  <c r="J7448" i="27"/>
  <c r="J7449" i="27"/>
  <c r="J7450" i="27"/>
  <c r="J7451" i="27"/>
  <c r="J7452" i="27"/>
  <c r="J11631" i="27"/>
  <c r="J11632" i="27"/>
  <c r="J11633" i="27"/>
  <c r="J11634" i="27"/>
  <c r="J11635" i="27"/>
  <c r="J11636" i="27"/>
  <c r="J11637" i="27"/>
  <c r="J204" i="27"/>
  <c r="J3464" i="27"/>
  <c r="J11638" i="27"/>
  <c r="J11639" i="27"/>
  <c r="J11640" i="27"/>
  <c r="J1405" i="27"/>
  <c r="J1406" i="27"/>
  <c r="J1407" i="27"/>
  <c r="J3465" i="27"/>
  <c r="J3466" i="27"/>
  <c r="J3467" i="27"/>
  <c r="J3468" i="27"/>
  <c r="J7453" i="27"/>
  <c r="J7454" i="27"/>
  <c r="J7455" i="27"/>
  <c r="J7456" i="27"/>
  <c r="J7457" i="27"/>
  <c r="J7458" i="27"/>
  <c r="J7459" i="27"/>
  <c r="J7460" i="27"/>
  <c r="J11641" i="27"/>
  <c r="J11642" i="27"/>
  <c r="J11643" i="27"/>
  <c r="J11644" i="27"/>
  <c r="J11645" i="27"/>
  <c r="J11646" i="27"/>
  <c r="J3469" i="27"/>
  <c r="J7461" i="27"/>
  <c r="J538" i="27"/>
  <c r="J539" i="27"/>
  <c r="J3470" i="27"/>
  <c r="J3471" i="27"/>
  <c r="J3472" i="27"/>
  <c r="J7462" i="27"/>
  <c r="J7463" i="27"/>
  <c r="J7464" i="27"/>
  <c r="J7465" i="27"/>
  <c r="J11647" i="27"/>
  <c r="J11648" i="27"/>
  <c r="J11649" i="27"/>
  <c r="J1408" i="27"/>
  <c r="J3473" i="27"/>
  <c r="J3474" i="27"/>
  <c r="J11650" i="27"/>
  <c r="J11651" i="27"/>
  <c r="J1409" i="27"/>
  <c r="J1410" i="27"/>
  <c r="J1411" i="27"/>
  <c r="J1412" i="27"/>
  <c r="J3475" i="27"/>
  <c r="J3476" i="27"/>
  <c r="J3477" i="27"/>
  <c r="J7466" i="27"/>
  <c r="J7467" i="27"/>
  <c r="J7468" i="27"/>
  <c r="J7469" i="27"/>
  <c r="J11652" i="27"/>
  <c r="J11653" i="27"/>
  <c r="J11654" i="27"/>
  <c r="J11655" i="27"/>
  <c r="J3478" i="27"/>
  <c r="J540" i="27"/>
  <c r="J3479" i="27"/>
  <c r="J11656" i="27"/>
  <c r="J3480" i="27"/>
  <c r="J3481" i="27"/>
  <c r="J7470" i="27"/>
  <c r="J3482" i="27"/>
  <c r="J7471" i="27"/>
  <c r="J3483" i="27"/>
  <c r="J3484" i="27"/>
  <c r="J7472" i="27"/>
  <c r="J7473" i="27"/>
  <c r="J7474" i="27"/>
  <c r="J3485" i="27"/>
  <c r="J3486" i="27"/>
  <c r="J7475" i="27"/>
  <c r="J11657" i="27"/>
  <c r="J1413" i="27"/>
  <c r="J7476" i="27"/>
  <c r="J11658" i="27"/>
  <c r="J11659" i="27"/>
  <c r="J1414" i="27"/>
  <c r="J3487" i="27"/>
  <c r="J3488" i="27"/>
  <c r="J7477" i="27"/>
  <c r="J11660" i="27"/>
  <c r="J7478" i="27"/>
  <c r="J11661" i="27"/>
  <c r="J7479" i="27"/>
  <c r="J7480" i="27"/>
  <c r="J7481" i="27"/>
  <c r="J11662" i="27"/>
  <c r="J3489" i="27"/>
  <c r="J7482" i="27"/>
  <c r="J3490" i="27"/>
  <c r="J7483" i="27"/>
  <c r="J7484" i="27"/>
  <c r="J3491" i="27"/>
  <c r="J11663" i="27"/>
  <c r="J3492" i="27"/>
  <c r="J1415" i="27"/>
  <c r="J7485" i="27"/>
  <c r="J7486" i="27"/>
  <c r="J7487" i="27"/>
  <c r="J7488" i="27"/>
  <c r="J11664" i="27"/>
  <c r="J11665" i="27"/>
  <c r="J7489" i="27"/>
  <c r="J7490" i="27"/>
  <c r="J7491" i="27"/>
  <c r="J7492" i="27"/>
  <c r="J11666" i="27"/>
  <c r="J7493" i="27"/>
  <c r="J7494" i="27"/>
  <c r="J7495" i="27"/>
  <c r="J11667" i="27"/>
  <c r="J7496" i="27"/>
  <c r="J3493" i="27"/>
  <c r="J7497" i="27"/>
  <c r="J7498" i="27"/>
  <c r="J11668" i="27"/>
  <c r="J3494" i="27"/>
  <c r="J7499" i="27"/>
  <c r="J11669" i="27"/>
  <c r="J1416" i="27"/>
  <c r="J1417" i="27"/>
  <c r="J1418" i="27"/>
  <c r="J1419" i="27"/>
  <c r="J3495" i="27"/>
  <c r="J3496" i="27"/>
  <c r="J3497" i="27"/>
  <c r="J3498" i="27"/>
  <c r="J7500" i="27"/>
  <c r="J7501" i="27"/>
  <c r="J7502" i="27"/>
  <c r="J7503" i="27"/>
  <c r="J7504" i="27"/>
  <c r="J7505" i="27"/>
  <c r="J7506" i="27"/>
  <c r="J7507" i="27"/>
  <c r="J7508" i="27"/>
  <c r="J7509" i="27"/>
  <c r="J7510" i="27"/>
  <c r="J7511" i="27"/>
  <c r="J7512" i="27"/>
  <c r="J7513" i="27"/>
  <c r="J11670" i="27"/>
  <c r="J11671" i="27"/>
  <c r="J11672" i="27"/>
  <c r="J11673" i="27"/>
  <c r="J11674" i="27"/>
  <c r="J7514" i="27"/>
  <c r="J7515" i="27"/>
  <c r="J7516" i="27"/>
  <c r="J1420" i="27"/>
  <c r="J7517" i="27"/>
  <c r="J7518" i="27"/>
  <c r="J7519" i="27"/>
  <c r="J7520" i="27"/>
  <c r="J541" i="27"/>
  <c r="J7521" i="27"/>
  <c r="J11675" i="27"/>
  <c r="J11676" i="27"/>
  <c r="J7522" i="27"/>
  <c r="J1421" i="27"/>
  <c r="J3499" i="27"/>
  <c r="J11677" i="27"/>
  <c r="J3500" i="27"/>
  <c r="J7523" i="27"/>
  <c r="J11678" i="27"/>
  <c r="J11679" i="27"/>
  <c r="J11680" i="27"/>
  <c r="J7524" i="27"/>
  <c r="J11681" i="27"/>
  <c r="J3501" i="27"/>
  <c r="J11682" i="27"/>
  <c r="J1422" i="27"/>
  <c r="J3502" i="27"/>
  <c r="J7525" i="27"/>
  <c r="J7526" i="27"/>
  <c r="J11683" i="27"/>
  <c r="J11684" i="27"/>
  <c r="J11685" i="27"/>
  <c r="J11686" i="27"/>
  <c r="J11687" i="27"/>
  <c r="J542" i="27"/>
  <c r="J7527" i="27"/>
  <c r="J7528" i="27"/>
  <c r="J11688" i="27"/>
  <c r="J11689" i="27"/>
  <c r="J1423" i="27"/>
  <c r="J1424" i="27"/>
  <c r="J3503" i="27"/>
  <c r="J7529" i="27"/>
  <c r="J7530" i="27"/>
  <c r="J11690" i="27"/>
  <c r="J11691" i="27"/>
  <c r="J3504" i="27"/>
  <c r="J7531" i="27"/>
  <c r="J7532" i="27"/>
  <c r="J11692" i="27"/>
  <c r="J11693" i="27"/>
  <c r="J7533" i="27"/>
  <c r="J11694" i="27"/>
  <c r="J1425" i="27"/>
  <c r="J11695" i="27"/>
  <c r="J11696" i="27"/>
  <c r="J11697" i="27"/>
  <c r="J11698" i="27"/>
  <c r="J62" i="27"/>
  <c r="J1426" i="27"/>
  <c r="J3505" i="27"/>
  <c r="J7534" i="27"/>
  <c r="J543" i="27"/>
  <c r="J1427" i="27"/>
  <c r="J3506" i="27"/>
  <c r="J3507" i="27"/>
  <c r="J7535" i="27"/>
  <c r="J11699" i="27"/>
  <c r="J1428" i="27"/>
  <c r="J3508" i="27"/>
  <c r="J7536" i="27"/>
  <c r="J3509" i="27"/>
  <c r="J3510" i="27"/>
  <c r="J7537" i="27"/>
  <c r="J7538" i="27"/>
  <c r="J3511" i="27"/>
  <c r="J7539" i="27"/>
  <c r="J3512" i="27"/>
  <c r="J3513" i="27"/>
  <c r="J7540" i="27"/>
  <c r="J11700" i="27"/>
  <c r="J544" i="27"/>
  <c r="J7541" i="27"/>
  <c r="J11701" i="27"/>
  <c r="J1429" i="27"/>
  <c r="J7542" i="27"/>
  <c r="J63" i="27"/>
  <c r="J7543" i="27"/>
  <c r="J3514" i="27"/>
  <c r="J3515" i="27"/>
  <c r="J11702" i="27"/>
  <c r="J11703" i="27"/>
  <c r="J545" i="27"/>
  <c r="J3516" i="27"/>
  <c r="J1430" i="27"/>
  <c r="J7544" i="27"/>
  <c r="J11704" i="27"/>
  <c r="J7545" i="27"/>
  <c r="J7546" i="27"/>
  <c r="J11705" i="27"/>
  <c r="J1431" i="27"/>
  <c r="J11706" i="27"/>
  <c r="J3517" i="27"/>
  <c r="J7547" i="27"/>
  <c r="J7548" i="27"/>
  <c r="J3518" i="27"/>
  <c r="J7549" i="27"/>
  <c r="J7550" i="27"/>
  <c r="J7551" i="27"/>
  <c r="J7552" i="27"/>
  <c r="J11707" i="27"/>
  <c r="J1432" i="27"/>
  <c r="J3519" i="27"/>
  <c r="J1433" i="27"/>
  <c r="J11708" i="27"/>
  <c r="J7553" i="27"/>
  <c r="J11709" i="27"/>
  <c r="J3520" i="27"/>
  <c r="J7554" i="27"/>
  <c r="J3521" i="27"/>
  <c r="J11710" i="27"/>
  <c r="J3522" i="27"/>
  <c r="J11711" i="27"/>
  <c r="J7555" i="27"/>
  <c r="J7556" i="27"/>
  <c r="J1434" i="27"/>
  <c r="J7557" i="27"/>
  <c r="J7558" i="27"/>
  <c r="J7559" i="27"/>
  <c r="J11712" i="27"/>
  <c r="J11713" i="27"/>
  <c r="J11714" i="27"/>
  <c r="J546" i="27"/>
  <c r="J547" i="27"/>
  <c r="J1435" i="27"/>
  <c r="J3523" i="27"/>
  <c r="J3524" i="27"/>
  <c r="J3525" i="27"/>
  <c r="J3526" i="27"/>
  <c r="J3527" i="27"/>
  <c r="J7560" i="27"/>
  <c r="J7561" i="27"/>
  <c r="J7562" i="27"/>
  <c r="J7563" i="27"/>
  <c r="J7564" i="27"/>
  <c r="J7565" i="27"/>
  <c r="J7566" i="27"/>
  <c r="J7567" i="27"/>
  <c r="J7568" i="27"/>
  <c r="J11715" i="27"/>
  <c r="J11716" i="27"/>
  <c r="J11717" i="27"/>
  <c r="J11718" i="27"/>
  <c r="J11719" i="27"/>
  <c r="J7569" i="27"/>
  <c r="J11720" i="27"/>
  <c r="J1436" i="27"/>
  <c r="J3528" i="27"/>
  <c r="J1437" i="27"/>
  <c r="J1438" i="27"/>
  <c r="J1439" i="27"/>
  <c r="J3529" i="27"/>
  <c r="J7570" i="27"/>
  <c r="J7571" i="27"/>
  <c r="J7572" i="27"/>
  <c r="J11721" i="27"/>
  <c r="J11722" i="27"/>
  <c r="J11723" i="27"/>
  <c r="J11724" i="27"/>
  <c r="J1440" i="27"/>
  <c r="J7573" i="27"/>
  <c r="J11725" i="27"/>
  <c r="J7574" i="27"/>
  <c r="J3530" i="27"/>
  <c r="J1441" i="27"/>
  <c r="J1442" i="27"/>
  <c r="J3531" i="27"/>
  <c r="J3532" i="27"/>
  <c r="J3533" i="27"/>
  <c r="J3534" i="27"/>
  <c r="J3535" i="27"/>
  <c r="J3536" i="27"/>
  <c r="J7575" i="27"/>
  <c r="J7576" i="27"/>
  <c r="J7577" i="27"/>
  <c r="J7578" i="27"/>
  <c r="J7579" i="27"/>
  <c r="J7580" i="27"/>
  <c r="J11726" i="27"/>
  <c r="J11727" i="27"/>
  <c r="J11728" i="27"/>
  <c r="J11729" i="27"/>
  <c r="J11730" i="27"/>
  <c r="J7581" i="27"/>
  <c r="J3537" i="27"/>
  <c r="J3538" i="27"/>
  <c r="J7582" i="27"/>
  <c r="J11731" i="27"/>
  <c r="J548" i="27"/>
  <c r="J3539" i="27"/>
  <c r="J3540" i="27"/>
  <c r="J3541" i="27"/>
  <c r="J3542" i="27"/>
  <c r="J7583" i="27"/>
  <c r="J7584" i="27"/>
  <c r="J7585" i="27"/>
  <c r="J7586" i="27"/>
  <c r="J7587" i="27"/>
  <c r="J7588" i="27"/>
  <c r="J7589" i="27"/>
  <c r="J7590" i="27"/>
  <c r="J7591" i="27"/>
  <c r="J11732" i="27"/>
  <c r="J11733" i="27"/>
  <c r="J11734" i="27"/>
  <c r="J11735" i="27"/>
  <c r="J11736" i="27"/>
  <c r="J11737" i="27"/>
  <c r="J3543" i="27"/>
  <c r="J7592" i="27"/>
  <c r="J7593" i="27"/>
  <c r="J7594" i="27"/>
  <c r="J7595" i="27"/>
  <c r="J1443" i="27"/>
  <c r="J1444" i="27"/>
  <c r="J3544" i="27"/>
  <c r="J3545" i="27"/>
  <c r="J3546" i="27"/>
  <c r="J3547" i="27"/>
  <c r="J3548" i="27"/>
  <c r="J7596" i="27"/>
  <c r="J7597" i="27"/>
  <c r="J7598" i="27"/>
  <c r="J7599" i="27"/>
  <c r="J7600" i="27"/>
  <c r="J7601" i="27"/>
  <c r="J7602" i="27"/>
  <c r="J11738" i="27"/>
  <c r="J549" i="27"/>
  <c r="J7603" i="27"/>
  <c r="J7604" i="27"/>
  <c r="J11739" i="27"/>
  <c r="J1445" i="27"/>
  <c r="J1446" i="27"/>
  <c r="J3549" i="27"/>
  <c r="J3550" i="27"/>
  <c r="J3551" i="27"/>
  <c r="J3552" i="27"/>
  <c r="J3553" i="27"/>
  <c r="J3554" i="27"/>
  <c r="J3555" i="27"/>
  <c r="J7605" i="27"/>
  <c r="J7606" i="27"/>
  <c r="J7607" i="27"/>
  <c r="J7608" i="27"/>
  <c r="J7609" i="27"/>
  <c r="J7610" i="27"/>
  <c r="J7611" i="27"/>
  <c r="J7612" i="27"/>
  <c r="J7613" i="27"/>
  <c r="J7614" i="27"/>
  <c r="J7615" i="27"/>
  <c r="J7616" i="27"/>
  <c r="J7617" i="27"/>
  <c r="J11740" i="27"/>
  <c r="J11741" i="27"/>
  <c r="J11742" i="27"/>
  <c r="J11743" i="27"/>
  <c r="J11744" i="27"/>
  <c r="J7618" i="27"/>
  <c r="J11745" i="27"/>
  <c r="J1447" i="27"/>
  <c r="J7619" i="27"/>
  <c r="J7620" i="27"/>
  <c r="J7621" i="27"/>
  <c r="J11746" i="27"/>
  <c r="J3556" i="27"/>
  <c r="J11747" i="27"/>
  <c r="J7622" i="27"/>
  <c r="J7623" i="27"/>
  <c r="J7624" i="27"/>
  <c r="J7625" i="27"/>
  <c r="J11748" i="27"/>
  <c r="J11749" i="27"/>
  <c r="J7626" i="27"/>
  <c r="J7627" i="27"/>
  <c r="J7628" i="27"/>
  <c r="J7629" i="27"/>
  <c r="J550" i="27"/>
  <c r="J1448" i="27"/>
  <c r="J3557" i="27"/>
  <c r="J3558" i="27"/>
  <c r="J7630" i="27"/>
  <c r="J7631" i="27"/>
  <c r="J11750" i="27"/>
  <c r="J1449" i="27"/>
  <c r="J3559" i="27"/>
  <c r="J3560" i="27"/>
  <c r="J3561" i="27"/>
  <c r="J7632" i="27"/>
  <c r="J7633" i="27"/>
  <c r="J7634" i="27"/>
  <c r="J7635" i="27"/>
  <c r="J7636" i="27"/>
  <c r="J7637" i="27"/>
  <c r="J7638" i="27"/>
  <c r="J7639" i="27"/>
  <c r="J11751" i="27"/>
  <c r="J11752" i="27"/>
  <c r="J11753" i="27"/>
  <c r="J11754" i="27"/>
  <c r="J3562" i="27"/>
  <c r="J11755" i="27"/>
  <c r="J11756" i="27"/>
  <c r="J7640" i="27"/>
  <c r="J3563" i="27"/>
  <c r="J3564" i="27"/>
  <c r="J7641" i="27"/>
  <c r="J11757" i="27"/>
  <c r="J3565" i="27"/>
  <c r="J3566" i="27"/>
  <c r="J551" i="27"/>
  <c r="J552" i="27"/>
  <c r="J553" i="27"/>
  <c r="J1450" i="27"/>
  <c r="J1451" i="27"/>
  <c r="J3567" i="27"/>
  <c r="J3568" i="27"/>
  <c r="J3569" i="27"/>
  <c r="J3570" i="27"/>
  <c r="J3571" i="27"/>
  <c r="J3572" i="27"/>
  <c r="J7642" i="27"/>
  <c r="J7643" i="27"/>
  <c r="J7644" i="27"/>
  <c r="J7645" i="27"/>
  <c r="J7646" i="27"/>
  <c r="J7647" i="27"/>
  <c r="J7648" i="27"/>
  <c r="J11758" i="27"/>
  <c r="J11759" i="27"/>
  <c r="J11760" i="27"/>
  <c r="J11761" i="27"/>
  <c r="J3573" i="27"/>
  <c r="J7649" i="27"/>
  <c r="J11762" i="27"/>
  <c r="J11763" i="27"/>
  <c r="J3574" i="27"/>
  <c r="J3575" i="27"/>
  <c r="J7650" i="27"/>
  <c r="J205" i="27"/>
  <c r="J554" i="27"/>
  <c r="J3576" i="27"/>
  <c r="J3577" i="27"/>
  <c r="J3578" i="27"/>
  <c r="J7651" i="27"/>
  <c r="J7652" i="27"/>
  <c r="J7653" i="27"/>
  <c r="J7654" i="27"/>
  <c r="J7655" i="27"/>
  <c r="J7656" i="27"/>
  <c r="J7657" i="27"/>
  <c r="J7658" i="27"/>
  <c r="J11764" i="27"/>
  <c r="J11765" i="27"/>
  <c r="J11766" i="27"/>
  <c r="J11767" i="27"/>
  <c r="J7659" i="27"/>
  <c r="J11768" i="27"/>
  <c r="J3579" i="27"/>
  <c r="J555" i="27"/>
  <c r="J11769" i="27"/>
  <c r="J11770" i="27"/>
  <c r="J7660" i="27"/>
  <c r="J11771" i="27"/>
  <c r="J11772" i="27"/>
  <c r="J11773" i="27"/>
  <c r="J7661" i="27"/>
  <c r="J3580" i="27"/>
  <c r="J11774" i="27"/>
  <c r="J11775" i="27"/>
  <c r="J556" i="27"/>
  <c r="J1452" i="27"/>
  <c r="J3581" i="27"/>
  <c r="J3582" i="27"/>
  <c r="J3583" i="27"/>
  <c r="J3584" i="27"/>
  <c r="J3585" i="27"/>
  <c r="J3586" i="27"/>
  <c r="J3587" i="27"/>
  <c r="J7662" i="27"/>
  <c r="J7663" i="27"/>
  <c r="J7664" i="27"/>
  <c r="J7665" i="27"/>
  <c r="J7666" i="27"/>
  <c r="J7667" i="27"/>
  <c r="J11776" i="27"/>
  <c r="J11777" i="27"/>
  <c r="J11778" i="27"/>
  <c r="J7668" i="27"/>
  <c r="J7669" i="27"/>
  <c r="J7670" i="27"/>
  <c r="J7671" i="27"/>
  <c r="J7672" i="27"/>
  <c r="J11779" i="27"/>
  <c r="J11780" i="27"/>
  <c r="J11781" i="27"/>
  <c r="J206" i="27"/>
  <c r="J557" i="27"/>
  <c r="J1453" i="27"/>
  <c r="J3588" i="27"/>
  <c r="J3589" i="27"/>
  <c r="J3590" i="27"/>
  <c r="J7673" i="27"/>
  <c r="J7674" i="27"/>
  <c r="J7675" i="27"/>
  <c r="J7676" i="27"/>
  <c r="J7677" i="27"/>
  <c r="J11782" i="27"/>
  <c r="J7678" i="27"/>
  <c r="J11783" i="27"/>
  <c r="J7679" i="27"/>
  <c r="J7680" i="27"/>
  <c r="J11784" i="27"/>
  <c r="J7681" i="27"/>
  <c r="J3591" i="27"/>
  <c r="J11785" i="27"/>
  <c r="J11786" i="27"/>
  <c r="J7682" i="27"/>
  <c r="J1454" i="27"/>
  <c r="J3592" i="27"/>
  <c r="J7683" i="27"/>
  <c r="J11787" i="27"/>
  <c r="J7684" i="27"/>
  <c r="J7685" i="27"/>
  <c r="J1455" i="27"/>
  <c r="J11788" i="27"/>
  <c r="J1456" i="27"/>
  <c r="J7686" i="27"/>
  <c r="J3593" i="27"/>
  <c r="J3594" i="27"/>
  <c r="J7687" i="27"/>
  <c r="J1457" i="27"/>
  <c r="J11789" i="27"/>
  <c r="J3595" i="27"/>
  <c r="J7688" i="27"/>
  <c r="J207" i="27"/>
  <c r="J1458" i="27"/>
  <c r="J3596" i="27"/>
  <c r="J7689" i="27"/>
  <c r="J1459" i="27"/>
  <c r="J7690" i="27"/>
  <c r="J11790" i="27"/>
  <c r="J3597" i="27"/>
  <c r="J3598" i="27"/>
  <c r="J11791" i="27"/>
  <c r="J11792" i="27"/>
  <c r="J7691" i="27"/>
  <c r="J11793" i="27"/>
  <c r="J7692" i="27"/>
  <c r="J7693" i="27"/>
  <c r="J208" i="27"/>
  <c r="J1460" i="27"/>
  <c r="J64" i="27"/>
  <c r="J558" i="27"/>
  <c r="J11794" i="27"/>
  <c r="J11795" i="27"/>
  <c r="J11796" i="27"/>
  <c r="J1461" i="27"/>
  <c r="J7694" i="27"/>
  <c r="J11797" i="27"/>
  <c r="J3599" i="27"/>
  <c r="J3600" i="27"/>
  <c r="J3601" i="27"/>
  <c r="J1462" i="27"/>
  <c r="J11798" i="27"/>
  <c r="J7695" i="27"/>
  <c r="J11799" i="27"/>
  <c r="J1463" i="27"/>
  <c r="J11800" i="27"/>
  <c r="J7696" i="27"/>
  <c r="J11801" i="27"/>
  <c r="J7697" i="27"/>
  <c r="J11802" i="27"/>
  <c r="J11803" i="27"/>
  <c r="J7698" i="27"/>
  <c r="J11804" i="27"/>
  <c r="J559" i="27"/>
  <c r="J3602" i="27"/>
  <c r="J3603" i="27"/>
  <c r="J3604" i="27"/>
  <c r="J3605" i="27"/>
  <c r="J3606" i="27"/>
  <c r="J7699" i="27"/>
  <c r="J7700" i="27"/>
  <c r="J7701" i="27"/>
  <c r="J7702" i="27"/>
  <c r="J7703" i="27"/>
  <c r="J7704" i="27"/>
  <c r="J7705" i="27"/>
  <c r="J7706" i="27"/>
  <c r="J7707" i="27"/>
  <c r="J7708" i="27"/>
  <c r="J7709" i="27"/>
  <c r="J7710" i="27"/>
  <c r="J7711" i="27"/>
  <c r="J7712" i="27"/>
  <c r="J11805" i="27"/>
  <c r="J11806" i="27"/>
  <c r="J11807" i="27"/>
  <c r="J11808" i="27"/>
  <c r="J11809" i="27"/>
  <c r="J11810" i="27"/>
  <c r="J11811" i="27"/>
  <c r="J11812" i="27"/>
  <c r="J11813" i="27"/>
  <c r="J7713" i="27"/>
  <c r="J11814" i="27"/>
  <c r="J560" i="27"/>
  <c r="J561" i="27"/>
  <c r="J1464" i="27"/>
  <c r="J1465" i="27"/>
  <c r="J3607" i="27"/>
  <c r="J3608" i="27"/>
  <c r="J3609" i="27"/>
  <c r="J3610" i="27"/>
  <c r="J3611" i="27"/>
  <c r="J7714" i="27"/>
  <c r="J11815" i="27"/>
  <c r="J11816" i="27"/>
  <c r="J11817" i="27"/>
  <c r="J11818" i="27"/>
  <c r="J11819" i="27"/>
  <c r="J11820" i="27"/>
  <c r="J11821" i="27"/>
  <c r="J11822" i="27"/>
  <c r="J562" i="27"/>
  <c r="J3612" i="27"/>
  <c r="J7715" i="27"/>
  <c r="J11823" i="27"/>
  <c r="J209" i="27"/>
  <c r="J3613" i="27"/>
  <c r="J7716" i="27"/>
  <c r="J7717" i="27"/>
  <c r="J1466" i="27"/>
  <c r="J1467" i="27"/>
  <c r="J1468" i="27"/>
  <c r="J3614" i="27"/>
  <c r="J3615" i="27"/>
  <c r="J3616" i="27"/>
  <c r="J7718" i="27"/>
  <c r="J7719" i="27"/>
  <c r="J7720" i="27"/>
  <c r="J7721" i="27"/>
  <c r="J7722" i="27"/>
  <c r="J7723" i="27"/>
  <c r="J7724" i="27"/>
  <c r="J7725" i="27"/>
  <c r="J11824" i="27"/>
  <c r="J11825" i="27"/>
  <c r="J11826" i="27"/>
  <c r="J11827" i="27"/>
  <c r="J11828" i="27"/>
  <c r="J11829" i="27"/>
  <c r="J11830" i="27"/>
  <c r="J11831" i="27"/>
  <c r="J11832" i="27"/>
  <c r="J210" i="27"/>
  <c r="J1469" i="27"/>
  <c r="J3617" i="27"/>
  <c r="J3618" i="27"/>
  <c r="J3619" i="27"/>
  <c r="J3620" i="27"/>
  <c r="J3621" i="27"/>
  <c r="J7726" i="27"/>
  <c r="J7727" i="27"/>
  <c r="J7728" i="27"/>
  <c r="J11833" i="27"/>
  <c r="J11834" i="27"/>
  <c r="J11835" i="27"/>
  <c r="J11836" i="27"/>
  <c r="J11837" i="27"/>
  <c r="J11838" i="27"/>
  <c r="J3622" i="27"/>
  <c r="J7729" i="27"/>
  <c r="J11839" i="27"/>
  <c r="J11840" i="27"/>
  <c r="J1470" i="27"/>
  <c r="J3623" i="27"/>
  <c r="J7730" i="27"/>
  <c r="J211" i="27"/>
  <c r="J1471" i="27"/>
  <c r="J1472" i="27"/>
  <c r="J3624" i="27"/>
  <c r="J3625" i="27"/>
  <c r="J3626" i="27"/>
  <c r="J3627" i="27"/>
  <c r="J7731" i="27"/>
  <c r="J7732" i="27"/>
  <c r="J7733" i="27"/>
  <c r="J7734" i="27"/>
  <c r="J7735" i="27"/>
  <c r="J7736" i="27"/>
  <c r="J7737" i="27"/>
  <c r="J7738" i="27"/>
  <c r="J7739" i="27"/>
  <c r="J11841" i="27"/>
  <c r="J11842" i="27"/>
  <c r="J11843" i="27"/>
  <c r="J11844" i="27"/>
  <c r="J11845" i="27"/>
  <c r="J11846" i="27"/>
  <c r="J3628" i="27"/>
  <c r="J7740" i="27"/>
  <c r="J7741" i="27"/>
  <c r="J11847" i="27"/>
  <c r="J563" i="27"/>
  <c r="J1473" i="27"/>
  <c r="J1474" i="27"/>
  <c r="J3629" i="27"/>
  <c r="J3630" i="27"/>
  <c r="J3631" i="27"/>
  <c r="J7742" i="27"/>
  <c r="J7743" i="27"/>
  <c r="J7744" i="27"/>
  <c r="J7745" i="27"/>
  <c r="J7746" i="27"/>
  <c r="J7747" i="27"/>
  <c r="J7748" i="27"/>
  <c r="J7749" i="27"/>
  <c r="J7750" i="27"/>
  <c r="J7751" i="27"/>
  <c r="J11848" i="27"/>
  <c r="J1475" i="27"/>
  <c r="J11849" i="27"/>
  <c r="J11850" i="27"/>
  <c r="J3632" i="27"/>
  <c r="J3633" i="27"/>
  <c r="J7752" i="27"/>
  <c r="J7753" i="27"/>
  <c r="J7754" i="27"/>
  <c r="J212" i="27"/>
  <c r="J213" i="27"/>
  <c r="J564" i="27"/>
  <c r="J1476" i="27"/>
  <c r="J1477" i="27"/>
  <c r="J1478" i="27"/>
  <c r="J3634" i="27"/>
  <c r="J3635" i="27"/>
  <c r="J7755" i="27"/>
  <c r="J7756" i="27"/>
  <c r="J7757" i="27"/>
  <c r="J7758" i="27"/>
  <c r="J7759" i="27"/>
  <c r="J7760" i="27"/>
  <c r="J11851" i="27"/>
  <c r="J11852" i="27"/>
  <c r="J11853" i="27"/>
  <c r="J11854" i="27"/>
  <c r="J11855" i="27"/>
  <c r="J11856" i="27"/>
  <c r="J11857" i="27"/>
  <c r="J1479" i="27"/>
  <c r="J7761" i="27"/>
  <c r="J7762" i="27"/>
  <c r="J7763" i="27"/>
  <c r="J7764" i="27"/>
  <c r="J11858" i="27"/>
  <c r="J11859" i="27"/>
  <c r="J3636" i="27"/>
  <c r="J3637" i="27"/>
  <c r="J7765" i="27"/>
  <c r="J11860" i="27"/>
  <c r="J7766" i="27"/>
  <c r="J11861" i="27"/>
  <c r="J7767" i="27"/>
  <c r="J3638" i="27"/>
  <c r="J11862" i="27"/>
  <c r="J7768" i="27"/>
  <c r="J11863" i="27"/>
  <c r="J11864" i="27"/>
  <c r="J565" i="27"/>
  <c r="J11865" i="27"/>
  <c r="J11866" i="27"/>
  <c r="J3639" i="27"/>
  <c r="J7769" i="27"/>
  <c r="J1480" i="27"/>
  <c r="J3640" i="27"/>
  <c r="J1481" i="27"/>
  <c r="J11867" i="27"/>
  <c r="J7770" i="27"/>
  <c r="J7771" i="27"/>
  <c r="J11868" i="27"/>
  <c r="J11869" i="27"/>
  <c r="J11870" i="27"/>
  <c r="J7772" i="27"/>
  <c r="J11871" i="27"/>
  <c r="J3641" i="27"/>
  <c r="J214" i="27"/>
  <c r="J7773" i="27"/>
  <c r="J7774" i="27"/>
  <c r="J7775" i="27"/>
  <c r="J7776" i="27"/>
  <c r="J1482" i="27"/>
  <c r="J1483" i="27"/>
  <c r="J1484" i="27"/>
  <c r="J1485" i="27"/>
  <c r="J3642" i="27"/>
  <c r="J3643" i="27"/>
  <c r="J3644" i="27"/>
  <c r="J3645" i="27"/>
  <c r="J7777" i="27"/>
  <c r="J7778" i="27"/>
  <c r="J7779" i="27"/>
  <c r="J7780" i="27"/>
  <c r="J7781" i="27"/>
  <c r="J7782" i="27"/>
  <c r="J7783" i="27"/>
  <c r="J7784" i="27"/>
  <c r="J7785" i="27"/>
  <c r="J11872" i="27"/>
  <c r="J11873" i="27"/>
  <c r="J11874" i="27"/>
  <c r="J11875" i="27"/>
  <c r="J11876" i="27"/>
  <c r="J11877" i="27"/>
  <c r="J11878" i="27"/>
  <c r="J11879" i="27"/>
  <c r="J1486" i="27"/>
  <c r="J7786" i="27"/>
  <c r="J3646" i="27"/>
  <c r="J7787" i="27"/>
  <c r="J7788" i="27"/>
  <c r="J7789" i="27"/>
  <c r="J11880" i="27"/>
  <c r="J3647" i="27"/>
  <c r="J7790" i="27"/>
  <c r="J7791" i="27"/>
  <c r="J11881" i="27"/>
  <c r="J11882" i="27"/>
  <c r="J1487" i="27"/>
  <c r="J7792" i="27"/>
  <c r="J566" i="27"/>
  <c r="J1488" i="27"/>
  <c r="J1489" i="27"/>
  <c r="J1490" i="27"/>
  <c r="J1491" i="27"/>
  <c r="J1492" i="27"/>
  <c r="J3648" i="27"/>
  <c r="J3649" i="27"/>
  <c r="J3650" i="27"/>
  <c r="J3651" i="27"/>
  <c r="J3652" i="27"/>
  <c r="J3653" i="27"/>
  <c r="J3654" i="27"/>
  <c r="J3655" i="27"/>
  <c r="J7793" i="27"/>
  <c r="J7794" i="27"/>
  <c r="J7795" i="27"/>
  <c r="J7796" i="27"/>
  <c r="J7797" i="27"/>
  <c r="J7798" i="27"/>
  <c r="J7799" i="27"/>
  <c r="J7800" i="27"/>
  <c r="J7801" i="27"/>
  <c r="J7802" i="27"/>
  <c r="J7803" i="27"/>
  <c r="J7804" i="27"/>
  <c r="J11883" i="27"/>
  <c r="J11884" i="27"/>
  <c r="J11885" i="27"/>
  <c r="J11886" i="27"/>
  <c r="J11887" i="27"/>
  <c r="J11888" i="27"/>
  <c r="J7805" i="27"/>
  <c r="J7806" i="27"/>
  <c r="J11889" i="27"/>
  <c r="J1493" i="27"/>
  <c r="J7807" i="27"/>
  <c r="J7808" i="27"/>
  <c r="J7809" i="27"/>
  <c r="J11890" i="27"/>
  <c r="J11891" i="27"/>
  <c r="J7810" i="27"/>
  <c r="J11892" i="27"/>
  <c r="J1494" i="27"/>
  <c r="J3656" i="27"/>
  <c r="J7811" i="27"/>
  <c r="J7812" i="27"/>
  <c r="J7813" i="27"/>
  <c r="J7814" i="27"/>
  <c r="J11893" i="27"/>
  <c r="J3657" i="27"/>
  <c r="J7815" i="27"/>
  <c r="J7816" i="27"/>
  <c r="J7817" i="27"/>
  <c r="J11894" i="27"/>
  <c r="J3658" i="27"/>
  <c r="J7818" i="27"/>
  <c r="J7819" i="27"/>
  <c r="J7820" i="27"/>
  <c r="J11895" i="27"/>
  <c r="J11896" i="27"/>
  <c r="J11897" i="27"/>
  <c r="J11898" i="27"/>
  <c r="J7821" i="27"/>
  <c r="J7822" i="27"/>
  <c r="J11899" i="27"/>
  <c r="J3659" i="27"/>
  <c r="J7823" i="27"/>
  <c r="J11900" i="27"/>
  <c r="J3660" i="27"/>
  <c r="J11901" i="27"/>
  <c r="J11902" i="27"/>
  <c r="J567" i="27"/>
  <c r="J3661" i="27"/>
  <c r="J3662" i="27"/>
  <c r="J7824" i="27"/>
  <c r="J7825" i="27"/>
  <c r="J7826" i="27"/>
  <c r="J7827" i="27"/>
  <c r="J11903" i="27"/>
  <c r="J11904" i="27"/>
  <c r="J11905" i="27"/>
  <c r="J1495" i="27"/>
  <c r="J3663" i="27"/>
  <c r="J3664" i="27"/>
  <c r="J7828" i="27"/>
  <c r="J7829" i="27"/>
  <c r="J7830" i="27"/>
  <c r="J7831" i="27"/>
  <c r="J11906" i="27"/>
  <c r="J11907" i="27"/>
  <c r="J11908" i="27"/>
  <c r="J1496" i="27"/>
  <c r="J1497" i="27"/>
  <c r="J7832" i="27"/>
  <c r="J11909" i="27"/>
  <c r="J11910" i="27"/>
  <c r="J11911" i="27"/>
  <c r="J7833" i="27"/>
  <c r="J1498" i="27"/>
  <c r="J3665" i="27"/>
  <c r="J11912" i="27"/>
  <c r="J3666" i="27"/>
  <c r="J3667" i="27"/>
  <c r="J3668" i="27"/>
  <c r="J7834" i="27"/>
  <c r="J7835" i="27"/>
  <c r="J7836" i="27"/>
  <c r="J7837" i="27"/>
  <c r="J7838" i="27"/>
  <c r="J11913" i="27"/>
  <c r="J11914" i="27"/>
  <c r="J568" i="27"/>
  <c r="J3669" i="27"/>
  <c r="J3670" i="27"/>
  <c r="J7839" i="27"/>
  <c r="J1499" i="27"/>
  <c r="J11915" i="27"/>
  <c r="J1500" i="27"/>
  <c r="J3671" i="27"/>
  <c r="J7840" i="27"/>
  <c r="J7841" i="27"/>
  <c r="J11916" i="27"/>
  <c r="J1501" i="27"/>
  <c r="J11917" i="27"/>
  <c r="J1502" i="27"/>
  <c r="J3672" i="27"/>
  <c r="J3673" i="27"/>
  <c r="J7842" i="27"/>
  <c r="J7843" i="27"/>
  <c r="J7844" i="27"/>
  <c r="J7845" i="27"/>
  <c r="J11918" i="27"/>
  <c r="J11919" i="27"/>
  <c r="J3674" i="27"/>
  <c r="J3675" i="27"/>
  <c r="J3676" i="27"/>
  <c r="J7846" i="27"/>
  <c r="J11920" i="27"/>
  <c r="J7847" i="27"/>
  <c r="J7848" i="27"/>
  <c r="J65" i="27"/>
  <c r="J3677" i="27"/>
  <c r="J3678" i="27"/>
  <c r="J3679" i="27"/>
  <c r="J3680" i="27"/>
  <c r="J7849" i="27"/>
  <c r="J11921" i="27"/>
  <c r="J7850" i="27"/>
  <c r="J7851" i="27"/>
  <c r="J11922" i="27"/>
  <c r="J3681" i="27"/>
  <c r="J569" i="27"/>
  <c r="J3682" i="27"/>
  <c r="J3683" i="27"/>
  <c r="J3684" i="27"/>
  <c r="J7852" i="27"/>
  <c r="J7853" i="27"/>
  <c r="J11923" i="27"/>
  <c r="J7854" i="27"/>
  <c r="J1503" i="27"/>
  <c r="J7855" i="27"/>
  <c r="J11924" i="27"/>
  <c r="J11925" i="27"/>
  <c r="J11926" i="27"/>
  <c r="J1504" i="27"/>
  <c r="J11927" i="27"/>
  <c r="J7856" i="27"/>
  <c r="J215" i="27"/>
  <c r="J1505" i="27"/>
  <c r="J3685" i="27"/>
  <c r="J7857" i="27"/>
  <c r="J11928" i="27"/>
  <c r="J1506" i="27"/>
  <c r="J1507" i="27"/>
  <c r="J3686" i="27"/>
  <c r="J3687" i="27"/>
  <c r="J3688" i="27"/>
  <c r="J3689" i="27"/>
  <c r="J3690" i="27"/>
  <c r="J7858" i="27"/>
  <c r="J7859" i="27"/>
  <c r="J7860" i="27"/>
  <c r="J7861" i="27"/>
  <c r="J7862" i="27"/>
  <c r="J7863" i="27"/>
  <c r="J7864" i="27"/>
  <c r="J7865" i="27"/>
  <c r="J7866" i="27"/>
  <c r="J7867" i="27"/>
  <c r="J7868" i="27"/>
  <c r="J11929" i="27"/>
  <c r="J11930" i="27"/>
  <c r="J11931" i="27"/>
  <c r="J11932" i="27"/>
  <c r="J11933" i="27"/>
  <c r="J11934" i="27"/>
  <c r="J11935" i="27"/>
  <c r="J11936" i="27"/>
  <c r="J11937" i="27"/>
  <c r="J7869" i="27"/>
  <c r="J7870" i="27"/>
  <c r="J7871" i="27"/>
  <c r="J7872" i="27"/>
  <c r="J1508" i="27"/>
  <c r="J3691" i="27"/>
  <c r="J3692" i="27"/>
  <c r="J3693" i="27"/>
  <c r="J7873" i="27"/>
  <c r="J7874" i="27"/>
  <c r="J7875" i="27"/>
  <c r="J7876" i="27"/>
  <c r="J7877" i="27"/>
  <c r="J7878" i="27"/>
  <c r="J7879" i="27"/>
  <c r="J7880" i="27"/>
  <c r="J7881" i="27"/>
  <c r="J7882" i="27"/>
  <c r="J11938" i="27"/>
  <c r="J11939" i="27"/>
  <c r="J11940" i="27"/>
  <c r="J11941" i="27"/>
  <c r="J11942" i="27"/>
  <c r="J11943" i="27"/>
  <c r="J11944" i="27"/>
  <c r="J11945" i="27"/>
  <c r="J11946" i="27"/>
  <c r="J11947" i="27"/>
  <c r="J1509" i="27"/>
  <c r="J11948" i="27"/>
  <c r="J3694" i="27"/>
  <c r="J7883" i="27"/>
  <c r="J570" i="27"/>
  <c r="J571" i="27"/>
  <c r="J1510" i="27"/>
  <c r="J3695" i="27"/>
  <c r="J3696" i="27"/>
  <c r="J3697" i="27"/>
  <c r="J7884" i="27"/>
  <c r="J7885" i="27"/>
  <c r="J7886" i="27"/>
  <c r="J7887" i="27"/>
  <c r="J7888" i="27"/>
  <c r="J7889" i="27"/>
  <c r="J7890" i="27"/>
  <c r="J7891" i="27"/>
  <c r="J7892" i="27"/>
  <c r="J7893" i="27"/>
  <c r="J7894" i="27"/>
  <c r="J11949" i="27"/>
  <c r="J11950" i="27"/>
  <c r="J11951" i="27"/>
  <c r="J11952" i="27"/>
  <c r="J11953" i="27"/>
  <c r="J11954" i="27"/>
  <c r="J7895" i="27"/>
  <c r="J11955" i="27"/>
  <c r="J1511" i="27"/>
  <c r="J1512" i="27"/>
  <c r="J1513" i="27"/>
  <c r="J3698" i="27"/>
  <c r="J3699" i="27"/>
  <c r="J3700" i="27"/>
  <c r="J3701" i="27"/>
  <c r="J3702" i="27"/>
  <c r="J7896" i="27"/>
  <c r="J7897" i="27"/>
  <c r="J7898" i="27"/>
  <c r="J7899" i="27"/>
  <c r="J11956" i="27"/>
  <c r="J11957" i="27"/>
  <c r="J11958" i="27"/>
  <c r="J11959" i="27"/>
  <c r="J11960" i="27"/>
  <c r="J11961" i="27"/>
  <c r="J572" i="27"/>
  <c r="J7900" i="27"/>
  <c r="J3703" i="27"/>
  <c r="J11962" i="27"/>
  <c r="J573" i="27"/>
  <c r="J1514" i="27"/>
  <c r="J1515" i="27"/>
  <c r="J3704" i="27"/>
  <c r="J3705" i="27"/>
  <c r="J3706" i="27"/>
  <c r="J3707" i="27"/>
  <c r="J7901" i="27"/>
  <c r="J7902" i="27"/>
  <c r="J7903" i="27"/>
  <c r="J7904" i="27"/>
  <c r="J7905" i="27"/>
  <c r="J7906" i="27"/>
  <c r="J7907" i="27"/>
  <c r="J7908" i="27"/>
  <c r="J7909" i="27"/>
  <c r="J7910" i="27"/>
  <c r="J7911" i="27"/>
  <c r="J11963" i="27"/>
  <c r="J11964" i="27"/>
  <c r="J11965" i="27"/>
  <c r="J11966" i="27"/>
  <c r="J11967" i="27"/>
  <c r="J11968" i="27"/>
  <c r="J3708" i="27"/>
  <c r="J7912" i="27"/>
  <c r="J7913" i="27"/>
  <c r="J3709" i="27"/>
  <c r="J11969" i="27"/>
  <c r="J216" i="27"/>
  <c r="J574" i="27"/>
  <c r="J1516" i="27"/>
  <c r="J1517" i="27"/>
  <c r="J1518" i="27"/>
  <c r="J1519" i="27"/>
  <c r="J3710" i="27"/>
  <c r="J3711" i="27"/>
  <c r="J3712" i="27"/>
  <c r="J3713" i="27"/>
  <c r="J3714" i="27"/>
  <c r="J7914" i="27"/>
  <c r="J7915" i="27"/>
  <c r="J7916" i="27"/>
  <c r="J7917" i="27"/>
  <c r="J7918" i="27"/>
  <c r="J7919" i="27"/>
  <c r="J7920" i="27"/>
  <c r="J7921" i="27"/>
  <c r="J7922" i="27"/>
  <c r="J7923" i="27"/>
  <c r="J7924" i="27"/>
  <c r="J7925" i="27"/>
  <c r="J11970" i="27"/>
  <c r="J11971" i="27"/>
  <c r="J11972" i="27"/>
  <c r="J11973" i="27"/>
  <c r="J11974" i="27"/>
  <c r="J7926" i="27"/>
  <c r="J3715" i="27"/>
  <c r="J7927" i="27"/>
  <c r="J3716" i="27"/>
  <c r="J3717" i="27"/>
  <c r="J7928" i="27"/>
  <c r="J11975" i="27"/>
  <c r="J11976" i="27"/>
  <c r="J11977" i="27"/>
  <c r="J11978" i="27"/>
  <c r="J11979" i="27"/>
  <c r="J575" i="27"/>
  <c r="J11980" i="27"/>
  <c r="J3718" i="27"/>
  <c r="J11981" i="27"/>
  <c r="J1520" i="27"/>
  <c r="J7929" i="27"/>
  <c r="J7930" i="27"/>
  <c r="J7931" i="27"/>
  <c r="J7932" i="27"/>
  <c r="J11982" i="27"/>
  <c r="J3719" i="27"/>
  <c r="J1521" i="27"/>
  <c r="J7933" i="27"/>
  <c r="J3720" i="27"/>
  <c r="J3721" i="27"/>
  <c r="J7934" i="27"/>
  <c r="J7935" i="27"/>
  <c r="J3722" i="27"/>
  <c r="J7936" i="27"/>
  <c r="J7937" i="27"/>
  <c r="J7938" i="27"/>
  <c r="J1522" i="27"/>
  <c r="J7939" i="27"/>
  <c r="J7940" i="27"/>
  <c r="J11983" i="27"/>
  <c r="J11984" i="27"/>
  <c r="J576" i="27"/>
  <c r="J7941" i="27"/>
  <c r="J3723" i="27"/>
  <c r="J7942" i="27"/>
  <c r="J3724" i="27"/>
  <c r="J3725" i="27"/>
  <c r="J3726" i="27"/>
  <c r="J3727" i="27"/>
  <c r="J3728" i="27"/>
  <c r="J3729" i="27"/>
  <c r="J3730" i="27"/>
  <c r="J3731" i="27"/>
  <c r="J7943" i="27"/>
  <c r="J7944" i="27"/>
  <c r="J7945" i="27"/>
  <c r="J7946" i="27"/>
  <c r="J7947" i="27"/>
  <c r="J7948" i="27"/>
  <c r="J7949" i="27"/>
  <c r="J7950" i="27"/>
  <c r="J7951" i="27"/>
  <c r="J7952" i="27"/>
  <c r="J11985" i="27"/>
  <c r="J11986" i="27"/>
  <c r="J11987" i="27"/>
  <c r="J11988" i="27"/>
  <c r="J11989" i="27"/>
  <c r="J11990" i="27"/>
  <c r="J11991" i="27"/>
  <c r="J11992" i="27"/>
  <c r="J7953" i="27"/>
  <c r="J577" i="27"/>
  <c r="J7954" i="27"/>
  <c r="J7955" i="27"/>
  <c r="J11993" i="27"/>
  <c r="J7956" i="27"/>
  <c r="J578" i="27"/>
  <c r="J579" i="27"/>
  <c r="J580" i="27"/>
  <c r="J1523" i="27"/>
  <c r="J3732" i="27"/>
  <c r="J3733" i="27"/>
  <c r="J3734" i="27"/>
  <c r="J3735" i="27"/>
  <c r="J3736" i="27"/>
  <c r="J3737" i="27"/>
  <c r="J3738" i="27"/>
  <c r="J7957" i="27"/>
  <c r="J7958" i="27"/>
  <c r="J7959" i="27"/>
  <c r="J7960" i="27"/>
  <c r="J7961" i="27"/>
  <c r="J7962" i="27"/>
  <c r="J7963" i="27"/>
  <c r="J11994" i="27"/>
  <c r="J11995" i="27"/>
  <c r="J11996" i="27"/>
  <c r="J11997" i="27"/>
  <c r="J581" i="27"/>
  <c r="J3739" i="27"/>
  <c r="J3740" i="27"/>
  <c r="J582" i="27"/>
  <c r="J1524" i="27"/>
  <c r="J3741" i="27"/>
  <c r="J3742" i="27"/>
  <c r="J3743" i="27"/>
  <c r="J3744" i="27"/>
  <c r="J7964" i="27"/>
  <c r="J7965" i="27"/>
  <c r="J7966" i="27"/>
  <c r="J7967" i="27"/>
  <c r="J7968" i="27"/>
  <c r="J7969" i="27"/>
  <c r="J7970" i="27"/>
  <c r="J7971" i="27"/>
  <c r="J7972" i="27"/>
  <c r="J7973" i="27"/>
  <c r="J11998" i="27"/>
  <c r="J11999" i="27"/>
  <c r="J12000" i="27"/>
  <c r="J3745" i="27"/>
  <c r="J12001" i="27"/>
  <c r="J3746" i="27"/>
  <c r="J12002" i="27"/>
  <c r="J7974" i="27"/>
  <c r="J583" i="27"/>
  <c r="J3747" i="27"/>
  <c r="J7975" i="27"/>
  <c r="J12003" i="27"/>
  <c r="J12004" i="27"/>
  <c r="J12005" i="27"/>
  <c r="J7976" i="27"/>
  <c r="J12006" i="27"/>
  <c r="J584" i="27"/>
  <c r="J7977" i="27"/>
  <c r="J7978" i="27"/>
  <c r="J7979" i="27"/>
  <c r="J217" i="27"/>
  <c r="J7980" i="27"/>
  <c r="J1525" i="27"/>
  <c r="J7981" i="27"/>
  <c r="J585" i="27"/>
  <c r="J1526" i="27"/>
  <c r="J3748" i="27"/>
  <c r="J3749" i="27"/>
  <c r="J7982" i="27"/>
  <c r="J7983" i="27"/>
  <c r="J7984" i="27"/>
  <c r="J7985" i="27"/>
  <c r="J7986" i="27"/>
  <c r="J7987" i="27"/>
  <c r="J7988" i="27"/>
  <c r="J7989" i="27"/>
  <c r="J7990" i="27"/>
  <c r="J12007" i="27"/>
  <c r="J12008" i="27"/>
  <c r="J12009" i="27"/>
  <c r="J12010" i="27"/>
  <c r="J7991" i="27"/>
  <c r="J7992" i="27"/>
  <c r="J12011" i="27"/>
  <c r="J586" i="27"/>
  <c r="J1527" i="27"/>
  <c r="J3750" i="27"/>
  <c r="J3751" i="27"/>
  <c r="J3752" i="27"/>
  <c r="J7993" i="27"/>
  <c r="J7994" i="27"/>
  <c r="J7995" i="27"/>
  <c r="J7996" i="27"/>
  <c r="J7997" i="27"/>
  <c r="J12012" i="27"/>
  <c r="J12013" i="27"/>
  <c r="J12014" i="27"/>
  <c r="J12015" i="27"/>
  <c r="J12016" i="27"/>
  <c r="J7998" i="27"/>
  <c r="J218" i="27"/>
  <c r="J12017" i="27"/>
  <c r="J7999" i="27"/>
  <c r="J3753" i="27"/>
  <c r="J8000" i="27"/>
  <c r="J8001" i="27"/>
  <c r="J12018" i="27"/>
  <c r="J8002" i="27"/>
  <c r="J12019" i="27"/>
  <c r="J3754" i="27"/>
  <c r="J3755" i="27"/>
  <c r="J8003" i="27"/>
  <c r="J12020" i="27"/>
  <c r="J12021" i="27"/>
  <c r="J1528" i="27"/>
  <c r="J12022" i="27"/>
  <c r="J587" i="27"/>
  <c r="J8004" i="27"/>
  <c r="J8005" i="27"/>
  <c r="J8006" i="27"/>
  <c r="J3756" i="27"/>
  <c r="J8007" i="27"/>
  <c r="J12023" i="27"/>
  <c r="J1529" i="27"/>
  <c r="J8008" i="27"/>
  <c r="J8009" i="27"/>
  <c r="J8010" i="27"/>
  <c r="J8011" i="27"/>
  <c r="J8012" i="27"/>
  <c r="J12024" i="27"/>
  <c r="J8013" i="27"/>
  <c r="J12025" i="27"/>
  <c r="J8014" i="27"/>
  <c r="J588" i="27"/>
  <c r="J12026" i="27"/>
  <c r="J8015" i="27"/>
  <c r="J589" i="27"/>
  <c r="J590" i="27"/>
  <c r="J1530" i="27"/>
  <c r="J1531" i="27"/>
  <c r="J1532" i="27"/>
  <c r="J1533" i="27"/>
  <c r="J3757" i="27"/>
  <c r="J3758" i="27"/>
  <c r="J3759" i="27"/>
  <c r="J3760" i="27"/>
  <c r="J8016" i="27"/>
  <c r="J8017" i="27"/>
  <c r="J8018" i="27"/>
  <c r="J8019" i="27"/>
  <c r="J8020" i="27"/>
  <c r="J8021" i="27"/>
  <c r="J8022" i="27"/>
  <c r="J8023" i="27"/>
  <c r="J8024" i="27"/>
  <c r="J8025" i="27"/>
  <c r="J8026" i="27"/>
  <c r="J12027" i="27"/>
  <c r="J12028" i="27"/>
  <c r="J12029" i="27"/>
  <c r="J12030" i="27"/>
  <c r="J12031" i="27"/>
  <c r="J12032" i="27"/>
  <c r="J12033" i="27"/>
  <c r="J8027" i="27"/>
  <c r="J219" i="27"/>
  <c r="J220" i="27"/>
  <c r="J1534" i="27"/>
  <c r="J1535" i="27"/>
  <c r="J1536" i="27"/>
  <c r="J3761" i="27"/>
  <c r="J3762" i="27"/>
  <c r="J3763" i="27"/>
  <c r="J3764" i="27"/>
  <c r="J3765" i="27"/>
  <c r="J3766" i="27"/>
  <c r="J3767" i="27"/>
  <c r="J3768" i="27"/>
  <c r="J8028" i="27"/>
  <c r="J8029" i="27"/>
  <c r="J8030" i="27"/>
  <c r="J8031" i="27"/>
  <c r="J8032" i="27"/>
  <c r="J12034" i="27"/>
  <c r="J12035" i="27"/>
  <c r="J12036" i="27"/>
  <c r="J12037" i="27"/>
  <c r="J12038" i="27"/>
  <c r="J12039" i="27"/>
  <c r="J8033" i="27"/>
  <c r="J12040" i="27"/>
  <c r="J8034" i="27"/>
  <c r="J591" i="27"/>
  <c r="J1537" i="27"/>
  <c r="J1538" i="27"/>
  <c r="J3769" i="27"/>
  <c r="J3770" i="27"/>
  <c r="J3771" i="27"/>
  <c r="J3772" i="27"/>
  <c r="J3773" i="27"/>
  <c r="J3774" i="27"/>
  <c r="J8035" i="27"/>
  <c r="J8036" i="27"/>
  <c r="J8037" i="27"/>
  <c r="J8038" i="27"/>
  <c r="J8039" i="27"/>
  <c r="J8040" i="27"/>
  <c r="J8041" i="27"/>
  <c r="J12041" i="27"/>
  <c r="J12042" i="27"/>
  <c r="J12043" i="27"/>
  <c r="J12044" i="27"/>
  <c r="J12045" i="27"/>
  <c r="J3775" i="27"/>
  <c r="J8042" i="27"/>
  <c r="J12046" i="27"/>
  <c r="J8043" i="27"/>
  <c r="J221" i="27"/>
  <c r="J1539" i="27"/>
  <c r="J1540" i="27"/>
  <c r="J3776" i="27"/>
  <c r="J3777" i="27"/>
  <c r="J3778" i="27"/>
  <c r="J3779" i="27"/>
  <c r="J8044" i="27"/>
  <c r="J8045" i="27"/>
  <c r="J8046" i="27"/>
  <c r="J8047" i="27"/>
  <c r="J8048" i="27"/>
  <c r="J8049" i="27"/>
  <c r="J8050" i="27"/>
  <c r="J8051" i="27"/>
  <c r="J8052" i="27"/>
  <c r="J8053" i="27"/>
  <c r="J8054" i="27"/>
  <c r="J8055" i="27"/>
  <c r="J12047" i="27"/>
  <c r="J12048" i="27"/>
  <c r="J8056" i="27"/>
  <c r="J8057" i="27"/>
  <c r="J8058" i="27"/>
  <c r="J592" i="27"/>
  <c r="J1541" i="27"/>
  <c r="J1542" i="27"/>
  <c r="J3780" i="27"/>
  <c r="J3781" i="27"/>
  <c r="J3782" i="27"/>
  <c r="J3783" i="27"/>
  <c r="J3784" i="27"/>
  <c r="J3785" i="27"/>
  <c r="J8059" i="27"/>
  <c r="J8060" i="27"/>
  <c r="J8061" i="27"/>
  <c r="J8062" i="27"/>
  <c r="J8063" i="27"/>
  <c r="J8064" i="27"/>
  <c r="J8065" i="27"/>
  <c r="J8066" i="27"/>
  <c r="J12049" i="27"/>
  <c r="J12050" i="27"/>
  <c r="J12051" i="27"/>
  <c r="J12052" i="27"/>
  <c r="J8067" i="27"/>
  <c r="J3786" i="27"/>
  <c r="J8068" i="27"/>
  <c r="J12053" i="27"/>
  <c r="J8069" i="27"/>
  <c r="J3787" i="27"/>
  <c r="J1543" i="27"/>
  <c r="J1544" i="27"/>
  <c r="J1545" i="27"/>
  <c r="J1546" i="27"/>
  <c r="J3788" i="27"/>
  <c r="J3789" i="27"/>
  <c r="J3790" i="27"/>
  <c r="J8070" i="27"/>
  <c r="J8071" i="27"/>
  <c r="J8072" i="27"/>
  <c r="J8073" i="27"/>
  <c r="J8074" i="27"/>
  <c r="J8075" i="27"/>
  <c r="J8076" i="27"/>
  <c r="J8077" i="27"/>
  <c r="J8078" i="27"/>
  <c r="J8079" i="27"/>
  <c r="J12054" i="27"/>
  <c r="J12055" i="27"/>
  <c r="J12056" i="27"/>
  <c r="J12057" i="27"/>
  <c r="J12058" i="27"/>
  <c r="J12059" i="27"/>
  <c r="J12060" i="27"/>
  <c r="J3791" i="27"/>
  <c r="J3792" i="27"/>
  <c r="J8080" i="27"/>
  <c r="J12061" i="27"/>
  <c r="J593" i="27"/>
  <c r="J8081" i="27"/>
  <c r="J8082" i="27"/>
  <c r="J8083" i="27"/>
  <c r="J8084" i="27"/>
  <c r="J8085" i="27"/>
  <c r="J8086" i="27"/>
  <c r="J8087" i="27"/>
  <c r="J8088" i="27"/>
  <c r="J8089" i="27"/>
  <c r="J12062" i="27"/>
  <c r="J12063" i="27"/>
  <c r="J12064" i="27"/>
  <c r="J12065" i="27"/>
  <c r="J12066" i="27"/>
  <c r="J8090" i="27"/>
  <c r="J8091" i="27"/>
  <c r="J12067" i="27"/>
  <c r="J8092" i="27"/>
  <c r="J8093" i="27"/>
  <c r="J12068" i="27"/>
  <c r="J66" i="27"/>
  <c r="J12069" i="27"/>
  <c r="J8094" i="27"/>
  <c r="J12070" i="27"/>
  <c r="J12071" i="27"/>
  <c r="J3793" i="27"/>
  <c r="J12072" i="27"/>
  <c r="J3794" i="27"/>
  <c r="J12073" i="27"/>
  <c r="J8095" i="27"/>
  <c r="J3795" i="27"/>
  <c r="J8096" i="27"/>
  <c r="J3796" i="27"/>
  <c r="J8097" i="27"/>
  <c r="J8098" i="27"/>
  <c r="J8099" i="27"/>
  <c r="J12074" i="27"/>
  <c r="J12075" i="27"/>
  <c r="J8100" i="27"/>
  <c r="J3797" i="27"/>
  <c r="J12076" i="27"/>
  <c r="J8101" i="27"/>
  <c r="J1547" i="27"/>
  <c r="J594" i="27"/>
  <c r="J8102" i="27"/>
  <c r="J8103" i="27"/>
  <c r="J8104" i="27"/>
  <c r="J8105" i="27"/>
  <c r="J12077" i="27"/>
  <c r="J12078" i="27"/>
  <c r="J1548" i="27"/>
  <c r="J8106" i="27"/>
  <c r="J3798" i="27"/>
  <c r="J12079" i="27"/>
  <c r="J222" i="27"/>
  <c r="J3799" i="27"/>
  <c r="J595" i="27"/>
  <c r="J1549" i="27"/>
  <c r="J1550" i="27"/>
  <c r="J3800" i="27"/>
  <c r="J3801" i="27"/>
  <c r="J3802" i="27"/>
  <c r="J3803" i="27"/>
  <c r="J3804" i="27"/>
  <c r="J3805" i="27"/>
  <c r="J3806" i="27"/>
  <c r="J3807" i="27"/>
  <c r="J3808" i="27"/>
  <c r="J3809" i="27"/>
  <c r="J3810" i="27"/>
  <c r="J8107" i="27"/>
  <c r="J8108" i="27"/>
  <c r="J8109" i="27"/>
  <c r="J8110" i="27"/>
  <c r="J8111" i="27"/>
  <c r="J8112" i="27"/>
  <c r="J8113" i="27"/>
  <c r="J8114" i="27"/>
  <c r="J8115" i="27"/>
  <c r="J8116" i="27"/>
  <c r="J8117" i="27"/>
  <c r="J8118" i="27"/>
  <c r="J12080" i="27"/>
  <c r="J12081" i="27"/>
  <c r="J12082" i="27"/>
  <c r="J12083" i="27"/>
  <c r="J12084" i="27"/>
  <c r="J12085" i="27"/>
  <c r="J12086" i="27"/>
  <c r="J1551" i="27"/>
  <c r="J8119" i="27"/>
  <c r="J3811" i="27"/>
  <c r="J596" i="27"/>
  <c r="J12087" i="27"/>
  <c r="J8120" i="27"/>
  <c r="J3812" i="27"/>
  <c r="J8121" i="27"/>
  <c r="J8122" i="27"/>
  <c r="J8123" i="27"/>
  <c r="J3813" i="27"/>
  <c r="J3814" i="27"/>
  <c r="J223" i="27"/>
  <c r="J3815" i="27"/>
  <c r="J3816" i="27"/>
  <c r="J8124" i="27"/>
  <c r="J12088" i="27"/>
  <c r="J12089" i="27"/>
  <c r="J3817" i="27"/>
  <c r="J8125" i="27"/>
  <c r="J8126" i="27"/>
  <c r="J12090" i="27"/>
  <c r="J12091" i="27"/>
  <c r="J1552" i="27"/>
  <c r="J1553" i="27"/>
  <c r="J3818" i="27"/>
  <c r="J8127" i="27"/>
  <c r="J8128" i="27"/>
  <c r="J12092" i="27"/>
  <c r="J3819" i="27"/>
  <c r="J8129" i="27"/>
  <c r="J12093" i="27"/>
  <c r="J1554" i="27"/>
  <c r="J1555" i="27"/>
  <c r="J8130" i="27"/>
  <c r="J8131" i="27"/>
  <c r="J8132" i="27"/>
  <c r="J8133" i="27"/>
  <c r="J12094" i="27"/>
  <c r="J12095" i="27"/>
  <c r="J12096" i="27"/>
  <c r="J1556" i="27"/>
  <c r="J8134" i="27"/>
  <c r="J8135" i="27"/>
  <c r="J8136" i="27"/>
  <c r="J12097" i="27"/>
  <c r="J12098" i="27"/>
  <c r="J12099" i="27"/>
  <c r="J224" i="27"/>
  <c r="J1557" i="27"/>
  <c r="J3820" i="27"/>
  <c r="J8137" i="27"/>
  <c r="J8138" i="27"/>
  <c r="J1558" i="27"/>
  <c r="J3821" i="27"/>
  <c r="J8139" i="27"/>
  <c r="J8140" i="27"/>
  <c r="J8141" i="27"/>
  <c r="J12100" i="27"/>
  <c r="J8142" i="27"/>
  <c r="J8143" i="27"/>
  <c r="J3822" i="27"/>
  <c r="J3823" i="27"/>
  <c r="J8144" i="27"/>
  <c r="J225" i="27"/>
  <c r="J1559" i="27"/>
  <c r="J1560" i="27"/>
  <c r="J8145" i="27"/>
  <c r="J8146" i="27"/>
  <c r="J8147" i="27"/>
  <c r="J12101" i="27"/>
  <c r="J67" i="27"/>
  <c r="J12102" i="27"/>
  <c r="J12103" i="27"/>
  <c r="J3824" i="27"/>
  <c r="J8148" i="27"/>
  <c r="J597" i="27"/>
  <c r="J8149" i="27"/>
  <c r="J8150" i="27"/>
  <c r="J3825" i="27"/>
  <c r="J8151" i="27"/>
  <c r="J12104" i="27"/>
  <c r="J12105" i="27"/>
  <c r="J12106" i="27"/>
  <c r="J1561" i="27"/>
  <c r="J8152" i="27"/>
  <c r="J8153" i="27"/>
  <c r="J1562" i="27"/>
  <c r="J3826" i="27"/>
  <c r="J8154" i="27"/>
  <c r="J8155" i="27"/>
  <c r="J12107" i="27"/>
  <c r="J8156" i="27"/>
  <c r="J8157" i="27"/>
  <c r="J12108" i="27"/>
  <c r="J3827" i="27"/>
  <c r="J3828" i="27"/>
  <c r="J12109" i="27"/>
  <c r="J3829" i="27"/>
  <c r="J8158" i="27"/>
  <c r="J3830" i="27"/>
  <c r="J8159" i="27"/>
  <c r="J8160" i="27"/>
  <c r="J12110" i="27"/>
  <c r="J8161" i="27"/>
  <c r="J8162" i="27"/>
  <c r="J8163" i="27"/>
  <c r="J3831" i="27"/>
  <c r="J8164" i="27"/>
  <c r="J8165" i="27"/>
  <c r="J12111" i="27"/>
  <c r="J8166" i="27"/>
  <c r="J12112" i="27"/>
  <c r="J12113" i="27"/>
  <c r="J8167" i="27"/>
  <c r="J1563" i="27"/>
  <c r="J3832" i="27"/>
  <c r="J1564" i="27"/>
  <c r="J8168" i="27"/>
  <c r="J8169" i="27"/>
  <c r="J12114" i="27"/>
  <c r="J8170" i="27"/>
  <c r="J12115" i="27"/>
  <c r="J598" i="27"/>
  <c r="J8171" i="27"/>
  <c r="J8172" i="27"/>
  <c r="J8173" i="27"/>
  <c r="J8174" i="27"/>
  <c r="J8175" i="27"/>
  <c r="J8176" i="27"/>
  <c r="J1565" i="27"/>
  <c r="J1566" i="27"/>
  <c r="J3833" i="27"/>
  <c r="J3834" i="27"/>
  <c r="J3835" i="27"/>
  <c r="J3836" i="27"/>
  <c r="J3837" i="27"/>
  <c r="J3838" i="27"/>
  <c r="J3839" i="27"/>
  <c r="J8177" i="27"/>
  <c r="J8178" i="27"/>
  <c r="J8179" i="27"/>
  <c r="J8180" i="27"/>
  <c r="J8181" i="27"/>
  <c r="J8182" i="27"/>
  <c r="J8183" i="27"/>
  <c r="J8184" i="27"/>
  <c r="J8185" i="27"/>
  <c r="J8186" i="27"/>
  <c r="J8187" i="27"/>
  <c r="J12116" i="27"/>
  <c r="J12117" i="27"/>
  <c r="J12118" i="27"/>
  <c r="J12119" i="27"/>
  <c r="J12120" i="27"/>
  <c r="J12121" i="27"/>
  <c r="J599" i="27"/>
  <c r="J1567" i="27"/>
  <c r="J3840" i="27"/>
  <c r="J3841" i="27"/>
  <c r="J3842" i="27"/>
  <c r="J8188" i="27"/>
  <c r="J8189" i="27"/>
  <c r="J8190" i="27"/>
  <c r="J8191" i="27"/>
  <c r="J8192" i="27"/>
  <c r="J8193" i="27"/>
  <c r="J8194" i="27"/>
  <c r="J8195" i="27"/>
  <c r="J12122" i="27"/>
  <c r="J12123" i="27"/>
  <c r="J12124" i="27"/>
  <c r="J12125" i="27"/>
  <c r="J3843" i="27"/>
  <c r="J8196" i="27"/>
  <c r="J8197" i="27"/>
  <c r="J8198" i="27"/>
  <c r="J12126" i="27"/>
  <c r="J12127" i="27"/>
  <c r="J8199" i="27"/>
  <c r="J1568" i="27"/>
  <c r="J1569" i="27"/>
  <c r="J3844" i="27"/>
  <c r="J3845" i="27"/>
  <c r="J8200" i="27"/>
  <c r="J8201" i="27"/>
  <c r="J8202" i="27"/>
  <c r="J8203" i="27"/>
  <c r="J8204" i="27"/>
  <c r="J8205" i="27"/>
  <c r="J8206" i="27"/>
  <c r="J8207" i="27"/>
  <c r="J8208" i="27"/>
  <c r="J8209" i="27"/>
  <c r="J8210" i="27"/>
  <c r="J8211" i="27"/>
  <c r="J8212" i="27"/>
  <c r="J8213" i="27"/>
  <c r="J12128" i="27"/>
  <c r="J12129" i="27"/>
  <c r="J12130" i="27"/>
  <c r="J12131" i="27"/>
  <c r="J12132" i="27"/>
  <c r="J12133" i="27"/>
  <c r="J12134" i="27"/>
  <c r="J12135" i="27"/>
  <c r="J1570" i="27"/>
  <c r="J8214" i="27"/>
  <c r="J12136" i="27"/>
  <c r="J8215" i="27"/>
  <c r="J12137" i="27"/>
  <c r="J12138" i="27"/>
  <c r="J8216" i="27"/>
  <c r="J8217" i="27"/>
  <c r="J1571" i="27"/>
  <c r="J1572" i="27"/>
  <c r="J3846" i="27"/>
  <c r="J3847" i="27"/>
  <c r="J3848" i="27"/>
  <c r="J3849" i="27"/>
  <c r="J8218" i="27"/>
  <c r="J8219" i="27"/>
  <c r="J8220" i="27"/>
  <c r="J8221" i="27"/>
  <c r="J8222" i="27"/>
  <c r="J8223" i="27"/>
  <c r="J8224" i="27"/>
  <c r="J12139" i="27"/>
  <c r="J12140" i="27"/>
  <c r="J600" i="27"/>
  <c r="J3850" i="27"/>
  <c r="J3851" i="27"/>
  <c r="J8225" i="27"/>
  <c r="J8226" i="27"/>
  <c r="J12141" i="27"/>
  <c r="J8227" i="27"/>
  <c r="J8228" i="27"/>
  <c r="J12142" i="27"/>
  <c r="J3852" i="27"/>
  <c r="J601" i="27"/>
  <c r="J1573" i="27"/>
  <c r="J1574" i="27"/>
  <c r="J1575" i="27"/>
  <c r="J3853" i="27"/>
  <c r="J3854" i="27"/>
  <c r="J3855" i="27"/>
  <c r="J3856" i="27"/>
  <c r="J3857" i="27"/>
  <c r="J8229" i="27"/>
  <c r="J8230" i="27"/>
  <c r="J8231" i="27"/>
  <c r="J8232" i="27"/>
  <c r="J8233" i="27"/>
  <c r="J8234" i="27"/>
  <c r="J8235" i="27"/>
  <c r="J8236" i="27"/>
  <c r="J8237" i="27"/>
  <c r="J8238" i="27"/>
  <c r="J12143" i="27"/>
  <c r="J12144" i="27"/>
  <c r="J12145" i="27"/>
  <c r="J12146" i="27"/>
  <c r="J12147" i="27"/>
  <c r="J12148" i="27"/>
  <c r="J12149" i="27"/>
  <c r="J602" i="27"/>
  <c r="J603" i="27"/>
  <c r="J1576" i="27"/>
  <c r="J1577" i="27"/>
  <c r="J3858" i="27"/>
  <c r="J3859" i="27"/>
  <c r="J3860" i="27"/>
  <c r="J3861" i="27"/>
  <c r="J8239" i="27"/>
  <c r="J8240" i="27"/>
  <c r="J8241" i="27"/>
  <c r="J8242" i="27"/>
  <c r="J8243" i="27"/>
  <c r="J8244" i="27"/>
  <c r="J8245" i="27"/>
  <c r="J8246" i="27"/>
  <c r="J8247" i="27"/>
  <c r="J12150" i="27"/>
  <c r="J12151" i="27"/>
  <c r="J12152" i="27"/>
  <c r="J12153" i="27"/>
  <c r="J12154" i="27"/>
  <c r="J12155" i="27"/>
  <c r="J12156" i="27"/>
  <c r="J12157" i="27"/>
  <c r="J12158" i="27"/>
  <c r="J8248" i="27"/>
  <c r="J8249" i="27"/>
  <c r="J12159" i="27"/>
  <c r="J12160" i="27"/>
  <c r="J12161" i="27"/>
  <c r="J12162" i="27"/>
  <c r="J12163" i="27"/>
  <c r="J8250" i="27"/>
  <c r="J12164" i="27"/>
  <c r="J8251" i="27"/>
  <c r="J8252" i="27"/>
  <c r="J1578" i="27"/>
  <c r="J8253" i="27"/>
  <c r="J8254" i="27"/>
  <c r="J3862" i="27"/>
  <c r="J8255" i="27"/>
  <c r="J8256" i="27"/>
  <c r="J8257" i="27"/>
  <c r="J8258" i="27"/>
  <c r="J604" i="27"/>
  <c r="J3863" i="27"/>
  <c r="J8259" i="27"/>
  <c r="J12165" i="27"/>
  <c r="J12166" i="27"/>
  <c r="J3864" i="27"/>
  <c r="J3865" i="27"/>
  <c r="J8260" i="27"/>
  <c r="J8261" i="27"/>
  <c r="J12167" i="27"/>
  <c r="J8262" i="27"/>
  <c r="J3866" i="27"/>
  <c r="J8263" i="27"/>
  <c r="J8264" i="27"/>
  <c r="J8265" i="27"/>
  <c r="J12168" i="27"/>
  <c r="J12169" i="27"/>
  <c r="J8266" i="27"/>
  <c r="J1579" i="27"/>
  <c r="J3867" i="27"/>
  <c r="J12170" i="27"/>
  <c r="J226" i="27"/>
  <c r="J3868" i="27"/>
  <c r="J8267" i="27"/>
  <c r="J3869" i="27"/>
  <c r="J3870" i="27"/>
  <c r="J1580" i="27"/>
  <c r="J3871" i="27"/>
  <c r="J8268" i="27"/>
  <c r="J8269" i="27"/>
  <c r="J12171" i="27"/>
  <c r="J8270" i="27"/>
  <c r="J8271" i="27"/>
  <c r="J8272" i="27"/>
  <c r="J12172" i="27"/>
  <c r="J68" i="27"/>
  <c r="J12173" i="27"/>
  <c r="J8273" i="27"/>
  <c r="J8274" i="27"/>
  <c r="J1581" i="27"/>
  <c r="J8275" i="27"/>
  <c r="J8276" i="27"/>
  <c r="J12174" i="27"/>
  <c r="J605" i="27"/>
  <c r="J1582" i="27"/>
  <c r="J3872" i="27"/>
  <c r="J3873" i="27"/>
  <c r="J8277" i="27"/>
  <c r="J8278" i="27"/>
  <c r="J8279" i="27"/>
  <c r="J8280" i="27"/>
  <c r="J8281" i="27"/>
  <c r="J8282" i="27"/>
  <c r="J8283" i="27"/>
  <c r="J8284" i="27"/>
  <c r="J8285" i="27"/>
  <c r="J8286" i="27"/>
  <c r="J8287" i="27"/>
  <c r="J8288" i="27"/>
  <c r="J12175" i="27"/>
  <c r="J12176" i="27"/>
  <c r="J12177" i="27"/>
  <c r="J12178" i="27"/>
  <c r="J12179" i="27"/>
  <c r="J12180" i="27"/>
  <c r="J12181" i="27"/>
  <c r="J1583" i="27"/>
  <c r="J606" i="27"/>
  <c r="J607" i="27"/>
  <c r="J3874" i="27"/>
  <c r="J3875" i="27"/>
  <c r="J3876" i="27"/>
  <c r="J3877" i="27"/>
  <c r="J8289" i="27"/>
  <c r="J8290" i="27"/>
  <c r="J8291" i="27"/>
  <c r="J12182" i="27"/>
  <c r="J3878" i="27"/>
  <c r="J3879" i="27"/>
  <c r="J3880" i="27"/>
  <c r="J8292" i="27"/>
  <c r="J8293" i="27"/>
  <c r="J8294" i="27"/>
  <c r="J8295" i="27"/>
  <c r="J8296" i="27"/>
  <c r="J8297" i="27"/>
  <c r="J12183" i="27"/>
  <c r="J12184" i="27"/>
  <c r="J12185" i="27"/>
  <c r="J12186" i="27"/>
  <c r="J12187" i="27"/>
  <c r="J12188" i="27"/>
  <c r="J3881" i="27"/>
  <c r="J8298" i="27"/>
  <c r="J12189" i="27"/>
  <c r="J1584" i="27"/>
  <c r="J3882" i="27"/>
  <c r="J3883" i="27"/>
  <c r="J3884" i="27"/>
  <c r="J3885" i="27"/>
  <c r="J3886" i="27"/>
  <c r="J8299" i="27"/>
  <c r="J8300" i="27"/>
  <c r="J8301" i="27"/>
  <c r="J8302" i="27"/>
  <c r="J8303" i="27"/>
  <c r="J8304" i="27"/>
  <c r="J8305" i="27"/>
  <c r="J8306" i="27"/>
  <c r="J12190" i="27"/>
  <c r="J12191" i="27"/>
  <c r="J12192" i="27"/>
  <c r="J12193" i="27"/>
  <c r="J12194" i="27"/>
  <c r="J12195" i="27"/>
  <c r="J12196" i="27"/>
  <c r="J12197" i="27"/>
  <c r="J12198" i="27"/>
  <c r="J12199" i="27"/>
  <c r="J227" i="27"/>
  <c r="J3887" i="27"/>
  <c r="J3888" i="27"/>
  <c r="J3889" i="27"/>
  <c r="J12200" i="27"/>
  <c r="J8307" i="27"/>
  <c r="J8308" i="27"/>
  <c r="J12201" i="27"/>
  <c r="J1585" i="27"/>
  <c r="J1586" i="27"/>
  <c r="J3890" i="27"/>
  <c r="J3891" i="27"/>
  <c r="J12202" i="27"/>
  <c r="J12203" i="27"/>
  <c r="J1587" i="27"/>
  <c r="J8309" i="27"/>
  <c r="J8310" i="27"/>
  <c r="J8311" i="27"/>
  <c r="J12204" i="27"/>
  <c r="J12205" i="27"/>
  <c r="J608" i="27"/>
  <c r="J3892" i="27"/>
  <c r="J3893" i="27"/>
  <c r="J3894" i="27"/>
  <c r="J3895" i="27"/>
  <c r="J8312" i="27"/>
  <c r="J12206" i="27"/>
  <c r="J12207" i="27"/>
  <c r="J12208" i="27"/>
  <c r="J12209" i="27"/>
  <c r="J228" i="27"/>
  <c r="J1588" i="27"/>
  <c r="J8313" i="27"/>
  <c r="J8314" i="27"/>
  <c r="J8315" i="27"/>
  <c r="J12210" i="27"/>
  <c r="J1589" i="27"/>
  <c r="J12211" i="27"/>
  <c r="J229" i="27"/>
  <c r="J1590" i="27"/>
  <c r="J3896" i="27"/>
  <c r="J8316" i="27"/>
  <c r="J8317" i="27"/>
  <c r="J12212" i="27"/>
  <c r="J12213" i="27"/>
  <c r="J12214" i="27"/>
  <c r="J12215" i="27"/>
  <c r="J12216" i="27"/>
  <c r="J8318" i="27"/>
  <c r="J12217" i="27"/>
  <c r="J3897" i="27"/>
  <c r="J1591" i="27"/>
  <c r="J3898" i="27"/>
  <c r="J1592" i="27"/>
  <c r="J8319" i="27"/>
  <c r="J12218" i="27"/>
  <c r="J8320" i="27"/>
  <c r="J12219" i="27"/>
  <c r="J12220" i="27"/>
  <c r="J609" i="27"/>
  <c r="J3899" i="27"/>
  <c r="J12221" i="27"/>
  <c r="J12222" i="27"/>
  <c r="J3900" i="27"/>
  <c r="J8321" i="27"/>
  <c r="J8322" i="27"/>
  <c r="J8323" i="27"/>
  <c r="J8324" i="27"/>
  <c r="J12223" i="27"/>
  <c r="J69" i="27"/>
  <c r="J8325" i="27"/>
  <c r="J12224" i="27"/>
  <c r="J12225" i="27"/>
  <c r="J8326" i="27"/>
  <c r="J12226" i="27"/>
  <c r="J3901" i="27"/>
  <c r="J12227" i="27"/>
  <c r="J12228" i="27"/>
  <c r="J3902" i="27"/>
  <c r="J8327" i="27"/>
  <c r="J12229" i="27"/>
  <c r="J8328" i="27"/>
  <c r="J8329" i="27"/>
  <c r="J12230" i="27"/>
  <c r="J3903" i="27"/>
  <c r="J1593" i="27"/>
  <c r="J8330" i="27"/>
  <c r="J8331" i="27"/>
  <c r="J3904" i="27"/>
  <c r="J3905" i="27"/>
  <c r="J12231" i="27"/>
  <c r="J12232" i="27"/>
  <c r="J12233" i="27"/>
  <c r="J3906" i="27"/>
  <c r="J8332" i="27"/>
  <c r="J12234" i="27"/>
  <c r="J12235" i="27"/>
  <c r="J610" i="27"/>
  <c r="J8333" i="27"/>
  <c r="J12236" i="27"/>
  <c r="J3907" i="27"/>
  <c r="J12237" i="27"/>
  <c r="J1594" i="27"/>
  <c r="J1595" i="27"/>
  <c r="J8334" i="27"/>
  <c r="J611" i="27"/>
  <c r="J1596" i="27"/>
  <c r="J1597" i="27"/>
  <c r="J1598" i="27"/>
  <c r="J3908" i="27"/>
  <c r="J3909" i="27"/>
  <c r="J3910" i="27"/>
  <c r="J3911" i="27"/>
  <c r="J3912" i="27"/>
  <c r="J3913" i="27"/>
  <c r="J8335" i="27"/>
  <c r="J8336" i="27"/>
  <c r="J8337" i="27"/>
  <c r="J8338" i="27"/>
  <c r="J8339" i="27"/>
  <c r="J8340" i="27"/>
  <c r="J8341" i="27"/>
  <c r="J8342" i="27"/>
  <c r="J8343" i="27"/>
  <c r="J8344" i="27"/>
  <c r="J8345" i="27"/>
  <c r="J8346" i="27"/>
  <c r="J12238" i="27"/>
  <c r="J12239" i="27"/>
  <c r="J12240" i="27"/>
  <c r="J8347" i="27"/>
  <c r="J8348" i="27"/>
  <c r="J12241" i="27"/>
  <c r="J3914" i="27"/>
  <c r="J8349" i="27"/>
  <c r="J70" i="27"/>
  <c r="J612" i="27"/>
  <c r="J1599" i="27"/>
  <c r="J1600" i="27"/>
  <c r="J3915" i="27"/>
  <c r="J3916" i="27"/>
  <c r="J8350" i="27"/>
  <c r="J8351" i="27"/>
  <c r="J8352" i="27"/>
  <c r="J8353" i="27"/>
  <c r="J8354" i="27"/>
  <c r="J8355" i="27"/>
  <c r="J8356" i="27"/>
  <c r="J8357" i="27"/>
  <c r="J8358" i="27"/>
  <c r="J8359" i="27"/>
  <c r="J8360" i="27"/>
  <c r="J8361" i="27"/>
  <c r="J12242" i="27"/>
  <c r="J12243" i="27"/>
  <c r="J12244" i="27"/>
  <c r="J12245" i="27"/>
  <c r="J3917" i="27"/>
  <c r="J8362" i="27"/>
  <c r="J8363" i="27"/>
  <c r="J12246" i="27"/>
  <c r="J613" i="27"/>
  <c r="J614" i="27"/>
  <c r="J1601" i="27"/>
  <c r="J1602" i="27"/>
  <c r="J3918" i="27"/>
  <c r="J3919" i="27"/>
  <c r="J3920" i="27"/>
  <c r="J3921" i="27"/>
  <c r="J3922" i="27"/>
  <c r="J3923" i="27"/>
  <c r="J3924" i="27"/>
  <c r="J3925" i="27"/>
  <c r="J8364" i="27"/>
  <c r="J8365" i="27"/>
  <c r="J8366" i="27"/>
  <c r="J8367" i="27"/>
  <c r="J12247" i="27"/>
  <c r="J12248" i="27"/>
  <c r="J12249" i="27"/>
  <c r="J12250" i="27"/>
  <c r="J12251" i="27"/>
  <c r="J12252" i="27"/>
  <c r="J12253" i="27"/>
  <c r="J12254" i="27"/>
  <c r="J3926" i="27"/>
  <c r="J8368" i="27"/>
  <c r="J1603" i="27"/>
  <c r="J1604" i="27"/>
  <c r="J1605" i="27"/>
  <c r="J1606" i="27"/>
  <c r="J3927" i="27"/>
  <c r="J3928" i="27"/>
  <c r="J3929" i="27"/>
  <c r="J3930" i="27"/>
  <c r="J3931" i="27"/>
  <c r="J3932" i="27"/>
  <c r="J3933" i="27"/>
  <c r="J8369" i="27"/>
  <c r="J8370" i="27"/>
  <c r="J8371" i="27"/>
  <c r="J8372" i="27"/>
  <c r="J12255" i="27"/>
  <c r="J12256" i="27"/>
  <c r="J12257" i="27"/>
  <c r="J12258" i="27"/>
  <c r="J8373" i="27"/>
  <c r="J12259" i="27"/>
  <c r="J12260" i="27"/>
  <c r="J1607" i="27"/>
  <c r="J1608" i="27"/>
  <c r="J3934" i="27"/>
  <c r="J3935" i="27"/>
  <c r="J3936" i="27"/>
  <c r="J3937" i="27"/>
  <c r="J3938" i="27"/>
  <c r="J3939" i="27"/>
  <c r="J8374" i="27"/>
  <c r="J8375" i="27"/>
  <c r="J8376" i="27"/>
  <c r="J8377" i="27"/>
  <c r="J8378" i="27"/>
  <c r="J8379" i="27"/>
  <c r="J8380" i="27"/>
  <c r="J8381" i="27"/>
  <c r="J8382" i="27"/>
  <c r="J8383" i="27"/>
  <c r="J8384" i="27"/>
  <c r="J8385" i="27"/>
  <c r="J12261" i="27"/>
  <c r="J12262" i="27"/>
  <c r="J12263" i="27"/>
  <c r="J12264" i="27"/>
  <c r="J12265" i="27"/>
  <c r="J12266" i="27"/>
  <c r="J12267" i="27"/>
  <c r="J8386" i="27"/>
  <c r="J615" i="27"/>
  <c r="J616" i="27"/>
  <c r="J1609" i="27"/>
  <c r="J3940" i="27"/>
  <c r="J3941" i="27"/>
  <c r="J3942" i="27"/>
  <c r="J3943" i="27"/>
  <c r="J3944" i="27"/>
  <c r="J8387" i="27"/>
  <c r="J8388" i="27"/>
  <c r="J8389" i="27"/>
  <c r="J8390" i="27"/>
  <c r="J8391" i="27"/>
  <c r="J8392" i="27"/>
  <c r="J12268" i="27"/>
  <c r="J12269" i="27"/>
  <c r="J12270" i="27"/>
  <c r="J12271" i="27"/>
  <c r="J12272" i="27"/>
  <c r="J12273" i="27"/>
  <c r="J1610" i="27"/>
  <c r="J8393" i="27"/>
  <c r="J8394" i="27"/>
  <c r="J12274" i="27"/>
  <c r="J12275" i="27"/>
  <c r="J3945" i="27"/>
  <c r="J3946" i="27"/>
  <c r="J1611" i="27"/>
  <c r="J3947" i="27"/>
  <c r="J3948" i="27"/>
  <c r="J3949" i="27"/>
  <c r="J3950" i="27"/>
  <c r="J3951" i="27"/>
  <c r="J8395" i="27"/>
  <c r="J8396" i="27"/>
  <c r="J8397" i="27"/>
  <c r="J8398" i="27"/>
  <c r="J8399" i="27"/>
  <c r="J8400" i="27"/>
  <c r="J8401" i="27"/>
  <c r="J8402" i="27"/>
  <c r="J8403" i="27"/>
  <c r="J8404" i="27"/>
  <c r="J12276" i="27"/>
  <c r="J12277" i="27"/>
  <c r="J12278" i="27"/>
  <c r="J12279" i="27"/>
  <c r="J12280" i="27"/>
  <c r="J12281" i="27"/>
  <c r="J12282" i="27"/>
  <c r="J12283" i="27"/>
  <c r="J8405" i="27"/>
  <c r="J8406" i="27"/>
  <c r="J3952" i="27"/>
  <c r="J3953" i="27"/>
  <c r="J8407" i="27"/>
  <c r="J8408" i="27"/>
  <c r="J8409" i="27"/>
  <c r="J8410" i="27"/>
  <c r="J8411" i="27"/>
  <c r="J8412" i="27"/>
  <c r="J3954" i="27"/>
  <c r="J12284" i="27"/>
  <c r="J3955" i="27"/>
  <c r="J3956" i="27"/>
  <c r="J8413" i="27"/>
  <c r="J8414" i="27"/>
  <c r="J12285" i="27"/>
  <c r="J8415" i="27"/>
  <c r="J8416" i="27"/>
  <c r="J8417" i="27"/>
  <c r="J3957" i="27"/>
  <c r="J12286" i="27"/>
  <c r="J3958" i="27"/>
  <c r="J3959" i="27"/>
  <c r="J8418" i="27"/>
  <c r="J12287" i="27"/>
  <c r="J3960" i="27"/>
  <c r="J3961" i="27"/>
  <c r="J3962" i="27"/>
  <c r="J230" i="27"/>
  <c r="J1612" i="27"/>
  <c r="J3963" i="27"/>
  <c r="J3964" i="27"/>
  <c r="J3965" i="27"/>
  <c r="J3966" i="27"/>
  <c r="J3967" i="27"/>
  <c r="J3968" i="27"/>
  <c r="J3969" i="27"/>
  <c r="J3970" i="27"/>
  <c r="J3971" i="27"/>
  <c r="J3972" i="27"/>
  <c r="J3973" i="27"/>
  <c r="J3974" i="27"/>
  <c r="J3975" i="27"/>
  <c r="J8419" i="27"/>
  <c r="J8420" i="27"/>
  <c r="J8421" i="27"/>
  <c r="J8422" i="27"/>
  <c r="J8423" i="27"/>
  <c r="J8424" i="27"/>
  <c r="J8425" i="27"/>
  <c r="J8426" i="27"/>
  <c r="J8427" i="27"/>
  <c r="J8428" i="27"/>
  <c r="J12288" i="27"/>
  <c r="J12289" i="27"/>
  <c r="J12290" i="27"/>
  <c r="J12291" i="27"/>
  <c r="J12292" i="27"/>
  <c r="J12293" i="27"/>
  <c r="J12294" i="27"/>
  <c r="J12295" i="27"/>
  <c r="J12296" i="27"/>
  <c r="J12297" i="27"/>
  <c r="J3976" i="27"/>
  <c r="J12298" i="27"/>
  <c r="J8429" i="27"/>
  <c r="J1613" i="27"/>
  <c r="J12299" i="27"/>
  <c r="J8430" i="27"/>
  <c r="J12300" i="27"/>
  <c r="J8431" i="27"/>
  <c r="J1614" i="27"/>
  <c r="J8432" i="27"/>
  <c r="J8433" i="27"/>
  <c r="J8434" i="27"/>
  <c r="J8435" i="27"/>
  <c r="J12301" i="27"/>
  <c r="J3977" i="27"/>
  <c r="J3978" i="27"/>
  <c r="J8436" i="27"/>
  <c r="J8437" i="27"/>
  <c r="J12302" i="27"/>
  <c r="J12303" i="27"/>
  <c r="J3979" i="27"/>
  <c r="J3980" i="27"/>
  <c r="J3981" i="27"/>
  <c r="J8438" i="27"/>
  <c r="J8439" i="27"/>
  <c r="J8440" i="27"/>
  <c r="J8441" i="27"/>
  <c r="J8442" i="27"/>
  <c r="J8443" i="27"/>
  <c r="J12304" i="27"/>
  <c r="J12305" i="27"/>
  <c r="J3982" i="27"/>
  <c r="J8444" i="27"/>
  <c r="J8445" i="27"/>
  <c r="J8446" i="27"/>
  <c r="J12306" i="27"/>
  <c r="J617" i="27"/>
  <c r="J3983" i="27"/>
  <c r="J1615" i="27"/>
  <c r="J3984" i="27"/>
  <c r="J8447" i="27"/>
  <c r="J8448" i="27"/>
  <c r="J3985" i="27"/>
  <c r="J3986" i="27"/>
  <c r="J8449" i="27"/>
  <c r="J1616" i="27"/>
  <c r="J8450" i="27"/>
  <c r="J8451" i="27"/>
  <c r="J8452" i="27"/>
  <c r="J8453" i="27"/>
  <c r="J71" i="27"/>
  <c r="J618" i="27"/>
  <c r="J1617" i="27"/>
  <c r="J3987" i="27"/>
  <c r="J3988" i="27"/>
  <c r="J3989" i="27"/>
  <c r="J8454" i="27"/>
  <c r="J12307" i="27"/>
  <c r="J12308" i="27"/>
  <c r="J1618" i="27"/>
  <c r="J3990" i="27"/>
  <c r="J8455" i="27"/>
  <c r="J8456" i="27"/>
  <c r="J8457" i="27"/>
  <c r="J8458" i="27"/>
  <c r="J8459" i="27"/>
  <c r="J12309" i="27"/>
  <c r="J12310" i="27"/>
  <c r="J619" i="27"/>
  <c r="J3991" i="27"/>
  <c r="J8460" i="27"/>
  <c r="J12311" i="27"/>
  <c r="J72" i="27"/>
  <c r="J1619" i="27"/>
  <c r="J3992" i="27"/>
  <c r="J8461" i="27"/>
  <c r="J12312" i="27"/>
  <c r="J12313" i="27"/>
  <c r="J12314" i="27"/>
  <c r="J12315" i="27"/>
  <c r="J3993" i="27"/>
  <c r="J3994" i="27"/>
  <c r="J8462" i="27"/>
  <c r="J8463" i="27"/>
  <c r="J8464" i="27"/>
  <c r="J8465" i="27"/>
  <c r="J8466" i="27"/>
  <c r="J12316" i="27"/>
  <c r="J12317" i="27"/>
  <c r="J3995" i="27"/>
  <c r="J3996" i="27"/>
  <c r="J8467" i="27"/>
  <c r="J8468" i="27"/>
  <c r="J8469" i="27"/>
  <c r="J8470" i="27"/>
  <c r="J12318" i="27"/>
  <c r="J8471" i="27"/>
  <c r="J12319" i="27"/>
  <c r="J1620" i="27"/>
  <c r="J8472" i="27"/>
  <c r="J12320" i="27"/>
  <c r="J12321" i="27"/>
  <c r="J12322" i="27"/>
  <c r="J12323" i="27"/>
  <c r="J12324" i="27"/>
  <c r="J8473" i="27"/>
  <c r="J8474" i="27"/>
  <c r="J620" i="27"/>
  <c r="J12325" i="27"/>
  <c r="J3997" i="27"/>
  <c r="J8475" i="27"/>
  <c r="J8476" i="27"/>
  <c r="J8477" i="27"/>
  <c r="J8478" i="27"/>
  <c r="J621" i="27"/>
  <c r="J3998" i="27"/>
  <c r="J8479" i="27"/>
  <c r="J3999" i="27"/>
  <c r="J8480" i="27"/>
  <c r="J622" i="27"/>
  <c r="J4000" i="27"/>
  <c r="J4001" i="27"/>
  <c r="J8481" i="27"/>
  <c r="J12326" i="27"/>
  <c r="J12327" i="27"/>
  <c r="J12328" i="27"/>
  <c r="J8482" i="27"/>
  <c r="J623" i="27"/>
  <c r="J4002" i="27"/>
  <c r="J8483" i="27"/>
  <c r="J8484" i="27"/>
  <c r="J12329" i="27"/>
  <c r="J8485" i="27"/>
  <c r="J8486" i="27"/>
  <c r="J8487" i="27"/>
  <c r="J1621" i="27"/>
  <c r="J1622" i="27"/>
  <c r="J4003" i="27"/>
  <c r="J4004" i="27"/>
  <c r="J4005" i="27"/>
  <c r="J4006" i="27"/>
  <c r="J4007" i="27"/>
  <c r="J4008" i="27"/>
  <c r="J4009" i="27"/>
  <c r="J4010" i="27"/>
  <c r="J4011" i="27"/>
  <c r="J8488" i="27"/>
  <c r="J8489" i="27"/>
  <c r="J8490" i="27"/>
  <c r="J8491" i="27"/>
  <c r="J8492" i="27"/>
  <c r="J8493" i="27"/>
  <c r="J8494" i="27"/>
  <c r="J8495" i="27"/>
  <c r="J12330" i="27"/>
  <c r="J12331" i="27"/>
  <c r="J12332" i="27"/>
  <c r="J12333" i="27"/>
  <c r="J12334" i="27"/>
  <c r="J12335" i="27"/>
  <c r="J12336" i="27"/>
  <c r="J12337" i="27"/>
  <c r="J12338" i="27"/>
  <c r="J12339" i="27"/>
  <c r="J12340" i="27"/>
  <c r="J12341" i="27"/>
  <c r="J1623" i="27"/>
  <c r="J8496" i="27"/>
  <c r="J8497" i="27"/>
  <c r="J231" i="27"/>
  <c r="J624" i="27"/>
  <c r="J1624" i="27"/>
  <c r="J4012" i="27"/>
  <c r="J4013" i="27"/>
  <c r="J4014" i="27"/>
  <c r="J4015" i="27"/>
  <c r="J4016" i="27"/>
  <c r="J4017" i="27"/>
  <c r="J4018" i="27"/>
  <c r="J4019" i="27"/>
  <c r="J8498" i="27"/>
  <c r="J8499" i="27"/>
  <c r="J8500" i="27"/>
  <c r="J8501" i="27"/>
  <c r="J8502" i="27"/>
  <c r="J8503" i="27"/>
  <c r="J8504" i="27"/>
  <c r="J12342" i="27"/>
  <c r="J12343" i="27"/>
  <c r="J4020" i="27"/>
  <c r="J4021" i="27"/>
  <c r="J8505" i="27"/>
  <c r="J12344" i="27"/>
  <c r="J8506" i="27"/>
  <c r="J232" i="27"/>
  <c r="J625" i="27"/>
  <c r="J1625" i="27"/>
  <c r="J1626" i="27"/>
  <c r="J1627" i="27"/>
  <c r="J1628" i="27"/>
  <c r="J4022" i="27"/>
  <c r="J4023" i="27"/>
  <c r="J4024" i="27"/>
  <c r="J4025" i="27"/>
  <c r="J4026" i="27"/>
  <c r="J8507" i="27"/>
  <c r="J8508" i="27"/>
  <c r="J8509" i="27"/>
  <c r="J8510" i="27"/>
  <c r="J8511" i="27"/>
  <c r="J8512" i="27"/>
  <c r="J8513" i="27"/>
  <c r="J8514" i="27"/>
  <c r="J12345" i="27"/>
  <c r="J12346" i="27"/>
  <c r="J12347" i="27"/>
  <c r="J12348" i="27"/>
  <c r="J12349" i="27"/>
  <c r="J12350" i="27"/>
  <c r="J4027" i="27"/>
  <c r="J8515" i="27"/>
  <c r="J8516" i="27"/>
  <c r="J73" i="27"/>
  <c r="J12351" i="27"/>
  <c r="J233" i="27"/>
  <c r="J626" i="27"/>
  <c r="J1629" i="27"/>
  <c r="J1630" i="27"/>
  <c r="J4028" i="27"/>
  <c r="J4029" i="27"/>
  <c r="J4030" i="27"/>
  <c r="J8517" i="27"/>
  <c r="J8518" i="27"/>
  <c r="J8519" i="27"/>
  <c r="J8520" i="27"/>
  <c r="J8521" i="27"/>
  <c r="J8522" i="27"/>
  <c r="J8523" i="27"/>
  <c r="J8524" i="27"/>
  <c r="J8525" i="27"/>
  <c r="J8526" i="27"/>
  <c r="J12352" i="27"/>
  <c r="J12353" i="27"/>
  <c r="J12354" i="27"/>
  <c r="J12355" i="27"/>
  <c r="J12356" i="27"/>
  <c r="J12357" i="27"/>
  <c r="J627" i="27"/>
  <c r="J1631" i="27"/>
  <c r="J1632" i="27"/>
  <c r="J1633" i="27"/>
  <c r="J4031" i="27"/>
  <c r="J4032" i="27"/>
  <c r="J4033" i="27"/>
  <c r="J4034" i="27"/>
  <c r="J4035" i="27"/>
  <c r="J4036" i="27"/>
  <c r="J4037" i="27"/>
  <c r="J8527" i="27"/>
  <c r="J8528" i="27"/>
  <c r="J8529" i="27"/>
  <c r="J8530" i="27"/>
  <c r="J8531" i="27"/>
  <c r="J8532" i="27"/>
  <c r="J8533" i="27"/>
  <c r="J8534" i="27"/>
  <c r="J8535" i="27"/>
  <c r="J8536" i="27"/>
  <c r="J8537" i="27"/>
  <c r="J12358" i="27"/>
  <c r="J12359" i="27"/>
  <c r="J12360" i="27"/>
  <c r="J12361" i="27"/>
  <c r="J12362" i="27"/>
  <c r="J8538" i="27"/>
  <c r="J628" i="27"/>
  <c r="J1634" i="27"/>
  <c r="J4038" i="27"/>
  <c r="J4039" i="27"/>
  <c r="J4040" i="27"/>
  <c r="J4041" i="27"/>
  <c r="J4042" i="27"/>
  <c r="J4043" i="27"/>
  <c r="J8539" i="27"/>
  <c r="J8540" i="27"/>
  <c r="J8541" i="27"/>
  <c r="J8542" i="27"/>
  <c r="J8543" i="27"/>
  <c r="J8544" i="27"/>
  <c r="J8545" i="27"/>
  <c r="J8546" i="27"/>
  <c r="J8547" i="27"/>
  <c r="J8548" i="27"/>
  <c r="J8549" i="27"/>
  <c r="J8550" i="27"/>
  <c r="J8551" i="27"/>
  <c r="J8552" i="27"/>
  <c r="J8553" i="27"/>
  <c r="J12363" i="27"/>
  <c r="J12364" i="27"/>
  <c r="J12365" i="27"/>
  <c r="J12366" i="27"/>
  <c r="J12367" i="27"/>
  <c r="J12368" i="27"/>
  <c r="J12369" i="27"/>
  <c r="J12370" i="27"/>
  <c r="J12371" i="27"/>
  <c r="J8554" i="27"/>
  <c r="J8555" i="27"/>
  <c r="J12372" i="27"/>
  <c r="J8556" i="27"/>
  <c r="J12373" i="27"/>
  <c r="J4044" i="27"/>
  <c r="J12374" i="27"/>
  <c r="J1635" i="27"/>
  <c r="J8557" i="27"/>
  <c r="J8558" i="27"/>
  <c r="J8559" i="27"/>
  <c r="J4045" i="27"/>
  <c r="J8560" i="27"/>
  <c r="J4046" i="27"/>
  <c r="J8561" i="27"/>
  <c r="J4047" i="27"/>
  <c r="J4048" i="27"/>
  <c r="J8562" i="27"/>
  <c r="J8563" i="27"/>
  <c r="J12375" i="27"/>
  <c r="J8564" i="27"/>
  <c r="J12376" i="27"/>
  <c r="J1636" i="27"/>
  <c r="J1637" i="27"/>
  <c r="J4049" i="27"/>
  <c r="J8565" i="27"/>
  <c r="J12377" i="27"/>
  <c r="J12378" i="27"/>
  <c r="J4050" i="27"/>
  <c r="J4051" i="27"/>
  <c r="J4052" i="27"/>
  <c r="J8566" i="27"/>
  <c r="J8567" i="27"/>
  <c r="J12379" i="27"/>
  <c r="J1638" i="27"/>
  <c r="J12380" i="27"/>
  <c r="J12381" i="27"/>
  <c r="J12382" i="27"/>
  <c r="J8568" i="27"/>
  <c r="J12383" i="27"/>
  <c r="J12384" i="27"/>
  <c r="J12385" i="27"/>
  <c r="J8569" i="27"/>
  <c r="J4053" i="27"/>
  <c r="J8570" i="27"/>
  <c r="J12386" i="27"/>
  <c r="J1639" i="27"/>
  <c r="J1640" i="27"/>
  <c r="J8571" i="27"/>
  <c r="J12387" i="27"/>
  <c r="J12388" i="27"/>
  <c r="J8572" i="27"/>
  <c r="J12389" i="27"/>
  <c r="J8573" i="27"/>
  <c r="J1641" i="27"/>
  <c r="J4054" i="27"/>
  <c r="J12390" i="27"/>
  <c r="J8574" i="27"/>
  <c r="J234" i="27"/>
  <c r="J629" i="27"/>
  <c r="J1642" i="27"/>
  <c r="J1643" i="27"/>
  <c r="J4055" i="27"/>
  <c r="J4056" i="27"/>
  <c r="J4057" i="27"/>
  <c r="J4058" i="27"/>
  <c r="J8575" i="27"/>
  <c r="J8576" i="27"/>
  <c r="J8577" i="27"/>
  <c r="J8578" i="27"/>
  <c r="J8579" i="27"/>
  <c r="J8580" i="27"/>
  <c r="J8581" i="27"/>
  <c r="J8582" i="27"/>
  <c r="J8583" i="27"/>
  <c r="J8584" i="27"/>
  <c r="J8585" i="27"/>
  <c r="J8586" i="27"/>
  <c r="J8587" i="27"/>
  <c r="J12391" i="27"/>
  <c r="J12392" i="27"/>
  <c r="J12393" i="27"/>
  <c r="J12394" i="27"/>
  <c r="J12395" i="27"/>
  <c r="J12396" i="27"/>
  <c r="J4059" i="27"/>
  <c r="J8588" i="27"/>
  <c r="J4060" i="27"/>
  <c r="J630" i="27"/>
  <c r="J1644" i="27"/>
  <c r="J235" i="27"/>
  <c r="J8589" i="27"/>
  <c r="J12397" i="27"/>
  <c r="J236" i="27"/>
  <c r="J1645" i="27"/>
  <c r="J1646" i="27"/>
  <c r="J4061" i="27"/>
  <c r="J4062" i="27"/>
  <c r="J4063" i="27"/>
  <c r="J4064" i="27"/>
  <c r="J8590" i="27"/>
  <c r="J8591" i="27"/>
  <c r="J8592" i="27"/>
  <c r="J8593" i="27"/>
  <c r="J8594" i="27"/>
  <c r="J8595" i="27"/>
  <c r="J8596" i="27"/>
  <c r="J12398" i="27"/>
  <c r="J12399" i="27"/>
  <c r="J12400" i="27"/>
  <c r="J12401" i="27"/>
  <c r="J12402" i="27"/>
  <c r="J12403" i="27"/>
  <c r="J12404" i="27"/>
  <c r="J4065" i="27"/>
  <c r="J12405" i="27"/>
  <c r="J631" i="27"/>
  <c r="J1647" i="27"/>
  <c r="J4066" i="27"/>
  <c r="J4067" i="27"/>
  <c r="J4068" i="27"/>
  <c r="J4069" i="27"/>
  <c r="J4070" i="27"/>
  <c r="J8597" i="27"/>
  <c r="J8598" i="27"/>
  <c r="J8599" i="27"/>
  <c r="J8600" i="27"/>
  <c r="J8601" i="27"/>
  <c r="J8602" i="27"/>
  <c r="J8603" i="27"/>
  <c r="J8604" i="27"/>
  <c r="J8605" i="27"/>
  <c r="J12406" i="27"/>
  <c r="J12407" i="27"/>
  <c r="J12408" i="27"/>
  <c r="J12409" i="27"/>
  <c r="J12410" i="27"/>
  <c r="J12411" i="27"/>
  <c r="J12412" i="27"/>
  <c r="J12413" i="27"/>
  <c r="J632" i="27"/>
  <c r="J12414" i="27"/>
  <c r="J12415" i="27"/>
  <c r="J4071" i="27"/>
  <c r="J4072" i="27"/>
  <c r="J8606" i="27"/>
  <c r="J8607" i="27"/>
  <c r="J8608" i="27"/>
  <c r="J4073" i="27"/>
  <c r="J12416" i="27"/>
  <c r="J12417" i="27"/>
  <c r="J4074" i="27"/>
  <c r="J4075" i="27"/>
  <c r="J12418" i="27"/>
  <c r="J1648" i="27"/>
  <c r="J8609" i="27"/>
  <c r="J633" i="27"/>
  <c r="J4076" i="27"/>
  <c r="J4077" i="27"/>
  <c r="J12419" i="27"/>
  <c r="J12420" i="27"/>
  <c r="J4078" i="27"/>
  <c r="J8610" i="27"/>
  <c r="J8611" i="27"/>
  <c r="J8612" i="27"/>
  <c r="J8613" i="27"/>
  <c r="J12421" i="27"/>
  <c r="J12422" i="27"/>
  <c r="J8614" i="27"/>
  <c r="J8615" i="27"/>
  <c r="J8616" i="27"/>
  <c r="J8617" i="27"/>
  <c r="J634" i="27"/>
  <c r="J4079" i="27"/>
  <c r="J8618" i="27"/>
  <c r="J8619" i="27"/>
  <c r="J8620" i="27"/>
  <c r="J8621" i="27"/>
  <c r="J8622" i="27"/>
  <c r="J8623" i="27"/>
  <c r="J8624" i="27"/>
  <c r="J8625" i="27"/>
  <c r="J12423" i="27"/>
  <c r="J12424" i="27"/>
  <c r="J12425" i="27"/>
  <c r="J12426" i="27"/>
  <c r="J8626" i="27"/>
  <c r="J1649" i="27"/>
  <c r="J4080" i="27"/>
  <c r="J8627" i="27"/>
  <c r="J635" i="27"/>
  <c r="J636" i="27"/>
  <c r="J637" i="27"/>
  <c r="J4081" i="27"/>
  <c r="J4082" i="27"/>
  <c r="J4083" i="27"/>
  <c r="J4084" i="27"/>
  <c r="J4085" i="27"/>
  <c r="J4086" i="27"/>
  <c r="J8628" i="27"/>
  <c r="J8629" i="27"/>
  <c r="J8630" i="27"/>
  <c r="J12427" i="27"/>
  <c r="J12428" i="27"/>
  <c r="J12429" i="27"/>
  <c r="J12430" i="27"/>
  <c r="J8631" i="27"/>
  <c r="J638" i="27"/>
  <c r="J12431" i="27"/>
  <c r="J1650" i="27"/>
  <c r="J4087" i="27"/>
  <c r="J8632" i="27"/>
  <c r="J8633" i="27"/>
  <c r="J639" i="27"/>
  <c r="J4088" i="27"/>
  <c r="J8634" i="27"/>
  <c r="J8635" i="27"/>
  <c r="J8636" i="27"/>
  <c r="J4089" i="27"/>
  <c r="J8637" i="27"/>
  <c r="J8638" i="27"/>
  <c r="J4090" i="27"/>
  <c r="J8639" i="27"/>
  <c r="J1651" i="27"/>
  <c r="J8640" i="27"/>
  <c r="J12432" i="27"/>
  <c r="J8641" i="27"/>
  <c r="J1652" i="27"/>
  <c r="J12433" i="27"/>
  <c r="J1653" i="27"/>
  <c r="J4091" i="27"/>
  <c r="J8642" i="27"/>
  <c r="J8643" i="27"/>
  <c r="J4092" i="27"/>
  <c r="J4093" i="27"/>
  <c r="J8644" i="27"/>
  <c r="J8645" i="27"/>
  <c r="J12434" i="27"/>
  <c r="J4094" i="27"/>
  <c r="J12435" i="27"/>
  <c r="J8646" i="27"/>
  <c r="J12436" i="27"/>
  <c r="J4095" i="27"/>
  <c r="J12437" i="27"/>
  <c r="J8647" i="27"/>
  <c r="J12438" i="27"/>
  <c r="J8648" i="27"/>
  <c r="J12439" i="27"/>
  <c r="J8649" i="27"/>
  <c r="J4096" i="27"/>
  <c r="J8650" i="27"/>
  <c r="J8651" i="27"/>
  <c r="J8652" i="27"/>
  <c r="J8653" i="27"/>
  <c r="J74" i="27"/>
  <c r="J1654" i="27"/>
  <c r="J1655" i="27"/>
  <c r="J4097" i="27"/>
  <c r="J4098" i="27"/>
  <c r="J4099" i="27"/>
  <c r="J4100" i="27"/>
  <c r="J4101" i="27"/>
  <c r="J4102" i="27"/>
  <c r="J4103" i="27"/>
  <c r="J4104" i="27"/>
  <c r="J4105" i="27"/>
  <c r="J8654" i="27"/>
  <c r="J8655" i="27"/>
  <c r="J8656" i="27"/>
  <c r="J8657" i="27"/>
  <c r="J8658" i="27"/>
  <c r="J8659" i="27"/>
  <c r="J8660" i="27"/>
  <c r="J12440" i="27"/>
  <c r="J12441" i="27"/>
  <c r="J12442" i="27"/>
  <c r="J12443" i="27"/>
  <c r="J12444" i="27"/>
  <c r="J12445" i="27"/>
  <c r="J12446" i="27"/>
  <c r="J12447" i="27"/>
  <c r="J12448" i="27"/>
  <c r="J12449" i="27"/>
  <c r="J12450" i="27"/>
  <c r="J12451" i="27"/>
  <c r="J4106" i="27"/>
  <c r="J12452" i="27"/>
  <c r="J8661" i="27"/>
  <c r="J8662" i="27"/>
  <c r="J8663" i="27"/>
  <c r="J8664" i="27"/>
  <c r="J640" i="27"/>
  <c r="J1656" i="27"/>
  <c r="J1657" i="27"/>
  <c r="J1658" i="27"/>
  <c r="J1659" i="27"/>
  <c r="J1660" i="27"/>
  <c r="J4107" i="27"/>
  <c r="J4108" i="27"/>
  <c r="J4109" i="27"/>
  <c r="J4110" i="27"/>
  <c r="J8665" i="27"/>
  <c r="J8666" i="27"/>
  <c r="J8667" i="27"/>
  <c r="J8668" i="27"/>
  <c r="J8669" i="27"/>
  <c r="J8670" i="27"/>
  <c r="J8671" i="27"/>
  <c r="J8672" i="27"/>
  <c r="J12453" i="27"/>
  <c r="J12454" i="27"/>
  <c r="J12455" i="27"/>
  <c r="J12456" i="27"/>
  <c r="J12457" i="27"/>
  <c r="J12458" i="27"/>
  <c r="J12459" i="27"/>
  <c r="J75" i="27"/>
  <c r="J1661" i="27"/>
  <c r="J8673" i="27"/>
  <c r="J12460" i="27"/>
  <c r="J8674" i="27"/>
  <c r="J4111" i="27"/>
  <c r="J12461" i="27"/>
  <c r="J641" i="27"/>
  <c r="J1662" i="27"/>
  <c r="J1663" i="27"/>
  <c r="J1664" i="27"/>
  <c r="J4112" i="27"/>
  <c r="J4113" i="27"/>
  <c r="J4114" i="27"/>
  <c r="J4115" i="27"/>
  <c r="J4116" i="27"/>
  <c r="J4117" i="27"/>
  <c r="J4118" i="27"/>
  <c r="J4119" i="27"/>
  <c r="J8675" i="27"/>
  <c r="J8676" i="27"/>
  <c r="J8677" i="27"/>
  <c r="J8678" i="27"/>
  <c r="J8679" i="27"/>
  <c r="J8680" i="27"/>
  <c r="J8681" i="27"/>
  <c r="J8682" i="27"/>
  <c r="J8683" i="27"/>
  <c r="J12462" i="27"/>
  <c r="J12463" i="27"/>
  <c r="J12464" i="27"/>
  <c r="J12465" i="27"/>
  <c r="J12466" i="27"/>
  <c r="J12467" i="27"/>
  <c r="J4120" i="27"/>
  <c r="J12468" i="27"/>
  <c r="J12469" i="27"/>
  <c r="J76" i="27"/>
  <c r="J1665" i="27"/>
  <c r="J1666" i="27"/>
  <c r="J1667" i="27"/>
  <c r="J4121" i="27"/>
  <c r="J4122" i="27"/>
  <c r="J4123" i="27"/>
  <c r="J8684" i="27"/>
  <c r="J8685" i="27"/>
  <c r="J8686" i="27"/>
  <c r="J8687" i="27"/>
  <c r="J8688" i="27"/>
  <c r="J8689" i="27"/>
  <c r="J8690" i="27"/>
  <c r="J8691" i="27"/>
  <c r="J8692" i="27"/>
  <c r="J8693" i="27"/>
  <c r="J8694" i="27"/>
  <c r="J12470" i="27"/>
  <c r="J12471" i="27"/>
  <c r="J12472" i="27"/>
  <c r="J12473" i="27"/>
  <c r="J12474" i="27"/>
  <c r="J4124" i="27"/>
  <c r="J4125" i="27"/>
  <c r="J8695" i="27"/>
  <c r="J12475" i="27"/>
  <c r="J237" i="27"/>
  <c r="J642" i="27"/>
  <c r="J1668" i="27"/>
  <c r="J1669" i="27"/>
  <c r="J4126" i="27"/>
  <c r="J4127" i="27"/>
  <c r="J4128" i="27"/>
  <c r="J4129" i="27"/>
  <c r="J4130" i="27"/>
  <c r="J4131" i="27"/>
  <c r="J4132" i="27"/>
  <c r="J4133" i="27"/>
  <c r="J4134" i="27"/>
  <c r="J8696" i="27"/>
  <c r="J8697" i="27"/>
  <c r="J8698" i="27"/>
  <c r="J8699" i="27"/>
  <c r="J8700" i="27"/>
  <c r="J8701" i="27"/>
  <c r="J12476" i="27"/>
  <c r="J12477" i="27"/>
  <c r="J12478" i="27"/>
  <c r="J12479" i="27"/>
  <c r="J12480" i="27"/>
  <c r="J12481" i="27"/>
  <c r="J12482" i="27"/>
  <c r="J12483" i="27"/>
  <c r="J8702" i="27"/>
  <c r="J8703" i="27"/>
  <c r="J238" i="27"/>
  <c r="J4135" i="27"/>
  <c r="J4136" i="27"/>
  <c r="J4137" i="27"/>
  <c r="J4138" i="27"/>
  <c r="J4139" i="27"/>
  <c r="J4140" i="27"/>
  <c r="J8704" i="27"/>
  <c r="J8705" i="27"/>
  <c r="J8706" i="27"/>
  <c r="J8707" i="27"/>
  <c r="J8708" i="27"/>
  <c r="J12484" i="27"/>
  <c r="J12485" i="27"/>
  <c r="J12486" i="27"/>
  <c r="J12487" i="27"/>
  <c r="J12488" i="27"/>
  <c r="J12489" i="27"/>
  <c r="J239" i="27"/>
  <c r="J12490" i="27"/>
  <c r="J12491" i="27"/>
  <c r="J12492" i="27"/>
  <c r="J1670" i="27"/>
  <c r="J12493" i="27"/>
  <c r="J1671" i="27"/>
  <c r="J1672" i="27"/>
  <c r="J4141" i="27"/>
  <c r="J8709" i="27"/>
  <c r="J8710" i="27"/>
  <c r="J8711" i="27"/>
  <c r="J8712" i="27"/>
  <c r="J8713" i="27"/>
  <c r="J8714" i="27"/>
  <c r="J8715" i="27"/>
  <c r="J8716" i="27"/>
  <c r="J8717" i="27"/>
  <c r="J8718" i="27"/>
  <c r="J8719" i="27"/>
  <c r="J8720" i="27"/>
  <c r="J8721" i="27"/>
  <c r="J12494" i="27"/>
  <c r="J12495" i="27"/>
  <c r="J12496" i="27"/>
  <c r="J12497" i="27"/>
  <c r="J12498" i="27"/>
  <c r="J4142" i="27"/>
  <c r="J12499" i="27"/>
  <c r="J8722" i="27"/>
  <c r="J12500" i="27"/>
  <c r="J4143" i="27"/>
  <c r="J1673" i="27"/>
  <c r="J12501" i="27"/>
  <c r="J8723" i="27"/>
  <c r="J1674" i="27"/>
  <c r="J4144" i="27"/>
  <c r="J8724" i="27"/>
  <c r="J8725" i="27"/>
  <c r="J12502" i="27"/>
  <c r="J12503" i="27"/>
  <c r="J12504" i="27"/>
  <c r="J12505" i="27"/>
  <c r="J12506" i="27"/>
  <c r="J1675" i="27"/>
  <c r="J4145" i="27"/>
  <c r="J4146" i="27"/>
  <c r="J8726" i="27"/>
  <c r="J4147" i="27"/>
  <c r="J643" i="27"/>
  <c r="J12507" i="27"/>
  <c r="J8727" i="27"/>
  <c r="J8728" i="27"/>
  <c r="J8729" i="27"/>
  <c r="J644" i="27"/>
  <c r="J12508" i="27"/>
  <c r="J12509" i="27"/>
  <c r="J12510" i="27"/>
  <c r="J8730" i="27"/>
  <c r="J12511" i="27"/>
  <c r="J8731" i="27"/>
  <c r="J240" i="27"/>
  <c r="J645" i="27"/>
  <c r="J4148" i="27"/>
  <c r="J4149" i="27"/>
  <c r="J4150" i="27"/>
  <c r="J4151" i="27"/>
  <c r="J4152" i="27"/>
  <c r="J4153" i="27"/>
  <c r="J4154" i="27"/>
  <c r="J4155" i="27"/>
  <c r="J8732" i="27"/>
  <c r="J8733" i="27"/>
  <c r="J8734" i="27"/>
  <c r="J8735" i="27"/>
  <c r="J8736" i="27"/>
  <c r="J8737" i="27"/>
  <c r="J8738" i="27"/>
  <c r="J8739" i="27"/>
  <c r="J8740" i="27"/>
  <c r="J8741" i="27"/>
  <c r="J8742" i="27"/>
  <c r="J8743" i="27"/>
  <c r="J8744" i="27"/>
  <c r="J12512" i="27"/>
  <c r="J12513" i="27"/>
  <c r="J12514" i="27"/>
  <c r="J12515" i="27"/>
  <c r="J12516" i="27"/>
  <c r="J12517" i="27"/>
  <c r="J12518" i="27"/>
  <c r="J12519" i="27"/>
  <c r="J12520" i="27"/>
  <c r="J12521" i="27"/>
  <c r="J12522" i="27"/>
  <c r="J12523" i="27"/>
  <c r="J4156" i="27"/>
  <c r="J12524" i="27"/>
  <c r="J8745" i="27"/>
  <c r="J8746" i="27"/>
  <c r="J4157" i="27"/>
  <c r="J8747" i="27"/>
  <c r="J8748" i="27"/>
  <c r="J12525" i="27"/>
  <c r="J12526" i="27"/>
  <c r="J646" i="27"/>
  <c r="J8749" i="27"/>
  <c r="J8750" i="27"/>
  <c r="J8751" i="27"/>
  <c r="J8752" i="27"/>
  <c r="J12527" i="27"/>
  <c r="J4158" i="27"/>
  <c r="J8753" i="27"/>
  <c r="J8754" i="27"/>
  <c r="J1676" i="27"/>
  <c r="J4159" i="27"/>
  <c r="J8755" i="27"/>
  <c r="J8756" i="27"/>
  <c r="J12528" i="27"/>
  <c r="J12529" i="27"/>
  <c r="J12530" i="27"/>
  <c r="J4160" i="27"/>
  <c r="J4161" i="27"/>
  <c r="J4162" i="27"/>
  <c r="J8757" i="27"/>
  <c r="J8758" i="27"/>
  <c r="J8759" i="27"/>
  <c r="J12531" i="27"/>
  <c r="J12532" i="27"/>
  <c r="J12533" i="27"/>
  <c r="J12534" i="27"/>
  <c r="J4163" i="27"/>
  <c r="J4164" i="27"/>
  <c r="J12535" i="27"/>
  <c r="J12536" i="27"/>
  <c r="J4165" i="27"/>
  <c r="J647" i="27"/>
  <c r="J4166" i="27"/>
  <c r="J8760" i="27"/>
  <c r="J12537" i="27"/>
  <c r="J4167" i="27"/>
  <c r="J8761" i="27"/>
  <c r="J8762" i="27"/>
  <c r="J8763" i="27"/>
  <c r="J8764" i="27"/>
  <c r="J12538" i="27"/>
  <c r="J12539" i="27"/>
  <c r="J241" i="27"/>
  <c r="J1677" i="27"/>
  <c r="J4168" i="27"/>
  <c r="J8765" i="27"/>
  <c r="J8766" i="27"/>
  <c r="J8767" i="27"/>
  <c r="J8768" i="27"/>
  <c r="J8769" i="27"/>
  <c r="J12540" i="27"/>
  <c r="J4169" i="27"/>
  <c r="J4170" i="27"/>
  <c r="J8770" i="27"/>
  <c r="J12541" i="27"/>
  <c r="J648" i="27"/>
  <c r="J649" i="27"/>
  <c r="J4171" i="27"/>
  <c r="J650" i="27"/>
  <c r="J4172" i="27"/>
  <c r="J8771" i="27"/>
  <c r="J1678" i="27"/>
  <c r="J4173" i="27"/>
  <c r="J8772" i="27"/>
  <c r="J8773" i="27"/>
  <c r="J1679" i="27"/>
  <c r="J8774" i="27"/>
  <c r="J651" i="27"/>
  <c r="J12542" i="27"/>
  <c r="J8775" i="27"/>
  <c r="J12543" i="27"/>
  <c r="J12544" i="27"/>
  <c r="J652" i="27"/>
  <c r="J4174" i="27"/>
  <c r="J4175" i="27"/>
  <c r="J8776" i="27"/>
  <c r="J8777" i="27"/>
  <c r="J8778" i="27"/>
  <c r="J12545" i="27"/>
  <c r="J1680" i="27"/>
  <c r="J8779" i="27"/>
  <c r="J8780" i="27"/>
  <c r="J8781" i="27"/>
  <c r="J12546" i="27"/>
  <c r="J4176" i="27"/>
  <c r="J8782" i="27"/>
  <c r="J12547" i="27"/>
  <c r="J1681" i="27"/>
  <c r="J1682" i="27"/>
  <c r="J4177" i="27"/>
  <c r="J4178" i="27"/>
  <c r="J1683" i="27"/>
  <c r="J8783" i="27"/>
  <c r="J8784" i="27"/>
  <c r="J12548" i="27"/>
  <c r="J1684" i="27"/>
  <c r="J8785" i="27"/>
  <c r="J12549" i="27"/>
  <c r="J8786" i="27"/>
  <c r="J8787" i="27"/>
  <c r="J12550" i="27"/>
  <c r="J4179" i="27"/>
  <c r="J12551" i="27"/>
  <c r="J4180" i="27"/>
  <c r="J8788" i="27"/>
  <c r="J12552" i="27"/>
  <c r="J4181" i="27"/>
  <c r="J8789" i="27"/>
  <c r="J8790" i="27"/>
  <c r="J8791" i="27"/>
  <c r="J8792" i="27"/>
  <c r="J8793" i="27"/>
  <c r="J12553" i="27"/>
  <c r="J77" i="27"/>
  <c r="J12554" i="27"/>
  <c r="J1685" i="27"/>
  <c r="J8794" i="27"/>
  <c r="J12555" i="27"/>
  <c r="J4182" i="27"/>
  <c r="J4183" i="27"/>
  <c r="J8795" i="27"/>
  <c r="J8796" i="27"/>
  <c r="J12556" i="27"/>
  <c r="J4184" i="27"/>
  <c r="J4185" i="27"/>
  <c r="J4186" i="27"/>
  <c r="J4187" i="27"/>
  <c r="J4188" i="27"/>
  <c r="J4189" i="27"/>
  <c r="J8797" i="27"/>
  <c r="J4190" i="27"/>
  <c r="J4191" i="27"/>
  <c r="J4192" i="27"/>
  <c r="J12557" i="27"/>
  <c r="J12558" i="27"/>
  <c r="J1686" i="27"/>
  <c r="J8798" i="27"/>
  <c r="J8799" i="27"/>
  <c r="J8800" i="27"/>
  <c r="J8801" i="27"/>
  <c r="J8802" i="27"/>
  <c r="J8803" i="27"/>
  <c r="J12559" i="27"/>
  <c r="J12560" i="27"/>
  <c r="J12561" i="27"/>
  <c r="J653" i="27"/>
  <c r="J4193" i="27"/>
  <c r="J4194" i="27"/>
  <c r="J8804" i="27"/>
  <c r="J8805" i="27"/>
  <c r="J8806" i="27"/>
  <c r="J8807" i="27"/>
  <c r="J12562" i="27"/>
  <c r="J1687" i="27"/>
  <c r="J4195" i="27"/>
  <c r="J4196" i="27"/>
  <c r="J8808" i="27"/>
  <c r="J8809" i="27"/>
  <c r="J12563" i="27"/>
  <c r="J12564" i="27"/>
  <c r="J1688" i="27"/>
  <c r="J4197" i="27"/>
  <c r="J8810" i="27"/>
  <c r="J8811" i="27"/>
  <c r="J8812" i="27"/>
  <c r="J12565" i="27"/>
  <c r="J1689" i="27"/>
  <c r="J242" i="27"/>
  <c r="J4198" i="27"/>
  <c r="J8813" i="27"/>
  <c r="J8814" i="27"/>
  <c r="J12566" i="27"/>
  <c r="J4199" i="27"/>
  <c r="J8815" i="27"/>
  <c r="J8816" i="27"/>
  <c r="J8817" i="27"/>
  <c r="J8818" i="27"/>
  <c r="J12567" i="27"/>
  <c r="J12568" i="27"/>
  <c r="J12569" i="27"/>
  <c r="J4200" i="27"/>
  <c r="J4201" i="27"/>
  <c r="J8819" i="27"/>
  <c r="J8820" i="27"/>
  <c r="J12570" i="27"/>
  <c r="J12571" i="27"/>
  <c r="J12572" i="27"/>
  <c r="J12573" i="27"/>
  <c r="J12574" i="27"/>
  <c r="J4202" i="27"/>
  <c r="J8821" i="27"/>
  <c r="J8822" i="27"/>
  <c r="J8823" i="27"/>
  <c r="J8824" i="27"/>
  <c r="J1690" i="27"/>
  <c r="J4203" i="27"/>
  <c r="J8825" i="27"/>
  <c r="J12575" i="27"/>
  <c r="J654" i="27"/>
  <c r="J655" i="27"/>
  <c r="J1691" i="27"/>
  <c r="J1692" i="27"/>
  <c r="J4204" i="27"/>
  <c r="J4205" i="27"/>
  <c r="J4206" i="27"/>
  <c r="J8826" i="27"/>
  <c r="J8827" i="27"/>
  <c r="J8828" i="27"/>
  <c r="J12576" i="27"/>
  <c r="J12577" i="27"/>
  <c r="J12578" i="27"/>
  <c r="J4207" i="27"/>
  <c r="J8829" i="27"/>
  <c r="J12579" i="27"/>
  <c r="J8830" i="27"/>
  <c r="J656" i="27"/>
  <c r="J4208" i="27"/>
  <c r="J8831" i="27"/>
  <c r="J8832" i="27"/>
  <c r="J8833" i="27"/>
  <c r="J12580" i="27"/>
  <c r="J12581" i="27"/>
  <c r="J78" i="27"/>
  <c r="J657" i="27"/>
  <c r="J1693" i="27"/>
  <c r="J4209" i="27"/>
  <c r="J4210" i="27"/>
  <c r="J8834" i="27"/>
  <c r="J8835" i="27"/>
  <c r="J8836" i="27"/>
  <c r="J8837" i="27"/>
  <c r="J8838" i="27"/>
  <c r="J8839" i="27"/>
  <c r="J12582" i="27"/>
  <c r="J12583" i="27"/>
  <c r="J12584" i="27"/>
  <c r="J1694" i="27"/>
  <c r="J4211" i="27"/>
  <c r="J4212" i="27"/>
  <c r="J8840" i="27"/>
  <c r="J8841" i="27"/>
  <c r="J8842" i="27"/>
  <c r="J12585" i="27"/>
  <c r="J8843" i="27"/>
  <c r="J12586" i="27"/>
  <c r="J12587" i="27"/>
  <c r="J12588" i="27"/>
  <c r="J12589" i="27"/>
  <c r="J4213" i="27"/>
  <c r="J4214" i="27"/>
  <c r="J4215" i="27"/>
  <c r="J8844" i="27"/>
  <c r="J8845" i="27"/>
  <c r="J8846" i="27"/>
  <c r="J8847" i="27"/>
  <c r="J8848" i="27"/>
  <c r="J8849" i="27"/>
  <c r="J8850" i="27"/>
  <c r="J8851" i="27"/>
  <c r="J8852" i="27"/>
  <c r="J8853" i="27"/>
  <c r="J8854" i="27"/>
  <c r="J8855" i="27"/>
  <c r="J8856" i="27"/>
  <c r="J8857" i="27"/>
  <c r="J8858" i="27"/>
  <c r="J12590" i="27"/>
  <c r="J12591" i="27"/>
  <c r="J4216" i="27"/>
  <c r="J4217" i="27"/>
  <c r="J8859" i="27"/>
  <c r="J8860" i="27"/>
  <c r="J12592" i="27"/>
  <c r="J12593" i="27"/>
  <c r="J243" i="27"/>
  <c r="J4218" i="27"/>
  <c r="J4219" i="27"/>
  <c r="J8861" i="27"/>
  <c r="J8862" i="27"/>
  <c r="J4220" i="27"/>
  <c r="J8863" i="27"/>
  <c r="J12594" i="27"/>
  <c r="J8864" i="27"/>
  <c r="J1695" i="27"/>
  <c r="J12595" i="27"/>
  <c r="J8865" i="27"/>
  <c r="J12596" i="27"/>
  <c r="J4221" i="27"/>
  <c r="J8866" i="27"/>
  <c r="J8867" i="27"/>
  <c r="J1696" i="27"/>
  <c r="J1697" i="27"/>
  <c r="J8868" i="27"/>
  <c r="J8869" i="27"/>
  <c r="J12597" i="27"/>
  <c r="J1698" i="27"/>
  <c r="J8870" i="27"/>
  <c r="J12598" i="27"/>
  <c r="J8871" i="27"/>
  <c r="J658" i="27"/>
  <c r="J1699" i="27"/>
  <c r="J8872" i="27"/>
  <c r="J1700" i="27"/>
  <c r="J8873" i="27"/>
  <c r="J4222" i="27"/>
  <c r="J8874" i="27"/>
  <c r="J8875" i="27"/>
  <c r="J8876" i="27"/>
  <c r="J8877" i="27"/>
  <c r="J8878" i="27"/>
  <c r="J4223" i="27"/>
  <c r="J12599" i="27"/>
  <c r="J4224" i="27"/>
  <c r="J8879" i="27"/>
  <c r="J8880" i="27"/>
  <c r="J8881" i="27"/>
  <c r="J12600" i="27"/>
  <c r="J4225" i="27"/>
  <c r="J12601" i="27"/>
  <c r="J12602" i="27"/>
  <c r="J4226" i="27"/>
  <c r="J4227" i="27"/>
  <c r="J8882" i="27"/>
  <c r="J8883" i="27"/>
  <c r="J12603" i="27"/>
  <c r="J12604" i="27"/>
  <c r="J12605" i="27"/>
  <c r="J12606" i="27"/>
  <c r="J12607" i="27"/>
  <c r="J4228" i="27"/>
  <c r="J12608" i="27"/>
  <c r="J4229" i="27"/>
  <c r="J4230" i="27"/>
  <c r="J8884" i="27"/>
  <c r="J8885" i="27"/>
  <c r="J12609" i="27"/>
  <c r="J8886" i="27"/>
  <c r="J8887" i="27"/>
  <c r="J1701" i="27"/>
  <c r="J4231" i="27"/>
  <c r="J8888" i="27"/>
  <c r="J12610" i="27"/>
  <c r="J8889" i="27"/>
  <c r="J8890" i="27"/>
  <c r="J12611" i="27"/>
  <c r="J4232" i="27"/>
  <c r="J4233" i="27"/>
  <c r="J8891" i="27"/>
  <c r="J8892" i="27"/>
  <c r="J1702" i="27"/>
  <c r="J1703" i="27"/>
  <c r="J4234" i="27"/>
  <c r="J8893" i="27"/>
  <c r="J8894" i="27"/>
  <c r="J8895" i="27"/>
  <c r="J12612" i="27"/>
  <c r="J12613" i="27"/>
  <c r="J659" i="27"/>
  <c r="J1704" i="27"/>
  <c r="J8896" i="27"/>
  <c r="J8897" i="27"/>
  <c r="J12614" i="27"/>
  <c r="J12615" i="27"/>
  <c r="J4235" i="27"/>
  <c r="J4236" i="27"/>
  <c r="J8898" i="27"/>
  <c r="J8899" i="27"/>
  <c r="J8900" i="27"/>
  <c r="J8901" i="27"/>
  <c r="J12616" i="27"/>
  <c r="J12617" i="27"/>
  <c r="J12618" i="27"/>
  <c r="J1705" i="27"/>
  <c r="J4237" i="27"/>
  <c r="J8902" i="27"/>
  <c r="J8903" i="27"/>
  <c r="J12619" i="27"/>
  <c r="J660" i="27"/>
  <c r="J4238" i="27"/>
  <c r="J4239" i="27"/>
  <c r="J4240" i="27"/>
  <c r="J8904" i="27"/>
  <c r="J8905" i="27"/>
  <c r="J8906" i="27"/>
  <c r="J8907" i="27"/>
  <c r="J12620" i="27"/>
  <c r="J12621" i="27"/>
  <c r="J12622" i="27"/>
  <c r="J12623" i="27"/>
  <c r="J12624" i="27"/>
  <c r="J1706" i="27"/>
  <c r="J1707" i="27"/>
  <c r="J12625" i="27"/>
  <c r="J4241" i="27"/>
  <c r="J12626" i="27"/>
  <c r="J12627" i="27"/>
  <c r="J8908" i="27"/>
  <c r="J8909" i="27"/>
  <c r="J12628" i="27"/>
  <c r="J661" i="27"/>
  <c r="J662" i="27"/>
  <c r="J8910" i="27"/>
  <c r="J8911" i="27"/>
  <c r="J12629" i="27"/>
  <c r="J4242" i="27"/>
  <c r="J4243" i="27"/>
  <c r="J8912" i="27"/>
  <c r="J12630" i="27"/>
  <c r="J663" i="27"/>
  <c r="J8913" i="27"/>
  <c r="J12631" i="27"/>
  <c r="J4244" i="27"/>
  <c r="J8914" i="27"/>
  <c r="J8915" i="27"/>
  <c r="J664" i="27"/>
  <c r="J1708" i="27"/>
  <c r="J4245" i="27"/>
  <c r="J8916" i="27"/>
  <c r="J8917" i="27"/>
  <c r="J8918" i="27"/>
  <c r="J8919" i="27"/>
  <c r="J8920" i="27"/>
  <c r="J12632" i="27"/>
  <c r="J12633" i="27"/>
  <c r="J665" i="27"/>
  <c r="J4246" i="27"/>
  <c r="J8921" i="27"/>
  <c r="J8922" i="27"/>
  <c r="J8923" i="27"/>
  <c r="J8924" i="27"/>
  <c r="J12634" i="27"/>
  <c r="J12635" i="27"/>
  <c r="J12636" i="27"/>
  <c r="J4247" i="27"/>
  <c r="J8925" i="27"/>
  <c r="J8926" i="27"/>
  <c r="J8927" i="27"/>
  <c r="J8928" i="27"/>
  <c r="J8929" i="27"/>
  <c r="J8930" i="27"/>
  <c r="J8931" i="27"/>
  <c r="J12637" i="27"/>
  <c r="J12638" i="27"/>
  <c r="J8932" i="27"/>
  <c r="J8933" i="27"/>
  <c r="J8934" i="27"/>
  <c r="J12639" i="27"/>
  <c r="J8935" i="27"/>
  <c r="J8936" i="27"/>
  <c r="J244" i="27"/>
  <c r="J8937" i="27"/>
  <c r="J8938" i="27"/>
  <c r="J12640" i="27"/>
  <c r="J1709" i="27"/>
  <c r="J8939" i="27"/>
  <c r="J12641" i="27"/>
  <c r="J8940" i="27"/>
  <c r="J4248" i="27"/>
  <c r="J12642" i="27"/>
  <c r="J12643" i="27"/>
  <c r="J12644" i="27"/>
  <c r="J8941" i="27"/>
  <c r="J245" i="27"/>
  <c r="J12645" i="27"/>
  <c r="J4249" i="27"/>
  <c r="J12646" i="27"/>
  <c r="J12647" i="27"/>
  <c r="J12648" i="27"/>
  <c r="J12649" i="27"/>
  <c r="J12650" i="27"/>
  <c r="J8942" i="27"/>
  <c r="J12651" i="27"/>
  <c r="J12652" i="27"/>
  <c r="J8943" i="27"/>
  <c r="J8944" i="27"/>
  <c r="J12653" i="27"/>
  <c r="J8945" i="27"/>
  <c r="J8946" i="27"/>
  <c r="J8947" i="27"/>
  <c r="J4250" i="27"/>
  <c r="J4251" i="27"/>
  <c r="J12654" i="27"/>
  <c r="J12655" i="27"/>
  <c r="J8948" i="27"/>
  <c r="J8949" i="27"/>
  <c r="J8950" i="27"/>
  <c r="J1710" i="27"/>
  <c r="J4252" i="27"/>
  <c r="J4253" i="27"/>
  <c r="J8951" i="27"/>
  <c r="J8952" i="27"/>
  <c r="J8953" i="27"/>
  <c r="J12656" i="27"/>
  <c r="J12657" i="27"/>
  <c r="J4254" i="27"/>
  <c r="J4255" i="27"/>
  <c r="J8954" i="27"/>
  <c r="J8955" i="27"/>
  <c r="J8956" i="27"/>
  <c r="J8957" i="27"/>
  <c r="J1711" i="27"/>
  <c r="J4256" i="27"/>
  <c r="J8958" i="27"/>
  <c r="J8959" i="27"/>
  <c r="J12658" i="27"/>
  <c r="J8960" i="27"/>
  <c r="J8961" i="27"/>
  <c r="J8962" i="27"/>
  <c r="J8963" i="27"/>
  <c r="J12659" i="27"/>
  <c r="J12660" i="27"/>
  <c r="J12661" i="27"/>
  <c r="J1712" i="27"/>
  <c r="J1713" i="27"/>
  <c r="J4257" i="27"/>
  <c r="J4258" i="27"/>
  <c r="J8964" i="27"/>
  <c r="J8965" i="27"/>
  <c r="J8966" i="27"/>
  <c r="J12662" i="27"/>
  <c r="J12663" i="27"/>
  <c r="J12664" i="27"/>
  <c r="J8967" i="27"/>
  <c r="J1714" i="27"/>
  <c r="J666" i="27"/>
  <c r="J1715" i="27"/>
  <c r="J4259" i="27"/>
  <c r="J4260" i="27"/>
  <c r="J4261" i="27"/>
  <c r="J4262" i="27"/>
  <c r="J8968" i="27"/>
  <c r="J8969" i="27"/>
  <c r="J8970" i="27"/>
  <c r="J8971" i="27"/>
  <c r="J8972" i="27"/>
  <c r="J8973" i="27"/>
  <c r="J12665" i="27"/>
  <c r="J12666" i="27"/>
  <c r="J12667" i="27"/>
  <c r="J1716" i="27"/>
  <c r="J4263" i="27"/>
  <c r="J4264" i="27"/>
  <c r="J8974" i="27"/>
  <c r="J8975" i="27"/>
  <c r="J8976" i="27"/>
  <c r="J8977" i="27"/>
  <c r="J1717" i="27"/>
  <c r="J1718" i="27"/>
  <c r="J1719" i="27"/>
  <c r="J1720" i="27"/>
  <c r="J8978" i="27"/>
  <c r="J8979" i="27"/>
  <c r="J8980" i="27"/>
  <c r="J8981" i="27"/>
  <c r="J8982" i="27"/>
  <c r="J12668" i="27"/>
  <c r="J4265" i="27"/>
  <c r="J8983" i="27"/>
  <c r="J8984" i="27"/>
  <c r="J12669" i="27"/>
  <c r="J12670" i="27"/>
  <c r="J1721" i="27"/>
  <c r="J4266" i="27"/>
  <c r="J4267" i="27"/>
  <c r="J8985" i="27"/>
  <c r="J8986" i="27"/>
  <c r="J8987" i="27"/>
  <c r="J12671" i="27"/>
  <c r="J12672" i="27"/>
  <c r="J12673" i="27"/>
  <c r="J4268" i="27"/>
  <c r="J8988" i="27"/>
  <c r="J8989" i="27"/>
  <c r="J667" i="27"/>
  <c r="J4269" i="27"/>
  <c r="J8990" i="27"/>
  <c r="J12674" i="27"/>
  <c r="J8991" i="27"/>
  <c r="J1722" i="27"/>
  <c r="J1723" i="27"/>
  <c r="J4270" i="27"/>
  <c r="J8992" i="27"/>
  <c r="J8993" i="27"/>
  <c r="J8994" i="27"/>
  <c r="J4271" i="27"/>
  <c r="J4272" i="27"/>
  <c r="J4273" i="27"/>
  <c r="J4274" i="27"/>
  <c r="J8995" i="27"/>
  <c r="J8996" i="27"/>
  <c r="J8997" i="27"/>
  <c r="J8998" i="27"/>
  <c r="J4275" i="27"/>
  <c r="J8999" i="27"/>
  <c r="J9000" i="27"/>
  <c r="J9001" i="27"/>
  <c r="J12675" i="27"/>
  <c r="J4276" i="27"/>
  <c r="J4277" i="27"/>
  <c r="J4278" i="27"/>
  <c r="J4279" i="27"/>
  <c r="J4280" i="27"/>
  <c r="J9002" i="27"/>
  <c r="J9003" i="27"/>
  <c r="J9004" i="27"/>
  <c r="J12676" i="27"/>
  <c r="J12677" i="27"/>
  <c r="J12678" i="27"/>
  <c r="J12679" i="27"/>
  <c r="J12680" i="27"/>
  <c r="J1724" i="27"/>
  <c r="J9005" i="27"/>
  <c r="J12681" i="27"/>
  <c r="J9006" i="27"/>
  <c r="J12682" i="27"/>
  <c r="J9007" i="27"/>
  <c r="J12683" i="27"/>
  <c r="J9008" i="27"/>
  <c r="J12684" i="27"/>
  <c r="J9009" i="27"/>
  <c r="J9010" i="27"/>
  <c r="J9011" i="27"/>
  <c r="J9012" i="27"/>
  <c r="J12685" i="27"/>
  <c r="J12686" i="27"/>
  <c r="J4281" i="27"/>
  <c r="J1725" i="27"/>
  <c r="J9013" i="27"/>
  <c r="J12687" i="27"/>
  <c r="J9014" i="27"/>
  <c r="J9015" i="27"/>
  <c r="J4282" i="27"/>
  <c r="J4283" i="27"/>
  <c r="J9016" i="27"/>
  <c r="J4284" i="27"/>
  <c r="J9017" i="27"/>
  <c r="J9018" i="27"/>
  <c r="J9019" i="27"/>
  <c r="J9020" i="27"/>
  <c r="J9021" i="27"/>
  <c r="J9022" i="27"/>
  <c r="J9023" i="27"/>
  <c r="J9024" i="27"/>
  <c r="J12688" i="27"/>
  <c r="J12689" i="27"/>
  <c r="J12690" i="27"/>
  <c r="J12691" i="27"/>
  <c r="J12692" i="27"/>
  <c r="J1726" i="27"/>
  <c r="J9025" i="27"/>
  <c r="J9026" i="27"/>
  <c r="J9027" i="27"/>
  <c r="J12693" i="27"/>
  <c r="J12694" i="27"/>
  <c r="J12695" i="27"/>
  <c r="J12696" i="27"/>
  <c r="J12697" i="27"/>
  <c r="J12698" i="27"/>
  <c r="J246" i="27"/>
  <c r="J9028" i="27"/>
  <c r="J9029" i="27"/>
  <c r="J9030" i="27"/>
  <c r="J9031" i="27"/>
  <c r="J12699" i="27"/>
  <c r="J12700" i="27"/>
  <c r="J12701" i="27"/>
  <c r="J9032" i="27"/>
  <c r="J9033" i="27"/>
  <c r="J247" i="27"/>
  <c r="J668" i="27"/>
  <c r="J1727" i="27"/>
  <c r="J1728" i="27"/>
  <c r="J1729" i="27"/>
  <c r="J1730" i="27"/>
  <c r="J4285" i="27"/>
  <c r="J4286" i="27"/>
  <c r="J4287" i="27"/>
  <c r="J4288" i="27"/>
  <c r="J4289" i="27"/>
  <c r="J4290" i="27"/>
  <c r="J4291" i="27"/>
  <c r="J4292" i="27"/>
  <c r="J4293" i="27"/>
  <c r="J9034" i="27"/>
  <c r="J9035" i="27"/>
  <c r="J9036" i="27"/>
  <c r="J9037" i="27"/>
  <c r="J9038" i="27"/>
  <c r="J9039" i="27"/>
  <c r="J9040" i="27"/>
  <c r="J9041" i="27"/>
  <c r="J9042" i="27"/>
  <c r="J12702" i="27"/>
  <c r="J12703" i="27"/>
  <c r="J12704" i="27"/>
  <c r="J12705" i="27"/>
  <c r="J12706" i="27"/>
  <c r="J12707" i="27"/>
  <c r="J4294" i="27"/>
  <c r="J12708" i="27"/>
  <c r="J9043" i="27"/>
  <c r="J1731" i="27"/>
  <c r="J4295" i="27"/>
  <c r="J9044" i="27"/>
  <c r="J9045" i="27"/>
  <c r="J12709" i="27"/>
  <c r="J79" i="27"/>
  <c r="J4296" i="27"/>
  <c r="J9046" i="27"/>
  <c r="J9047" i="27"/>
  <c r="J9048" i="27"/>
  <c r="J1732" i="27"/>
  <c r="J4297" i="27"/>
  <c r="J4298" i="27"/>
  <c r="J9049" i="27"/>
  <c r="J9050" i="27"/>
  <c r="J9051" i="27"/>
  <c r="J9052" i="27"/>
  <c r="J12710" i="27"/>
  <c r="J4299" i="27"/>
  <c r="J4300" i="27"/>
  <c r="J9053" i="27"/>
  <c r="J248" i="27"/>
  <c r="J669" i="27"/>
  <c r="J9054" i="27"/>
  <c r="J9055" i="27"/>
  <c r="J12711" i="27"/>
  <c r="J4301" i="27"/>
  <c r="J9056" i="27"/>
  <c r="J249" i="27"/>
  <c r="J670" i="27"/>
  <c r="J4302" i="27"/>
  <c r="J4303" i="27"/>
  <c r="J12712" i="27"/>
  <c r="J1733" i="27"/>
  <c r="J4304" i="27"/>
  <c r="J4305" i="27"/>
  <c r="J9057" i="27"/>
  <c r="J9058" i="27"/>
  <c r="J12713" i="27"/>
  <c r="J12714" i="27"/>
  <c r="J12715" i="27"/>
  <c r="J1734" i="27"/>
  <c r="J4306" i="27"/>
  <c r="J9059" i="27"/>
  <c r="J9060" i="27"/>
  <c r="J9061" i="27"/>
  <c r="J9062" i="27"/>
  <c r="J12716" i="27"/>
  <c r="J4307" i="27"/>
  <c r="J9063" i="27"/>
  <c r="J9064" i="27"/>
  <c r="J671" i="27"/>
  <c r="J9065" i="27"/>
  <c r="J9066" i="27"/>
  <c r="J9067" i="27"/>
  <c r="J9068" i="27"/>
  <c r="J80" i="27"/>
  <c r="J12717" i="27"/>
  <c r="J4308" i="27"/>
  <c r="J9069" i="27"/>
  <c r="J250" i="27"/>
  <c r="J9070" i="27"/>
  <c r="J9071" i="27"/>
  <c r="J9072" i="27"/>
  <c r="J9073" i="27"/>
  <c r="J9074" i="27"/>
  <c r="J12718" i="27"/>
  <c r="J672" i="27"/>
  <c r="J4309" i="27"/>
  <c r="J9075" i="27"/>
  <c r="J9076" i="27"/>
  <c r="J9077" i="27"/>
  <c r="J1735" i="27"/>
  <c r="J4310" i="27"/>
  <c r="J12719" i="27"/>
  <c r="J12720" i="27"/>
  <c r="J1736" i="27"/>
  <c r="J4311" i="27"/>
  <c r="J4312" i="27"/>
  <c r="J12721" i="27"/>
  <c r="J4313" i="27"/>
  <c r="J9078" i="27"/>
  <c r="J12722" i="27"/>
  <c r="J4314" i="27"/>
  <c r="J9079" i="27"/>
  <c r="J12723" i="27"/>
  <c r="J1737" i="27"/>
  <c r="J9080" i="27"/>
  <c r="J12724" i="27"/>
  <c r="J1738" i="27"/>
  <c r="J1739" i="27"/>
  <c r="J12725" i="27"/>
  <c r="J12726" i="27"/>
  <c r="J9081" i="27"/>
  <c r="J12727" i="27"/>
  <c r="J1740" i="27"/>
  <c r="J12728" i="27"/>
  <c r="J9082" i="27"/>
  <c r="J9083" i="27"/>
  <c r="J9084" i="27"/>
  <c r="J4315" i="27"/>
  <c r="J9085" i="27"/>
  <c r="J9086" i="27"/>
  <c r="J9087" i="27"/>
  <c r="J12729" i="27"/>
  <c r="J9088" i="27"/>
  <c r="J9089" i="27"/>
  <c r="J12730" i="27"/>
  <c r="J673" i="27"/>
  <c r="J1741" i="27"/>
  <c r="J9090" i="27"/>
  <c r="J12731" i="27"/>
  <c r="J4316" i="27"/>
  <c r="J9091" i="27"/>
  <c r="J12732" i="27"/>
  <c r="J4317" i="27"/>
  <c r="J12733" i="27"/>
  <c r="J1742" i="27"/>
  <c r="J4318" i="27"/>
  <c r="J4319" i="27"/>
  <c r="J9092" i="27"/>
  <c r="J9093" i="27"/>
  <c r="J9094" i="27"/>
  <c r="J9095" i="27"/>
  <c r="J9096" i="27"/>
  <c r="J12734" i="27"/>
  <c r="J674" i="27"/>
  <c r="J4320" i="27"/>
  <c r="J9097" i="27"/>
  <c r="J12735" i="27"/>
  <c r="J12736" i="27"/>
  <c r="J12737" i="27"/>
  <c r="J1743" i="27"/>
  <c r="J1744" i="27"/>
  <c r="J4321" i="27"/>
  <c r="J4322" i="27"/>
  <c r="J4323" i="27"/>
  <c r="J4324" i="27"/>
  <c r="J4325" i="27"/>
  <c r="J9098" i="27"/>
  <c r="J9099" i="27"/>
  <c r="J9100" i="27"/>
  <c r="J9101" i="27"/>
  <c r="J4326" i="27"/>
  <c r="J4327" i="27"/>
  <c r="J9102" i="27"/>
  <c r="J9103" i="27"/>
  <c r="J9104" i="27"/>
  <c r="J1745" i="27"/>
  <c r="J9105" i="27"/>
  <c r="J9106" i="27"/>
  <c r="J12738" i="27"/>
  <c r="J4328" i="27"/>
  <c r="J9107" i="27"/>
  <c r="J12739" i="27"/>
  <c r="J12740" i="27"/>
  <c r="J12741" i="27"/>
  <c r="J675" i="27"/>
  <c r="J1746" i="27"/>
  <c r="J4329" i="27"/>
  <c r="J4330" i="27"/>
  <c r="J4331" i="27"/>
  <c r="J4332" i="27"/>
  <c r="J9108" i="27"/>
  <c r="J9109" i="27"/>
  <c r="J9110" i="27"/>
  <c r="J9111" i="27"/>
  <c r="J9112" i="27"/>
  <c r="J9113" i="27"/>
  <c r="J9114" i="27"/>
  <c r="J12742" i="27"/>
  <c r="J12743" i="27"/>
  <c r="J12744" i="27"/>
  <c r="J12745" i="27"/>
  <c r="J12746" i="27"/>
  <c r="J12747" i="27"/>
  <c r="J1747" i="27"/>
  <c r="J1748" i="27"/>
  <c r="J9115" i="27"/>
  <c r="J9116" i="27"/>
  <c r="J9117" i="27"/>
  <c r="J9118" i="27"/>
  <c r="J9119" i="27"/>
  <c r="J9120" i="27"/>
  <c r="J9121" i="27"/>
  <c r="J12748" i="27"/>
  <c r="J12749" i="27"/>
  <c r="J12750" i="27"/>
  <c r="J12751" i="27"/>
  <c r="J1749" i="27"/>
  <c r="J1750" i="27"/>
  <c r="J9122" i="27"/>
  <c r="J12752" i="27"/>
  <c r="J12753" i="27"/>
  <c r="J251" i="27"/>
  <c r="J4333" i="27"/>
  <c r="J4334" i="27"/>
  <c r="J9123" i="27"/>
  <c r="J9124" i="27"/>
  <c r="J9125" i="27"/>
  <c r="J12754" i="27"/>
  <c r="J4335" i="27"/>
  <c r="J4336" i="27"/>
  <c r="J4337" i="27"/>
  <c r="J9126" i="27"/>
  <c r="J9127" i="27"/>
  <c r="J9128" i="27"/>
  <c r="J9129" i="27"/>
  <c r="J9130" i="27"/>
  <c r="J12755" i="27"/>
  <c r="J12756" i="27"/>
  <c r="J1751" i="27"/>
  <c r="J4338" i="27"/>
  <c r="J9131" i="27"/>
  <c r="J676" i="27"/>
  <c r="J1752" i="27"/>
  <c r="J1753" i="27"/>
  <c r="J4339" i="27"/>
  <c r="J4340" i="27"/>
  <c r="J4341" i="27"/>
  <c r="J9132" i="27"/>
  <c r="J9133" i="27"/>
  <c r="J9134" i="27"/>
  <c r="J9135" i="27"/>
  <c r="J9136" i="27"/>
  <c r="J9137" i="27"/>
  <c r="J9138" i="27"/>
  <c r="J12757" i="27"/>
  <c r="J12758" i="27"/>
  <c r="J12759" i="27"/>
  <c r="J12760" i="27"/>
  <c r="J12761" i="27"/>
  <c r="J9139" i="27"/>
  <c r="J12762" i="27"/>
  <c r="J9140" i="27"/>
  <c r="J9141" i="27"/>
  <c r="J12763" i="27"/>
  <c r="J9142" i="27"/>
  <c r="J9143" i="27"/>
  <c r="J12764" i="27"/>
  <c r="J677" i="27"/>
  <c r="J1754" i="27"/>
  <c r="J1755" i="27"/>
  <c r="J4342" i="27"/>
  <c r="J9144" i="27"/>
  <c r="J9145" i="27"/>
  <c r="J9146" i="27"/>
  <c r="J9147" i="27"/>
  <c r="J678" i="27"/>
  <c r="J1756" i="27"/>
  <c r="J4343" i="27"/>
  <c r="J4344" i="27"/>
  <c r="J4345" i="27"/>
  <c r="J9148" i="27"/>
  <c r="J9149" i="27"/>
  <c r="J9150" i="27"/>
  <c r="J12765" i="27"/>
  <c r="J12766" i="27"/>
  <c r="J12767" i="27"/>
  <c r="J4346" i="27"/>
  <c r="J9151" i="27"/>
  <c r="J12768" i="27"/>
  <c r="J1757" i="27"/>
  <c r="J1758" i="27"/>
  <c r="J1759" i="27"/>
  <c r="J4347" i="27"/>
  <c r="J4348" i="27"/>
  <c r="J4349" i="27"/>
  <c r="J4350" i="27"/>
  <c r="J9152" i="27"/>
  <c r="J9153" i="27"/>
  <c r="J9154" i="27"/>
  <c r="J9155" i="27"/>
  <c r="J12769" i="27"/>
  <c r="J12770" i="27"/>
  <c r="J12771" i="27"/>
  <c r="J12772" i="27"/>
  <c r="J12773" i="27"/>
  <c r="J12774" i="27"/>
  <c r="J12775" i="27"/>
  <c r="J12776" i="27"/>
  <c r="J12777" i="27"/>
  <c r="J4351" i="27"/>
  <c r="J9156" i="27"/>
  <c r="J9157" i="27"/>
  <c r="J9158" i="27"/>
  <c r="J9159" i="27"/>
  <c r="J9160" i="27"/>
  <c r="J4352" i="27"/>
  <c r="J12778" i="27"/>
  <c r="J1760" i="27"/>
  <c r="J12779" i="27"/>
  <c r="J12780" i="27"/>
  <c r="J12781" i="27"/>
  <c r="J4353" i="27"/>
  <c r="J9161" i="27"/>
  <c r="J9162" i="27"/>
  <c r="J12782" i="27"/>
  <c r="J9163" i="27"/>
  <c r="J12783" i="27"/>
  <c r="J4354" i="27"/>
  <c r="J9164" i="27"/>
  <c r="J9165" i="27"/>
  <c r="J9166" i="27"/>
  <c r="J9167" i="27"/>
  <c r="J4355" i="27"/>
  <c r="J12784" i="27"/>
  <c r="J12785" i="27"/>
  <c r="J9168" i="27"/>
  <c r="J9169" i="27"/>
  <c r="J9170" i="27"/>
  <c r="J12786" i="27"/>
  <c r="J9171" i="27"/>
  <c r="J4356" i="27"/>
  <c r="J12787" i="27"/>
  <c r="J9172" i="27"/>
  <c r="J12788" i="27"/>
  <c r="J4357" i="27"/>
  <c r="J9173" i="27"/>
  <c r="J9174" i="27"/>
  <c r="J9175" i="27"/>
  <c r="J4358" i="27"/>
  <c r="J9176" i="27"/>
  <c r="J9177" i="27"/>
  <c r="J12789" i="27"/>
  <c r="J4359" i="27"/>
  <c r="J9178" i="27"/>
  <c r="J9179" i="27"/>
  <c r="J9180" i="27"/>
  <c r="J9181" i="27"/>
  <c r="J9182" i="27"/>
  <c r="J12790" i="27"/>
  <c r="J12791" i="27"/>
  <c r="J12792" i="27"/>
  <c r="J1761" i="27"/>
  <c r="J4360" i="27"/>
  <c r="J4361" i="27"/>
  <c r="J4362" i="27"/>
  <c r="J4363" i="27"/>
  <c r="J4364" i="27"/>
  <c r="J9183" i="27"/>
  <c r="J9184" i="27"/>
  <c r="J9185" i="27"/>
  <c r="J12793" i="27"/>
  <c r="J679" i="27"/>
  <c r="J1762" i="27"/>
  <c r="J4365" i="27"/>
  <c r="J12794" i="27"/>
  <c r="J4366" i="27"/>
  <c r="J9186" i="27"/>
  <c r="J9187" i="27"/>
  <c r="J12795" i="27"/>
  <c r="J12796" i="27"/>
  <c r="J12797" i="27"/>
  <c r="J1763" i="27"/>
  <c r="J1764" i="27"/>
  <c r="J1765" i="27"/>
  <c r="J4367" i="27"/>
  <c r="J4368" i="27"/>
  <c r="J4369" i="27"/>
  <c r="J4370" i="27"/>
  <c r="J4371" i="27"/>
  <c r="J9188" i="27"/>
  <c r="J9189" i="27"/>
  <c r="J9190" i="27"/>
  <c r="J9191" i="27"/>
  <c r="J9192" i="27"/>
  <c r="J9193" i="27"/>
  <c r="J9194" i="27"/>
  <c r="J9195" i="27"/>
  <c r="J9196" i="27"/>
  <c r="J9197" i="27"/>
  <c r="J12798" i="27"/>
  <c r="J12799" i="27"/>
  <c r="J12800" i="27"/>
  <c r="J9198" i="27"/>
  <c r="J9199" i="27"/>
  <c r="J12801" i="27"/>
  <c r="J9200" i="27"/>
  <c r="J4372" i="27"/>
  <c r="J9201" i="27"/>
  <c r="J9202" i="27"/>
  <c r="J252" i="27"/>
  <c r="J1766" i="27"/>
  <c r="J9203" i="27"/>
  <c r="J12802" i="27"/>
  <c r="J253" i="27"/>
  <c r="J4373" i="27"/>
  <c r="J9204" i="27"/>
  <c r="J1767" i="27"/>
  <c r="J9205" i="27"/>
  <c r="J12803" i="27"/>
  <c r="J12804" i="27"/>
  <c r="J9206" i="27"/>
  <c r="J12805" i="27"/>
  <c r="J1768" i="27"/>
  <c r="J12806" i="27"/>
  <c r="J12807" i="27"/>
  <c r="J12808" i="27"/>
  <c r="J1769" i="27"/>
  <c r="J9207" i="27"/>
  <c r="J9208" i="27"/>
  <c r="J12809" i="27"/>
  <c r="J12810" i="27"/>
  <c r="J4374" i="27"/>
  <c r="J9209" i="27"/>
  <c r="J9210" i="27"/>
  <c r="J9211" i="27"/>
  <c r="J12811" i="27"/>
  <c r="J1770" i="27"/>
  <c r="J4375" i="27"/>
  <c r="J4376" i="27"/>
  <c r="J9212" i="27"/>
  <c r="J9213" i="27"/>
  <c r="J12812" i="27"/>
  <c r="J1771" i="27"/>
  <c r="J9214" i="27"/>
  <c r="J9215" i="27"/>
  <c r="J9216" i="27"/>
  <c r="J9217" i="27"/>
  <c r="J12813" i="27"/>
  <c r="J12814" i="27"/>
  <c r="J4377" i="27"/>
  <c r="J9218" i="27"/>
  <c r="J680" i="27"/>
  <c r="J681" i="27"/>
  <c r="J1772" i="27"/>
  <c r="J9219" i="27"/>
  <c r="J9220" i="27"/>
  <c r="J9221" i="27"/>
  <c r="J9222" i="27"/>
  <c r="J12815" i="27"/>
  <c r="J12816" i="27"/>
  <c r="J12817" i="27"/>
  <c r="J12818" i="27"/>
  <c r="J4378" i="27"/>
  <c r="J4379" i="27"/>
  <c r="J12819" i="27"/>
  <c r="J9223" i="27"/>
  <c r="J9224" i="27"/>
  <c r="J9225" i="27"/>
  <c r="J12820" i="27"/>
  <c r="J12821" i="27"/>
  <c r="J682" i="27"/>
  <c r="J9226" i="27"/>
  <c r="J4380" i="27"/>
  <c r="J12822" i="27"/>
  <c r="J12823" i="27"/>
  <c r="J1773" i="27"/>
  <c r="J9227" i="27"/>
  <c r="J9228" i="27"/>
  <c r="J9229" i="27"/>
  <c r="J9230" i="27"/>
  <c r="J4381" i="27"/>
  <c r="J4382" i="27"/>
  <c r="J12824" i="27"/>
  <c r="J12825" i="27"/>
  <c r="J12826" i="27"/>
  <c r="J1774" i="27"/>
  <c r="J12827" i="27"/>
  <c r="J9231" i="27"/>
  <c r="J9232" i="27"/>
  <c r="J9233" i="27"/>
  <c r="J9234" i="27"/>
  <c r="J12828" i="27"/>
  <c r="J9235" i="27"/>
  <c r="J683" i="27"/>
  <c r="J1775" i="27"/>
  <c r="J4383" i="27"/>
  <c r="J4384" i="27"/>
  <c r="J4385" i="27"/>
  <c r="J9236" i="27"/>
  <c r="J9237" i="27"/>
  <c r="J9238" i="27"/>
  <c r="J9239" i="27"/>
  <c r="J9240" i="27"/>
  <c r="J12829" i="27"/>
  <c r="J12830" i="27"/>
  <c r="J12831" i="27"/>
  <c r="J12832" i="27"/>
  <c r="J81" i="27"/>
  <c r="J684" i="27"/>
  <c r="J685" i="27"/>
  <c r="J9241" i="27"/>
  <c r="J9242" i="27"/>
  <c r="J9243" i="27"/>
  <c r="J9244" i="27"/>
  <c r="J1776" i="27"/>
  <c r="J4386" i="27"/>
  <c r="J4387" i="27"/>
  <c r="J4388" i="27"/>
  <c r="J9245" i="27"/>
  <c r="J9246" i="27"/>
  <c r="J9247" i="27"/>
  <c r="J12833" i="27"/>
  <c r="J12834" i="27"/>
  <c r="J686" i="27"/>
  <c r="J4389" i="27"/>
  <c r="J9248" i="27"/>
  <c r="J9249" i="27"/>
  <c r="J82" i="27"/>
  <c r="J1777" i="27"/>
  <c r="J9250" i="27"/>
  <c r="J9251" i="27"/>
  <c r="J9252" i="27"/>
  <c r="J12835" i="27"/>
  <c r="J4390" i="27"/>
  <c r="J4391" i="27"/>
  <c r="J9253" i="27"/>
  <c r="J9254" i="27"/>
  <c r="J9255" i="27"/>
  <c r="J9256" i="27"/>
  <c r="J9257" i="27"/>
  <c r="J9258" i="27"/>
  <c r="J9259" i="27"/>
  <c r="J9260" i="27"/>
  <c r="J9261" i="27"/>
  <c r="J9262" i="27"/>
  <c r="J9263" i="27"/>
  <c r="J12836" i="27"/>
  <c r="J12837" i="27"/>
  <c r="J12838" i="27"/>
  <c r="J12839" i="27"/>
  <c r="J12840" i="27"/>
  <c r="J12841" i="27"/>
  <c r="J12842" i="27"/>
  <c r="J12843" i="27"/>
  <c r="J12844" i="27"/>
  <c r="J254" i="27"/>
  <c r="J4392" i="27"/>
  <c r="J9264" i="27"/>
  <c r="J9265" i="27"/>
  <c r="J9266" i="27"/>
  <c r="J9267" i="27"/>
  <c r="J9268" i="27"/>
  <c r="J12845" i="27"/>
  <c r="J12846" i="27"/>
  <c r="J12847" i="27"/>
  <c r="J12848" i="27"/>
  <c r="J1778" i="27"/>
  <c r="J1779" i="27"/>
  <c r="J9269" i="27"/>
  <c r="J9270" i="27"/>
  <c r="J9271" i="27"/>
  <c r="J12849" i="27"/>
  <c r="J12850" i="27"/>
  <c r="J12851" i="27"/>
  <c r="J1780" i="27"/>
  <c r="J1781" i="27"/>
  <c r="J1782" i="27"/>
  <c r="J4393" i="27"/>
  <c r="J4394" i="27"/>
  <c r="J4395" i="27"/>
  <c r="J4396" i="27"/>
  <c r="J4397" i="27"/>
  <c r="J9272" i="27"/>
  <c r="J9273" i="27"/>
  <c r="J12852" i="27"/>
  <c r="J12853" i="27"/>
  <c r="J4398" i="27"/>
  <c r="J9274" i="27"/>
  <c r="J9275" i="27"/>
  <c r="J12854" i="27"/>
  <c r="J12855" i="27"/>
  <c r="J4399" i="27"/>
  <c r="J9276" i="27"/>
  <c r="J9277" i="27"/>
  <c r="J9278" i="27"/>
  <c r="J9279" i="27"/>
  <c r="J12856" i="27"/>
  <c r="J1783" i="27"/>
  <c r="J1784" i="27"/>
  <c r="J4400" i="27"/>
  <c r="J4401" i="27"/>
  <c r="J4402" i="27"/>
  <c r="J4403" i="27"/>
  <c r="J4404" i="27"/>
  <c r="J9280" i="27"/>
  <c r="J9281" i="27"/>
  <c r="J9282" i="27"/>
  <c r="J9283" i="27"/>
  <c r="J9284" i="27"/>
  <c r="J12857" i="27"/>
  <c r="J12858" i="27"/>
  <c r="J12859" i="27"/>
  <c r="J1785" i="27"/>
  <c r="J1786" i="27"/>
  <c r="J1787" i="27"/>
  <c r="J4405" i="27"/>
  <c r="J9285" i="27"/>
  <c r="J9286" i="27"/>
  <c r="J9287" i="27"/>
  <c r="J1788" i="27"/>
  <c r="J4406" i="27"/>
  <c r="J4407" i="27"/>
  <c r="J4408" i="27"/>
  <c r="J4409" i="27"/>
  <c r="J9288" i="27"/>
  <c r="J9289" i="27"/>
  <c r="J9290" i="27"/>
  <c r="J12860" i="27"/>
  <c r="J12861" i="27"/>
  <c r="J12862" i="27"/>
  <c r="J12863" i="27"/>
  <c r="J12864" i="27"/>
  <c r="J255" i="27"/>
  <c r="J4410" i="27"/>
  <c r="J4411" i="27"/>
  <c r="J9291" i="27"/>
  <c r="J12865" i="27"/>
  <c r="J12866" i="27"/>
  <c r="J12867" i="27"/>
  <c r="J12868" i="27"/>
  <c r="J12869" i="27"/>
  <c r="J12870" i="27"/>
  <c r="J12871" i="27"/>
  <c r="J9292" i="27"/>
  <c r="J9293" i="27"/>
  <c r="J9294" i="27"/>
  <c r="J9295" i="27"/>
  <c r="J12872" i="27"/>
  <c r="J12873" i="27"/>
  <c r="J12874" i="27"/>
  <c r="J687" i="27"/>
  <c r="J688" i="27"/>
  <c r="J689" i="27"/>
  <c r="J1789" i="27"/>
  <c r="J4412" i="27"/>
  <c r="J9296" i="27"/>
  <c r="J9297" i="27"/>
  <c r="J9298" i="27"/>
  <c r="J9299" i="27"/>
  <c r="J9300" i="27"/>
  <c r="J9301" i="27"/>
  <c r="J12875" i="27"/>
  <c r="J12876" i="27"/>
  <c r="J12877" i="27"/>
  <c r="J12878" i="27"/>
  <c r="J12879" i="27"/>
  <c r="J12880" i="27"/>
  <c r="J4413" i="27"/>
  <c r="J4414" i="27"/>
  <c r="J1790" i="27"/>
  <c r="J9302" i="27"/>
  <c r="J9303" i="27"/>
  <c r="J9304" i="27"/>
  <c r="J12881" i="27"/>
  <c r="J12882" i="27"/>
  <c r="J9305" i="27"/>
  <c r="J4415" i="27"/>
  <c r="J12883" i="27"/>
  <c r="J12884" i="27"/>
  <c r="J12885" i="27"/>
  <c r="J12886" i="27"/>
  <c r="J9306" i="27"/>
  <c r="J4417" i="27"/>
  <c r="J1791" i="27"/>
  <c r="J9307" i="27"/>
  <c r="J256" i="27"/>
  <c r="J9308" i="27"/>
  <c r="J1792" i="27"/>
  <c r="J690" i="27"/>
  <c r="J4418" i="27"/>
  <c r="J4419" i="27"/>
  <c r="J4420" i="27"/>
  <c r="J4421" i="27"/>
  <c r="J4422" i="27"/>
  <c r="J4423" i="27"/>
  <c r="J1793" i="27"/>
  <c r="J4424" i="27"/>
  <c r="J9309" i="27"/>
  <c r="J1794" i="27"/>
  <c r="J1795" i="27"/>
  <c r="J4425" i="27"/>
  <c r="J9310" i="27"/>
  <c r="J1796" i="27"/>
  <c r="J691" i="27"/>
  <c r="J9311" i="27"/>
  <c r="J692" i="27"/>
  <c r="J4426" i="27"/>
  <c r="J4427" i="27"/>
  <c r="J4428" i="27"/>
  <c r="J1797" i="27"/>
  <c r="J1798" i="27"/>
  <c r="J4429" i="27"/>
  <c r="J4430" i="27"/>
  <c r="J9312" i="27"/>
  <c r="J1799" i="27"/>
  <c r="J693" i="27"/>
  <c r="J1800" i="27"/>
  <c r="J4431" i="27"/>
  <c r="J4432" i="27"/>
  <c r="J9313" i="27"/>
  <c r="J4433" i="27"/>
  <c r="J257" i="27"/>
  <c r="J694" i="27"/>
  <c r="J1801" i="27"/>
  <c r="J1802" i="27"/>
  <c r="J4434" i="27"/>
  <c r="J4435" i="27"/>
  <c r="J4416" i="27"/>
  <c r="E41" i="14" l="1"/>
  <c r="G29" i="14"/>
  <c r="I32" i="14"/>
  <c r="H32" i="14"/>
  <c r="G32" i="14"/>
  <c r="F39" i="14"/>
  <c r="L35" i="14"/>
  <c r="E46" i="14"/>
  <c r="H38" i="14"/>
  <c r="L30" i="14"/>
  <c r="I27" i="14"/>
  <c r="J34" i="14"/>
  <c r="C42" i="14"/>
  <c r="L29" i="14"/>
  <c r="J32" i="14"/>
  <c r="D31" i="14"/>
  <c r="D46" i="14"/>
  <c r="I41" i="14"/>
  <c r="C35" i="14"/>
  <c r="G38" i="14"/>
  <c r="I46" i="14"/>
  <c r="E45" i="14"/>
  <c r="C30" i="14"/>
  <c r="D34" i="14"/>
  <c r="J41" i="14"/>
  <c r="D42" i="14"/>
  <c r="I31" i="14"/>
  <c r="L34" i="14"/>
  <c r="K32" i="14"/>
  <c r="E35" i="14"/>
  <c r="C45" i="14"/>
  <c r="E34" i="14"/>
  <c r="E22" i="14" s="1"/>
  <c r="E30" i="14"/>
  <c r="E27" i="14"/>
  <c r="K27" i="14"/>
  <c r="L32" i="14"/>
  <c r="E26" i="14"/>
  <c r="J30" i="14"/>
  <c r="F41" i="14"/>
  <c r="G45" i="14"/>
  <c r="D39" i="14"/>
  <c r="H33" i="14"/>
  <c r="I42" i="14"/>
  <c r="I34" i="14"/>
  <c r="D47" i="14"/>
  <c r="I39" i="14"/>
  <c r="J44" i="14"/>
  <c r="J47" i="14"/>
  <c r="L31" i="14"/>
  <c r="D43" i="14"/>
  <c r="I45" i="14"/>
  <c r="H45" i="14"/>
  <c r="D28" i="14"/>
  <c r="K38" i="14"/>
  <c r="K42" i="14"/>
  <c r="F30" i="14"/>
  <c r="L44" i="14"/>
  <c r="G26" i="14"/>
  <c r="G14" i="14" s="1"/>
  <c r="G30" i="14"/>
  <c r="D32" i="14"/>
  <c r="D30" i="14"/>
  <c r="D18" i="14" s="1"/>
  <c r="F35" i="14"/>
  <c r="J46" i="14"/>
  <c r="G43" i="14"/>
  <c r="L43" i="14"/>
  <c r="J38" i="14"/>
  <c r="H27" i="14"/>
  <c r="K39" i="14"/>
  <c r="G41" i="14"/>
  <c r="C29" i="14"/>
  <c r="F28" i="14"/>
  <c r="G34" i="14"/>
  <c r="K46" i="14"/>
  <c r="C47" i="14"/>
  <c r="K41" i="14"/>
  <c r="H47" i="14"/>
  <c r="J40" i="14"/>
  <c r="E31" i="14"/>
  <c r="E38" i="14"/>
  <c r="H39" i="14"/>
  <c r="L27" i="14"/>
  <c r="G31" i="14"/>
  <c r="G19" i="14" s="1"/>
  <c r="J26" i="14"/>
  <c r="J14" i="14" s="1"/>
  <c r="C43" i="14"/>
  <c r="K29" i="14"/>
  <c r="K17" i="14" s="1"/>
  <c r="D45" i="14"/>
  <c r="D26" i="14"/>
  <c r="L26" i="14"/>
  <c r="F44" i="14"/>
  <c r="H41" i="14"/>
  <c r="E44" i="14"/>
  <c r="J35" i="14"/>
  <c r="J23" i="14" s="1"/>
  <c r="J33" i="14"/>
  <c r="K26" i="14"/>
  <c r="K14" i="14" s="1"/>
  <c r="C26" i="14"/>
  <c r="G44" i="14"/>
  <c r="F33" i="14"/>
  <c r="C40" i="14"/>
  <c r="E39" i="14"/>
  <c r="H46" i="14"/>
  <c r="D40" i="14"/>
  <c r="E28" i="14"/>
  <c r="D41" i="14"/>
  <c r="L47" i="14"/>
  <c r="C39" i="14"/>
  <c r="J39" i="14"/>
  <c r="F32" i="14"/>
  <c r="I29" i="14"/>
  <c r="I17" i="14" s="1"/>
  <c r="K31" i="14"/>
  <c r="H29" i="14"/>
  <c r="H17" i="14" s="1"/>
  <c r="F34" i="14"/>
  <c r="L38" i="14"/>
  <c r="D27" i="14"/>
  <c r="D15" i="14" s="1"/>
  <c r="H43" i="14"/>
  <c r="G40" i="14"/>
  <c r="F27" i="14"/>
  <c r="F15" i="14" s="1"/>
  <c r="D33" i="14"/>
  <c r="D21" i="14" s="1"/>
  <c r="H31" i="14"/>
  <c r="H19" i="14" s="1"/>
  <c r="H26" i="14"/>
  <c r="H14" i="14" s="1"/>
  <c r="L33" i="14"/>
  <c r="I30" i="14"/>
  <c r="I18" i="14" s="1"/>
  <c r="I26" i="14"/>
  <c r="K33" i="14"/>
  <c r="C32" i="14"/>
  <c r="K43" i="14"/>
  <c r="F40" i="14"/>
  <c r="J28" i="14"/>
  <c r="J16" i="14" s="1"/>
  <c r="D38" i="14"/>
  <c r="G33" i="14"/>
  <c r="G21" i="14" s="1"/>
  <c r="O52" i="10" s="1"/>
  <c r="F43" i="14"/>
  <c r="F42" i="14"/>
  <c r="I44" i="14"/>
  <c r="G27" i="14"/>
  <c r="C28" i="14"/>
  <c r="C16" i="14" s="1"/>
  <c r="L39" i="14"/>
  <c r="L42" i="14"/>
  <c r="C33" i="14"/>
  <c r="C21" i="14" s="1"/>
  <c r="F26" i="14"/>
  <c r="K47" i="14"/>
  <c r="L28" i="14"/>
  <c r="D35" i="14"/>
  <c r="D23" i="14" s="1"/>
  <c r="H28" i="14"/>
  <c r="I47" i="14"/>
  <c r="H30" i="14"/>
  <c r="I28" i="14"/>
  <c r="G28" i="14"/>
  <c r="G16" i="14" s="1"/>
  <c r="H40" i="14"/>
  <c r="H42" i="14"/>
  <c r="K34" i="14"/>
  <c r="K22" i="14" s="1"/>
  <c r="F29" i="14"/>
  <c r="F17" i="14" s="1"/>
  <c r="G42" i="14"/>
  <c r="D29" i="14"/>
  <c r="D17" i="14" s="1"/>
  <c r="E47" i="14"/>
  <c r="I40" i="14"/>
  <c r="K30" i="14"/>
  <c r="K18" i="14" s="1"/>
  <c r="L41" i="14"/>
  <c r="C44" i="14"/>
  <c r="H34" i="14"/>
  <c r="H22" i="14" s="1"/>
  <c r="I43" i="14"/>
  <c r="C38" i="14"/>
  <c r="I33" i="14"/>
  <c r="I21" i="14" s="1"/>
  <c r="F31" i="14"/>
  <c r="F19" i="14" s="1"/>
  <c r="F46" i="14"/>
  <c r="F38" i="14"/>
  <c r="E42" i="14"/>
  <c r="J42" i="14"/>
  <c r="C31" i="14"/>
  <c r="C19" i="14" s="1"/>
  <c r="F47" i="14"/>
  <c r="H35" i="14"/>
  <c r="H23" i="14" s="1"/>
  <c r="L40" i="14"/>
  <c r="C27" i="14"/>
  <c r="C15" i="14" s="1"/>
  <c r="D44" i="14"/>
  <c r="C34" i="14"/>
  <c r="J29" i="14"/>
  <c r="J17" i="14" s="1"/>
  <c r="E33" i="14"/>
  <c r="E21" i="14" s="1"/>
  <c r="P23" i="10" s="1" a="1"/>
  <c r="P23" i="10" s="1"/>
  <c r="K40" i="14"/>
  <c r="L46" i="14"/>
  <c r="E32" i="14"/>
  <c r="E20" i="14" s="1"/>
  <c r="C46" i="14"/>
  <c r="G47" i="14"/>
  <c r="K35" i="14"/>
  <c r="K23" i="14" s="1"/>
  <c r="K28" i="14"/>
  <c r="L45" i="14"/>
  <c r="H44" i="14"/>
  <c r="J43" i="14"/>
  <c r="G39" i="14"/>
  <c r="K45" i="14"/>
  <c r="E40" i="14"/>
  <c r="G35" i="14"/>
  <c r="E29" i="14"/>
  <c r="E17" i="14" s="1"/>
  <c r="E43" i="14"/>
  <c r="C41" i="14"/>
  <c r="I38" i="14"/>
  <c r="J27" i="14"/>
  <c r="J15" i="14" s="1"/>
  <c r="G46" i="14"/>
  <c r="J31" i="14"/>
  <c r="J19" i="14" s="1"/>
  <c r="K44" i="14"/>
  <c r="J45" i="14"/>
  <c r="F45" i="14"/>
  <c r="I35" i="14"/>
  <c r="I23" i="14" s="1"/>
  <c r="O50" i="10" l="1"/>
  <c r="P50" i="10" a="1"/>
  <c r="P50" i="10" s="1"/>
  <c r="Q52" i="10" a="1"/>
  <c r="Q52" i="10" s="1"/>
  <c r="BF52" i="10" a="1"/>
  <c r="BF52" i="10" s="1"/>
  <c r="AX52" i="10" a="1"/>
  <c r="AX52" i="10" s="1"/>
  <c r="AK52" i="10" a="1"/>
  <c r="AK52" i="10" s="1"/>
  <c r="U52" i="10" a="1"/>
  <c r="U52" i="10" s="1"/>
  <c r="BH52" i="10" a="1"/>
  <c r="BH52" i="10" s="1"/>
  <c r="AV52" i="10" a="1"/>
  <c r="AV52" i="10" s="1"/>
  <c r="AC52" i="10" a="1"/>
  <c r="AC52" i="10" s="1"/>
  <c r="AJ52" i="10" a="1"/>
  <c r="AJ52" i="10" s="1"/>
  <c r="T52" i="10" a="1"/>
  <c r="T52" i="10" s="1"/>
  <c r="BK52" i="10" a="1"/>
  <c r="BK52" i="10" s="1"/>
  <c r="BC52" i="10" a="1"/>
  <c r="BC52" i="10" s="1"/>
  <c r="AU52" i="10" a="1"/>
  <c r="AU52" i="10" s="1"/>
  <c r="AE52" i="10" a="1"/>
  <c r="AE52" i="10" s="1"/>
  <c r="BL52" i="10" a="1"/>
  <c r="BL52" i="10" s="1"/>
  <c r="AZ52" i="10" a="1"/>
  <c r="AZ52" i="10" s="1"/>
  <c r="Y52" i="10" a="1"/>
  <c r="Y52" i="10" s="1"/>
  <c r="AN52" i="10" a="1"/>
  <c r="AN52" i="10" s="1"/>
  <c r="BE52" i="10" a="1"/>
  <c r="BE52" i="10" s="1"/>
  <c r="AQ52" i="10" a="1"/>
  <c r="AQ52" i="10" s="1"/>
  <c r="W52" i="10" a="1"/>
  <c r="W52" i="10" s="1"/>
  <c r="AP52" i="10" a="1"/>
  <c r="AP52" i="10" s="1"/>
  <c r="Z52" i="10" a="1"/>
  <c r="Z52" i="10" s="1"/>
  <c r="BJ52" i="10" a="1"/>
  <c r="BJ52" i="10" s="1"/>
  <c r="AS52" i="10" a="1"/>
  <c r="AS52" i="10" s="1"/>
  <c r="AF52" i="10" a="1"/>
  <c r="AF52" i="10" s="1"/>
  <c r="BA52" i="10" a="1"/>
  <c r="BA52" i="10" s="1"/>
  <c r="AM52" i="10" a="1"/>
  <c r="AM52" i="10" s="1"/>
  <c r="S52" i="10" a="1"/>
  <c r="S52" i="10" s="1"/>
  <c r="AL52" i="10" a="1"/>
  <c r="AL52" i="10" s="1"/>
  <c r="V52" i="10" a="1"/>
  <c r="V52" i="10" s="1"/>
  <c r="BN52" i="10" a="1"/>
  <c r="BN52" i="10" s="1"/>
  <c r="BD52" i="10" a="1"/>
  <c r="BD52" i="10" s="1"/>
  <c r="AO52" i="10" a="1"/>
  <c r="AO52" i="10" s="1"/>
  <c r="AB52" i="10" a="1"/>
  <c r="AB52" i="10" s="1"/>
  <c r="BI52" i="10" a="1"/>
  <c r="BI52" i="10" s="1"/>
  <c r="AY52" i="10" a="1"/>
  <c r="AY52" i="10" s="1"/>
  <c r="AI52" i="10" a="1"/>
  <c r="AI52" i="10" s="1"/>
  <c r="AH52" i="10" a="1"/>
  <c r="AH52" i="10" s="1"/>
  <c r="R52" i="10" a="1"/>
  <c r="R52" i="10" s="1"/>
  <c r="BM52" i="10" a="1"/>
  <c r="BM52" i="10" s="1"/>
  <c r="BB52" i="10" a="1"/>
  <c r="BB52" i="10" s="1"/>
  <c r="AG52" i="10" a="1"/>
  <c r="AG52" i="10" s="1"/>
  <c r="AR52" i="10" a="1"/>
  <c r="AR52" i="10" s="1"/>
  <c r="X52" i="10" a="1"/>
  <c r="X52" i="10" s="1"/>
  <c r="BG52" i="10" a="1"/>
  <c r="BG52" i="10" s="1"/>
  <c r="AW52" i="10" a="1"/>
  <c r="AW52" i="10" s="1"/>
  <c r="AA52" i="10" a="1"/>
  <c r="AA52" i="10" s="1"/>
  <c r="AT52" i="10" a="1"/>
  <c r="AT52" i="10" s="1"/>
  <c r="AD52" i="10" a="1"/>
  <c r="AD52" i="10" s="1"/>
  <c r="BP23" i="10" a="1"/>
  <c r="BP23" i="10" s="1"/>
  <c r="BQ23" i="10" a="1"/>
  <c r="BQ23" i="10" s="1"/>
  <c r="BT23" i="10" a="1"/>
  <c r="BT23" i="10" s="1"/>
  <c r="BV23" i="10" a="1"/>
  <c r="BV23" i="10" s="1"/>
  <c r="BX23" i="10" a="1"/>
  <c r="BX23" i="10" s="1"/>
  <c r="BZ23" i="10" a="1"/>
  <c r="BZ23" i="10" s="1"/>
  <c r="CB23" i="10" a="1"/>
  <c r="CB23" i="10" s="1"/>
  <c r="CD23" i="10" a="1"/>
  <c r="CD23" i="10" s="1"/>
  <c r="CF23" i="10" a="1"/>
  <c r="CF23" i="10" s="1"/>
  <c r="CH23" i="10" a="1"/>
  <c r="CH23" i="10" s="1"/>
  <c r="CJ23" i="10" a="1"/>
  <c r="CJ23" i="10" s="1"/>
  <c r="CL23" i="10" a="1"/>
  <c r="CL23" i="10" s="1"/>
  <c r="CN23" i="10" a="1"/>
  <c r="CN23" i="10" s="1"/>
  <c r="CP23" i="10" a="1"/>
  <c r="CP23" i="10" s="1"/>
  <c r="CR23" i="10" a="1"/>
  <c r="CR23" i="10" s="1"/>
  <c r="CT23" i="10" a="1"/>
  <c r="CT23" i="10" s="1"/>
  <c r="CV23" i="10" a="1"/>
  <c r="CV23" i="10" s="1"/>
  <c r="CX23" i="10" a="1"/>
  <c r="CX23" i="10" s="1"/>
  <c r="CZ23" i="10" a="1"/>
  <c r="CZ23" i="10" s="1"/>
  <c r="DB23" i="10" a="1"/>
  <c r="DB23" i="10" s="1"/>
  <c r="DD23" i="10" a="1"/>
  <c r="DD23" i="10" s="1"/>
  <c r="DF23" i="10" a="1"/>
  <c r="DF23" i="10" s="1"/>
  <c r="DH23" i="10" a="1"/>
  <c r="DH23" i="10" s="1"/>
  <c r="DJ23" i="10" a="1"/>
  <c r="DJ23" i="10" s="1"/>
  <c r="DL23" i="10" a="1"/>
  <c r="DL23" i="10" s="1"/>
  <c r="BR23" i="10" a="1"/>
  <c r="BR23" i="10" s="1"/>
  <c r="BS23" i="10" a="1"/>
  <c r="BS23" i="10" s="1"/>
  <c r="BU23" i="10" a="1"/>
  <c r="BU23" i="10" s="1"/>
  <c r="BW23" i="10" a="1"/>
  <c r="BW23" i="10" s="1"/>
  <c r="BY23" i="10" a="1"/>
  <c r="BY23" i="10" s="1"/>
  <c r="CA23" i="10" a="1"/>
  <c r="CA23" i="10" s="1"/>
  <c r="CC23" i="10" a="1"/>
  <c r="CC23" i="10" s="1"/>
  <c r="CE23" i="10" a="1"/>
  <c r="CE23" i="10" s="1"/>
  <c r="CG23" i="10" a="1"/>
  <c r="CG23" i="10" s="1"/>
  <c r="CI23" i="10" a="1"/>
  <c r="CI23" i="10" s="1"/>
  <c r="CK23" i="10" a="1"/>
  <c r="CK23" i="10" s="1"/>
  <c r="CM23" i="10" a="1"/>
  <c r="CM23" i="10" s="1"/>
  <c r="CO23" i="10" a="1"/>
  <c r="CO23" i="10" s="1"/>
  <c r="CQ23" i="10" a="1"/>
  <c r="CQ23" i="10" s="1"/>
  <c r="CS23" i="10" a="1"/>
  <c r="CS23" i="10" s="1"/>
  <c r="CU23" i="10" a="1"/>
  <c r="CU23" i="10" s="1"/>
  <c r="CW23" i="10" a="1"/>
  <c r="CW23" i="10" s="1"/>
  <c r="CY23" i="10" a="1"/>
  <c r="CY23" i="10" s="1"/>
  <c r="DA23" i="10" a="1"/>
  <c r="DA23" i="10" s="1"/>
  <c r="DC23" i="10" a="1"/>
  <c r="DC23" i="10" s="1"/>
  <c r="DE23" i="10" a="1"/>
  <c r="DE23" i="10" s="1"/>
  <c r="DG23" i="10" a="1"/>
  <c r="DG23" i="10" s="1"/>
  <c r="DI23" i="10" a="1"/>
  <c r="DI23" i="10" s="1"/>
  <c r="DK23" i="10" a="1"/>
  <c r="DK23" i="10" s="1"/>
  <c r="DM23" i="10" a="1"/>
  <c r="DM23" i="10" s="1"/>
  <c r="H18" i="14"/>
  <c r="L16" i="14"/>
  <c r="C20" i="14"/>
  <c r="L21" i="14"/>
  <c r="L14" i="14"/>
  <c r="G22" i="14"/>
  <c r="D20" i="14"/>
  <c r="F18" i="14"/>
  <c r="P51" i="10" s="1" a="1"/>
  <c r="P51" i="10" s="1"/>
  <c r="I22" i="14"/>
  <c r="O53" i="10" s="1"/>
  <c r="L20" i="14"/>
  <c r="L22" i="14"/>
  <c r="D22" i="14"/>
  <c r="D19" i="14"/>
  <c r="J22" i="14"/>
  <c r="H20" i="14"/>
  <c r="O27" i="10"/>
  <c r="O47" i="10"/>
  <c r="P43" i="10" a="1"/>
  <c r="P43" i="10" s="1"/>
  <c r="O24" i="10"/>
  <c r="O22" i="10"/>
  <c r="O35" i="10"/>
  <c r="O40" i="10"/>
  <c r="O18" i="10"/>
  <c r="P44" i="10" a="1"/>
  <c r="P44" i="10" s="1"/>
  <c r="O23" i="10"/>
  <c r="K21" i="14"/>
  <c r="F22" i="14"/>
  <c r="F20" i="14"/>
  <c r="C14" i="14"/>
  <c r="D14" i="14"/>
  <c r="F16" i="14"/>
  <c r="H15" i="14"/>
  <c r="G18" i="14"/>
  <c r="K15" i="14"/>
  <c r="I19" i="14"/>
  <c r="C18" i="14"/>
  <c r="C23" i="14"/>
  <c r="J20" i="14"/>
  <c r="I15" i="14"/>
  <c r="L23" i="14"/>
  <c r="I20" i="14"/>
  <c r="K16" i="14"/>
  <c r="P30" i="10" a="1"/>
  <c r="P30" i="10" s="1"/>
  <c r="P10" i="10" a="1"/>
  <c r="P10" i="10" s="1"/>
  <c r="O6" i="10"/>
  <c r="P39" i="10" a="1"/>
  <c r="P39" i="10" s="1"/>
  <c r="H16" i="14"/>
  <c r="F14" i="14"/>
  <c r="I14" i="14"/>
  <c r="E16" i="14"/>
  <c r="E19" i="14"/>
  <c r="C17" i="14"/>
  <c r="F23" i="14"/>
  <c r="H21" i="14"/>
  <c r="J18" i="14"/>
  <c r="P52" i="10" s="1" a="1"/>
  <c r="P52" i="10" s="1"/>
  <c r="E15" i="14"/>
  <c r="E23" i="14"/>
  <c r="L17" i="14"/>
  <c r="L18" i="14"/>
  <c r="G17" i="14"/>
  <c r="O51" i="10" s="1"/>
  <c r="G23" i="14"/>
  <c r="C22" i="14"/>
  <c r="O45" i="10"/>
  <c r="O31" i="10"/>
  <c r="P17" i="10" a="1"/>
  <c r="P17" i="10" s="1"/>
  <c r="P21" i="10" a="1"/>
  <c r="P21" i="10" s="1"/>
  <c r="O33" i="10"/>
  <c r="O9" i="10"/>
  <c r="P9" i="10" a="1"/>
  <c r="P9" i="10" s="1"/>
  <c r="I16" i="14"/>
  <c r="G15" i="14"/>
  <c r="O7" i="10"/>
  <c r="P38" i="10" a="1"/>
  <c r="P38" i="10" s="1"/>
  <c r="P13" i="10" a="1"/>
  <c r="P13" i="10" s="1"/>
  <c r="P36" i="10" a="1"/>
  <c r="P36" i="10" s="1"/>
  <c r="P29" i="10" a="1"/>
  <c r="P29" i="10" s="1"/>
  <c r="P8" i="10" a="1"/>
  <c r="P8" i="10" s="1"/>
  <c r="K19" i="14"/>
  <c r="F21" i="14"/>
  <c r="J21" i="14"/>
  <c r="P19" i="10" a="1"/>
  <c r="P19" i="10" s="1"/>
  <c r="O34" i="10"/>
  <c r="L15" i="14"/>
  <c r="D16" i="14"/>
  <c r="L19" i="14"/>
  <c r="E14" i="14"/>
  <c r="E18" i="14"/>
  <c r="K20" i="14"/>
  <c r="P53" i="10" s="1" a="1"/>
  <c r="P53" i="10" s="1"/>
  <c r="G20" i="14"/>
  <c r="F52" i="10" l="1"/>
  <c r="Q51" i="10" a="1"/>
  <c r="Q51" i="10" s="1"/>
  <c r="BN51" i="10" a="1"/>
  <c r="BN51" i="10" s="1"/>
  <c r="AZ51" i="10" a="1"/>
  <c r="AZ51" i="10" s="1"/>
  <c r="AJ51" i="10" a="1"/>
  <c r="AJ51" i="10" s="1"/>
  <c r="T51" i="10" a="1"/>
  <c r="T51" i="10" s="1"/>
  <c r="BD51" i="10" a="1"/>
  <c r="BD51" i="10" s="1"/>
  <c r="AF51" i="10" a="1"/>
  <c r="AF51" i="10" s="1"/>
  <c r="AY51" i="10" a="1"/>
  <c r="AY51" i="10" s="1"/>
  <c r="AI51" i="10" a="1"/>
  <c r="AI51" i="10" s="1"/>
  <c r="S51" i="10" a="1"/>
  <c r="S51" i="10" s="1"/>
  <c r="BJ51" i="10" a="1"/>
  <c r="BJ51" i="10" s="1"/>
  <c r="AT51" i="10" a="1"/>
  <c r="AT51" i="10" s="1"/>
  <c r="BM51" i="10" a="1"/>
  <c r="BM51" i="10" s="1"/>
  <c r="AR51" i="10" a="1"/>
  <c r="AR51" i="10" s="1"/>
  <c r="BK51" i="10" a="1"/>
  <c r="BK51" i="10" s="1"/>
  <c r="AQ51" i="10" a="1"/>
  <c r="AQ51" i="10" s="1"/>
  <c r="W51" i="10" a="1"/>
  <c r="W51" i="10" s="1"/>
  <c r="AX51" i="10" a="1"/>
  <c r="AX51" i="10" s="1"/>
  <c r="AD51" i="10" a="1"/>
  <c r="AD51" i="10" s="1"/>
  <c r="BE51" i="10" a="1"/>
  <c r="BE51" i="10" s="1"/>
  <c r="AO51" i="10" a="1"/>
  <c r="AO51" i="10" s="1"/>
  <c r="Y51" i="10" a="1"/>
  <c r="Y51" i="10" s="1"/>
  <c r="BL51" i="10" a="1"/>
  <c r="BL51" i="10" s="1"/>
  <c r="AN51" i="10" a="1"/>
  <c r="AN51" i="10" s="1"/>
  <c r="BG51" i="10" a="1"/>
  <c r="BG51" i="10" s="1"/>
  <c r="AM51" i="10" a="1"/>
  <c r="AM51" i="10" s="1"/>
  <c r="AP51" i="10" a="1"/>
  <c r="AP51" i="10" s="1"/>
  <c r="Z51" i="10" a="1"/>
  <c r="Z51" i="10" s="1"/>
  <c r="BA51" i="10" a="1"/>
  <c r="BA51" i="10" s="1"/>
  <c r="AK51" i="10" a="1"/>
  <c r="AK51" i="10" s="1"/>
  <c r="U51" i="10" a="1"/>
  <c r="U51" i="10" s="1"/>
  <c r="BH51" i="10" a="1"/>
  <c r="BH51" i="10" s="1"/>
  <c r="AB51" i="10" a="1"/>
  <c r="AB51" i="10" s="1"/>
  <c r="BC51" i="10" a="1"/>
  <c r="BC51" i="10" s="1"/>
  <c r="AE51" i="10" a="1"/>
  <c r="AE51" i="10" s="1"/>
  <c r="BF51" i="10" a="1"/>
  <c r="BF51" i="10" s="1"/>
  <c r="AL51" i="10" a="1"/>
  <c r="AL51" i="10" s="1"/>
  <c r="V51" i="10" a="1"/>
  <c r="V51" i="10" s="1"/>
  <c r="AW51" i="10" a="1"/>
  <c r="AW51" i="10" s="1"/>
  <c r="AG51" i="10" a="1"/>
  <c r="AG51" i="10" s="1"/>
  <c r="AV51" i="10" a="1"/>
  <c r="AV51" i="10" s="1"/>
  <c r="X51" i="10" a="1"/>
  <c r="X51" i="10" s="1"/>
  <c r="AU51" i="10" a="1"/>
  <c r="AU51" i="10" s="1"/>
  <c r="AA51" i="10" a="1"/>
  <c r="AA51" i="10" s="1"/>
  <c r="BB51" i="10" a="1"/>
  <c r="BB51" i="10" s="1"/>
  <c r="AH51" i="10" a="1"/>
  <c r="AH51" i="10" s="1"/>
  <c r="R51" i="10" a="1"/>
  <c r="R51" i="10" s="1"/>
  <c r="BI51" i="10" a="1"/>
  <c r="BI51" i="10" s="1"/>
  <c r="AS51" i="10" a="1"/>
  <c r="AS51" i="10" s="1"/>
  <c r="AC51" i="10" a="1"/>
  <c r="AC51" i="10" s="1"/>
  <c r="BP51" i="10" a="1"/>
  <c r="BP51" i="10" s="1"/>
  <c r="DK51" i="10" a="1"/>
  <c r="DK51" i="10" s="1"/>
  <c r="CU51" i="10" a="1"/>
  <c r="CU51" i="10" s="1"/>
  <c r="CE51" i="10" a="1"/>
  <c r="CE51" i="10" s="1"/>
  <c r="CX51" i="10" a="1"/>
  <c r="CX51" i="10" s="1"/>
  <c r="CH51" i="10" a="1"/>
  <c r="CH51" i="10" s="1"/>
  <c r="BR51" i="10" a="1"/>
  <c r="BR51" i="10" s="1"/>
  <c r="DI51" i="10" a="1"/>
  <c r="DI51" i="10" s="1"/>
  <c r="CS51" i="10" a="1"/>
  <c r="CS51" i="10" s="1"/>
  <c r="CC51" i="10" a="1"/>
  <c r="CC51" i="10" s="1"/>
  <c r="DH51" i="10" a="1"/>
  <c r="DH51" i="10" s="1"/>
  <c r="CR51" i="10" a="1"/>
  <c r="CR51" i="10" s="1"/>
  <c r="CB51" i="10" a="1"/>
  <c r="CB51" i="10" s="1"/>
  <c r="CQ51" i="10" a="1"/>
  <c r="CQ51" i="10" s="1"/>
  <c r="BW51" i="10" a="1"/>
  <c r="BW51" i="10" s="1"/>
  <c r="DF51" i="10" a="1"/>
  <c r="DF51" i="10" s="1"/>
  <c r="CL51" i="10" a="1"/>
  <c r="CL51" i="10" s="1"/>
  <c r="DE51" i="10" a="1"/>
  <c r="DE51" i="10" s="1"/>
  <c r="CK51" i="10" a="1"/>
  <c r="CK51" i="10" s="1"/>
  <c r="BQ51" i="10" a="1"/>
  <c r="BQ51" i="10" s="1"/>
  <c r="CV51" i="10" a="1"/>
  <c r="CV51" i="10" s="1"/>
  <c r="BX51" i="10" a="1"/>
  <c r="BX51" i="10" s="1"/>
  <c r="DG51" i="10" a="1"/>
  <c r="DG51" i="10" s="1"/>
  <c r="CI51" i="10" a="1"/>
  <c r="CI51" i="10" s="1"/>
  <c r="DB51" i="10" a="1"/>
  <c r="DB51" i="10" s="1"/>
  <c r="BZ51" i="10" a="1"/>
  <c r="BZ51" i="10" s="1"/>
  <c r="CO51" i="10" a="1"/>
  <c r="CO51" i="10" s="1"/>
  <c r="DD51" i="10" a="1"/>
  <c r="DD51" i="10" s="1"/>
  <c r="CF51" i="10" a="1"/>
  <c r="CF51" i="10" s="1"/>
  <c r="DC51" i="10" a="1"/>
  <c r="DC51" i="10" s="1"/>
  <c r="CA51" i="10" a="1"/>
  <c r="CA51" i="10" s="1"/>
  <c r="CT51" i="10" a="1"/>
  <c r="CT51" i="10" s="1"/>
  <c r="BV51" i="10" a="1"/>
  <c r="BV51" i="10" s="1"/>
  <c r="DM51" i="10" a="1"/>
  <c r="DM51" i="10" s="1"/>
  <c r="CG51" i="10" a="1"/>
  <c r="CG51" i="10" s="1"/>
  <c r="CZ51" i="10" a="1"/>
  <c r="CZ51" i="10" s="1"/>
  <c r="BT51" i="10" a="1"/>
  <c r="BT51" i="10" s="1"/>
  <c r="CY51" i="10" a="1"/>
  <c r="CY51" i="10" s="1"/>
  <c r="BS51" i="10" a="1"/>
  <c r="BS51" i="10" s="1"/>
  <c r="CP51" i="10" a="1"/>
  <c r="CP51" i="10" s="1"/>
  <c r="DA51" i="10" a="1"/>
  <c r="DA51" i="10" s="1"/>
  <c r="BY51" i="10" a="1"/>
  <c r="BY51" i="10" s="1"/>
  <c r="CN51" i="10" a="1"/>
  <c r="CN51" i="10" s="1"/>
  <c r="CM51" i="10" a="1"/>
  <c r="CM51" i="10" s="1"/>
  <c r="DJ51" i="10" a="1"/>
  <c r="DJ51" i="10" s="1"/>
  <c r="CD51" i="10" a="1"/>
  <c r="CD51" i="10" s="1"/>
  <c r="CW51" i="10" a="1"/>
  <c r="CW51" i="10" s="1"/>
  <c r="BU51" i="10" a="1"/>
  <c r="BU51" i="10" s="1"/>
  <c r="DL51" i="10" a="1"/>
  <c r="DL51" i="10" s="1"/>
  <c r="CJ51" i="10" a="1"/>
  <c r="CJ51" i="10" s="1"/>
  <c r="CZ50" i="10" a="1"/>
  <c r="CZ50" i="10" s="1"/>
  <c r="DM50" i="10" a="1"/>
  <c r="DM50" i="10" s="1"/>
  <c r="BQ50" i="10" a="1"/>
  <c r="BQ50" i="10" s="1"/>
  <c r="BY50" i="10" a="1"/>
  <c r="BY50" i="10" s="1"/>
  <c r="CG50" i="10" a="1"/>
  <c r="CG50" i="10" s="1"/>
  <c r="CO50" i="10" a="1"/>
  <c r="CO50" i="10" s="1"/>
  <c r="CW50" i="10" a="1"/>
  <c r="CW50" i="10" s="1"/>
  <c r="BV50" i="10" a="1"/>
  <c r="BV50" i="10" s="1"/>
  <c r="CD50" i="10" a="1"/>
  <c r="CD50" i="10" s="1"/>
  <c r="CL50" i="10" a="1"/>
  <c r="CL50" i="10" s="1"/>
  <c r="CT50" i="10" a="1"/>
  <c r="CT50" i="10" s="1"/>
  <c r="DK50" i="10" a="1"/>
  <c r="DK50" i="10" s="1"/>
  <c r="DF50" i="10" a="1"/>
  <c r="DF50" i="10" s="1"/>
  <c r="DA50" i="10" a="1"/>
  <c r="DA50" i="10" s="1"/>
  <c r="DL50" i="10" a="1"/>
  <c r="DL50" i="10" s="1"/>
  <c r="BU50" i="10" a="1"/>
  <c r="BU50" i="10" s="1"/>
  <c r="CE50" i="10" a="1"/>
  <c r="CE50" i="10" s="1"/>
  <c r="CQ50" i="10" a="1"/>
  <c r="CQ50" i="10" s="1"/>
  <c r="BR50" i="10" a="1"/>
  <c r="BR50" i="10" s="1"/>
  <c r="CB50" i="10" a="1"/>
  <c r="CB50" i="10" s="1"/>
  <c r="CN50" i="10" a="1"/>
  <c r="CN50" i="10" s="1"/>
  <c r="CX50" i="10" a="1"/>
  <c r="CX50" i="10" s="1"/>
  <c r="DE50" i="10" a="1"/>
  <c r="DE50" i="10" s="1"/>
  <c r="BS50" i="10" a="1"/>
  <c r="BS50" i="10" s="1"/>
  <c r="CI50" i="10" a="1"/>
  <c r="CI50" i="10" s="1"/>
  <c r="CU50" i="10" a="1"/>
  <c r="CU50" i="10" s="1"/>
  <c r="BZ50" i="10" a="1"/>
  <c r="BZ50" i="10" s="1"/>
  <c r="CP50" i="10" a="1"/>
  <c r="CP50" i="10" s="1"/>
  <c r="DG50" i="10" a="1"/>
  <c r="DG50" i="10" s="1"/>
  <c r="BW50" i="10" a="1"/>
  <c r="BW50" i="10" s="1"/>
  <c r="CK50" i="10" a="1"/>
  <c r="CK50" i="10" s="1"/>
  <c r="BP50" i="10" a="1"/>
  <c r="BP50" i="10" s="1"/>
  <c r="CF50" i="10" a="1"/>
  <c r="CF50" i="10" s="1"/>
  <c r="CR50" i="10" a="1"/>
  <c r="CR50" i="10" s="1"/>
  <c r="DC50" i="10" a="1"/>
  <c r="DC50" i="10" s="1"/>
  <c r="DH50" i="10" a="1"/>
  <c r="DH50" i="10" s="1"/>
  <c r="CA50" i="10" a="1"/>
  <c r="CA50" i="10" s="1"/>
  <c r="CM50" i="10" a="1"/>
  <c r="CM50" i="10" s="1"/>
  <c r="BT50" i="10" a="1"/>
  <c r="BT50" i="10" s="1"/>
  <c r="CH50" i="10" a="1"/>
  <c r="CH50" i="10" s="1"/>
  <c r="CV50" i="10" a="1"/>
  <c r="CV50" i="10" s="1"/>
  <c r="CY50" i="10" a="1"/>
  <c r="CY50" i="10" s="1"/>
  <c r="DJ50" i="10" a="1"/>
  <c r="DJ50" i="10" s="1"/>
  <c r="DI50" i="10" a="1"/>
  <c r="DI50" i="10" s="1"/>
  <c r="DD50" i="10" a="1"/>
  <c r="DD50" i="10" s="1"/>
  <c r="CC50" i="10" a="1"/>
  <c r="CC50" i="10" s="1"/>
  <c r="CS50" i="10" a="1"/>
  <c r="CS50" i="10" s="1"/>
  <c r="BX50" i="10" a="1"/>
  <c r="BX50" i="10" s="1"/>
  <c r="CJ50" i="10" a="1"/>
  <c r="CJ50" i="10" s="1"/>
  <c r="DB50" i="10" a="1"/>
  <c r="DB50" i="10" s="1"/>
  <c r="Q53" i="10" a="1"/>
  <c r="Q53" i="10" s="1"/>
  <c r="BM53" i="10" a="1"/>
  <c r="BM53" i="10" s="1"/>
  <c r="BG53" i="10" a="1"/>
  <c r="BG53" i="10" s="1"/>
  <c r="AY53" i="10" a="1"/>
  <c r="AY53" i="10" s="1"/>
  <c r="AQ53" i="10" a="1"/>
  <c r="AQ53" i="10" s="1"/>
  <c r="AI53" i="10" a="1"/>
  <c r="AI53" i="10" s="1"/>
  <c r="AA53" i="10" a="1"/>
  <c r="AA53" i="10" s="1"/>
  <c r="S53" i="10" a="1"/>
  <c r="S53" i="10" s="1"/>
  <c r="BC53" i="10" a="1"/>
  <c r="BC53" i="10" s="1"/>
  <c r="AS53" i="10" a="1"/>
  <c r="AS53" i="10" s="1"/>
  <c r="AG53" i="10" a="1"/>
  <c r="AG53" i="10" s="1"/>
  <c r="W53" i="10" a="1"/>
  <c r="W53" i="10" s="1"/>
  <c r="BL53" i="10" a="1"/>
  <c r="BL53" i="10" s="1"/>
  <c r="BD53" i="10" a="1"/>
  <c r="BD53" i="10" s="1"/>
  <c r="AV53" i="10" a="1"/>
  <c r="AV53" i="10" s="1"/>
  <c r="AN53" i="10" a="1"/>
  <c r="AN53" i="10" s="1"/>
  <c r="AF53" i="10" a="1"/>
  <c r="AF53" i="10" s="1"/>
  <c r="X53" i="10" a="1"/>
  <c r="X53" i="10" s="1"/>
  <c r="BN53" i="10" a="1"/>
  <c r="BN53" i="10" s="1"/>
  <c r="BI53" i="10" a="1"/>
  <c r="BI53" i="10" s="1"/>
  <c r="AU53" i="10" a="1"/>
  <c r="AU53" i="10" s="1"/>
  <c r="AE53" i="10" a="1"/>
  <c r="AE53" i="10" s="1"/>
  <c r="BJ53" i="10" a="1"/>
  <c r="BJ53" i="10" s="1"/>
  <c r="AZ53" i="10" a="1"/>
  <c r="AZ53" i="10" s="1"/>
  <c r="AP53" i="10" a="1"/>
  <c r="AP53" i="10" s="1"/>
  <c r="AD53" i="10" a="1"/>
  <c r="AD53" i="10" s="1"/>
  <c r="T53" i="10" a="1"/>
  <c r="T53" i="10" s="1"/>
  <c r="BE53" i="10" a="1"/>
  <c r="BE53" i="10" s="1"/>
  <c r="AO53" i="10" a="1"/>
  <c r="AO53" i="10" s="1"/>
  <c r="AC53" i="10" a="1"/>
  <c r="AC53" i="10" s="1"/>
  <c r="BH53" i="10" a="1"/>
  <c r="BH53" i="10" s="1"/>
  <c r="AX53" i="10" a="1"/>
  <c r="AX53" i="10" s="1"/>
  <c r="AL53" i="10" a="1"/>
  <c r="AL53" i="10" s="1"/>
  <c r="AB53" i="10" a="1"/>
  <c r="AB53" i="10" s="1"/>
  <c r="R53" i="10" a="1"/>
  <c r="R53" i="10" s="1"/>
  <c r="BA53" i="10" a="1"/>
  <c r="BA53" i="10" s="1"/>
  <c r="AM53" i="10" a="1"/>
  <c r="AM53" i="10" s="1"/>
  <c r="Y53" i="10" a="1"/>
  <c r="Y53" i="10" s="1"/>
  <c r="BF53" i="10" a="1"/>
  <c r="BF53" i="10" s="1"/>
  <c r="AT53" i="10" a="1"/>
  <c r="AT53" i="10" s="1"/>
  <c r="AJ53" i="10" a="1"/>
  <c r="AJ53" i="10" s="1"/>
  <c r="Z53" i="10" a="1"/>
  <c r="Z53" i="10" s="1"/>
  <c r="BK53" i="10" a="1"/>
  <c r="BK53" i="10" s="1"/>
  <c r="AW53" i="10" a="1"/>
  <c r="AW53" i="10" s="1"/>
  <c r="AK53" i="10" a="1"/>
  <c r="AK53" i="10" s="1"/>
  <c r="U53" i="10" a="1"/>
  <c r="U53" i="10" s="1"/>
  <c r="BB53" i="10" a="1"/>
  <c r="BB53" i="10" s="1"/>
  <c r="AR53" i="10" a="1"/>
  <c r="AR53" i="10" s="1"/>
  <c r="AH53" i="10" a="1"/>
  <c r="AH53" i="10" s="1"/>
  <c r="V53" i="10" a="1"/>
  <c r="V53" i="10" s="1"/>
  <c r="BP53" i="10" a="1"/>
  <c r="BP53" i="10" s="1"/>
  <c r="DG53" i="10" a="1"/>
  <c r="DG53" i="10" s="1"/>
  <c r="CQ53" i="10" a="1"/>
  <c r="CQ53" i="10" s="1"/>
  <c r="CA53" i="10" a="1"/>
  <c r="CA53" i="10" s="1"/>
  <c r="DJ53" i="10" a="1"/>
  <c r="DJ53" i="10" s="1"/>
  <c r="CT53" i="10" a="1"/>
  <c r="CT53" i="10" s="1"/>
  <c r="CD53" i="10" a="1"/>
  <c r="CD53" i="10" s="1"/>
  <c r="DE53" i="10" a="1"/>
  <c r="DE53" i="10" s="1"/>
  <c r="CO53" i="10" a="1"/>
  <c r="CO53" i="10" s="1"/>
  <c r="BY53" i="10" a="1"/>
  <c r="BY53" i="10" s="1"/>
  <c r="DL53" i="10" a="1"/>
  <c r="DL53" i="10" s="1"/>
  <c r="CV53" i="10" a="1"/>
  <c r="CV53" i="10" s="1"/>
  <c r="CF53" i="10" a="1"/>
  <c r="CF53" i="10" s="1"/>
  <c r="CY53" i="10" a="1"/>
  <c r="CY53" i="10" s="1"/>
  <c r="CE53" i="10" a="1"/>
  <c r="CE53" i="10" s="1"/>
  <c r="CP53" i="10" a="1"/>
  <c r="CP53" i="10" s="1"/>
  <c r="BV53" i="10" a="1"/>
  <c r="BV53" i="10" s="1"/>
  <c r="DM53" i="10" a="1"/>
  <c r="DM53" i="10" s="1"/>
  <c r="CS53" i="10" a="1"/>
  <c r="CS53" i="10" s="1"/>
  <c r="BU53" i="10" a="1"/>
  <c r="BU53" i="10" s="1"/>
  <c r="DH53" i="10" a="1"/>
  <c r="DH53" i="10" s="1"/>
  <c r="CN53" i="10" a="1"/>
  <c r="CN53" i="10" s="1"/>
  <c r="BT53" i="10" a="1"/>
  <c r="BT53" i="10" s="1"/>
  <c r="CU53" i="10" a="1"/>
  <c r="CU53" i="10" s="1"/>
  <c r="BS53" i="10" a="1"/>
  <c r="BS53" i="10" s="1"/>
  <c r="CL53" i="10" a="1"/>
  <c r="CL53" i="10" s="1"/>
  <c r="DA53" i="10" a="1"/>
  <c r="DA53" i="10" s="1"/>
  <c r="CC53" i="10" a="1"/>
  <c r="CC53" i="10" s="1"/>
  <c r="CZ53" i="10" a="1"/>
  <c r="CZ53" i="10" s="1"/>
  <c r="BX53" i="10" a="1"/>
  <c r="BX53" i="10" s="1"/>
  <c r="CM53" i="10" a="1"/>
  <c r="CM53" i="10" s="1"/>
  <c r="DF53" i="10" a="1"/>
  <c r="DF53" i="10" s="1"/>
  <c r="CH53" i="10" a="1"/>
  <c r="CH53" i="10" s="1"/>
  <c r="CW53" i="10" a="1"/>
  <c r="CW53" i="10" s="1"/>
  <c r="BQ53" i="10" a="1"/>
  <c r="BQ53" i="10" s="1"/>
  <c r="CR53" i="10" a="1"/>
  <c r="CR53" i="10" s="1"/>
  <c r="DK53" i="10" a="1"/>
  <c r="DK53" i="10" s="1"/>
  <c r="CI53" i="10" a="1"/>
  <c r="CI53" i="10" s="1"/>
  <c r="DB53" i="10" a="1"/>
  <c r="DB53" i="10" s="1"/>
  <c r="BZ53" i="10" a="1"/>
  <c r="BZ53" i="10" s="1"/>
  <c r="CK53" i="10" a="1"/>
  <c r="CK53" i="10" s="1"/>
  <c r="CJ53" i="10" a="1"/>
  <c r="CJ53" i="10" s="1"/>
  <c r="DC53" i="10" a="1"/>
  <c r="DC53" i="10" s="1"/>
  <c r="BW53" i="10" a="1"/>
  <c r="BW53" i="10" s="1"/>
  <c r="CX53" i="10" a="1"/>
  <c r="CX53" i="10" s="1"/>
  <c r="BR53" i="10" a="1"/>
  <c r="BR53" i="10" s="1"/>
  <c r="DI53" i="10" a="1"/>
  <c r="DI53" i="10" s="1"/>
  <c r="CG53" i="10" a="1"/>
  <c r="CG53" i="10" s="1"/>
  <c r="DD53" i="10" a="1"/>
  <c r="DD53" i="10" s="1"/>
  <c r="CB53" i="10" a="1"/>
  <c r="CB53" i="10" s="1"/>
  <c r="O49" i="10"/>
  <c r="P49" i="10" a="1"/>
  <c r="P49" i="10" s="1"/>
  <c r="BR52" i="10" a="1"/>
  <c r="BR52" i="10" s="1"/>
  <c r="DI52" i="10" a="1"/>
  <c r="DI52" i="10" s="1"/>
  <c r="CS52" i="10" a="1"/>
  <c r="CS52" i="10" s="1"/>
  <c r="CC52" i="10" a="1"/>
  <c r="CC52" i="10" s="1"/>
  <c r="DL52" i="10" a="1"/>
  <c r="DL52" i="10" s="1"/>
  <c r="CV52" i="10" a="1"/>
  <c r="CV52" i="10" s="1"/>
  <c r="CF52" i="10" a="1"/>
  <c r="CF52" i="10" s="1"/>
  <c r="BP52" i="10" a="1"/>
  <c r="BP52" i="10" s="1"/>
  <c r="DG52" i="10" a="1"/>
  <c r="DG52" i="10" s="1"/>
  <c r="CQ52" i="10" a="1"/>
  <c r="CQ52" i="10" s="1"/>
  <c r="CA52" i="10" a="1"/>
  <c r="CA52" i="10" s="1"/>
  <c r="DJ52" i="10" a="1"/>
  <c r="DJ52" i="10" s="1"/>
  <c r="CT52" i="10" a="1"/>
  <c r="CT52" i="10" s="1"/>
  <c r="CD52" i="10" a="1"/>
  <c r="CD52" i="10" s="1"/>
  <c r="DE52" i="10" a="1"/>
  <c r="DE52" i="10" s="1"/>
  <c r="CK52" i="10" a="1"/>
  <c r="CK52" i="10" s="1"/>
  <c r="BQ52" i="10" a="1"/>
  <c r="BQ52" i="10" s="1"/>
  <c r="CZ52" i="10" a="1"/>
  <c r="CZ52" i="10" s="1"/>
  <c r="CB52" i="10" a="1"/>
  <c r="CB52" i="10" s="1"/>
  <c r="CY52" i="10" a="1"/>
  <c r="CY52" i="10" s="1"/>
  <c r="CE52" i="10" a="1"/>
  <c r="CE52" i="10" s="1"/>
  <c r="CP52" i="10" a="1"/>
  <c r="CP52" i="10" s="1"/>
  <c r="BV52" i="10" a="1"/>
  <c r="BV52" i="10" s="1"/>
  <c r="CO52" i="10" a="1"/>
  <c r="CO52" i="10" s="1"/>
  <c r="DH52" i="10" a="1"/>
  <c r="DH52" i="10" s="1"/>
  <c r="CJ52" i="10" a="1"/>
  <c r="CJ52" i="10" s="1"/>
  <c r="CU52" i="10" a="1"/>
  <c r="CU52" i="10" s="1"/>
  <c r="BS52" i="10" a="1"/>
  <c r="BS52" i="10" s="1"/>
  <c r="CL52" i="10" a="1"/>
  <c r="CL52" i="10" s="1"/>
  <c r="DM52" i="10" a="1"/>
  <c r="DM52" i="10" s="1"/>
  <c r="CG52" i="10" a="1"/>
  <c r="CG52" i="10" s="1"/>
  <c r="DD52" i="10" a="1"/>
  <c r="DD52" i="10" s="1"/>
  <c r="BX52" i="10" a="1"/>
  <c r="BX52" i="10" s="1"/>
  <c r="CM52" i="10" a="1"/>
  <c r="CM52" i="10" s="1"/>
  <c r="DF52" i="10" a="1"/>
  <c r="DF52" i="10" s="1"/>
  <c r="CH52" i="10" a="1"/>
  <c r="CH52" i="10" s="1"/>
  <c r="DA52" i="10" a="1"/>
  <c r="DA52" i="10" s="1"/>
  <c r="BY52" i="10" a="1"/>
  <c r="BY52" i="10" s="1"/>
  <c r="CR52" i="10" a="1"/>
  <c r="CR52" i="10" s="1"/>
  <c r="BT52" i="10" a="1"/>
  <c r="BT52" i="10" s="1"/>
  <c r="DK52" i="10" a="1"/>
  <c r="DK52" i="10" s="1"/>
  <c r="CI52" i="10" a="1"/>
  <c r="CI52" i="10" s="1"/>
  <c r="DB52" i="10" a="1"/>
  <c r="DB52" i="10" s="1"/>
  <c r="BZ52" i="10" a="1"/>
  <c r="BZ52" i="10" s="1"/>
  <c r="CW52" i="10" a="1"/>
  <c r="CW52" i="10" s="1"/>
  <c r="BU52" i="10" a="1"/>
  <c r="BU52" i="10" s="1"/>
  <c r="CN52" i="10" a="1"/>
  <c r="CN52" i="10" s="1"/>
  <c r="DC52" i="10" a="1"/>
  <c r="DC52" i="10" s="1"/>
  <c r="BW52" i="10" a="1"/>
  <c r="BW52" i="10" s="1"/>
  <c r="CX52" i="10" a="1"/>
  <c r="CX52" i="10" s="1"/>
  <c r="Q50" i="10" a="1"/>
  <c r="Q50" i="10" s="1"/>
  <c r="AY50" i="10" a="1"/>
  <c r="AY50" i="10" s="1"/>
  <c r="AI50" i="10" a="1"/>
  <c r="AI50" i="10" s="1"/>
  <c r="S50" i="10" a="1"/>
  <c r="S50" i="10" s="1"/>
  <c r="BN50" i="10" a="1"/>
  <c r="BN50" i="10" s="1"/>
  <c r="BG50" i="10" a="1"/>
  <c r="BG50" i="10" s="1"/>
  <c r="AM50" i="10" a="1"/>
  <c r="AM50" i="10" s="1"/>
  <c r="AX50" i="10" a="1"/>
  <c r="AX50" i="10" s="1"/>
  <c r="AH50" i="10" a="1"/>
  <c r="AH50" i="10" s="1"/>
  <c r="R50" i="10" a="1"/>
  <c r="R50" i="10" s="1"/>
  <c r="BK50" i="10" a="1"/>
  <c r="BK50" i="10" s="1"/>
  <c r="AE50" i="10" a="1"/>
  <c r="AE50" i="10" s="1"/>
  <c r="AT50" i="10" a="1"/>
  <c r="AT50" i="10" s="1"/>
  <c r="Z50" i="10" a="1"/>
  <c r="Z50" i="10" s="1"/>
  <c r="BI50" i="10" a="1"/>
  <c r="BI50" i="10" s="1"/>
  <c r="AS50" i="10" a="1"/>
  <c r="AS50" i="10" s="1"/>
  <c r="AC50" i="10" a="1"/>
  <c r="AC50" i="10" s="1"/>
  <c r="BD50" i="10" a="1"/>
  <c r="BD50" i="10" s="1"/>
  <c r="AN50" i="10" a="1"/>
  <c r="AN50" i="10" s="1"/>
  <c r="X50" i="10" a="1"/>
  <c r="X50" i="10" s="1"/>
  <c r="BM50" i="10" a="1"/>
  <c r="BM50" i="10" s="1"/>
  <c r="BC50" i="10" a="1"/>
  <c r="BC50" i="10" s="1"/>
  <c r="AA50" i="10" a="1"/>
  <c r="AA50" i="10" s="1"/>
  <c r="BJ50" i="10" a="1"/>
  <c r="BJ50" i="10" s="1"/>
  <c r="AP50" i="10" a="1"/>
  <c r="AP50" i="10" s="1"/>
  <c r="V50" i="10" a="1"/>
  <c r="V50" i="10" s="1"/>
  <c r="BE50" i="10" a="1"/>
  <c r="BE50" i="10" s="1"/>
  <c r="AO50" i="10" a="1"/>
  <c r="AO50" i="10" s="1"/>
  <c r="Y50" i="10" a="1"/>
  <c r="Y50" i="10" s="1"/>
  <c r="AZ50" i="10" a="1"/>
  <c r="AZ50" i="10" s="1"/>
  <c r="AJ50" i="10" a="1"/>
  <c r="AJ50" i="10" s="1"/>
  <c r="T50" i="10" a="1"/>
  <c r="T50" i="10" s="1"/>
  <c r="AU50" i="10" a="1"/>
  <c r="AU50" i="10" s="1"/>
  <c r="W50" i="10" a="1"/>
  <c r="W50" i="10" s="1"/>
  <c r="BF50" i="10" a="1"/>
  <c r="BF50" i="10" s="1"/>
  <c r="AL50" i="10" a="1"/>
  <c r="AL50" i="10" s="1"/>
  <c r="BA50" i="10" a="1"/>
  <c r="BA50" i="10" s="1"/>
  <c r="AK50" i="10" a="1"/>
  <c r="AK50" i="10" s="1"/>
  <c r="U50" i="10" a="1"/>
  <c r="U50" i="10" s="1"/>
  <c r="BL50" i="10" a="1"/>
  <c r="BL50" i="10" s="1"/>
  <c r="AV50" i="10" a="1"/>
  <c r="AV50" i="10" s="1"/>
  <c r="AF50" i="10" a="1"/>
  <c r="AF50" i="10" s="1"/>
  <c r="AQ50" i="10" a="1"/>
  <c r="AQ50" i="10" s="1"/>
  <c r="BB50" i="10" a="1"/>
  <c r="BB50" i="10" s="1"/>
  <c r="AD50" i="10" a="1"/>
  <c r="AD50" i="10" s="1"/>
  <c r="AW50" i="10" a="1"/>
  <c r="AW50" i="10" s="1"/>
  <c r="AG50" i="10" a="1"/>
  <c r="AG50" i="10" s="1"/>
  <c r="BH50" i="10" a="1"/>
  <c r="BH50" i="10" s="1"/>
  <c r="AR50" i="10" a="1"/>
  <c r="AR50" i="10" s="1"/>
  <c r="AB50" i="10" a="1"/>
  <c r="AB50" i="10" s="1"/>
  <c r="H23" i="10"/>
  <c r="BQ38" i="10" a="1"/>
  <c r="BQ38" i="10" s="1"/>
  <c r="BS38" i="10" a="1"/>
  <c r="BS38" i="10" s="1"/>
  <c r="BU38" i="10" a="1"/>
  <c r="BU38" i="10" s="1"/>
  <c r="BW38" i="10" a="1"/>
  <c r="BW38" i="10" s="1"/>
  <c r="BY38" i="10" a="1"/>
  <c r="BY38" i="10" s="1"/>
  <c r="CA38" i="10" a="1"/>
  <c r="CA38" i="10" s="1"/>
  <c r="CC38" i="10" a="1"/>
  <c r="CC38" i="10" s="1"/>
  <c r="CE38" i="10" a="1"/>
  <c r="CE38" i="10" s="1"/>
  <c r="CG38" i="10" a="1"/>
  <c r="CG38" i="10" s="1"/>
  <c r="CI38" i="10" a="1"/>
  <c r="CI38" i="10" s="1"/>
  <c r="CK38" i="10" a="1"/>
  <c r="CK38" i="10" s="1"/>
  <c r="CM38" i="10" a="1"/>
  <c r="CM38" i="10" s="1"/>
  <c r="CO38" i="10" a="1"/>
  <c r="CO38" i="10" s="1"/>
  <c r="CQ38" i="10" a="1"/>
  <c r="CQ38" i="10" s="1"/>
  <c r="CS38" i="10" a="1"/>
  <c r="CS38" i="10" s="1"/>
  <c r="CU38" i="10" a="1"/>
  <c r="CU38" i="10" s="1"/>
  <c r="CW38" i="10" a="1"/>
  <c r="CW38" i="10" s="1"/>
  <c r="CY38" i="10" a="1"/>
  <c r="CY38" i="10" s="1"/>
  <c r="DA38" i="10" a="1"/>
  <c r="DA38" i="10" s="1"/>
  <c r="DC38" i="10" a="1"/>
  <c r="DC38" i="10" s="1"/>
  <c r="DE38" i="10" a="1"/>
  <c r="DE38" i="10" s="1"/>
  <c r="BP38" i="10" a="1"/>
  <c r="BP38" i="10" s="1"/>
  <c r="BR38" i="10" a="1"/>
  <c r="BR38" i="10" s="1"/>
  <c r="BT38" i="10" a="1"/>
  <c r="BT38" i="10" s="1"/>
  <c r="BV38" i="10" a="1"/>
  <c r="BV38" i="10" s="1"/>
  <c r="BX38" i="10" a="1"/>
  <c r="BX38" i="10" s="1"/>
  <c r="BZ38" i="10" a="1"/>
  <c r="BZ38" i="10" s="1"/>
  <c r="CB38" i="10" a="1"/>
  <c r="CB38" i="10" s="1"/>
  <c r="CD38" i="10" a="1"/>
  <c r="CD38" i="10" s="1"/>
  <c r="CF38" i="10" a="1"/>
  <c r="CF38" i="10" s="1"/>
  <c r="CH38" i="10" a="1"/>
  <c r="CH38" i="10" s="1"/>
  <c r="CJ38" i="10" a="1"/>
  <c r="CJ38" i="10" s="1"/>
  <c r="CL38" i="10" a="1"/>
  <c r="CL38" i="10" s="1"/>
  <c r="CN38" i="10" a="1"/>
  <c r="CN38" i="10" s="1"/>
  <c r="CP38" i="10" a="1"/>
  <c r="CP38" i="10" s="1"/>
  <c r="CR38" i="10" a="1"/>
  <c r="CR38" i="10" s="1"/>
  <c r="CT38" i="10" a="1"/>
  <c r="CT38" i="10" s="1"/>
  <c r="CV38" i="10" a="1"/>
  <c r="CV38" i="10" s="1"/>
  <c r="CX38" i="10" a="1"/>
  <c r="CX38" i="10" s="1"/>
  <c r="CZ38" i="10" a="1"/>
  <c r="CZ38" i="10" s="1"/>
  <c r="DB38" i="10" a="1"/>
  <c r="DB38" i="10" s="1"/>
  <c r="DH38" i="10" a="1"/>
  <c r="DH38" i="10" s="1"/>
  <c r="DL38" i="10" a="1"/>
  <c r="DL38" i="10" s="1"/>
  <c r="DD38" i="10" a="1"/>
  <c r="DD38" i="10" s="1"/>
  <c r="DI38" i="10" a="1"/>
  <c r="DI38" i="10" s="1"/>
  <c r="DM38" i="10" a="1"/>
  <c r="DM38" i="10" s="1"/>
  <c r="DF38" i="10" a="1"/>
  <c r="DF38" i="10" s="1"/>
  <c r="DJ38" i="10" a="1"/>
  <c r="DJ38" i="10" s="1"/>
  <c r="DG38" i="10" a="1"/>
  <c r="DG38" i="10" s="1"/>
  <c r="DK38" i="10" a="1"/>
  <c r="DK38" i="10" s="1"/>
  <c r="BQ9" i="10" a="1"/>
  <c r="BQ9" i="10" s="1"/>
  <c r="BU9" i="10" a="1"/>
  <c r="BU9" i="10" s="1"/>
  <c r="BY9" i="10" a="1"/>
  <c r="BY9" i="10" s="1"/>
  <c r="CC9" i="10" a="1"/>
  <c r="CC9" i="10" s="1"/>
  <c r="CG9" i="10" a="1"/>
  <c r="CG9" i="10" s="1"/>
  <c r="CK9" i="10" a="1"/>
  <c r="CK9" i="10" s="1"/>
  <c r="CO9" i="10" a="1"/>
  <c r="CO9" i="10" s="1"/>
  <c r="CS9" i="10" a="1"/>
  <c r="CS9" i="10" s="1"/>
  <c r="CW9" i="10" a="1"/>
  <c r="CW9" i="10" s="1"/>
  <c r="DA9" i="10" a="1"/>
  <c r="DA9" i="10" s="1"/>
  <c r="DE9" i="10" a="1"/>
  <c r="DE9" i="10" s="1"/>
  <c r="DI9" i="10" a="1"/>
  <c r="DI9" i="10" s="1"/>
  <c r="DM9" i="10" a="1"/>
  <c r="DM9" i="10" s="1"/>
  <c r="BR9" i="10" a="1"/>
  <c r="BR9" i="10" s="1"/>
  <c r="BV9" i="10" a="1"/>
  <c r="BV9" i="10" s="1"/>
  <c r="BZ9" i="10" a="1"/>
  <c r="BZ9" i="10" s="1"/>
  <c r="CD9" i="10" a="1"/>
  <c r="CD9" i="10" s="1"/>
  <c r="CH9" i="10" a="1"/>
  <c r="CH9" i="10" s="1"/>
  <c r="CL9" i="10" a="1"/>
  <c r="CL9" i="10" s="1"/>
  <c r="CP9" i="10" a="1"/>
  <c r="CP9" i="10" s="1"/>
  <c r="CT9" i="10" a="1"/>
  <c r="CT9" i="10" s="1"/>
  <c r="CX9" i="10" a="1"/>
  <c r="CX9" i="10" s="1"/>
  <c r="DB9" i="10" a="1"/>
  <c r="DB9" i="10" s="1"/>
  <c r="DF9" i="10" a="1"/>
  <c r="DF9" i="10" s="1"/>
  <c r="DJ9" i="10" a="1"/>
  <c r="DJ9" i="10" s="1"/>
  <c r="BS9" i="10" a="1"/>
  <c r="BS9" i="10" s="1"/>
  <c r="BW9" i="10" a="1"/>
  <c r="BW9" i="10" s="1"/>
  <c r="CA9" i="10" a="1"/>
  <c r="CA9" i="10" s="1"/>
  <c r="CE9" i="10" a="1"/>
  <c r="CE9" i="10" s="1"/>
  <c r="CI9" i="10" a="1"/>
  <c r="CI9" i="10" s="1"/>
  <c r="CM9" i="10" a="1"/>
  <c r="CM9" i="10" s="1"/>
  <c r="CQ9" i="10" a="1"/>
  <c r="CQ9" i="10" s="1"/>
  <c r="CU9" i="10" a="1"/>
  <c r="CU9" i="10" s="1"/>
  <c r="CY9" i="10" a="1"/>
  <c r="CY9" i="10" s="1"/>
  <c r="DC9" i="10" a="1"/>
  <c r="DC9" i="10" s="1"/>
  <c r="DG9" i="10" a="1"/>
  <c r="DG9" i="10" s="1"/>
  <c r="DK9" i="10" a="1"/>
  <c r="DK9" i="10" s="1"/>
  <c r="BP9" i="10" a="1"/>
  <c r="BP9" i="10" s="1"/>
  <c r="BT9" i="10" a="1"/>
  <c r="BT9" i="10" s="1"/>
  <c r="BX9" i="10" a="1"/>
  <c r="BX9" i="10" s="1"/>
  <c r="CB9" i="10" a="1"/>
  <c r="CB9" i="10" s="1"/>
  <c r="CF9" i="10" a="1"/>
  <c r="CF9" i="10" s="1"/>
  <c r="CJ9" i="10" a="1"/>
  <c r="CJ9" i="10" s="1"/>
  <c r="CN9" i="10" a="1"/>
  <c r="CN9" i="10" s="1"/>
  <c r="CR9" i="10" a="1"/>
  <c r="CR9" i="10" s="1"/>
  <c r="CV9" i="10" a="1"/>
  <c r="CV9" i="10" s="1"/>
  <c r="CZ9" i="10" a="1"/>
  <c r="CZ9" i="10" s="1"/>
  <c r="DD9" i="10" a="1"/>
  <c r="DD9" i="10" s="1"/>
  <c r="DH9" i="10" a="1"/>
  <c r="DH9" i="10" s="1"/>
  <c r="DL9" i="10" a="1"/>
  <c r="DL9" i="10" s="1"/>
  <c r="BP21" i="10" a="1"/>
  <c r="BP21" i="10" s="1"/>
  <c r="BT21" i="10" a="1"/>
  <c r="BT21" i="10" s="1"/>
  <c r="BX21" i="10" a="1"/>
  <c r="BX21" i="10" s="1"/>
  <c r="CB21" i="10" a="1"/>
  <c r="CB21" i="10" s="1"/>
  <c r="CF21" i="10" a="1"/>
  <c r="CF21" i="10" s="1"/>
  <c r="CJ21" i="10" a="1"/>
  <c r="CJ21" i="10" s="1"/>
  <c r="CN21" i="10" a="1"/>
  <c r="CN21" i="10" s="1"/>
  <c r="CR21" i="10" a="1"/>
  <c r="CR21" i="10" s="1"/>
  <c r="CV21" i="10" a="1"/>
  <c r="CV21" i="10" s="1"/>
  <c r="CZ21" i="10" a="1"/>
  <c r="CZ21" i="10" s="1"/>
  <c r="DD21" i="10" a="1"/>
  <c r="DD21" i="10" s="1"/>
  <c r="DH21" i="10" a="1"/>
  <c r="DH21" i="10" s="1"/>
  <c r="DL21" i="10" a="1"/>
  <c r="DL21" i="10" s="1"/>
  <c r="BQ21" i="10" a="1"/>
  <c r="BQ21" i="10" s="1"/>
  <c r="BU21" i="10" a="1"/>
  <c r="BU21" i="10" s="1"/>
  <c r="BY21" i="10" a="1"/>
  <c r="BY21" i="10" s="1"/>
  <c r="CC21" i="10" a="1"/>
  <c r="CC21" i="10" s="1"/>
  <c r="CG21" i="10" a="1"/>
  <c r="CG21" i="10" s="1"/>
  <c r="CK21" i="10" a="1"/>
  <c r="CK21" i="10" s="1"/>
  <c r="CO21" i="10" a="1"/>
  <c r="CO21" i="10" s="1"/>
  <c r="CS21" i="10" a="1"/>
  <c r="CS21" i="10" s="1"/>
  <c r="CW21" i="10" a="1"/>
  <c r="CW21" i="10" s="1"/>
  <c r="DA21" i="10" a="1"/>
  <c r="DA21" i="10" s="1"/>
  <c r="DE21" i="10" a="1"/>
  <c r="DE21" i="10" s="1"/>
  <c r="DI21" i="10" a="1"/>
  <c r="DI21" i="10" s="1"/>
  <c r="DM21" i="10" a="1"/>
  <c r="DM21" i="10" s="1"/>
  <c r="BR21" i="10" a="1"/>
  <c r="BR21" i="10" s="1"/>
  <c r="BV21" i="10" a="1"/>
  <c r="BV21" i="10" s="1"/>
  <c r="BZ21" i="10" a="1"/>
  <c r="BZ21" i="10" s="1"/>
  <c r="CD21" i="10" a="1"/>
  <c r="CD21" i="10" s="1"/>
  <c r="CH21" i="10" a="1"/>
  <c r="CH21" i="10" s="1"/>
  <c r="CL21" i="10" a="1"/>
  <c r="CL21" i="10" s="1"/>
  <c r="CP21" i="10" a="1"/>
  <c r="CP21" i="10" s="1"/>
  <c r="CT21" i="10" a="1"/>
  <c r="CT21" i="10" s="1"/>
  <c r="CX21" i="10" a="1"/>
  <c r="CX21" i="10" s="1"/>
  <c r="DB21" i="10" a="1"/>
  <c r="DB21" i="10" s="1"/>
  <c r="DF21" i="10" a="1"/>
  <c r="DF21" i="10" s="1"/>
  <c r="DJ21" i="10" a="1"/>
  <c r="DJ21" i="10" s="1"/>
  <c r="BS21" i="10" a="1"/>
  <c r="BS21" i="10" s="1"/>
  <c r="BW21" i="10" a="1"/>
  <c r="BW21" i="10" s="1"/>
  <c r="CA21" i="10" a="1"/>
  <c r="CA21" i="10" s="1"/>
  <c r="CE21" i="10" a="1"/>
  <c r="CE21" i="10" s="1"/>
  <c r="CI21" i="10" a="1"/>
  <c r="CI21" i="10" s="1"/>
  <c r="CM21" i="10" a="1"/>
  <c r="CM21" i="10" s="1"/>
  <c r="CQ21" i="10" a="1"/>
  <c r="CQ21" i="10" s="1"/>
  <c r="CU21" i="10" a="1"/>
  <c r="CU21" i="10" s="1"/>
  <c r="CY21" i="10" a="1"/>
  <c r="CY21" i="10" s="1"/>
  <c r="DC21" i="10" a="1"/>
  <c r="DC21" i="10" s="1"/>
  <c r="DG21" i="10" a="1"/>
  <c r="DG21" i="10" s="1"/>
  <c r="DK21" i="10" a="1"/>
  <c r="DK21" i="10" s="1"/>
  <c r="BP44" i="10" a="1"/>
  <c r="BP44" i="10" s="1"/>
  <c r="BT44" i="10" a="1"/>
  <c r="BT44" i="10" s="1"/>
  <c r="BX44" i="10" a="1"/>
  <c r="BX44" i="10" s="1"/>
  <c r="CB44" i="10" a="1"/>
  <c r="CB44" i="10" s="1"/>
  <c r="CF44" i="10" a="1"/>
  <c r="CF44" i="10" s="1"/>
  <c r="CJ44" i="10" a="1"/>
  <c r="CJ44" i="10" s="1"/>
  <c r="CN44" i="10" a="1"/>
  <c r="CN44" i="10" s="1"/>
  <c r="CR44" i="10" a="1"/>
  <c r="CR44" i="10" s="1"/>
  <c r="CV44" i="10" a="1"/>
  <c r="CV44" i="10" s="1"/>
  <c r="CZ44" i="10" a="1"/>
  <c r="CZ44" i="10" s="1"/>
  <c r="DD44" i="10" a="1"/>
  <c r="DD44" i="10" s="1"/>
  <c r="DH44" i="10" a="1"/>
  <c r="DH44" i="10" s="1"/>
  <c r="DL44" i="10" a="1"/>
  <c r="DL44" i="10" s="1"/>
  <c r="BQ44" i="10" a="1"/>
  <c r="BQ44" i="10" s="1"/>
  <c r="BU44" i="10" a="1"/>
  <c r="BU44" i="10" s="1"/>
  <c r="BY44" i="10" a="1"/>
  <c r="BY44" i="10" s="1"/>
  <c r="CC44" i="10" a="1"/>
  <c r="CC44" i="10" s="1"/>
  <c r="CG44" i="10" a="1"/>
  <c r="CG44" i="10" s="1"/>
  <c r="CK44" i="10" a="1"/>
  <c r="CK44" i="10" s="1"/>
  <c r="CO44" i="10" a="1"/>
  <c r="CO44" i="10" s="1"/>
  <c r="CS44" i="10" a="1"/>
  <c r="CS44" i="10" s="1"/>
  <c r="CW44" i="10" a="1"/>
  <c r="CW44" i="10" s="1"/>
  <c r="DA44" i="10" a="1"/>
  <c r="DA44" i="10" s="1"/>
  <c r="DE44" i="10" a="1"/>
  <c r="DE44" i="10" s="1"/>
  <c r="DI44" i="10" a="1"/>
  <c r="DI44" i="10" s="1"/>
  <c r="DM44" i="10" a="1"/>
  <c r="DM44" i="10" s="1"/>
  <c r="BR44" i="10" a="1"/>
  <c r="BR44" i="10" s="1"/>
  <c r="BV44" i="10" a="1"/>
  <c r="BV44" i="10" s="1"/>
  <c r="BZ44" i="10" a="1"/>
  <c r="BZ44" i="10" s="1"/>
  <c r="CD44" i="10" a="1"/>
  <c r="CD44" i="10" s="1"/>
  <c r="CH44" i="10" a="1"/>
  <c r="CH44" i="10" s="1"/>
  <c r="CL44" i="10" a="1"/>
  <c r="CL44" i="10" s="1"/>
  <c r="CP44" i="10" a="1"/>
  <c r="CP44" i="10" s="1"/>
  <c r="CT44" i="10" a="1"/>
  <c r="CT44" i="10" s="1"/>
  <c r="CX44" i="10" a="1"/>
  <c r="CX44" i="10" s="1"/>
  <c r="DB44" i="10" a="1"/>
  <c r="DB44" i="10" s="1"/>
  <c r="DF44" i="10" a="1"/>
  <c r="DF44" i="10" s="1"/>
  <c r="DJ44" i="10" a="1"/>
  <c r="DJ44" i="10" s="1"/>
  <c r="BS44" i="10" a="1"/>
  <c r="BS44" i="10" s="1"/>
  <c r="BW44" i="10" a="1"/>
  <c r="BW44" i="10" s="1"/>
  <c r="CA44" i="10" a="1"/>
  <c r="CA44" i="10" s="1"/>
  <c r="CE44" i="10" a="1"/>
  <c r="CE44" i="10" s="1"/>
  <c r="CI44" i="10" a="1"/>
  <c r="CI44" i="10" s="1"/>
  <c r="CM44" i="10" a="1"/>
  <c r="CM44" i="10" s="1"/>
  <c r="CQ44" i="10" a="1"/>
  <c r="CQ44" i="10" s="1"/>
  <c r="CU44" i="10" a="1"/>
  <c r="CU44" i="10" s="1"/>
  <c r="CY44" i="10" a="1"/>
  <c r="CY44" i="10" s="1"/>
  <c r="DC44" i="10" a="1"/>
  <c r="DC44" i="10" s="1"/>
  <c r="DG44" i="10" a="1"/>
  <c r="DG44" i="10" s="1"/>
  <c r="DK44" i="10" a="1"/>
  <c r="DK44" i="10" s="1"/>
  <c r="BR13" i="10" a="1"/>
  <c r="BR13" i="10" s="1"/>
  <c r="BV13" i="10" a="1"/>
  <c r="BV13" i="10" s="1"/>
  <c r="BZ13" i="10" a="1"/>
  <c r="BZ13" i="10" s="1"/>
  <c r="CD13" i="10" a="1"/>
  <c r="CD13" i="10" s="1"/>
  <c r="CH13" i="10" a="1"/>
  <c r="CH13" i="10" s="1"/>
  <c r="CL13" i="10" a="1"/>
  <c r="CL13" i="10" s="1"/>
  <c r="CP13" i="10" a="1"/>
  <c r="CP13" i="10" s="1"/>
  <c r="CT13" i="10" a="1"/>
  <c r="CT13" i="10" s="1"/>
  <c r="CX13" i="10" a="1"/>
  <c r="CX13" i="10" s="1"/>
  <c r="DB13" i="10" a="1"/>
  <c r="DB13" i="10" s="1"/>
  <c r="DF13" i="10" a="1"/>
  <c r="DF13" i="10" s="1"/>
  <c r="DJ13" i="10" a="1"/>
  <c r="DJ13" i="10" s="1"/>
  <c r="BS13" i="10" a="1"/>
  <c r="BS13" i="10" s="1"/>
  <c r="BW13" i="10" a="1"/>
  <c r="BW13" i="10" s="1"/>
  <c r="CA13" i="10" a="1"/>
  <c r="CA13" i="10" s="1"/>
  <c r="CE13" i="10" a="1"/>
  <c r="CE13" i="10" s="1"/>
  <c r="CI13" i="10" a="1"/>
  <c r="CI13" i="10" s="1"/>
  <c r="CM13" i="10" a="1"/>
  <c r="CM13" i="10" s="1"/>
  <c r="CQ13" i="10" a="1"/>
  <c r="CQ13" i="10" s="1"/>
  <c r="CU13" i="10" a="1"/>
  <c r="CU13" i="10" s="1"/>
  <c r="CY13" i="10" a="1"/>
  <c r="CY13" i="10" s="1"/>
  <c r="DC13" i="10" a="1"/>
  <c r="DC13" i="10" s="1"/>
  <c r="DG13" i="10" a="1"/>
  <c r="DG13" i="10" s="1"/>
  <c r="DK13" i="10" a="1"/>
  <c r="DK13" i="10" s="1"/>
  <c r="BP13" i="10" a="1"/>
  <c r="BP13" i="10" s="1"/>
  <c r="BT13" i="10" a="1"/>
  <c r="BT13" i="10" s="1"/>
  <c r="BX13" i="10" a="1"/>
  <c r="BX13" i="10" s="1"/>
  <c r="CB13" i="10" a="1"/>
  <c r="CB13" i="10" s="1"/>
  <c r="CF13" i="10" a="1"/>
  <c r="CF13" i="10" s="1"/>
  <c r="CJ13" i="10" a="1"/>
  <c r="CJ13" i="10" s="1"/>
  <c r="CN13" i="10" a="1"/>
  <c r="CN13" i="10" s="1"/>
  <c r="CR13" i="10" a="1"/>
  <c r="CR13" i="10" s="1"/>
  <c r="CV13" i="10" a="1"/>
  <c r="CV13" i="10" s="1"/>
  <c r="CZ13" i="10" a="1"/>
  <c r="CZ13" i="10" s="1"/>
  <c r="DD13" i="10" a="1"/>
  <c r="DD13" i="10" s="1"/>
  <c r="DH13" i="10" a="1"/>
  <c r="DH13" i="10" s="1"/>
  <c r="DL13" i="10" a="1"/>
  <c r="DL13" i="10" s="1"/>
  <c r="BQ13" i="10" a="1"/>
  <c r="BQ13" i="10" s="1"/>
  <c r="BU13" i="10" a="1"/>
  <c r="BU13" i="10" s="1"/>
  <c r="BY13" i="10" a="1"/>
  <c r="BY13" i="10" s="1"/>
  <c r="CC13" i="10" a="1"/>
  <c r="CC13" i="10" s="1"/>
  <c r="CG13" i="10" a="1"/>
  <c r="CG13" i="10" s="1"/>
  <c r="CK13" i="10" a="1"/>
  <c r="CK13" i="10" s="1"/>
  <c r="CO13" i="10" a="1"/>
  <c r="CO13" i="10" s="1"/>
  <c r="CS13" i="10" a="1"/>
  <c r="CS13" i="10" s="1"/>
  <c r="CW13" i="10" a="1"/>
  <c r="CW13" i="10" s="1"/>
  <c r="DA13" i="10" a="1"/>
  <c r="DA13" i="10" s="1"/>
  <c r="DE13" i="10" a="1"/>
  <c r="DE13" i="10" s="1"/>
  <c r="DI13" i="10" a="1"/>
  <c r="DI13" i="10" s="1"/>
  <c r="DM13" i="10" a="1"/>
  <c r="DM13" i="10" s="1"/>
  <c r="BP19" i="10" a="1"/>
  <c r="BP19" i="10" s="1"/>
  <c r="BT19" i="10" a="1"/>
  <c r="BT19" i="10" s="1"/>
  <c r="BX19" i="10" a="1"/>
  <c r="BX19" i="10" s="1"/>
  <c r="CB19" i="10" a="1"/>
  <c r="CB19" i="10" s="1"/>
  <c r="CF19" i="10" a="1"/>
  <c r="CF19" i="10" s="1"/>
  <c r="CJ19" i="10" a="1"/>
  <c r="CJ19" i="10" s="1"/>
  <c r="CN19" i="10" a="1"/>
  <c r="CN19" i="10" s="1"/>
  <c r="CR19" i="10" a="1"/>
  <c r="CR19" i="10" s="1"/>
  <c r="CV19" i="10" a="1"/>
  <c r="CV19" i="10" s="1"/>
  <c r="CZ19" i="10" a="1"/>
  <c r="CZ19" i="10" s="1"/>
  <c r="DD19" i="10" a="1"/>
  <c r="DD19" i="10" s="1"/>
  <c r="DH19" i="10" a="1"/>
  <c r="DH19" i="10" s="1"/>
  <c r="DL19" i="10" a="1"/>
  <c r="DL19" i="10" s="1"/>
  <c r="BQ19" i="10" a="1"/>
  <c r="BQ19" i="10" s="1"/>
  <c r="BU19" i="10" a="1"/>
  <c r="BU19" i="10" s="1"/>
  <c r="BY19" i="10" a="1"/>
  <c r="BY19" i="10" s="1"/>
  <c r="CC19" i="10" a="1"/>
  <c r="CC19" i="10" s="1"/>
  <c r="CG19" i="10" a="1"/>
  <c r="CG19" i="10" s="1"/>
  <c r="CK19" i="10" a="1"/>
  <c r="CK19" i="10" s="1"/>
  <c r="CO19" i="10" a="1"/>
  <c r="CO19" i="10" s="1"/>
  <c r="CS19" i="10" a="1"/>
  <c r="CS19" i="10" s="1"/>
  <c r="CW19" i="10" a="1"/>
  <c r="CW19" i="10" s="1"/>
  <c r="DA19" i="10" a="1"/>
  <c r="DA19" i="10" s="1"/>
  <c r="DE19" i="10" a="1"/>
  <c r="DE19" i="10" s="1"/>
  <c r="DI19" i="10" a="1"/>
  <c r="DI19" i="10" s="1"/>
  <c r="DM19" i="10" a="1"/>
  <c r="DM19" i="10" s="1"/>
  <c r="BR19" i="10" a="1"/>
  <c r="BR19" i="10" s="1"/>
  <c r="BV19" i="10" a="1"/>
  <c r="BV19" i="10" s="1"/>
  <c r="BZ19" i="10" a="1"/>
  <c r="BZ19" i="10" s="1"/>
  <c r="CD19" i="10" a="1"/>
  <c r="CD19" i="10" s="1"/>
  <c r="CH19" i="10" a="1"/>
  <c r="CH19" i="10" s="1"/>
  <c r="CL19" i="10" a="1"/>
  <c r="CL19" i="10" s="1"/>
  <c r="CP19" i="10" a="1"/>
  <c r="CP19" i="10" s="1"/>
  <c r="CT19" i="10" a="1"/>
  <c r="CT19" i="10" s="1"/>
  <c r="CX19" i="10" a="1"/>
  <c r="CX19" i="10" s="1"/>
  <c r="DB19" i="10" a="1"/>
  <c r="DB19" i="10" s="1"/>
  <c r="DF19" i="10" a="1"/>
  <c r="DF19" i="10" s="1"/>
  <c r="DJ19" i="10" a="1"/>
  <c r="DJ19" i="10" s="1"/>
  <c r="BS19" i="10" a="1"/>
  <c r="BS19" i="10" s="1"/>
  <c r="BW19" i="10" a="1"/>
  <c r="BW19" i="10" s="1"/>
  <c r="CA19" i="10" a="1"/>
  <c r="CA19" i="10" s="1"/>
  <c r="CE19" i="10" a="1"/>
  <c r="CE19" i="10" s="1"/>
  <c r="CI19" i="10" a="1"/>
  <c r="CI19" i="10" s="1"/>
  <c r="CM19" i="10" a="1"/>
  <c r="CM19" i="10" s="1"/>
  <c r="CQ19" i="10" a="1"/>
  <c r="CQ19" i="10" s="1"/>
  <c r="CU19" i="10" a="1"/>
  <c r="CU19" i="10" s="1"/>
  <c r="CY19" i="10" a="1"/>
  <c r="CY19" i="10" s="1"/>
  <c r="DC19" i="10" a="1"/>
  <c r="DC19" i="10" s="1"/>
  <c r="DG19" i="10" a="1"/>
  <c r="DG19" i="10" s="1"/>
  <c r="DK19" i="10" a="1"/>
  <c r="DK19" i="10" s="1"/>
  <c r="BS8" i="10" a="1"/>
  <c r="BS8" i="10" s="1"/>
  <c r="BW8" i="10" a="1"/>
  <c r="BW8" i="10" s="1"/>
  <c r="CA8" i="10" a="1"/>
  <c r="CA8" i="10" s="1"/>
  <c r="CE8" i="10" a="1"/>
  <c r="CE8" i="10" s="1"/>
  <c r="CI8" i="10" a="1"/>
  <c r="CI8" i="10" s="1"/>
  <c r="CM8" i="10" a="1"/>
  <c r="CM8" i="10" s="1"/>
  <c r="CQ8" i="10" a="1"/>
  <c r="CQ8" i="10" s="1"/>
  <c r="CU8" i="10" a="1"/>
  <c r="CU8" i="10" s="1"/>
  <c r="CY8" i="10" a="1"/>
  <c r="CY8" i="10" s="1"/>
  <c r="DC8" i="10" a="1"/>
  <c r="DC8" i="10" s="1"/>
  <c r="DG8" i="10" a="1"/>
  <c r="DG8" i="10" s="1"/>
  <c r="DK8" i="10" a="1"/>
  <c r="DK8" i="10" s="1"/>
  <c r="BP8" i="10" a="1"/>
  <c r="BP8" i="10" s="1"/>
  <c r="BT8" i="10" a="1"/>
  <c r="BT8" i="10" s="1"/>
  <c r="BX8" i="10" a="1"/>
  <c r="BX8" i="10" s="1"/>
  <c r="CB8" i="10" a="1"/>
  <c r="CB8" i="10" s="1"/>
  <c r="CF8" i="10" a="1"/>
  <c r="CF8" i="10" s="1"/>
  <c r="CJ8" i="10" a="1"/>
  <c r="CJ8" i="10" s="1"/>
  <c r="CN8" i="10" a="1"/>
  <c r="CN8" i="10" s="1"/>
  <c r="CR8" i="10" a="1"/>
  <c r="CR8" i="10" s="1"/>
  <c r="CV8" i="10" a="1"/>
  <c r="CV8" i="10" s="1"/>
  <c r="CZ8" i="10" a="1"/>
  <c r="CZ8" i="10" s="1"/>
  <c r="DD8" i="10" a="1"/>
  <c r="DD8" i="10" s="1"/>
  <c r="DH8" i="10" a="1"/>
  <c r="DH8" i="10" s="1"/>
  <c r="DL8" i="10" a="1"/>
  <c r="DL8" i="10" s="1"/>
  <c r="BQ8" i="10" a="1"/>
  <c r="BQ8" i="10" s="1"/>
  <c r="BU8" i="10" a="1"/>
  <c r="BU8" i="10" s="1"/>
  <c r="BY8" i="10" a="1"/>
  <c r="BY8" i="10" s="1"/>
  <c r="CC8" i="10" a="1"/>
  <c r="CC8" i="10" s="1"/>
  <c r="CG8" i="10" a="1"/>
  <c r="CG8" i="10" s="1"/>
  <c r="CK8" i="10" a="1"/>
  <c r="CK8" i="10" s="1"/>
  <c r="CO8" i="10" a="1"/>
  <c r="CO8" i="10" s="1"/>
  <c r="CS8" i="10" a="1"/>
  <c r="CS8" i="10" s="1"/>
  <c r="CW8" i="10" a="1"/>
  <c r="CW8" i="10" s="1"/>
  <c r="DA8" i="10" a="1"/>
  <c r="DA8" i="10" s="1"/>
  <c r="DE8" i="10" a="1"/>
  <c r="DE8" i="10" s="1"/>
  <c r="DI8" i="10" a="1"/>
  <c r="DI8" i="10" s="1"/>
  <c r="DM8" i="10" a="1"/>
  <c r="DM8" i="10" s="1"/>
  <c r="BR8" i="10" a="1"/>
  <c r="BR8" i="10" s="1"/>
  <c r="BV8" i="10" a="1"/>
  <c r="BV8" i="10" s="1"/>
  <c r="BZ8" i="10" a="1"/>
  <c r="BZ8" i="10" s="1"/>
  <c r="CD8" i="10" a="1"/>
  <c r="CD8" i="10" s="1"/>
  <c r="CH8" i="10" a="1"/>
  <c r="CH8" i="10" s="1"/>
  <c r="CL8" i="10" a="1"/>
  <c r="CL8" i="10" s="1"/>
  <c r="CP8" i="10" a="1"/>
  <c r="CP8" i="10" s="1"/>
  <c r="CT8" i="10" a="1"/>
  <c r="CT8" i="10" s="1"/>
  <c r="CX8" i="10" a="1"/>
  <c r="CX8" i="10" s="1"/>
  <c r="DB8" i="10" a="1"/>
  <c r="DB8" i="10" s="1"/>
  <c r="DF8" i="10" a="1"/>
  <c r="DF8" i="10" s="1"/>
  <c r="DJ8" i="10" a="1"/>
  <c r="DJ8" i="10" s="1"/>
  <c r="BS17" i="10" a="1"/>
  <c r="BS17" i="10" s="1"/>
  <c r="BW17" i="10" a="1"/>
  <c r="BW17" i="10" s="1"/>
  <c r="CA17" i="10" a="1"/>
  <c r="CA17" i="10" s="1"/>
  <c r="BP17" i="10" a="1"/>
  <c r="BP17" i="10" s="1"/>
  <c r="BT17" i="10" a="1"/>
  <c r="BT17" i="10" s="1"/>
  <c r="BX17" i="10" a="1"/>
  <c r="BX17" i="10" s="1"/>
  <c r="CD17" i="10" a="1"/>
  <c r="CD17" i="10" s="1"/>
  <c r="CF17" i="10" a="1"/>
  <c r="CF17" i="10" s="1"/>
  <c r="CH17" i="10" a="1"/>
  <c r="CH17" i="10" s="1"/>
  <c r="CJ17" i="10" a="1"/>
  <c r="CJ17" i="10" s="1"/>
  <c r="CL17" i="10" a="1"/>
  <c r="CL17" i="10" s="1"/>
  <c r="CN17" i="10" a="1"/>
  <c r="CN17" i="10" s="1"/>
  <c r="CP17" i="10" a="1"/>
  <c r="CP17" i="10" s="1"/>
  <c r="CR17" i="10" a="1"/>
  <c r="CR17" i="10" s="1"/>
  <c r="CT17" i="10" a="1"/>
  <c r="CT17" i="10" s="1"/>
  <c r="CV17" i="10" a="1"/>
  <c r="CV17" i="10" s="1"/>
  <c r="CX17" i="10" a="1"/>
  <c r="CX17" i="10" s="1"/>
  <c r="CZ17" i="10" a="1"/>
  <c r="CZ17" i="10" s="1"/>
  <c r="DB17" i="10" a="1"/>
  <c r="DB17" i="10" s="1"/>
  <c r="DD17" i="10" a="1"/>
  <c r="DD17" i="10" s="1"/>
  <c r="DF17" i="10" a="1"/>
  <c r="DF17" i="10" s="1"/>
  <c r="DH17" i="10" a="1"/>
  <c r="DH17" i="10" s="1"/>
  <c r="DJ17" i="10" a="1"/>
  <c r="DJ17" i="10" s="1"/>
  <c r="DL17" i="10" a="1"/>
  <c r="DL17" i="10" s="1"/>
  <c r="BQ17" i="10" a="1"/>
  <c r="BQ17" i="10" s="1"/>
  <c r="BU17" i="10" a="1"/>
  <c r="BU17" i="10" s="1"/>
  <c r="BY17" i="10" a="1"/>
  <c r="BY17" i="10" s="1"/>
  <c r="CB17" i="10" a="1"/>
  <c r="CB17" i="10" s="1"/>
  <c r="BR17" i="10" a="1"/>
  <c r="BR17" i="10" s="1"/>
  <c r="BV17" i="10" a="1"/>
  <c r="BV17" i="10" s="1"/>
  <c r="BZ17" i="10" a="1"/>
  <c r="BZ17" i="10" s="1"/>
  <c r="CC17" i="10" a="1"/>
  <c r="CC17" i="10" s="1"/>
  <c r="CE17" i="10" a="1"/>
  <c r="CE17" i="10" s="1"/>
  <c r="CG17" i="10" a="1"/>
  <c r="CG17" i="10" s="1"/>
  <c r="CI17" i="10" a="1"/>
  <c r="CI17" i="10" s="1"/>
  <c r="CK17" i="10" a="1"/>
  <c r="CK17" i="10" s="1"/>
  <c r="CM17" i="10" a="1"/>
  <c r="CM17" i="10" s="1"/>
  <c r="CO17" i="10" a="1"/>
  <c r="CO17" i="10" s="1"/>
  <c r="CQ17" i="10" a="1"/>
  <c r="CQ17" i="10" s="1"/>
  <c r="CS17" i="10" a="1"/>
  <c r="CS17" i="10" s="1"/>
  <c r="CU17" i="10" a="1"/>
  <c r="CU17" i="10" s="1"/>
  <c r="CW17" i="10" a="1"/>
  <c r="CW17" i="10" s="1"/>
  <c r="CY17" i="10" a="1"/>
  <c r="CY17" i="10" s="1"/>
  <c r="DA17" i="10" a="1"/>
  <c r="DA17" i="10" s="1"/>
  <c r="DC17" i="10" a="1"/>
  <c r="DC17" i="10" s="1"/>
  <c r="DE17" i="10" a="1"/>
  <c r="DE17" i="10" s="1"/>
  <c r="DG17" i="10" a="1"/>
  <c r="DG17" i="10" s="1"/>
  <c r="DI17" i="10" a="1"/>
  <c r="DI17" i="10" s="1"/>
  <c r="DK17" i="10" a="1"/>
  <c r="DK17" i="10" s="1"/>
  <c r="DM17" i="10" a="1"/>
  <c r="DM17" i="10" s="1"/>
  <c r="BQ29" i="10" a="1"/>
  <c r="BQ29" i="10" s="1"/>
  <c r="BU29" i="10" a="1"/>
  <c r="BU29" i="10" s="1"/>
  <c r="BY29" i="10" a="1"/>
  <c r="BY29" i="10" s="1"/>
  <c r="CC29" i="10" a="1"/>
  <c r="CC29" i="10" s="1"/>
  <c r="CG29" i="10" a="1"/>
  <c r="CG29" i="10" s="1"/>
  <c r="CK29" i="10" a="1"/>
  <c r="CK29" i="10" s="1"/>
  <c r="CO29" i="10" a="1"/>
  <c r="CO29" i="10" s="1"/>
  <c r="CS29" i="10" a="1"/>
  <c r="CS29" i="10" s="1"/>
  <c r="CW29" i="10" a="1"/>
  <c r="CW29" i="10" s="1"/>
  <c r="DA29" i="10" a="1"/>
  <c r="DA29" i="10" s="1"/>
  <c r="DE29" i="10" a="1"/>
  <c r="DE29" i="10" s="1"/>
  <c r="DI29" i="10" a="1"/>
  <c r="DI29" i="10" s="1"/>
  <c r="DM29" i="10" a="1"/>
  <c r="DM29" i="10" s="1"/>
  <c r="BR29" i="10" a="1"/>
  <c r="BR29" i="10" s="1"/>
  <c r="BV29" i="10" a="1"/>
  <c r="BV29" i="10" s="1"/>
  <c r="BZ29" i="10" a="1"/>
  <c r="BZ29" i="10" s="1"/>
  <c r="CD29" i="10" a="1"/>
  <c r="CD29" i="10" s="1"/>
  <c r="CH29" i="10" a="1"/>
  <c r="CH29" i="10" s="1"/>
  <c r="CL29" i="10" a="1"/>
  <c r="CL29" i="10" s="1"/>
  <c r="CP29" i="10" a="1"/>
  <c r="CP29" i="10" s="1"/>
  <c r="CT29" i="10" a="1"/>
  <c r="CT29" i="10" s="1"/>
  <c r="CX29" i="10" a="1"/>
  <c r="CX29" i="10" s="1"/>
  <c r="DB29" i="10" a="1"/>
  <c r="DB29" i="10" s="1"/>
  <c r="DF29" i="10" a="1"/>
  <c r="DF29" i="10" s="1"/>
  <c r="DJ29" i="10" a="1"/>
  <c r="DJ29" i="10" s="1"/>
  <c r="BS29" i="10" a="1"/>
  <c r="BS29" i="10" s="1"/>
  <c r="BW29" i="10" a="1"/>
  <c r="BW29" i="10" s="1"/>
  <c r="CA29" i="10" a="1"/>
  <c r="CA29" i="10" s="1"/>
  <c r="CE29" i="10" a="1"/>
  <c r="CE29" i="10" s="1"/>
  <c r="CI29" i="10" a="1"/>
  <c r="CI29" i="10" s="1"/>
  <c r="CM29" i="10" a="1"/>
  <c r="CM29" i="10" s="1"/>
  <c r="CQ29" i="10" a="1"/>
  <c r="CQ29" i="10" s="1"/>
  <c r="CU29" i="10" a="1"/>
  <c r="CU29" i="10" s="1"/>
  <c r="CY29" i="10" a="1"/>
  <c r="CY29" i="10" s="1"/>
  <c r="DC29" i="10" a="1"/>
  <c r="DC29" i="10" s="1"/>
  <c r="DG29" i="10" a="1"/>
  <c r="DG29" i="10" s="1"/>
  <c r="DK29" i="10" a="1"/>
  <c r="DK29" i="10" s="1"/>
  <c r="BP29" i="10" a="1"/>
  <c r="BP29" i="10" s="1"/>
  <c r="BT29" i="10" a="1"/>
  <c r="BT29" i="10" s="1"/>
  <c r="BX29" i="10" a="1"/>
  <c r="BX29" i="10" s="1"/>
  <c r="CB29" i="10" a="1"/>
  <c r="CB29" i="10" s="1"/>
  <c r="CF29" i="10" a="1"/>
  <c r="CF29" i="10" s="1"/>
  <c r="CJ29" i="10" a="1"/>
  <c r="CJ29" i="10" s="1"/>
  <c r="CN29" i="10" a="1"/>
  <c r="CN29" i="10" s="1"/>
  <c r="CR29" i="10" a="1"/>
  <c r="CR29" i="10" s="1"/>
  <c r="CV29" i="10" a="1"/>
  <c r="CV29" i="10" s="1"/>
  <c r="CZ29" i="10" a="1"/>
  <c r="CZ29" i="10" s="1"/>
  <c r="DD29" i="10" a="1"/>
  <c r="DD29" i="10" s="1"/>
  <c r="DH29" i="10" a="1"/>
  <c r="DH29" i="10" s="1"/>
  <c r="DL29" i="10" a="1"/>
  <c r="DL29" i="10" s="1"/>
  <c r="BS10" i="10" a="1"/>
  <c r="BS10" i="10" s="1"/>
  <c r="BW10" i="10" a="1"/>
  <c r="BW10" i="10" s="1"/>
  <c r="CA10" i="10" a="1"/>
  <c r="CA10" i="10" s="1"/>
  <c r="CE10" i="10" a="1"/>
  <c r="CE10" i="10" s="1"/>
  <c r="CI10" i="10" a="1"/>
  <c r="CI10" i="10" s="1"/>
  <c r="BP10" i="10" a="1"/>
  <c r="BP10" i="10" s="1"/>
  <c r="BT10" i="10" a="1"/>
  <c r="BT10" i="10" s="1"/>
  <c r="BX10" i="10" a="1"/>
  <c r="BX10" i="10" s="1"/>
  <c r="CB10" i="10" a="1"/>
  <c r="CB10" i="10" s="1"/>
  <c r="CF10" i="10" a="1"/>
  <c r="CF10" i="10" s="1"/>
  <c r="CJ10" i="10" a="1"/>
  <c r="CJ10" i="10" s="1"/>
  <c r="CL10" i="10" a="1"/>
  <c r="CL10" i="10" s="1"/>
  <c r="CN10" i="10" a="1"/>
  <c r="CN10" i="10" s="1"/>
  <c r="CP10" i="10" a="1"/>
  <c r="CP10" i="10" s="1"/>
  <c r="CR10" i="10" a="1"/>
  <c r="CR10" i="10" s="1"/>
  <c r="CT10" i="10" a="1"/>
  <c r="CT10" i="10" s="1"/>
  <c r="CV10" i="10" a="1"/>
  <c r="CV10" i="10" s="1"/>
  <c r="BQ10" i="10" a="1"/>
  <c r="BQ10" i="10" s="1"/>
  <c r="BU10" i="10" a="1"/>
  <c r="BU10" i="10" s="1"/>
  <c r="BY10" i="10" a="1"/>
  <c r="BY10" i="10" s="1"/>
  <c r="CC10" i="10" a="1"/>
  <c r="CC10" i="10" s="1"/>
  <c r="CG10" i="10" a="1"/>
  <c r="CG10" i="10" s="1"/>
  <c r="BR10" i="10" a="1"/>
  <c r="BR10" i="10" s="1"/>
  <c r="BV10" i="10" a="1"/>
  <c r="BV10" i="10" s="1"/>
  <c r="BZ10" i="10" a="1"/>
  <c r="BZ10" i="10" s="1"/>
  <c r="CD10" i="10" a="1"/>
  <c r="CD10" i="10" s="1"/>
  <c r="CH10" i="10" a="1"/>
  <c r="CH10" i="10" s="1"/>
  <c r="CK10" i="10" a="1"/>
  <c r="CK10" i="10" s="1"/>
  <c r="CM10" i="10" a="1"/>
  <c r="CM10" i="10" s="1"/>
  <c r="CO10" i="10" a="1"/>
  <c r="CO10" i="10" s="1"/>
  <c r="CQ10" i="10" a="1"/>
  <c r="CQ10" i="10" s="1"/>
  <c r="CS10" i="10" a="1"/>
  <c r="CS10" i="10" s="1"/>
  <c r="CU10" i="10" a="1"/>
  <c r="CU10" i="10" s="1"/>
  <c r="CW10" i="10" a="1"/>
  <c r="CW10" i="10" s="1"/>
  <c r="CY10" i="10" a="1"/>
  <c r="CY10" i="10" s="1"/>
  <c r="DA10" i="10" a="1"/>
  <c r="DA10" i="10" s="1"/>
  <c r="DC10" i="10" a="1"/>
  <c r="DC10" i="10" s="1"/>
  <c r="CX10" i="10" a="1"/>
  <c r="CX10" i="10" s="1"/>
  <c r="DE10" i="10" a="1"/>
  <c r="DE10" i="10" s="1"/>
  <c r="DI10" i="10" a="1"/>
  <c r="DI10" i="10" s="1"/>
  <c r="DM10" i="10" a="1"/>
  <c r="DM10" i="10" s="1"/>
  <c r="CZ10" i="10" a="1"/>
  <c r="CZ10" i="10" s="1"/>
  <c r="DF10" i="10" a="1"/>
  <c r="DF10" i="10" s="1"/>
  <c r="DJ10" i="10" a="1"/>
  <c r="DJ10" i="10" s="1"/>
  <c r="DB10" i="10" a="1"/>
  <c r="DB10" i="10" s="1"/>
  <c r="DG10" i="10" a="1"/>
  <c r="DG10" i="10" s="1"/>
  <c r="DK10" i="10" a="1"/>
  <c r="DK10" i="10" s="1"/>
  <c r="DD10" i="10" a="1"/>
  <c r="DD10" i="10" s="1"/>
  <c r="DH10" i="10" a="1"/>
  <c r="DH10" i="10" s="1"/>
  <c r="DL10" i="10" a="1"/>
  <c r="DL10" i="10" s="1"/>
  <c r="BP36" i="10" a="1"/>
  <c r="BP36" i="10" s="1"/>
  <c r="BU36" i="10" a="1"/>
  <c r="BU36" i="10" s="1"/>
  <c r="BX36" i="10" a="1"/>
  <c r="BX36" i="10" s="1"/>
  <c r="CC36" i="10" a="1"/>
  <c r="CC36" i="10" s="1"/>
  <c r="CF36" i="10" a="1"/>
  <c r="CF36" i="10" s="1"/>
  <c r="CK36" i="10" a="1"/>
  <c r="CK36" i="10" s="1"/>
  <c r="CN36" i="10" a="1"/>
  <c r="CN36" i="10" s="1"/>
  <c r="BS36" i="10" a="1"/>
  <c r="BS36" i="10" s="1"/>
  <c r="BV36" i="10" a="1"/>
  <c r="BV36" i="10" s="1"/>
  <c r="CA36" i="10" a="1"/>
  <c r="CA36" i="10" s="1"/>
  <c r="CD36" i="10" a="1"/>
  <c r="CD36" i="10" s="1"/>
  <c r="CI36" i="10" a="1"/>
  <c r="CI36" i="10" s="1"/>
  <c r="CL36" i="10" a="1"/>
  <c r="CL36" i="10" s="1"/>
  <c r="CQ36" i="10" a="1"/>
  <c r="CQ36" i="10" s="1"/>
  <c r="CS36" i="10" a="1"/>
  <c r="CS36" i="10" s="1"/>
  <c r="CU36" i="10" a="1"/>
  <c r="CU36" i="10" s="1"/>
  <c r="CW36" i="10" a="1"/>
  <c r="CW36" i="10" s="1"/>
  <c r="CY36" i="10" a="1"/>
  <c r="CY36" i="10" s="1"/>
  <c r="DA36" i="10" a="1"/>
  <c r="DA36" i="10" s="1"/>
  <c r="DC36" i="10" a="1"/>
  <c r="DC36" i="10" s="1"/>
  <c r="DE36" i="10" a="1"/>
  <c r="DE36" i="10" s="1"/>
  <c r="DG36" i="10" a="1"/>
  <c r="DG36" i="10" s="1"/>
  <c r="DI36" i="10" a="1"/>
  <c r="DI36" i="10" s="1"/>
  <c r="DK36" i="10" a="1"/>
  <c r="DK36" i="10" s="1"/>
  <c r="DM36" i="10" a="1"/>
  <c r="DM36" i="10" s="1"/>
  <c r="BQ36" i="10" a="1"/>
  <c r="BQ36" i="10" s="1"/>
  <c r="BT36" i="10" a="1"/>
  <c r="BT36" i="10" s="1"/>
  <c r="BY36" i="10" a="1"/>
  <c r="BY36" i="10" s="1"/>
  <c r="CB36" i="10" a="1"/>
  <c r="CB36" i="10" s="1"/>
  <c r="CG36" i="10" a="1"/>
  <c r="CG36" i="10" s="1"/>
  <c r="CJ36" i="10" a="1"/>
  <c r="CJ36" i="10" s="1"/>
  <c r="CO36" i="10" a="1"/>
  <c r="CO36" i="10" s="1"/>
  <c r="BR36" i="10" a="1"/>
  <c r="BR36" i="10" s="1"/>
  <c r="BW36" i="10" a="1"/>
  <c r="BW36" i="10" s="1"/>
  <c r="BZ36" i="10" a="1"/>
  <c r="BZ36" i="10" s="1"/>
  <c r="CE36" i="10" a="1"/>
  <c r="CE36" i="10" s="1"/>
  <c r="CH36" i="10" a="1"/>
  <c r="CH36" i="10" s="1"/>
  <c r="CM36" i="10" a="1"/>
  <c r="CM36" i="10" s="1"/>
  <c r="CP36" i="10" a="1"/>
  <c r="CP36" i="10" s="1"/>
  <c r="CR36" i="10" a="1"/>
  <c r="CR36" i="10" s="1"/>
  <c r="CT36" i="10" a="1"/>
  <c r="CT36" i="10" s="1"/>
  <c r="CV36" i="10" a="1"/>
  <c r="CV36" i="10" s="1"/>
  <c r="CX36" i="10" a="1"/>
  <c r="CX36" i="10" s="1"/>
  <c r="CZ36" i="10" a="1"/>
  <c r="CZ36" i="10" s="1"/>
  <c r="DB36" i="10" a="1"/>
  <c r="DB36" i="10" s="1"/>
  <c r="DD36" i="10" a="1"/>
  <c r="DD36" i="10" s="1"/>
  <c r="DF36" i="10" a="1"/>
  <c r="DF36" i="10" s="1"/>
  <c r="DH36" i="10" a="1"/>
  <c r="DH36" i="10" s="1"/>
  <c r="DJ36" i="10" a="1"/>
  <c r="DJ36" i="10" s="1"/>
  <c r="DL36" i="10" a="1"/>
  <c r="DL36" i="10" s="1"/>
  <c r="BR39" i="10" a="1"/>
  <c r="BR39" i="10" s="1"/>
  <c r="BV39" i="10" a="1"/>
  <c r="BV39" i="10" s="1"/>
  <c r="BZ39" i="10" a="1"/>
  <c r="BZ39" i="10" s="1"/>
  <c r="CD39" i="10" a="1"/>
  <c r="CD39" i="10" s="1"/>
  <c r="CH39" i="10" a="1"/>
  <c r="CH39" i="10" s="1"/>
  <c r="CL39" i="10" a="1"/>
  <c r="CL39" i="10" s="1"/>
  <c r="CP39" i="10" a="1"/>
  <c r="CP39" i="10" s="1"/>
  <c r="CT39" i="10" a="1"/>
  <c r="CT39" i="10" s="1"/>
  <c r="CX39" i="10" a="1"/>
  <c r="CX39" i="10" s="1"/>
  <c r="DB39" i="10" a="1"/>
  <c r="DB39" i="10" s="1"/>
  <c r="DF39" i="10" a="1"/>
  <c r="DF39" i="10" s="1"/>
  <c r="DJ39" i="10" a="1"/>
  <c r="DJ39" i="10" s="1"/>
  <c r="BS39" i="10" a="1"/>
  <c r="BS39" i="10" s="1"/>
  <c r="BW39" i="10" a="1"/>
  <c r="BW39" i="10" s="1"/>
  <c r="CA39" i="10" a="1"/>
  <c r="CA39" i="10" s="1"/>
  <c r="CE39" i="10" a="1"/>
  <c r="CE39" i="10" s="1"/>
  <c r="CI39" i="10" a="1"/>
  <c r="CI39" i="10" s="1"/>
  <c r="CM39" i="10" a="1"/>
  <c r="CM39" i="10" s="1"/>
  <c r="CQ39" i="10" a="1"/>
  <c r="CQ39" i="10" s="1"/>
  <c r="CU39" i="10" a="1"/>
  <c r="CU39" i="10" s="1"/>
  <c r="CY39" i="10" a="1"/>
  <c r="CY39" i="10" s="1"/>
  <c r="DC39" i="10" a="1"/>
  <c r="DC39" i="10" s="1"/>
  <c r="DG39" i="10" a="1"/>
  <c r="DG39" i="10" s="1"/>
  <c r="DK39" i="10" a="1"/>
  <c r="DK39" i="10" s="1"/>
  <c r="BP39" i="10" a="1"/>
  <c r="BP39" i="10" s="1"/>
  <c r="BT39" i="10" a="1"/>
  <c r="BT39" i="10" s="1"/>
  <c r="BX39" i="10" a="1"/>
  <c r="BX39" i="10" s="1"/>
  <c r="CB39" i="10" a="1"/>
  <c r="CB39" i="10" s="1"/>
  <c r="CF39" i="10" a="1"/>
  <c r="CF39" i="10" s="1"/>
  <c r="CJ39" i="10" a="1"/>
  <c r="CJ39" i="10" s="1"/>
  <c r="CN39" i="10" a="1"/>
  <c r="CN39" i="10" s="1"/>
  <c r="CR39" i="10" a="1"/>
  <c r="CR39" i="10" s="1"/>
  <c r="CV39" i="10" a="1"/>
  <c r="CV39" i="10" s="1"/>
  <c r="CZ39" i="10" a="1"/>
  <c r="CZ39" i="10" s="1"/>
  <c r="DD39" i="10" a="1"/>
  <c r="DD39" i="10" s="1"/>
  <c r="DH39" i="10" a="1"/>
  <c r="DH39" i="10" s="1"/>
  <c r="DL39" i="10" a="1"/>
  <c r="DL39" i="10" s="1"/>
  <c r="BQ39" i="10" a="1"/>
  <c r="BQ39" i="10" s="1"/>
  <c r="BU39" i="10" a="1"/>
  <c r="BU39" i="10" s="1"/>
  <c r="BY39" i="10" a="1"/>
  <c r="BY39" i="10" s="1"/>
  <c r="CC39" i="10" a="1"/>
  <c r="CC39" i="10" s="1"/>
  <c r="CG39" i="10" a="1"/>
  <c r="CG39" i="10" s="1"/>
  <c r="CK39" i="10" a="1"/>
  <c r="CK39" i="10" s="1"/>
  <c r="CO39" i="10" a="1"/>
  <c r="CO39" i="10" s="1"/>
  <c r="CS39" i="10" a="1"/>
  <c r="CS39" i="10" s="1"/>
  <c r="CW39" i="10" a="1"/>
  <c r="CW39" i="10" s="1"/>
  <c r="DA39" i="10" a="1"/>
  <c r="DA39" i="10" s="1"/>
  <c r="DE39" i="10" a="1"/>
  <c r="DE39" i="10" s="1"/>
  <c r="DI39" i="10" a="1"/>
  <c r="DI39" i="10" s="1"/>
  <c r="DM39" i="10" a="1"/>
  <c r="DM39" i="10" s="1"/>
  <c r="BS30" i="10" a="1"/>
  <c r="BS30" i="10" s="1"/>
  <c r="BW30" i="10" a="1"/>
  <c r="BW30" i="10" s="1"/>
  <c r="CA30" i="10" a="1"/>
  <c r="CA30" i="10" s="1"/>
  <c r="CE30" i="10" a="1"/>
  <c r="CE30" i="10" s="1"/>
  <c r="CI30" i="10" a="1"/>
  <c r="CI30" i="10" s="1"/>
  <c r="CM30" i="10" a="1"/>
  <c r="CM30" i="10" s="1"/>
  <c r="CQ30" i="10" a="1"/>
  <c r="CQ30" i="10" s="1"/>
  <c r="CU30" i="10" a="1"/>
  <c r="CU30" i="10" s="1"/>
  <c r="CY30" i="10" a="1"/>
  <c r="CY30" i="10" s="1"/>
  <c r="DC30" i="10" a="1"/>
  <c r="DC30" i="10" s="1"/>
  <c r="DG30" i="10" a="1"/>
  <c r="DG30" i="10" s="1"/>
  <c r="DK30" i="10" a="1"/>
  <c r="DK30" i="10" s="1"/>
  <c r="BP30" i="10" a="1"/>
  <c r="BP30" i="10" s="1"/>
  <c r="BT30" i="10" a="1"/>
  <c r="BT30" i="10" s="1"/>
  <c r="BX30" i="10" a="1"/>
  <c r="BX30" i="10" s="1"/>
  <c r="CB30" i="10" a="1"/>
  <c r="CB30" i="10" s="1"/>
  <c r="CF30" i="10" a="1"/>
  <c r="CF30" i="10" s="1"/>
  <c r="CJ30" i="10" a="1"/>
  <c r="CJ30" i="10" s="1"/>
  <c r="CN30" i="10" a="1"/>
  <c r="CN30" i="10" s="1"/>
  <c r="CR30" i="10" a="1"/>
  <c r="CR30" i="10" s="1"/>
  <c r="CV30" i="10" a="1"/>
  <c r="CV30" i="10" s="1"/>
  <c r="CZ30" i="10" a="1"/>
  <c r="CZ30" i="10" s="1"/>
  <c r="DD30" i="10" a="1"/>
  <c r="DD30" i="10" s="1"/>
  <c r="DH30" i="10" a="1"/>
  <c r="DH30" i="10" s="1"/>
  <c r="DL30" i="10" a="1"/>
  <c r="DL30" i="10" s="1"/>
  <c r="BQ30" i="10" a="1"/>
  <c r="BQ30" i="10" s="1"/>
  <c r="BU30" i="10" a="1"/>
  <c r="BU30" i="10" s="1"/>
  <c r="BY30" i="10" a="1"/>
  <c r="BY30" i="10" s="1"/>
  <c r="CC30" i="10" a="1"/>
  <c r="CC30" i="10" s="1"/>
  <c r="CG30" i="10" a="1"/>
  <c r="CG30" i="10" s="1"/>
  <c r="CK30" i="10" a="1"/>
  <c r="CK30" i="10" s="1"/>
  <c r="CO30" i="10" a="1"/>
  <c r="CO30" i="10" s="1"/>
  <c r="CS30" i="10" a="1"/>
  <c r="CS30" i="10" s="1"/>
  <c r="CW30" i="10" a="1"/>
  <c r="CW30" i="10" s="1"/>
  <c r="DA30" i="10" a="1"/>
  <c r="DA30" i="10" s="1"/>
  <c r="DE30" i="10" a="1"/>
  <c r="DE30" i="10" s="1"/>
  <c r="DI30" i="10" a="1"/>
  <c r="DI30" i="10" s="1"/>
  <c r="DM30" i="10" a="1"/>
  <c r="DM30" i="10" s="1"/>
  <c r="BR30" i="10" a="1"/>
  <c r="BR30" i="10" s="1"/>
  <c r="BV30" i="10" a="1"/>
  <c r="BV30" i="10" s="1"/>
  <c r="BZ30" i="10" a="1"/>
  <c r="BZ30" i="10" s="1"/>
  <c r="CD30" i="10" a="1"/>
  <c r="CD30" i="10" s="1"/>
  <c r="CH30" i="10" a="1"/>
  <c r="CH30" i="10" s="1"/>
  <c r="CL30" i="10" a="1"/>
  <c r="CL30" i="10" s="1"/>
  <c r="CP30" i="10" a="1"/>
  <c r="CP30" i="10" s="1"/>
  <c r="CT30" i="10" a="1"/>
  <c r="CT30" i="10" s="1"/>
  <c r="CX30" i="10" a="1"/>
  <c r="CX30" i="10" s="1"/>
  <c r="DB30" i="10" a="1"/>
  <c r="DB30" i="10" s="1"/>
  <c r="DF30" i="10" a="1"/>
  <c r="DF30" i="10" s="1"/>
  <c r="DJ30" i="10" a="1"/>
  <c r="DJ30" i="10" s="1"/>
  <c r="BR43" i="10" a="1"/>
  <c r="BR43" i="10" s="1"/>
  <c r="BV43" i="10" a="1"/>
  <c r="BV43" i="10" s="1"/>
  <c r="BZ43" i="10" a="1"/>
  <c r="BZ43" i="10" s="1"/>
  <c r="CD43" i="10" a="1"/>
  <c r="CD43" i="10" s="1"/>
  <c r="CH43" i="10" a="1"/>
  <c r="CH43" i="10" s="1"/>
  <c r="CL43" i="10" a="1"/>
  <c r="CL43" i="10" s="1"/>
  <c r="CP43" i="10" a="1"/>
  <c r="CP43" i="10" s="1"/>
  <c r="CT43" i="10" a="1"/>
  <c r="CT43" i="10" s="1"/>
  <c r="CX43" i="10" a="1"/>
  <c r="CX43" i="10" s="1"/>
  <c r="DB43" i="10" a="1"/>
  <c r="DB43" i="10" s="1"/>
  <c r="DF43" i="10" a="1"/>
  <c r="DF43" i="10" s="1"/>
  <c r="DJ43" i="10" a="1"/>
  <c r="DJ43" i="10" s="1"/>
  <c r="BS43" i="10" a="1"/>
  <c r="BS43" i="10" s="1"/>
  <c r="BW43" i="10" a="1"/>
  <c r="BW43" i="10" s="1"/>
  <c r="CA43" i="10" a="1"/>
  <c r="CA43" i="10" s="1"/>
  <c r="CE43" i="10" a="1"/>
  <c r="CE43" i="10" s="1"/>
  <c r="CI43" i="10" a="1"/>
  <c r="CI43" i="10" s="1"/>
  <c r="CM43" i="10" a="1"/>
  <c r="CM43" i="10" s="1"/>
  <c r="CQ43" i="10" a="1"/>
  <c r="CQ43" i="10" s="1"/>
  <c r="CU43" i="10" a="1"/>
  <c r="CU43" i="10" s="1"/>
  <c r="CY43" i="10" a="1"/>
  <c r="CY43" i="10" s="1"/>
  <c r="DC43" i="10" a="1"/>
  <c r="DC43" i="10" s="1"/>
  <c r="DG43" i="10" a="1"/>
  <c r="DG43" i="10" s="1"/>
  <c r="DK43" i="10" a="1"/>
  <c r="DK43" i="10" s="1"/>
  <c r="BP43" i="10" a="1"/>
  <c r="BP43" i="10" s="1"/>
  <c r="BT43" i="10" a="1"/>
  <c r="BT43" i="10" s="1"/>
  <c r="BX43" i="10" a="1"/>
  <c r="BX43" i="10" s="1"/>
  <c r="CB43" i="10" a="1"/>
  <c r="CB43" i="10" s="1"/>
  <c r="CF43" i="10" a="1"/>
  <c r="CF43" i="10" s="1"/>
  <c r="CJ43" i="10" a="1"/>
  <c r="CJ43" i="10" s="1"/>
  <c r="CN43" i="10" a="1"/>
  <c r="CN43" i="10" s="1"/>
  <c r="CR43" i="10" a="1"/>
  <c r="CR43" i="10" s="1"/>
  <c r="CV43" i="10" a="1"/>
  <c r="CV43" i="10" s="1"/>
  <c r="CZ43" i="10" a="1"/>
  <c r="CZ43" i="10" s="1"/>
  <c r="DD43" i="10" a="1"/>
  <c r="DD43" i="10" s="1"/>
  <c r="DH43" i="10" a="1"/>
  <c r="DH43" i="10" s="1"/>
  <c r="DL43" i="10" a="1"/>
  <c r="DL43" i="10" s="1"/>
  <c r="BQ43" i="10" a="1"/>
  <c r="BQ43" i="10" s="1"/>
  <c r="BU43" i="10" a="1"/>
  <c r="BU43" i="10" s="1"/>
  <c r="BY43" i="10" a="1"/>
  <c r="BY43" i="10" s="1"/>
  <c r="CC43" i="10" a="1"/>
  <c r="CC43" i="10" s="1"/>
  <c r="CG43" i="10" a="1"/>
  <c r="CG43" i="10" s="1"/>
  <c r="CK43" i="10" a="1"/>
  <c r="CK43" i="10" s="1"/>
  <c r="CO43" i="10" a="1"/>
  <c r="CO43" i="10" s="1"/>
  <c r="CS43" i="10" a="1"/>
  <c r="CS43" i="10" s="1"/>
  <c r="CW43" i="10" a="1"/>
  <c r="CW43" i="10" s="1"/>
  <c r="DA43" i="10" a="1"/>
  <c r="DA43" i="10" s="1"/>
  <c r="DE43" i="10" a="1"/>
  <c r="DE43" i="10" s="1"/>
  <c r="DI43" i="10" a="1"/>
  <c r="DI43" i="10" s="1"/>
  <c r="DM43" i="10" a="1"/>
  <c r="DM43" i="10" s="1"/>
  <c r="BM24" i="10" a="1"/>
  <c r="BM24" i="10" s="1"/>
  <c r="BN24" i="10" a="1"/>
  <c r="BN24" i="10" s="1"/>
  <c r="BM34" i="10" a="1"/>
  <c r="BM34" i="10" s="1"/>
  <c r="BN34" i="10" a="1"/>
  <c r="BN34" i="10" s="1"/>
  <c r="BM7" i="10" a="1"/>
  <c r="BM7" i="10" s="1"/>
  <c r="BN7" i="10" a="1"/>
  <c r="BN7" i="10" s="1"/>
  <c r="BM33" i="10" a="1"/>
  <c r="BM33" i="10" s="1"/>
  <c r="BN33" i="10" a="1"/>
  <c r="BN33" i="10" s="1"/>
  <c r="BM23" i="10" a="1"/>
  <c r="BM23" i="10" s="1"/>
  <c r="BN23" i="10" a="1"/>
  <c r="BN23" i="10" s="1"/>
  <c r="BM40" i="10" a="1"/>
  <c r="BM40" i="10" s="1"/>
  <c r="BN40" i="10" a="1"/>
  <c r="BN40" i="10" s="1"/>
  <c r="BM27" i="10" a="1"/>
  <c r="BM27" i="10" s="1"/>
  <c r="BN27" i="10" a="1"/>
  <c r="BN27" i="10" s="1"/>
  <c r="BM31" i="10" a="1"/>
  <c r="BM31" i="10" s="1"/>
  <c r="BN31" i="10" a="1"/>
  <c r="BN31" i="10" s="1"/>
  <c r="BM45" i="10" a="1"/>
  <c r="BM45" i="10" s="1"/>
  <c r="BN45" i="10" a="1"/>
  <c r="BN45" i="10" s="1"/>
  <c r="BM9" i="10" a="1"/>
  <c r="BM9" i="10" s="1"/>
  <c r="BN9" i="10" a="1"/>
  <c r="BN9" i="10" s="1"/>
  <c r="BM18" i="10" a="1"/>
  <c r="BM18" i="10" s="1"/>
  <c r="BN18" i="10" a="1"/>
  <c r="BN18" i="10" s="1"/>
  <c r="BM35" i="10" a="1"/>
  <c r="BM35" i="10" s="1"/>
  <c r="BN35" i="10" a="1"/>
  <c r="BN35" i="10" s="1"/>
  <c r="BM22" i="10" a="1"/>
  <c r="BM22" i="10" s="1"/>
  <c r="BN22" i="10" a="1"/>
  <c r="BN22" i="10" s="1"/>
  <c r="BM47" i="10" a="1"/>
  <c r="BM47" i="10" s="1"/>
  <c r="BN47" i="10" a="1"/>
  <c r="BN47" i="10" s="1"/>
  <c r="BM6" i="10" a="1"/>
  <c r="BM6" i="10" s="1"/>
  <c r="BN6" i="10" a="1"/>
  <c r="BN6" i="10" s="1"/>
  <c r="P20" i="10" a="1"/>
  <c r="P20" i="10" s="1"/>
  <c r="O20" i="10"/>
  <c r="AH24" i="10" a="1"/>
  <c r="AH24" i="10" s="1"/>
  <c r="AI24" i="10" a="1"/>
  <c r="AI24" i="10" s="1"/>
  <c r="AX24" i="10" a="1"/>
  <c r="AX24" i="10" s="1"/>
  <c r="BG24" i="10" a="1"/>
  <c r="BG24" i="10" s="1"/>
  <c r="AL24" i="10" a="1"/>
  <c r="AL24" i="10" s="1"/>
  <c r="AF24" i="10" a="1"/>
  <c r="AF24" i="10" s="1"/>
  <c r="AY24" i="10" a="1"/>
  <c r="AY24" i="10" s="1"/>
  <c r="AO24" i="10" a="1"/>
  <c r="AO24" i="10" s="1"/>
  <c r="T24" i="10" a="1"/>
  <c r="T24" i="10" s="1"/>
  <c r="AP24" i="10" a="1"/>
  <c r="AP24" i="10" s="1"/>
  <c r="AN24" i="10" a="1"/>
  <c r="AN24" i="10" s="1"/>
  <c r="BH24" i="10" a="1"/>
  <c r="BH24" i="10" s="1"/>
  <c r="AE24" i="10" a="1"/>
  <c r="AE24" i="10" s="1"/>
  <c r="AK24" i="10" a="1"/>
  <c r="AK24" i="10" s="1"/>
  <c r="BJ24" i="10" a="1"/>
  <c r="BJ24" i="10" s="1"/>
  <c r="AW24" i="10" a="1"/>
  <c r="AW24" i="10" s="1"/>
  <c r="U24" i="10" a="1"/>
  <c r="U24" i="10" s="1"/>
  <c r="X24" i="10" a="1"/>
  <c r="X24" i="10" s="1"/>
  <c r="AJ24" i="10" a="1"/>
  <c r="AJ24" i="10" s="1"/>
  <c r="AA24" i="10" a="1"/>
  <c r="AA24" i="10" s="1"/>
  <c r="Q24" i="10" a="1"/>
  <c r="Q24" i="10" s="1"/>
  <c r="BC24" i="10" a="1"/>
  <c r="BC24" i="10" s="1"/>
  <c r="BE24" i="10" a="1"/>
  <c r="BE24" i="10" s="1"/>
  <c r="AU24" i="10" a="1"/>
  <c r="AU24" i="10" s="1"/>
  <c r="Z24" i="10" a="1"/>
  <c r="Z24" i="10" s="1"/>
  <c r="BD24" i="10" a="1"/>
  <c r="BD24" i="10" s="1"/>
  <c r="BI24" i="10" a="1"/>
  <c r="BI24" i="10" s="1"/>
  <c r="AD24" i="10" a="1"/>
  <c r="AD24" i="10" s="1"/>
  <c r="AC24" i="10" a="1"/>
  <c r="AC24" i="10" s="1"/>
  <c r="AT24" i="10" a="1"/>
  <c r="AT24" i="10" s="1"/>
  <c r="Y24" i="10" a="1"/>
  <c r="Y24" i="10" s="1"/>
  <c r="BB24" i="10" a="1"/>
  <c r="BB24" i="10" s="1"/>
  <c r="AV24" i="10" a="1"/>
  <c r="AV24" i="10" s="1"/>
  <c r="AQ24" i="10" a="1"/>
  <c r="AQ24" i="10" s="1"/>
  <c r="V24" i="10" a="1"/>
  <c r="V24" i="10" s="1"/>
  <c r="BA24" i="10" a="1"/>
  <c r="BA24" i="10" s="1"/>
  <c r="AB24" i="10" a="1"/>
  <c r="AB24" i="10" s="1"/>
  <c r="AM24" i="10" a="1"/>
  <c r="AM24" i="10" s="1"/>
  <c r="BL24" i="10" a="1"/>
  <c r="BL24" i="10" s="1"/>
  <c r="AR24" i="10" a="1"/>
  <c r="AR24" i="10" s="1"/>
  <c r="AS24" i="10" a="1"/>
  <c r="AS24" i="10" s="1"/>
  <c r="BF24" i="10" a="1"/>
  <c r="BF24" i="10" s="1"/>
  <c r="R24" i="10" a="1"/>
  <c r="R24" i="10" s="1"/>
  <c r="W24" i="10" a="1"/>
  <c r="W24" i="10" s="1"/>
  <c r="AG24" i="10" a="1"/>
  <c r="AG24" i="10" s="1"/>
  <c r="BK24" i="10" a="1"/>
  <c r="BK24" i="10" s="1"/>
  <c r="S24" i="10" a="1"/>
  <c r="S24" i="10" s="1"/>
  <c r="AZ24" i="10" a="1"/>
  <c r="AZ24" i="10" s="1"/>
  <c r="AZ27" i="10" a="1"/>
  <c r="AZ27" i="10" s="1"/>
  <c r="BF27" i="10" a="1"/>
  <c r="BF27" i="10" s="1"/>
  <c r="Y27" i="10" a="1"/>
  <c r="Y27" i="10" s="1"/>
  <c r="AK27" i="10" a="1"/>
  <c r="AK27" i="10" s="1"/>
  <c r="BI27" i="10" a="1"/>
  <c r="BI27" i="10" s="1"/>
  <c r="AN27" i="10" a="1"/>
  <c r="AN27" i="10" s="1"/>
  <c r="AG27" i="10" a="1"/>
  <c r="AG27" i="10" s="1"/>
  <c r="BJ27" i="10" a="1"/>
  <c r="BJ27" i="10" s="1"/>
  <c r="BG27" i="10" a="1"/>
  <c r="BG27" i="10" s="1"/>
  <c r="BC27" i="10" a="1"/>
  <c r="BC27" i="10" s="1"/>
  <c r="BL27" i="10" a="1"/>
  <c r="BL27" i="10" s="1"/>
  <c r="BH27" i="10" a="1"/>
  <c r="BH27" i="10" s="1"/>
  <c r="W27" i="10" a="1"/>
  <c r="W27" i="10" s="1"/>
  <c r="AF27" i="10" a="1"/>
  <c r="AF27" i="10" s="1"/>
  <c r="AM27" i="10" a="1"/>
  <c r="AM27" i="10" s="1"/>
  <c r="AS27" i="10" a="1"/>
  <c r="AS27" i="10" s="1"/>
  <c r="Z27" i="10" a="1"/>
  <c r="Z27" i="10" s="1"/>
  <c r="AH27" i="10" a="1"/>
  <c r="AH27" i="10" s="1"/>
  <c r="AY27" i="10" a="1"/>
  <c r="AY27" i="10" s="1"/>
  <c r="AB27" i="10" a="1"/>
  <c r="AB27" i="10" s="1"/>
  <c r="AD27" i="10" a="1"/>
  <c r="AD27" i="10" s="1"/>
  <c r="AP27" i="10" a="1"/>
  <c r="AP27" i="10" s="1"/>
  <c r="V27" i="10" a="1"/>
  <c r="V27" i="10" s="1"/>
  <c r="AC27" i="10" a="1"/>
  <c r="AC27" i="10" s="1"/>
  <c r="AL27" i="10" a="1"/>
  <c r="AL27" i="10" s="1"/>
  <c r="AA27" i="10" a="1"/>
  <c r="AA27" i="10" s="1"/>
  <c r="Q27" i="10" a="1"/>
  <c r="Q27" i="10" s="1"/>
  <c r="AJ27" i="10" a="1"/>
  <c r="AJ27" i="10" s="1"/>
  <c r="AV27" i="10" a="1"/>
  <c r="AV27" i="10" s="1"/>
  <c r="BB27" i="10" a="1"/>
  <c r="BB27" i="10" s="1"/>
  <c r="U27" i="10" a="1"/>
  <c r="U27" i="10" s="1"/>
  <c r="AI27" i="10" a="1"/>
  <c r="AI27" i="10" s="1"/>
  <c r="AX27" i="10" a="1"/>
  <c r="AX27" i="10" s="1"/>
  <c r="S27" i="10" a="1"/>
  <c r="S27" i="10" s="1"/>
  <c r="BE27" i="10" a="1"/>
  <c r="BE27" i="10" s="1"/>
  <c r="T27" i="10" a="1"/>
  <c r="T27" i="10" s="1"/>
  <c r="AT27" i="10" a="1"/>
  <c r="AT27" i="10" s="1"/>
  <c r="BA27" i="10" a="1"/>
  <c r="BA27" i="10" s="1"/>
  <c r="BD27" i="10" a="1"/>
  <c r="BD27" i="10" s="1"/>
  <c r="X27" i="10" a="1"/>
  <c r="X27" i="10" s="1"/>
  <c r="AQ27" i="10" a="1"/>
  <c r="AQ27" i="10" s="1"/>
  <c r="AW27" i="10" a="1"/>
  <c r="AW27" i="10" s="1"/>
  <c r="AE27" i="10" a="1"/>
  <c r="AE27" i="10" s="1"/>
  <c r="R27" i="10" a="1"/>
  <c r="R27" i="10" s="1"/>
  <c r="AU27" i="10" a="1"/>
  <c r="AU27" i="10" s="1"/>
  <c r="BK27" i="10" a="1"/>
  <c r="BK27" i="10" s="1"/>
  <c r="AR27" i="10" a="1"/>
  <c r="AR27" i="10" s="1"/>
  <c r="AO27" i="10" a="1"/>
  <c r="AO27" i="10" s="1"/>
  <c r="O29" i="10"/>
  <c r="O8" i="10"/>
  <c r="O36" i="10"/>
  <c r="O11" i="10"/>
  <c r="P11" i="10" a="1"/>
  <c r="P11" i="10" s="1"/>
  <c r="AD33" i="10" a="1"/>
  <c r="AD33" i="10" s="1"/>
  <c r="AB33" i="10" a="1"/>
  <c r="AB33" i="10" s="1"/>
  <c r="BE33" i="10" a="1"/>
  <c r="BE33" i="10" s="1"/>
  <c r="AN33" i="10" a="1"/>
  <c r="AN33" i="10" s="1"/>
  <c r="Z33" i="10" a="1"/>
  <c r="Z33" i="10" s="1"/>
  <c r="Q33" i="10" a="1"/>
  <c r="Q33" i="10" s="1"/>
  <c r="U33" i="10" a="1"/>
  <c r="U33" i="10" s="1"/>
  <c r="AI33" i="10" a="1"/>
  <c r="AI33" i="10" s="1"/>
  <c r="X33" i="10" a="1"/>
  <c r="X33" i="10" s="1"/>
  <c r="AS33" i="10" a="1"/>
  <c r="AS33" i="10" s="1"/>
  <c r="T33" i="10" a="1"/>
  <c r="T33" i="10" s="1"/>
  <c r="AR33" i="10" a="1"/>
  <c r="AR33" i="10" s="1"/>
  <c r="BK33" i="10" a="1"/>
  <c r="BK33" i="10" s="1"/>
  <c r="AO33" i="10" a="1"/>
  <c r="AO33" i="10" s="1"/>
  <c r="AX33" i="10" a="1"/>
  <c r="AX33" i="10" s="1"/>
  <c r="BA33" i="10" a="1"/>
  <c r="BA33" i="10" s="1"/>
  <c r="BF33" i="10" a="1"/>
  <c r="BF33" i="10" s="1"/>
  <c r="R33" i="10" a="1"/>
  <c r="R33" i="10" s="1"/>
  <c r="BH33" i="10" a="1"/>
  <c r="BH33" i="10" s="1"/>
  <c r="AZ33" i="10" a="1"/>
  <c r="AZ33" i="10" s="1"/>
  <c r="AE33" i="10" a="1"/>
  <c r="AE33" i="10" s="1"/>
  <c r="AW33" i="10" a="1"/>
  <c r="AW33" i="10" s="1"/>
  <c r="AL33" i="10" a="1"/>
  <c r="AL33" i="10" s="1"/>
  <c r="AH33" i="10" a="1"/>
  <c r="AH33" i="10" s="1"/>
  <c r="BL33" i="10" a="1"/>
  <c r="BL33" i="10" s="1"/>
  <c r="AC33" i="10" a="1"/>
  <c r="AC33" i="10" s="1"/>
  <c r="BG33" i="10" a="1"/>
  <c r="BG33" i="10" s="1"/>
  <c r="AQ33" i="10" a="1"/>
  <c r="AQ33" i="10" s="1"/>
  <c r="S33" i="10" a="1"/>
  <c r="S33" i="10" s="1"/>
  <c r="BI33" i="10" a="1"/>
  <c r="BI33" i="10" s="1"/>
  <c r="BD33" i="10" a="1"/>
  <c r="BD33" i="10" s="1"/>
  <c r="Y33" i="10" a="1"/>
  <c r="Y33" i="10" s="1"/>
  <c r="V33" i="10" a="1"/>
  <c r="V33" i="10" s="1"/>
  <c r="AG33" i="10" a="1"/>
  <c r="AG33" i="10" s="1"/>
  <c r="AV33" i="10" a="1"/>
  <c r="AV33" i="10" s="1"/>
  <c r="AY33" i="10" a="1"/>
  <c r="AY33" i="10" s="1"/>
  <c r="W33" i="10" a="1"/>
  <c r="W33" i="10" s="1"/>
  <c r="AP33" i="10" a="1"/>
  <c r="AP33" i="10" s="1"/>
  <c r="AM33" i="10" a="1"/>
  <c r="AM33" i="10" s="1"/>
  <c r="AT33" i="10" a="1"/>
  <c r="AT33" i="10" s="1"/>
  <c r="AU33" i="10" a="1"/>
  <c r="AU33" i="10" s="1"/>
  <c r="AF33" i="10" a="1"/>
  <c r="AF33" i="10" s="1"/>
  <c r="AJ33" i="10" a="1"/>
  <c r="AJ33" i="10" s="1"/>
  <c r="BJ33" i="10" a="1"/>
  <c r="BJ33" i="10" s="1"/>
  <c r="BB33" i="10" a="1"/>
  <c r="BB33" i="10" s="1"/>
  <c r="BC33" i="10" a="1"/>
  <c r="BC33" i="10" s="1"/>
  <c r="AK33" i="10" a="1"/>
  <c r="AK33" i="10" s="1"/>
  <c r="AA33" i="10" a="1"/>
  <c r="AA33" i="10" s="1"/>
  <c r="AF23" i="10" a="1"/>
  <c r="AF23" i="10" s="1"/>
  <c r="Y23" i="10" a="1"/>
  <c r="Y23" i="10" s="1"/>
  <c r="T23" i="10" a="1"/>
  <c r="T23" i="10" s="1"/>
  <c r="R23" i="10" a="1"/>
  <c r="R23" i="10" s="1"/>
  <c r="U23" i="10" a="1"/>
  <c r="U23" i="10" s="1"/>
  <c r="AB23" i="10" a="1"/>
  <c r="AB23" i="10" s="1"/>
  <c r="S23" i="10" a="1"/>
  <c r="S23" i="10" s="1"/>
  <c r="AH23" i="10" a="1"/>
  <c r="AH23" i="10" s="1"/>
  <c r="BD23" i="10" a="1"/>
  <c r="BD23" i="10" s="1"/>
  <c r="X23" i="10" a="1"/>
  <c r="X23" i="10" s="1"/>
  <c r="AK23" i="10" a="1"/>
  <c r="AK23" i="10" s="1"/>
  <c r="AP23" i="10" a="1"/>
  <c r="AP23" i="10" s="1"/>
  <c r="AW23" i="10" a="1"/>
  <c r="AW23" i="10" s="1"/>
  <c r="AI23" i="10" a="1"/>
  <c r="AI23" i="10" s="1"/>
  <c r="BJ23" i="10" a="1"/>
  <c r="BJ23" i="10" s="1"/>
  <c r="BH23" i="10" a="1"/>
  <c r="BH23" i="10" s="1"/>
  <c r="AY23" i="10" a="1"/>
  <c r="AY23" i="10" s="1"/>
  <c r="Q23" i="10" a="1"/>
  <c r="Q23" i="10" s="1"/>
  <c r="AZ23" i="10" a="1"/>
  <c r="AZ23" i="10" s="1"/>
  <c r="AG23" i="10" a="1"/>
  <c r="AG23" i="10" s="1"/>
  <c r="BI23" i="10" a="1"/>
  <c r="BI23" i="10" s="1"/>
  <c r="AL23" i="10" a="1"/>
  <c r="AL23" i="10" s="1"/>
  <c r="AR23" i="10" a="1"/>
  <c r="AR23" i="10" s="1"/>
  <c r="BK23" i="10" a="1"/>
  <c r="BK23" i="10" s="1"/>
  <c r="AM23" i="10" a="1"/>
  <c r="AM23" i="10" s="1"/>
  <c r="BE23" i="10" a="1"/>
  <c r="BE23" i="10" s="1"/>
  <c r="AX23" i="10" a="1"/>
  <c r="AX23" i="10" s="1"/>
  <c r="BB23" i="10" a="1"/>
  <c r="BB23" i="10" s="1"/>
  <c r="AQ23" i="10" a="1"/>
  <c r="AQ23" i="10" s="1"/>
  <c r="AU23" i="10" a="1"/>
  <c r="AU23" i="10" s="1"/>
  <c r="AT23" i="10" a="1"/>
  <c r="AT23" i="10" s="1"/>
  <c r="AE23" i="10" a="1"/>
  <c r="AE23" i="10" s="1"/>
  <c r="BC23" i="10" a="1"/>
  <c r="BC23" i="10" s="1"/>
  <c r="V23" i="10" a="1"/>
  <c r="V23" i="10" s="1"/>
  <c r="AA23" i="10" a="1"/>
  <c r="AA23" i="10" s="1"/>
  <c r="BG23" i="10" a="1"/>
  <c r="BG23" i="10" s="1"/>
  <c r="AJ23" i="10" a="1"/>
  <c r="AJ23" i="10" s="1"/>
  <c r="AD23" i="10" a="1"/>
  <c r="AD23" i="10" s="1"/>
  <c r="AC23" i="10" a="1"/>
  <c r="AC23" i="10" s="1"/>
  <c r="BL23" i="10" a="1"/>
  <c r="BL23" i="10" s="1"/>
  <c r="Z23" i="10" a="1"/>
  <c r="Z23" i="10" s="1"/>
  <c r="W23" i="10" a="1"/>
  <c r="W23" i="10" s="1"/>
  <c r="AV23" i="10" a="1"/>
  <c r="AV23" i="10" s="1"/>
  <c r="BA23" i="10" a="1"/>
  <c r="BA23" i="10" s="1"/>
  <c r="AS23" i="10" a="1"/>
  <c r="AS23" i="10" s="1"/>
  <c r="AO23" i="10" a="1"/>
  <c r="AO23" i="10" s="1"/>
  <c r="BF23" i="10" a="1"/>
  <c r="BF23" i="10" s="1"/>
  <c r="AN23" i="10" a="1"/>
  <c r="AN23" i="10" s="1"/>
  <c r="BB40" i="10" a="1"/>
  <c r="BB40" i="10" s="1"/>
  <c r="AL40" i="10" a="1"/>
  <c r="AL40" i="10" s="1"/>
  <c r="W40" i="10" a="1"/>
  <c r="W40" i="10" s="1"/>
  <c r="AW40" i="10" a="1"/>
  <c r="AW40" i="10" s="1"/>
  <c r="AE40" i="10" a="1"/>
  <c r="AE40" i="10" s="1"/>
  <c r="AC40" i="10" a="1"/>
  <c r="AC40" i="10" s="1"/>
  <c r="BE40" i="10" a="1"/>
  <c r="BE40" i="10" s="1"/>
  <c r="BF40" i="10" a="1"/>
  <c r="BF40" i="10" s="1"/>
  <c r="Y40" i="10" a="1"/>
  <c r="Y40" i="10" s="1"/>
  <c r="AV40" i="10" a="1"/>
  <c r="AV40" i="10" s="1"/>
  <c r="AU40" i="10" a="1"/>
  <c r="AU40" i="10" s="1"/>
  <c r="AK40" i="10" a="1"/>
  <c r="AK40" i="10" s="1"/>
  <c r="BG40" i="10" a="1"/>
  <c r="BG40" i="10" s="1"/>
  <c r="AF40" i="10" a="1"/>
  <c r="AF40" i="10" s="1"/>
  <c r="X40" i="10" a="1"/>
  <c r="X40" i="10" s="1"/>
  <c r="AG40" i="10" a="1"/>
  <c r="AG40" i="10" s="1"/>
  <c r="Z40" i="10" a="1"/>
  <c r="Z40" i="10" s="1"/>
  <c r="AO40" i="10" a="1"/>
  <c r="AO40" i="10" s="1"/>
  <c r="AS40" i="10" a="1"/>
  <c r="AS40" i="10" s="1"/>
  <c r="R40" i="10" a="1"/>
  <c r="R40" i="10" s="1"/>
  <c r="AB40" i="10" a="1"/>
  <c r="AB40" i="10" s="1"/>
  <c r="AJ40" i="10" a="1"/>
  <c r="AJ40" i="10" s="1"/>
  <c r="AM40" i="10" a="1"/>
  <c r="AM40" i="10" s="1"/>
  <c r="AH40" i="10" a="1"/>
  <c r="AH40" i="10" s="1"/>
  <c r="BA40" i="10" a="1"/>
  <c r="BA40" i="10" s="1"/>
  <c r="U40" i="10" a="1"/>
  <c r="U40" i="10" s="1"/>
  <c r="AX40" i="10" a="1"/>
  <c r="AX40" i="10" s="1"/>
  <c r="AY40" i="10" a="1"/>
  <c r="AY40" i="10" s="1"/>
  <c r="AD40" i="10" a="1"/>
  <c r="AD40" i="10" s="1"/>
  <c r="AR40" i="10" a="1"/>
  <c r="AR40" i="10" s="1"/>
  <c r="AT40" i="10" a="1"/>
  <c r="AT40" i="10" s="1"/>
  <c r="BH40" i="10" a="1"/>
  <c r="BH40" i="10" s="1"/>
  <c r="BL40" i="10" a="1"/>
  <c r="BL40" i="10" s="1"/>
  <c r="BD40" i="10" a="1"/>
  <c r="BD40" i="10" s="1"/>
  <c r="V40" i="10" a="1"/>
  <c r="V40" i="10" s="1"/>
  <c r="AQ40" i="10" a="1"/>
  <c r="AQ40" i="10" s="1"/>
  <c r="BJ40" i="10" a="1"/>
  <c r="BJ40" i="10" s="1"/>
  <c r="T40" i="10" a="1"/>
  <c r="T40" i="10" s="1"/>
  <c r="BI40" i="10" a="1"/>
  <c r="BI40" i="10" s="1"/>
  <c r="AZ40" i="10" a="1"/>
  <c r="AZ40" i="10" s="1"/>
  <c r="BK40" i="10" a="1"/>
  <c r="BK40" i="10" s="1"/>
  <c r="Q40" i="10" a="1"/>
  <c r="Q40" i="10" s="1"/>
  <c r="AN40" i="10" a="1"/>
  <c r="AN40" i="10" s="1"/>
  <c r="AP40" i="10" a="1"/>
  <c r="AP40" i="10" s="1"/>
  <c r="S40" i="10" a="1"/>
  <c r="S40" i="10" s="1"/>
  <c r="AA40" i="10" a="1"/>
  <c r="AA40" i="10" s="1"/>
  <c r="AI40" i="10" a="1"/>
  <c r="AI40" i="10" s="1"/>
  <c r="BC40" i="10" a="1"/>
  <c r="BC40" i="10" s="1"/>
  <c r="O14" i="10"/>
  <c r="O12" i="10"/>
  <c r="P46" i="10" a="1"/>
  <c r="P46" i="10" s="1"/>
  <c r="P25" i="10" a="1"/>
  <c r="P25" i="10" s="1"/>
  <c r="P48" i="10" a="1"/>
  <c r="P48" i="10" s="1"/>
  <c r="P41" i="10" a="1"/>
  <c r="P41" i="10" s="1"/>
  <c r="BA34" i="10" a="1"/>
  <c r="BA34" i="10" s="1"/>
  <c r="W34" i="10" a="1"/>
  <c r="W34" i="10" s="1"/>
  <c r="BF34" i="10" a="1"/>
  <c r="BF34" i="10" s="1"/>
  <c r="BL34" i="10" a="1"/>
  <c r="BL34" i="10" s="1"/>
  <c r="AZ34" i="10" a="1"/>
  <c r="AZ34" i="10" s="1"/>
  <c r="AC34" i="10" a="1"/>
  <c r="AC34" i="10" s="1"/>
  <c r="AA34" i="10" a="1"/>
  <c r="AA34" i="10" s="1"/>
  <c r="BJ34" i="10" a="1"/>
  <c r="BJ34" i="10" s="1"/>
  <c r="AS34" i="10" a="1"/>
  <c r="AS34" i="10" s="1"/>
  <c r="AQ34" i="10" a="1"/>
  <c r="AQ34" i="10" s="1"/>
  <c r="AJ34" i="10" a="1"/>
  <c r="AJ34" i="10" s="1"/>
  <c r="BB34" i="10" a="1"/>
  <c r="BB34" i="10" s="1"/>
  <c r="AT34" i="10" a="1"/>
  <c r="AT34" i="10" s="1"/>
  <c r="U34" i="10" a="1"/>
  <c r="U34" i="10" s="1"/>
  <c r="Q34" i="10" a="1"/>
  <c r="Q34" i="10" s="1"/>
  <c r="BH34" i="10" a="1"/>
  <c r="BH34" i="10" s="1"/>
  <c r="AH34" i="10" a="1"/>
  <c r="AH34" i="10" s="1"/>
  <c r="AX34" i="10" a="1"/>
  <c r="AX34" i="10" s="1"/>
  <c r="AP34" i="10" a="1"/>
  <c r="AP34" i="10" s="1"/>
  <c r="AM34" i="10" a="1"/>
  <c r="AM34" i="10" s="1"/>
  <c r="AO34" i="10" a="1"/>
  <c r="AO34" i="10" s="1"/>
  <c r="BG34" i="10" a="1"/>
  <c r="BG34" i="10" s="1"/>
  <c r="AV34" i="10" a="1"/>
  <c r="AV34" i="10" s="1"/>
  <c r="AD34" i="10" a="1"/>
  <c r="AD34" i="10" s="1"/>
  <c r="Z34" i="10" a="1"/>
  <c r="Z34" i="10" s="1"/>
  <c r="AK34" i="10" a="1"/>
  <c r="AK34" i="10" s="1"/>
  <c r="AN34" i="10" a="1"/>
  <c r="AN34" i="10" s="1"/>
  <c r="BI34" i="10" a="1"/>
  <c r="BI34" i="10" s="1"/>
  <c r="BD34" i="10" a="1"/>
  <c r="BD34" i="10" s="1"/>
  <c r="S34" i="10" a="1"/>
  <c r="S34" i="10" s="1"/>
  <c r="AB34" i="10" a="1"/>
  <c r="AB34" i="10" s="1"/>
  <c r="AL34" i="10" a="1"/>
  <c r="AL34" i="10" s="1"/>
  <c r="AE34" i="10" a="1"/>
  <c r="AE34" i="10" s="1"/>
  <c r="AF34" i="10" a="1"/>
  <c r="AF34" i="10" s="1"/>
  <c r="AU34" i="10" a="1"/>
  <c r="AU34" i="10" s="1"/>
  <c r="AR34" i="10" a="1"/>
  <c r="AR34" i="10" s="1"/>
  <c r="AW34" i="10" a="1"/>
  <c r="AW34" i="10" s="1"/>
  <c r="BK34" i="10" a="1"/>
  <c r="BK34" i="10" s="1"/>
  <c r="AG34" i="10" a="1"/>
  <c r="AG34" i="10" s="1"/>
  <c r="BE34" i="10" a="1"/>
  <c r="BE34" i="10" s="1"/>
  <c r="X34" i="10" a="1"/>
  <c r="X34" i="10" s="1"/>
  <c r="Y34" i="10" a="1"/>
  <c r="Y34" i="10" s="1"/>
  <c r="AI34" i="10" a="1"/>
  <c r="AI34" i="10" s="1"/>
  <c r="BC34" i="10" a="1"/>
  <c r="BC34" i="10" s="1"/>
  <c r="T34" i="10" a="1"/>
  <c r="T34" i="10" s="1"/>
  <c r="V34" i="10" a="1"/>
  <c r="V34" i="10" s="1"/>
  <c r="AY34" i="10" a="1"/>
  <c r="AY34" i="10" s="1"/>
  <c r="R34" i="10" a="1"/>
  <c r="R34" i="10" s="1"/>
  <c r="AS7" i="10" a="1"/>
  <c r="AS7" i="10" s="1"/>
  <c r="U7" i="10" a="1"/>
  <c r="U7" i="10" s="1"/>
  <c r="BD7" i="10" a="1"/>
  <c r="BD7" i="10" s="1"/>
  <c r="AK7" i="10" a="1"/>
  <c r="AK7" i="10" s="1"/>
  <c r="Z7" i="10" a="1"/>
  <c r="Z7" i="10" s="1"/>
  <c r="AR7" i="10" a="1"/>
  <c r="AR7" i="10" s="1"/>
  <c r="Q7" i="10" a="1"/>
  <c r="Q7" i="10" s="1"/>
  <c r="BH7" i="10" a="1"/>
  <c r="BH7" i="10" s="1"/>
  <c r="BK7" i="10" a="1"/>
  <c r="BK7" i="10" s="1"/>
  <c r="AM7" i="10" a="1"/>
  <c r="AM7" i="10" s="1"/>
  <c r="AF7" i="10" a="1"/>
  <c r="AF7" i="10" s="1"/>
  <c r="AB7" i="10" a="1"/>
  <c r="AB7" i="10" s="1"/>
  <c r="BC7" i="10" a="1"/>
  <c r="BC7" i="10" s="1"/>
  <c r="BJ7" i="10" a="1"/>
  <c r="BJ7" i="10" s="1"/>
  <c r="T7" i="10" a="1"/>
  <c r="T7" i="10" s="1"/>
  <c r="V7" i="10" a="1"/>
  <c r="V7" i="10" s="1"/>
  <c r="X7" i="10" a="1"/>
  <c r="X7" i="10" s="1"/>
  <c r="W7" i="10" a="1"/>
  <c r="W7" i="10" s="1"/>
  <c r="AN7" i="10" a="1"/>
  <c r="AN7" i="10" s="1"/>
  <c r="AQ7" i="10" a="1"/>
  <c r="AQ7" i="10" s="1"/>
  <c r="AL7" i="10" a="1"/>
  <c r="AL7" i="10" s="1"/>
  <c r="AY7" i="10" a="1"/>
  <c r="AY7" i="10" s="1"/>
  <c r="AD7" i="10" a="1"/>
  <c r="AD7" i="10" s="1"/>
  <c r="BE7" i="10" a="1"/>
  <c r="BE7" i="10" s="1"/>
  <c r="AX7" i="10" a="1"/>
  <c r="AX7" i="10" s="1"/>
  <c r="AE7" i="10" a="1"/>
  <c r="AE7" i="10" s="1"/>
  <c r="BL7" i="10" a="1"/>
  <c r="BL7" i="10" s="1"/>
  <c r="AZ7" i="10" a="1"/>
  <c r="AZ7" i="10" s="1"/>
  <c r="AH7" i="10" a="1"/>
  <c r="AH7" i="10" s="1"/>
  <c r="AT7" i="10" a="1"/>
  <c r="AT7" i="10" s="1"/>
  <c r="BB7" i="10" a="1"/>
  <c r="BB7" i="10" s="1"/>
  <c r="AA7" i="10" a="1"/>
  <c r="AA7" i="10" s="1"/>
  <c r="AP7" i="10" a="1"/>
  <c r="AP7" i="10" s="1"/>
  <c r="BA7" i="10" a="1"/>
  <c r="BA7" i="10" s="1"/>
  <c r="BF7" i="10" a="1"/>
  <c r="BF7" i="10" s="1"/>
  <c r="Y7" i="10" a="1"/>
  <c r="Y7" i="10" s="1"/>
  <c r="AG7" i="10" a="1"/>
  <c r="AG7" i="10" s="1"/>
  <c r="S7" i="10" a="1"/>
  <c r="S7" i="10" s="1"/>
  <c r="AO7" i="10" a="1"/>
  <c r="AO7" i="10" s="1"/>
  <c r="AV7" i="10" a="1"/>
  <c r="AV7" i="10" s="1"/>
  <c r="AJ7" i="10" a="1"/>
  <c r="AJ7" i="10" s="1"/>
  <c r="AI7" i="10" a="1"/>
  <c r="AI7" i="10" s="1"/>
  <c r="AC7" i="10" a="1"/>
  <c r="AC7" i="10" s="1"/>
  <c r="AU7" i="10" a="1"/>
  <c r="AU7" i="10" s="1"/>
  <c r="BG7" i="10" a="1"/>
  <c r="BG7" i="10" s="1"/>
  <c r="R7" i="10" a="1"/>
  <c r="R7" i="10" s="1"/>
  <c r="BI7" i="10" a="1"/>
  <c r="BI7" i="10" s="1"/>
  <c r="AW7" i="10" a="1"/>
  <c r="AW7" i="10" s="1"/>
  <c r="AJ31" i="10" a="1"/>
  <c r="AJ31" i="10" s="1"/>
  <c r="AH31" i="10" a="1"/>
  <c r="AH31" i="10" s="1"/>
  <c r="AF31" i="10" a="1"/>
  <c r="AF31" i="10" s="1"/>
  <c r="AI31" i="10" a="1"/>
  <c r="AI31" i="10" s="1"/>
  <c r="BJ31" i="10" a="1"/>
  <c r="BJ31" i="10" s="1"/>
  <c r="BC31" i="10" a="1"/>
  <c r="BC31" i="10" s="1"/>
  <c r="Z31" i="10" a="1"/>
  <c r="Z31" i="10" s="1"/>
  <c r="AA31" i="10" a="1"/>
  <c r="AA31" i="10" s="1"/>
  <c r="AL31" i="10" a="1"/>
  <c r="AL31" i="10" s="1"/>
  <c r="T31" i="10" a="1"/>
  <c r="T31" i="10" s="1"/>
  <c r="AQ31" i="10" a="1"/>
  <c r="AQ31" i="10" s="1"/>
  <c r="AK31" i="10" a="1"/>
  <c r="AK31" i="10" s="1"/>
  <c r="W31" i="10" a="1"/>
  <c r="W31" i="10" s="1"/>
  <c r="BI31" i="10" a="1"/>
  <c r="BI31" i="10" s="1"/>
  <c r="V31" i="10" a="1"/>
  <c r="V31" i="10" s="1"/>
  <c r="AM31" i="10" a="1"/>
  <c r="AM31" i="10" s="1"/>
  <c r="BB31" i="10" a="1"/>
  <c r="BB31" i="10" s="1"/>
  <c r="AB31" i="10" a="1"/>
  <c r="AB31" i="10" s="1"/>
  <c r="AO31" i="10" a="1"/>
  <c r="AO31" i="10" s="1"/>
  <c r="AN31" i="10" a="1"/>
  <c r="AN31" i="10" s="1"/>
  <c r="Y31" i="10" a="1"/>
  <c r="Y31" i="10" s="1"/>
  <c r="BA31" i="10" a="1"/>
  <c r="BA31" i="10" s="1"/>
  <c r="U31" i="10" a="1"/>
  <c r="U31" i="10" s="1"/>
  <c r="AZ31" i="10" a="1"/>
  <c r="AZ31" i="10" s="1"/>
  <c r="AT31" i="10" a="1"/>
  <c r="AT31" i="10" s="1"/>
  <c r="AU31" i="10" a="1"/>
  <c r="AU31" i="10" s="1"/>
  <c r="BF31" i="10" a="1"/>
  <c r="BF31" i="10" s="1"/>
  <c r="X31" i="10" a="1"/>
  <c r="X31" i="10" s="1"/>
  <c r="AR31" i="10" a="1"/>
  <c r="AR31" i="10" s="1"/>
  <c r="BH31" i="10" a="1"/>
  <c r="BH31" i="10" s="1"/>
  <c r="AW31" i="10" a="1"/>
  <c r="AW31" i="10" s="1"/>
  <c r="AX31" i="10" a="1"/>
  <c r="AX31" i="10" s="1"/>
  <c r="BL31" i="10" a="1"/>
  <c r="BL31" i="10" s="1"/>
  <c r="BG31" i="10" a="1"/>
  <c r="BG31" i="10" s="1"/>
  <c r="AD31" i="10" a="1"/>
  <c r="AD31" i="10" s="1"/>
  <c r="AS31" i="10" a="1"/>
  <c r="AS31" i="10" s="1"/>
  <c r="AV31" i="10" a="1"/>
  <c r="AV31" i="10" s="1"/>
  <c r="AY31" i="10" a="1"/>
  <c r="AY31" i="10" s="1"/>
  <c r="AP31" i="10" a="1"/>
  <c r="AP31" i="10" s="1"/>
  <c r="BE31" i="10" a="1"/>
  <c r="BE31" i="10" s="1"/>
  <c r="S31" i="10" a="1"/>
  <c r="S31" i="10" s="1"/>
  <c r="AG31" i="10" a="1"/>
  <c r="AG31" i="10" s="1"/>
  <c r="Q31" i="10" a="1"/>
  <c r="Q31" i="10" s="1"/>
  <c r="AE31" i="10" a="1"/>
  <c r="AE31" i="10" s="1"/>
  <c r="BD31" i="10" a="1"/>
  <c r="BD31" i="10" s="1"/>
  <c r="R31" i="10" a="1"/>
  <c r="R31" i="10" s="1"/>
  <c r="AC31" i="10" a="1"/>
  <c r="AC31" i="10" s="1"/>
  <c r="BK31" i="10" a="1"/>
  <c r="BK31" i="10" s="1"/>
  <c r="AB45" i="10" a="1"/>
  <c r="AB45" i="10" s="1"/>
  <c r="AG45" i="10" a="1"/>
  <c r="AG45" i="10" s="1"/>
  <c r="AY45" i="10" a="1"/>
  <c r="AY45" i="10" s="1"/>
  <c r="AO45" i="10" a="1"/>
  <c r="AO45" i="10" s="1"/>
  <c r="AA45" i="10" a="1"/>
  <c r="AA45" i="10" s="1"/>
  <c r="X45" i="10" a="1"/>
  <c r="X45" i="10" s="1"/>
  <c r="BF45" i="10" a="1"/>
  <c r="BF45" i="10" s="1"/>
  <c r="AC45" i="10" a="1"/>
  <c r="AC45" i="10" s="1"/>
  <c r="AF45" i="10" a="1"/>
  <c r="AF45" i="10" s="1"/>
  <c r="R45" i="10" a="1"/>
  <c r="R45" i="10" s="1"/>
  <c r="BE45" i="10" a="1"/>
  <c r="BE45" i="10" s="1"/>
  <c r="AU45" i="10" a="1"/>
  <c r="AU45" i="10" s="1"/>
  <c r="AI45" i="10" a="1"/>
  <c r="AI45" i="10" s="1"/>
  <c r="T45" i="10" a="1"/>
  <c r="T45" i="10" s="1"/>
  <c r="AT45" i="10" a="1"/>
  <c r="AT45" i="10" s="1"/>
  <c r="BD45" i="10" a="1"/>
  <c r="BD45" i="10" s="1"/>
  <c r="BC45" i="10" a="1"/>
  <c r="BC45" i="10" s="1"/>
  <c r="U45" i="10" a="1"/>
  <c r="U45" i="10" s="1"/>
  <c r="AW45" i="10" a="1"/>
  <c r="AW45" i="10" s="1"/>
  <c r="AX45" i="10" a="1"/>
  <c r="AX45" i="10" s="1"/>
  <c r="Q45" i="10" a="1"/>
  <c r="Q45" i="10" s="1"/>
  <c r="AQ45" i="10" a="1"/>
  <c r="AQ45" i="10" s="1"/>
  <c r="AZ45" i="10" a="1"/>
  <c r="AZ45" i="10" s="1"/>
  <c r="AM45" i="10" a="1"/>
  <c r="AM45" i="10" s="1"/>
  <c r="BG45" i="10" a="1"/>
  <c r="BG45" i="10" s="1"/>
  <c r="BA45" i="10" a="1"/>
  <c r="BA45" i="10" s="1"/>
  <c r="BI45" i="10" a="1"/>
  <c r="BI45" i="10" s="1"/>
  <c r="AV45" i="10" a="1"/>
  <c r="AV45" i="10" s="1"/>
  <c r="BB45" i="10" a="1"/>
  <c r="BB45" i="10" s="1"/>
  <c r="BL45" i="10" a="1"/>
  <c r="BL45" i="10" s="1"/>
  <c r="BJ45" i="10" a="1"/>
  <c r="BJ45" i="10" s="1"/>
  <c r="AN45" i="10" a="1"/>
  <c r="AN45" i="10" s="1"/>
  <c r="AH45" i="10" a="1"/>
  <c r="AH45" i="10" s="1"/>
  <c r="V45" i="10" a="1"/>
  <c r="V45" i="10" s="1"/>
  <c r="AJ45" i="10" a="1"/>
  <c r="AJ45" i="10" s="1"/>
  <c r="AD45" i="10" a="1"/>
  <c r="AD45" i="10" s="1"/>
  <c r="BK45" i="10" a="1"/>
  <c r="BK45" i="10" s="1"/>
  <c r="W45" i="10" a="1"/>
  <c r="W45" i="10" s="1"/>
  <c r="AK45" i="10" a="1"/>
  <c r="AK45" i="10" s="1"/>
  <c r="S45" i="10" a="1"/>
  <c r="S45" i="10" s="1"/>
  <c r="Y45" i="10" a="1"/>
  <c r="Y45" i="10" s="1"/>
  <c r="Z45" i="10" a="1"/>
  <c r="Z45" i="10" s="1"/>
  <c r="BH45" i="10" a="1"/>
  <c r="BH45" i="10" s="1"/>
  <c r="AP45" i="10" a="1"/>
  <c r="AP45" i="10" s="1"/>
  <c r="AR45" i="10" a="1"/>
  <c r="AR45" i="10" s="1"/>
  <c r="AE45" i="10" a="1"/>
  <c r="AE45" i="10" s="1"/>
  <c r="AL45" i="10" a="1"/>
  <c r="AL45" i="10" s="1"/>
  <c r="AS45" i="10" a="1"/>
  <c r="AS45" i="10" s="1"/>
  <c r="O38" i="10"/>
  <c r="O13" i="10"/>
  <c r="P7" i="10" a="1"/>
  <c r="P7" i="10" s="1"/>
  <c r="P14" i="10" a="1"/>
  <c r="P14" i="10" s="1"/>
  <c r="O19" i="10"/>
  <c r="P34" i="10" a="1"/>
  <c r="P34" i="10" s="1"/>
  <c r="V47" i="10" a="1"/>
  <c r="V47" i="10" s="1"/>
  <c r="AF47" i="10" a="1"/>
  <c r="AF47" i="10" s="1"/>
  <c r="AJ47" i="10" a="1"/>
  <c r="AJ47" i="10" s="1"/>
  <c r="Y47" i="10" a="1"/>
  <c r="Y47" i="10" s="1"/>
  <c r="BL47" i="10" a="1"/>
  <c r="BL47" i="10" s="1"/>
  <c r="AG47" i="10" a="1"/>
  <c r="AG47" i="10" s="1"/>
  <c r="AD47" i="10" a="1"/>
  <c r="AD47" i="10" s="1"/>
  <c r="AY47" i="10" a="1"/>
  <c r="AY47" i="10" s="1"/>
  <c r="AX47" i="10" a="1"/>
  <c r="AX47" i="10" s="1"/>
  <c r="BI47" i="10" a="1"/>
  <c r="BI47" i="10" s="1"/>
  <c r="AO47" i="10" a="1"/>
  <c r="AO47" i="10" s="1"/>
  <c r="AC47" i="10" a="1"/>
  <c r="AC47" i="10" s="1"/>
  <c r="Z47" i="10" a="1"/>
  <c r="Z47" i="10" s="1"/>
  <c r="BH47" i="10" a="1"/>
  <c r="BH47" i="10" s="1"/>
  <c r="AM47" i="10" a="1"/>
  <c r="AM47" i="10" s="1"/>
  <c r="AZ47" i="10" a="1"/>
  <c r="AZ47" i="10" s="1"/>
  <c r="AN47" i="10" a="1"/>
  <c r="AN47" i="10" s="1"/>
  <c r="R47" i="10" a="1"/>
  <c r="R47" i="10" s="1"/>
  <c r="AB47" i="10" a="1"/>
  <c r="AB47" i="10" s="1"/>
  <c r="AA47" i="10" a="1"/>
  <c r="AA47" i="10" s="1"/>
  <c r="AE47" i="10" a="1"/>
  <c r="AE47" i="10" s="1"/>
  <c r="Q47" i="10" a="1"/>
  <c r="Q47" i="10" s="1"/>
  <c r="BC47" i="10" a="1"/>
  <c r="BC47" i="10" s="1"/>
  <c r="AQ47" i="10" a="1"/>
  <c r="AQ47" i="10" s="1"/>
  <c r="AU47" i="10" a="1"/>
  <c r="AU47" i="10" s="1"/>
  <c r="AP47" i="10" a="1"/>
  <c r="AP47" i="10" s="1"/>
  <c r="AI47" i="10" a="1"/>
  <c r="AI47" i="10" s="1"/>
  <c r="AT47" i="10" a="1"/>
  <c r="AT47" i="10" s="1"/>
  <c r="S47" i="10" a="1"/>
  <c r="S47" i="10" s="1"/>
  <c r="AK47" i="10" a="1"/>
  <c r="AK47" i="10" s="1"/>
  <c r="T47" i="10" a="1"/>
  <c r="T47" i="10" s="1"/>
  <c r="BF47" i="10" a="1"/>
  <c r="BF47" i="10" s="1"/>
  <c r="BD47" i="10" a="1"/>
  <c r="BD47" i="10" s="1"/>
  <c r="AL47" i="10" a="1"/>
  <c r="AL47" i="10" s="1"/>
  <c r="W47" i="10" a="1"/>
  <c r="W47" i="10" s="1"/>
  <c r="AH47" i="10" a="1"/>
  <c r="AH47" i="10" s="1"/>
  <c r="AR47" i="10" a="1"/>
  <c r="AR47" i="10" s="1"/>
  <c r="U47" i="10" a="1"/>
  <c r="U47" i="10" s="1"/>
  <c r="AS47" i="10" a="1"/>
  <c r="AS47" i="10" s="1"/>
  <c r="AW47" i="10" a="1"/>
  <c r="AW47" i="10" s="1"/>
  <c r="AV47" i="10" a="1"/>
  <c r="AV47" i="10" s="1"/>
  <c r="BG47" i="10" a="1"/>
  <c r="BG47" i="10" s="1"/>
  <c r="BJ47" i="10" a="1"/>
  <c r="BJ47" i="10" s="1"/>
  <c r="BE47" i="10" a="1"/>
  <c r="BE47" i="10" s="1"/>
  <c r="BB47" i="10" a="1"/>
  <c r="BB47" i="10" s="1"/>
  <c r="BK47" i="10" a="1"/>
  <c r="BK47" i="10" s="1"/>
  <c r="BA47" i="10" a="1"/>
  <c r="BA47" i="10" s="1"/>
  <c r="X47" i="10" a="1"/>
  <c r="X47" i="10" s="1"/>
  <c r="O42" i="10"/>
  <c r="P28" i="10" a="1"/>
  <c r="P28" i="10" s="1"/>
  <c r="P26" i="10" a="1"/>
  <c r="P26" i="10" s="1"/>
  <c r="P32" i="10" a="1"/>
  <c r="P32" i="10" s="1"/>
  <c r="O37" i="10"/>
  <c r="P16" i="10" a="1"/>
  <c r="P16" i="10" s="1"/>
  <c r="P15" i="10" a="1"/>
  <c r="P15" i="10" s="1"/>
  <c r="O44" i="10"/>
  <c r="P24" i="10" a="1"/>
  <c r="P24" i="10" s="1"/>
  <c r="P35" i="10" a="1"/>
  <c r="P35" i="10" s="1"/>
  <c r="P18" i="10" a="1"/>
  <c r="P18" i="10" s="1"/>
  <c r="P40" i="10" a="1"/>
  <c r="P40" i="10" s="1"/>
  <c r="P22" i="10" a="1"/>
  <c r="P22" i="10" s="1"/>
  <c r="O39" i="10"/>
  <c r="P6" i="10"/>
  <c r="O10" i="10"/>
  <c r="O30" i="10"/>
  <c r="Z9" i="10" a="1"/>
  <c r="Z9" i="10" s="1"/>
  <c r="BA9" i="10" a="1"/>
  <c r="BA9" i="10" s="1"/>
  <c r="BB9" i="10" a="1"/>
  <c r="BB9" i="10" s="1"/>
  <c r="BH9" i="10" a="1"/>
  <c r="BH9" i="10" s="1"/>
  <c r="S9" i="10" a="1"/>
  <c r="S9" i="10" s="1"/>
  <c r="AJ9" i="10" a="1"/>
  <c r="AJ9" i="10" s="1"/>
  <c r="AS9" i="10" a="1"/>
  <c r="AS9" i="10" s="1"/>
  <c r="AX9" i="10" a="1"/>
  <c r="AX9" i="10" s="1"/>
  <c r="AE9" i="10" a="1"/>
  <c r="AE9" i="10" s="1"/>
  <c r="AT9" i="10" a="1"/>
  <c r="AT9" i="10" s="1"/>
  <c r="BD9" i="10" a="1"/>
  <c r="BD9" i="10" s="1"/>
  <c r="AL9" i="10" a="1"/>
  <c r="AL9" i="10" s="1"/>
  <c r="AV9" i="10" a="1"/>
  <c r="AV9" i="10" s="1"/>
  <c r="AY9" i="10" a="1"/>
  <c r="AY9" i="10" s="1"/>
  <c r="AG9" i="10" a="1"/>
  <c r="AG9" i="10" s="1"/>
  <c r="AU9" i="10" a="1"/>
  <c r="AU9" i="10" s="1"/>
  <c r="AM9" i="10" a="1"/>
  <c r="AM9" i="10" s="1"/>
  <c r="AH9" i="10" a="1"/>
  <c r="AH9" i="10" s="1"/>
  <c r="U9" i="10" a="1"/>
  <c r="U9" i="10" s="1"/>
  <c r="AR9" i="10" a="1"/>
  <c r="AR9" i="10" s="1"/>
  <c r="AI9" i="10" a="1"/>
  <c r="AI9" i="10" s="1"/>
  <c r="BG9" i="10" a="1"/>
  <c r="BG9" i="10" s="1"/>
  <c r="AB9" i="10" a="1"/>
  <c r="AB9" i="10" s="1"/>
  <c r="BI9" i="10" a="1"/>
  <c r="BI9" i="10" s="1"/>
  <c r="AK9" i="10" a="1"/>
  <c r="AK9" i="10" s="1"/>
  <c r="AN9" i="10" a="1"/>
  <c r="AN9" i="10" s="1"/>
  <c r="W9" i="10" a="1"/>
  <c r="W9" i="10" s="1"/>
  <c r="R9" i="10" a="1"/>
  <c r="R9" i="10" s="1"/>
  <c r="AA9" i="10" a="1"/>
  <c r="AA9" i="10" s="1"/>
  <c r="AF9" i="10" a="1"/>
  <c r="AF9" i="10" s="1"/>
  <c r="BE9" i="10" a="1"/>
  <c r="BE9" i="10" s="1"/>
  <c r="Q9" i="10" a="1"/>
  <c r="Q9" i="10" s="1"/>
  <c r="AO9" i="10" a="1"/>
  <c r="AO9" i="10" s="1"/>
  <c r="AQ9" i="10" a="1"/>
  <c r="AQ9" i="10" s="1"/>
  <c r="BL9" i="10" a="1"/>
  <c r="BL9" i="10" s="1"/>
  <c r="BC9" i="10" a="1"/>
  <c r="BC9" i="10" s="1"/>
  <c r="AZ9" i="10" a="1"/>
  <c r="AZ9" i="10" s="1"/>
  <c r="AP9" i="10" a="1"/>
  <c r="AP9" i="10" s="1"/>
  <c r="AC9" i="10" a="1"/>
  <c r="AC9" i="10" s="1"/>
  <c r="BF9" i="10" a="1"/>
  <c r="BF9" i="10" s="1"/>
  <c r="T9" i="10" a="1"/>
  <c r="T9" i="10" s="1"/>
  <c r="V9" i="10" a="1"/>
  <c r="V9" i="10" s="1"/>
  <c r="Y9" i="10" a="1"/>
  <c r="Y9" i="10" s="1"/>
  <c r="BJ9" i="10" a="1"/>
  <c r="BJ9" i="10" s="1"/>
  <c r="X9" i="10" a="1"/>
  <c r="X9" i="10" s="1"/>
  <c r="BK9" i="10" a="1"/>
  <c r="BK9" i="10" s="1"/>
  <c r="AD9" i="10" a="1"/>
  <c r="AD9" i="10" s="1"/>
  <c r="AW9" i="10" a="1"/>
  <c r="AW9" i="10" s="1"/>
  <c r="P27" i="10" a="1"/>
  <c r="P27" i="10" s="1"/>
  <c r="P47" i="10" a="1"/>
  <c r="P47" i="10" s="1"/>
  <c r="O43" i="10"/>
  <c r="U6" i="10" a="1"/>
  <c r="U6" i="10" s="1"/>
  <c r="BK6" i="10" a="1"/>
  <c r="BK6" i="10" s="1"/>
  <c r="AT6" i="10" a="1"/>
  <c r="AT6" i="10" s="1"/>
  <c r="AZ6" i="10" a="1"/>
  <c r="AZ6" i="10" s="1"/>
  <c r="BC6" i="10" a="1"/>
  <c r="BC6" i="10" s="1"/>
  <c r="AW6" i="10" a="1"/>
  <c r="AW6" i="10" s="1"/>
  <c r="R6" i="10" a="1"/>
  <c r="R6" i="10" s="1"/>
  <c r="AB6" i="10" a="1"/>
  <c r="AB6" i="10" s="1"/>
  <c r="Y6" i="10" a="1"/>
  <c r="Y6" i="10" s="1"/>
  <c r="AU6" i="10" a="1"/>
  <c r="AU6" i="10" s="1"/>
  <c r="AK6" i="10" a="1"/>
  <c r="AK6" i="10" s="1"/>
  <c r="Q6" i="10" a="1"/>
  <c r="Q6" i="10" s="1"/>
  <c r="AI6" i="10" a="1"/>
  <c r="AI6" i="10" s="1"/>
  <c r="X6" i="10" a="1"/>
  <c r="X6" i="10" s="1"/>
  <c r="AX6" i="10" a="1"/>
  <c r="AX6" i="10" s="1"/>
  <c r="S6" i="10" a="1"/>
  <c r="S6" i="10" s="1"/>
  <c r="AF6" i="10" a="1"/>
  <c r="AF6" i="10" s="1"/>
  <c r="AL6" i="10" a="1"/>
  <c r="AL6" i="10" s="1"/>
  <c r="BF6" i="10" a="1"/>
  <c r="BF6" i="10" s="1"/>
  <c r="AS6" i="10" a="1"/>
  <c r="AS6" i="10" s="1"/>
  <c r="AC6" i="10" a="1"/>
  <c r="AC6" i="10" s="1"/>
  <c r="W6" i="10" a="1"/>
  <c r="W6" i="10" s="1"/>
  <c r="AH6" i="10" a="1"/>
  <c r="AH6" i="10" s="1"/>
  <c r="AD6" i="10" a="1"/>
  <c r="AD6" i="10" s="1"/>
  <c r="AE6" i="10" a="1"/>
  <c r="AE6" i="10" s="1"/>
  <c r="BJ6" i="10" a="1"/>
  <c r="BJ6" i="10" s="1"/>
  <c r="AJ6" i="10" a="1"/>
  <c r="AJ6" i="10" s="1"/>
  <c r="BL6" i="10" a="1"/>
  <c r="BL6" i="10" s="1"/>
  <c r="AR6" i="10" a="1"/>
  <c r="AR6" i="10" s="1"/>
  <c r="AQ6" i="10" a="1"/>
  <c r="AQ6" i="10" s="1"/>
  <c r="V6" i="10" a="1"/>
  <c r="V6" i="10" s="1"/>
  <c r="BA6" i="10" a="1"/>
  <c r="BA6" i="10" s="1"/>
  <c r="BI6" i="10" a="1"/>
  <c r="BI6" i="10" s="1"/>
  <c r="AY6" i="10" a="1"/>
  <c r="AY6" i="10" s="1"/>
  <c r="AN6" i="10" a="1"/>
  <c r="AN6" i="10" s="1"/>
  <c r="AA6" i="10" a="1"/>
  <c r="AA6" i="10" s="1"/>
  <c r="Z6" i="10" a="1"/>
  <c r="Z6" i="10" s="1"/>
  <c r="BB6" i="10" a="1"/>
  <c r="BB6" i="10" s="1"/>
  <c r="BD6" i="10" a="1"/>
  <c r="BD6" i="10" s="1"/>
  <c r="T6" i="10" a="1"/>
  <c r="T6" i="10" s="1"/>
  <c r="BH6" i="10" a="1"/>
  <c r="BH6" i="10" s="1"/>
  <c r="AV6" i="10" a="1"/>
  <c r="AV6" i="10" s="1"/>
  <c r="AG6" i="10" a="1"/>
  <c r="AG6" i="10" s="1"/>
  <c r="AO6" i="10" a="1"/>
  <c r="AO6" i="10" s="1"/>
  <c r="BG6" i="10" a="1"/>
  <c r="BG6" i="10" s="1"/>
  <c r="AP6" i="10" a="1"/>
  <c r="AP6" i="10" s="1"/>
  <c r="BE6" i="10" a="1"/>
  <c r="BE6" i="10" s="1"/>
  <c r="AM6" i="10" a="1"/>
  <c r="AM6" i="10" s="1"/>
  <c r="P33" i="10" a="1"/>
  <c r="P33" i="10" s="1"/>
  <c r="O17" i="10"/>
  <c r="O21" i="10"/>
  <c r="P45" i="10" a="1"/>
  <c r="P45" i="10" s="1"/>
  <c r="P31" i="10" a="1"/>
  <c r="P31" i="10" s="1"/>
  <c r="O32" i="10"/>
  <c r="O26" i="10"/>
  <c r="O15" i="10"/>
  <c r="P42" i="10" a="1"/>
  <c r="P42" i="10" s="1"/>
  <c r="O16" i="10"/>
  <c r="O28" i="10"/>
  <c r="P37" i="10" a="1"/>
  <c r="P37" i="10" s="1"/>
  <c r="BG18" i="10" a="1"/>
  <c r="BG18" i="10" s="1"/>
  <c r="AT18" i="10" a="1"/>
  <c r="AT18" i="10" s="1"/>
  <c r="AN18" i="10" a="1"/>
  <c r="AN18" i="10" s="1"/>
  <c r="BD18" i="10" a="1"/>
  <c r="BD18" i="10" s="1"/>
  <c r="AC18" i="10" a="1"/>
  <c r="AC18" i="10" s="1"/>
  <c r="BJ18" i="10" a="1"/>
  <c r="BJ18" i="10" s="1"/>
  <c r="AM18" i="10" a="1"/>
  <c r="AM18" i="10" s="1"/>
  <c r="AK18" i="10" a="1"/>
  <c r="AK18" i="10" s="1"/>
  <c r="AX18" i="10" a="1"/>
  <c r="AX18" i="10" s="1"/>
  <c r="AU18" i="10" a="1"/>
  <c r="AU18" i="10" s="1"/>
  <c r="S18" i="10" a="1"/>
  <c r="S18" i="10" s="1"/>
  <c r="BF18" i="10" a="1"/>
  <c r="BF18" i="10" s="1"/>
  <c r="AQ18" i="10" a="1"/>
  <c r="AQ18" i="10" s="1"/>
  <c r="AG18" i="10" a="1"/>
  <c r="AG18" i="10" s="1"/>
  <c r="W18" i="10" a="1"/>
  <c r="W18" i="10" s="1"/>
  <c r="BA18" i="10" a="1"/>
  <c r="BA18" i="10" s="1"/>
  <c r="BI18" i="10" a="1"/>
  <c r="BI18" i="10" s="1"/>
  <c r="BC18" i="10" a="1"/>
  <c r="BC18" i="10" s="1"/>
  <c r="AJ18" i="10" a="1"/>
  <c r="AJ18" i="10" s="1"/>
  <c r="AY18" i="10" a="1"/>
  <c r="AY18" i="10" s="1"/>
  <c r="AR18" i="10" a="1"/>
  <c r="AR18" i="10" s="1"/>
  <c r="AI18" i="10" a="1"/>
  <c r="AI18" i="10" s="1"/>
  <c r="U18" i="10" a="1"/>
  <c r="U18" i="10" s="1"/>
  <c r="Q18" i="10" a="1"/>
  <c r="Q18" i="10" s="1"/>
  <c r="AL18" i="10" a="1"/>
  <c r="AL18" i="10" s="1"/>
  <c r="BL18" i="10" a="1"/>
  <c r="BL18" i="10" s="1"/>
  <c r="AH18" i="10" a="1"/>
  <c r="AH18" i="10" s="1"/>
  <c r="AP18" i="10" a="1"/>
  <c r="AP18" i="10" s="1"/>
  <c r="BK18" i="10" a="1"/>
  <c r="BK18" i="10" s="1"/>
  <c r="AA18" i="10" a="1"/>
  <c r="AA18" i="10" s="1"/>
  <c r="X18" i="10" a="1"/>
  <c r="X18" i="10" s="1"/>
  <c r="Y18" i="10" a="1"/>
  <c r="Y18" i="10" s="1"/>
  <c r="T18" i="10" a="1"/>
  <c r="T18" i="10" s="1"/>
  <c r="BE18" i="10" a="1"/>
  <c r="BE18" i="10" s="1"/>
  <c r="V18" i="10" a="1"/>
  <c r="V18" i="10" s="1"/>
  <c r="AE18" i="10" a="1"/>
  <c r="AE18" i="10" s="1"/>
  <c r="AW18" i="10" a="1"/>
  <c r="AW18" i="10" s="1"/>
  <c r="AZ18" i="10" a="1"/>
  <c r="AZ18" i="10" s="1"/>
  <c r="BH18" i="10" a="1"/>
  <c r="BH18" i="10" s="1"/>
  <c r="Z18" i="10" a="1"/>
  <c r="Z18" i="10" s="1"/>
  <c r="AF18" i="10" a="1"/>
  <c r="AF18" i="10" s="1"/>
  <c r="AO18" i="10" a="1"/>
  <c r="AO18" i="10" s="1"/>
  <c r="AV18" i="10" a="1"/>
  <c r="AV18" i="10" s="1"/>
  <c r="AB18" i="10" a="1"/>
  <c r="AB18" i="10" s="1"/>
  <c r="AS18" i="10" a="1"/>
  <c r="AS18" i="10" s="1"/>
  <c r="R18" i="10" a="1"/>
  <c r="R18" i="10" s="1"/>
  <c r="BB18" i="10" a="1"/>
  <c r="BB18" i="10" s="1"/>
  <c r="AD18" i="10" a="1"/>
  <c r="AD18" i="10" s="1"/>
  <c r="BB35" i="10" a="1"/>
  <c r="BB35" i="10" s="1"/>
  <c r="V35" i="10" a="1"/>
  <c r="V35" i="10" s="1"/>
  <c r="AT35" i="10" a="1"/>
  <c r="AT35" i="10" s="1"/>
  <c r="BL35" i="10" a="1"/>
  <c r="BL35" i="10" s="1"/>
  <c r="AG35" i="10" a="1"/>
  <c r="AG35" i="10" s="1"/>
  <c r="AH35" i="10" a="1"/>
  <c r="AH35" i="10" s="1"/>
  <c r="AZ35" i="10" a="1"/>
  <c r="AZ35" i="10" s="1"/>
  <c r="BD35" i="10" a="1"/>
  <c r="BD35" i="10" s="1"/>
  <c r="BE35" i="10" a="1"/>
  <c r="BE35" i="10" s="1"/>
  <c r="BC35" i="10" a="1"/>
  <c r="BC35" i="10" s="1"/>
  <c r="AS35" i="10" a="1"/>
  <c r="AS35" i="10" s="1"/>
  <c r="AN35" i="10" a="1"/>
  <c r="AN35" i="10" s="1"/>
  <c r="BI35" i="10" a="1"/>
  <c r="BI35" i="10" s="1"/>
  <c r="AC35" i="10" a="1"/>
  <c r="AC35" i="10" s="1"/>
  <c r="X35" i="10" a="1"/>
  <c r="X35" i="10" s="1"/>
  <c r="AD35" i="10" a="1"/>
  <c r="AD35" i="10" s="1"/>
  <c r="R35" i="10" a="1"/>
  <c r="R35" i="10" s="1"/>
  <c r="BF35" i="10" a="1"/>
  <c r="BF35" i="10" s="1"/>
  <c r="AB35" i="10" a="1"/>
  <c r="AB35" i="10" s="1"/>
  <c r="AI35" i="10" a="1"/>
  <c r="AI35" i="10" s="1"/>
  <c r="AW35" i="10" a="1"/>
  <c r="AW35" i="10" s="1"/>
  <c r="S35" i="10" a="1"/>
  <c r="S35" i="10" s="1"/>
  <c r="AX35" i="10" a="1"/>
  <c r="AX35" i="10" s="1"/>
  <c r="AY35" i="10" a="1"/>
  <c r="AY35" i="10" s="1"/>
  <c r="AV35" i="10" a="1"/>
  <c r="AV35" i="10" s="1"/>
  <c r="U35" i="10" a="1"/>
  <c r="U35" i="10" s="1"/>
  <c r="AA35" i="10" a="1"/>
  <c r="AA35" i="10" s="1"/>
  <c r="AR35" i="10" a="1"/>
  <c r="AR35" i="10" s="1"/>
  <c r="W35" i="10" a="1"/>
  <c r="W35" i="10" s="1"/>
  <c r="Z35" i="10" a="1"/>
  <c r="Z35" i="10" s="1"/>
  <c r="AK35" i="10" a="1"/>
  <c r="AK35" i="10" s="1"/>
  <c r="BA35" i="10" a="1"/>
  <c r="BA35" i="10" s="1"/>
  <c r="AM35" i="10" a="1"/>
  <c r="AM35" i="10" s="1"/>
  <c r="BK35" i="10" a="1"/>
  <c r="BK35" i="10" s="1"/>
  <c r="AP35" i="10" a="1"/>
  <c r="AP35" i="10" s="1"/>
  <c r="Q35" i="10" a="1"/>
  <c r="Q35" i="10" s="1"/>
  <c r="BG35" i="10" a="1"/>
  <c r="BG35" i="10" s="1"/>
  <c r="AF35" i="10" a="1"/>
  <c r="AF35" i="10" s="1"/>
  <c r="BH35" i="10" a="1"/>
  <c r="BH35" i="10" s="1"/>
  <c r="AO35" i="10" a="1"/>
  <c r="AO35" i="10" s="1"/>
  <c r="AU35" i="10" a="1"/>
  <c r="AU35" i="10" s="1"/>
  <c r="AJ35" i="10" a="1"/>
  <c r="AJ35" i="10" s="1"/>
  <c r="AQ35" i="10" a="1"/>
  <c r="AQ35" i="10" s="1"/>
  <c r="BJ35" i="10" a="1"/>
  <c r="BJ35" i="10" s="1"/>
  <c r="AL35" i="10" a="1"/>
  <c r="AL35" i="10" s="1"/>
  <c r="AE35" i="10" a="1"/>
  <c r="AE35" i="10" s="1"/>
  <c r="Y35" i="10" a="1"/>
  <c r="Y35" i="10" s="1"/>
  <c r="T35" i="10" a="1"/>
  <c r="T35" i="10" s="1"/>
  <c r="S22" i="10" a="1"/>
  <c r="S22" i="10" s="1"/>
  <c r="V22" i="10" a="1"/>
  <c r="V22" i="10" s="1"/>
  <c r="AB22" i="10" a="1"/>
  <c r="AB22" i="10" s="1"/>
  <c r="BG22" i="10" a="1"/>
  <c r="BG22" i="10" s="1"/>
  <c r="AD22" i="10" a="1"/>
  <c r="AD22" i="10" s="1"/>
  <c r="AH22" i="10" a="1"/>
  <c r="AH22" i="10" s="1"/>
  <c r="BB22" i="10" a="1"/>
  <c r="BB22" i="10" s="1"/>
  <c r="T22" i="10" a="1"/>
  <c r="T22" i="10" s="1"/>
  <c r="AU22" i="10" a="1"/>
  <c r="AU22" i="10" s="1"/>
  <c r="AR22" i="10" a="1"/>
  <c r="AR22" i="10" s="1"/>
  <c r="AW22" i="10" a="1"/>
  <c r="AW22" i="10" s="1"/>
  <c r="AZ22" i="10" a="1"/>
  <c r="AZ22" i="10" s="1"/>
  <c r="BF22" i="10" a="1"/>
  <c r="BF22" i="10" s="1"/>
  <c r="AN22" i="10" a="1"/>
  <c r="AN22" i="10" s="1"/>
  <c r="AE22" i="10" a="1"/>
  <c r="AE22" i="10" s="1"/>
  <c r="BE22" i="10" a="1"/>
  <c r="BE22" i="10" s="1"/>
  <c r="BA22" i="10" a="1"/>
  <c r="BA22" i="10" s="1"/>
  <c r="AX22" i="10" a="1"/>
  <c r="AX22" i="10" s="1"/>
  <c r="AV22" i="10" a="1"/>
  <c r="AV22" i="10" s="1"/>
  <c r="X22" i="10" a="1"/>
  <c r="X22" i="10" s="1"/>
  <c r="AQ22" i="10" a="1"/>
  <c r="AQ22" i="10" s="1"/>
  <c r="AA22" i="10" a="1"/>
  <c r="AA22" i="10" s="1"/>
  <c r="BC22" i="10" a="1"/>
  <c r="BC22" i="10" s="1"/>
  <c r="AS22" i="10" a="1"/>
  <c r="AS22" i="10" s="1"/>
  <c r="Z22" i="10" a="1"/>
  <c r="Z22" i="10" s="1"/>
  <c r="Y22" i="10" a="1"/>
  <c r="Y22" i="10" s="1"/>
  <c r="AF22" i="10" a="1"/>
  <c r="AF22" i="10" s="1"/>
  <c r="AP22" i="10" a="1"/>
  <c r="AP22" i="10" s="1"/>
  <c r="AT22" i="10" a="1"/>
  <c r="AT22" i="10" s="1"/>
  <c r="BI22" i="10" a="1"/>
  <c r="BI22" i="10" s="1"/>
  <c r="BH22" i="10" a="1"/>
  <c r="BH22" i="10" s="1"/>
  <c r="AJ22" i="10" a="1"/>
  <c r="AJ22" i="10" s="1"/>
  <c r="BL22" i="10" a="1"/>
  <c r="BL22" i="10" s="1"/>
  <c r="AG22" i="10" a="1"/>
  <c r="AG22" i="10" s="1"/>
  <c r="AY22" i="10" a="1"/>
  <c r="AY22" i="10" s="1"/>
  <c r="AM22" i="10" a="1"/>
  <c r="AM22" i="10" s="1"/>
  <c r="AK22" i="10" a="1"/>
  <c r="AK22" i="10" s="1"/>
  <c r="Q22" i="10" a="1"/>
  <c r="Q22" i="10" s="1"/>
  <c r="BJ22" i="10" a="1"/>
  <c r="BJ22" i="10" s="1"/>
  <c r="W22" i="10" a="1"/>
  <c r="W22" i="10" s="1"/>
  <c r="AL22" i="10" a="1"/>
  <c r="AL22" i="10" s="1"/>
  <c r="BK22" i="10" a="1"/>
  <c r="BK22" i="10" s="1"/>
  <c r="AO22" i="10" a="1"/>
  <c r="AO22" i="10" s="1"/>
  <c r="R22" i="10" a="1"/>
  <c r="R22" i="10" s="1"/>
  <c r="BD22" i="10" a="1"/>
  <c r="BD22" i="10" s="1"/>
  <c r="U22" i="10" a="1"/>
  <c r="U22" i="10" s="1"/>
  <c r="AC22" i="10" a="1"/>
  <c r="AC22" i="10" s="1"/>
  <c r="AI22" i="10" a="1"/>
  <c r="AI22" i="10" s="1"/>
  <c r="O48" i="10"/>
  <c r="O46" i="10"/>
  <c r="O41" i="10"/>
  <c r="P12" i="10" a="1"/>
  <c r="P12" i="10" s="1"/>
  <c r="O25" i="10"/>
  <c r="F50" i="10" l="1"/>
  <c r="BM49" i="10" a="1"/>
  <c r="BM49" i="10" s="1"/>
  <c r="Q49" i="10" a="1"/>
  <c r="Q49" i="10" s="1"/>
  <c r="X49" i="10" a="1"/>
  <c r="X49" i="10" s="1"/>
  <c r="AF49" i="10" a="1"/>
  <c r="AF49" i="10" s="1"/>
  <c r="Y49" i="10" a="1"/>
  <c r="Y49" i="10" s="1"/>
  <c r="AG49" i="10" a="1"/>
  <c r="AG49" i="10" s="1"/>
  <c r="AX49" i="10" a="1"/>
  <c r="AX49" i="10" s="1"/>
  <c r="R49" i="10" a="1"/>
  <c r="R49" i="10" s="1"/>
  <c r="AB49" i="10" a="1"/>
  <c r="AB49" i="10" s="1"/>
  <c r="W49" i="10" a="1"/>
  <c r="W49" i="10" s="1"/>
  <c r="AI49" i="10" a="1"/>
  <c r="AI49" i="10" s="1"/>
  <c r="BJ49" i="10" a="1"/>
  <c r="BJ49" i="10" s="1"/>
  <c r="AP49" i="10" a="1"/>
  <c r="AP49" i="10" s="1"/>
  <c r="AW49" i="10" a="1"/>
  <c r="AW49" i="10" s="1"/>
  <c r="Z49" i="10" a="1"/>
  <c r="Z49" i="10" s="1"/>
  <c r="AA49" i="10" a="1"/>
  <c r="AA49" i="10" s="1"/>
  <c r="BB49" i="10" a="1"/>
  <c r="BB49" i="10" s="1"/>
  <c r="BA49" i="10" a="1"/>
  <c r="BA49" i="10" s="1"/>
  <c r="BH49" i="10" a="1"/>
  <c r="BH49" i="10" s="1"/>
  <c r="AR49" i="10" a="1"/>
  <c r="AR49" i="10" s="1"/>
  <c r="BC49" i="10" a="1"/>
  <c r="BC49" i="10" s="1"/>
  <c r="AM49" i="10" a="1"/>
  <c r="AM49" i="10" s="1"/>
  <c r="BN49" i="10" a="1"/>
  <c r="BN49" i="10" s="1"/>
  <c r="AD49" i="10" a="1"/>
  <c r="AD49" i="10" s="1"/>
  <c r="AC49" i="10" a="1"/>
  <c r="AC49" i="10" s="1"/>
  <c r="AT49" i="10" a="1"/>
  <c r="AT49" i="10" s="1"/>
  <c r="AS49" i="10" a="1"/>
  <c r="AS49" i="10" s="1"/>
  <c r="BD49" i="10" a="1"/>
  <c r="BD49" i="10" s="1"/>
  <c r="AN49" i="10" a="1"/>
  <c r="AN49" i="10" s="1"/>
  <c r="AY49" i="10" a="1"/>
  <c r="AY49" i="10" s="1"/>
  <c r="AH49" i="10" a="1"/>
  <c r="AH49" i="10" s="1"/>
  <c r="T49" i="10" a="1"/>
  <c r="T49" i="10" s="1"/>
  <c r="S49" i="10" a="1"/>
  <c r="S49" i="10" s="1"/>
  <c r="AE49" i="10" a="1"/>
  <c r="AE49" i="10" s="1"/>
  <c r="AL49" i="10" a="1"/>
  <c r="AL49" i="10" s="1"/>
  <c r="BI49" i="10" a="1"/>
  <c r="BI49" i="10" s="1"/>
  <c r="AO49" i="10" a="1"/>
  <c r="AO49" i="10" s="1"/>
  <c r="AZ49" i="10" a="1"/>
  <c r="AZ49" i="10" s="1"/>
  <c r="AJ49" i="10" a="1"/>
  <c r="AJ49" i="10" s="1"/>
  <c r="BK49" i="10" a="1"/>
  <c r="BK49" i="10" s="1"/>
  <c r="AU49" i="10" a="1"/>
  <c r="AU49" i="10" s="1"/>
  <c r="V49" i="10" a="1"/>
  <c r="V49" i="10" s="1"/>
  <c r="U49" i="10" a="1"/>
  <c r="U49" i="10" s="1"/>
  <c r="BF49" i="10" a="1"/>
  <c r="BF49" i="10" s="1"/>
  <c r="BE49" i="10" a="1"/>
  <c r="BE49" i="10" s="1"/>
  <c r="AK49" i="10" a="1"/>
  <c r="AK49" i="10" s="1"/>
  <c r="BL49" i="10" a="1"/>
  <c r="BL49" i="10" s="1"/>
  <c r="AV49" i="10" a="1"/>
  <c r="AV49" i="10" s="1"/>
  <c r="BG49" i="10" a="1"/>
  <c r="BG49" i="10" s="1"/>
  <c r="AQ49" i="10" a="1"/>
  <c r="AQ49" i="10" s="1"/>
  <c r="F53" i="10"/>
  <c r="H51" i="10"/>
  <c r="H53" i="10"/>
  <c r="F51" i="10"/>
  <c r="H52" i="10"/>
  <c r="BQ49" i="10" a="1"/>
  <c r="BQ49" i="10" s="1"/>
  <c r="BS49" i="10" a="1"/>
  <c r="BS49" i="10" s="1"/>
  <c r="BU49" i="10" a="1"/>
  <c r="BU49" i="10" s="1"/>
  <c r="BW49" i="10" a="1"/>
  <c r="BW49" i="10" s="1"/>
  <c r="CE49" i="10" a="1"/>
  <c r="CE49" i="10" s="1"/>
  <c r="CM49" i="10" a="1"/>
  <c r="CM49" i="10" s="1"/>
  <c r="CU49" i="10" a="1"/>
  <c r="CU49" i="10" s="1"/>
  <c r="DC49" i="10" a="1"/>
  <c r="DC49" i="10" s="1"/>
  <c r="DK49" i="10" a="1"/>
  <c r="DK49" i="10" s="1"/>
  <c r="BT49" i="10" a="1"/>
  <c r="BT49" i="10" s="1"/>
  <c r="CB49" i="10" a="1"/>
  <c r="CB49" i="10" s="1"/>
  <c r="CJ49" i="10" a="1"/>
  <c r="CJ49" i="10" s="1"/>
  <c r="CR49" i="10" a="1"/>
  <c r="CR49" i="10" s="1"/>
  <c r="CZ49" i="10" a="1"/>
  <c r="CZ49" i="10" s="1"/>
  <c r="DH49" i="10" a="1"/>
  <c r="DH49" i="10" s="1"/>
  <c r="CA49" i="10" a="1"/>
  <c r="CA49" i="10" s="1"/>
  <c r="CK49" i="10" a="1"/>
  <c r="CK49" i="10" s="1"/>
  <c r="CW49" i="10" a="1"/>
  <c r="CW49" i="10" s="1"/>
  <c r="DG49" i="10" a="1"/>
  <c r="DG49" i="10" s="1"/>
  <c r="BR49" i="10" a="1"/>
  <c r="BR49" i="10" s="1"/>
  <c r="CD49" i="10" a="1"/>
  <c r="CD49" i="10" s="1"/>
  <c r="CN49" i="10" a="1"/>
  <c r="CN49" i="10" s="1"/>
  <c r="CX49" i="10" a="1"/>
  <c r="CX49" i="10" s="1"/>
  <c r="DJ49" i="10" a="1"/>
  <c r="DJ49" i="10" s="1"/>
  <c r="BY49" i="10" a="1"/>
  <c r="BY49" i="10" s="1"/>
  <c r="CO49" i="10" a="1"/>
  <c r="CO49" i="10" s="1"/>
  <c r="DA49" i="10" a="1"/>
  <c r="DA49" i="10" s="1"/>
  <c r="BP49" i="10" a="1"/>
  <c r="BP49" i="10" s="1"/>
  <c r="CF49" i="10" a="1"/>
  <c r="CF49" i="10" s="1"/>
  <c r="CT49" i="10" a="1"/>
  <c r="CT49" i="10" s="1"/>
  <c r="DF49" i="10" a="1"/>
  <c r="DF49" i="10" s="1"/>
  <c r="CC49" i="10" a="1"/>
  <c r="CC49" i="10" s="1"/>
  <c r="CQ49" i="10" a="1"/>
  <c r="CQ49" i="10" s="1"/>
  <c r="DE49" i="10" a="1"/>
  <c r="DE49" i="10" s="1"/>
  <c r="BV49" i="10" a="1"/>
  <c r="BV49" i="10" s="1"/>
  <c r="CH49" i="10" a="1"/>
  <c r="CH49" i="10" s="1"/>
  <c r="CV49" i="10" a="1"/>
  <c r="CV49" i="10" s="1"/>
  <c r="DL49" i="10" a="1"/>
  <c r="DL49" i="10" s="1"/>
  <c r="CG49" i="10" a="1"/>
  <c r="CG49" i="10" s="1"/>
  <c r="CS49" i="10" a="1"/>
  <c r="CS49" i="10" s="1"/>
  <c r="DI49" i="10" a="1"/>
  <c r="DI49" i="10" s="1"/>
  <c r="BX49" i="10" a="1"/>
  <c r="BX49" i="10" s="1"/>
  <c r="CL49" i="10" a="1"/>
  <c r="CL49" i="10" s="1"/>
  <c r="DB49" i="10" a="1"/>
  <c r="DB49" i="10" s="1"/>
  <c r="CI49" i="10" a="1"/>
  <c r="CI49" i="10" s="1"/>
  <c r="CY49" i="10" a="1"/>
  <c r="CY49" i="10" s="1"/>
  <c r="DM49" i="10" a="1"/>
  <c r="DM49" i="10" s="1"/>
  <c r="BZ49" i="10" a="1"/>
  <c r="BZ49" i="10" s="1"/>
  <c r="CP49" i="10" a="1"/>
  <c r="CP49" i="10" s="1"/>
  <c r="DD49" i="10" a="1"/>
  <c r="DD49" i="10" s="1"/>
  <c r="H50" i="10"/>
  <c r="H10" i="10"/>
  <c r="H43" i="10"/>
  <c r="H39" i="10"/>
  <c r="H19" i="10"/>
  <c r="H44" i="10"/>
  <c r="H29" i="10"/>
  <c r="H17" i="10"/>
  <c r="H38" i="10"/>
  <c r="H30" i="10"/>
  <c r="H36" i="10"/>
  <c r="H8" i="10"/>
  <c r="H13" i="10"/>
  <c r="H21" i="10"/>
  <c r="H9" i="10"/>
  <c r="F47" i="10"/>
  <c r="L47" i="10" s="1"/>
  <c r="F33" i="10"/>
  <c r="L33" i="10" s="1"/>
  <c r="F9" i="10"/>
  <c r="L9" i="10" s="1"/>
  <c r="F31" i="10"/>
  <c r="L31" i="10" s="1"/>
  <c r="F7" i="10"/>
  <c r="L7" i="10" s="1"/>
  <c r="F34" i="10"/>
  <c r="L34" i="10" s="1"/>
  <c r="F22" i="10"/>
  <c r="L22" i="10" s="1"/>
  <c r="F35" i="10"/>
  <c r="L35" i="10" s="1"/>
  <c r="F18" i="10"/>
  <c r="L18" i="10" s="1"/>
  <c r="F24" i="10"/>
  <c r="L24" i="10" s="1"/>
  <c r="F40" i="10"/>
  <c r="L40" i="10" s="1"/>
  <c r="F23" i="10"/>
  <c r="L23" i="10" s="1"/>
  <c r="F27" i="10"/>
  <c r="L27" i="10" s="1"/>
  <c r="F45" i="10"/>
  <c r="L45" i="10" s="1"/>
  <c r="F6" i="10"/>
  <c r="BQ12" i="10" a="1"/>
  <c r="BQ12" i="10" s="1"/>
  <c r="BU12" i="10" a="1"/>
  <c r="BU12" i="10" s="1"/>
  <c r="BY12" i="10" a="1"/>
  <c r="BY12" i="10" s="1"/>
  <c r="CA12" i="10" a="1"/>
  <c r="CA12" i="10" s="1"/>
  <c r="CC12" i="10" a="1"/>
  <c r="CC12" i="10" s="1"/>
  <c r="CE12" i="10" a="1"/>
  <c r="CE12" i="10" s="1"/>
  <c r="CG12" i="10" a="1"/>
  <c r="CG12" i="10" s="1"/>
  <c r="CI12" i="10" a="1"/>
  <c r="CI12" i="10" s="1"/>
  <c r="CK12" i="10" a="1"/>
  <c r="CK12" i="10" s="1"/>
  <c r="CM12" i="10" a="1"/>
  <c r="CM12" i="10" s="1"/>
  <c r="CO12" i="10" a="1"/>
  <c r="CO12" i="10" s="1"/>
  <c r="CQ12" i="10" a="1"/>
  <c r="CQ12" i="10" s="1"/>
  <c r="CS12" i="10" a="1"/>
  <c r="CS12" i="10" s="1"/>
  <c r="CU12" i="10" a="1"/>
  <c r="CU12" i="10" s="1"/>
  <c r="CW12" i="10" a="1"/>
  <c r="CW12" i="10" s="1"/>
  <c r="CY12" i="10" a="1"/>
  <c r="CY12" i="10" s="1"/>
  <c r="BR12" i="10" a="1"/>
  <c r="BR12" i="10" s="1"/>
  <c r="BV12" i="10" a="1"/>
  <c r="BV12" i="10" s="1"/>
  <c r="BS12" i="10" a="1"/>
  <c r="BS12" i="10" s="1"/>
  <c r="BW12" i="10" a="1"/>
  <c r="BW12" i="10" s="1"/>
  <c r="BZ12" i="10" a="1"/>
  <c r="BZ12" i="10" s="1"/>
  <c r="CB12" i="10" a="1"/>
  <c r="CB12" i="10" s="1"/>
  <c r="CD12" i="10" a="1"/>
  <c r="CD12" i="10" s="1"/>
  <c r="CF12" i="10" a="1"/>
  <c r="CF12" i="10" s="1"/>
  <c r="CH12" i="10" a="1"/>
  <c r="CH12" i="10" s="1"/>
  <c r="CJ12" i="10" a="1"/>
  <c r="CJ12" i="10" s="1"/>
  <c r="CL12" i="10" a="1"/>
  <c r="CL12" i="10" s="1"/>
  <c r="CN12" i="10" a="1"/>
  <c r="CN12" i="10" s="1"/>
  <c r="CP12" i="10" a="1"/>
  <c r="CP12" i="10" s="1"/>
  <c r="CR12" i="10" a="1"/>
  <c r="CR12" i="10" s="1"/>
  <c r="CT12" i="10" a="1"/>
  <c r="CT12" i="10" s="1"/>
  <c r="CV12" i="10" a="1"/>
  <c r="CV12" i="10" s="1"/>
  <c r="CX12" i="10" a="1"/>
  <c r="CX12" i="10" s="1"/>
  <c r="BP12" i="10" a="1"/>
  <c r="BP12" i="10" s="1"/>
  <c r="BT12" i="10" a="1"/>
  <c r="BT12" i="10" s="1"/>
  <c r="BX12" i="10" a="1"/>
  <c r="BX12" i="10" s="1"/>
  <c r="CZ12" i="10" a="1"/>
  <c r="CZ12" i="10" s="1"/>
  <c r="DD12" i="10" a="1"/>
  <c r="DD12" i="10" s="1"/>
  <c r="DH12" i="10" a="1"/>
  <c r="DH12" i="10" s="1"/>
  <c r="DL12" i="10" a="1"/>
  <c r="DL12" i="10" s="1"/>
  <c r="DA12" i="10" a="1"/>
  <c r="DA12" i="10" s="1"/>
  <c r="DE12" i="10" a="1"/>
  <c r="DE12" i="10" s="1"/>
  <c r="DI12" i="10" a="1"/>
  <c r="DI12" i="10" s="1"/>
  <c r="DM12" i="10" a="1"/>
  <c r="DM12" i="10" s="1"/>
  <c r="DB12" i="10" a="1"/>
  <c r="DB12" i="10" s="1"/>
  <c r="DF12" i="10" a="1"/>
  <c r="DF12" i="10" s="1"/>
  <c r="DJ12" i="10" a="1"/>
  <c r="DJ12" i="10" s="1"/>
  <c r="DC12" i="10" a="1"/>
  <c r="DC12" i="10" s="1"/>
  <c r="DG12" i="10" a="1"/>
  <c r="DG12" i="10" s="1"/>
  <c r="DK12" i="10" a="1"/>
  <c r="DK12" i="10" s="1"/>
  <c r="BP18" i="10" a="1"/>
  <c r="BP18" i="10" s="1"/>
  <c r="BR18" i="10" a="1"/>
  <c r="BR18" i="10" s="1"/>
  <c r="BT18" i="10" a="1"/>
  <c r="BT18" i="10" s="1"/>
  <c r="BV18" i="10" a="1"/>
  <c r="BV18" i="10" s="1"/>
  <c r="BX18" i="10" a="1"/>
  <c r="BX18" i="10" s="1"/>
  <c r="BZ18" i="10" a="1"/>
  <c r="BZ18" i="10" s="1"/>
  <c r="CB18" i="10" a="1"/>
  <c r="CB18" i="10" s="1"/>
  <c r="CD18" i="10" a="1"/>
  <c r="CD18" i="10" s="1"/>
  <c r="BQ18" i="10" a="1"/>
  <c r="BQ18" i="10" s="1"/>
  <c r="BS18" i="10" a="1"/>
  <c r="BS18" i="10" s="1"/>
  <c r="BU18" i="10" a="1"/>
  <c r="BU18" i="10" s="1"/>
  <c r="BW18" i="10" a="1"/>
  <c r="BW18" i="10" s="1"/>
  <c r="BY18" i="10" a="1"/>
  <c r="BY18" i="10" s="1"/>
  <c r="CA18" i="10" a="1"/>
  <c r="CA18" i="10" s="1"/>
  <c r="CC18" i="10" a="1"/>
  <c r="CC18" i="10" s="1"/>
  <c r="CE18" i="10" a="1"/>
  <c r="CE18" i="10" s="1"/>
  <c r="CG18" i="10" a="1"/>
  <c r="CG18" i="10" s="1"/>
  <c r="CI18" i="10" a="1"/>
  <c r="CI18" i="10" s="1"/>
  <c r="CF18" i="10" a="1"/>
  <c r="CF18" i="10" s="1"/>
  <c r="CL18" i="10" a="1"/>
  <c r="CL18" i="10" s="1"/>
  <c r="CP18" i="10" a="1"/>
  <c r="CP18" i="10" s="1"/>
  <c r="CT18" i="10" a="1"/>
  <c r="CT18" i="10" s="1"/>
  <c r="CX18" i="10" a="1"/>
  <c r="CX18" i="10" s="1"/>
  <c r="DB18" i="10" a="1"/>
  <c r="DB18" i="10" s="1"/>
  <c r="DF18" i="10" a="1"/>
  <c r="DF18" i="10" s="1"/>
  <c r="DJ18" i="10" a="1"/>
  <c r="DJ18" i="10" s="1"/>
  <c r="CH18" i="10" a="1"/>
  <c r="CH18" i="10" s="1"/>
  <c r="CM18" i="10" a="1"/>
  <c r="CM18" i="10" s="1"/>
  <c r="CQ18" i="10" a="1"/>
  <c r="CQ18" i="10" s="1"/>
  <c r="CU18" i="10" a="1"/>
  <c r="CU18" i="10" s="1"/>
  <c r="CY18" i="10" a="1"/>
  <c r="CY18" i="10" s="1"/>
  <c r="DC18" i="10" a="1"/>
  <c r="DC18" i="10" s="1"/>
  <c r="DG18" i="10" a="1"/>
  <c r="DG18" i="10" s="1"/>
  <c r="DK18" i="10" a="1"/>
  <c r="DK18" i="10" s="1"/>
  <c r="CJ18" i="10" a="1"/>
  <c r="CJ18" i="10" s="1"/>
  <c r="CN18" i="10" a="1"/>
  <c r="CN18" i="10" s="1"/>
  <c r="CR18" i="10" a="1"/>
  <c r="CR18" i="10" s="1"/>
  <c r="CV18" i="10" a="1"/>
  <c r="CV18" i="10" s="1"/>
  <c r="CZ18" i="10" a="1"/>
  <c r="CZ18" i="10" s="1"/>
  <c r="DD18" i="10" a="1"/>
  <c r="DD18" i="10" s="1"/>
  <c r="DH18" i="10" a="1"/>
  <c r="DH18" i="10" s="1"/>
  <c r="DL18" i="10" a="1"/>
  <c r="DL18" i="10" s="1"/>
  <c r="CK18" i="10" a="1"/>
  <c r="CK18" i="10" s="1"/>
  <c r="CO18" i="10" a="1"/>
  <c r="CO18" i="10" s="1"/>
  <c r="CS18" i="10" a="1"/>
  <c r="CS18" i="10" s="1"/>
  <c r="CW18" i="10" a="1"/>
  <c r="CW18" i="10" s="1"/>
  <c r="DA18" i="10" a="1"/>
  <c r="DA18" i="10" s="1"/>
  <c r="DE18" i="10" a="1"/>
  <c r="DE18" i="10" s="1"/>
  <c r="DI18" i="10" a="1"/>
  <c r="DI18" i="10" s="1"/>
  <c r="DM18" i="10" a="1"/>
  <c r="DM18" i="10" s="1"/>
  <c r="BQ16" i="10" a="1"/>
  <c r="BQ16" i="10" s="1"/>
  <c r="BU16" i="10" a="1"/>
  <c r="BU16" i="10" s="1"/>
  <c r="BY16" i="10" a="1"/>
  <c r="BY16" i="10" s="1"/>
  <c r="CC16" i="10" a="1"/>
  <c r="CC16" i="10" s="1"/>
  <c r="CG16" i="10" a="1"/>
  <c r="CG16" i="10" s="1"/>
  <c r="CK16" i="10" a="1"/>
  <c r="CK16" i="10" s="1"/>
  <c r="CO16" i="10" a="1"/>
  <c r="CO16" i="10" s="1"/>
  <c r="CS16" i="10" a="1"/>
  <c r="CS16" i="10" s="1"/>
  <c r="CW16" i="10" a="1"/>
  <c r="CW16" i="10" s="1"/>
  <c r="DA16" i="10" a="1"/>
  <c r="DA16" i="10" s="1"/>
  <c r="DE16" i="10" a="1"/>
  <c r="DE16" i="10" s="1"/>
  <c r="DI16" i="10" a="1"/>
  <c r="DI16" i="10" s="1"/>
  <c r="DM16" i="10" a="1"/>
  <c r="DM16" i="10" s="1"/>
  <c r="BR16" i="10" a="1"/>
  <c r="BR16" i="10" s="1"/>
  <c r="BV16" i="10" a="1"/>
  <c r="BV16" i="10" s="1"/>
  <c r="BZ16" i="10" a="1"/>
  <c r="BZ16" i="10" s="1"/>
  <c r="CD16" i="10" a="1"/>
  <c r="CD16" i="10" s="1"/>
  <c r="CH16" i="10" a="1"/>
  <c r="CH16" i="10" s="1"/>
  <c r="CL16" i="10" a="1"/>
  <c r="CL16" i="10" s="1"/>
  <c r="CP16" i="10" a="1"/>
  <c r="CP16" i="10" s="1"/>
  <c r="CT16" i="10" a="1"/>
  <c r="CT16" i="10" s="1"/>
  <c r="CX16" i="10" a="1"/>
  <c r="CX16" i="10" s="1"/>
  <c r="DB16" i="10" a="1"/>
  <c r="DB16" i="10" s="1"/>
  <c r="DF16" i="10" a="1"/>
  <c r="DF16" i="10" s="1"/>
  <c r="DJ16" i="10" a="1"/>
  <c r="DJ16" i="10" s="1"/>
  <c r="BS16" i="10" a="1"/>
  <c r="BS16" i="10" s="1"/>
  <c r="BW16" i="10" a="1"/>
  <c r="BW16" i="10" s="1"/>
  <c r="CA16" i="10" a="1"/>
  <c r="CA16" i="10" s="1"/>
  <c r="CE16" i="10" a="1"/>
  <c r="CE16" i="10" s="1"/>
  <c r="CI16" i="10" a="1"/>
  <c r="CI16" i="10" s="1"/>
  <c r="CM16" i="10" a="1"/>
  <c r="CM16" i="10" s="1"/>
  <c r="CQ16" i="10" a="1"/>
  <c r="CQ16" i="10" s="1"/>
  <c r="CU16" i="10" a="1"/>
  <c r="CU16" i="10" s="1"/>
  <c r="CY16" i="10" a="1"/>
  <c r="CY16" i="10" s="1"/>
  <c r="DC16" i="10" a="1"/>
  <c r="DC16" i="10" s="1"/>
  <c r="DG16" i="10" a="1"/>
  <c r="DG16" i="10" s="1"/>
  <c r="DK16" i="10" a="1"/>
  <c r="DK16" i="10" s="1"/>
  <c r="BP16" i="10" a="1"/>
  <c r="BP16" i="10" s="1"/>
  <c r="BT16" i="10" a="1"/>
  <c r="BT16" i="10" s="1"/>
  <c r="BX16" i="10" a="1"/>
  <c r="BX16" i="10" s="1"/>
  <c r="CB16" i="10" a="1"/>
  <c r="CB16" i="10" s="1"/>
  <c r="CF16" i="10" a="1"/>
  <c r="CF16" i="10" s="1"/>
  <c r="CJ16" i="10" a="1"/>
  <c r="CJ16" i="10" s="1"/>
  <c r="CN16" i="10" a="1"/>
  <c r="CN16" i="10" s="1"/>
  <c r="CR16" i="10" a="1"/>
  <c r="CR16" i="10" s="1"/>
  <c r="CV16" i="10" a="1"/>
  <c r="CV16" i="10" s="1"/>
  <c r="CZ16" i="10" a="1"/>
  <c r="CZ16" i="10" s="1"/>
  <c r="DD16" i="10" a="1"/>
  <c r="DD16" i="10" s="1"/>
  <c r="DH16" i="10" a="1"/>
  <c r="DH16" i="10" s="1"/>
  <c r="DL16" i="10" a="1"/>
  <c r="DL16" i="10" s="1"/>
  <c r="BS28" i="10" a="1"/>
  <c r="BS28" i="10" s="1"/>
  <c r="BW28" i="10" a="1"/>
  <c r="BW28" i="10" s="1"/>
  <c r="CA28" i="10" a="1"/>
  <c r="CA28" i="10" s="1"/>
  <c r="CE28" i="10" a="1"/>
  <c r="CE28" i="10" s="1"/>
  <c r="CI28" i="10" a="1"/>
  <c r="CI28" i="10" s="1"/>
  <c r="CM28" i="10" a="1"/>
  <c r="CM28" i="10" s="1"/>
  <c r="CQ28" i="10" a="1"/>
  <c r="CQ28" i="10" s="1"/>
  <c r="CU28" i="10" a="1"/>
  <c r="CU28" i="10" s="1"/>
  <c r="CY28" i="10" a="1"/>
  <c r="CY28" i="10" s="1"/>
  <c r="DC28" i="10" a="1"/>
  <c r="DC28" i="10" s="1"/>
  <c r="DG28" i="10" a="1"/>
  <c r="DG28" i="10" s="1"/>
  <c r="DK28" i="10" a="1"/>
  <c r="DK28" i="10" s="1"/>
  <c r="BP28" i="10" a="1"/>
  <c r="BP28" i="10" s="1"/>
  <c r="BT28" i="10" a="1"/>
  <c r="BT28" i="10" s="1"/>
  <c r="BX28" i="10" a="1"/>
  <c r="BX28" i="10" s="1"/>
  <c r="CB28" i="10" a="1"/>
  <c r="CB28" i="10" s="1"/>
  <c r="CF28" i="10" a="1"/>
  <c r="CF28" i="10" s="1"/>
  <c r="CJ28" i="10" a="1"/>
  <c r="CJ28" i="10" s="1"/>
  <c r="CN28" i="10" a="1"/>
  <c r="CN28" i="10" s="1"/>
  <c r="CR28" i="10" a="1"/>
  <c r="CR28" i="10" s="1"/>
  <c r="CV28" i="10" a="1"/>
  <c r="CV28" i="10" s="1"/>
  <c r="CZ28" i="10" a="1"/>
  <c r="CZ28" i="10" s="1"/>
  <c r="DD28" i="10" a="1"/>
  <c r="DD28" i="10" s="1"/>
  <c r="DH28" i="10" a="1"/>
  <c r="DH28" i="10" s="1"/>
  <c r="DL28" i="10" a="1"/>
  <c r="DL28" i="10" s="1"/>
  <c r="BQ28" i="10" a="1"/>
  <c r="BQ28" i="10" s="1"/>
  <c r="BU28" i="10" a="1"/>
  <c r="BU28" i="10" s="1"/>
  <c r="BY28" i="10" a="1"/>
  <c r="BY28" i="10" s="1"/>
  <c r="CC28" i="10" a="1"/>
  <c r="CC28" i="10" s="1"/>
  <c r="CG28" i="10" a="1"/>
  <c r="CG28" i="10" s="1"/>
  <c r="CK28" i="10" a="1"/>
  <c r="CK28" i="10" s="1"/>
  <c r="CO28" i="10" a="1"/>
  <c r="CO28" i="10" s="1"/>
  <c r="CS28" i="10" a="1"/>
  <c r="CS28" i="10" s="1"/>
  <c r="CW28" i="10" a="1"/>
  <c r="CW28" i="10" s="1"/>
  <c r="DA28" i="10" a="1"/>
  <c r="DA28" i="10" s="1"/>
  <c r="DE28" i="10" a="1"/>
  <c r="DE28" i="10" s="1"/>
  <c r="DI28" i="10" a="1"/>
  <c r="DI28" i="10" s="1"/>
  <c r="DM28" i="10" a="1"/>
  <c r="DM28" i="10" s="1"/>
  <c r="BR28" i="10" a="1"/>
  <c r="BR28" i="10" s="1"/>
  <c r="BV28" i="10" a="1"/>
  <c r="BV28" i="10" s="1"/>
  <c r="BZ28" i="10" a="1"/>
  <c r="BZ28" i="10" s="1"/>
  <c r="CD28" i="10" a="1"/>
  <c r="CD28" i="10" s="1"/>
  <c r="CH28" i="10" a="1"/>
  <c r="CH28" i="10" s="1"/>
  <c r="CL28" i="10" a="1"/>
  <c r="CL28" i="10" s="1"/>
  <c r="CP28" i="10" a="1"/>
  <c r="CP28" i="10" s="1"/>
  <c r="CT28" i="10" a="1"/>
  <c r="CT28" i="10" s="1"/>
  <c r="CX28" i="10" a="1"/>
  <c r="CX28" i="10" s="1"/>
  <c r="DB28" i="10" a="1"/>
  <c r="DB28" i="10" s="1"/>
  <c r="DF28" i="10" a="1"/>
  <c r="DF28" i="10" s="1"/>
  <c r="DJ28" i="10" a="1"/>
  <c r="DJ28" i="10" s="1"/>
  <c r="BP46" i="10" a="1"/>
  <c r="BP46" i="10" s="1"/>
  <c r="BT46" i="10" a="1"/>
  <c r="BT46" i="10" s="1"/>
  <c r="BX46" i="10" a="1"/>
  <c r="BX46" i="10" s="1"/>
  <c r="CB46" i="10" a="1"/>
  <c r="CB46" i="10" s="1"/>
  <c r="CF46" i="10" a="1"/>
  <c r="CF46" i="10" s="1"/>
  <c r="CJ46" i="10" a="1"/>
  <c r="CJ46" i="10" s="1"/>
  <c r="CN46" i="10" a="1"/>
  <c r="CN46" i="10" s="1"/>
  <c r="CR46" i="10" a="1"/>
  <c r="CR46" i="10" s="1"/>
  <c r="CV46" i="10" a="1"/>
  <c r="CV46" i="10" s="1"/>
  <c r="CZ46" i="10" a="1"/>
  <c r="CZ46" i="10" s="1"/>
  <c r="DD46" i="10" a="1"/>
  <c r="DD46" i="10" s="1"/>
  <c r="DH46" i="10" a="1"/>
  <c r="DH46" i="10" s="1"/>
  <c r="DL46" i="10" a="1"/>
  <c r="DL46" i="10" s="1"/>
  <c r="BQ46" i="10" a="1"/>
  <c r="BQ46" i="10" s="1"/>
  <c r="BU46" i="10" a="1"/>
  <c r="BU46" i="10" s="1"/>
  <c r="BY46" i="10" a="1"/>
  <c r="BY46" i="10" s="1"/>
  <c r="CC46" i="10" a="1"/>
  <c r="CC46" i="10" s="1"/>
  <c r="CG46" i="10" a="1"/>
  <c r="CG46" i="10" s="1"/>
  <c r="CK46" i="10" a="1"/>
  <c r="CK46" i="10" s="1"/>
  <c r="CO46" i="10" a="1"/>
  <c r="CO46" i="10" s="1"/>
  <c r="CS46" i="10" a="1"/>
  <c r="CS46" i="10" s="1"/>
  <c r="CW46" i="10" a="1"/>
  <c r="CW46" i="10" s="1"/>
  <c r="DA46" i="10" a="1"/>
  <c r="DA46" i="10" s="1"/>
  <c r="DE46" i="10" a="1"/>
  <c r="DE46" i="10" s="1"/>
  <c r="DI46" i="10" a="1"/>
  <c r="DI46" i="10" s="1"/>
  <c r="DM46" i="10" a="1"/>
  <c r="DM46" i="10" s="1"/>
  <c r="BR46" i="10" a="1"/>
  <c r="BR46" i="10" s="1"/>
  <c r="BV46" i="10" a="1"/>
  <c r="BV46" i="10" s="1"/>
  <c r="BZ46" i="10" a="1"/>
  <c r="BZ46" i="10" s="1"/>
  <c r="CD46" i="10" a="1"/>
  <c r="CD46" i="10" s="1"/>
  <c r="CH46" i="10" a="1"/>
  <c r="CH46" i="10" s="1"/>
  <c r="CL46" i="10" a="1"/>
  <c r="CL46" i="10" s="1"/>
  <c r="CP46" i="10" a="1"/>
  <c r="CP46" i="10" s="1"/>
  <c r="CT46" i="10" a="1"/>
  <c r="CT46" i="10" s="1"/>
  <c r="CX46" i="10" a="1"/>
  <c r="CX46" i="10" s="1"/>
  <c r="DB46" i="10" a="1"/>
  <c r="DB46" i="10" s="1"/>
  <c r="DF46" i="10" a="1"/>
  <c r="DF46" i="10" s="1"/>
  <c r="DJ46" i="10" a="1"/>
  <c r="DJ46" i="10" s="1"/>
  <c r="BS46" i="10" a="1"/>
  <c r="BS46" i="10" s="1"/>
  <c r="BW46" i="10" a="1"/>
  <c r="BW46" i="10" s="1"/>
  <c r="CA46" i="10" a="1"/>
  <c r="CA46" i="10" s="1"/>
  <c r="CE46" i="10" a="1"/>
  <c r="CE46" i="10" s="1"/>
  <c r="CI46" i="10" a="1"/>
  <c r="CI46" i="10" s="1"/>
  <c r="CM46" i="10" a="1"/>
  <c r="CM46" i="10" s="1"/>
  <c r="CQ46" i="10" a="1"/>
  <c r="CQ46" i="10" s="1"/>
  <c r="CU46" i="10" a="1"/>
  <c r="CU46" i="10" s="1"/>
  <c r="CY46" i="10" a="1"/>
  <c r="CY46" i="10" s="1"/>
  <c r="DC46" i="10" a="1"/>
  <c r="DC46" i="10" s="1"/>
  <c r="DG46" i="10" a="1"/>
  <c r="DG46" i="10" s="1"/>
  <c r="DK46" i="10" a="1"/>
  <c r="DK46" i="10" s="1"/>
  <c r="BS11" i="10" a="1"/>
  <c r="BS11" i="10" s="1"/>
  <c r="BW11" i="10" a="1"/>
  <c r="BW11" i="10" s="1"/>
  <c r="CA11" i="10" a="1"/>
  <c r="CA11" i="10" s="1"/>
  <c r="CE11" i="10" a="1"/>
  <c r="CE11" i="10" s="1"/>
  <c r="CI11" i="10" a="1"/>
  <c r="CI11" i="10" s="1"/>
  <c r="CM11" i="10" a="1"/>
  <c r="CM11" i="10" s="1"/>
  <c r="CQ11" i="10" a="1"/>
  <c r="CQ11" i="10" s="1"/>
  <c r="CU11" i="10" a="1"/>
  <c r="CU11" i="10" s="1"/>
  <c r="CY11" i="10" a="1"/>
  <c r="CY11" i="10" s="1"/>
  <c r="DC11" i="10" a="1"/>
  <c r="DC11" i="10" s="1"/>
  <c r="DG11" i="10" a="1"/>
  <c r="DG11" i="10" s="1"/>
  <c r="DK11" i="10" a="1"/>
  <c r="DK11" i="10" s="1"/>
  <c r="BP11" i="10" a="1"/>
  <c r="BP11" i="10" s="1"/>
  <c r="BT11" i="10" a="1"/>
  <c r="BT11" i="10" s="1"/>
  <c r="BX11" i="10" a="1"/>
  <c r="BX11" i="10" s="1"/>
  <c r="CB11" i="10" a="1"/>
  <c r="CB11" i="10" s="1"/>
  <c r="CF11" i="10" a="1"/>
  <c r="CF11" i="10" s="1"/>
  <c r="CJ11" i="10" a="1"/>
  <c r="CJ11" i="10" s="1"/>
  <c r="CN11" i="10" a="1"/>
  <c r="CN11" i="10" s="1"/>
  <c r="CR11" i="10" a="1"/>
  <c r="CR11" i="10" s="1"/>
  <c r="CV11" i="10" a="1"/>
  <c r="CV11" i="10" s="1"/>
  <c r="CZ11" i="10" a="1"/>
  <c r="CZ11" i="10" s="1"/>
  <c r="DD11" i="10" a="1"/>
  <c r="DD11" i="10" s="1"/>
  <c r="DH11" i="10" a="1"/>
  <c r="DH11" i="10" s="1"/>
  <c r="DL11" i="10" a="1"/>
  <c r="DL11" i="10" s="1"/>
  <c r="BQ11" i="10" a="1"/>
  <c r="BQ11" i="10" s="1"/>
  <c r="BU11" i="10" a="1"/>
  <c r="BU11" i="10" s="1"/>
  <c r="BY11" i="10" a="1"/>
  <c r="BY11" i="10" s="1"/>
  <c r="CC11" i="10" a="1"/>
  <c r="CC11" i="10" s="1"/>
  <c r="CG11" i="10" a="1"/>
  <c r="CG11" i="10" s="1"/>
  <c r="CK11" i="10" a="1"/>
  <c r="CK11" i="10" s="1"/>
  <c r="CO11" i="10" a="1"/>
  <c r="CO11" i="10" s="1"/>
  <c r="CS11" i="10" a="1"/>
  <c r="CS11" i="10" s="1"/>
  <c r="CW11" i="10" a="1"/>
  <c r="CW11" i="10" s="1"/>
  <c r="DA11" i="10" a="1"/>
  <c r="DA11" i="10" s="1"/>
  <c r="DE11" i="10" a="1"/>
  <c r="DE11" i="10" s="1"/>
  <c r="DI11" i="10" a="1"/>
  <c r="DI11" i="10" s="1"/>
  <c r="DM11" i="10" a="1"/>
  <c r="DM11" i="10" s="1"/>
  <c r="BR11" i="10" a="1"/>
  <c r="BR11" i="10" s="1"/>
  <c r="BV11" i="10" a="1"/>
  <c r="BV11" i="10" s="1"/>
  <c r="BZ11" i="10" a="1"/>
  <c r="BZ11" i="10" s="1"/>
  <c r="CD11" i="10" a="1"/>
  <c r="CD11" i="10" s="1"/>
  <c r="CH11" i="10" a="1"/>
  <c r="CH11" i="10" s="1"/>
  <c r="CL11" i="10" a="1"/>
  <c r="CL11" i="10" s="1"/>
  <c r="CP11" i="10" a="1"/>
  <c r="CP11" i="10" s="1"/>
  <c r="CT11" i="10" a="1"/>
  <c r="CT11" i="10" s="1"/>
  <c r="CX11" i="10" a="1"/>
  <c r="CX11" i="10" s="1"/>
  <c r="DB11" i="10" a="1"/>
  <c r="DB11" i="10" s="1"/>
  <c r="DF11" i="10" a="1"/>
  <c r="DF11" i="10" s="1"/>
  <c r="DJ11" i="10" a="1"/>
  <c r="DJ11" i="10" s="1"/>
  <c r="BQ37" i="10" a="1"/>
  <c r="BQ37" i="10" s="1"/>
  <c r="BS37" i="10" a="1"/>
  <c r="BS37" i="10" s="1"/>
  <c r="BU37" i="10" a="1"/>
  <c r="BU37" i="10" s="1"/>
  <c r="BW37" i="10" a="1"/>
  <c r="BW37" i="10" s="1"/>
  <c r="BY37" i="10" a="1"/>
  <c r="BY37" i="10" s="1"/>
  <c r="CA37" i="10" a="1"/>
  <c r="CA37" i="10" s="1"/>
  <c r="CC37" i="10" a="1"/>
  <c r="CC37" i="10" s="1"/>
  <c r="CE37" i="10" a="1"/>
  <c r="CE37" i="10" s="1"/>
  <c r="CG37" i="10" a="1"/>
  <c r="CG37" i="10" s="1"/>
  <c r="CI37" i="10" a="1"/>
  <c r="CI37" i="10" s="1"/>
  <c r="CK37" i="10" a="1"/>
  <c r="CK37" i="10" s="1"/>
  <c r="CM37" i="10" a="1"/>
  <c r="CM37" i="10" s="1"/>
  <c r="CO37" i="10" a="1"/>
  <c r="CO37" i="10" s="1"/>
  <c r="CQ37" i="10" a="1"/>
  <c r="CQ37" i="10" s="1"/>
  <c r="CS37" i="10" a="1"/>
  <c r="CS37" i="10" s="1"/>
  <c r="CU37" i="10" a="1"/>
  <c r="CU37" i="10" s="1"/>
  <c r="CW37" i="10" a="1"/>
  <c r="CW37" i="10" s="1"/>
  <c r="CY37" i="10" a="1"/>
  <c r="CY37" i="10" s="1"/>
  <c r="DA37" i="10" a="1"/>
  <c r="DA37" i="10" s="1"/>
  <c r="DC37" i="10" a="1"/>
  <c r="DC37" i="10" s="1"/>
  <c r="DE37" i="10" a="1"/>
  <c r="DE37" i="10" s="1"/>
  <c r="DG37" i="10" a="1"/>
  <c r="DG37" i="10" s="1"/>
  <c r="DI37" i="10" a="1"/>
  <c r="DI37" i="10" s="1"/>
  <c r="DK37" i="10" a="1"/>
  <c r="DK37" i="10" s="1"/>
  <c r="DM37" i="10" a="1"/>
  <c r="DM37" i="10" s="1"/>
  <c r="BP37" i="10" a="1"/>
  <c r="BP37" i="10" s="1"/>
  <c r="BR37" i="10" a="1"/>
  <c r="BR37" i="10" s="1"/>
  <c r="BT37" i="10" a="1"/>
  <c r="BT37" i="10" s="1"/>
  <c r="BV37" i="10" a="1"/>
  <c r="BV37" i="10" s="1"/>
  <c r="BX37" i="10" a="1"/>
  <c r="BX37" i="10" s="1"/>
  <c r="BZ37" i="10" a="1"/>
  <c r="BZ37" i="10" s="1"/>
  <c r="CB37" i="10" a="1"/>
  <c r="CB37" i="10" s="1"/>
  <c r="CD37" i="10" a="1"/>
  <c r="CD37" i="10" s="1"/>
  <c r="CF37" i="10" a="1"/>
  <c r="CF37" i="10" s="1"/>
  <c r="CH37" i="10" a="1"/>
  <c r="CH37" i="10" s="1"/>
  <c r="CJ37" i="10" a="1"/>
  <c r="CJ37" i="10" s="1"/>
  <c r="CL37" i="10" a="1"/>
  <c r="CL37" i="10" s="1"/>
  <c r="CN37" i="10" a="1"/>
  <c r="CN37" i="10" s="1"/>
  <c r="CP37" i="10" a="1"/>
  <c r="CP37" i="10" s="1"/>
  <c r="CR37" i="10" a="1"/>
  <c r="CR37" i="10" s="1"/>
  <c r="CT37" i="10" a="1"/>
  <c r="CT37" i="10" s="1"/>
  <c r="CV37" i="10" a="1"/>
  <c r="CV37" i="10" s="1"/>
  <c r="CX37" i="10" a="1"/>
  <c r="CX37" i="10" s="1"/>
  <c r="CZ37" i="10" a="1"/>
  <c r="CZ37" i="10" s="1"/>
  <c r="DB37" i="10" a="1"/>
  <c r="DB37" i="10" s="1"/>
  <c r="DD37" i="10" a="1"/>
  <c r="DD37" i="10" s="1"/>
  <c r="DF37" i="10" a="1"/>
  <c r="DF37" i="10" s="1"/>
  <c r="DH37" i="10" a="1"/>
  <c r="DH37" i="10" s="1"/>
  <c r="DJ37" i="10" a="1"/>
  <c r="DJ37" i="10" s="1"/>
  <c r="DL37" i="10" a="1"/>
  <c r="DL37" i="10" s="1"/>
  <c r="BQ31" i="10" a="1"/>
  <c r="BQ31" i="10" s="1"/>
  <c r="BU31" i="10" a="1"/>
  <c r="BU31" i="10" s="1"/>
  <c r="BY31" i="10" a="1"/>
  <c r="BY31" i="10" s="1"/>
  <c r="CC31" i="10" a="1"/>
  <c r="CC31" i="10" s="1"/>
  <c r="CG31" i="10" a="1"/>
  <c r="CG31" i="10" s="1"/>
  <c r="CK31" i="10" a="1"/>
  <c r="CK31" i="10" s="1"/>
  <c r="CO31" i="10" a="1"/>
  <c r="CO31" i="10" s="1"/>
  <c r="CS31" i="10" a="1"/>
  <c r="CS31" i="10" s="1"/>
  <c r="CW31" i="10" a="1"/>
  <c r="CW31" i="10" s="1"/>
  <c r="DA31" i="10" a="1"/>
  <c r="DA31" i="10" s="1"/>
  <c r="DE31" i="10" a="1"/>
  <c r="DE31" i="10" s="1"/>
  <c r="DI31" i="10" a="1"/>
  <c r="DI31" i="10" s="1"/>
  <c r="DM31" i="10" a="1"/>
  <c r="DM31" i="10" s="1"/>
  <c r="BR31" i="10" a="1"/>
  <c r="BR31" i="10" s="1"/>
  <c r="BV31" i="10" a="1"/>
  <c r="BV31" i="10" s="1"/>
  <c r="BZ31" i="10" a="1"/>
  <c r="BZ31" i="10" s="1"/>
  <c r="CD31" i="10" a="1"/>
  <c r="CD31" i="10" s="1"/>
  <c r="CH31" i="10" a="1"/>
  <c r="CH31" i="10" s="1"/>
  <c r="CL31" i="10" a="1"/>
  <c r="CL31" i="10" s="1"/>
  <c r="CP31" i="10" a="1"/>
  <c r="CP31" i="10" s="1"/>
  <c r="CT31" i="10" a="1"/>
  <c r="CT31" i="10" s="1"/>
  <c r="CX31" i="10" a="1"/>
  <c r="CX31" i="10" s="1"/>
  <c r="DB31" i="10" a="1"/>
  <c r="DB31" i="10" s="1"/>
  <c r="DF31" i="10" a="1"/>
  <c r="DF31" i="10" s="1"/>
  <c r="DJ31" i="10" a="1"/>
  <c r="DJ31" i="10" s="1"/>
  <c r="BS31" i="10" a="1"/>
  <c r="BS31" i="10" s="1"/>
  <c r="BW31" i="10" a="1"/>
  <c r="BW31" i="10" s="1"/>
  <c r="CA31" i="10" a="1"/>
  <c r="CA31" i="10" s="1"/>
  <c r="CE31" i="10" a="1"/>
  <c r="CE31" i="10" s="1"/>
  <c r="CI31" i="10" a="1"/>
  <c r="CI31" i="10" s="1"/>
  <c r="CM31" i="10" a="1"/>
  <c r="CM31" i="10" s="1"/>
  <c r="CQ31" i="10" a="1"/>
  <c r="CQ31" i="10" s="1"/>
  <c r="CU31" i="10" a="1"/>
  <c r="CU31" i="10" s="1"/>
  <c r="CY31" i="10" a="1"/>
  <c r="CY31" i="10" s="1"/>
  <c r="DC31" i="10" a="1"/>
  <c r="DC31" i="10" s="1"/>
  <c r="DG31" i="10" a="1"/>
  <c r="DG31" i="10" s="1"/>
  <c r="DK31" i="10" a="1"/>
  <c r="DK31" i="10" s="1"/>
  <c r="BP31" i="10" a="1"/>
  <c r="BP31" i="10" s="1"/>
  <c r="BT31" i="10" a="1"/>
  <c r="BT31" i="10" s="1"/>
  <c r="BX31" i="10" a="1"/>
  <c r="BX31" i="10" s="1"/>
  <c r="CB31" i="10" a="1"/>
  <c r="CB31" i="10" s="1"/>
  <c r="CF31" i="10" a="1"/>
  <c r="CF31" i="10" s="1"/>
  <c r="CJ31" i="10" a="1"/>
  <c r="CJ31" i="10" s="1"/>
  <c r="CN31" i="10" a="1"/>
  <c r="CN31" i="10" s="1"/>
  <c r="CR31" i="10" a="1"/>
  <c r="CR31" i="10" s="1"/>
  <c r="CV31" i="10" a="1"/>
  <c r="CV31" i="10" s="1"/>
  <c r="CZ31" i="10" a="1"/>
  <c r="CZ31" i="10" s="1"/>
  <c r="DD31" i="10" a="1"/>
  <c r="DD31" i="10" s="1"/>
  <c r="DH31" i="10" a="1"/>
  <c r="DH31" i="10" s="1"/>
  <c r="DL31" i="10" a="1"/>
  <c r="DL31" i="10" s="1"/>
  <c r="BQ27" i="10" a="1"/>
  <c r="BQ27" i="10" s="1"/>
  <c r="BU27" i="10" a="1"/>
  <c r="BU27" i="10" s="1"/>
  <c r="BY27" i="10" a="1"/>
  <c r="BY27" i="10" s="1"/>
  <c r="CC27" i="10" a="1"/>
  <c r="CC27" i="10" s="1"/>
  <c r="CG27" i="10" a="1"/>
  <c r="CG27" i="10" s="1"/>
  <c r="CK27" i="10" a="1"/>
  <c r="CK27" i="10" s="1"/>
  <c r="CO27" i="10" a="1"/>
  <c r="CO27" i="10" s="1"/>
  <c r="CS27" i="10" a="1"/>
  <c r="CS27" i="10" s="1"/>
  <c r="CW27" i="10" a="1"/>
  <c r="CW27" i="10" s="1"/>
  <c r="DA27" i="10" a="1"/>
  <c r="DA27" i="10" s="1"/>
  <c r="DE27" i="10" a="1"/>
  <c r="DE27" i="10" s="1"/>
  <c r="DI27" i="10" a="1"/>
  <c r="DI27" i="10" s="1"/>
  <c r="DM27" i="10" a="1"/>
  <c r="DM27" i="10" s="1"/>
  <c r="BR27" i="10" a="1"/>
  <c r="BR27" i="10" s="1"/>
  <c r="BV27" i="10" a="1"/>
  <c r="BV27" i="10" s="1"/>
  <c r="BZ27" i="10" a="1"/>
  <c r="BZ27" i="10" s="1"/>
  <c r="CD27" i="10" a="1"/>
  <c r="CD27" i="10" s="1"/>
  <c r="CH27" i="10" a="1"/>
  <c r="CH27" i="10" s="1"/>
  <c r="CL27" i="10" a="1"/>
  <c r="CL27" i="10" s="1"/>
  <c r="CP27" i="10" a="1"/>
  <c r="CP27" i="10" s="1"/>
  <c r="CT27" i="10" a="1"/>
  <c r="CT27" i="10" s="1"/>
  <c r="CX27" i="10" a="1"/>
  <c r="CX27" i="10" s="1"/>
  <c r="DB27" i="10" a="1"/>
  <c r="DB27" i="10" s="1"/>
  <c r="DF27" i="10" a="1"/>
  <c r="DF27" i="10" s="1"/>
  <c r="DJ27" i="10" a="1"/>
  <c r="DJ27" i="10" s="1"/>
  <c r="BS27" i="10" a="1"/>
  <c r="BS27" i="10" s="1"/>
  <c r="BW27" i="10" a="1"/>
  <c r="BW27" i="10" s="1"/>
  <c r="CA27" i="10" a="1"/>
  <c r="CA27" i="10" s="1"/>
  <c r="CE27" i="10" a="1"/>
  <c r="CE27" i="10" s="1"/>
  <c r="CI27" i="10" a="1"/>
  <c r="CI27" i="10" s="1"/>
  <c r="CM27" i="10" a="1"/>
  <c r="CM27" i="10" s="1"/>
  <c r="CQ27" i="10" a="1"/>
  <c r="CQ27" i="10" s="1"/>
  <c r="CU27" i="10" a="1"/>
  <c r="CU27" i="10" s="1"/>
  <c r="CY27" i="10" a="1"/>
  <c r="CY27" i="10" s="1"/>
  <c r="DC27" i="10" a="1"/>
  <c r="DC27" i="10" s="1"/>
  <c r="DG27" i="10" a="1"/>
  <c r="DG27" i="10" s="1"/>
  <c r="DK27" i="10" a="1"/>
  <c r="DK27" i="10" s="1"/>
  <c r="BP27" i="10" a="1"/>
  <c r="BP27" i="10" s="1"/>
  <c r="BT27" i="10" a="1"/>
  <c r="BT27" i="10" s="1"/>
  <c r="BX27" i="10" a="1"/>
  <c r="BX27" i="10" s="1"/>
  <c r="CB27" i="10" a="1"/>
  <c r="CB27" i="10" s="1"/>
  <c r="CF27" i="10" a="1"/>
  <c r="CF27" i="10" s="1"/>
  <c r="CJ27" i="10" a="1"/>
  <c r="CJ27" i="10" s="1"/>
  <c r="CN27" i="10" a="1"/>
  <c r="CN27" i="10" s="1"/>
  <c r="CR27" i="10" a="1"/>
  <c r="CR27" i="10" s="1"/>
  <c r="CV27" i="10" a="1"/>
  <c r="CV27" i="10" s="1"/>
  <c r="CZ27" i="10" a="1"/>
  <c r="CZ27" i="10" s="1"/>
  <c r="DD27" i="10" a="1"/>
  <c r="DD27" i="10" s="1"/>
  <c r="DH27" i="10" a="1"/>
  <c r="DH27" i="10" s="1"/>
  <c r="DL27" i="10" a="1"/>
  <c r="DL27" i="10" s="1"/>
  <c r="BQ35" i="10" a="1"/>
  <c r="BQ35" i="10" s="1"/>
  <c r="BU35" i="10" a="1"/>
  <c r="BU35" i="10" s="1"/>
  <c r="BY35" i="10" a="1"/>
  <c r="BY35" i="10" s="1"/>
  <c r="CC35" i="10" a="1"/>
  <c r="CC35" i="10" s="1"/>
  <c r="CG35" i="10" a="1"/>
  <c r="CG35" i="10" s="1"/>
  <c r="CK35" i="10" a="1"/>
  <c r="CK35" i="10" s="1"/>
  <c r="CO35" i="10" a="1"/>
  <c r="CO35" i="10" s="1"/>
  <c r="CS35" i="10" a="1"/>
  <c r="CS35" i="10" s="1"/>
  <c r="CW35" i="10" a="1"/>
  <c r="CW35" i="10" s="1"/>
  <c r="DC35" i="10" a="1"/>
  <c r="DC35" i="10" s="1"/>
  <c r="DF35" i="10" a="1"/>
  <c r="DF35" i="10" s="1"/>
  <c r="DK35" i="10" a="1"/>
  <c r="DK35" i="10" s="1"/>
  <c r="BR35" i="10" a="1"/>
  <c r="BR35" i="10" s="1"/>
  <c r="BV35" i="10" a="1"/>
  <c r="BV35" i="10" s="1"/>
  <c r="BZ35" i="10" a="1"/>
  <c r="BZ35" i="10" s="1"/>
  <c r="CD35" i="10" a="1"/>
  <c r="CD35" i="10" s="1"/>
  <c r="CH35" i="10" a="1"/>
  <c r="CH35" i="10" s="1"/>
  <c r="CL35" i="10" a="1"/>
  <c r="CL35" i="10" s="1"/>
  <c r="CP35" i="10" a="1"/>
  <c r="CP35" i="10" s="1"/>
  <c r="CT35" i="10" a="1"/>
  <c r="CT35" i="10" s="1"/>
  <c r="CX35" i="10" a="1"/>
  <c r="CX35" i="10" s="1"/>
  <c r="DA35" i="10" a="1"/>
  <c r="DA35" i="10" s="1"/>
  <c r="DD35" i="10" a="1"/>
  <c r="DD35" i="10" s="1"/>
  <c r="DI35" i="10" a="1"/>
  <c r="DI35" i="10" s="1"/>
  <c r="DL35" i="10" a="1"/>
  <c r="DL35" i="10" s="1"/>
  <c r="BS35" i="10" a="1"/>
  <c r="BS35" i="10" s="1"/>
  <c r="BW35" i="10" a="1"/>
  <c r="BW35" i="10" s="1"/>
  <c r="CA35" i="10" a="1"/>
  <c r="CA35" i="10" s="1"/>
  <c r="CE35" i="10" a="1"/>
  <c r="CE35" i="10" s="1"/>
  <c r="CI35" i="10" a="1"/>
  <c r="CI35" i="10" s="1"/>
  <c r="CM35" i="10" a="1"/>
  <c r="CM35" i="10" s="1"/>
  <c r="CQ35" i="10" a="1"/>
  <c r="CQ35" i="10" s="1"/>
  <c r="CU35" i="10" a="1"/>
  <c r="CU35" i="10" s="1"/>
  <c r="CY35" i="10" a="1"/>
  <c r="CY35" i="10" s="1"/>
  <c r="DB35" i="10" a="1"/>
  <c r="DB35" i="10" s="1"/>
  <c r="DG35" i="10" a="1"/>
  <c r="DG35" i="10" s="1"/>
  <c r="DJ35" i="10" a="1"/>
  <c r="DJ35" i="10" s="1"/>
  <c r="BP35" i="10" a="1"/>
  <c r="BP35" i="10" s="1"/>
  <c r="BT35" i="10" a="1"/>
  <c r="BT35" i="10" s="1"/>
  <c r="BX35" i="10" a="1"/>
  <c r="BX35" i="10" s="1"/>
  <c r="CB35" i="10" a="1"/>
  <c r="CB35" i="10" s="1"/>
  <c r="CF35" i="10" a="1"/>
  <c r="CF35" i="10" s="1"/>
  <c r="CJ35" i="10" a="1"/>
  <c r="CJ35" i="10" s="1"/>
  <c r="CN35" i="10" a="1"/>
  <c r="CN35" i="10" s="1"/>
  <c r="CR35" i="10" a="1"/>
  <c r="CR35" i="10" s="1"/>
  <c r="CV35" i="10" a="1"/>
  <c r="CV35" i="10" s="1"/>
  <c r="CZ35" i="10" a="1"/>
  <c r="CZ35" i="10" s="1"/>
  <c r="DE35" i="10" a="1"/>
  <c r="DE35" i="10" s="1"/>
  <c r="DH35" i="10" a="1"/>
  <c r="DH35" i="10" s="1"/>
  <c r="DM35" i="10" a="1"/>
  <c r="DM35" i="10" s="1"/>
  <c r="BP14" i="10" a="1"/>
  <c r="BP14" i="10" s="1"/>
  <c r="BT14" i="10" a="1"/>
  <c r="BT14" i="10" s="1"/>
  <c r="BX14" i="10" a="1"/>
  <c r="BX14" i="10" s="1"/>
  <c r="CB14" i="10" a="1"/>
  <c r="CB14" i="10" s="1"/>
  <c r="CF14" i="10" a="1"/>
  <c r="CF14" i="10" s="1"/>
  <c r="CJ14" i="10" a="1"/>
  <c r="CJ14" i="10" s="1"/>
  <c r="CN14" i="10" a="1"/>
  <c r="CN14" i="10" s="1"/>
  <c r="CR14" i="10" a="1"/>
  <c r="CR14" i="10" s="1"/>
  <c r="CV14" i="10" a="1"/>
  <c r="CV14" i="10" s="1"/>
  <c r="CZ14" i="10" a="1"/>
  <c r="CZ14" i="10" s="1"/>
  <c r="DD14" i="10" a="1"/>
  <c r="DD14" i="10" s="1"/>
  <c r="DH14" i="10" a="1"/>
  <c r="DH14" i="10" s="1"/>
  <c r="BQ14" i="10" a="1"/>
  <c r="BQ14" i="10" s="1"/>
  <c r="BU14" i="10" a="1"/>
  <c r="BU14" i="10" s="1"/>
  <c r="BY14" i="10" a="1"/>
  <c r="BY14" i="10" s="1"/>
  <c r="CC14" i="10" a="1"/>
  <c r="CC14" i="10" s="1"/>
  <c r="CG14" i="10" a="1"/>
  <c r="CG14" i="10" s="1"/>
  <c r="CK14" i="10" a="1"/>
  <c r="CK14" i="10" s="1"/>
  <c r="CO14" i="10" a="1"/>
  <c r="CO14" i="10" s="1"/>
  <c r="CS14" i="10" a="1"/>
  <c r="CS14" i="10" s="1"/>
  <c r="CW14" i="10" a="1"/>
  <c r="CW14" i="10" s="1"/>
  <c r="DA14" i="10" a="1"/>
  <c r="DA14" i="10" s="1"/>
  <c r="DE14" i="10" a="1"/>
  <c r="DE14" i="10" s="1"/>
  <c r="DK14" i="10" a="1"/>
  <c r="DK14" i="10" s="1"/>
  <c r="DM14" i="10" a="1"/>
  <c r="DM14" i="10" s="1"/>
  <c r="BR14" i="10" a="1"/>
  <c r="BR14" i="10" s="1"/>
  <c r="BV14" i="10" a="1"/>
  <c r="BV14" i="10" s="1"/>
  <c r="BZ14" i="10" a="1"/>
  <c r="BZ14" i="10" s="1"/>
  <c r="CD14" i="10" a="1"/>
  <c r="CD14" i="10" s="1"/>
  <c r="CH14" i="10" a="1"/>
  <c r="CH14" i="10" s="1"/>
  <c r="CL14" i="10" a="1"/>
  <c r="CL14" i="10" s="1"/>
  <c r="CP14" i="10" a="1"/>
  <c r="CP14" i="10" s="1"/>
  <c r="CT14" i="10" a="1"/>
  <c r="CT14" i="10" s="1"/>
  <c r="CX14" i="10" a="1"/>
  <c r="CX14" i="10" s="1"/>
  <c r="DB14" i="10" a="1"/>
  <c r="DB14" i="10" s="1"/>
  <c r="DF14" i="10" a="1"/>
  <c r="DF14" i="10" s="1"/>
  <c r="DI14" i="10" a="1"/>
  <c r="DI14" i="10" s="1"/>
  <c r="BS14" i="10" a="1"/>
  <c r="BS14" i="10" s="1"/>
  <c r="BW14" i="10" a="1"/>
  <c r="BW14" i="10" s="1"/>
  <c r="CA14" i="10" a="1"/>
  <c r="CA14" i="10" s="1"/>
  <c r="CE14" i="10" a="1"/>
  <c r="CE14" i="10" s="1"/>
  <c r="CI14" i="10" a="1"/>
  <c r="CI14" i="10" s="1"/>
  <c r="CM14" i="10" a="1"/>
  <c r="CM14" i="10" s="1"/>
  <c r="CQ14" i="10" a="1"/>
  <c r="CQ14" i="10" s="1"/>
  <c r="CU14" i="10" a="1"/>
  <c r="CU14" i="10" s="1"/>
  <c r="CY14" i="10" a="1"/>
  <c r="CY14" i="10" s="1"/>
  <c r="DC14" i="10" a="1"/>
  <c r="DC14" i="10" s="1"/>
  <c r="DG14" i="10" a="1"/>
  <c r="DG14" i="10" s="1"/>
  <c r="DJ14" i="10" a="1"/>
  <c r="DJ14" i="10" s="1"/>
  <c r="DL14" i="10" a="1"/>
  <c r="DL14" i="10" s="1"/>
  <c r="BP7" i="10" a="1"/>
  <c r="BP7" i="10" s="1"/>
  <c r="BR7" i="10" a="1"/>
  <c r="BR7" i="10" s="1"/>
  <c r="BT7" i="10" a="1"/>
  <c r="BT7" i="10" s="1"/>
  <c r="BV7" i="10" a="1"/>
  <c r="BV7" i="10" s="1"/>
  <c r="BQ7" i="10" a="1"/>
  <c r="BQ7" i="10" s="1"/>
  <c r="BS7" i="10" a="1"/>
  <c r="BS7" i="10" s="1"/>
  <c r="BU7" i="10" a="1"/>
  <c r="BU7" i="10" s="1"/>
  <c r="BW7" i="10" a="1"/>
  <c r="BW7" i="10" s="1"/>
  <c r="BY7" i="10" a="1"/>
  <c r="BY7" i="10" s="1"/>
  <c r="BX7" i="10" a="1"/>
  <c r="BX7" i="10" s="1"/>
  <c r="CC7" i="10" a="1"/>
  <c r="CC7" i="10" s="1"/>
  <c r="CG7" i="10" a="1"/>
  <c r="CG7" i="10" s="1"/>
  <c r="CK7" i="10" a="1"/>
  <c r="CK7" i="10" s="1"/>
  <c r="CO7" i="10" a="1"/>
  <c r="CO7" i="10" s="1"/>
  <c r="CS7" i="10" a="1"/>
  <c r="CS7" i="10" s="1"/>
  <c r="CW7" i="10" a="1"/>
  <c r="CW7" i="10" s="1"/>
  <c r="DA7" i="10" a="1"/>
  <c r="DA7" i="10" s="1"/>
  <c r="DE7" i="10" a="1"/>
  <c r="DE7" i="10" s="1"/>
  <c r="DI7" i="10" a="1"/>
  <c r="DI7" i="10" s="1"/>
  <c r="DM7" i="10" a="1"/>
  <c r="DM7" i="10" s="1"/>
  <c r="BZ7" i="10" a="1"/>
  <c r="BZ7" i="10" s="1"/>
  <c r="CD7" i="10" a="1"/>
  <c r="CD7" i="10" s="1"/>
  <c r="CH7" i="10" a="1"/>
  <c r="CH7" i="10" s="1"/>
  <c r="CL7" i="10" a="1"/>
  <c r="CL7" i="10" s="1"/>
  <c r="CP7" i="10" a="1"/>
  <c r="CP7" i="10" s="1"/>
  <c r="CT7" i="10" a="1"/>
  <c r="CT7" i="10" s="1"/>
  <c r="CX7" i="10" a="1"/>
  <c r="CX7" i="10" s="1"/>
  <c r="DB7" i="10" a="1"/>
  <c r="DB7" i="10" s="1"/>
  <c r="DF7" i="10" a="1"/>
  <c r="DF7" i="10" s="1"/>
  <c r="DJ7" i="10" a="1"/>
  <c r="DJ7" i="10" s="1"/>
  <c r="CA7" i="10" a="1"/>
  <c r="CA7" i="10" s="1"/>
  <c r="CE7" i="10" a="1"/>
  <c r="CE7" i="10" s="1"/>
  <c r="CI7" i="10" a="1"/>
  <c r="CI7" i="10" s="1"/>
  <c r="CM7" i="10" a="1"/>
  <c r="CM7" i="10" s="1"/>
  <c r="CQ7" i="10" a="1"/>
  <c r="CQ7" i="10" s="1"/>
  <c r="CU7" i="10" a="1"/>
  <c r="CU7" i="10" s="1"/>
  <c r="CY7" i="10" a="1"/>
  <c r="CY7" i="10" s="1"/>
  <c r="DC7" i="10" a="1"/>
  <c r="DC7" i="10" s="1"/>
  <c r="DG7" i="10" a="1"/>
  <c r="DG7" i="10" s="1"/>
  <c r="DK7" i="10" a="1"/>
  <c r="DK7" i="10" s="1"/>
  <c r="CB7" i="10" a="1"/>
  <c r="CB7" i="10" s="1"/>
  <c r="CF7" i="10" a="1"/>
  <c r="CF7" i="10" s="1"/>
  <c r="CJ7" i="10" a="1"/>
  <c r="CJ7" i="10" s="1"/>
  <c r="CN7" i="10" a="1"/>
  <c r="CN7" i="10" s="1"/>
  <c r="CR7" i="10" a="1"/>
  <c r="CR7" i="10" s="1"/>
  <c r="CV7" i="10" a="1"/>
  <c r="CV7" i="10" s="1"/>
  <c r="CZ7" i="10" a="1"/>
  <c r="CZ7" i="10" s="1"/>
  <c r="DD7" i="10" a="1"/>
  <c r="DD7" i="10" s="1"/>
  <c r="DH7" i="10" a="1"/>
  <c r="DH7" i="10" s="1"/>
  <c r="DL7" i="10" a="1"/>
  <c r="DL7" i="10" s="1"/>
  <c r="BR41" i="10" a="1"/>
  <c r="BR41" i="10" s="1"/>
  <c r="BV41" i="10" a="1"/>
  <c r="BV41" i="10" s="1"/>
  <c r="BZ41" i="10" a="1"/>
  <c r="BZ41" i="10" s="1"/>
  <c r="CD41" i="10" a="1"/>
  <c r="CD41" i="10" s="1"/>
  <c r="CH41" i="10" a="1"/>
  <c r="CH41" i="10" s="1"/>
  <c r="CL41" i="10" a="1"/>
  <c r="CL41" i="10" s="1"/>
  <c r="CP41" i="10" a="1"/>
  <c r="CP41" i="10" s="1"/>
  <c r="CT41" i="10" a="1"/>
  <c r="CT41" i="10" s="1"/>
  <c r="CX41" i="10" a="1"/>
  <c r="CX41" i="10" s="1"/>
  <c r="DB41" i="10" a="1"/>
  <c r="DB41" i="10" s="1"/>
  <c r="DF41" i="10" a="1"/>
  <c r="DF41" i="10" s="1"/>
  <c r="DJ41" i="10" a="1"/>
  <c r="DJ41" i="10" s="1"/>
  <c r="BS41" i="10" a="1"/>
  <c r="BS41" i="10" s="1"/>
  <c r="BW41" i="10" a="1"/>
  <c r="BW41" i="10" s="1"/>
  <c r="CA41" i="10" a="1"/>
  <c r="CA41" i="10" s="1"/>
  <c r="CE41" i="10" a="1"/>
  <c r="CE41" i="10" s="1"/>
  <c r="CI41" i="10" a="1"/>
  <c r="CI41" i="10" s="1"/>
  <c r="CM41" i="10" a="1"/>
  <c r="CM41" i="10" s="1"/>
  <c r="CQ41" i="10" a="1"/>
  <c r="CQ41" i="10" s="1"/>
  <c r="CU41" i="10" a="1"/>
  <c r="CU41" i="10" s="1"/>
  <c r="CY41" i="10" a="1"/>
  <c r="CY41" i="10" s="1"/>
  <c r="DC41" i="10" a="1"/>
  <c r="DC41" i="10" s="1"/>
  <c r="DG41" i="10" a="1"/>
  <c r="DG41" i="10" s="1"/>
  <c r="DK41" i="10" a="1"/>
  <c r="DK41" i="10" s="1"/>
  <c r="BP41" i="10" a="1"/>
  <c r="BP41" i="10" s="1"/>
  <c r="BT41" i="10" a="1"/>
  <c r="BT41" i="10" s="1"/>
  <c r="BX41" i="10" a="1"/>
  <c r="BX41" i="10" s="1"/>
  <c r="CB41" i="10" a="1"/>
  <c r="CB41" i="10" s="1"/>
  <c r="CF41" i="10" a="1"/>
  <c r="CF41" i="10" s="1"/>
  <c r="CJ41" i="10" a="1"/>
  <c r="CJ41" i="10" s="1"/>
  <c r="CN41" i="10" a="1"/>
  <c r="CN41" i="10" s="1"/>
  <c r="CR41" i="10" a="1"/>
  <c r="CR41" i="10" s="1"/>
  <c r="CV41" i="10" a="1"/>
  <c r="CV41" i="10" s="1"/>
  <c r="CZ41" i="10" a="1"/>
  <c r="CZ41" i="10" s="1"/>
  <c r="DD41" i="10" a="1"/>
  <c r="DD41" i="10" s="1"/>
  <c r="DH41" i="10" a="1"/>
  <c r="DH41" i="10" s="1"/>
  <c r="DL41" i="10" a="1"/>
  <c r="DL41" i="10" s="1"/>
  <c r="BQ41" i="10" a="1"/>
  <c r="BQ41" i="10" s="1"/>
  <c r="BU41" i="10" a="1"/>
  <c r="BU41" i="10" s="1"/>
  <c r="BY41" i="10" a="1"/>
  <c r="BY41" i="10" s="1"/>
  <c r="CC41" i="10" a="1"/>
  <c r="CC41" i="10" s="1"/>
  <c r="CG41" i="10" a="1"/>
  <c r="CG41" i="10" s="1"/>
  <c r="CK41" i="10" a="1"/>
  <c r="CK41" i="10" s="1"/>
  <c r="CO41" i="10" a="1"/>
  <c r="CO41" i="10" s="1"/>
  <c r="CS41" i="10" a="1"/>
  <c r="CS41" i="10" s="1"/>
  <c r="CW41" i="10" a="1"/>
  <c r="CW41" i="10" s="1"/>
  <c r="DA41" i="10" a="1"/>
  <c r="DA41" i="10" s="1"/>
  <c r="DE41" i="10" a="1"/>
  <c r="DE41" i="10" s="1"/>
  <c r="DI41" i="10" a="1"/>
  <c r="DI41" i="10" s="1"/>
  <c r="DM41" i="10" a="1"/>
  <c r="DM41" i="10" s="1"/>
  <c r="BR20" i="10" a="1"/>
  <c r="BR20" i="10" s="1"/>
  <c r="BV20" i="10" a="1"/>
  <c r="BV20" i="10" s="1"/>
  <c r="BZ20" i="10" a="1"/>
  <c r="BZ20" i="10" s="1"/>
  <c r="CD20" i="10" a="1"/>
  <c r="CD20" i="10" s="1"/>
  <c r="CH20" i="10" a="1"/>
  <c r="CH20" i="10" s="1"/>
  <c r="CL20" i="10" a="1"/>
  <c r="CL20" i="10" s="1"/>
  <c r="CP20" i="10" a="1"/>
  <c r="CP20" i="10" s="1"/>
  <c r="CT20" i="10" a="1"/>
  <c r="CT20" i="10" s="1"/>
  <c r="CX20" i="10" a="1"/>
  <c r="CX20" i="10" s="1"/>
  <c r="DB20" i="10" a="1"/>
  <c r="DB20" i="10" s="1"/>
  <c r="DF20" i="10" a="1"/>
  <c r="DF20" i="10" s="1"/>
  <c r="DJ20" i="10" a="1"/>
  <c r="DJ20" i="10" s="1"/>
  <c r="BS20" i="10" a="1"/>
  <c r="BS20" i="10" s="1"/>
  <c r="BW20" i="10" a="1"/>
  <c r="BW20" i="10" s="1"/>
  <c r="CA20" i="10" a="1"/>
  <c r="CA20" i="10" s="1"/>
  <c r="CE20" i="10" a="1"/>
  <c r="CE20" i="10" s="1"/>
  <c r="CI20" i="10" a="1"/>
  <c r="CI20" i="10" s="1"/>
  <c r="CM20" i="10" a="1"/>
  <c r="CM20" i="10" s="1"/>
  <c r="CQ20" i="10" a="1"/>
  <c r="CQ20" i="10" s="1"/>
  <c r="CU20" i="10" a="1"/>
  <c r="CU20" i="10" s="1"/>
  <c r="CY20" i="10" a="1"/>
  <c r="CY20" i="10" s="1"/>
  <c r="DC20" i="10" a="1"/>
  <c r="DC20" i="10" s="1"/>
  <c r="DG20" i="10" a="1"/>
  <c r="DG20" i="10" s="1"/>
  <c r="DK20" i="10" a="1"/>
  <c r="DK20" i="10" s="1"/>
  <c r="BP20" i="10" a="1"/>
  <c r="BP20" i="10" s="1"/>
  <c r="BT20" i="10" a="1"/>
  <c r="BT20" i="10" s="1"/>
  <c r="BX20" i="10" a="1"/>
  <c r="BX20" i="10" s="1"/>
  <c r="CB20" i="10" a="1"/>
  <c r="CB20" i="10" s="1"/>
  <c r="CF20" i="10" a="1"/>
  <c r="CF20" i="10" s="1"/>
  <c r="CJ20" i="10" a="1"/>
  <c r="CJ20" i="10" s="1"/>
  <c r="CN20" i="10" a="1"/>
  <c r="CN20" i="10" s="1"/>
  <c r="CR20" i="10" a="1"/>
  <c r="CR20" i="10" s="1"/>
  <c r="CV20" i="10" a="1"/>
  <c r="CV20" i="10" s="1"/>
  <c r="CZ20" i="10" a="1"/>
  <c r="CZ20" i="10" s="1"/>
  <c r="DD20" i="10" a="1"/>
  <c r="DD20" i="10" s="1"/>
  <c r="DH20" i="10" a="1"/>
  <c r="DH20" i="10" s="1"/>
  <c r="DL20" i="10" a="1"/>
  <c r="DL20" i="10" s="1"/>
  <c r="BQ20" i="10" a="1"/>
  <c r="BQ20" i="10" s="1"/>
  <c r="BU20" i="10" a="1"/>
  <c r="BU20" i="10" s="1"/>
  <c r="BY20" i="10" a="1"/>
  <c r="BY20" i="10" s="1"/>
  <c r="CC20" i="10" a="1"/>
  <c r="CC20" i="10" s="1"/>
  <c r="CG20" i="10" a="1"/>
  <c r="CG20" i="10" s="1"/>
  <c r="CK20" i="10" a="1"/>
  <c r="CK20" i="10" s="1"/>
  <c r="CO20" i="10" a="1"/>
  <c r="CO20" i="10" s="1"/>
  <c r="CS20" i="10" a="1"/>
  <c r="CS20" i="10" s="1"/>
  <c r="CW20" i="10" a="1"/>
  <c r="CW20" i="10" s="1"/>
  <c r="DA20" i="10" a="1"/>
  <c r="DA20" i="10" s="1"/>
  <c r="DE20" i="10" a="1"/>
  <c r="DE20" i="10" s="1"/>
  <c r="DI20" i="10" a="1"/>
  <c r="DI20" i="10" s="1"/>
  <c r="DM20" i="10" a="1"/>
  <c r="DM20" i="10" s="1"/>
  <c r="BP42" i="10" a="1"/>
  <c r="BP42" i="10" s="1"/>
  <c r="BT42" i="10" a="1"/>
  <c r="BT42" i="10" s="1"/>
  <c r="BX42" i="10" a="1"/>
  <c r="BX42" i="10" s="1"/>
  <c r="CB42" i="10" a="1"/>
  <c r="CB42" i="10" s="1"/>
  <c r="CF42" i="10" a="1"/>
  <c r="CF42" i="10" s="1"/>
  <c r="CJ42" i="10" a="1"/>
  <c r="CJ42" i="10" s="1"/>
  <c r="CN42" i="10" a="1"/>
  <c r="CN42" i="10" s="1"/>
  <c r="CR42" i="10" a="1"/>
  <c r="CR42" i="10" s="1"/>
  <c r="CV42" i="10" a="1"/>
  <c r="CV42" i="10" s="1"/>
  <c r="CZ42" i="10" a="1"/>
  <c r="CZ42" i="10" s="1"/>
  <c r="DD42" i="10" a="1"/>
  <c r="DD42" i="10" s="1"/>
  <c r="DH42" i="10" a="1"/>
  <c r="DH42" i="10" s="1"/>
  <c r="DL42" i="10" a="1"/>
  <c r="DL42" i="10" s="1"/>
  <c r="BQ42" i="10" a="1"/>
  <c r="BQ42" i="10" s="1"/>
  <c r="BU42" i="10" a="1"/>
  <c r="BU42" i="10" s="1"/>
  <c r="BY42" i="10" a="1"/>
  <c r="BY42" i="10" s="1"/>
  <c r="CC42" i="10" a="1"/>
  <c r="CC42" i="10" s="1"/>
  <c r="CG42" i="10" a="1"/>
  <c r="CG42" i="10" s="1"/>
  <c r="CK42" i="10" a="1"/>
  <c r="CK42" i="10" s="1"/>
  <c r="CO42" i="10" a="1"/>
  <c r="CO42" i="10" s="1"/>
  <c r="CS42" i="10" a="1"/>
  <c r="CS42" i="10" s="1"/>
  <c r="CW42" i="10" a="1"/>
  <c r="CW42" i="10" s="1"/>
  <c r="DA42" i="10" a="1"/>
  <c r="DA42" i="10" s="1"/>
  <c r="DE42" i="10" a="1"/>
  <c r="DE42" i="10" s="1"/>
  <c r="DI42" i="10" a="1"/>
  <c r="DI42" i="10" s="1"/>
  <c r="DM42" i="10" a="1"/>
  <c r="DM42" i="10" s="1"/>
  <c r="BR42" i="10" a="1"/>
  <c r="BR42" i="10" s="1"/>
  <c r="BV42" i="10" a="1"/>
  <c r="BV42" i="10" s="1"/>
  <c r="BZ42" i="10" a="1"/>
  <c r="BZ42" i="10" s="1"/>
  <c r="CD42" i="10" a="1"/>
  <c r="CD42" i="10" s="1"/>
  <c r="CH42" i="10" a="1"/>
  <c r="CH42" i="10" s="1"/>
  <c r="CL42" i="10" a="1"/>
  <c r="CL42" i="10" s="1"/>
  <c r="CP42" i="10" a="1"/>
  <c r="CP42" i="10" s="1"/>
  <c r="CT42" i="10" a="1"/>
  <c r="CT42" i="10" s="1"/>
  <c r="CX42" i="10" a="1"/>
  <c r="CX42" i="10" s="1"/>
  <c r="DB42" i="10" a="1"/>
  <c r="DB42" i="10" s="1"/>
  <c r="DF42" i="10" a="1"/>
  <c r="DF42" i="10" s="1"/>
  <c r="DJ42" i="10" a="1"/>
  <c r="DJ42" i="10" s="1"/>
  <c r="BS42" i="10" a="1"/>
  <c r="BS42" i="10" s="1"/>
  <c r="BW42" i="10" a="1"/>
  <c r="BW42" i="10" s="1"/>
  <c r="CA42" i="10" a="1"/>
  <c r="CA42" i="10" s="1"/>
  <c r="CE42" i="10" a="1"/>
  <c r="CE42" i="10" s="1"/>
  <c r="CI42" i="10" a="1"/>
  <c r="CI42" i="10" s="1"/>
  <c r="CM42" i="10" a="1"/>
  <c r="CM42" i="10" s="1"/>
  <c r="CQ42" i="10" a="1"/>
  <c r="CQ42" i="10" s="1"/>
  <c r="CU42" i="10" a="1"/>
  <c r="CU42" i="10" s="1"/>
  <c r="CY42" i="10" a="1"/>
  <c r="CY42" i="10" s="1"/>
  <c r="DC42" i="10" a="1"/>
  <c r="DC42" i="10" s="1"/>
  <c r="DG42" i="10" a="1"/>
  <c r="DG42" i="10" s="1"/>
  <c r="DK42" i="10" a="1"/>
  <c r="DK42" i="10" s="1"/>
  <c r="BR45" i="10" a="1"/>
  <c r="BR45" i="10" s="1"/>
  <c r="BV45" i="10" a="1"/>
  <c r="BV45" i="10" s="1"/>
  <c r="BZ45" i="10" a="1"/>
  <c r="BZ45" i="10" s="1"/>
  <c r="CD45" i="10" a="1"/>
  <c r="CD45" i="10" s="1"/>
  <c r="CH45" i="10" a="1"/>
  <c r="CH45" i="10" s="1"/>
  <c r="CL45" i="10" a="1"/>
  <c r="CL45" i="10" s="1"/>
  <c r="CP45" i="10" a="1"/>
  <c r="CP45" i="10" s="1"/>
  <c r="CT45" i="10" a="1"/>
  <c r="CT45" i="10" s="1"/>
  <c r="CX45" i="10" a="1"/>
  <c r="CX45" i="10" s="1"/>
  <c r="DB45" i="10" a="1"/>
  <c r="DB45" i="10" s="1"/>
  <c r="DF45" i="10" a="1"/>
  <c r="DF45" i="10" s="1"/>
  <c r="DJ45" i="10" a="1"/>
  <c r="DJ45" i="10" s="1"/>
  <c r="BS45" i="10" a="1"/>
  <c r="BS45" i="10" s="1"/>
  <c r="BW45" i="10" a="1"/>
  <c r="BW45" i="10" s="1"/>
  <c r="CA45" i="10" a="1"/>
  <c r="CA45" i="10" s="1"/>
  <c r="CE45" i="10" a="1"/>
  <c r="CE45" i="10" s="1"/>
  <c r="CI45" i="10" a="1"/>
  <c r="CI45" i="10" s="1"/>
  <c r="CM45" i="10" a="1"/>
  <c r="CM45" i="10" s="1"/>
  <c r="CQ45" i="10" a="1"/>
  <c r="CQ45" i="10" s="1"/>
  <c r="CU45" i="10" a="1"/>
  <c r="CU45" i="10" s="1"/>
  <c r="CY45" i="10" a="1"/>
  <c r="CY45" i="10" s="1"/>
  <c r="DC45" i="10" a="1"/>
  <c r="DC45" i="10" s="1"/>
  <c r="DG45" i="10" a="1"/>
  <c r="DG45" i="10" s="1"/>
  <c r="DK45" i="10" a="1"/>
  <c r="DK45" i="10" s="1"/>
  <c r="BP45" i="10" a="1"/>
  <c r="BP45" i="10" s="1"/>
  <c r="BT45" i="10" a="1"/>
  <c r="BT45" i="10" s="1"/>
  <c r="BX45" i="10" a="1"/>
  <c r="BX45" i="10" s="1"/>
  <c r="CB45" i="10" a="1"/>
  <c r="CB45" i="10" s="1"/>
  <c r="CF45" i="10" a="1"/>
  <c r="CF45" i="10" s="1"/>
  <c r="CJ45" i="10" a="1"/>
  <c r="CJ45" i="10" s="1"/>
  <c r="CN45" i="10" a="1"/>
  <c r="CN45" i="10" s="1"/>
  <c r="CR45" i="10" a="1"/>
  <c r="CR45" i="10" s="1"/>
  <c r="CV45" i="10" a="1"/>
  <c r="CV45" i="10" s="1"/>
  <c r="CZ45" i="10" a="1"/>
  <c r="CZ45" i="10" s="1"/>
  <c r="DD45" i="10" a="1"/>
  <c r="DD45" i="10" s="1"/>
  <c r="DH45" i="10" a="1"/>
  <c r="DH45" i="10" s="1"/>
  <c r="DL45" i="10" a="1"/>
  <c r="DL45" i="10" s="1"/>
  <c r="BQ45" i="10" a="1"/>
  <c r="BQ45" i="10" s="1"/>
  <c r="BU45" i="10" a="1"/>
  <c r="BU45" i="10" s="1"/>
  <c r="BY45" i="10" a="1"/>
  <c r="BY45" i="10" s="1"/>
  <c r="CC45" i="10" a="1"/>
  <c r="CC45" i="10" s="1"/>
  <c r="CG45" i="10" a="1"/>
  <c r="CG45" i="10" s="1"/>
  <c r="CK45" i="10" a="1"/>
  <c r="CK45" i="10" s="1"/>
  <c r="CO45" i="10" a="1"/>
  <c r="CO45" i="10" s="1"/>
  <c r="CS45" i="10" a="1"/>
  <c r="CS45" i="10" s="1"/>
  <c r="CW45" i="10" a="1"/>
  <c r="CW45" i="10" s="1"/>
  <c r="DA45" i="10" a="1"/>
  <c r="DA45" i="10" s="1"/>
  <c r="DE45" i="10" a="1"/>
  <c r="DE45" i="10" s="1"/>
  <c r="DI45" i="10" a="1"/>
  <c r="DI45" i="10" s="1"/>
  <c r="DM45" i="10" a="1"/>
  <c r="DM45" i="10" s="1"/>
  <c r="BR47" i="10" a="1"/>
  <c r="BR47" i="10" s="1"/>
  <c r="BV47" i="10" a="1"/>
  <c r="BV47" i="10" s="1"/>
  <c r="BZ47" i="10" a="1"/>
  <c r="BZ47" i="10" s="1"/>
  <c r="CD47" i="10" a="1"/>
  <c r="CD47" i="10" s="1"/>
  <c r="CH47" i="10" a="1"/>
  <c r="CH47" i="10" s="1"/>
  <c r="CL47" i="10" a="1"/>
  <c r="CL47" i="10" s="1"/>
  <c r="CP47" i="10" a="1"/>
  <c r="CP47" i="10" s="1"/>
  <c r="CT47" i="10" a="1"/>
  <c r="CT47" i="10" s="1"/>
  <c r="CX47" i="10" a="1"/>
  <c r="CX47" i="10" s="1"/>
  <c r="DB47" i="10" a="1"/>
  <c r="DB47" i="10" s="1"/>
  <c r="DF47" i="10" a="1"/>
  <c r="DF47" i="10" s="1"/>
  <c r="DJ47" i="10" a="1"/>
  <c r="DJ47" i="10" s="1"/>
  <c r="BS47" i="10" a="1"/>
  <c r="BS47" i="10" s="1"/>
  <c r="BW47" i="10" a="1"/>
  <c r="BW47" i="10" s="1"/>
  <c r="CA47" i="10" a="1"/>
  <c r="CA47" i="10" s="1"/>
  <c r="CE47" i="10" a="1"/>
  <c r="CE47" i="10" s="1"/>
  <c r="CI47" i="10" a="1"/>
  <c r="CI47" i="10" s="1"/>
  <c r="CM47" i="10" a="1"/>
  <c r="CM47" i="10" s="1"/>
  <c r="CQ47" i="10" a="1"/>
  <c r="CQ47" i="10" s="1"/>
  <c r="CU47" i="10" a="1"/>
  <c r="CU47" i="10" s="1"/>
  <c r="CY47" i="10" a="1"/>
  <c r="CY47" i="10" s="1"/>
  <c r="DC47" i="10" a="1"/>
  <c r="DC47" i="10" s="1"/>
  <c r="DG47" i="10" a="1"/>
  <c r="DG47" i="10" s="1"/>
  <c r="DK47" i="10" a="1"/>
  <c r="DK47" i="10" s="1"/>
  <c r="BP47" i="10" a="1"/>
  <c r="BP47" i="10" s="1"/>
  <c r="BT47" i="10" a="1"/>
  <c r="BT47" i="10" s="1"/>
  <c r="BX47" i="10" a="1"/>
  <c r="BX47" i="10" s="1"/>
  <c r="CB47" i="10" a="1"/>
  <c r="CB47" i="10" s="1"/>
  <c r="CF47" i="10" a="1"/>
  <c r="CF47" i="10" s="1"/>
  <c r="CJ47" i="10" a="1"/>
  <c r="CJ47" i="10" s="1"/>
  <c r="CN47" i="10" a="1"/>
  <c r="CN47" i="10" s="1"/>
  <c r="CR47" i="10" a="1"/>
  <c r="CR47" i="10" s="1"/>
  <c r="CV47" i="10" a="1"/>
  <c r="CV47" i="10" s="1"/>
  <c r="CZ47" i="10" a="1"/>
  <c r="CZ47" i="10" s="1"/>
  <c r="DD47" i="10" a="1"/>
  <c r="DD47" i="10" s="1"/>
  <c r="DH47" i="10" a="1"/>
  <c r="DH47" i="10" s="1"/>
  <c r="DL47" i="10" a="1"/>
  <c r="DL47" i="10" s="1"/>
  <c r="BQ47" i="10" a="1"/>
  <c r="BQ47" i="10" s="1"/>
  <c r="BU47" i="10" a="1"/>
  <c r="BU47" i="10" s="1"/>
  <c r="BY47" i="10" a="1"/>
  <c r="BY47" i="10" s="1"/>
  <c r="CC47" i="10" a="1"/>
  <c r="CC47" i="10" s="1"/>
  <c r="CG47" i="10" a="1"/>
  <c r="CG47" i="10" s="1"/>
  <c r="CK47" i="10" a="1"/>
  <c r="CK47" i="10" s="1"/>
  <c r="CO47" i="10" a="1"/>
  <c r="CO47" i="10" s="1"/>
  <c r="CS47" i="10" a="1"/>
  <c r="CS47" i="10" s="1"/>
  <c r="CW47" i="10" a="1"/>
  <c r="CW47" i="10" s="1"/>
  <c r="DA47" i="10" a="1"/>
  <c r="DA47" i="10" s="1"/>
  <c r="DE47" i="10" a="1"/>
  <c r="DE47" i="10" s="1"/>
  <c r="DI47" i="10" a="1"/>
  <c r="DI47" i="10" s="1"/>
  <c r="DM47" i="10" a="1"/>
  <c r="DM47" i="10" s="1"/>
  <c r="BR22" i="10" a="1"/>
  <c r="BR22" i="10" s="1"/>
  <c r="BV22" i="10" a="1"/>
  <c r="BV22" i="10" s="1"/>
  <c r="BZ22" i="10" a="1"/>
  <c r="BZ22" i="10" s="1"/>
  <c r="CD22" i="10" a="1"/>
  <c r="CD22" i="10" s="1"/>
  <c r="CH22" i="10" a="1"/>
  <c r="CH22" i="10" s="1"/>
  <c r="CL22" i="10" a="1"/>
  <c r="CL22" i="10" s="1"/>
  <c r="CP22" i="10" a="1"/>
  <c r="CP22" i="10" s="1"/>
  <c r="CT22" i="10" a="1"/>
  <c r="CT22" i="10" s="1"/>
  <c r="CX22" i="10" a="1"/>
  <c r="CX22" i="10" s="1"/>
  <c r="DB22" i="10" a="1"/>
  <c r="DB22" i="10" s="1"/>
  <c r="DF22" i="10" a="1"/>
  <c r="DF22" i="10" s="1"/>
  <c r="DJ22" i="10" a="1"/>
  <c r="DJ22" i="10" s="1"/>
  <c r="BS22" i="10" a="1"/>
  <c r="BS22" i="10" s="1"/>
  <c r="BW22" i="10" a="1"/>
  <c r="BW22" i="10" s="1"/>
  <c r="CA22" i="10" a="1"/>
  <c r="CA22" i="10" s="1"/>
  <c r="CE22" i="10" a="1"/>
  <c r="CE22" i="10" s="1"/>
  <c r="CI22" i="10" a="1"/>
  <c r="CI22" i="10" s="1"/>
  <c r="CM22" i="10" a="1"/>
  <c r="CM22" i="10" s="1"/>
  <c r="CQ22" i="10" a="1"/>
  <c r="CQ22" i="10" s="1"/>
  <c r="CU22" i="10" a="1"/>
  <c r="CU22" i="10" s="1"/>
  <c r="CY22" i="10" a="1"/>
  <c r="CY22" i="10" s="1"/>
  <c r="DC22" i="10" a="1"/>
  <c r="DC22" i="10" s="1"/>
  <c r="DG22" i="10" a="1"/>
  <c r="DG22" i="10" s="1"/>
  <c r="DK22" i="10" a="1"/>
  <c r="DK22" i="10" s="1"/>
  <c r="BP22" i="10" a="1"/>
  <c r="BP22" i="10" s="1"/>
  <c r="BT22" i="10" a="1"/>
  <c r="BT22" i="10" s="1"/>
  <c r="BX22" i="10" a="1"/>
  <c r="BX22" i="10" s="1"/>
  <c r="CB22" i="10" a="1"/>
  <c r="CB22" i="10" s="1"/>
  <c r="CF22" i="10" a="1"/>
  <c r="CF22" i="10" s="1"/>
  <c r="CJ22" i="10" a="1"/>
  <c r="CJ22" i="10" s="1"/>
  <c r="CN22" i="10" a="1"/>
  <c r="CN22" i="10" s="1"/>
  <c r="CR22" i="10" a="1"/>
  <c r="CR22" i="10" s="1"/>
  <c r="CV22" i="10" a="1"/>
  <c r="CV22" i="10" s="1"/>
  <c r="CZ22" i="10" a="1"/>
  <c r="CZ22" i="10" s="1"/>
  <c r="DD22" i="10" a="1"/>
  <c r="DD22" i="10" s="1"/>
  <c r="DH22" i="10" a="1"/>
  <c r="DH22" i="10" s="1"/>
  <c r="DL22" i="10" a="1"/>
  <c r="DL22" i="10" s="1"/>
  <c r="BQ22" i="10" a="1"/>
  <c r="BQ22" i="10" s="1"/>
  <c r="BU22" i="10" a="1"/>
  <c r="BU22" i="10" s="1"/>
  <c r="BY22" i="10" a="1"/>
  <c r="BY22" i="10" s="1"/>
  <c r="CC22" i="10" a="1"/>
  <c r="CC22" i="10" s="1"/>
  <c r="CG22" i="10" a="1"/>
  <c r="CG22" i="10" s="1"/>
  <c r="CK22" i="10" a="1"/>
  <c r="CK22" i="10" s="1"/>
  <c r="CO22" i="10" a="1"/>
  <c r="CO22" i="10" s="1"/>
  <c r="CS22" i="10" a="1"/>
  <c r="CS22" i="10" s="1"/>
  <c r="CW22" i="10" a="1"/>
  <c r="CW22" i="10" s="1"/>
  <c r="DA22" i="10" a="1"/>
  <c r="DA22" i="10" s="1"/>
  <c r="DE22" i="10" a="1"/>
  <c r="DE22" i="10" s="1"/>
  <c r="DI22" i="10" a="1"/>
  <c r="DI22" i="10" s="1"/>
  <c r="DM22" i="10" a="1"/>
  <c r="DM22" i="10" s="1"/>
  <c r="BS32" i="10" a="1"/>
  <c r="BS32" i="10" s="1"/>
  <c r="BW32" i="10" a="1"/>
  <c r="BW32" i="10" s="1"/>
  <c r="CA32" i="10" a="1"/>
  <c r="CA32" i="10" s="1"/>
  <c r="CE32" i="10" a="1"/>
  <c r="CE32" i="10" s="1"/>
  <c r="CI32" i="10" a="1"/>
  <c r="CI32" i="10" s="1"/>
  <c r="CM32" i="10" a="1"/>
  <c r="CM32" i="10" s="1"/>
  <c r="CQ32" i="10" a="1"/>
  <c r="CQ32" i="10" s="1"/>
  <c r="CU32" i="10" a="1"/>
  <c r="CU32" i="10" s="1"/>
  <c r="CY32" i="10" a="1"/>
  <c r="CY32" i="10" s="1"/>
  <c r="DC32" i="10" a="1"/>
  <c r="DC32" i="10" s="1"/>
  <c r="DG32" i="10" a="1"/>
  <c r="DG32" i="10" s="1"/>
  <c r="DK32" i="10" a="1"/>
  <c r="DK32" i="10" s="1"/>
  <c r="BP32" i="10" a="1"/>
  <c r="BP32" i="10" s="1"/>
  <c r="BT32" i="10" a="1"/>
  <c r="BT32" i="10" s="1"/>
  <c r="BX32" i="10" a="1"/>
  <c r="BX32" i="10" s="1"/>
  <c r="CB32" i="10" a="1"/>
  <c r="CB32" i="10" s="1"/>
  <c r="CF32" i="10" a="1"/>
  <c r="CF32" i="10" s="1"/>
  <c r="CJ32" i="10" a="1"/>
  <c r="CJ32" i="10" s="1"/>
  <c r="CN32" i="10" a="1"/>
  <c r="CN32" i="10" s="1"/>
  <c r="CR32" i="10" a="1"/>
  <c r="CR32" i="10" s="1"/>
  <c r="CV32" i="10" a="1"/>
  <c r="CV32" i="10" s="1"/>
  <c r="CZ32" i="10" a="1"/>
  <c r="CZ32" i="10" s="1"/>
  <c r="DD32" i="10" a="1"/>
  <c r="DD32" i="10" s="1"/>
  <c r="DH32" i="10" a="1"/>
  <c r="DH32" i="10" s="1"/>
  <c r="DL32" i="10" a="1"/>
  <c r="DL32" i="10" s="1"/>
  <c r="BQ32" i="10" a="1"/>
  <c r="BQ32" i="10" s="1"/>
  <c r="BU32" i="10" a="1"/>
  <c r="BU32" i="10" s="1"/>
  <c r="BY32" i="10" a="1"/>
  <c r="BY32" i="10" s="1"/>
  <c r="CC32" i="10" a="1"/>
  <c r="CC32" i="10" s="1"/>
  <c r="CG32" i="10" a="1"/>
  <c r="CG32" i="10" s="1"/>
  <c r="CK32" i="10" a="1"/>
  <c r="CK32" i="10" s="1"/>
  <c r="CO32" i="10" a="1"/>
  <c r="CO32" i="10" s="1"/>
  <c r="CS32" i="10" a="1"/>
  <c r="CS32" i="10" s="1"/>
  <c r="CW32" i="10" a="1"/>
  <c r="CW32" i="10" s="1"/>
  <c r="DA32" i="10" a="1"/>
  <c r="DA32" i="10" s="1"/>
  <c r="DE32" i="10" a="1"/>
  <c r="DE32" i="10" s="1"/>
  <c r="DI32" i="10" a="1"/>
  <c r="DI32" i="10" s="1"/>
  <c r="DM32" i="10" a="1"/>
  <c r="DM32" i="10" s="1"/>
  <c r="BR32" i="10" a="1"/>
  <c r="BR32" i="10" s="1"/>
  <c r="BV32" i="10" a="1"/>
  <c r="BV32" i="10" s="1"/>
  <c r="BZ32" i="10" a="1"/>
  <c r="BZ32" i="10" s="1"/>
  <c r="CD32" i="10" a="1"/>
  <c r="CD32" i="10" s="1"/>
  <c r="CH32" i="10" a="1"/>
  <c r="CH32" i="10" s="1"/>
  <c r="CL32" i="10" a="1"/>
  <c r="CL32" i="10" s="1"/>
  <c r="CP32" i="10" a="1"/>
  <c r="CP32" i="10" s="1"/>
  <c r="CT32" i="10" a="1"/>
  <c r="CT32" i="10" s="1"/>
  <c r="CX32" i="10" a="1"/>
  <c r="CX32" i="10" s="1"/>
  <c r="DB32" i="10" a="1"/>
  <c r="DB32" i="10" s="1"/>
  <c r="DF32" i="10" a="1"/>
  <c r="DF32" i="10" s="1"/>
  <c r="DJ32" i="10" a="1"/>
  <c r="DJ32" i="10" s="1"/>
  <c r="BP48" i="10" a="1"/>
  <c r="BP48" i="10" s="1"/>
  <c r="BT48" i="10" a="1"/>
  <c r="BT48" i="10" s="1"/>
  <c r="BX48" i="10" a="1"/>
  <c r="BX48" i="10" s="1"/>
  <c r="CB48" i="10" a="1"/>
  <c r="CB48" i="10" s="1"/>
  <c r="CF48" i="10" a="1"/>
  <c r="CF48" i="10" s="1"/>
  <c r="CJ48" i="10" a="1"/>
  <c r="CJ48" i="10" s="1"/>
  <c r="CN48" i="10" a="1"/>
  <c r="CN48" i="10" s="1"/>
  <c r="CR48" i="10" a="1"/>
  <c r="CR48" i="10" s="1"/>
  <c r="CV48" i="10" a="1"/>
  <c r="CV48" i="10" s="1"/>
  <c r="CZ48" i="10" a="1"/>
  <c r="CZ48" i="10" s="1"/>
  <c r="DD48" i="10" a="1"/>
  <c r="DD48" i="10" s="1"/>
  <c r="DH48" i="10" a="1"/>
  <c r="DH48" i="10" s="1"/>
  <c r="DL48" i="10" a="1"/>
  <c r="DL48" i="10" s="1"/>
  <c r="BQ48" i="10" a="1"/>
  <c r="BQ48" i="10" s="1"/>
  <c r="BU48" i="10" a="1"/>
  <c r="BU48" i="10" s="1"/>
  <c r="BY48" i="10" a="1"/>
  <c r="BY48" i="10" s="1"/>
  <c r="CC48" i="10" a="1"/>
  <c r="CC48" i="10" s="1"/>
  <c r="CG48" i="10" a="1"/>
  <c r="CG48" i="10" s="1"/>
  <c r="CK48" i="10" a="1"/>
  <c r="CK48" i="10" s="1"/>
  <c r="CO48" i="10" a="1"/>
  <c r="CO48" i="10" s="1"/>
  <c r="CS48" i="10" a="1"/>
  <c r="CS48" i="10" s="1"/>
  <c r="CW48" i="10" a="1"/>
  <c r="CW48" i="10" s="1"/>
  <c r="DA48" i="10" a="1"/>
  <c r="DA48" i="10" s="1"/>
  <c r="DE48" i="10" a="1"/>
  <c r="DE48" i="10" s="1"/>
  <c r="DI48" i="10" a="1"/>
  <c r="DI48" i="10" s="1"/>
  <c r="DM48" i="10" a="1"/>
  <c r="DM48" i="10" s="1"/>
  <c r="BR48" i="10" a="1"/>
  <c r="BR48" i="10" s="1"/>
  <c r="BV48" i="10" a="1"/>
  <c r="BV48" i="10" s="1"/>
  <c r="BZ48" i="10" a="1"/>
  <c r="BZ48" i="10" s="1"/>
  <c r="CD48" i="10" a="1"/>
  <c r="CD48" i="10" s="1"/>
  <c r="CH48" i="10" a="1"/>
  <c r="CH48" i="10" s="1"/>
  <c r="CL48" i="10" a="1"/>
  <c r="CL48" i="10" s="1"/>
  <c r="CP48" i="10" a="1"/>
  <c r="CP48" i="10" s="1"/>
  <c r="CT48" i="10" a="1"/>
  <c r="CT48" i="10" s="1"/>
  <c r="CX48" i="10" a="1"/>
  <c r="CX48" i="10" s="1"/>
  <c r="DB48" i="10" a="1"/>
  <c r="DB48" i="10" s="1"/>
  <c r="DF48" i="10" a="1"/>
  <c r="DF48" i="10" s="1"/>
  <c r="DJ48" i="10" a="1"/>
  <c r="DJ48" i="10" s="1"/>
  <c r="BS48" i="10" a="1"/>
  <c r="BS48" i="10" s="1"/>
  <c r="BW48" i="10" a="1"/>
  <c r="BW48" i="10" s="1"/>
  <c r="CA48" i="10" a="1"/>
  <c r="CA48" i="10" s="1"/>
  <c r="CE48" i="10" a="1"/>
  <c r="CE48" i="10" s="1"/>
  <c r="CI48" i="10" a="1"/>
  <c r="CI48" i="10" s="1"/>
  <c r="CM48" i="10" a="1"/>
  <c r="CM48" i="10" s="1"/>
  <c r="CQ48" i="10" a="1"/>
  <c r="CQ48" i="10" s="1"/>
  <c r="CU48" i="10" a="1"/>
  <c r="CU48" i="10" s="1"/>
  <c r="CY48" i="10" a="1"/>
  <c r="CY48" i="10" s="1"/>
  <c r="DC48" i="10" a="1"/>
  <c r="DC48" i="10" s="1"/>
  <c r="DG48" i="10" a="1"/>
  <c r="DG48" i="10" s="1"/>
  <c r="DK48" i="10" a="1"/>
  <c r="DK48" i="10" s="1"/>
  <c r="BQ33" i="10" a="1"/>
  <c r="BQ33" i="10" s="1"/>
  <c r="BU33" i="10" a="1"/>
  <c r="BU33" i="10" s="1"/>
  <c r="BY33" i="10" a="1"/>
  <c r="BY33" i="10" s="1"/>
  <c r="CC33" i="10" a="1"/>
  <c r="CC33" i="10" s="1"/>
  <c r="CG33" i="10" a="1"/>
  <c r="CG33" i="10" s="1"/>
  <c r="CK33" i="10" a="1"/>
  <c r="CK33" i="10" s="1"/>
  <c r="CO33" i="10" a="1"/>
  <c r="CO33" i="10" s="1"/>
  <c r="CS33" i="10" a="1"/>
  <c r="CS33" i="10" s="1"/>
  <c r="CW33" i="10" a="1"/>
  <c r="CW33" i="10" s="1"/>
  <c r="DA33" i="10" a="1"/>
  <c r="DA33" i="10" s="1"/>
  <c r="DE33" i="10" a="1"/>
  <c r="DE33" i="10" s="1"/>
  <c r="DI33" i="10" a="1"/>
  <c r="DI33" i="10" s="1"/>
  <c r="DM33" i="10" a="1"/>
  <c r="DM33" i="10" s="1"/>
  <c r="BR33" i="10" a="1"/>
  <c r="BR33" i="10" s="1"/>
  <c r="BV33" i="10" a="1"/>
  <c r="BV33" i="10" s="1"/>
  <c r="BZ33" i="10" a="1"/>
  <c r="BZ33" i="10" s="1"/>
  <c r="CD33" i="10" a="1"/>
  <c r="CD33" i="10" s="1"/>
  <c r="CH33" i="10" a="1"/>
  <c r="CH33" i="10" s="1"/>
  <c r="CL33" i="10" a="1"/>
  <c r="CL33" i="10" s="1"/>
  <c r="CP33" i="10" a="1"/>
  <c r="CP33" i="10" s="1"/>
  <c r="CT33" i="10" a="1"/>
  <c r="CT33" i="10" s="1"/>
  <c r="CX33" i="10" a="1"/>
  <c r="CX33" i="10" s="1"/>
  <c r="DB33" i="10" a="1"/>
  <c r="DB33" i="10" s="1"/>
  <c r="DF33" i="10" a="1"/>
  <c r="DF33" i="10" s="1"/>
  <c r="DJ33" i="10" a="1"/>
  <c r="DJ33" i="10" s="1"/>
  <c r="BS33" i="10" a="1"/>
  <c r="BS33" i="10" s="1"/>
  <c r="BW33" i="10" a="1"/>
  <c r="BW33" i="10" s="1"/>
  <c r="CA33" i="10" a="1"/>
  <c r="CA33" i="10" s="1"/>
  <c r="CE33" i="10" a="1"/>
  <c r="CE33" i="10" s="1"/>
  <c r="CI33" i="10" a="1"/>
  <c r="CI33" i="10" s="1"/>
  <c r="CM33" i="10" a="1"/>
  <c r="CM33" i="10" s="1"/>
  <c r="CQ33" i="10" a="1"/>
  <c r="CQ33" i="10" s="1"/>
  <c r="CU33" i="10" a="1"/>
  <c r="CU33" i="10" s="1"/>
  <c r="CY33" i="10" a="1"/>
  <c r="CY33" i="10" s="1"/>
  <c r="DC33" i="10" a="1"/>
  <c r="DC33" i="10" s="1"/>
  <c r="DG33" i="10" a="1"/>
  <c r="DG33" i="10" s="1"/>
  <c r="DK33" i="10" a="1"/>
  <c r="DK33" i="10" s="1"/>
  <c r="BP33" i="10" a="1"/>
  <c r="BP33" i="10" s="1"/>
  <c r="BT33" i="10" a="1"/>
  <c r="BT33" i="10" s="1"/>
  <c r="BX33" i="10" a="1"/>
  <c r="BX33" i="10" s="1"/>
  <c r="CB33" i="10" a="1"/>
  <c r="CB33" i="10" s="1"/>
  <c r="CF33" i="10" a="1"/>
  <c r="CF33" i="10" s="1"/>
  <c r="CJ33" i="10" a="1"/>
  <c r="CJ33" i="10" s="1"/>
  <c r="CN33" i="10" a="1"/>
  <c r="CN33" i="10" s="1"/>
  <c r="CR33" i="10" a="1"/>
  <c r="CR33" i="10" s="1"/>
  <c r="CV33" i="10" a="1"/>
  <c r="CV33" i="10" s="1"/>
  <c r="CZ33" i="10" a="1"/>
  <c r="CZ33" i="10" s="1"/>
  <c r="DD33" i="10" a="1"/>
  <c r="DD33" i="10" s="1"/>
  <c r="DH33" i="10" a="1"/>
  <c r="DH33" i="10" s="1"/>
  <c r="DL33" i="10" a="1"/>
  <c r="DL33" i="10" s="1"/>
  <c r="BP40" i="10" a="1"/>
  <c r="BP40" i="10" s="1"/>
  <c r="BT40" i="10" a="1"/>
  <c r="BT40" i="10" s="1"/>
  <c r="BX40" i="10" a="1"/>
  <c r="BX40" i="10" s="1"/>
  <c r="CB40" i="10" a="1"/>
  <c r="CB40" i="10" s="1"/>
  <c r="CF40" i="10" a="1"/>
  <c r="CF40" i="10" s="1"/>
  <c r="CJ40" i="10" a="1"/>
  <c r="CJ40" i="10" s="1"/>
  <c r="CN40" i="10" a="1"/>
  <c r="CN40" i="10" s="1"/>
  <c r="CR40" i="10" a="1"/>
  <c r="CR40" i="10" s="1"/>
  <c r="CV40" i="10" a="1"/>
  <c r="CV40" i="10" s="1"/>
  <c r="CZ40" i="10" a="1"/>
  <c r="CZ40" i="10" s="1"/>
  <c r="DD40" i="10" a="1"/>
  <c r="DD40" i="10" s="1"/>
  <c r="DH40" i="10" a="1"/>
  <c r="DH40" i="10" s="1"/>
  <c r="DL40" i="10" a="1"/>
  <c r="DL40" i="10" s="1"/>
  <c r="BQ40" i="10" a="1"/>
  <c r="BQ40" i="10" s="1"/>
  <c r="BU40" i="10" a="1"/>
  <c r="BU40" i="10" s="1"/>
  <c r="BY40" i="10" a="1"/>
  <c r="BY40" i="10" s="1"/>
  <c r="CC40" i="10" a="1"/>
  <c r="CC40" i="10" s="1"/>
  <c r="CG40" i="10" a="1"/>
  <c r="CG40" i="10" s="1"/>
  <c r="CK40" i="10" a="1"/>
  <c r="CK40" i="10" s="1"/>
  <c r="CO40" i="10" a="1"/>
  <c r="CO40" i="10" s="1"/>
  <c r="CS40" i="10" a="1"/>
  <c r="CS40" i="10" s="1"/>
  <c r="CW40" i="10" a="1"/>
  <c r="CW40" i="10" s="1"/>
  <c r="DA40" i="10" a="1"/>
  <c r="DA40" i="10" s="1"/>
  <c r="DE40" i="10" a="1"/>
  <c r="DE40" i="10" s="1"/>
  <c r="DI40" i="10" a="1"/>
  <c r="DI40" i="10" s="1"/>
  <c r="DM40" i="10" a="1"/>
  <c r="DM40" i="10" s="1"/>
  <c r="BR40" i="10" a="1"/>
  <c r="BR40" i="10" s="1"/>
  <c r="BV40" i="10" a="1"/>
  <c r="BV40" i="10" s="1"/>
  <c r="BZ40" i="10" a="1"/>
  <c r="BZ40" i="10" s="1"/>
  <c r="CD40" i="10" a="1"/>
  <c r="CD40" i="10" s="1"/>
  <c r="CH40" i="10" a="1"/>
  <c r="CH40" i="10" s="1"/>
  <c r="CL40" i="10" a="1"/>
  <c r="CL40" i="10" s="1"/>
  <c r="CP40" i="10" a="1"/>
  <c r="CP40" i="10" s="1"/>
  <c r="CT40" i="10" a="1"/>
  <c r="CT40" i="10" s="1"/>
  <c r="CX40" i="10" a="1"/>
  <c r="CX40" i="10" s="1"/>
  <c r="DB40" i="10" a="1"/>
  <c r="DB40" i="10" s="1"/>
  <c r="DF40" i="10" a="1"/>
  <c r="DF40" i="10" s="1"/>
  <c r="DJ40" i="10" a="1"/>
  <c r="DJ40" i="10" s="1"/>
  <c r="BS40" i="10" a="1"/>
  <c r="BS40" i="10" s="1"/>
  <c r="BW40" i="10" a="1"/>
  <c r="BW40" i="10" s="1"/>
  <c r="CA40" i="10" a="1"/>
  <c r="CA40" i="10" s="1"/>
  <c r="CE40" i="10" a="1"/>
  <c r="CE40" i="10" s="1"/>
  <c r="CI40" i="10" a="1"/>
  <c r="CI40" i="10" s="1"/>
  <c r="CM40" i="10" a="1"/>
  <c r="CM40" i="10" s="1"/>
  <c r="CQ40" i="10" a="1"/>
  <c r="CQ40" i="10" s="1"/>
  <c r="CU40" i="10" a="1"/>
  <c r="CU40" i="10" s="1"/>
  <c r="CY40" i="10" a="1"/>
  <c r="CY40" i="10" s="1"/>
  <c r="DC40" i="10" a="1"/>
  <c r="DC40" i="10" s="1"/>
  <c r="DG40" i="10" a="1"/>
  <c r="DG40" i="10" s="1"/>
  <c r="DK40" i="10" a="1"/>
  <c r="DK40" i="10" s="1"/>
  <c r="BP24" i="10" a="1"/>
  <c r="BP24" i="10" s="1"/>
  <c r="BR24" i="10" a="1"/>
  <c r="BR24" i="10" s="1"/>
  <c r="BT24" i="10" a="1"/>
  <c r="BT24" i="10" s="1"/>
  <c r="BV24" i="10" a="1"/>
  <c r="BV24" i="10" s="1"/>
  <c r="BX24" i="10" a="1"/>
  <c r="BX24" i="10" s="1"/>
  <c r="BZ24" i="10" a="1"/>
  <c r="BZ24" i="10" s="1"/>
  <c r="CB24" i="10" a="1"/>
  <c r="CB24" i="10" s="1"/>
  <c r="CD24" i="10" a="1"/>
  <c r="CD24" i="10" s="1"/>
  <c r="CF24" i="10" a="1"/>
  <c r="CF24" i="10" s="1"/>
  <c r="CH24" i="10" a="1"/>
  <c r="CH24" i="10" s="1"/>
  <c r="CJ24" i="10" a="1"/>
  <c r="CJ24" i="10" s="1"/>
  <c r="CL24" i="10" a="1"/>
  <c r="CL24" i="10" s="1"/>
  <c r="CN24" i="10" a="1"/>
  <c r="CN24" i="10" s="1"/>
  <c r="CP24" i="10" a="1"/>
  <c r="CP24" i="10" s="1"/>
  <c r="CR24" i="10" a="1"/>
  <c r="CR24" i="10" s="1"/>
  <c r="CT24" i="10" a="1"/>
  <c r="CT24" i="10" s="1"/>
  <c r="CV24" i="10" a="1"/>
  <c r="CV24" i="10" s="1"/>
  <c r="CX24" i="10" a="1"/>
  <c r="CX24" i="10" s="1"/>
  <c r="CZ24" i="10" a="1"/>
  <c r="CZ24" i="10" s="1"/>
  <c r="DB24" i="10" a="1"/>
  <c r="DB24" i="10" s="1"/>
  <c r="DD24" i="10" a="1"/>
  <c r="DD24" i="10" s="1"/>
  <c r="DF24" i="10" a="1"/>
  <c r="DF24" i="10" s="1"/>
  <c r="DH24" i="10" a="1"/>
  <c r="DH24" i="10" s="1"/>
  <c r="DJ24" i="10" a="1"/>
  <c r="DJ24" i="10" s="1"/>
  <c r="DL24" i="10" a="1"/>
  <c r="DL24" i="10" s="1"/>
  <c r="BQ24" i="10" a="1"/>
  <c r="BQ24" i="10" s="1"/>
  <c r="BS24" i="10" a="1"/>
  <c r="BS24" i="10" s="1"/>
  <c r="BU24" i="10" a="1"/>
  <c r="BU24" i="10" s="1"/>
  <c r="BW24" i="10" a="1"/>
  <c r="BW24" i="10" s="1"/>
  <c r="BY24" i="10" a="1"/>
  <c r="BY24" i="10" s="1"/>
  <c r="CA24" i="10" a="1"/>
  <c r="CA24" i="10" s="1"/>
  <c r="CC24" i="10" a="1"/>
  <c r="CC24" i="10" s="1"/>
  <c r="CE24" i="10" a="1"/>
  <c r="CE24" i="10" s="1"/>
  <c r="CG24" i="10" a="1"/>
  <c r="CG24" i="10" s="1"/>
  <c r="CI24" i="10" a="1"/>
  <c r="CI24" i="10" s="1"/>
  <c r="CK24" i="10" a="1"/>
  <c r="CK24" i="10" s="1"/>
  <c r="CM24" i="10" a="1"/>
  <c r="CM24" i="10" s="1"/>
  <c r="CO24" i="10" a="1"/>
  <c r="CO24" i="10" s="1"/>
  <c r="CQ24" i="10" a="1"/>
  <c r="CQ24" i="10" s="1"/>
  <c r="CS24" i="10" a="1"/>
  <c r="CS24" i="10" s="1"/>
  <c r="CU24" i="10" a="1"/>
  <c r="CU24" i="10" s="1"/>
  <c r="CW24" i="10" a="1"/>
  <c r="CW24" i="10" s="1"/>
  <c r="CY24" i="10" a="1"/>
  <c r="CY24" i="10" s="1"/>
  <c r="DA24" i="10" a="1"/>
  <c r="DA24" i="10" s="1"/>
  <c r="DC24" i="10" a="1"/>
  <c r="DC24" i="10" s="1"/>
  <c r="DE24" i="10" a="1"/>
  <c r="DE24" i="10" s="1"/>
  <c r="DG24" i="10" a="1"/>
  <c r="DG24" i="10" s="1"/>
  <c r="DI24" i="10" a="1"/>
  <c r="DI24" i="10" s="1"/>
  <c r="DK24" i="10" a="1"/>
  <c r="DK24" i="10" s="1"/>
  <c r="DM24" i="10" a="1"/>
  <c r="DM24" i="10" s="1"/>
  <c r="BQ15" i="10" a="1"/>
  <c r="BQ15" i="10" s="1"/>
  <c r="BS15" i="10" a="1"/>
  <c r="BS15" i="10" s="1"/>
  <c r="BU15" i="10" a="1"/>
  <c r="BU15" i="10" s="1"/>
  <c r="BW15" i="10" a="1"/>
  <c r="BW15" i="10" s="1"/>
  <c r="BY15" i="10" a="1"/>
  <c r="BY15" i="10" s="1"/>
  <c r="CA15" i="10" a="1"/>
  <c r="CA15" i="10" s="1"/>
  <c r="CC15" i="10" a="1"/>
  <c r="CC15" i="10" s="1"/>
  <c r="CE15" i="10" a="1"/>
  <c r="CE15" i="10" s="1"/>
  <c r="BP15" i="10" a="1"/>
  <c r="BP15" i="10" s="1"/>
  <c r="BR15" i="10" a="1"/>
  <c r="BR15" i="10" s="1"/>
  <c r="BT15" i="10" a="1"/>
  <c r="BT15" i="10" s="1"/>
  <c r="BV15" i="10" a="1"/>
  <c r="BV15" i="10" s="1"/>
  <c r="BX15" i="10" a="1"/>
  <c r="BX15" i="10" s="1"/>
  <c r="BZ15" i="10" a="1"/>
  <c r="BZ15" i="10" s="1"/>
  <c r="CB15" i="10" a="1"/>
  <c r="CB15" i="10" s="1"/>
  <c r="CD15" i="10" a="1"/>
  <c r="CD15" i="10" s="1"/>
  <c r="CI15" i="10" a="1"/>
  <c r="CI15" i="10" s="1"/>
  <c r="CM15" i="10" a="1"/>
  <c r="CM15" i="10" s="1"/>
  <c r="CQ15" i="10" a="1"/>
  <c r="CQ15" i="10" s="1"/>
  <c r="CU15" i="10" a="1"/>
  <c r="CU15" i="10" s="1"/>
  <c r="CY15" i="10" a="1"/>
  <c r="CY15" i="10" s="1"/>
  <c r="DC15" i="10" a="1"/>
  <c r="DC15" i="10" s="1"/>
  <c r="DG15" i="10" a="1"/>
  <c r="DG15" i="10" s="1"/>
  <c r="DK15" i="10" a="1"/>
  <c r="DK15" i="10" s="1"/>
  <c r="CF15" i="10" a="1"/>
  <c r="CF15" i="10" s="1"/>
  <c r="CJ15" i="10" a="1"/>
  <c r="CJ15" i="10" s="1"/>
  <c r="CN15" i="10" a="1"/>
  <c r="CN15" i="10" s="1"/>
  <c r="CR15" i="10" a="1"/>
  <c r="CR15" i="10" s="1"/>
  <c r="CV15" i="10" a="1"/>
  <c r="CV15" i="10" s="1"/>
  <c r="CZ15" i="10" a="1"/>
  <c r="CZ15" i="10" s="1"/>
  <c r="DD15" i="10" a="1"/>
  <c r="DD15" i="10" s="1"/>
  <c r="DH15" i="10" a="1"/>
  <c r="DH15" i="10" s="1"/>
  <c r="DL15" i="10" a="1"/>
  <c r="DL15" i="10" s="1"/>
  <c r="CG15" i="10" a="1"/>
  <c r="CG15" i="10" s="1"/>
  <c r="CK15" i="10" a="1"/>
  <c r="CK15" i="10" s="1"/>
  <c r="CO15" i="10" a="1"/>
  <c r="CO15" i="10" s="1"/>
  <c r="CS15" i="10" a="1"/>
  <c r="CS15" i="10" s="1"/>
  <c r="CW15" i="10" a="1"/>
  <c r="CW15" i="10" s="1"/>
  <c r="DA15" i="10" a="1"/>
  <c r="DA15" i="10" s="1"/>
  <c r="DE15" i="10" a="1"/>
  <c r="DE15" i="10" s="1"/>
  <c r="DI15" i="10" a="1"/>
  <c r="DI15" i="10" s="1"/>
  <c r="DM15" i="10" a="1"/>
  <c r="DM15" i="10" s="1"/>
  <c r="CH15" i="10" a="1"/>
  <c r="CH15" i="10" s="1"/>
  <c r="CL15" i="10" a="1"/>
  <c r="CL15" i="10" s="1"/>
  <c r="CP15" i="10" a="1"/>
  <c r="CP15" i="10" s="1"/>
  <c r="CT15" i="10" a="1"/>
  <c r="CT15" i="10" s="1"/>
  <c r="CX15" i="10" a="1"/>
  <c r="CX15" i="10" s="1"/>
  <c r="DB15" i="10" a="1"/>
  <c r="DB15" i="10" s="1"/>
  <c r="DF15" i="10" a="1"/>
  <c r="DF15" i="10" s="1"/>
  <c r="DJ15" i="10" a="1"/>
  <c r="DJ15" i="10" s="1"/>
  <c r="BS26" i="10" a="1"/>
  <c r="BS26" i="10" s="1"/>
  <c r="BW26" i="10" a="1"/>
  <c r="BW26" i="10" s="1"/>
  <c r="CA26" i="10" a="1"/>
  <c r="CA26" i="10" s="1"/>
  <c r="CE26" i="10" a="1"/>
  <c r="CE26" i="10" s="1"/>
  <c r="CI26" i="10" a="1"/>
  <c r="CI26" i="10" s="1"/>
  <c r="CM26" i="10" a="1"/>
  <c r="CM26" i="10" s="1"/>
  <c r="CQ26" i="10" a="1"/>
  <c r="CQ26" i="10" s="1"/>
  <c r="CU26" i="10" a="1"/>
  <c r="CU26" i="10" s="1"/>
  <c r="CY26" i="10" a="1"/>
  <c r="CY26" i="10" s="1"/>
  <c r="DC26" i="10" a="1"/>
  <c r="DC26" i="10" s="1"/>
  <c r="DG26" i="10" a="1"/>
  <c r="DG26" i="10" s="1"/>
  <c r="DK26" i="10" a="1"/>
  <c r="DK26" i="10" s="1"/>
  <c r="BP26" i="10" a="1"/>
  <c r="BP26" i="10" s="1"/>
  <c r="BT26" i="10" a="1"/>
  <c r="BT26" i="10" s="1"/>
  <c r="BX26" i="10" a="1"/>
  <c r="BX26" i="10" s="1"/>
  <c r="CB26" i="10" a="1"/>
  <c r="CB26" i="10" s="1"/>
  <c r="CF26" i="10" a="1"/>
  <c r="CF26" i="10" s="1"/>
  <c r="CJ26" i="10" a="1"/>
  <c r="CJ26" i="10" s="1"/>
  <c r="CN26" i="10" a="1"/>
  <c r="CN26" i="10" s="1"/>
  <c r="CR26" i="10" a="1"/>
  <c r="CR26" i="10" s="1"/>
  <c r="CV26" i="10" a="1"/>
  <c r="CV26" i="10" s="1"/>
  <c r="CZ26" i="10" a="1"/>
  <c r="CZ26" i="10" s="1"/>
  <c r="DD26" i="10" a="1"/>
  <c r="DD26" i="10" s="1"/>
  <c r="DH26" i="10" a="1"/>
  <c r="DH26" i="10" s="1"/>
  <c r="DL26" i="10" a="1"/>
  <c r="DL26" i="10" s="1"/>
  <c r="BQ26" i="10" a="1"/>
  <c r="BQ26" i="10" s="1"/>
  <c r="BU26" i="10" a="1"/>
  <c r="BU26" i="10" s="1"/>
  <c r="BY26" i="10" a="1"/>
  <c r="BY26" i="10" s="1"/>
  <c r="CC26" i="10" a="1"/>
  <c r="CC26" i="10" s="1"/>
  <c r="CG26" i="10" a="1"/>
  <c r="CG26" i="10" s="1"/>
  <c r="CK26" i="10" a="1"/>
  <c r="CK26" i="10" s="1"/>
  <c r="CO26" i="10" a="1"/>
  <c r="CO26" i="10" s="1"/>
  <c r="CS26" i="10" a="1"/>
  <c r="CS26" i="10" s="1"/>
  <c r="CW26" i="10" a="1"/>
  <c r="CW26" i="10" s="1"/>
  <c r="DA26" i="10" a="1"/>
  <c r="DA26" i="10" s="1"/>
  <c r="DE26" i="10" a="1"/>
  <c r="DE26" i="10" s="1"/>
  <c r="DI26" i="10" a="1"/>
  <c r="DI26" i="10" s="1"/>
  <c r="DM26" i="10" a="1"/>
  <c r="DM26" i="10" s="1"/>
  <c r="BR26" i="10" a="1"/>
  <c r="BR26" i="10" s="1"/>
  <c r="BV26" i="10" a="1"/>
  <c r="BV26" i="10" s="1"/>
  <c r="BZ26" i="10" a="1"/>
  <c r="BZ26" i="10" s="1"/>
  <c r="CD26" i="10" a="1"/>
  <c r="CD26" i="10" s="1"/>
  <c r="CH26" i="10" a="1"/>
  <c r="CH26" i="10" s="1"/>
  <c r="CL26" i="10" a="1"/>
  <c r="CL26" i="10" s="1"/>
  <c r="CP26" i="10" a="1"/>
  <c r="CP26" i="10" s="1"/>
  <c r="CT26" i="10" a="1"/>
  <c r="CT26" i="10" s="1"/>
  <c r="CX26" i="10" a="1"/>
  <c r="CX26" i="10" s="1"/>
  <c r="DB26" i="10" a="1"/>
  <c r="DB26" i="10" s="1"/>
  <c r="DF26" i="10" a="1"/>
  <c r="DF26" i="10" s="1"/>
  <c r="DJ26" i="10" a="1"/>
  <c r="DJ26" i="10" s="1"/>
  <c r="BS34" i="10" a="1"/>
  <c r="BS34" i="10" s="1"/>
  <c r="BW34" i="10" a="1"/>
  <c r="BW34" i="10" s="1"/>
  <c r="CA34" i="10" a="1"/>
  <c r="CA34" i="10" s="1"/>
  <c r="CE34" i="10" a="1"/>
  <c r="CE34" i="10" s="1"/>
  <c r="CH34" i="10" a="1"/>
  <c r="CH34" i="10" s="1"/>
  <c r="BP34" i="10" a="1"/>
  <c r="BP34" i="10" s="1"/>
  <c r="BT34" i="10" a="1"/>
  <c r="BT34" i="10" s="1"/>
  <c r="BX34" i="10" a="1"/>
  <c r="BX34" i="10" s="1"/>
  <c r="CB34" i="10" a="1"/>
  <c r="CB34" i="10" s="1"/>
  <c r="CF34" i="10" a="1"/>
  <c r="CF34" i="10" s="1"/>
  <c r="BQ34" i="10" a="1"/>
  <c r="BQ34" i="10" s="1"/>
  <c r="BU34" i="10" a="1"/>
  <c r="BU34" i="10" s="1"/>
  <c r="BY34" i="10" a="1"/>
  <c r="BY34" i="10" s="1"/>
  <c r="CC34" i="10" a="1"/>
  <c r="CC34" i="10" s="1"/>
  <c r="CG34" i="10" a="1"/>
  <c r="CG34" i="10" s="1"/>
  <c r="CI34" i="10" a="1"/>
  <c r="CI34" i="10" s="1"/>
  <c r="CK34" i="10" a="1"/>
  <c r="CK34" i="10" s="1"/>
  <c r="CM34" i="10" a="1"/>
  <c r="CM34" i="10" s="1"/>
  <c r="CO34" i="10" a="1"/>
  <c r="CO34" i="10" s="1"/>
  <c r="CQ34" i="10" a="1"/>
  <c r="CQ34" i="10" s="1"/>
  <c r="CS34" i="10" a="1"/>
  <c r="CS34" i="10" s="1"/>
  <c r="CU34" i="10" a="1"/>
  <c r="CU34" i="10" s="1"/>
  <c r="CW34" i="10" a="1"/>
  <c r="CW34" i="10" s="1"/>
  <c r="BR34" i="10" a="1"/>
  <c r="BR34" i="10" s="1"/>
  <c r="BV34" i="10" a="1"/>
  <c r="BV34" i="10" s="1"/>
  <c r="BZ34" i="10" a="1"/>
  <c r="BZ34" i="10" s="1"/>
  <c r="CD34" i="10" a="1"/>
  <c r="CD34" i="10" s="1"/>
  <c r="CJ34" i="10" a="1"/>
  <c r="CJ34" i="10" s="1"/>
  <c r="CR34" i="10" a="1"/>
  <c r="CR34" i="10" s="1"/>
  <c r="CY34" i="10" a="1"/>
  <c r="CY34" i="10" s="1"/>
  <c r="DC34" i="10" a="1"/>
  <c r="DC34" i="10" s="1"/>
  <c r="DG34" i="10" a="1"/>
  <c r="DG34" i="10" s="1"/>
  <c r="DK34" i="10" a="1"/>
  <c r="DK34" i="10" s="1"/>
  <c r="CL34" i="10" a="1"/>
  <c r="CL34" i="10" s="1"/>
  <c r="CT34" i="10" a="1"/>
  <c r="CT34" i="10" s="1"/>
  <c r="CZ34" i="10" a="1"/>
  <c r="CZ34" i="10" s="1"/>
  <c r="DD34" i="10" a="1"/>
  <c r="DD34" i="10" s="1"/>
  <c r="DH34" i="10" a="1"/>
  <c r="DH34" i="10" s="1"/>
  <c r="DL34" i="10" a="1"/>
  <c r="DL34" i="10" s="1"/>
  <c r="CN34" i="10" a="1"/>
  <c r="CN34" i="10" s="1"/>
  <c r="CV34" i="10" a="1"/>
  <c r="CV34" i="10" s="1"/>
  <c r="DA34" i="10" a="1"/>
  <c r="DA34" i="10" s="1"/>
  <c r="DE34" i="10" a="1"/>
  <c r="DE34" i="10" s="1"/>
  <c r="DI34" i="10" a="1"/>
  <c r="DI34" i="10" s="1"/>
  <c r="DM34" i="10" a="1"/>
  <c r="DM34" i="10" s="1"/>
  <c r="CP34" i="10" a="1"/>
  <c r="CP34" i="10" s="1"/>
  <c r="CX34" i="10" a="1"/>
  <c r="CX34" i="10" s="1"/>
  <c r="DB34" i="10" a="1"/>
  <c r="DB34" i="10" s="1"/>
  <c r="DF34" i="10" a="1"/>
  <c r="DF34" i="10" s="1"/>
  <c r="DJ34" i="10" a="1"/>
  <c r="DJ34" i="10" s="1"/>
  <c r="BP25" i="10" a="1"/>
  <c r="BP25" i="10" s="1"/>
  <c r="BR25" i="10" a="1"/>
  <c r="BR25" i="10" s="1"/>
  <c r="BQ25" i="10" a="1"/>
  <c r="BQ25" i="10" s="1"/>
  <c r="BS25" i="10" a="1"/>
  <c r="BS25" i="10" s="1"/>
  <c r="BU25" i="10" a="1"/>
  <c r="BU25" i="10" s="1"/>
  <c r="BT25" i="10" a="1"/>
  <c r="BT25" i="10" s="1"/>
  <c r="BY25" i="10" a="1"/>
  <c r="BY25" i="10" s="1"/>
  <c r="CC25" i="10" a="1"/>
  <c r="CC25" i="10" s="1"/>
  <c r="CG25" i="10" a="1"/>
  <c r="CG25" i="10" s="1"/>
  <c r="CK25" i="10" a="1"/>
  <c r="CK25" i="10" s="1"/>
  <c r="CO25" i="10" a="1"/>
  <c r="CO25" i="10" s="1"/>
  <c r="CS25" i="10" a="1"/>
  <c r="CS25" i="10" s="1"/>
  <c r="CW25" i="10" a="1"/>
  <c r="CW25" i="10" s="1"/>
  <c r="DA25" i="10" a="1"/>
  <c r="DA25" i="10" s="1"/>
  <c r="DE25" i="10" a="1"/>
  <c r="DE25" i="10" s="1"/>
  <c r="DI25" i="10" a="1"/>
  <c r="DI25" i="10" s="1"/>
  <c r="DM25" i="10" a="1"/>
  <c r="DM25" i="10" s="1"/>
  <c r="BV25" i="10" a="1"/>
  <c r="BV25" i="10" s="1"/>
  <c r="BZ25" i="10" a="1"/>
  <c r="BZ25" i="10" s="1"/>
  <c r="CD25" i="10" a="1"/>
  <c r="CD25" i="10" s="1"/>
  <c r="CH25" i="10" a="1"/>
  <c r="CH25" i="10" s="1"/>
  <c r="CL25" i="10" a="1"/>
  <c r="CL25" i="10" s="1"/>
  <c r="CP25" i="10" a="1"/>
  <c r="CP25" i="10" s="1"/>
  <c r="CT25" i="10" a="1"/>
  <c r="CT25" i="10" s="1"/>
  <c r="CX25" i="10" a="1"/>
  <c r="CX25" i="10" s="1"/>
  <c r="DB25" i="10" a="1"/>
  <c r="DB25" i="10" s="1"/>
  <c r="DF25" i="10" a="1"/>
  <c r="DF25" i="10" s="1"/>
  <c r="DJ25" i="10" a="1"/>
  <c r="DJ25" i="10" s="1"/>
  <c r="BW25" i="10" a="1"/>
  <c r="BW25" i="10" s="1"/>
  <c r="CA25" i="10" a="1"/>
  <c r="CA25" i="10" s="1"/>
  <c r="CE25" i="10" a="1"/>
  <c r="CE25" i="10" s="1"/>
  <c r="CI25" i="10" a="1"/>
  <c r="CI25" i="10" s="1"/>
  <c r="CM25" i="10" a="1"/>
  <c r="CM25" i="10" s="1"/>
  <c r="CQ25" i="10" a="1"/>
  <c r="CQ25" i="10" s="1"/>
  <c r="CU25" i="10" a="1"/>
  <c r="CU25" i="10" s="1"/>
  <c r="CY25" i="10" a="1"/>
  <c r="CY25" i="10" s="1"/>
  <c r="DC25" i="10" a="1"/>
  <c r="DC25" i="10" s="1"/>
  <c r="DG25" i="10" a="1"/>
  <c r="DG25" i="10" s="1"/>
  <c r="DK25" i="10" a="1"/>
  <c r="DK25" i="10" s="1"/>
  <c r="BX25" i="10" a="1"/>
  <c r="BX25" i="10" s="1"/>
  <c r="CB25" i="10" a="1"/>
  <c r="CB25" i="10" s="1"/>
  <c r="CF25" i="10" a="1"/>
  <c r="CF25" i="10" s="1"/>
  <c r="CJ25" i="10" a="1"/>
  <c r="CJ25" i="10" s="1"/>
  <c r="CN25" i="10" a="1"/>
  <c r="CN25" i="10" s="1"/>
  <c r="CR25" i="10" a="1"/>
  <c r="CR25" i="10" s="1"/>
  <c r="CV25" i="10" a="1"/>
  <c r="CV25" i="10" s="1"/>
  <c r="CZ25" i="10" a="1"/>
  <c r="CZ25" i="10" s="1"/>
  <c r="DD25" i="10" a="1"/>
  <c r="DD25" i="10" s="1"/>
  <c r="DH25" i="10" a="1"/>
  <c r="DH25" i="10" s="1"/>
  <c r="DL25" i="10" a="1"/>
  <c r="DL25" i="10" s="1"/>
  <c r="BP6" i="10" a="1"/>
  <c r="BP6" i="10" s="1"/>
  <c r="BQ6" i="10" a="1"/>
  <c r="BQ6" i="10" s="1"/>
  <c r="BS6" i="10" a="1"/>
  <c r="BS6" i="10" s="1"/>
  <c r="BU6" i="10" a="1"/>
  <c r="BU6" i="10" s="1"/>
  <c r="BW6" i="10" a="1"/>
  <c r="BW6" i="10" s="1"/>
  <c r="BY6" i="10" a="1"/>
  <c r="BY6" i="10" s="1"/>
  <c r="CA6" i="10" a="1"/>
  <c r="CA6" i="10" s="1"/>
  <c r="CC6" i="10" a="1"/>
  <c r="CC6" i="10" s="1"/>
  <c r="CE6" i="10" a="1"/>
  <c r="CE6" i="10" s="1"/>
  <c r="CG6" i="10" a="1"/>
  <c r="CG6" i="10" s="1"/>
  <c r="CI6" i="10" a="1"/>
  <c r="CI6" i="10" s="1"/>
  <c r="CK6" i="10" a="1"/>
  <c r="CK6" i="10" s="1"/>
  <c r="CM6" i="10" a="1"/>
  <c r="CM6" i="10" s="1"/>
  <c r="CO6" i="10" a="1"/>
  <c r="CO6" i="10" s="1"/>
  <c r="CQ6" i="10" a="1"/>
  <c r="CQ6" i="10" s="1"/>
  <c r="CS6" i="10" a="1"/>
  <c r="CS6" i="10" s="1"/>
  <c r="CU6" i="10" a="1"/>
  <c r="CU6" i="10" s="1"/>
  <c r="CW6" i="10" a="1"/>
  <c r="CW6" i="10" s="1"/>
  <c r="CY6" i="10" a="1"/>
  <c r="CY6" i="10" s="1"/>
  <c r="DA6" i="10" a="1"/>
  <c r="DA6" i="10" s="1"/>
  <c r="DC6" i="10" a="1"/>
  <c r="DC6" i="10" s="1"/>
  <c r="DE6" i="10" a="1"/>
  <c r="DE6" i="10" s="1"/>
  <c r="DG6" i="10" a="1"/>
  <c r="DG6" i="10" s="1"/>
  <c r="DI6" i="10" a="1"/>
  <c r="DI6" i="10" s="1"/>
  <c r="DK6" i="10" a="1"/>
  <c r="DK6" i="10" s="1"/>
  <c r="DM6" i="10" a="1"/>
  <c r="DM6" i="10" s="1"/>
  <c r="DL6" i="10" a="1"/>
  <c r="DL6" i="10" s="1"/>
  <c r="BR6" i="10" a="1"/>
  <c r="BR6" i="10" s="1"/>
  <c r="BT6" i="10" a="1"/>
  <c r="BT6" i="10" s="1"/>
  <c r="BV6" i="10" a="1"/>
  <c r="BV6" i="10" s="1"/>
  <c r="BX6" i="10" a="1"/>
  <c r="BX6" i="10" s="1"/>
  <c r="BZ6" i="10" a="1"/>
  <c r="BZ6" i="10" s="1"/>
  <c r="CB6" i="10" a="1"/>
  <c r="CB6" i="10" s="1"/>
  <c r="CD6" i="10" a="1"/>
  <c r="CD6" i="10" s="1"/>
  <c r="CF6" i="10" a="1"/>
  <c r="CF6" i="10" s="1"/>
  <c r="CH6" i="10" a="1"/>
  <c r="CH6" i="10" s="1"/>
  <c r="CJ6" i="10" a="1"/>
  <c r="CJ6" i="10" s="1"/>
  <c r="CL6" i="10" a="1"/>
  <c r="CL6" i="10" s="1"/>
  <c r="CN6" i="10" a="1"/>
  <c r="CN6" i="10" s="1"/>
  <c r="CP6" i="10" a="1"/>
  <c r="CP6" i="10" s="1"/>
  <c r="CR6" i="10" a="1"/>
  <c r="CR6" i="10" s="1"/>
  <c r="CT6" i="10" a="1"/>
  <c r="CT6" i="10" s="1"/>
  <c r="CV6" i="10" a="1"/>
  <c r="CV6" i="10" s="1"/>
  <c r="CX6" i="10" a="1"/>
  <c r="CX6" i="10" s="1"/>
  <c r="CZ6" i="10" a="1"/>
  <c r="CZ6" i="10" s="1"/>
  <c r="DB6" i="10" a="1"/>
  <c r="DB6" i="10" s="1"/>
  <c r="DD6" i="10" a="1"/>
  <c r="DD6" i="10" s="1"/>
  <c r="DF6" i="10" a="1"/>
  <c r="DF6" i="10" s="1"/>
  <c r="DH6" i="10" a="1"/>
  <c r="DH6" i="10" s="1"/>
  <c r="DJ6" i="10" a="1"/>
  <c r="DJ6" i="10" s="1"/>
  <c r="BM46" i="10" a="1"/>
  <c r="BM46" i="10" s="1"/>
  <c r="BN46" i="10" a="1"/>
  <c r="BN46" i="10" s="1"/>
  <c r="BM42" i="10" a="1"/>
  <c r="BM42" i="10" s="1"/>
  <c r="BN42" i="10" a="1"/>
  <c r="BN42" i="10" s="1"/>
  <c r="BM16" i="10" a="1"/>
  <c r="BM16" i="10" s="1"/>
  <c r="BN16" i="10" a="1"/>
  <c r="BN16" i="10" s="1"/>
  <c r="BM21" i="10" a="1"/>
  <c r="BM21" i="10" s="1"/>
  <c r="BN21" i="10" a="1"/>
  <c r="BN21" i="10" s="1"/>
  <c r="BM43" i="10" a="1"/>
  <c r="BM43" i="10" s="1"/>
  <c r="BN43" i="10" a="1"/>
  <c r="BN43" i="10" s="1"/>
  <c r="BM48" i="10" a="1"/>
  <c r="BM48" i="10" s="1"/>
  <c r="BN48" i="10" a="1"/>
  <c r="BN48" i="10" s="1"/>
  <c r="BM26" i="10" a="1"/>
  <c r="BM26" i="10" s="1"/>
  <c r="BN26" i="10" a="1"/>
  <c r="BN26" i="10" s="1"/>
  <c r="BM30" i="10" a="1"/>
  <c r="BM30" i="10" s="1"/>
  <c r="BN30" i="10" a="1"/>
  <c r="BN30" i="10" s="1"/>
  <c r="BM39" i="10" a="1"/>
  <c r="BM39" i="10" s="1"/>
  <c r="BN39" i="10" a="1"/>
  <c r="BN39" i="10" s="1"/>
  <c r="BM37" i="10" a="1"/>
  <c r="BM37" i="10" s="1"/>
  <c r="BN37" i="10" a="1"/>
  <c r="BN37" i="10" s="1"/>
  <c r="BM11" i="10" a="1"/>
  <c r="BM11" i="10" s="1"/>
  <c r="BN11" i="10" a="1"/>
  <c r="BN11" i="10" s="1"/>
  <c r="BM8" i="10" a="1"/>
  <c r="BM8" i="10" s="1"/>
  <c r="BN8" i="10" a="1"/>
  <c r="BN8" i="10" s="1"/>
  <c r="BM20" i="10" a="1"/>
  <c r="BM20" i="10" s="1"/>
  <c r="BN20" i="10" a="1"/>
  <c r="BN20" i="10" s="1"/>
  <c r="BM28" i="10" a="1"/>
  <c r="BM28" i="10" s="1"/>
  <c r="BN28" i="10" a="1"/>
  <c r="BN28" i="10" s="1"/>
  <c r="BM17" i="10" a="1"/>
  <c r="BM17" i="10" s="1"/>
  <c r="BN17" i="10" a="1"/>
  <c r="BN17" i="10" s="1"/>
  <c r="BM44" i="10" a="1"/>
  <c r="BM44" i="10" s="1"/>
  <c r="BN44" i="10" a="1"/>
  <c r="BN44" i="10" s="1"/>
  <c r="BM13" i="10" a="1"/>
  <c r="BM13" i="10" s="1"/>
  <c r="BN13" i="10" a="1"/>
  <c r="BN13" i="10" s="1"/>
  <c r="BM12" i="10" a="1"/>
  <c r="BM12" i="10" s="1"/>
  <c r="BN12" i="10" a="1"/>
  <c r="BN12" i="10" s="1"/>
  <c r="BM19" i="10" a="1"/>
  <c r="BM19" i="10" s="1"/>
  <c r="BN19" i="10" a="1"/>
  <c r="BN19" i="10" s="1"/>
  <c r="BM38" i="10" a="1"/>
  <c r="BM38" i="10" s="1"/>
  <c r="BN38" i="10" a="1"/>
  <c r="BN38" i="10" s="1"/>
  <c r="BM41" i="10" a="1"/>
  <c r="BM41" i="10" s="1"/>
  <c r="BN41" i="10" a="1"/>
  <c r="BN41" i="10" s="1"/>
  <c r="BM25" i="10" a="1"/>
  <c r="BM25" i="10" s="1"/>
  <c r="BN25" i="10" a="1"/>
  <c r="BN25" i="10" s="1"/>
  <c r="BM15" i="10" a="1"/>
  <c r="BM15" i="10" s="1"/>
  <c r="BN15" i="10" a="1"/>
  <c r="BN15" i="10" s="1"/>
  <c r="BM32" i="10" a="1"/>
  <c r="BM32" i="10" s="1"/>
  <c r="BN32" i="10" a="1"/>
  <c r="BN32" i="10" s="1"/>
  <c r="BM10" i="10" a="1"/>
  <c r="BM10" i="10" s="1"/>
  <c r="BN10" i="10" a="1"/>
  <c r="BN10" i="10" s="1"/>
  <c r="BM14" i="10" a="1"/>
  <c r="BM14" i="10" s="1"/>
  <c r="BN14" i="10" a="1"/>
  <c r="BN14" i="10" s="1"/>
  <c r="BM36" i="10" a="1"/>
  <c r="BM36" i="10" s="1"/>
  <c r="BN36" i="10" a="1"/>
  <c r="BN36" i="10" s="1"/>
  <c r="BM29" i="10" a="1"/>
  <c r="BM29" i="10" s="1"/>
  <c r="BN29" i="10" a="1"/>
  <c r="BN29" i="10" s="1"/>
  <c r="M23" i="10"/>
  <c r="AU11" i="10" a="1"/>
  <c r="AU11" i="10" s="1"/>
  <c r="AO11" i="10" a="1"/>
  <c r="AO11" i="10" s="1"/>
  <c r="X11" i="10" a="1"/>
  <c r="X11" i="10" s="1"/>
  <c r="AJ11" i="10" a="1"/>
  <c r="AJ11" i="10" s="1"/>
  <c r="AD11" i="10" a="1"/>
  <c r="AD11" i="10" s="1"/>
  <c r="AT11" i="10" a="1"/>
  <c r="AT11" i="10" s="1"/>
  <c r="AR11" i="10" a="1"/>
  <c r="AR11" i="10" s="1"/>
  <c r="AP11" i="10" a="1"/>
  <c r="AP11" i="10" s="1"/>
  <c r="BB11" i="10" a="1"/>
  <c r="BB11" i="10" s="1"/>
  <c r="AC11" i="10" a="1"/>
  <c r="AC11" i="10" s="1"/>
  <c r="Y11" i="10" a="1"/>
  <c r="Y11" i="10" s="1"/>
  <c r="AS11" i="10" a="1"/>
  <c r="AS11" i="10" s="1"/>
  <c r="W11" i="10" a="1"/>
  <c r="W11" i="10" s="1"/>
  <c r="AZ11" i="10" a="1"/>
  <c r="AZ11" i="10" s="1"/>
  <c r="BF11" i="10" a="1"/>
  <c r="BF11" i="10" s="1"/>
  <c r="AM11" i="10" a="1"/>
  <c r="AM11" i="10" s="1"/>
  <c r="AX11" i="10" a="1"/>
  <c r="AX11" i="10" s="1"/>
  <c r="AH11" i="10" a="1"/>
  <c r="AH11" i="10" s="1"/>
  <c r="AK11" i="10" a="1"/>
  <c r="AK11" i="10" s="1"/>
  <c r="T11" i="10" a="1"/>
  <c r="T11" i="10" s="1"/>
  <c r="AW11" i="10" a="1"/>
  <c r="AW11" i="10" s="1"/>
  <c r="S11" i="10" a="1"/>
  <c r="S11" i="10" s="1"/>
  <c r="U11" i="10" a="1"/>
  <c r="U11" i="10" s="1"/>
  <c r="BA11" i="10" a="1"/>
  <c r="BA11" i="10" s="1"/>
  <c r="AI11" i="10" a="1"/>
  <c r="AI11" i="10" s="1"/>
  <c r="BH11" i="10" a="1"/>
  <c r="BH11" i="10" s="1"/>
  <c r="BC11" i="10" a="1"/>
  <c r="BC11" i="10" s="1"/>
  <c r="Z11" i="10" a="1"/>
  <c r="Z11" i="10" s="1"/>
  <c r="BL11" i="10" a="1"/>
  <c r="BL11" i="10" s="1"/>
  <c r="V11" i="10" a="1"/>
  <c r="V11" i="10" s="1"/>
  <c r="Q11" i="10" a="1"/>
  <c r="Q11" i="10" s="1"/>
  <c r="AV11" i="10" a="1"/>
  <c r="AV11" i="10" s="1"/>
  <c r="AQ11" i="10" a="1"/>
  <c r="AQ11" i="10" s="1"/>
  <c r="AA11" i="10" a="1"/>
  <c r="AA11" i="10" s="1"/>
  <c r="BD11" i="10" a="1"/>
  <c r="BD11" i="10" s="1"/>
  <c r="BJ11" i="10" a="1"/>
  <c r="BJ11" i="10" s="1"/>
  <c r="AY11" i="10" a="1"/>
  <c r="AY11" i="10" s="1"/>
  <c r="BK11" i="10" a="1"/>
  <c r="BK11" i="10" s="1"/>
  <c r="R11" i="10" a="1"/>
  <c r="R11" i="10" s="1"/>
  <c r="AN11" i="10" a="1"/>
  <c r="AN11" i="10" s="1"/>
  <c r="AF11" i="10" a="1"/>
  <c r="AF11" i="10" s="1"/>
  <c r="BI11" i="10" a="1"/>
  <c r="BI11" i="10" s="1"/>
  <c r="BE11" i="10" a="1"/>
  <c r="BE11" i="10" s="1"/>
  <c r="AG11" i="10" a="1"/>
  <c r="AG11" i="10" s="1"/>
  <c r="AE11" i="10" a="1"/>
  <c r="AE11" i="10" s="1"/>
  <c r="BG11" i="10" a="1"/>
  <c r="BG11" i="10" s="1"/>
  <c r="AB11" i="10" a="1"/>
  <c r="AB11" i="10" s="1"/>
  <c r="AL11" i="10" a="1"/>
  <c r="AL11" i="10" s="1"/>
  <c r="AF46" i="10" a="1"/>
  <c r="AF46" i="10" s="1"/>
  <c r="BL46" i="10" a="1"/>
  <c r="BL46" i="10" s="1"/>
  <c r="AM46" i="10" a="1"/>
  <c r="AM46" i="10" s="1"/>
  <c r="AR46" i="10" a="1"/>
  <c r="AR46" i="10" s="1"/>
  <c r="AO46" i="10" a="1"/>
  <c r="AO46" i="10" s="1"/>
  <c r="AD46" i="10" a="1"/>
  <c r="AD46" i="10" s="1"/>
  <c r="AC46" i="10" a="1"/>
  <c r="AC46" i="10" s="1"/>
  <c r="AP46" i="10" a="1"/>
  <c r="AP46" i="10" s="1"/>
  <c r="BK46" i="10" a="1"/>
  <c r="BK46" i="10" s="1"/>
  <c r="AX46" i="10" a="1"/>
  <c r="AX46" i="10" s="1"/>
  <c r="W46" i="10" a="1"/>
  <c r="W46" i="10" s="1"/>
  <c r="V46" i="10" a="1"/>
  <c r="V46" i="10" s="1"/>
  <c r="AI46" i="10" a="1"/>
  <c r="AI46" i="10" s="1"/>
  <c r="AK46" i="10" a="1"/>
  <c r="AK46" i="10" s="1"/>
  <c r="S46" i="10" a="1"/>
  <c r="S46" i="10" s="1"/>
  <c r="BE46" i="10" a="1"/>
  <c r="BE46" i="10" s="1"/>
  <c r="AZ46" i="10" a="1"/>
  <c r="AZ46" i="10" s="1"/>
  <c r="AL46" i="10" a="1"/>
  <c r="AL46" i="10" s="1"/>
  <c r="BG46" i="10" a="1"/>
  <c r="BG46" i="10" s="1"/>
  <c r="T46" i="10" a="1"/>
  <c r="T46" i="10" s="1"/>
  <c r="AG46" i="10" a="1"/>
  <c r="AG46" i="10" s="1"/>
  <c r="Y46" i="10" a="1"/>
  <c r="Y46" i="10" s="1"/>
  <c r="AJ46" i="10" a="1"/>
  <c r="AJ46" i="10" s="1"/>
  <c r="BH46" i="10" a="1"/>
  <c r="BH46" i="10" s="1"/>
  <c r="AB46" i="10" a="1"/>
  <c r="AB46" i="10" s="1"/>
  <c r="AN46" i="10" a="1"/>
  <c r="AN46" i="10" s="1"/>
  <c r="AT46" i="10" a="1"/>
  <c r="AT46" i="10" s="1"/>
  <c r="Z46" i="10" a="1"/>
  <c r="Z46" i="10" s="1"/>
  <c r="AE46" i="10" a="1"/>
  <c r="AE46" i="10" s="1"/>
  <c r="AY46" i="10" a="1"/>
  <c r="AY46" i="10" s="1"/>
  <c r="U46" i="10" a="1"/>
  <c r="U46" i="10" s="1"/>
  <c r="BF46" i="10" a="1"/>
  <c r="BF46" i="10" s="1"/>
  <c r="AS46" i="10" a="1"/>
  <c r="AS46" i="10" s="1"/>
  <c r="AQ46" i="10" a="1"/>
  <c r="AQ46" i="10" s="1"/>
  <c r="Q46" i="10" a="1"/>
  <c r="Q46" i="10" s="1"/>
  <c r="BD46" i="10" a="1"/>
  <c r="BD46" i="10" s="1"/>
  <c r="AV46" i="10" a="1"/>
  <c r="AV46" i="10" s="1"/>
  <c r="R46" i="10" a="1"/>
  <c r="R46" i="10" s="1"/>
  <c r="BI46" i="10" a="1"/>
  <c r="BI46" i="10" s="1"/>
  <c r="X46" i="10" a="1"/>
  <c r="X46" i="10" s="1"/>
  <c r="AW46" i="10" a="1"/>
  <c r="AW46" i="10" s="1"/>
  <c r="AA46" i="10" a="1"/>
  <c r="AA46" i="10" s="1"/>
  <c r="BA46" i="10" a="1"/>
  <c r="BA46" i="10" s="1"/>
  <c r="BC46" i="10" a="1"/>
  <c r="BC46" i="10" s="1"/>
  <c r="AH46" i="10" a="1"/>
  <c r="AH46" i="10" s="1"/>
  <c r="BB46" i="10" a="1"/>
  <c r="BB46" i="10" s="1"/>
  <c r="BJ46" i="10" a="1"/>
  <c r="BJ46" i="10" s="1"/>
  <c r="AU46" i="10" a="1"/>
  <c r="AU46" i="10" s="1"/>
  <c r="AZ28" i="10" a="1"/>
  <c r="AZ28" i="10" s="1"/>
  <c r="AL28" i="10" a="1"/>
  <c r="AL28" i="10" s="1"/>
  <c r="BK28" i="10" a="1"/>
  <c r="BK28" i="10" s="1"/>
  <c r="Q28" i="10" a="1"/>
  <c r="Q28" i="10" s="1"/>
  <c r="R28" i="10" a="1"/>
  <c r="R28" i="10" s="1"/>
  <c r="AV28" i="10" a="1"/>
  <c r="AV28" i="10" s="1"/>
  <c r="AX28" i="10" a="1"/>
  <c r="AX28" i="10" s="1"/>
  <c r="BJ28" i="10" a="1"/>
  <c r="BJ28" i="10" s="1"/>
  <c r="BD28" i="10" a="1"/>
  <c r="BD28" i="10" s="1"/>
  <c r="BH28" i="10" a="1"/>
  <c r="BH28" i="10" s="1"/>
  <c r="Y28" i="10" a="1"/>
  <c r="Y28" i="10" s="1"/>
  <c r="BG28" i="10" a="1"/>
  <c r="BG28" i="10" s="1"/>
  <c r="AC28" i="10" a="1"/>
  <c r="AC28" i="10" s="1"/>
  <c r="X28" i="10" a="1"/>
  <c r="X28" i="10" s="1"/>
  <c r="AI28" i="10" a="1"/>
  <c r="AI28" i="10" s="1"/>
  <c r="S28" i="10" a="1"/>
  <c r="S28" i="10" s="1"/>
  <c r="AO28" i="10" a="1"/>
  <c r="AO28" i="10" s="1"/>
  <c r="BA28" i="10" a="1"/>
  <c r="BA28" i="10" s="1"/>
  <c r="AR28" i="10" a="1"/>
  <c r="AR28" i="10" s="1"/>
  <c r="U28" i="10" a="1"/>
  <c r="U28" i="10" s="1"/>
  <c r="AG28" i="10" a="1"/>
  <c r="AG28" i="10" s="1"/>
  <c r="AP28" i="10" a="1"/>
  <c r="AP28" i="10" s="1"/>
  <c r="AF28" i="10" a="1"/>
  <c r="AF28" i="10" s="1"/>
  <c r="T28" i="10" a="1"/>
  <c r="T28" i="10" s="1"/>
  <c r="BB28" i="10" a="1"/>
  <c r="BB28" i="10" s="1"/>
  <c r="AN28" i="10" a="1"/>
  <c r="AN28" i="10" s="1"/>
  <c r="AY28" i="10" a="1"/>
  <c r="AY28" i="10" s="1"/>
  <c r="BF28" i="10" a="1"/>
  <c r="BF28" i="10" s="1"/>
  <c r="AA28" i="10" a="1"/>
  <c r="AA28" i="10" s="1"/>
  <c r="AU28" i="10" a="1"/>
  <c r="AU28" i="10" s="1"/>
  <c r="BL28" i="10" a="1"/>
  <c r="BL28" i="10" s="1"/>
  <c r="AS28" i="10" a="1"/>
  <c r="AS28" i="10" s="1"/>
  <c r="BI28" i="10" a="1"/>
  <c r="BI28" i="10" s="1"/>
  <c r="AQ28" i="10" a="1"/>
  <c r="AQ28" i="10" s="1"/>
  <c r="BE28" i="10" a="1"/>
  <c r="BE28" i="10" s="1"/>
  <c r="AE28" i="10" a="1"/>
  <c r="AE28" i="10" s="1"/>
  <c r="Z28" i="10" a="1"/>
  <c r="Z28" i="10" s="1"/>
  <c r="AH28" i="10" a="1"/>
  <c r="AH28" i="10" s="1"/>
  <c r="AT28" i="10" a="1"/>
  <c r="AT28" i="10" s="1"/>
  <c r="AM28" i="10" a="1"/>
  <c r="AM28" i="10" s="1"/>
  <c r="AW28" i="10" a="1"/>
  <c r="AW28" i="10" s="1"/>
  <c r="W28" i="10" a="1"/>
  <c r="W28" i="10" s="1"/>
  <c r="BC28" i="10" a="1"/>
  <c r="BC28" i="10" s="1"/>
  <c r="V28" i="10" a="1"/>
  <c r="V28" i="10" s="1"/>
  <c r="AK28" i="10" a="1"/>
  <c r="AK28" i="10" s="1"/>
  <c r="AJ28" i="10" a="1"/>
  <c r="AJ28" i="10" s="1"/>
  <c r="AB28" i="10" a="1"/>
  <c r="AB28" i="10" s="1"/>
  <c r="AD28" i="10" a="1"/>
  <c r="AD28" i="10" s="1"/>
  <c r="AJ17" i="10" a="1"/>
  <c r="AJ17" i="10" s="1"/>
  <c r="AX17" i="10" a="1"/>
  <c r="AX17" i="10" s="1"/>
  <c r="AA17" i="10" a="1"/>
  <c r="AA17" i="10" s="1"/>
  <c r="AL17" i="10" a="1"/>
  <c r="AL17" i="10" s="1"/>
  <c r="BJ17" i="10" a="1"/>
  <c r="BJ17" i="10" s="1"/>
  <c r="AY17" i="10" a="1"/>
  <c r="AY17" i="10" s="1"/>
  <c r="AK17" i="10" a="1"/>
  <c r="AK17" i="10" s="1"/>
  <c r="AQ17" i="10" a="1"/>
  <c r="AQ17" i="10" s="1"/>
  <c r="X17" i="10" a="1"/>
  <c r="X17" i="10" s="1"/>
  <c r="U17" i="10" a="1"/>
  <c r="U17" i="10" s="1"/>
  <c r="AS17" i="10" a="1"/>
  <c r="AS17" i="10" s="1"/>
  <c r="AM17" i="10" a="1"/>
  <c r="AM17" i="10" s="1"/>
  <c r="BA17" i="10" a="1"/>
  <c r="BA17" i="10" s="1"/>
  <c r="V17" i="10" a="1"/>
  <c r="V17" i="10" s="1"/>
  <c r="AN17" i="10" a="1"/>
  <c r="AN17" i="10" s="1"/>
  <c r="AB17" i="10" a="1"/>
  <c r="AB17" i="10" s="1"/>
  <c r="Y17" i="10" a="1"/>
  <c r="Y17" i="10" s="1"/>
  <c r="AF17" i="10" a="1"/>
  <c r="AF17" i="10" s="1"/>
  <c r="BK17" i="10" a="1"/>
  <c r="BK17" i="10" s="1"/>
  <c r="AU17" i="10" a="1"/>
  <c r="AU17" i="10" s="1"/>
  <c r="AR17" i="10" a="1"/>
  <c r="AR17" i="10" s="1"/>
  <c r="AP17" i="10" a="1"/>
  <c r="AP17" i="10" s="1"/>
  <c r="BF17" i="10" a="1"/>
  <c r="BF17" i="10" s="1"/>
  <c r="AT17" i="10" a="1"/>
  <c r="AT17" i="10" s="1"/>
  <c r="BB17" i="10" a="1"/>
  <c r="BB17" i="10" s="1"/>
  <c r="AH17" i="10" a="1"/>
  <c r="AH17" i="10" s="1"/>
  <c r="BD17" i="10" a="1"/>
  <c r="BD17" i="10" s="1"/>
  <c r="AC17" i="10" a="1"/>
  <c r="AC17" i="10" s="1"/>
  <c r="BH17" i="10" a="1"/>
  <c r="BH17" i="10" s="1"/>
  <c r="W17" i="10" a="1"/>
  <c r="W17" i="10" s="1"/>
  <c r="BE17" i="10" a="1"/>
  <c r="BE17" i="10" s="1"/>
  <c r="AW17" i="10" a="1"/>
  <c r="AW17" i="10" s="1"/>
  <c r="BI17" i="10" a="1"/>
  <c r="BI17" i="10" s="1"/>
  <c r="AZ17" i="10" a="1"/>
  <c r="AZ17" i="10" s="1"/>
  <c r="S17" i="10" a="1"/>
  <c r="S17" i="10" s="1"/>
  <c r="AG17" i="10" a="1"/>
  <c r="AG17" i="10" s="1"/>
  <c r="Z17" i="10" a="1"/>
  <c r="Z17" i="10" s="1"/>
  <c r="BL17" i="10" a="1"/>
  <c r="BL17" i="10" s="1"/>
  <c r="AI17" i="10" a="1"/>
  <c r="AI17" i="10" s="1"/>
  <c r="T17" i="10" a="1"/>
  <c r="T17" i="10" s="1"/>
  <c r="Q17" i="10" a="1"/>
  <c r="Q17" i="10" s="1"/>
  <c r="AE17" i="10" a="1"/>
  <c r="AE17" i="10" s="1"/>
  <c r="AD17" i="10" a="1"/>
  <c r="AD17" i="10" s="1"/>
  <c r="BG17" i="10" a="1"/>
  <c r="BG17" i="10" s="1"/>
  <c r="AV17" i="10" a="1"/>
  <c r="AV17" i="10" s="1"/>
  <c r="BC17" i="10" a="1"/>
  <c r="BC17" i="10" s="1"/>
  <c r="AO17" i="10" a="1"/>
  <c r="AO17" i="10" s="1"/>
  <c r="R17" i="10" a="1"/>
  <c r="R17" i="10" s="1"/>
  <c r="BL30" i="10" a="1"/>
  <c r="BL30" i="10" s="1"/>
  <c r="AB30" i="10" a="1"/>
  <c r="AB30" i="10" s="1"/>
  <c r="AC30" i="10" a="1"/>
  <c r="AC30" i="10" s="1"/>
  <c r="BK30" i="10" a="1"/>
  <c r="BK30" i="10" s="1"/>
  <c r="AV30" i="10" a="1"/>
  <c r="AV30" i="10" s="1"/>
  <c r="BG30" i="10" a="1"/>
  <c r="BG30" i="10" s="1"/>
  <c r="BC30" i="10" a="1"/>
  <c r="BC30" i="10" s="1"/>
  <c r="AX30" i="10" a="1"/>
  <c r="AX30" i="10" s="1"/>
  <c r="X30" i="10" a="1"/>
  <c r="X30" i="10" s="1"/>
  <c r="Z30" i="10" a="1"/>
  <c r="Z30" i="10" s="1"/>
  <c r="AP30" i="10" a="1"/>
  <c r="AP30" i="10" s="1"/>
  <c r="U30" i="10" a="1"/>
  <c r="U30" i="10" s="1"/>
  <c r="AD30" i="10" a="1"/>
  <c r="AD30" i="10" s="1"/>
  <c r="AR30" i="10" a="1"/>
  <c r="AR30" i="10" s="1"/>
  <c r="AW30" i="10" a="1"/>
  <c r="AW30" i="10" s="1"/>
  <c r="Y30" i="10" a="1"/>
  <c r="Y30" i="10" s="1"/>
  <c r="AU30" i="10" a="1"/>
  <c r="AU30" i="10" s="1"/>
  <c r="BD30" i="10" a="1"/>
  <c r="BD30" i="10" s="1"/>
  <c r="V30" i="10" a="1"/>
  <c r="V30" i="10" s="1"/>
  <c r="AM30" i="10" a="1"/>
  <c r="AM30" i="10" s="1"/>
  <c r="BE30" i="10" a="1"/>
  <c r="BE30" i="10" s="1"/>
  <c r="AT30" i="10" a="1"/>
  <c r="AT30" i="10" s="1"/>
  <c r="AN30" i="10" a="1"/>
  <c r="AN30" i="10" s="1"/>
  <c r="AE30" i="10" a="1"/>
  <c r="AE30" i="10" s="1"/>
  <c r="AY30" i="10" a="1"/>
  <c r="AY30" i="10" s="1"/>
  <c r="BI30" i="10" a="1"/>
  <c r="BI30" i="10" s="1"/>
  <c r="W30" i="10" a="1"/>
  <c r="W30" i="10" s="1"/>
  <c r="AG30" i="10" a="1"/>
  <c r="AG30" i="10" s="1"/>
  <c r="BH30" i="10" a="1"/>
  <c r="BH30" i="10" s="1"/>
  <c r="AK30" i="10" a="1"/>
  <c r="AK30" i="10" s="1"/>
  <c r="AQ30" i="10" a="1"/>
  <c r="AQ30" i="10" s="1"/>
  <c r="BB30" i="10" a="1"/>
  <c r="BB30" i="10" s="1"/>
  <c r="AH30" i="10" a="1"/>
  <c r="AH30" i="10" s="1"/>
  <c r="AI30" i="10" a="1"/>
  <c r="AI30" i="10" s="1"/>
  <c r="AO30" i="10" a="1"/>
  <c r="AO30" i="10" s="1"/>
  <c r="Q30" i="10" a="1"/>
  <c r="Q30" i="10" s="1"/>
  <c r="AF30" i="10" a="1"/>
  <c r="AF30" i="10" s="1"/>
  <c r="R30" i="10" a="1"/>
  <c r="R30" i="10" s="1"/>
  <c r="T30" i="10" a="1"/>
  <c r="T30" i="10" s="1"/>
  <c r="AS30" i="10" a="1"/>
  <c r="AS30" i="10" s="1"/>
  <c r="AZ30" i="10" a="1"/>
  <c r="AZ30" i="10" s="1"/>
  <c r="BJ30" i="10" a="1"/>
  <c r="BJ30" i="10" s="1"/>
  <c r="S30" i="10" a="1"/>
  <c r="S30" i="10" s="1"/>
  <c r="AL30" i="10" a="1"/>
  <c r="AL30" i="10" s="1"/>
  <c r="BF30" i="10" a="1"/>
  <c r="BF30" i="10" s="1"/>
  <c r="AA30" i="10" a="1"/>
  <c r="AA30" i="10" s="1"/>
  <c r="AJ30" i="10" a="1"/>
  <c r="AJ30" i="10" s="1"/>
  <c r="BA30" i="10" a="1"/>
  <c r="BA30" i="10" s="1"/>
  <c r="AE39" i="10" a="1"/>
  <c r="AE39" i="10" s="1"/>
  <c r="X39" i="10" a="1"/>
  <c r="X39" i="10" s="1"/>
  <c r="AQ39" i="10" a="1"/>
  <c r="AQ39" i="10" s="1"/>
  <c r="AU39" i="10" a="1"/>
  <c r="AU39" i="10" s="1"/>
  <c r="AH39" i="10" a="1"/>
  <c r="AH39" i="10" s="1"/>
  <c r="BA39" i="10" a="1"/>
  <c r="BA39" i="10" s="1"/>
  <c r="AX39" i="10" a="1"/>
  <c r="AX39" i="10" s="1"/>
  <c r="AL39" i="10" a="1"/>
  <c r="AL39" i="10" s="1"/>
  <c r="BB39" i="10" a="1"/>
  <c r="BB39" i="10" s="1"/>
  <c r="AR39" i="10" a="1"/>
  <c r="AR39" i="10" s="1"/>
  <c r="U39" i="10" a="1"/>
  <c r="U39" i="10" s="1"/>
  <c r="AT39" i="10" a="1"/>
  <c r="AT39" i="10" s="1"/>
  <c r="AA39" i="10" a="1"/>
  <c r="AA39" i="10" s="1"/>
  <c r="AY39" i="10" a="1"/>
  <c r="AY39" i="10" s="1"/>
  <c r="AJ39" i="10" a="1"/>
  <c r="AJ39" i="10" s="1"/>
  <c r="AV39" i="10" a="1"/>
  <c r="AV39" i="10" s="1"/>
  <c r="AI39" i="10" a="1"/>
  <c r="AI39" i="10" s="1"/>
  <c r="AF39" i="10" a="1"/>
  <c r="AF39" i="10" s="1"/>
  <c r="W39" i="10" a="1"/>
  <c r="W39" i="10" s="1"/>
  <c r="BK39" i="10" a="1"/>
  <c r="BK39" i="10" s="1"/>
  <c r="BC39" i="10" a="1"/>
  <c r="BC39" i="10" s="1"/>
  <c r="V39" i="10" a="1"/>
  <c r="V39" i="10" s="1"/>
  <c r="AP39" i="10" a="1"/>
  <c r="AP39" i="10" s="1"/>
  <c r="BI39" i="10" a="1"/>
  <c r="BI39" i="10" s="1"/>
  <c r="S39" i="10" a="1"/>
  <c r="S39" i="10" s="1"/>
  <c r="AB39" i="10" a="1"/>
  <c r="AB39" i="10" s="1"/>
  <c r="BG39" i="10" a="1"/>
  <c r="BG39" i="10" s="1"/>
  <c r="AW39" i="10" a="1"/>
  <c r="AW39" i="10" s="1"/>
  <c r="BJ39" i="10" a="1"/>
  <c r="BJ39" i="10" s="1"/>
  <c r="Y39" i="10" a="1"/>
  <c r="Y39" i="10" s="1"/>
  <c r="BH39" i="10" a="1"/>
  <c r="BH39" i="10" s="1"/>
  <c r="AM39" i="10" a="1"/>
  <c r="AM39" i="10" s="1"/>
  <c r="Z39" i="10" a="1"/>
  <c r="Z39" i="10" s="1"/>
  <c r="BF39" i="10" a="1"/>
  <c r="BF39" i="10" s="1"/>
  <c r="T39" i="10" a="1"/>
  <c r="T39" i="10" s="1"/>
  <c r="BE39" i="10" a="1"/>
  <c r="BE39" i="10" s="1"/>
  <c r="Q39" i="10" a="1"/>
  <c r="Q39" i="10" s="1"/>
  <c r="AK39" i="10" a="1"/>
  <c r="AK39" i="10" s="1"/>
  <c r="AC39" i="10" a="1"/>
  <c r="AC39" i="10" s="1"/>
  <c r="AG39" i="10" a="1"/>
  <c r="AG39" i="10" s="1"/>
  <c r="R39" i="10" a="1"/>
  <c r="R39" i="10" s="1"/>
  <c r="AZ39" i="10" a="1"/>
  <c r="AZ39" i="10" s="1"/>
  <c r="BL39" i="10" a="1"/>
  <c r="BL39" i="10" s="1"/>
  <c r="AS39" i="10" a="1"/>
  <c r="AS39" i="10" s="1"/>
  <c r="BD39" i="10" a="1"/>
  <c r="BD39" i="10" s="1"/>
  <c r="AN39" i="10" a="1"/>
  <c r="AN39" i="10" s="1"/>
  <c r="AD39" i="10" a="1"/>
  <c r="AD39" i="10" s="1"/>
  <c r="AO39" i="10" a="1"/>
  <c r="AO39" i="10" s="1"/>
  <c r="AK42" i="10" a="1"/>
  <c r="AK42" i="10" s="1"/>
  <c r="AU42" i="10" a="1"/>
  <c r="AU42" i="10" s="1"/>
  <c r="AE42" i="10" a="1"/>
  <c r="AE42" i="10" s="1"/>
  <c r="AC42" i="10" a="1"/>
  <c r="AC42" i="10" s="1"/>
  <c r="AV42" i="10" a="1"/>
  <c r="AV42" i="10" s="1"/>
  <c r="AB42" i="10" a="1"/>
  <c r="AB42" i="10" s="1"/>
  <c r="AM42" i="10" a="1"/>
  <c r="AM42" i="10" s="1"/>
  <c r="Y42" i="10" a="1"/>
  <c r="Y42" i="10" s="1"/>
  <c r="R42" i="10" a="1"/>
  <c r="R42" i="10" s="1"/>
  <c r="AL42" i="10" a="1"/>
  <c r="AL42" i="10" s="1"/>
  <c r="BA42" i="10" a="1"/>
  <c r="BA42" i="10" s="1"/>
  <c r="AQ42" i="10" a="1"/>
  <c r="AQ42" i="10" s="1"/>
  <c r="W42" i="10" a="1"/>
  <c r="W42" i="10" s="1"/>
  <c r="Q42" i="10" a="1"/>
  <c r="Q42" i="10" s="1"/>
  <c r="AW42" i="10" a="1"/>
  <c r="AW42" i="10" s="1"/>
  <c r="BF42" i="10" a="1"/>
  <c r="BF42" i="10" s="1"/>
  <c r="AD42" i="10" a="1"/>
  <c r="AD42" i="10" s="1"/>
  <c r="AH42" i="10" a="1"/>
  <c r="AH42" i="10" s="1"/>
  <c r="AJ42" i="10" a="1"/>
  <c r="AJ42" i="10" s="1"/>
  <c r="BB42" i="10" a="1"/>
  <c r="BB42" i="10" s="1"/>
  <c r="AF42" i="10" a="1"/>
  <c r="AF42" i="10" s="1"/>
  <c r="BK42" i="10" a="1"/>
  <c r="BK42" i="10" s="1"/>
  <c r="AO42" i="10" a="1"/>
  <c r="AO42" i="10" s="1"/>
  <c r="AY42" i="10" a="1"/>
  <c r="AY42" i="10" s="1"/>
  <c r="BJ42" i="10" a="1"/>
  <c r="BJ42" i="10" s="1"/>
  <c r="BG42" i="10" a="1"/>
  <c r="BG42" i="10" s="1"/>
  <c r="V42" i="10" a="1"/>
  <c r="V42" i="10" s="1"/>
  <c r="BH42" i="10" a="1"/>
  <c r="BH42" i="10" s="1"/>
  <c r="AX42" i="10" a="1"/>
  <c r="AX42" i="10" s="1"/>
  <c r="AG42" i="10" a="1"/>
  <c r="AG42" i="10" s="1"/>
  <c r="AZ42" i="10" a="1"/>
  <c r="AZ42" i="10" s="1"/>
  <c r="S42" i="10" a="1"/>
  <c r="S42" i="10" s="1"/>
  <c r="X42" i="10" a="1"/>
  <c r="X42" i="10" s="1"/>
  <c r="Z42" i="10" a="1"/>
  <c r="Z42" i="10" s="1"/>
  <c r="BI42" i="10" a="1"/>
  <c r="BI42" i="10" s="1"/>
  <c r="BC42" i="10" a="1"/>
  <c r="BC42" i="10" s="1"/>
  <c r="AN42" i="10" a="1"/>
  <c r="AN42" i="10" s="1"/>
  <c r="BL42" i="10" a="1"/>
  <c r="BL42" i="10" s="1"/>
  <c r="BD42" i="10" a="1"/>
  <c r="BD42" i="10" s="1"/>
  <c r="AT42" i="10" a="1"/>
  <c r="AT42" i="10" s="1"/>
  <c r="AI42" i="10" a="1"/>
  <c r="AI42" i="10" s="1"/>
  <c r="BE42" i="10" a="1"/>
  <c r="BE42" i="10" s="1"/>
  <c r="AP42" i="10" a="1"/>
  <c r="AP42" i="10" s="1"/>
  <c r="AS42" i="10" a="1"/>
  <c r="AS42" i="10" s="1"/>
  <c r="AR42" i="10" a="1"/>
  <c r="AR42" i="10" s="1"/>
  <c r="T42" i="10" a="1"/>
  <c r="T42" i="10" s="1"/>
  <c r="AA42" i="10" a="1"/>
  <c r="AA42" i="10" s="1"/>
  <c r="U42" i="10" a="1"/>
  <c r="U42" i="10" s="1"/>
  <c r="AV13" i="10" a="1"/>
  <c r="AV13" i="10" s="1"/>
  <c r="AX13" i="10" a="1"/>
  <c r="AX13" i="10" s="1"/>
  <c r="BL13" i="10" a="1"/>
  <c r="BL13" i="10" s="1"/>
  <c r="AP13" i="10" a="1"/>
  <c r="AP13" i="10" s="1"/>
  <c r="X13" i="10" a="1"/>
  <c r="X13" i="10" s="1"/>
  <c r="T13" i="10" a="1"/>
  <c r="T13" i="10" s="1"/>
  <c r="S13" i="10" a="1"/>
  <c r="S13" i="10" s="1"/>
  <c r="AD13" i="10" a="1"/>
  <c r="AD13" i="10" s="1"/>
  <c r="AU13" i="10" a="1"/>
  <c r="AU13" i="10" s="1"/>
  <c r="BH13" i="10" a="1"/>
  <c r="BH13" i="10" s="1"/>
  <c r="AA13" i="10" a="1"/>
  <c r="AA13" i="10" s="1"/>
  <c r="AH13" i="10" a="1"/>
  <c r="AH13" i="10" s="1"/>
  <c r="AM13" i="10" a="1"/>
  <c r="AM13" i="10" s="1"/>
  <c r="AR13" i="10" a="1"/>
  <c r="AR13" i="10" s="1"/>
  <c r="BF13" i="10" a="1"/>
  <c r="BF13" i="10" s="1"/>
  <c r="Q13" i="10" a="1"/>
  <c r="Q13" i="10" s="1"/>
  <c r="AO13" i="10" a="1"/>
  <c r="AO13" i="10" s="1"/>
  <c r="AE13" i="10" a="1"/>
  <c r="AE13" i="10" s="1"/>
  <c r="AN13" i="10" a="1"/>
  <c r="AN13" i="10" s="1"/>
  <c r="BE13" i="10" a="1"/>
  <c r="BE13" i="10" s="1"/>
  <c r="AC13" i="10" a="1"/>
  <c r="AC13" i="10" s="1"/>
  <c r="AW13" i="10" a="1"/>
  <c r="AW13" i="10" s="1"/>
  <c r="AZ13" i="10" a="1"/>
  <c r="AZ13" i="10" s="1"/>
  <c r="BK13" i="10" a="1"/>
  <c r="BK13" i="10" s="1"/>
  <c r="BG13" i="10" a="1"/>
  <c r="BG13" i="10" s="1"/>
  <c r="V13" i="10" a="1"/>
  <c r="V13" i="10" s="1"/>
  <c r="W13" i="10" a="1"/>
  <c r="W13" i="10" s="1"/>
  <c r="AY13" i="10" a="1"/>
  <c r="AY13" i="10" s="1"/>
  <c r="Y13" i="10" a="1"/>
  <c r="Y13" i="10" s="1"/>
  <c r="AB13" i="10" a="1"/>
  <c r="AB13" i="10" s="1"/>
  <c r="AG13" i="10" a="1"/>
  <c r="AG13" i="10" s="1"/>
  <c r="BI13" i="10" a="1"/>
  <c r="BI13" i="10" s="1"/>
  <c r="AQ13" i="10" a="1"/>
  <c r="AQ13" i="10" s="1"/>
  <c r="AS13" i="10" a="1"/>
  <c r="AS13" i="10" s="1"/>
  <c r="BC13" i="10" a="1"/>
  <c r="BC13" i="10" s="1"/>
  <c r="AJ13" i="10" a="1"/>
  <c r="AJ13" i="10" s="1"/>
  <c r="AI13" i="10" a="1"/>
  <c r="AI13" i="10" s="1"/>
  <c r="BJ13" i="10" a="1"/>
  <c r="BJ13" i="10" s="1"/>
  <c r="AK13" i="10" a="1"/>
  <c r="AK13" i="10" s="1"/>
  <c r="Z13" i="10" a="1"/>
  <c r="Z13" i="10" s="1"/>
  <c r="AF13" i="10" a="1"/>
  <c r="AF13" i="10" s="1"/>
  <c r="AL13" i="10" a="1"/>
  <c r="AL13" i="10" s="1"/>
  <c r="BA13" i="10" a="1"/>
  <c r="BA13" i="10" s="1"/>
  <c r="BD13" i="10" a="1"/>
  <c r="BD13" i="10" s="1"/>
  <c r="R13" i="10" a="1"/>
  <c r="R13" i="10" s="1"/>
  <c r="U13" i="10" a="1"/>
  <c r="U13" i="10" s="1"/>
  <c r="BB13" i="10" a="1"/>
  <c r="BB13" i="10" s="1"/>
  <c r="AT13" i="10" a="1"/>
  <c r="AT13" i="10" s="1"/>
  <c r="W14" i="10" a="1"/>
  <c r="W14" i="10" s="1"/>
  <c r="V14" i="10" a="1"/>
  <c r="V14" i="10" s="1"/>
  <c r="AI14" i="10" a="1"/>
  <c r="AI14" i="10" s="1"/>
  <c r="R14" i="10" a="1"/>
  <c r="R14" i="10" s="1"/>
  <c r="BL14" i="10" a="1"/>
  <c r="BL14" i="10" s="1"/>
  <c r="AN14" i="10" a="1"/>
  <c r="AN14" i="10" s="1"/>
  <c r="AB14" i="10" a="1"/>
  <c r="AB14" i="10" s="1"/>
  <c r="AJ14" i="10" a="1"/>
  <c r="AJ14" i="10" s="1"/>
  <c r="AE14" i="10" a="1"/>
  <c r="AE14" i="10" s="1"/>
  <c r="AT14" i="10" a="1"/>
  <c r="AT14" i="10" s="1"/>
  <c r="X14" i="10" a="1"/>
  <c r="X14" i="10" s="1"/>
  <c r="AX14" i="10" a="1"/>
  <c r="AX14" i="10" s="1"/>
  <c r="BH14" i="10" a="1"/>
  <c r="BH14" i="10" s="1"/>
  <c r="AQ14" i="10" a="1"/>
  <c r="AQ14" i="10" s="1"/>
  <c r="BK14" i="10" a="1"/>
  <c r="BK14" i="10" s="1"/>
  <c r="BB14" i="10" a="1"/>
  <c r="BB14" i="10" s="1"/>
  <c r="BG14" i="10" a="1"/>
  <c r="BG14" i="10" s="1"/>
  <c r="BE14" i="10" a="1"/>
  <c r="BE14" i="10" s="1"/>
  <c r="Q14" i="10" a="1"/>
  <c r="Q14" i="10" s="1"/>
  <c r="BF14" i="10" a="1"/>
  <c r="BF14" i="10" s="1"/>
  <c r="AY14" i="10" a="1"/>
  <c r="AY14" i="10" s="1"/>
  <c r="AK14" i="10" a="1"/>
  <c r="AK14" i="10" s="1"/>
  <c r="BI14" i="10" a="1"/>
  <c r="BI14" i="10" s="1"/>
  <c r="AS14" i="10" a="1"/>
  <c r="AS14" i="10" s="1"/>
  <c r="AZ14" i="10" a="1"/>
  <c r="AZ14" i="10" s="1"/>
  <c r="AD14" i="10" a="1"/>
  <c r="AD14" i="10" s="1"/>
  <c r="AL14" i="10" a="1"/>
  <c r="AL14" i="10" s="1"/>
  <c r="AR14" i="10" a="1"/>
  <c r="AR14" i="10" s="1"/>
  <c r="AU14" i="10" a="1"/>
  <c r="AU14" i="10" s="1"/>
  <c r="AF14" i="10" a="1"/>
  <c r="AF14" i="10" s="1"/>
  <c r="AC14" i="10" a="1"/>
  <c r="AC14" i="10" s="1"/>
  <c r="S14" i="10" a="1"/>
  <c r="S14" i="10" s="1"/>
  <c r="AH14" i="10" a="1"/>
  <c r="AH14" i="10" s="1"/>
  <c r="BA14" i="10" a="1"/>
  <c r="BA14" i="10" s="1"/>
  <c r="T14" i="10" a="1"/>
  <c r="T14" i="10" s="1"/>
  <c r="BC14" i="10" a="1"/>
  <c r="BC14" i="10" s="1"/>
  <c r="AG14" i="10" a="1"/>
  <c r="AG14" i="10" s="1"/>
  <c r="AM14" i="10" a="1"/>
  <c r="AM14" i="10" s="1"/>
  <c r="AV14" i="10" a="1"/>
  <c r="AV14" i="10" s="1"/>
  <c r="Z14" i="10" a="1"/>
  <c r="Z14" i="10" s="1"/>
  <c r="BJ14" i="10" a="1"/>
  <c r="BJ14" i="10" s="1"/>
  <c r="U14" i="10" a="1"/>
  <c r="U14" i="10" s="1"/>
  <c r="BD14" i="10" a="1"/>
  <c r="BD14" i="10" s="1"/>
  <c r="AA14" i="10" a="1"/>
  <c r="AA14" i="10" s="1"/>
  <c r="AO14" i="10" a="1"/>
  <c r="AO14" i="10" s="1"/>
  <c r="AP14" i="10" a="1"/>
  <c r="AP14" i="10" s="1"/>
  <c r="AW14" i="10" a="1"/>
  <c r="AW14" i="10" s="1"/>
  <c r="Y14" i="10" a="1"/>
  <c r="Y14" i="10" s="1"/>
  <c r="R8" i="10" a="1"/>
  <c r="R8" i="10" s="1"/>
  <c r="BL8" i="10" a="1"/>
  <c r="BL8" i="10" s="1"/>
  <c r="AZ8" i="10" a="1"/>
  <c r="AZ8" i="10" s="1"/>
  <c r="AU8" i="10" a="1"/>
  <c r="AU8" i="10" s="1"/>
  <c r="AO8" i="10" a="1"/>
  <c r="AO8" i="10" s="1"/>
  <c r="AL8" i="10" a="1"/>
  <c r="AL8" i="10" s="1"/>
  <c r="Z8" i="10" a="1"/>
  <c r="Z8" i="10" s="1"/>
  <c r="AP8" i="10" a="1"/>
  <c r="AP8" i="10" s="1"/>
  <c r="Q8" i="10" a="1"/>
  <c r="Q8" i="10" s="1"/>
  <c r="BJ8" i="10" a="1"/>
  <c r="BJ8" i="10" s="1"/>
  <c r="AT8" i="10" a="1"/>
  <c r="AT8" i="10" s="1"/>
  <c r="AH8" i="10" a="1"/>
  <c r="AH8" i="10" s="1"/>
  <c r="AM8" i="10" a="1"/>
  <c r="AM8" i="10" s="1"/>
  <c r="BH8" i="10" a="1"/>
  <c r="BH8" i="10" s="1"/>
  <c r="AI8" i="10" a="1"/>
  <c r="AI8" i="10" s="1"/>
  <c r="BF8" i="10" a="1"/>
  <c r="BF8" i="10" s="1"/>
  <c r="AA8" i="10" a="1"/>
  <c r="AA8" i="10" s="1"/>
  <c r="BK8" i="10" a="1"/>
  <c r="BK8" i="10" s="1"/>
  <c r="V8" i="10" a="1"/>
  <c r="V8" i="10" s="1"/>
  <c r="AN8" i="10" a="1"/>
  <c r="AN8" i="10" s="1"/>
  <c r="AE8" i="10" a="1"/>
  <c r="AE8" i="10" s="1"/>
  <c r="BG8" i="10" a="1"/>
  <c r="BG8" i="10" s="1"/>
  <c r="BI8" i="10" a="1"/>
  <c r="BI8" i="10" s="1"/>
  <c r="S8" i="10" a="1"/>
  <c r="S8" i="10" s="1"/>
  <c r="AQ8" i="10" a="1"/>
  <c r="AQ8" i="10" s="1"/>
  <c r="AX8" i="10" a="1"/>
  <c r="AX8" i="10" s="1"/>
  <c r="U8" i="10" a="1"/>
  <c r="U8" i="10" s="1"/>
  <c r="Y8" i="10" a="1"/>
  <c r="Y8" i="10" s="1"/>
  <c r="AF8" i="10" a="1"/>
  <c r="AF8" i="10" s="1"/>
  <c r="AK8" i="10" a="1"/>
  <c r="AK8" i="10" s="1"/>
  <c r="AJ8" i="10" a="1"/>
  <c r="AJ8" i="10" s="1"/>
  <c r="AC8" i="10" a="1"/>
  <c r="AC8" i="10" s="1"/>
  <c r="BA8" i="10" a="1"/>
  <c r="BA8" i="10" s="1"/>
  <c r="AV8" i="10" a="1"/>
  <c r="AV8" i="10" s="1"/>
  <c r="AS8" i="10" a="1"/>
  <c r="AS8" i="10" s="1"/>
  <c r="AB8" i="10" a="1"/>
  <c r="AB8" i="10" s="1"/>
  <c r="AY8" i="10" a="1"/>
  <c r="AY8" i="10" s="1"/>
  <c r="BC8" i="10" a="1"/>
  <c r="BC8" i="10" s="1"/>
  <c r="BB8" i="10" a="1"/>
  <c r="BB8" i="10" s="1"/>
  <c r="W8" i="10" a="1"/>
  <c r="W8" i="10" s="1"/>
  <c r="BD8" i="10" a="1"/>
  <c r="BD8" i="10" s="1"/>
  <c r="AW8" i="10" a="1"/>
  <c r="AW8" i="10" s="1"/>
  <c r="BE8" i="10" a="1"/>
  <c r="BE8" i="10" s="1"/>
  <c r="AR8" i="10" a="1"/>
  <c r="AR8" i="10" s="1"/>
  <c r="AD8" i="10" a="1"/>
  <c r="AD8" i="10" s="1"/>
  <c r="X8" i="10" a="1"/>
  <c r="X8" i="10" s="1"/>
  <c r="AG8" i="10" a="1"/>
  <c r="AG8" i="10" s="1"/>
  <c r="T8" i="10" a="1"/>
  <c r="T8" i="10" s="1"/>
  <c r="BB26" i="10" a="1"/>
  <c r="BB26" i="10" s="1"/>
  <c r="W26" i="10" a="1"/>
  <c r="W26" i="10" s="1"/>
  <c r="BJ26" i="10" a="1"/>
  <c r="BJ26" i="10" s="1"/>
  <c r="AT26" i="10" a="1"/>
  <c r="AT26" i="10" s="1"/>
  <c r="AX26" i="10" a="1"/>
  <c r="AX26" i="10" s="1"/>
  <c r="BK26" i="10" a="1"/>
  <c r="BK26" i="10" s="1"/>
  <c r="V26" i="10" a="1"/>
  <c r="V26" i="10" s="1"/>
  <c r="AS26" i="10" a="1"/>
  <c r="AS26" i="10" s="1"/>
  <c r="X26" i="10" a="1"/>
  <c r="X26" i="10" s="1"/>
  <c r="BG26" i="10" a="1"/>
  <c r="BG26" i="10" s="1"/>
  <c r="AQ26" i="10" a="1"/>
  <c r="AQ26" i="10" s="1"/>
  <c r="BA26" i="10" a="1"/>
  <c r="BA26" i="10" s="1"/>
  <c r="AK26" i="10" a="1"/>
  <c r="AK26" i="10" s="1"/>
  <c r="AL26" i="10" a="1"/>
  <c r="AL26" i="10" s="1"/>
  <c r="T26" i="10" a="1"/>
  <c r="T26" i="10" s="1"/>
  <c r="AB26" i="10" a="1"/>
  <c r="AB26" i="10" s="1"/>
  <c r="BL26" i="10" a="1"/>
  <c r="BL26" i="10" s="1"/>
  <c r="AH26" i="10" a="1"/>
  <c r="AH26" i="10" s="1"/>
  <c r="AG26" i="10" a="1"/>
  <c r="AG26" i="10" s="1"/>
  <c r="AO26" i="10" a="1"/>
  <c r="AO26" i="10" s="1"/>
  <c r="AY26" i="10" a="1"/>
  <c r="AY26" i="10" s="1"/>
  <c r="AD26" i="10" a="1"/>
  <c r="AD26" i="10" s="1"/>
  <c r="AC26" i="10" a="1"/>
  <c r="AC26" i="10" s="1"/>
  <c r="AJ26" i="10" a="1"/>
  <c r="AJ26" i="10" s="1"/>
  <c r="AM26" i="10" a="1"/>
  <c r="AM26" i="10" s="1"/>
  <c r="BD26" i="10" a="1"/>
  <c r="BD26" i="10" s="1"/>
  <c r="AE26" i="10" a="1"/>
  <c r="AE26" i="10" s="1"/>
  <c r="S26" i="10" a="1"/>
  <c r="S26" i="10" s="1"/>
  <c r="AN26" i="10" a="1"/>
  <c r="AN26" i="10" s="1"/>
  <c r="BE26" i="10" a="1"/>
  <c r="BE26" i="10" s="1"/>
  <c r="AA26" i="10" a="1"/>
  <c r="AA26" i="10" s="1"/>
  <c r="U26" i="10" a="1"/>
  <c r="U26" i="10" s="1"/>
  <c r="R26" i="10" a="1"/>
  <c r="R26" i="10" s="1"/>
  <c r="Q26" i="10" a="1"/>
  <c r="Q26" i="10" s="1"/>
  <c r="AZ26" i="10" a="1"/>
  <c r="AZ26" i="10" s="1"/>
  <c r="AR26" i="10" a="1"/>
  <c r="AR26" i="10" s="1"/>
  <c r="AU26" i="10" a="1"/>
  <c r="AU26" i="10" s="1"/>
  <c r="Y26" i="10" a="1"/>
  <c r="Y26" i="10" s="1"/>
  <c r="AI26" i="10" a="1"/>
  <c r="AI26" i="10" s="1"/>
  <c r="BC26" i="10" a="1"/>
  <c r="BC26" i="10" s="1"/>
  <c r="AF26" i="10" a="1"/>
  <c r="AF26" i="10" s="1"/>
  <c r="BI26" i="10" a="1"/>
  <c r="BI26" i="10" s="1"/>
  <c r="AW26" i="10" a="1"/>
  <c r="AW26" i="10" s="1"/>
  <c r="Z26" i="10" a="1"/>
  <c r="Z26" i="10" s="1"/>
  <c r="AP26" i="10" a="1"/>
  <c r="AP26" i="10" s="1"/>
  <c r="BF26" i="10" a="1"/>
  <c r="BF26" i="10" s="1"/>
  <c r="AV26" i="10" a="1"/>
  <c r="AV26" i="10" s="1"/>
  <c r="BH26" i="10" a="1"/>
  <c r="BH26" i="10" s="1"/>
  <c r="AG12" i="10" a="1"/>
  <c r="AG12" i="10" s="1"/>
  <c r="AH12" i="10" a="1"/>
  <c r="AH12" i="10" s="1"/>
  <c r="AZ12" i="10" a="1"/>
  <c r="AZ12" i="10" s="1"/>
  <c r="AQ12" i="10" a="1"/>
  <c r="AQ12" i="10" s="1"/>
  <c r="Q12" i="10" a="1"/>
  <c r="Q12" i="10" s="1"/>
  <c r="BE12" i="10" a="1"/>
  <c r="BE12" i="10" s="1"/>
  <c r="AO12" i="10" a="1"/>
  <c r="AO12" i="10" s="1"/>
  <c r="BC12" i="10" a="1"/>
  <c r="BC12" i="10" s="1"/>
  <c r="AY12" i="10" a="1"/>
  <c r="AY12" i="10" s="1"/>
  <c r="AK12" i="10" a="1"/>
  <c r="AK12" i="10" s="1"/>
  <c r="X12" i="10" a="1"/>
  <c r="X12" i="10" s="1"/>
  <c r="BL12" i="10" a="1"/>
  <c r="BL12" i="10" s="1"/>
  <c r="AC12" i="10" a="1"/>
  <c r="AC12" i="10" s="1"/>
  <c r="V12" i="10" a="1"/>
  <c r="V12" i="10" s="1"/>
  <c r="BF12" i="10" a="1"/>
  <c r="BF12" i="10" s="1"/>
  <c r="AS12" i="10" a="1"/>
  <c r="AS12" i="10" s="1"/>
  <c r="AF12" i="10" a="1"/>
  <c r="AF12" i="10" s="1"/>
  <c r="AP12" i="10" a="1"/>
  <c r="AP12" i="10" s="1"/>
  <c r="U12" i="10" a="1"/>
  <c r="U12" i="10" s="1"/>
  <c r="BG12" i="10" a="1"/>
  <c r="BG12" i="10" s="1"/>
  <c r="AB12" i="10" a="1"/>
  <c r="AB12" i="10" s="1"/>
  <c r="BB12" i="10" a="1"/>
  <c r="BB12" i="10" s="1"/>
  <c r="R12" i="10" a="1"/>
  <c r="R12" i="10" s="1"/>
  <c r="BI12" i="10" a="1"/>
  <c r="BI12" i="10" s="1"/>
  <c r="AW12" i="10" a="1"/>
  <c r="AW12" i="10" s="1"/>
  <c r="AI12" i="10" a="1"/>
  <c r="AI12" i="10" s="1"/>
  <c r="Z12" i="10" a="1"/>
  <c r="Z12" i="10" s="1"/>
  <c r="BK12" i="10" a="1"/>
  <c r="BK12" i="10" s="1"/>
  <c r="S12" i="10" a="1"/>
  <c r="S12" i="10" s="1"/>
  <c r="AU12" i="10" a="1"/>
  <c r="AU12" i="10" s="1"/>
  <c r="AJ12" i="10" a="1"/>
  <c r="AJ12" i="10" s="1"/>
  <c r="BA12" i="10" a="1"/>
  <c r="BA12" i="10" s="1"/>
  <c r="AE12" i="10" a="1"/>
  <c r="AE12" i="10" s="1"/>
  <c r="AX12" i="10" a="1"/>
  <c r="AX12" i="10" s="1"/>
  <c r="AT12" i="10" a="1"/>
  <c r="AT12" i="10" s="1"/>
  <c r="Y12" i="10" a="1"/>
  <c r="Y12" i="10" s="1"/>
  <c r="W12" i="10" a="1"/>
  <c r="W12" i="10" s="1"/>
  <c r="T12" i="10" a="1"/>
  <c r="T12" i="10" s="1"/>
  <c r="AM12" i="10" a="1"/>
  <c r="AM12" i="10" s="1"/>
  <c r="BD12" i="10" a="1"/>
  <c r="BD12" i="10" s="1"/>
  <c r="BH12" i="10" a="1"/>
  <c r="BH12" i="10" s="1"/>
  <c r="AL12" i="10" a="1"/>
  <c r="AL12" i="10" s="1"/>
  <c r="AA12" i="10" a="1"/>
  <c r="AA12" i="10" s="1"/>
  <c r="BJ12" i="10" a="1"/>
  <c r="BJ12" i="10" s="1"/>
  <c r="AR12" i="10" a="1"/>
  <c r="AR12" i="10" s="1"/>
  <c r="AD12" i="10" a="1"/>
  <c r="AD12" i="10" s="1"/>
  <c r="AN12" i="10" a="1"/>
  <c r="AN12" i="10" s="1"/>
  <c r="AV12" i="10" a="1"/>
  <c r="AV12" i="10" s="1"/>
  <c r="V41" i="10" a="1"/>
  <c r="V41" i="10" s="1"/>
  <c r="BA41" i="10" a="1"/>
  <c r="BA41" i="10" s="1"/>
  <c r="BE41" i="10" a="1"/>
  <c r="BE41" i="10" s="1"/>
  <c r="AL41" i="10" a="1"/>
  <c r="AL41" i="10" s="1"/>
  <c r="AO41" i="10" a="1"/>
  <c r="AO41" i="10" s="1"/>
  <c r="AN41" i="10" a="1"/>
  <c r="AN41" i="10" s="1"/>
  <c r="BC41" i="10" a="1"/>
  <c r="BC41" i="10" s="1"/>
  <c r="T41" i="10" a="1"/>
  <c r="T41" i="10" s="1"/>
  <c r="Q41" i="10" a="1"/>
  <c r="Q41" i="10" s="1"/>
  <c r="S41" i="10" a="1"/>
  <c r="S41" i="10" s="1"/>
  <c r="BK41" i="10" a="1"/>
  <c r="BK41" i="10" s="1"/>
  <c r="R41" i="10" a="1"/>
  <c r="R41" i="10" s="1"/>
  <c r="U41" i="10" a="1"/>
  <c r="U41" i="10" s="1"/>
  <c r="AF41" i="10" a="1"/>
  <c r="AF41" i="10" s="1"/>
  <c r="BB41" i="10" a="1"/>
  <c r="BB41" i="10" s="1"/>
  <c r="BF41" i="10" a="1"/>
  <c r="BF41" i="10" s="1"/>
  <c r="AI41" i="10" a="1"/>
  <c r="AI41" i="10" s="1"/>
  <c r="AE41" i="10" a="1"/>
  <c r="AE41" i="10" s="1"/>
  <c r="X41" i="10" a="1"/>
  <c r="X41" i="10" s="1"/>
  <c r="Y41" i="10" a="1"/>
  <c r="Y41" i="10" s="1"/>
  <c r="AP41" i="10" a="1"/>
  <c r="AP41" i="10" s="1"/>
  <c r="AA41" i="10" a="1"/>
  <c r="AA41" i="10" s="1"/>
  <c r="AC41" i="10" a="1"/>
  <c r="AC41" i="10" s="1"/>
  <c r="BL41" i="10" a="1"/>
  <c r="BL41" i="10" s="1"/>
  <c r="AW41" i="10" a="1"/>
  <c r="AW41" i="10" s="1"/>
  <c r="AR41" i="10" a="1"/>
  <c r="AR41" i="10" s="1"/>
  <c r="AQ41" i="10" a="1"/>
  <c r="AQ41" i="10" s="1"/>
  <c r="AJ41" i="10" a="1"/>
  <c r="AJ41" i="10" s="1"/>
  <c r="AY41" i="10" a="1"/>
  <c r="AY41" i="10" s="1"/>
  <c r="AV41" i="10" a="1"/>
  <c r="AV41" i="10" s="1"/>
  <c r="BD41" i="10" a="1"/>
  <c r="BD41" i="10" s="1"/>
  <c r="BJ41" i="10" a="1"/>
  <c r="BJ41" i="10" s="1"/>
  <c r="AG41" i="10" a="1"/>
  <c r="AG41" i="10" s="1"/>
  <c r="AB41" i="10" a="1"/>
  <c r="AB41" i="10" s="1"/>
  <c r="AM41" i="10" a="1"/>
  <c r="AM41" i="10" s="1"/>
  <c r="AH41" i="10" a="1"/>
  <c r="AH41" i="10" s="1"/>
  <c r="AS41" i="10" a="1"/>
  <c r="AS41" i="10" s="1"/>
  <c r="BI41" i="10" a="1"/>
  <c r="BI41" i="10" s="1"/>
  <c r="Z41" i="10" a="1"/>
  <c r="Z41" i="10" s="1"/>
  <c r="AZ41" i="10" a="1"/>
  <c r="AZ41" i="10" s="1"/>
  <c r="AK41" i="10" a="1"/>
  <c r="AK41" i="10" s="1"/>
  <c r="AU41" i="10" a="1"/>
  <c r="AU41" i="10" s="1"/>
  <c r="W41" i="10" a="1"/>
  <c r="W41" i="10" s="1"/>
  <c r="AD41" i="10" a="1"/>
  <c r="AD41" i="10" s="1"/>
  <c r="BH41" i="10" a="1"/>
  <c r="BH41" i="10" s="1"/>
  <c r="BG41" i="10" a="1"/>
  <c r="BG41" i="10" s="1"/>
  <c r="AX41" i="10" a="1"/>
  <c r="AX41" i="10" s="1"/>
  <c r="AT41" i="10" a="1"/>
  <c r="AT41" i="10" s="1"/>
  <c r="BA48" i="10" a="1"/>
  <c r="BA48" i="10" s="1"/>
  <c r="AL48" i="10" a="1"/>
  <c r="AL48" i="10" s="1"/>
  <c r="AU48" i="10" a="1"/>
  <c r="AU48" i="10" s="1"/>
  <c r="AF48" i="10" a="1"/>
  <c r="AF48" i="10" s="1"/>
  <c r="U48" i="10" a="1"/>
  <c r="U48" i="10" s="1"/>
  <c r="BG48" i="10" a="1"/>
  <c r="BG48" i="10" s="1"/>
  <c r="BF48" i="10" a="1"/>
  <c r="BF48" i="10" s="1"/>
  <c r="AQ48" i="10" a="1"/>
  <c r="AQ48" i="10" s="1"/>
  <c r="AV48" i="10" a="1"/>
  <c r="AV48" i="10" s="1"/>
  <c r="Y48" i="10" a="1"/>
  <c r="Y48" i="10" s="1"/>
  <c r="BI48" i="10" a="1"/>
  <c r="BI48" i="10" s="1"/>
  <c r="AX48" i="10" a="1"/>
  <c r="AX48" i="10" s="1"/>
  <c r="V48" i="10" a="1"/>
  <c r="V48" i="10" s="1"/>
  <c r="BC48" i="10" a="1"/>
  <c r="BC48" i="10" s="1"/>
  <c r="AA48" i="10" a="1"/>
  <c r="AA48" i="10" s="1"/>
  <c r="AS48" i="10" a="1"/>
  <c r="AS48" i="10" s="1"/>
  <c r="T48" i="10" a="1"/>
  <c r="T48" i="10" s="1"/>
  <c r="AY48" i="10" a="1"/>
  <c r="AY48" i="10" s="1"/>
  <c r="AR48" i="10" a="1"/>
  <c r="AR48" i="10" s="1"/>
  <c r="W48" i="10" a="1"/>
  <c r="W48" i="10" s="1"/>
  <c r="AW48" i="10" a="1"/>
  <c r="AW48" i="10" s="1"/>
  <c r="X48" i="10" a="1"/>
  <c r="X48" i="10" s="1"/>
  <c r="AG48" i="10" a="1"/>
  <c r="AG48" i="10" s="1"/>
  <c r="AI48" i="10" a="1"/>
  <c r="AI48" i="10" s="1"/>
  <c r="BJ48" i="10" a="1"/>
  <c r="BJ48" i="10" s="1"/>
  <c r="AH48" i="10" a="1"/>
  <c r="AH48" i="10" s="1"/>
  <c r="AZ48" i="10" a="1"/>
  <c r="AZ48" i="10" s="1"/>
  <c r="AO48" i="10" a="1"/>
  <c r="AO48" i="10" s="1"/>
  <c r="R48" i="10" a="1"/>
  <c r="R48" i="10" s="1"/>
  <c r="BB48" i="10" a="1"/>
  <c r="BB48" i="10" s="1"/>
  <c r="AK48" i="10" a="1"/>
  <c r="AK48" i="10" s="1"/>
  <c r="BK48" i="10" a="1"/>
  <c r="BK48" i="10" s="1"/>
  <c r="AJ48" i="10" a="1"/>
  <c r="AJ48" i="10" s="1"/>
  <c r="AP48" i="10" a="1"/>
  <c r="AP48" i="10" s="1"/>
  <c r="Q48" i="10" a="1"/>
  <c r="Q48" i="10" s="1"/>
  <c r="AB48" i="10" a="1"/>
  <c r="AB48" i="10" s="1"/>
  <c r="S48" i="10" a="1"/>
  <c r="S48" i="10" s="1"/>
  <c r="BH48" i="10" a="1"/>
  <c r="BH48" i="10" s="1"/>
  <c r="AN48" i="10" a="1"/>
  <c r="AN48" i="10" s="1"/>
  <c r="AM48" i="10" a="1"/>
  <c r="AM48" i="10" s="1"/>
  <c r="AE48" i="10" a="1"/>
  <c r="AE48" i="10" s="1"/>
  <c r="BE48" i="10" a="1"/>
  <c r="BE48" i="10" s="1"/>
  <c r="Z48" i="10" a="1"/>
  <c r="Z48" i="10" s="1"/>
  <c r="BD48" i="10" a="1"/>
  <c r="BD48" i="10" s="1"/>
  <c r="BL48" i="10" a="1"/>
  <c r="BL48" i="10" s="1"/>
  <c r="AC48" i="10" a="1"/>
  <c r="AC48" i="10" s="1"/>
  <c r="AD48" i="10" a="1"/>
  <c r="AD48" i="10" s="1"/>
  <c r="AT48" i="10" a="1"/>
  <c r="AT48" i="10" s="1"/>
  <c r="T15" i="10" a="1"/>
  <c r="T15" i="10" s="1"/>
  <c r="AJ15" i="10" a="1"/>
  <c r="AJ15" i="10" s="1"/>
  <c r="AW15" i="10" a="1"/>
  <c r="AW15" i="10" s="1"/>
  <c r="S15" i="10" a="1"/>
  <c r="S15" i="10" s="1"/>
  <c r="AV15" i="10" a="1"/>
  <c r="AV15" i="10" s="1"/>
  <c r="AY15" i="10" a="1"/>
  <c r="AY15" i="10" s="1"/>
  <c r="BB15" i="10" a="1"/>
  <c r="BB15" i="10" s="1"/>
  <c r="BG15" i="10" a="1"/>
  <c r="BG15" i="10" s="1"/>
  <c r="AL15" i="10" a="1"/>
  <c r="AL15" i="10" s="1"/>
  <c r="BC15" i="10" a="1"/>
  <c r="BC15" i="10" s="1"/>
  <c r="U15" i="10" a="1"/>
  <c r="U15" i="10" s="1"/>
  <c r="AO15" i="10" a="1"/>
  <c r="AO15" i="10" s="1"/>
  <c r="BK15" i="10" a="1"/>
  <c r="BK15" i="10" s="1"/>
  <c r="AE15" i="10" a="1"/>
  <c r="AE15" i="10" s="1"/>
  <c r="BE15" i="10" a="1"/>
  <c r="BE15" i="10" s="1"/>
  <c r="AG15" i="10" a="1"/>
  <c r="AG15" i="10" s="1"/>
  <c r="Y15" i="10" a="1"/>
  <c r="Y15" i="10" s="1"/>
  <c r="W15" i="10" a="1"/>
  <c r="W15" i="10" s="1"/>
  <c r="AF15" i="10" a="1"/>
  <c r="AF15" i="10" s="1"/>
  <c r="BF15" i="10" a="1"/>
  <c r="BF15" i="10" s="1"/>
  <c r="R15" i="10" a="1"/>
  <c r="R15" i="10" s="1"/>
  <c r="AD15" i="10" a="1"/>
  <c r="AD15" i="10" s="1"/>
  <c r="AB15" i="10" a="1"/>
  <c r="AB15" i="10" s="1"/>
  <c r="BJ15" i="10" a="1"/>
  <c r="BJ15" i="10" s="1"/>
  <c r="AI15" i="10" a="1"/>
  <c r="AI15" i="10" s="1"/>
  <c r="BL15" i="10" a="1"/>
  <c r="BL15" i="10" s="1"/>
  <c r="X15" i="10" a="1"/>
  <c r="X15" i="10" s="1"/>
  <c r="Z15" i="10" a="1"/>
  <c r="Z15" i="10" s="1"/>
  <c r="AK15" i="10" a="1"/>
  <c r="AK15" i="10" s="1"/>
  <c r="Q15" i="10" a="1"/>
  <c r="Q15" i="10" s="1"/>
  <c r="AN15" i="10" a="1"/>
  <c r="AN15" i="10" s="1"/>
  <c r="AQ15" i="10" a="1"/>
  <c r="AQ15" i="10" s="1"/>
  <c r="AZ15" i="10" a="1"/>
  <c r="AZ15" i="10" s="1"/>
  <c r="AX15" i="10" a="1"/>
  <c r="AX15" i="10" s="1"/>
  <c r="AP15" i="10" a="1"/>
  <c r="AP15" i="10" s="1"/>
  <c r="AT15" i="10" a="1"/>
  <c r="AT15" i="10" s="1"/>
  <c r="AA15" i="10" a="1"/>
  <c r="AA15" i="10" s="1"/>
  <c r="BH15" i="10" a="1"/>
  <c r="BH15" i="10" s="1"/>
  <c r="AU15" i="10" a="1"/>
  <c r="AU15" i="10" s="1"/>
  <c r="BD15" i="10" a="1"/>
  <c r="BD15" i="10" s="1"/>
  <c r="AM15" i="10" a="1"/>
  <c r="AM15" i="10" s="1"/>
  <c r="AH15" i="10" a="1"/>
  <c r="AH15" i="10" s="1"/>
  <c r="V15" i="10" a="1"/>
  <c r="V15" i="10" s="1"/>
  <c r="BI15" i="10" a="1"/>
  <c r="BI15" i="10" s="1"/>
  <c r="AR15" i="10" a="1"/>
  <c r="AR15" i="10" s="1"/>
  <c r="AC15" i="10" a="1"/>
  <c r="AC15" i="10" s="1"/>
  <c r="AS15" i="10" a="1"/>
  <c r="AS15" i="10" s="1"/>
  <c r="BA15" i="10" a="1"/>
  <c r="BA15" i="10" s="1"/>
  <c r="AB32" i="10" a="1"/>
  <c r="AB32" i="10" s="1"/>
  <c r="AA32" i="10" a="1"/>
  <c r="AA32" i="10" s="1"/>
  <c r="AH32" i="10" a="1"/>
  <c r="AH32" i="10" s="1"/>
  <c r="AU32" i="10" a="1"/>
  <c r="AU32" i="10" s="1"/>
  <c r="R32" i="10" a="1"/>
  <c r="R32" i="10" s="1"/>
  <c r="AR32" i="10" a="1"/>
  <c r="AR32" i="10" s="1"/>
  <c r="AE32" i="10" a="1"/>
  <c r="AE32" i="10" s="1"/>
  <c r="AQ32" i="10" a="1"/>
  <c r="AQ32" i="10" s="1"/>
  <c r="AI32" i="10" a="1"/>
  <c r="AI32" i="10" s="1"/>
  <c r="AX32" i="10" a="1"/>
  <c r="AX32" i="10" s="1"/>
  <c r="BE32" i="10" a="1"/>
  <c r="BE32" i="10" s="1"/>
  <c r="AP32" i="10" a="1"/>
  <c r="AP32" i="10" s="1"/>
  <c r="AN32" i="10" a="1"/>
  <c r="AN32" i="10" s="1"/>
  <c r="BK32" i="10" a="1"/>
  <c r="BK32" i="10" s="1"/>
  <c r="AC32" i="10" a="1"/>
  <c r="AC32" i="10" s="1"/>
  <c r="V32" i="10" a="1"/>
  <c r="V32" i="10" s="1"/>
  <c r="BG32" i="10" a="1"/>
  <c r="BG32" i="10" s="1"/>
  <c r="BJ32" i="10" a="1"/>
  <c r="BJ32" i="10" s="1"/>
  <c r="S32" i="10" a="1"/>
  <c r="S32" i="10" s="1"/>
  <c r="AM32" i="10" a="1"/>
  <c r="AM32" i="10" s="1"/>
  <c r="Q32" i="10" a="1"/>
  <c r="Q32" i="10" s="1"/>
  <c r="AF32" i="10" a="1"/>
  <c r="AF32" i="10" s="1"/>
  <c r="BC32" i="10" a="1"/>
  <c r="BC32" i="10" s="1"/>
  <c r="U32" i="10" a="1"/>
  <c r="U32" i="10" s="1"/>
  <c r="AK32" i="10" a="1"/>
  <c r="AK32" i="10" s="1"/>
  <c r="AJ32" i="10" a="1"/>
  <c r="AJ32" i="10" s="1"/>
  <c r="Y32" i="10" a="1"/>
  <c r="Y32" i="10" s="1"/>
  <c r="AV32" i="10" a="1"/>
  <c r="AV32" i="10" s="1"/>
  <c r="AY32" i="10" a="1"/>
  <c r="AY32" i="10" s="1"/>
  <c r="AW32" i="10" a="1"/>
  <c r="AW32" i="10" s="1"/>
  <c r="T32" i="10" a="1"/>
  <c r="T32" i="10" s="1"/>
  <c r="BD32" i="10" a="1"/>
  <c r="BD32" i="10" s="1"/>
  <c r="X32" i="10" a="1"/>
  <c r="X32" i="10" s="1"/>
  <c r="BI32" i="10" a="1"/>
  <c r="BI32" i="10" s="1"/>
  <c r="AT32" i="10" a="1"/>
  <c r="AT32" i="10" s="1"/>
  <c r="AD32" i="10" a="1"/>
  <c r="AD32" i="10" s="1"/>
  <c r="AS32" i="10" a="1"/>
  <c r="AS32" i="10" s="1"/>
  <c r="AO32" i="10" a="1"/>
  <c r="AO32" i="10" s="1"/>
  <c r="BH32" i="10" a="1"/>
  <c r="BH32" i="10" s="1"/>
  <c r="W32" i="10" a="1"/>
  <c r="W32" i="10" s="1"/>
  <c r="BA32" i="10" a="1"/>
  <c r="BA32" i="10" s="1"/>
  <c r="BF32" i="10" a="1"/>
  <c r="BF32" i="10" s="1"/>
  <c r="AL32" i="10" a="1"/>
  <c r="AL32" i="10" s="1"/>
  <c r="BL32" i="10" a="1"/>
  <c r="BL32" i="10" s="1"/>
  <c r="AG32" i="10" a="1"/>
  <c r="AG32" i="10" s="1"/>
  <c r="AZ32" i="10" a="1"/>
  <c r="AZ32" i="10" s="1"/>
  <c r="Z32" i="10" a="1"/>
  <c r="Z32" i="10" s="1"/>
  <c r="BB32" i="10" a="1"/>
  <c r="BB32" i="10" s="1"/>
  <c r="R43" i="10" a="1"/>
  <c r="R43" i="10" s="1"/>
  <c r="AR43" i="10" a="1"/>
  <c r="AR43" i="10" s="1"/>
  <c r="AY43" i="10" a="1"/>
  <c r="AY43" i="10" s="1"/>
  <c r="AD43" i="10" a="1"/>
  <c r="AD43" i="10" s="1"/>
  <c r="BC43" i="10" a="1"/>
  <c r="BC43" i="10" s="1"/>
  <c r="BB43" i="10" a="1"/>
  <c r="BB43" i="10" s="1"/>
  <c r="AK43" i="10" a="1"/>
  <c r="AK43" i="10" s="1"/>
  <c r="AB43" i="10" a="1"/>
  <c r="AB43" i="10" s="1"/>
  <c r="AV43" i="10" a="1"/>
  <c r="AV43" i="10" s="1"/>
  <c r="AX43" i="10" a="1"/>
  <c r="AX43" i="10" s="1"/>
  <c r="S43" i="10" a="1"/>
  <c r="S43" i="10" s="1"/>
  <c r="X43" i="10" a="1"/>
  <c r="X43" i="10" s="1"/>
  <c r="U43" i="10" a="1"/>
  <c r="U43" i="10" s="1"/>
  <c r="AS43" i="10" a="1"/>
  <c r="AS43" i="10" s="1"/>
  <c r="BF43" i="10" a="1"/>
  <c r="BF43" i="10" s="1"/>
  <c r="AP43" i="10" a="1"/>
  <c r="AP43" i="10" s="1"/>
  <c r="AQ43" i="10" a="1"/>
  <c r="AQ43" i="10" s="1"/>
  <c r="AG43" i="10" a="1"/>
  <c r="AG43" i="10" s="1"/>
  <c r="AE43" i="10" a="1"/>
  <c r="AE43" i="10" s="1"/>
  <c r="AM43" i="10" a="1"/>
  <c r="AM43" i="10" s="1"/>
  <c r="V43" i="10" a="1"/>
  <c r="V43" i="10" s="1"/>
  <c r="Q43" i="10" a="1"/>
  <c r="Q43" i="10" s="1"/>
  <c r="AI43" i="10" a="1"/>
  <c r="AI43" i="10" s="1"/>
  <c r="BI43" i="10" a="1"/>
  <c r="BI43" i="10" s="1"/>
  <c r="AA43" i="10" a="1"/>
  <c r="AA43" i="10" s="1"/>
  <c r="BG43" i="10" a="1"/>
  <c r="BG43" i="10" s="1"/>
  <c r="BL43" i="10" a="1"/>
  <c r="BL43" i="10" s="1"/>
  <c r="AC43" i="10" a="1"/>
  <c r="AC43" i="10" s="1"/>
  <c r="Z43" i="10" a="1"/>
  <c r="Z43" i="10" s="1"/>
  <c r="AF43" i="10" a="1"/>
  <c r="AF43" i="10" s="1"/>
  <c r="BJ43" i="10" a="1"/>
  <c r="BJ43" i="10" s="1"/>
  <c r="AJ43" i="10" a="1"/>
  <c r="AJ43" i="10" s="1"/>
  <c r="BA43" i="10" a="1"/>
  <c r="BA43" i="10" s="1"/>
  <c r="T43" i="10" a="1"/>
  <c r="T43" i="10" s="1"/>
  <c r="W43" i="10" a="1"/>
  <c r="W43" i="10" s="1"/>
  <c r="AT43" i="10" a="1"/>
  <c r="AT43" i="10" s="1"/>
  <c r="AO43" i="10" a="1"/>
  <c r="AO43" i="10" s="1"/>
  <c r="BD43" i="10" a="1"/>
  <c r="BD43" i="10" s="1"/>
  <c r="Y43" i="10" a="1"/>
  <c r="Y43" i="10" s="1"/>
  <c r="AL43" i="10" a="1"/>
  <c r="AL43" i="10" s="1"/>
  <c r="BH43" i="10" a="1"/>
  <c r="BH43" i="10" s="1"/>
  <c r="BE43" i="10" a="1"/>
  <c r="BE43" i="10" s="1"/>
  <c r="AH43" i="10" a="1"/>
  <c r="AH43" i="10" s="1"/>
  <c r="AU43" i="10" a="1"/>
  <c r="AU43" i="10" s="1"/>
  <c r="AW43" i="10" a="1"/>
  <c r="AW43" i="10" s="1"/>
  <c r="BK43" i="10" a="1"/>
  <c r="BK43" i="10" s="1"/>
  <c r="AN43" i="10" a="1"/>
  <c r="AN43" i="10" s="1"/>
  <c r="AZ43" i="10" a="1"/>
  <c r="AZ43" i="10" s="1"/>
  <c r="AU37" i="10" a="1"/>
  <c r="AU37" i="10" s="1"/>
  <c r="AD37" i="10" a="1"/>
  <c r="AD37" i="10" s="1"/>
  <c r="AI37" i="10" a="1"/>
  <c r="AI37" i="10" s="1"/>
  <c r="W37" i="10" a="1"/>
  <c r="W37" i="10" s="1"/>
  <c r="AR37" i="10" a="1"/>
  <c r="AR37" i="10" s="1"/>
  <c r="BI37" i="10" a="1"/>
  <c r="BI37" i="10" s="1"/>
  <c r="BC37" i="10" a="1"/>
  <c r="BC37" i="10" s="1"/>
  <c r="AY37" i="10" a="1"/>
  <c r="AY37" i="10" s="1"/>
  <c r="AC37" i="10" a="1"/>
  <c r="AC37" i="10" s="1"/>
  <c r="BA37" i="10" a="1"/>
  <c r="BA37" i="10" s="1"/>
  <c r="AO37" i="10" a="1"/>
  <c r="AO37" i="10" s="1"/>
  <c r="R37" i="10" a="1"/>
  <c r="R37" i="10" s="1"/>
  <c r="AP37" i="10" a="1"/>
  <c r="AP37" i="10" s="1"/>
  <c r="BH37" i="10" a="1"/>
  <c r="BH37" i="10" s="1"/>
  <c r="BK37" i="10" a="1"/>
  <c r="BK37" i="10" s="1"/>
  <c r="AW37" i="10" a="1"/>
  <c r="AW37" i="10" s="1"/>
  <c r="V37" i="10" a="1"/>
  <c r="V37" i="10" s="1"/>
  <c r="BG37" i="10" a="1"/>
  <c r="BG37" i="10" s="1"/>
  <c r="BB37" i="10" a="1"/>
  <c r="BB37" i="10" s="1"/>
  <c r="Z37" i="10" a="1"/>
  <c r="Z37" i="10" s="1"/>
  <c r="BL37" i="10" a="1"/>
  <c r="BL37" i="10" s="1"/>
  <c r="Y37" i="10" a="1"/>
  <c r="Y37" i="10" s="1"/>
  <c r="T37" i="10" a="1"/>
  <c r="T37" i="10" s="1"/>
  <c r="S37" i="10" a="1"/>
  <c r="S37" i="10" s="1"/>
  <c r="AB37" i="10" a="1"/>
  <c r="AB37" i="10" s="1"/>
  <c r="Q37" i="10" a="1"/>
  <c r="Q37" i="10" s="1"/>
  <c r="BE37" i="10" a="1"/>
  <c r="BE37" i="10" s="1"/>
  <c r="AF37" i="10" a="1"/>
  <c r="AF37" i="10" s="1"/>
  <c r="AT37" i="10" a="1"/>
  <c r="AT37" i="10" s="1"/>
  <c r="AX37" i="10" a="1"/>
  <c r="AX37" i="10" s="1"/>
  <c r="BD37" i="10" a="1"/>
  <c r="BD37" i="10" s="1"/>
  <c r="BJ37" i="10" a="1"/>
  <c r="BJ37" i="10" s="1"/>
  <c r="U37" i="10" a="1"/>
  <c r="U37" i="10" s="1"/>
  <c r="AJ37" i="10" a="1"/>
  <c r="AJ37" i="10" s="1"/>
  <c r="AG37" i="10" a="1"/>
  <c r="AG37" i="10" s="1"/>
  <c r="AN37" i="10" a="1"/>
  <c r="AN37" i="10" s="1"/>
  <c r="AS37" i="10" a="1"/>
  <c r="AS37" i="10" s="1"/>
  <c r="AH37" i="10" a="1"/>
  <c r="AH37" i="10" s="1"/>
  <c r="AV37" i="10" a="1"/>
  <c r="AV37" i="10" s="1"/>
  <c r="AK37" i="10" a="1"/>
  <c r="AK37" i="10" s="1"/>
  <c r="AL37" i="10" a="1"/>
  <c r="AL37" i="10" s="1"/>
  <c r="AA37" i="10" a="1"/>
  <c r="AA37" i="10" s="1"/>
  <c r="X37" i="10" a="1"/>
  <c r="X37" i="10" s="1"/>
  <c r="AZ37" i="10" a="1"/>
  <c r="AZ37" i="10" s="1"/>
  <c r="AE37" i="10" a="1"/>
  <c r="AE37" i="10" s="1"/>
  <c r="AQ37" i="10" a="1"/>
  <c r="AQ37" i="10" s="1"/>
  <c r="AM37" i="10" a="1"/>
  <c r="AM37" i="10" s="1"/>
  <c r="BF37" i="10" a="1"/>
  <c r="BF37" i="10" s="1"/>
  <c r="T19" i="10" a="1"/>
  <c r="T19" i="10" s="1"/>
  <c r="BJ19" i="10" a="1"/>
  <c r="BJ19" i="10" s="1"/>
  <c r="AV19" i="10" a="1"/>
  <c r="AV19" i="10" s="1"/>
  <c r="AW19" i="10" a="1"/>
  <c r="AW19" i="10" s="1"/>
  <c r="AD19" i="10" a="1"/>
  <c r="AD19" i="10" s="1"/>
  <c r="R19" i="10" a="1"/>
  <c r="R19" i="10" s="1"/>
  <c r="AR19" i="10" a="1"/>
  <c r="AR19" i="10" s="1"/>
  <c r="BD19" i="10" a="1"/>
  <c r="BD19" i="10" s="1"/>
  <c r="S19" i="10" a="1"/>
  <c r="S19" i="10" s="1"/>
  <c r="AX19" i="10" a="1"/>
  <c r="AX19" i="10" s="1"/>
  <c r="X19" i="10" a="1"/>
  <c r="X19" i="10" s="1"/>
  <c r="AS19" i="10" a="1"/>
  <c r="AS19" i="10" s="1"/>
  <c r="BK19" i="10" a="1"/>
  <c r="BK19" i="10" s="1"/>
  <c r="AN19" i="10" a="1"/>
  <c r="AN19" i="10" s="1"/>
  <c r="Q19" i="10" a="1"/>
  <c r="Q19" i="10" s="1"/>
  <c r="AP19" i="10" a="1"/>
  <c r="AP19" i="10" s="1"/>
  <c r="BE19" i="10" a="1"/>
  <c r="BE19" i="10" s="1"/>
  <c r="BL19" i="10" a="1"/>
  <c r="BL19" i="10" s="1"/>
  <c r="BG19" i="10" a="1"/>
  <c r="BG19" i="10" s="1"/>
  <c r="BH19" i="10" a="1"/>
  <c r="BH19" i="10" s="1"/>
  <c r="AC19" i="10" a="1"/>
  <c r="AC19" i="10" s="1"/>
  <c r="AB19" i="10" a="1"/>
  <c r="AB19" i="10" s="1"/>
  <c r="AT19" i="10" a="1"/>
  <c r="AT19" i="10" s="1"/>
  <c r="AA19" i="10" a="1"/>
  <c r="AA19" i="10" s="1"/>
  <c r="AH19" i="10" a="1"/>
  <c r="AH19" i="10" s="1"/>
  <c r="AQ19" i="10" a="1"/>
  <c r="AQ19" i="10" s="1"/>
  <c r="AZ19" i="10" a="1"/>
  <c r="AZ19" i="10" s="1"/>
  <c r="BA19" i="10" a="1"/>
  <c r="BA19" i="10" s="1"/>
  <c r="BB19" i="10" a="1"/>
  <c r="BB19" i="10" s="1"/>
  <c r="BC19" i="10" a="1"/>
  <c r="BC19" i="10" s="1"/>
  <c r="Y19" i="10" a="1"/>
  <c r="Y19" i="10" s="1"/>
  <c r="AO19" i="10" a="1"/>
  <c r="AO19" i="10" s="1"/>
  <c r="AF19" i="10" a="1"/>
  <c r="AF19" i="10" s="1"/>
  <c r="BI19" i="10" a="1"/>
  <c r="BI19" i="10" s="1"/>
  <c r="U19" i="10" a="1"/>
  <c r="U19" i="10" s="1"/>
  <c r="AK19" i="10" a="1"/>
  <c r="AK19" i="10" s="1"/>
  <c r="AJ19" i="10" a="1"/>
  <c r="AJ19" i="10" s="1"/>
  <c r="AE19" i="10" a="1"/>
  <c r="AE19" i="10" s="1"/>
  <c r="W19" i="10" a="1"/>
  <c r="W19" i="10" s="1"/>
  <c r="Z19" i="10" a="1"/>
  <c r="Z19" i="10" s="1"/>
  <c r="AG19" i="10" a="1"/>
  <c r="AG19" i="10" s="1"/>
  <c r="AY19" i="10" a="1"/>
  <c r="AY19" i="10" s="1"/>
  <c r="V19" i="10" a="1"/>
  <c r="V19" i="10" s="1"/>
  <c r="BF19" i="10" a="1"/>
  <c r="BF19" i="10" s="1"/>
  <c r="AU19" i="10" a="1"/>
  <c r="AU19" i="10" s="1"/>
  <c r="AM19" i="10" a="1"/>
  <c r="AM19" i="10" s="1"/>
  <c r="AI19" i="10" a="1"/>
  <c r="AI19" i="10" s="1"/>
  <c r="AL19" i="10" a="1"/>
  <c r="AL19" i="10" s="1"/>
  <c r="AH20" i="10" a="1"/>
  <c r="AH20" i="10" s="1"/>
  <c r="BB20" i="10" a="1"/>
  <c r="BB20" i="10" s="1"/>
  <c r="AE20" i="10" a="1"/>
  <c r="AE20" i="10" s="1"/>
  <c r="AO20" i="10" a="1"/>
  <c r="AO20" i="10" s="1"/>
  <c r="V20" i="10" a="1"/>
  <c r="V20" i="10" s="1"/>
  <c r="BK20" i="10" a="1"/>
  <c r="BK20" i="10" s="1"/>
  <c r="R20" i="10" a="1"/>
  <c r="R20" i="10" s="1"/>
  <c r="AW20" i="10" a="1"/>
  <c r="AW20" i="10" s="1"/>
  <c r="AU20" i="10" a="1"/>
  <c r="AU20" i="10" s="1"/>
  <c r="AD20" i="10" a="1"/>
  <c r="AD20" i="10" s="1"/>
  <c r="Q20" i="10" a="1"/>
  <c r="Q20" i="10" s="1"/>
  <c r="AF20" i="10" a="1"/>
  <c r="AF20" i="10" s="1"/>
  <c r="BI20" i="10" a="1"/>
  <c r="BI20" i="10" s="1"/>
  <c r="AZ20" i="10" a="1"/>
  <c r="AZ20" i="10" s="1"/>
  <c r="AG20" i="10" a="1"/>
  <c r="AG20" i="10" s="1"/>
  <c r="AQ20" i="10" a="1"/>
  <c r="AQ20" i="10" s="1"/>
  <c r="AJ20" i="10" a="1"/>
  <c r="AJ20" i="10" s="1"/>
  <c r="BC20" i="10" a="1"/>
  <c r="BC20" i="10" s="1"/>
  <c r="Z20" i="10" a="1"/>
  <c r="Z20" i="10" s="1"/>
  <c r="X20" i="10" a="1"/>
  <c r="X20" i="10" s="1"/>
  <c r="AC20" i="10" a="1"/>
  <c r="AC20" i="10" s="1"/>
  <c r="U20" i="10" a="1"/>
  <c r="U20" i="10" s="1"/>
  <c r="BG20" i="10" a="1"/>
  <c r="BG20" i="10" s="1"/>
  <c r="AX20" i="10" a="1"/>
  <c r="AX20" i="10" s="1"/>
  <c r="AL20" i="10" a="1"/>
  <c r="AL20" i="10" s="1"/>
  <c r="AY20" i="10" a="1"/>
  <c r="AY20" i="10" s="1"/>
  <c r="BF20" i="10" a="1"/>
  <c r="BF20" i="10" s="1"/>
  <c r="BJ20" i="10" a="1"/>
  <c r="BJ20" i="10" s="1"/>
  <c r="W20" i="10" a="1"/>
  <c r="W20" i="10" s="1"/>
  <c r="AM20" i="10" a="1"/>
  <c r="AM20" i="10" s="1"/>
  <c r="AN20" i="10" a="1"/>
  <c r="AN20" i="10" s="1"/>
  <c r="BD20" i="10" a="1"/>
  <c r="BD20" i="10" s="1"/>
  <c r="AT20" i="10" a="1"/>
  <c r="AT20" i="10" s="1"/>
  <c r="S20" i="10" a="1"/>
  <c r="S20" i="10" s="1"/>
  <c r="BL20" i="10" a="1"/>
  <c r="BL20" i="10" s="1"/>
  <c r="AI20" i="10" a="1"/>
  <c r="AI20" i="10" s="1"/>
  <c r="AP20" i="10" a="1"/>
  <c r="AP20" i="10" s="1"/>
  <c r="BE20" i="10" a="1"/>
  <c r="BE20" i="10" s="1"/>
  <c r="BH20" i="10" a="1"/>
  <c r="BH20" i="10" s="1"/>
  <c r="BA20" i="10" a="1"/>
  <c r="BA20" i="10" s="1"/>
  <c r="AR20" i="10" a="1"/>
  <c r="AR20" i="10" s="1"/>
  <c r="AV20" i="10" a="1"/>
  <c r="AV20" i="10" s="1"/>
  <c r="AK20" i="10" a="1"/>
  <c r="AK20" i="10" s="1"/>
  <c r="AS20" i="10" a="1"/>
  <c r="AS20" i="10" s="1"/>
  <c r="T20" i="10" a="1"/>
  <c r="T20" i="10" s="1"/>
  <c r="Y20" i="10" a="1"/>
  <c r="Y20" i="10" s="1"/>
  <c r="AB20" i="10" a="1"/>
  <c r="AB20" i="10" s="1"/>
  <c r="AA20" i="10" a="1"/>
  <c r="AA20" i="10" s="1"/>
  <c r="BD25" i="10" a="1"/>
  <c r="BD25" i="10" s="1"/>
  <c r="AT25" i="10" a="1"/>
  <c r="AT25" i="10" s="1"/>
  <c r="AW25" i="10" a="1"/>
  <c r="AW25" i="10" s="1"/>
  <c r="AK25" i="10" a="1"/>
  <c r="AK25" i="10" s="1"/>
  <c r="AE25" i="10" a="1"/>
  <c r="AE25" i="10" s="1"/>
  <c r="S25" i="10" a="1"/>
  <c r="S25" i="10" s="1"/>
  <c r="AU25" i="10" a="1"/>
  <c r="AU25" i="10" s="1"/>
  <c r="Z25" i="10" a="1"/>
  <c r="Z25" i="10" s="1"/>
  <c r="AJ25" i="10" a="1"/>
  <c r="AJ25" i="10" s="1"/>
  <c r="AR25" i="10" a="1"/>
  <c r="AR25" i="10" s="1"/>
  <c r="AB25" i="10" a="1"/>
  <c r="AB25" i="10" s="1"/>
  <c r="BK25" i="10" a="1"/>
  <c r="BK25" i="10" s="1"/>
  <c r="BJ25" i="10" a="1"/>
  <c r="BJ25" i="10" s="1"/>
  <c r="W25" i="10" a="1"/>
  <c r="W25" i="10" s="1"/>
  <c r="V25" i="10" a="1"/>
  <c r="V25" i="10" s="1"/>
  <c r="AV25" i="10" a="1"/>
  <c r="AV25" i="10" s="1"/>
  <c r="AF25" i="10" a="1"/>
  <c r="AF25" i="10" s="1"/>
  <c r="AM25" i="10" a="1"/>
  <c r="AM25" i="10" s="1"/>
  <c r="AP25" i="10" a="1"/>
  <c r="AP25" i="10" s="1"/>
  <c r="BE25" i="10" a="1"/>
  <c r="BE25" i="10" s="1"/>
  <c r="AS25" i="10" a="1"/>
  <c r="AS25" i="10" s="1"/>
  <c r="BG25" i="10" a="1"/>
  <c r="BG25" i="10" s="1"/>
  <c r="Q25" i="10" a="1"/>
  <c r="Q25" i="10" s="1"/>
  <c r="AZ25" i="10" a="1"/>
  <c r="AZ25" i="10" s="1"/>
  <c r="AH25" i="10" a="1"/>
  <c r="AH25" i="10" s="1"/>
  <c r="R25" i="10" a="1"/>
  <c r="R25" i="10" s="1"/>
  <c r="AQ25" i="10" a="1"/>
  <c r="AQ25" i="10" s="1"/>
  <c r="Y25" i="10" a="1"/>
  <c r="Y25" i="10" s="1"/>
  <c r="AA25" i="10" a="1"/>
  <c r="AA25" i="10" s="1"/>
  <c r="BB25" i="10" a="1"/>
  <c r="BB25" i="10" s="1"/>
  <c r="AI25" i="10" a="1"/>
  <c r="AI25" i="10" s="1"/>
  <c r="AD25" i="10" a="1"/>
  <c r="AD25" i="10" s="1"/>
  <c r="AN25" i="10" a="1"/>
  <c r="AN25" i="10" s="1"/>
  <c r="BC25" i="10" a="1"/>
  <c r="BC25" i="10" s="1"/>
  <c r="BI25" i="10" a="1"/>
  <c r="BI25" i="10" s="1"/>
  <c r="AO25" i="10" a="1"/>
  <c r="AO25" i="10" s="1"/>
  <c r="BH25" i="10" a="1"/>
  <c r="BH25" i="10" s="1"/>
  <c r="AL25" i="10" a="1"/>
  <c r="AL25" i="10" s="1"/>
  <c r="T25" i="10" a="1"/>
  <c r="T25" i="10" s="1"/>
  <c r="BA25" i="10" a="1"/>
  <c r="BA25" i="10" s="1"/>
  <c r="AX25" i="10" a="1"/>
  <c r="AX25" i="10" s="1"/>
  <c r="AY25" i="10" a="1"/>
  <c r="AY25" i="10" s="1"/>
  <c r="X25" i="10" a="1"/>
  <c r="X25" i="10" s="1"/>
  <c r="AC25" i="10" a="1"/>
  <c r="AC25" i="10" s="1"/>
  <c r="BF25" i="10" a="1"/>
  <c r="BF25" i="10" s="1"/>
  <c r="U25" i="10" a="1"/>
  <c r="U25" i="10" s="1"/>
  <c r="AG25" i="10" a="1"/>
  <c r="AG25" i="10" s="1"/>
  <c r="BL25" i="10" a="1"/>
  <c r="BL25" i="10" s="1"/>
  <c r="BK16" i="10" a="1"/>
  <c r="BK16" i="10" s="1"/>
  <c r="AD16" i="10" a="1"/>
  <c r="AD16" i="10" s="1"/>
  <c r="BF16" i="10" a="1"/>
  <c r="BF16" i="10" s="1"/>
  <c r="AK16" i="10" a="1"/>
  <c r="AK16" i="10" s="1"/>
  <c r="AO16" i="10" a="1"/>
  <c r="AO16" i="10" s="1"/>
  <c r="AS16" i="10" a="1"/>
  <c r="AS16" i="10" s="1"/>
  <c r="AM16" i="10" a="1"/>
  <c r="AM16" i="10" s="1"/>
  <c r="AV16" i="10" a="1"/>
  <c r="AV16" i="10" s="1"/>
  <c r="T16" i="10" a="1"/>
  <c r="T16" i="10" s="1"/>
  <c r="AN16" i="10" a="1"/>
  <c r="AN16" i="10" s="1"/>
  <c r="AC16" i="10" a="1"/>
  <c r="AC16" i="10" s="1"/>
  <c r="BC16" i="10" a="1"/>
  <c r="BC16" i="10" s="1"/>
  <c r="AX16" i="10" a="1"/>
  <c r="AX16" i="10" s="1"/>
  <c r="AP16" i="10" a="1"/>
  <c r="AP16" i="10" s="1"/>
  <c r="BB16" i="10" a="1"/>
  <c r="BB16" i="10" s="1"/>
  <c r="S16" i="10" a="1"/>
  <c r="S16" i="10" s="1"/>
  <c r="AU16" i="10" a="1"/>
  <c r="AU16" i="10" s="1"/>
  <c r="BG16" i="10" a="1"/>
  <c r="BG16" i="10" s="1"/>
  <c r="AT16" i="10" a="1"/>
  <c r="AT16" i="10" s="1"/>
  <c r="AZ16" i="10" a="1"/>
  <c r="AZ16" i="10" s="1"/>
  <c r="Y16" i="10" a="1"/>
  <c r="Y16" i="10" s="1"/>
  <c r="AA16" i="10" a="1"/>
  <c r="AA16" i="10" s="1"/>
  <c r="Z16" i="10" a="1"/>
  <c r="Z16" i="10" s="1"/>
  <c r="AI16" i="10" a="1"/>
  <c r="AI16" i="10" s="1"/>
  <c r="AW16" i="10" a="1"/>
  <c r="AW16" i="10" s="1"/>
  <c r="AF16" i="10" a="1"/>
  <c r="AF16" i="10" s="1"/>
  <c r="BH16" i="10" a="1"/>
  <c r="BH16" i="10" s="1"/>
  <c r="AE16" i="10" a="1"/>
  <c r="AE16" i="10" s="1"/>
  <c r="V16" i="10" a="1"/>
  <c r="V16" i="10" s="1"/>
  <c r="BJ16" i="10" a="1"/>
  <c r="BJ16" i="10" s="1"/>
  <c r="AB16" i="10" a="1"/>
  <c r="AB16" i="10" s="1"/>
  <c r="Q16" i="10" a="1"/>
  <c r="Q16" i="10" s="1"/>
  <c r="AR16" i="10" a="1"/>
  <c r="AR16" i="10" s="1"/>
  <c r="BE16" i="10" a="1"/>
  <c r="BE16" i="10" s="1"/>
  <c r="BD16" i="10" a="1"/>
  <c r="BD16" i="10" s="1"/>
  <c r="U16" i="10" a="1"/>
  <c r="U16" i="10" s="1"/>
  <c r="AQ16" i="10" a="1"/>
  <c r="AQ16" i="10" s="1"/>
  <c r="BA16" i="10" a="1"/>
  <c r="BA16" i="10" s="1"/>
  <c r="BI16" i="10" a="1"/>
  <c r="BI16" i="10" s="1"/>
  <c r="AY16" i="10" a="1"/>
  <c r="AY16" i="10" s="1"/>
  <c r="W16" i="10" a="1"/>
  <c r="W16" i="10" s="1"/>
  <c r="AJ16" i="10" a="1"/>
  <c r="AJ16" i="10" s="1"/>
  <c r="AG16" i="10" a="1"/>
  <c r="AG16" i="10" s="1"/>
  <c r="AH16" i="10" a="1"/>
  <c r="AH16" i="10" s="1"/>
  <c r="R16" i="10" a="1"/>
  <c r="R16" i="10" s="1"/>
  <c r="X16" i="10" a="1"/>
  <c r="X16" i="10" s="1"/>
  <c r="AL16" i="10" a="1"/>
  <c r="AL16" i="10" s="1"/>
  <c r="BL16" i="10" a="1"/>
  <c r="BL16" i="10" s="1"/>
  <c r="AS21" i="10" a="1"/>
  <c r="AS21" i="10" s="1"/>
  <c r="AP21" i="10" a="1"/>
  <c r="AP21" i="10" s="1"/>
  <c r="Q21" i="10" a="1"/>
  <c r="Q21" i="10" s="1"/>
  <c r="BB21" i="10" a="1"/>
  <c r="BB21" i="10" s="1"/>
  <c r="AX21" i="10" a="1"/>
  <c r="AX21" i="10" s="1"/>
  <c r="AV21" i="10" a="1"/>
  <c r="AV21" i="10" s="1"/>
  <c r="BD21" i="10" a="1"/>
  <c r="BD21" i="10" s="1"/>
  <c r="BA21" i="10" a="1"/>
  <c r="BA21" i="10" s="1"/>
  <c r="BE21" i="10" a="1"/>
  <c r="BE21" i="10" s="1"/>
  <c r="BL21" i="10" a="1"/>
  <c r="BL21" i="10" s="1"/>
  <c r="AZ21" i="10" a="1"/>
  <c r="AZ21" i="10" s="1"/>
  <c r="AW21" i="10" a="1"/>
  <c r="AW21" i="10" s="1"/>
  <c r="AF21" i="10" a="1"/>
  <c r="AF21" i="10" s="1"/>
  <c r="AR21" i="10" a="1"/>
  <c r="AR21" i="10" s="1"/>
  <c r="AT21" i="10" a="1"/>
  <c r="AT21" i="10" s="1"/>
  <c r="AL21" i="10" a="1"/>
  <c r="AL21" i="10" s="1"/>
  <c r="W21" i="10" a="1"/>
  <c r="W21" i="10" s="1"/>
  <c r="X21" i="10" a="1"/>
  <c r="X21" i="10" s="1"/>
  <c r="BC21" i="10" a="1"/>
  <c r="BC21" i="10" s="1"/>
  <c r="T21" i="10" a="1"/>
  <c r="T21" i="10" s="1"/>
  <c r="AA21" i="10" a="1"/>
  <c r="AA21" i="10" s="1"/>
  <c r="AM21" i="10" a="1"/>
  <c r="AM21" i="10" s="1"/>
  <c r="AD21" i="10" a="1"/>
  <c r="AD21" i="10" s="1"/>
  <c r="AJ21" i="10" a="1"/>
  <c r="AJ21" i="10" s="1"/>
  <c r="AI21" i="10" a="1"/>
  <c r="AI21" i="10" s="1"/>
  <c r="AY21" i="10" a="1"/>
  <c r="AY21" i="10" s="1"/>
  <c r="BG21" i="10" a="1"/>
  <c r="BG21" i="10" s="1"/>
  <c r="AH21" i="10" a="1"/>
  <c r="AH21" i="10" s="1"/>
  <c r="AN21" i="10" a="1"/>
  <c r="AN21" i="10" s="1"/>
  <c r="BH21" i="10" a="1"/>
  <c r="BH21" i="10" s="1"/>
  <c r="AQ21" i="10" a="1"/>
  <c r="AQ21" i="10" s="1"/>
  <c r="BF21" i="10" a="1"/>
  <c r="BF21" i="10" s="1"/>
  <c r="AC21" i="10" a="1"/>
  <c r="AC21" i="10" s="1"/>
  <c r="BJ21" i="10" a="1"/>
  <c r="BJ21" i="10" s="1"/>
  <c r="AU21" i="10" a="1"/>
  <c r="AU21" i="10" s="1"/>
  <c r="Z21" i="10" a="1"/>
  <c r="Z21" i="10" s="1"/>
  <c r="BK21" i="10" a="1"/>
  <c r="BK21" i="10" s="1"/>
  <c r="U21" i="10" a="1"/>
  <c r="U21" i="10" s="1"/>
  <c r="AE21" i="10" a="1"/>
  <c r="AE21" i="10" s="1"/>
  <c r="S21" i="10" a="1"/>
  <c r="S21" i="10" s="1"/>
  <c r="AG21" i="10" a="1"/>
  <c r="AG21" i="10" s="1"/>
  <c r="AO21" i="10" a="1"/>
  <c r="AO21" i="10" s="1"/>
  <c r="AK21" i="10" a="1"/>
  <c r="AK21" i="10" s="1"/>
  <c r="BI21" i="10" a="1"/>
  <c r="BI21" i="10" s="1"/>
  <c r="Y21" i="10" a="1"/>
  <c r="Y21" i="10" s="1"/>
  <c r="V21" i="10" a="1"/>
  <c r="V21" i="10" s="1"/>
  <c r="R21" i="10" a="1"/>
  <c r="R21" i="10" s="1"/>
  <c r="AB21" i="10" a="1"/>
  <c r="AB21" i="10" s="1"/>
  <c r="AK10" i="10" a="1"/>
  <c r="AK10" i="10" s="1"/>
  <c r="BF10" i="10" a="1"/>
  <c r="BF10" i="10" s="1"/>
  <c r="AF10" i="10" a="1"/>
  <c r="AF10" i="10" s="1"/>
  <c r="AC10" i="10" a="1"/>
  <c r="AC10" i="10" s="1"/>
  <c r="BE10" i="10" a="1"/>
  <c r="BE10" i="10" s="1"/>
  <c r="AA10" i="10" a="1"/>
  <c r="AA10" i="10" s="1"/>
  <c r="BA10" i="10" a="1"/>
  <c r="BA10" i="10" s="1"/>
  <c r="BK10" i="10" a="1"/>
  <c r="BK10" i="10" s="1"/>
  <c r="BD10" i="10" a="1"/>
  <c r="BD10" i="10" s="1"/>
  <c r="AP10" i="10" a="1"/>
  <c r="AP10" i="10" s="1"/>
  <c r="AV10" i="10" a="1"/>
  <c r="AV10" i="10" s="1"/>
  <c r="AU10" i="10" a="1"/>
  <c r="AU10" i="10" s="1"/>
  <c r="AE10" i="10" a="1"/>
  <c r="AE10" i="10" s="1"/>
  <c r="AS10" i="10" a="1"/>
  <c r="AS10" i="10" s="1"/>
  <c r="Y10" i="10" a="1"/>
  <c r="Y10" i="10" s="1"/>
  <c r="AO10" i="10" a="1"/>
  <c r="AO10" i="10" s="1"/>
  <c r="AL10" i="10" a="1"/>
  <c r="AL10" i="10" s="1"/>
  <c r="AQ10" i="10" a="1"/>
  <c r="AQ10" i="10" s="1"/>
  <c r="BL10" i="10" a="1"/>
  <c r="BL10" i="10" s="1"/>
  <c r="R10" i="10" a="1"/>
  <c r="R10" i="10" s="1"/>
  <c r="V10" i="10" a="1"/>
  <c r="V10" i="10" s="1"/>
  <c r="U10" i="10" a="1"/>
  <c r="U10" i="10" s="1"/>
  <c r="AD10" i="10" a="1"/>
  <c r="AD10" i="10" s="1"/>
  <c r="AB10" i="10" a="1"/>
  <c r="AB10" i="10" s="1"/>
  <c r="T10" i="10" a="1"/>
  <c r="T10" i="10" s="1"/>
  <c r="AJ10" i="10" a="1"/>
  <c r="AJ10" i="10" s="1"/>
  <c r="AZ10" i="10" a="1"/>
  <c r="AZ10" i="10" s="1"/>
  <c r="AM10" i="10" a="1"/>
  <c r="AM10" i="10" s="1"/>
  <c r="X10" i="10" a="1"/>
  <c r="X10" i="10" s="1"/>
  <c r="Z10" i="10" a="1"/>
  <c r="Z10" i="10" s="1"/>
  <c r="BI10" i="10" a="1"/>
  <c r="BI10" i="10" s="1"/>
  <c r="Q10" i="10" a="1"/>
  <c r="Q10" i="10" s="1"/>
  <c r="AY10" i="10" a="1"/>
  <c r="AY10" i="10" s="1"/>
  <c r="AT10" i="10" a="1"/>
  <c r="AT10" i="10" s="1"/>
  <c r="AW10" i="10" a="1"/>
  <c r="AW10" i="10" s="1"/>
  <c r="BC10" i="10" a="1"/>
  <c r="BC10" i="10" s="1"/>
  <c r="AN10" i="10" a="1"/>
  <c r="AN10" i="10" s="1"/>
  <c r="BH10" i="10" a="1"/>
  <c r="BH10" i="10" s="1"/>
  <c r="W10" i="10" a="1"/>
  <c r="W10" i="10" s="1"/>
  <c r="AI10" i="10" a="1"/>
  <c r="AI10" i="10" s="1"/>
  <c r="AH10" i="10" a="1"/>
  <c r="AH10" i="10" s="1"/>
  <c r="BJ10" i="10" a="1"/>
  <c r="BJ10" i="10" s="1"/>
  <c r="S10" i="10" a="1"/>
  <c r="S10" i="10" s="1"/>
  <c r="AX10" i="10" a="1"/>
  <c r="AX10" i="10" s="1"/>
  <c r="AG10" i="10" a="1"/>
  <c r="AG10" i="10" s="1"/>
  <c r="BB10" i="10" a="1"/>
  <c r="BB10" i="10" s="1"/>
  <c r="AR10" i="10" a="1"/>
  <c r="AR10" i="10" s="1"/>
  <c r="BG10" i="10" a="1"/>
  <c r="BG10" i="10" s="1"/>
  <c r="AE44" i="10" a="1"/>
  <c r="AE44" i="10" s="1"/>
  <c r="AH44" i="10" a="1"/>
  <c r="AH44" i="10" s="1"/>
  <c r="BA44" i="10" a="1"/>
  <c r="BA44" i="10" s="1"/>
  <c r="BB44" i="10" a="1"/>
  <c r="BB44" i="10" s="1"/>
  <c r="AC44" i="10" a="1"/>
  <c r="AC44" i="10" s="1"/>
  <c r="BL44" i="10" a="1"/>
  <c r="BL44" i="10" s="1"/>
  <c r="BD44" i="10" a="1"/>
  <c r="BD44" i="10" s="1"/>
  <c r="AY44" i="10" a="1"/>
  <c r="AY44" i="10" s="1"/>
  <c r="AF44" i="10" a="1"/>
  <c r="AF44" i="10" s="1"/>
  <c r="AP44" i="10" a="1"/>
  <c r="AP44" i="10" s="1"/>
  <c r="AX44" i="10" a="1"/>
  <c r="AX44" i="10" s="1"/>
  <c r="AA44" i="10" a="1"/>
  <c r="AA44" i="10" s="1"/>
  <c r="AV44" i="10" a="1"/>
  <c r="AV44" i="10" s="1"/>
  <c r="W44" i="10" a="1"/>
  <c r="W44" i="10" s="1"/>
  <c r="BE44" i="10" a="1"/>
  <c r="BE44" i="10" s="1"/>
  <c r="BK44" i="10" a="1"/>
  <c r="BK44" i="10" s="1"/>
  <c r="BG44" i="10" a="1"/>
  <c r="BG44" i="10" s="1"/>
  <c r="AI44" i="10" a="1"/>
  <c r="AI44" i="10" s="1"/>
  <c r="AM44" i="10" a="1"/>
  <c r="AM44" i="10" s="1"/>
  <c r="AO44" i="10" a="1"/>
  <c r="AO44" i="10" s="1"/>
  <c r="AS44" i="10" a="1"/>
  <c r="AS44" i="10" s="1"/>
  <c r="X44" i="10" a="1"/>
  <c r="X44" i="10" s="1"/>
  <c r="AW44" i="10" a="1"/>
  <c r="AW44" i="10" s="1"/>
  <c r="BH44" i="10" a="1"/>
  <c r="BH44" i="10" s="1"/>
  <c r="T44" i="10" a="1"/>
  <c r="T44" i="10" s="1"/>
  <c r="Y44" i="10" a="1"/>
  <c r="Y44" i="10" s="1"/>
  <c r="AB44" i="10" a="1"/>
  <c r="AB44" i="10" s="1"/>
  <c r="AJ44" i="10" a="1"/>
  <c r="AJ44" i="10" s="1"/>
  <c r="AZ44" i="10" a="1"/>
  <c r="AZ44" i="10" s="1"/>
  <c r="Z44" i="10" a="1"/>
  <c r="Z44" i="10" s="1"/>
  <c r="AD44" i="10" a="1"/>
  <c r="AD44" i="10" s="1"/>
  <c r="AT44" i="10" a="1"/>
  <c r="AT44" i="10" s="1"/>
  <c r="BF44" i="10" a="1"/>
  <c r="BF44" i="10" s="1"/>
  <c r="AU44" i="10" a="1"/>
  <c r="AU44" i="10" s="1"/>
  <c r="BC44" i="10" a="1"/>
  <c r="BC44" i="10" s="1"/>
  <c r="BI44" i="10" a="1"/>
  <c r="BI44" i="10" s="1"/>
  <c r="AL44" i="10" a="1"/>
  <c r="AL44" i="10" s="1"/>
  <c r="R44" i="10" a="1"/>
  <c r="R44" i="10" s="1"/>
  <c r="V44" i="10" a="1"/>
  <c r="V44" i="10" s="1"/>
  <c r="S44" i="10" a="1"/>
  <c r="S44" i="10" s="1"/>
  <c r="AN44" i="10" a="1"/>
  <c r="AN44" i="10" s="1"/>
  <c r="AQ44" i="10" a="1"/>
  <c r="AQ44" i="10" s="1"/>
  <c r="Q44" i="10" a="1"/>
  <c r="Q44" i="10" s="1"/>
  <c r="AR44" i="10" a="1"/>
  <c r="AR44" i="10" s="1"/>
  <c r="AK44" i="10" a="1"/>
  <c r="AK44" i="10" s="1"/>
  <c r="U44" i="10" a="1"/>
  <c r="U44" i="10" s="1"/>
  <c r="AG44" i="10" a="1"/>
  <c r="AG44" i="10" s="1"/>
  <c r="BJ44" i="10" a="1"/>
  <c r="BJ44" i="10" s="1"/>
  <c r="BD38" i="10" a="1"/>
  <c r="BD38" i="10" s="1"/>
  <c r="BL38" i="10" a="1"/>
  <c r="BL38" i="10" s="1"/>
  <c r="AJ38" i="10" a="1"/>
  <c r="AJ38" i="10" s="1"/>
  <c r="AL38" i="10" a="1"/>
  <c r="AL38" i="10" s="1"/>
  <c r="T38" i="10" a="1"/>
  <c r="T38" i="10" s="1"/>
  <c r="AE38" i="10" a="1"/>
  <c r="AE38" i="10" s="1"/>
  <c r="AO38" i="10" a="1"/>
  <c r="AO38" i="10" s="1"/>
  <c r="Y38" i="10" a="1"/>
  <c r="Y38" i="10" s="1"/>
  <c r="AT38" i="10" a="1"/>
  <c r="AT38" i="10" s="1"/>
  <c r="AR38" i="10" a="1"/>
  <c r="AR38" i="10" s="1"/>
  <c r="AY38" i="10" a="1"/>
  <c r="AY38" i="10" s="1"/>
  <c r="BJ38" i="10" a="1"/>
  <c r="BJ38" i="10" s="1"/>
  <c r="R38" i="10" a="1"/>
  <c r="R38" i="10" s="1"/>
  <c r="AC38" i="10" a="1"/>
  <c r="AC38" i="10" s="1"/>
  <c r="AG38" i="10" a="1"/>
  <c r="AG38" i="10" s="1"/>
  <c r="Q38" i="10" a="1"/>
  <c r="Q38" i="10" s="1"/>
  <c r="AA38" i="10" a="1"/>
  <c r="AA38" i="10" s="1"/>
  <c r="BF38" i="10" a="1"/>
  <c r="BF38" i="10" s="1"/>
  <c r="S38" i="10" a="1"/>
  <c r="S38" i="10" s="1"/>
  <c r="AF38" i="10" a="1"/>
  <c r="AF38" i="10" s="1"/>
  <c r="BB38" i="10" a="1"/>
  <c r="BB38" i="10" s="1"/>
  <c r="AX38" i="10" a="1"/>
  <c r="AX38" i="10" s="1"/>
  <c r="BI38" i="10" a="1"/>
  <c r="BI38" i="10" s="1"/>
  <c r="BC38" i="10" a="1"/>
  <c r="BC38" i="10" s="1"/>
  <c r="AQ38" i="10" a="1"/>
  <c r="AQ38" i="10" s="1"/>
  <c r="AV38" i="10" a="1"/>
  <c r="AV38" i="10" s="1"/>
  <c r="V38" i="10" a="1"/>
  <c r="V38" i="10" s="1"/>
  <c r="AS38" i="10" a="1"/>
  <c r="AS38" i="10" s="1"/>
  <c r="AZ38" i="10" a="1"/>
  <c r="AZ38" i="10" s="1"/>
  <c r="AI38" i="10" a="1"/>
  <c r="AI38" i="10" s="1"/>
  <c r="W38" i="10" a="1"/>
  <c r="W38" i="10" s="1"/>
  <c r="AN38" i="10" a="1"/>
  <c r="AN38" i="10" s="1"/>
  <c r="BH38" i="10" a="1"/>
  <c r="BH38" i="10" s="1"/>
  <c r="AD38" i="10" a="1"/>
  <c r="AD38" i="10" s="1"/>
  <c r="AU38" i="10" a="1"/>
  <c r="AU38" i="10" s="1"/>
  <c r="BG38" i="10" a="1"/>
  <c r="BG38" i="10" s="1"/>
  <c r="AM38" i="10" a="1"/>
  <c r="AM38" i="10" s="1"/>
  <c r="BA38" i="10" a="1"/>
  <c r="BA38" i="10" s="1"/>
  <c r="BK38" i="10" a="1"/>
  <c r="BK38" i="10" s="1"/>
  <c r="AK38" i="10" a="1"/>
  <c r="AK38" i="10" s="1"/>
  <c r="AP38" i="10" a="1"/>
  <c r="AP38" i="10" s="1"/>
  <c r="X38" i="10" a="1"/>
  <c r="X38" i="10" s="1"/>
  <c r="AH38" i="10" a="1"/>
  <c r="AH38" i="10" s="1"/>
  <c r="Z38" i="10" a="1"/>
  <c r="Z38" i="10" s="1"/>
  <c r="AB38" i="10" a="1"/>
  <c r="AB38" i="10" s="1"/>
  <c r="U38" i="10" a="1"/>
  <c r="U38" i="10" s="1"/>
  <c r="AW38" i="10" a="1"/>
  <c r="AW38" i="10" s="1"/>
  <c r="BE38" i="10" a="1"/>
  <c r="BE38" i="10" s="1"/>
  <c r="U36" i="10" a="1"/>
  <c r="U36" i="10" s="1"/>
  <c r="BJ36" i="10" a="1"/>
  <c r="BJ36" i="10" s="1"/>
  <c r="AB36" i="10" a="1"/>
  <c r="AB36" i="10" s="1"/>
  <c r="T36" i="10" a="1"/>
  <c r="T36" i="10" s="1"/>
  <c r="AJ36" i="10" a="1"/>
  <c r="AJ36" i="10" s="1"/>
  <c r="BG36" i="10" a="1"/>
  <c r="BG36" i="10" s="1"/>
  <c r="BI36" i="10" a="1"/>
  <c r="BI36" i="10" s="1"/>
  <c r="AH36" i="10" a="1"/>
  <c r="AH36" i="10" s="1"/>
  <c r="AS36" i="10" a="1"/>
  <c r="AS36" i="10" s="1"/>
  <c r="BH36" i="10" a="1"/>
  <c r="BH36" i="10" s="1"/>
  <c r="AN36" i="10" a="1"/>
  <c r="AN36" i="10" s="1"/>
  <c r="BD36" i="10" a="1"/>
  <c r="BD36" i="10" s="1"/>
  <c r="AR36" i="10" a="1"/>
  <c r="AR36" i="10" s="1"/>
  <c r="AT36" i="10" a="1"/>
  <c r="AT36" i="10" s="1"/>
  <c r="BF36" i="10" a="1"/>
  <c r="BF36" i="10" s="1"/>
  <c r="AZ36" i="10" a="1"/>
  <c r="AZ36" i="10" s="1"/>
  <c r="AM36" i="10" a="1"/>
  <c r="AM36" i="10" s="1"/>
  <c r="AD36" i="10" a="1"/>
  <c r="AD36" i="10" s="1"/>
  <c r="R36" i="10" a="1"/>
  <c r="R36" i="10" s="1"/>
  <c r="AX36" i="10" a="1"/>
  <c r="AX36" i="10" s="1"/>
  <c r="BK36" i="10" a="1"/>
  <c r="BK36" i="10" s="1"/>
  <c r="Q36" i="10" a="1"/>
  <c r="Q36" i="10" s="1"/>
  <c r="AL36" i="10" a="1"/>
  <c r="AL36" i="10" s="1"/>
  <c r="AE36" i="10" a="1"/>
  <c r="AE36" i="10" s="1"/>
  <c r="BE36" i="10" a="1"/>
  <c r="BE36" i="10" s="1"/>
  <c r="AU36" i="10" a="1"/>
  <c r="AU36" i="10" s="1"/>
  <c r="X36" i="10" a="1"/>
  <c r="X36" i="10" s="1"/>
  <c r="W36" i="10" a="1"/>
  <c r="W36" i="10" s="1"/>
  <c r="AG36" i="10" a="1"/>
  <c r="AG36" i="10" s="1"/>
  <c r="AY36" i="10" a="1"/>
  <c r="AY36" i="10" s="1"/>
  <c r="Y36" i="10" a="1"/>
  <c r="Y36" i="10" s="1"/>
  <c r="AF36" i="10" a="1"/>
  <c r="AF36" i="10" s="1"/>
  <c r="AC36" i="10" a="1"/>
  <c r="AC36" i="10" s="1"/>
  <c r="AV36" i="10" a="1"/>
  <c r="AV36" i="10" s="1"/>
  <c r="V36" i="10" a="1"/>
  <c r="V36" i="10" s="1"/>
  <c r="AO36" i="10" a="1"/>
  <c r="AO36" i="10" s="1"/>
  <c r="AA36" i="10" a="1"/>
  <c r="AA36" i="10" s="1"/>
  <c r="AK36" i="10" a="1"/>
  <c r="AK36" i="10" s="1"/>
  <c r="BC36" i="10" a="1"/>
  <c r="BC36" i="10" s="1"/>
  <c r="S36" i="10" a="1"/>
  <c r="S36" i="10" s="1"/>
  <c r="AP36" i="10" a="1"/>
  <c r="AP36" i="10" s="1"/>
  <c r="Z36" i="10" a="1"/>
  <c r="Z36" i="10" s="1"/>
  <c r="AQ36" i="10" a="1"/>
  <c r="AQ36" i="10" s="1"/>
  <c r="BL36" i="10" a="1"/>
  <c r="BL36" i="10" s="1"/>
  <c r="BA36" i="10" a="1"/>
  <c r="BA36" i="10" s="1"/>
  <c r="AI36" i="10" a="1"/>
  <c r="AI36" i="10" s="1"/>
  <c r="BB36" i="10" a="1"/>
  <c r="BB36" i="10" s="1"/>
  <c r="AW36" i="10" a="1"/>
  <c r="AW36" i="10" s="1"/>
  <c r="AH29" i="10" a="1"/>
  <c r="AH29" i="10" s="1"/>
  <c r="AE29" i="10" a="1"/>
  <c r="AE29" i="10" s="1"/>
  <c r="AR29" i="10" a="1"/>
  <c r="AR29" i="10" s="1"/>
  <c r="Q29" i="10" a="1"/>
  <c r="Q29" i="10" s="1"/>
  <c r="Y29" i="10" a="1"/>
  <c r="Y29" i="10" s="1"/>
  <c r="AW29" i="10" a="1"/>
  <c r="AW29" i="10" s="1"/>
  <c r="BI29" i="10" a="1"/>
  <c r="BI29" i="10" s="1"/>
  <c r="AI29" i="10" a="1"/>
  <c r="AI29" i="10" s="1"/>
  <c r="U29" i="10" a="1"/>
  <c r="U29" i="10" s="1"/>
  <c r="AG29" i="10" a="1"/>
  <c r="AG29" i="10" s="1"/>
  <c r="AO29" i="10" a="1"/>
  <c r="AO29" i="10" s="1"/>
  <c r="BG29" i="10" a="1"/>
  <c r="BG29" i="10" s="1"/>
  <c r="AK29" i="10" a="1"/>
  <c r="AK29" i="10" s="1"/>
  <c r="AN29" i="10" a="1"/>
  <c r="AN29" i="10" s="1"/>
  <c r="AA29" i="10" a="1"/>
  <c r="AA29" i="10" s="1"/>
  <c r="AZ29" i="10" a="1"/>
  <c r="AZ29" i="10" s="1"/>
  <c r="T29" i="10" a="1"/>
  <c r="T29" i="10" s="1"/>
  <c r="AP29" i="10" a="1"/>
  <c r="AP29" i="10" s="1"/>
  <c r="AB29" i="10" a="1"/>
  <c r="AB29" i="10" s="1"/>
  <c r="BF29" i="10" a="1"/>
  <c r="BF29" i="10" s="1"/>
  <c r="AF29" i="10" a="1"/>
  <c r="AF29" i="10" s="1"/>
  <c r="AJ29" i="10" a="1"/>
  <c r="AJ29" i="10" s="1"/>
  <c r="V29" i="10" a="1"/>
  <c r="V29" i="10" s="1"/>
  <c r="AT29" i="10" a="1"/>
  <c r="AT29" i="10" s="1"/>
  <c r="BE29" i="10" a="1"/>
  <c r="BE29" i="10" s="1"/>
  <c r="AD29" i="10" a="1"/>
  <c r="AD29" i="10" s="1"/>
  <c r="AC29" i="10" a="1"/>
  <c r="AC29" i="10" s="1"/>
  <c r="AY29" i="10" a="1"/>
  <c r="AY29" i="10" s="1"/>
  <c r="BA29" i="10" a="1"/>
  <c r="BA29" i="10" s="1"/>
  <c r="BK29" i="10" a="1"/>
  <c r="BK29" i="10" s="1"/>
  <c r="AM29" i="10" a="1"/>
  <c r="AM29" i="10" s="1"/>
  <c r="BL29" i="10" a="1"/>
  <c r="BL29" i="10" s="1"/>
  <c r="Z29" i="10" a="1"/>
  <c r="Z29" i="10" s="1"/>
  <c r="BH29" i="10" a="1"/>
  <c r="BH29" i="10" s="1"/>
  <c r="R29" i="10" a="1"/>
  <c r="R29" i="10" s="1"/>
  <c r="AX29" i="10" a="1"/>
  <c r="AX29" i="10" s="1"/>
  <c r="W29" i="10" a="1"/>
  <c r="W29" i="10" s="1"/>
  <c r="AV29" i="10" a="1"/>
  <c r="AV29" i="10" s="1"/>
  <c r="S29" i="10" a="1"/>
  <c r="S29" i="10" s="1"/>
  <c r="X29" i="10" a="1"/>
  <c r="X29" i="10" s="1"/>
  <c r="BD29" i="10" a="1"/>
  <c r="BD29" i="10" s="1"/>
  <c r="AS29" i="10" a="1"/>
  <c r="AS29" i="10" s="1"/>
  <c r="AQ29" i="10" a="1"/>
  <c r="AQ29" i="10" s="1"/>
  <c r="BC29" i="10" a="1"/>
  <c r="BC29" i="10" s="1"/>
  <c r="AU29" i="10" a="1"/>
  <c r="AU29" i="10" s="1"/>
  <c r="AL29" i="10" a="1"/>
  <c r="AL29" i="10" s="1"/>
  <c r="BB29" i="10" a="1"/>
  <c r="BB29" i="10" s="1"/>
  <c r="BJ29" i="10" a="1"/>
  <c r="BJ29" i="10" s="1"/>
  <c r="H49" i="10" l="1"/>
  <c r="F49" i="10"/>
  <c r="H34" i="10"/>
  <c r="M34" i="10" s="1"/>
  <c r="N34" i="10" s="1"/>
  <c r="H31" i="10"/>
  <c r="H15" i="10"/>
  <c r="H40" i="10"/>
  <c r="M40" i="10" s="1"/>
  <c r="H48" i="10"/>
  <c r="H22" i="10"/>
  <c r="M22" i="10" s="1"/>
  <c r="H45" i="10"/>
  <c r="H20" i="10"/>
  <c r="M20" i="10" s="1"/>
  <c r="H7" i="10"/>
  <c r="H11" i="10"/>
  <c r="H28" i="10"/>
  <c r="H18" i="10"/>
  <c r="M18" i="10" s="1"/>
  <c r="H33" i="10"/>
  <c r="H27" i="10"/>
  <c r="M27" i="10" s="1"/>
  <c r="H37" i="10"/>
  <c r="H16" i="10"/>
  <c r="H12" i="10"/>
  <c r="H35" i="10"/>
  <c r="M35" i="10" s="1"/>
  <c r="H25" i="10"/>
  <c r="M25" i="10" s="1"/>
  <c r="H26" i="10"/>
  <c r="H24" i="10"/>
  <c r="M24" i="10" s="1"/>
  <c r="N24" i="10" s="1"/>
  <c r="H32" i="10"/>
  <c r="H47" i="10"/>
  <c r="M47" i="10" s="1"/>
  <c r="H42" i="10"/>
  <c r="H41" i="10"/>
  <c r="M41" i="10" s="1"/>
  <c r="J9" i="1" s="1"/>
  <c r="H14" i="10"/>
  <c r="H46" i="10"/>
  <c r="H6" i="10"/>
  <c r="F29" i="10"/>
  <c r="L29" i="10" s="1"/>
  <c r="F28" i="10"/>
  <c r="L28" i="10" s="1"/>
  <c r="F44" i="10"/>
  <c r="L44" i="10" s="1"/>
  <c r="F21" i="10"/>
  <c r="L21" i="10" s="1"/>
  <c r="F25" i="10"/>
  <c r="L25" i="10" s="1"/>
  <c r="F20" i="10"/>
  <c r="L20" i="10" s="1"/>
  <c r="F19" i="10"/>
  <c r="L19" i="10" s="1"/>
  <c r="F48" i="10"/>
  <c r="L48" i="10" s="1"/>
  <c r="F14" i="10"/>
  <c r="L14" i="10" s="1"/>
  <c r="F46" i="10"/>
  <c r="L46" i="10" s="1"/>
  <c r="F11" i="10"/>
  <c r="L11" i="10" s="1"/>
  <c r="F38" i="10"/>
  <c r="L38" i="10" s="1"/>
  <c r="F10" i="10"/>
  <c r="L10" i="10" s="1"/>
  <c r="F16" i="10"/>
  <c r="L16" i="10" s="1"/>
  <c r="F30" i="10"/>
  <c r="L30" i="10" s="1"/>
  <c r="F37" i="10"/>
  <c r="L37" i="10" s="1"/>
  <c r="F43" i="10"/>
  <c r="L43" i="10" s="1"/>
  <c r="F15" i="10"/>
  <c r="L15" i="10" s="1"/>
  <c r="F26" i="10"/>
  <c r="L26" i="10" s="1"/>
  <c r="F42" i="10"/>
  <c r="L42" i="10" s="1"/>
  <c r="F13" i="10"/>
  <c r="L13" i="10" s="1"/>
  <c r="F36" i="10"/>
  <c r="L36" i="10" s="1"/>
  <c r="F32" i="10"/>
  <c r="L32" i="10" s="1"/>
  <c r="F41" i="10"/>
  <c r="L41" i="10" s="1"/>
  <c r="F12" i="10"/>
  <c r="L12" i="10" s="1"/>
  <c r="F8" i="10"/>
  <c r="L8" i="10" s="1"/>
  <c r="F39" i="10"/>
  <c r="L39" i="10" s="1"/>
  <c r="F17" i="10"/>
  <c r="L17" i="10" s="1"/>
  <c r="I23" i="10"/>
  <c r="N23" i="10"/>
  <c r="L6" i="10"/>
  <c r="M9" i="10"/>
  <c r="M43" i="10"/>
  <c r="M29" i="10"/>
  <c r="M44" i="10"/>
  <c r="M39" i="10"/>
  <c r="M21" i="10"/>
  <c r="M13" i="10"/>
  <c r="M19" i="10"/>
  <c r="M30" i="10"/>
  <c r="M38" i="10"/>
  <c r="M10" i="10"/>
  <c r="M17" i="10"/>
  <c r="M36" i="10"/>
  <c r="M8" i="10"/>
  <c r="N27" i="10" l="1"/>
  <c r="I44" i="10"/>
  <c r="N9" i="10"/>
  <c r="N35" i="10"/>
  <c r="N18" i="10"/>
  <c r="I20" i="10"/>
  <c r="M6" i="10"/>
  <c r="J28" i="1"/>
  <c r="M45" i="10"/>
  <c r="M31" i="10"/>
  <c r="M33" i="10"/>
  <c r="M12" i="10"/>
  <c r="J7" i="1"/>
  <c r="J11" i="1"/>
  <c r="J6" i="1"/>
  <c r="J12" i="1"/>
  <c r="J14" i="1"/>
  <c r="J17" i="1"/>
  <c r="J23" i="1"/>
  <c r="J20" i="1"/>
  <c r="J10" i="1"/>
  <c r="I39" i="10"/>
  <c r="I38" i="10"/>
  <c r="J5" i="1"/>
  <c r="I10" i="10"/>
  <c r="I17" i="10"/>
  <c r="I13" i="10"/>
  <c r="I18" i="10"/>
  <c r="I21" i="10"/>
  <c r="I29" i="10"/>
  <c r="H20" i="1" s="1"/>
  <c r="I40" i="10"/>
  <c r="H10" i="1" s="1"/>
  <c r="I35" i="10"/>
  <c r="I24" i="10"/>
  <c r="I41" i="10"/>
  <c r="I36" i="10"/>
  <c r="I8" i="10"/>
  <c r="I22" i="10"/>
  <c r="I47" i="10"/>
  <c r="I9" i="10"/>
  <c r="H9" i="1" s="1"/>
  <c r="I19" i="10"/>
  <c r="I25" i="10"/>
  <c r="I30" i="10"/>
  <c r="I43" i="10"/>
  <c r="H14" i="1" s="1"/>
  <c r="I27" i="10"/>
  <c r="I34" i="10"/>
  <c r="N10" i="10"/>
  <c r="N44" i="10"/>
  <c r="N41" i="10"/>
  <c r="N36" i="10"/>
  <c r="N13" i="10"/>
  <c r="N39" i="10"/>
  <c r="N20" i="10"/>
  <c r="N17" i="10"/>
  <c r="N8" i="10"/>
  <c r="N38" i="10"/>
  <c r="N19" i="10"/>
  <c r="N25" i="10"/>
  <c r="N30" i="10"/>
  <c r="N43" i="10"/>
  <c r="N40" i="10"/>
  <c r="N21" i="10"/>
  <c r="N29" i="10"/>
  <c r="N22" i="10"/>
  <c r="N47" i="10"/>
  <c r="M15" i="10"/>
  <c r="M42" i="10"/>
  <c r="M14" i="10"/>
  <c r="M7" i="10"/>
  <c r="M46" i="10"/>
  <c r="M26" i="10"/>
  <c r="M28" i="10"/>
  <c r="M48" i="10"/>
  <c r="M32" i="10"/>
  <c r="N32" i="10" s="1"/>
  <c r="M11" i="10"/>
  <c r="M37" i="10"/>
  <c r="M16" i="10"/>
  <c r="H12" i="1" l="1"/>
  <c r="H11" i="1"/>
  <c r="N16" i="10"/>
  <c r="J18" i="1"/>
  <c r="N33" i="10"/>
  <c r="I6" i="10"/>
  <c r="H5" i="1" s="1"/>
  <c r="N31" i="10"/>
  <c r="I7" i="10"/>
  <c r="H7" i="1" s="1"/>
  <c r="N12" i="10"/>
  <c r="J22" i="1"/>
  <c r="N6" i="10"/>
  <c r="N45" i="10"/>
  <c r="I12" i="10"/>
  <c r="I45" i="10"/>
  <c r="H18" i="1" s="1"/>
  <c r="I33" i="10"/>
  <c r="I31" i="10"/>
  <c r="J13" i="1"/>
  <c r="J25" i="1"/>
  <c r="J15" i="1"/>
  <c r="J19" i="1"/>
  <c r="J24" i="1"/>
  <c r="J8" i="1"/>
  <c r="J21" i="1"/>
  <c r="J16" i="1"/>
  <c r="I26" i="10"/>
  <c r="I42" i="10"/>
  <c r="H16" i="1" s="1"/>
  <c r="I48" i="10"/>
  <c r="I14" i="10"/>
  <c r="H23" i="1" s="1"/>
  <c r="I28" i="10"/>
  <c r="H19" i="1" s="1"/>
  <c r="I11" i="10"/>
  <c r="H15" i="1" s="1"/>
  <c r="I15" i="10"/>
  <c r="I37" i="10"/>
  <c r="I32" i="10"/>
  <c r="I46" i="10"/>
  <c r="I16" i="10"/>
  <c r="N7" i="10"/>
  <c r="N37" i="10"/>
  <c r="N11" i="10"/>
  <c r="N42" i="10"/>
  <c r="N14" i="10"/>
  <c r="N26" i="10"/>
  <c r="N28" i="10"/>
  <c r="N46" i="10"/>
  <c r="N15" i="10"/>
  <c r="N48" i="10"/>
  <c r="H13" i="1" l="1"/>
  <c r="H25" i="1"/>
  <c r="H21" i="1"/>
  <c r="H28" i="1"/>
  <c r="H17" i="1"/>
  <c r="H22" i="1"/>
  <c r="H24" i="1"/>
  <c r="H6" i="1"/>
  <c r="H8" i="1"/>
  <c r="M53" i="10"/>
  <c r="M51" i="10"/>
  <c r="M49" i="10"/>
  <c r="F34" i="1"/>
  <c r="F8" i="1"/>
  <c r="F24" i="1"/>
  <c r="F27" i="1"/>
  <c r="F35" i="1"/>
  <c r="M52" i="10"/>
  <c r="M50" i="10"/>
  <c r="L50" i="10"/>
  <c r="F7" i="1"/>
  <c r="F23" i="1"/>
  <c r="F19" i="1"/>
  <c r="F28" i="1"/>
  <c r="F22" i="1"/>
  <c r="F6" i="1"/>
  <c r="F11" i="1"/>
  <c r="F30" i="1"/>
  <c r="L51" i="10"/>
  <c r="F29" i="1"/>
  <c r="F10" i="1"/>
  <c r="F26" i="1"/>
  <c r="F31" i="1"/>
  <c r="L53" i="10"/>
  <c r="F5" i="1"/>
  <c r="F16" i="1"/>
  <c r="F12" i="1"/>
  <c r="F21" i="1"/>
  <c r="F13" i="1"/>
  <c r="F20" i="1"/>
  <c r="L52" i="10"/>
  <c r="F18" i="1"/>
  <c r="F32" i="1"/>
  <c r="F33" i="1"/>
  <c r="F15" i="1"/>
  <c r="L49" i="10"/>
  <c r="F9" i="1"/>
  <c r="F36" i="1"/>
  <c r="F17" i="1"/>
  <c r="F25" i="1"/>
  <c r="F14" i="1"/>
  <c r="J33" i="1" l="1"/>
  <c r="K36" i="1"/>
  <c r="K34" i="1"/>
  <c r="K8" i="1"/>
  <c r="L8" i="1" s="1"/>
  <c r="K11" i="1"/>
  <c r="L11" i="1" s="1"/>
  <c r="K22" i="1"/>
  <c r="L22" i="1" s="1"/>
  <c r="K10" i="1"/>
  <c r="L10" i="1" s="1"/>
  <c r="K12" i="1"/>
  <c r="L12" i="1" s="1"/>
  <c r="K6" i="1"/>
  <c r="L6" i="1" s="1"/>
  <c r="K19" i="1"/>
  <c r="L19" i="1" s="1"/>
  <c r="K14" i="1"/>
  <c r="K35" i="1"/>
  <c r="K27" i="1"/>
  <c r="K20" i="1"/>
  <c r="L20" i="1" s="1"/>
  <c r="K9" i="1"/>
  <c r="L9" i="1" s="1"/>
  <c r="K31" i="1"/>
  <c r="K29" i="1"/>
  <c r="K28" i="1"/>
  <c r="L28" i="1" s="1"/>
  <c r="K15" i="1"/>
  <c r="L15" i="1" s="1"/>
  <c r="K24" i="1"/>
  <c r="L24" i="1" s="1"/>
  <c r="K33" i="1"/>
  <c r="L33" i="1" s="1"/>
  <c r="K23" i="1"/>
  <c r="L23" i="1" s="1"/>
  <c r="K13" i="1"/>
  <c r="L13" i="1" s="1"/>
  <c r="K25" i="1"/>
  <c r="L25" i="1" s="1"/>
  <c r="K17" i="1"/>
  <c r="L17" i="1" s="1"/>
  <c r="K5" i="1"/>
  <c r="L5" i="1" s="1"/>
  <c r="K16" i="1"/>
  <c r="L16" i="1" s="1"/>
  <c r="K7" i="1"/>
  <c r="L7" i="1" s="1"/>
  <c r="K21" i="1"/>
  <c r="L21" i="1" s="1"/>
  <c r="K18" i="1"/>
  <c r="L18" i="1" s="1"/>
  <c r="K26" i="1"/>
  <c r="J29" i="1"/>
  <c r="K32" i="1"/>
  <c r="J31" i="1"/>
  <c r="K30" i="1"/>
  <c r="J36" i="1"/>
  <c r="J30" i="1"/>
  <c r="J32" i="1"/>
  <c r="J35" i="1"/>
  <c r="J26" i="1"/>
  <c r="J34" i="1"/>
  <c r="J27" i="1"/>
  <c r="L14" i="1"/>
  <c r="I49" i="10"/>
  <c r="I53" i="10"/>
  <c r="I52" i="10"/>
  <c r="I51" i="10"/>
  <c r="I50" i="10"/>
  <c r="N51" i="10"/>
  <c r="N53" i="10"/>
  <c r="N50" i="10"/>
  <c r="N52" i="10"/>
  <c r="N49" i="10"/>
  <c r="H32" i="1" l="1"/>
  <c r="H29" i="1"/>
  <c r="H26" i="1"/>
  <c r="H27" i="1"/>
  <c r="H36" i="1"/>
  <c r="H33" i="1"/>
  <c r="H30" i="1"/>
  <c r="H31" i="1"/>
  <c r="H34" i="1"/>
  <c r="H35" i="1"/>
  <c r="L32" i="1"/>
  <c r="L36" i="1"/>
  <c r="L29" i="1"/>
  <c r="L31" i="1"/>
  <c r="L26" i="1"/>
  <c r="G13" i="1"/>
  <c r="M13" i="1" s="1"/>
  <c r="N13" i="1" s="1"/>
  <c r="L27" i="1"/>
  <c r="L34" i="1"/>
  <c r="L30" i="1"/>
  <c r="L35" i="1"/>
  <c r="G23" i="1"/>
  <c r="M23" i="1" s="1"/>
  <c r="N23" i="1" s="1"/>
  <c r="G5" i="1"/>
  <c r="M5" i="1" s="1"/>
  <c r="N5" i="1" s="1"/>
  <c r="G11" i="1"/>
  <c r="M11" i="1" s="1"/>
  <c r="N11" i="1" s="1"/>
  <c r="G18" i="1"/>
  <c r="G6" i="1"/>
  <c r="M6" i="1" s="1"/>
  <c r="N6" i="1" s="1"/>
  <c r="G31" i="1"/>
  <c r="G25" i="1"/>
  <c r="M25" i="1" s="1"/>
  <c r="N25" i="1" s="1"/>
  <c r="G35" i="1"/>
  <c r="G14" i="1"/>
  <c r="M14" i="1" s="1"/>
  <c r="N14" i="1" s="1"/>
  <c r="G12" i="1"/>
  <c r="G30" i="1"/>
  <c r="G15" i="1"/>
  <c r="M15" i="1" s="1"/>
  <c r="N15" i="1" s="1"/>
  <c r="G22" i="1"/>
  <c r="M22" i="1" s="1"/>
  <c r="N22" i="1" s="1"/>
  <c r="G26" i="1"/>
  <c r="M26" i="1" s="1"/>
  <c r="G29" i="1"/>
  <c r="G19" i="1"/>
  <c r="G16" i="1"/>
  <c r="G8" i="1"/>
  <c r="G28" i="1"/>
  <c r="G32" i="1"/>
  <c r="M32" i="1" s="1"/>
  <c r="G27" i="1"/>
  <c r="G10" i="1"/>
  <c r="G34" i="1"/>
  <c r="G7" i="1"/>
  <c r="G17" i="1"/>
  <c r="M17" i="1" s="1"/>
  <c r="N17" i="1" s="1"/>
  <c r="G36" i="1"/>
  <c r="G9" i="1"/>
  <c r="G21" i="1"/>
  <c r="G20" i="1"/>
  <c r="G33" i="1"/>
  <c r="G24" i="1"/>
  <c r="M30" i="1" l="1"/>
  <c r="N30" i="1" s="1"/>
  <c r="N26" i="1"/>
  <c r="N32" i="1"/>
  <c r="M36" i="1"/>
  <c r="N36" i="1" s="1"/>
  <c r="I35" i="1"/>
  <c r="M31" i="1"/>
  <c r="N31" i="1" s="1"/>
  <c r="M21" i="1"/>
  <c r="N21" i="1" s="1"/>
  <c r="M24" i="1"/>
  <c r="N24" i="1" s="1"/>
  <c r="O24" i="1" s="1"/>
  <c r="M20" i="1"/>
  <c r="N20" i="1" s="1"/>
  <c r="M9" i="1"/>
  <c r="N9" i="1" s="1"/>
  <c r="I13" i="1"/>
  <c r="M33" i="1"/>
  <c r="N33" i="1" s="1"/>
  <c r="I27" i="1"/>
  <c r="M16" i="1"/>
  <c r="N16" i="1" s="1"/>
  <c r="O16" i="1" s="1"/>
  <c r="M28" i="1"/>
  <c r="N28" i="1" s="1"/>
  <c r="I34" i="1"/>
  <c r="M29" i="1"/>
  <c r="N29" i="1" s="1"/>
  <c r="M12" i="1"/>
  <c r="N12" i="1" s="1"/>
  <c r="M8" i="1"/>
  <c r="N8" i="1" s="1"/>
  <c r="M19" i="1"/>
  <c r="N19" i="1" s="1"/>
  <c r="M18" i="1"/>
  <c r="N18" i="1" s="1"/>
  <c r="I23" i="1"/>
  <c r="I11" i="1"/>
  <c r="M35" i="1"/>
  <c r="N35" i="1" s="1"/>
  <c r="I18" i="1"/>
  <c r="I5" i="1"/>
  <c r="I28" i="1"/>
  <c r="I30" i="1"/>
  <c r="M34" i="1"/>
  <c r="N34" i="1" s="1"/>
  <c r="I29" i="1"/>
  <c r="I12" i="1"/>
  <c r="I8" i="1"/>
  <c r="I26" i="1"/>
  <c r="I36" i="1"/>
  <c r="I31" i="1"/>
  <c r="I33" i="1"/>
  <c r="M27" i="1"/>
  <c r="N27" i="1" s="1"/>
  <c r="I6" i="1"/>
  <c r="I9" i="1"/>
  <c r="I14" i="1"/>
  <c r="I25" i="1"/>
  <c r="I16" i="1"/>
  <c r="I22" i="1"/>
  <c r="I20" i="1"/>
  <c r="I17" i="1"/>
  <c r="I24" i="1"/>
  <c r="I21" i="1"/>
  <c r="M7" i="1"/>
  <c r="N7" i="1" s="1"/>
  <c r="I7" i="1"/>
  <c r="I15" i="1"/>
  <c r="I19" i="1"/>
  <c r="I32" i="1"/>
  <c r="M10" i="1"/>
  <c r="N10" i="1" s="1"/>
  <c r="I10" i="1"/>
  <c r="O29" i="1" l="1"/>
  <c r="O22" i="1"/>
  <c r="O19" i="1"/>
  <c r="O23" i="1"/>
  <c r="O31" i="1"/>
  <c r="O26" i="1"/>
  <c r="O21" i="1"/>
  <c r="O27" i="1"/>
  <c r="O15" i="1"/>
  <c r="O14" i="1"/>
  <c r="O13" i="1"/>
  <c r="O30" i="1"/>
  <c r="O32" i="1"/>
  <c r="O17" i="1"/>
  <c r="C26" i="35" s="1"/>
  <c r="O20" i="1"/>
  <c r="O18" i="1"/>
  <c r="O5" i="1"/>
  <c r="O28" i="1"/>
  <c r="O25" i="1"/>
  <c r="C30" i="35" s="1"/>
  <c r="O34" i="1"/>
  <c r="O35" i="1"/>
  <c r="O33" i="1"/>
  <c r="O36" i="1"/>
  <c r="O8" i="1"/>
  <c r="O7" i="1"/>
  <c r="O6" i="1"/>
  <c r="O12" i="1"/>
  <c r="O10" i="1"/>
  <c r="O11" i="1"/>
  <c r="O9" i="1"/>
  <c r="C18" i="35" l="1"/>
  <c r="C35" i="35"/>
  <c r="C11" i="35"/>
  <c r="C31" i="35"/>
  <c r="D31" i="35" s="1" a="1"/>
  <c r="D31" i="35" s="1"/>
  <c r="C27" i="35"/>
  <c r="D27" i="35" s="1" a="1"/>
  <c r="D27" i="35" s="1"/>
  <c r="C14" i="35"/>
  <c r="C10" i="35"/>
  <c r="C15" i="35"/>
  <c r="C19" i="35"/>
  <c r="D18" i="35" s="1" a="1"/>
  <c r="D18" i="35" s="1"/>
  <c r="C34" i="35"/>
  <c r="C23" i="35"/>
  <c r="C6" i="35"/>
  <c r="C7" i="35"/>
  <c r="C22" i="35"/>
  <c r="D30" i="35" l="1" a="1"/>
  <c r="D30" i="35" s="1"/>
  <c r="D11" i="35" a="1"/>
  <c r="D11" i="35" s="1"/>
  <c r="D10" i="35" a="1"/>
  <c r="D10" i="35" s="1"/>
  <c r="D34" i="35" a="1"/>
  <c r="D34" i="35" s="1"/>
  <c r="D14" i="35" a="1"/>
  <c r="D14" i="35" s="1"/>
  <c r="D26" i="35" a="1"/>
  <c r="D26" i="35" s="1"/>
  <c r="F25" i="35" s="1"/>
  <c r="F32" i="35"/>
  <c r="D35" i="35" a="1"/>
  <c r="D35" i="35" s="1"/>
  <c r="F33" i="35" s="1"/>
  <c r="D19" i="35" a="1"/>
  <c r="D19" i="35" s="1"/>
  <c r="F17" i="35" s="1"/>
  <c r="D15" i="35" a="1"/>
  <c r="D15" i="35" s="1"/>
  <c r="F16" i="35" s="1"/>
  <c r="D23" i="35" a="1"/>
  <c r="D23" i="35" s="1"/>
  <c r="D7" i="35" a="1"/>
  <c r="D7" i="35" s="1"/>
  <c r="D6" i="35" a="1"/>
  <c r="D6" i="35" s="1"/>
  <c r="D22" i="35" a="1"/>
  <c r="D22" i="35" s="1"/>
  <c r="F9" i="35" l="1"/>
  <c r="G33" i="35" a="1"/>
  <c r="G33" i="35" s="1"/>
  <c r="G16" i="35" a="1"/>
  <c r="G16" i="35" s="1"/>
  <c r="F24" i="35"/>
  <c r="G24" i="35" s="1" a="1"/>
  <c r="G24" i="35" s="1"/>
  <c r="F8" i="35"/>
  <c r="G8" i="35" s="1" a="1"/>
  <c r="G8" i="35" s="1"/>
  <c r="G17" i="35" a="1"/>
  <c r="G17" i="35" s="1"/>
  <c r="G32" i="35" a="1"/>
  <c r="G32" i="35" s="1"/>
  <c r="I29" i="35" s="1"/>
  <c r="I13" i="35" l="1"/>
  <c r="G25" i="35" a="1"/>
  <c r="G25" i="35" s="1"/>
  <c r="I28" i="35" s="1"/>
  <c r="J29" i="35" s="1" a="1"/>
  <c r="J29" i="35" s="1"/>
  <c r="G9" i="35" a="1"/>
  <c r="G9" i="35" s="1"/>
  <c r="I12" i="35" s="1"/>
  <c r="J12" i="35" l="1" a="1"/>
  <c r="J12" i="35" s="1"/>
  <c r="J13" i="35" a="1"/>
  <c r="J13" i="35" s="1"/>
  <c r="J28" i="35" a="1"/>
  <c r="J28" i="35" s="1"/>
  <c r="L19" i="35" s="1"/>
  <c r="L22" i="35" l="1"/>
  <c r="L18" i="35"/>
  <c r="M19" i="35" s="1" a="1"/>
  <c r="M19" i="35" s="1"/>
  <c r="L23" i="35"/>
  <c r="M22" i="35" l="1" a="1"/>
  <c r="M22" i="35" s="1"/>
  <c r="M18" i="35" a="1"/>
  <c r="M18" i="35" s="1"/>
  <c r="P19" i="35" s="1"/>
  <c r="M23" i="35" a="1"/>
  <c r="M23" i="35" s="1"/>
  <c r="P21" i="35" l="1"/>
  <c r="P20"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<sst xmlns="http://schemas.openxmlformats.org/spreadsheetml/2006/main" count="39250" uniqueCount="362">
  <si>
    <t xml:space="preserve">Round Robin Predictions </t>
  </si>
  <si>
    <t>Group</t>
  </si>
  <si>
    <t>Teams</t>
  </si>
  <si>
    <t>Overall Performance Adjustment</t>
  </si>
  <si>
    <t xml:space="preserve">Matches Played </t>
  </si>
  <si>
    <t xml:space="preserve">Wins </t>
  </si>
  <si>
    <t xml:space="preserve">Draws </t>
  </si>
  <si>
    <t>Losses</t>
  </si>
  <si>
    <t xml:space="preserve">Goals For </t>
  </si>
  <si>
    <t xml:space="preserve">Goals Against </t>
  </si>
  <si>
    <t>+/-</t>
  </si>
  <si>
    <t xml:space="preserve">Points </t>
  </si>
  <si>
    <t>Diff Rank</t>
  </si>
  <si>
    <t xml:space="preserve">Rank in Group (1 and 2 qualify) </t>
  </si>
  <si>
    <t>A</t>
  </si>
  <si>
    <t>Russia</t>
  </si>
  <si>
    <t>Saudi Arabia</t>
  </si>
  <si>
    <t>Egypt</t>
  </si>
  <si>
    <t>Uruguay</t>
  </si>
  <si>
    <t>B</t>
  </si>
  <si>
    <t>Portugal</t>
  </si>
  <si>
    <t>Spain</t>
  </si>
  <si>
    <t>Morocco</t>
  </si>
  <si>
    <t>Iran</t>
  </si>
  <si>
    <t>C</t>
  </si>
  <si>
    <t>France</t>
  </si>
  <si>
    <t>Australia</t>
  </si>
  <si>
    <t>Peru</t>
  </si>
  <si>
    <t>Denmark</t>
  </si>
  <si>
    <t>D</t>
  </si>
  <si>
    <t>Argentina</t>
  </si>
  <si>
    <t>Iceland</t>
  </si>
  <si>
    <t>Croatia</t>
  </si>
  <si>
    <t>Nigeria</t>
  </si>
  <si>
    <t>E</t>
  </si>
  <si>
    <t>Brazil</t>
  </si>
  <si>
    <t>Switzerland</t>
  </si>
  <si>
    <t>Costa Rica</t>
  </si>
  <si>
    <t>Serbia</t>
  </si>
  <si>
    <t>F</t>
  </si>
  <si>
    <t>Germany</t>
  </si>
  <si>
    <t>Mexico</t>
  </si>
  <si>
    <t>Sweden</t>
  </si>
  <si>
    <t>Korea Republic</t>
  </si>
  <si>
    <t>G</t>
  </si>
  <si>
    <t>Belgium</t>
  </si>
  <si>
    <t>Panama</t>
  </si>
  <si>
    <t>Tunisia</t>
  </si>
  <si>
    <t>England</t>
  </si>
  <si>
    <t>H</t>
  </si>
  <si>
    <t>Poland</t>
  </si>
  <si>
    <t>Senegal</t>
  </si>
  <si>
    <t>Colombia</t>
  </si>
  <si>
    <t>Japan</t>
  </si>
  <si>
    <t xml:space="preserve">This Year's Matches </t>
  </si>
  <si>
    <t xml:space="preserve">2018 Matches </t>
  </si>
  <si>
    <t>Your Adjustments</t>
  </si>
  <si>
    <t>Inputs from Your Previous Steps</t>
  </si>
  <si>
    <t xml:space="preserve">Simulation Results --&gt; </t>
  </si>
  <si>
    <t xml:space="preserve">Date </t>
  </si>
  <si>
    <t xml:space="preserve">Group </t>
  </si>
  <si>
    <t xml:space="preserve">Team A </t>
  </si>
  <si>
    <t>Predicted Score A</t>
  </si>
  <si>
    <t xml:space="preserve">Team B </t>
  </si>
  <si>
    <t>Predicted Score B</t>
  </si>
  <si>
    <t xml:space="preserve">Winner </t>
  </si>
  <si>
    <t xml:space="preserve">Team A Average Goals Scored </t>
  </si>
  <si>
    <t>Team B Average Goals Scored</t>
  </si>
  <si>
    <t xml:space="preserve">Team A Iteration 1 </t>
  </si>
  <si>
    <t xml:space="preserve">Team A Iteration 2 </t>
  </si>
  <si>
    <t>Team A Iteration 3</t>
  </si>
  <si>
    <t>Team A Iteration 4</t>
  </si>
  <si>
    <t>Team A Iteration 5</t>
  </si>
  <si>
    <t>Team A Iteration 6</t>
  </si>
  <si>
    <t>Team A Iteration 7</t>
  </si>
  <si>
    <t>Team A Iteration 8</t>
  </si>
  <si>
    <t>Team A Iteration 9</t>
  </si>
  <si>
    <t>Team A Iteration 10</t>
  </si>
  <si>
    <t>Team A Iteration 11</t>
  </si>
  <si>
    <t>Team A Iteration 12</t>
  </si>
  <si>
    <t>Team A Iteration 13</t>
  </si>
  <si>
    <t>Team A Iteration 14</t>
  </si>
  <si>
    <t>Team A Iteration 15</t>
  </si>
  <si>
    <t>Team A Iteration 16</t>
  </si>
  <si>
    <t>Team A Iteration 17</t>
  </si>
  <si>
    <t>Team A Iteration 18</t>
  </si>
  <si>
    <t>Team A Iteration 19</t>
  </si>
  <si>
    <t>Team A Iteration 20</t>
  </si>
  <si>
    <t>Team A Iteration 21</t>
  </si>
  <si>
    <t>Team A Iteration 22</t>
  </si>
  <si>
    <t>Team A Iteration 23</t>
  </si>
  <si>
    <t>Team A Iteration 24</t>
  </si>
  <si>
    <t>Team A Iteration 25</t>
  </si>
  <si>
    <t>Team A Iteration 26</t>
  </si>
  <si>
    <t>Team A Iteration 27</t>
  </si>
  <si>
    <t>Team A Iteration 28</t>
  </si>
  <si>
    <t>Team A Iteration 29</t>
  </si>
  <si>
    <t>Team A Iteration 30</t>
  </si>
  <si>
    <t>Team A Iteration 31</t>
  </si>
  <si>
    <t>Team A Iteration 32</t>
  </si>
  <si>
    <t>Team A Iteration 33</t>
  </si>
  <si>
    <t>Team A Iteration 34</t>
  </si>
  <si>
    <t>Team A Iteration 35</t>
  </si>
  <si>
    <t>Team A Iteration 36</t>
  </si>
  <si>
    <t>Team A Iteration 37</t>
  </si>
  <si>
    <t>Team A Iteration 38</t>
  </si>
  <si>
    <t>Team A Iteration 39</t>
  </si>
  <si>
    <t>Team A Iteration 40</t>
  </si>
  <si>
    <t>Team A Iteration 41</t>
  </si>
  <si>
    <t>Team A Iteration 42</t>
  </si>
  <si>
    <t>Team A Iteration 43</t>
  </si>
  <si>
    <t>Team A Iteration 44</t>
  </si>
  <si>
    <t>Team A Iteration 45</t>
  </si>
  <si>
    <t>Team A Iteration 46</t>
  </si>
  <si>
    <t>Team A Iteration 47</t>
  </si>
  <si>
    <t>Team A Iteration 48</t>
  </si>
  <si>
    <t>Team A Iteration 49</t>
  </si>
  <si>
    <t>Team A Iteration 50</t>
  </si>
  <si>
    <t>Team B Iteration 3</t>
  </si>
  <si>
    <t>Team B Iteration 4</t>
  </si>
  <si>
    <t>Team B Iteration 5</t>
  </si>
  <si>
    <t>Team B Iteration 6</t>
  </si>
  <si>
    <t>Team B Iteration 7</t>
  </si>
  <si>
    <t>Team B Iteration 8</t>
  </si>
  <si>
    <t>Team B Iteration 9</t>
  </si>
  <si>
    <t>Team B Iteration 10</t>
  </si>
  <si>
    <t>Team B Iteration 11</t>
  </si>
  <si>
    <t>Team B Iteration 12</t>
  </si>
  <si>
    <t>Team B Iteration 13</t>
  </si>
  <si>
    <t>Team B Iteration 14</t>
  </si>
  <si>
    <t>Team B Iteration 15</t>
  </si>
  <si>
    <t>Team B Iteration 16</t>
  </si>
  <si>
    <t>Team B Iteration 17</t>
  </si>
  <si>
    <t>Team B Iteration 18</t>
  </si>
  <si>
    <t>Team B Iteration 19</t>
  </si>
  <si>
    <t>Team B Iteration 20</t>
  </si>
  <si>
    <t>Team B Iteration 21</t>
  </si>
  <si>
    <t>Team B Iteration 22</t>
  </si>
  <si>
    <t>Team B Iteration 23</t>
  </si>
  <si>
    <t>Team B Iteration 24</t>
  </si>
  <si>
    <t>Team B Iteration 25</t>
  </si>
  <si>
    <t>Team B Iteration 26</t>
  </si>
  <si>
    <t>Team B Iteration 27</t>
  </si>
  <si>
    <t>Team B Iteration 28</t>
  </si>
  <si>
    <t>Team B Iteration 29</t>
  </si>
  <si>
    <t>Team B Iteration 30</t>
  </si>
  <si>
    <t>Team B Iteration 31</t>
  </si>
  <si>
    <t>Team B Iteration 32</t>
  </si>
  <si>
    <t>Team B Iteration 33</t>
  </si>
  <si>
    <t>Team B Iteration 34</t>
  </si>
  <si>
    <t>Team B Iteration 35</t>
  </si>
  <si>
    <t>Team B Iteration 36</t>
  </si>
  <si>
    <t>Team B Iteration 37</t>
  </si>
  <si>
    <t>Team B Iteration 38</t>
  </si>
  <si>
    <t>Team B Iteration 39</t>
  </si>
  <si>
    <t>Team B Iteration 40</t>
  </si>
  <si>
    <t>Team B Iteration 41</t>
  </si>
  <si>
    <t>Team B Iteration 42</t>
  </si>
  <si>
    <t>Team B Iteration 43</t>
  </si>
  <si>
    <t>Team B Iteration 44</t>
  </si>
  <si>
    <t>Team B Iteration 45</t>
  </si>
  <si>
    <t>Team B Iteration 46</t>
  </si>
  <si>
    <t>Team B Iteration 47</t>
  </si>
  <si>
    <t>Team B Iteration 48</t>
  </si>
  <si>
    <t>Team B Iteration 49</t>
  </si>
  <si>
    <t>Team B Iteration 50</t>
  </si>
  <si>
    <t xml:space="preserve"> June 14</t>
  </si>
  <si>
    <t xml:space="preserve"> June 15</t>
  </si>
  <si>
    <t xml:space="preserve"> June 16</t>
  </si>
  <si>
    <t xml:space="preserve"> June 17</t>
  </si>
  <si>
    <t xml:space="preserve"> June 18</t>
  </si>
  <si>
    <t xml:space="preserve"> June 19</t>
  </si>
  <si>
    <t xml:space="preserve"> June 20</t>
  </si>
  <si>
    <t xml:space="preserve"> June 21</t>
  </si>
  <si>
    <t xml:space="preserve"> June 22</t>
  </si>
  <si>
    <t xml:space="preserve"> June 23</t>
  </si>
  <si>
    <t xml:space="preserve"> June 24</t>
  </si>
  <si>
    <t xml:space="preserve"> June 25</t>
  </si>
  <si>
    <t xml:space="preserve"> June 26</t>
  </si>
  <si>
    <t xml:space="preserve"> June 27</t>
  </si>
  <si>
    <t xml:space="preserve"> June 28</t>
  </si>
  <si>
    <t>Playoff Predictions</t>
  </si>
  <si>
    <t xml:space="preserve">Round of 16 </t>
  </si>
  <si>
    <t>Quarter Finals</t>
  </si>
  <si>
    <t>Semi Finals</t>
  </si>
  <si>
    <t>Finals</t>
  </si>
  <si>
    <t xml:space="preserve">Gold Medal Match </t>
  </si>
  <si>
    <r>
      <t>1</t>
    </r>
    <r>
      <rPr>
        <vertAlign val="superscript"/>
        <sz val="11"/>
        <color theme="1"/>
        <rFont val="Calibri"/>
        <family val="2"/>
        <scheme val="minor"/>
      </rPr>
      <t>st</t>
    </r>
    <r>
      <rPr>
        <sz val="11"/>
        <color theme="1"/>
        <rFont val="Calibri"/>
        <family val="2"/>
        <scheme val="minor"/>
      </rPr>
      <t xml:space="preserve"> Place </t>
    </r>
  </si>
  <si>
    <r>
      <t>2</t>
    </r>
    <r>
      <rPr>
        <vertAlign val="superscript"/>
        <sz val="11"/>
        <color theme="1"/>
        <rFont val="Calibri"/>
        <family val="2"/>
        <scheme val="minor"/>
      </rPr>
      <t xml:space="preserve">nd </t>
    </r>
    <r>
      <rPr>
        <sz val="11"/>
        <color theme="1"/>
        <rFont val="Calibri"/>
        <family val="2"/>
        <scheme val="minor"/>
      </rPr>
      <t>Place</t>
    </r>
  </si>
  <si>
    <t xml:space="preserve">Bronze Medal Match </t>
  </si>
  <si>
    <r>
      <t>3</t>
    </r>
    <r>
      <rPr>
        <vertAlign val="superscript"/>
        <sz val="11"/>
        <color theme="1"/>
        <rFont val="Calibri"/>
        <family val="2"/>
        <scheme val="minor"/>
      </rPr>
      <t>rd</t>
    </r>
    <r>
      <rPr>
        <sz val="11"/>
        <color theme="1"/>
        <rFont val="Calibri"/>
        <family val="2"/>
        <scheme val="minor"/>
      </rPr>
      <t xml:space="preserve"> Place</t>
    </r>
  </si>
  <si>
    <t xml:space="preserve">→ </t>
  </si>
  <si>
    <t>This Year's Standings</t>
  </si>
  <si>
    <t>Change from Last Year</t>
  </si>
  <si>
    <t>Average Over Time</t>
  </si>
  <si>
    <t>Matches</t>
  </si>
  <si>
    <t>Goals</t>
  </si>
  <si>
    <t xml:space="preserve">Team </t>
  </si>
  <si>
    <t>Rank</t>
  </si>
  <si>
    <t xml:space="preserve">Rating </t>
  </si>
  <si>
    <t>Percentile in the group</t>
  </si>
  <si>
    <t>Change in Rank</t>
  </si>
  <si>
    <t>Change in Rating</t>
  </si>
  <si>
    <t xml:space="preserve">Rank </t>
  </si>
  <si>
    <t>Rating</t>
  </si>
  <si>
    <t>Total</t>
  </si>
  <si>
    <t xml:space="preserve">Home </t>
  </si>
  <si>
    <t xml:space="preserve">Away </t>
  </si>
  <si>
    <t>Neutral</t>
  </si>
  <si>
    <t xml:space="preserve">For </t>
  </si>
  <si>
    <t>Against</t>
  </si>
  <si>
    <t>Italy</t>
  </si>
  <si>
    <t>Netherlands</t>
  </si>
  <si>
    <t>Chile</t>
  </si>
  <si>
    <t>Wales</t>
  </si>
  <si>
    <t>Paraguay</t>
  </si>
  <si>
    <t>Slovakia</t>
  </si>
  <si>
    <t>United States</t>
  </si>
  <si>
    <t>Ecuador</t>
  </si>
  <si>
    <t>Ukraine</t>
  </si>
  <si>
    <t>Venezuela</t>
  </si>
  <si>
    <t>Ireland</t>
  </si>
  <si>
    <t>Scotland</t>
  </si>
  <si>
    <t>Bosnia and Herzegovina</t>
  </si>
  <si>
    <t>Czechia</t>
  </si>
  <si>
    <t>Turkey</t>
  </si>
  <si>
    <t>Austria</t>
  </si>
  <si>
    <t>Bolivia</t>
  </si>
  <si>
    <t>Romania</t>
  </si>
  <si>
    <t>Northern Ireland</t>
  </si>
  <si>
    <t>Greece</t>
  </si>
  <si>
    <t>Cameroon</t>
  </si>
  <si>
    <t>Slovenia</t>
  </si>
  <si>
    <t>Bulgaria</t>
  </si>
  <si>
    <t>Ghana</t>
  </si>
  <si>
    <t>Montenegro</t>
  </si>
  <si>
    <t>Hungary</t>
  </si>
  <si>
    <t>Honduras</t>
  </si>
  <si>
    <t>Burkina Faso</t>
  </si>
  <si>
    <t>Albania</t>
  </si>
  <si>
    <t>Uzbekistan</t>
  </si>
  <si>
    <t>Syria</t>
  </si>
  <si>
    <t>Democratic Republic of Congo</t>
  </si>
  <si>
    <t>Ivory Coast</t>
  </si>
  <si>
    <t>Finland</t>
  </si>
  <si>
    <t>Iraq</t>
  </si>
  <si>
    <t>Norway</t>
  </si>
  <si>
    <t>Jamaica</t>
  </si>
  <si>
    <t>China</t>
  </si>
  <si>
    <t>United Arab Emirates</t>
  </si>
  <si>
    <t>South Africa</t>
  </si>
  <si>
    <t>Algeria</t>
  </si>
  <si>
    <t>Israel</t>
  </si>
  <si>
    <t>Oman</t>
  </si>
  <si>
    <t>New Zealand</t>
  </si>
  <si>
    <t>Canada</t>
  </si>
  <si>
    <t>Macedonia</t>
  </si>
  <si>
    <t>Mali</t>
  </si>
  <si>
    <t>Estonia</t>
  </si>
  <si>
    <t>Guatemala</t>
  </si>
  <si>
    <t>Zambia</t>
  </si>
  <si>
    <t>Belarus</t>
  </si>
  <si>
    <t>Haiti</t>
  </si>
  <si>
    <t>Georgia</t>
  </si>
  <si>
    <t>Armenia</t>
  </si>
  <si>
    <t>Libya</t>
  </si>
  <si>
    <t>Guinea</t>
  </si>
  <si>
    <t>Zimbabwe</t>
  </si>
  <si>
    <t>Jordan</t>
  </si>
  <si>
    <t>Uganda</t>
  </si>
  <si>
    <t>Qatar</t>
  </si>
  <si>
    <t>El Salvador</t>
  </si>
  <si>
    <t>Lebanon</t>
  </si>
  <si>
    <t>Northern Cyprus</t>
  </si>
  <si>
    <t>North Korea</t>
  </si>
  <si>
    <t>Kuwait</t>
  </si>
  <si>
    <t>Cape Verde</t>
  </si>
  <si>
    <t>Martinique</t>
  </si>
  <si>
    <t>Kurdistan</t>
  </si>
  <si>
    <t>Date</t>
  </si>
  <si>
    <t>Team A 2</t>
  </si>
  <si>
    <t>Team B 3</t>
  </si>
  <si>
    <t xml:space="preserve">Tournament </t>
  </si>
  <si>
    <t>Team A Percentile</t>
  </si>
  <si>
    <t>Team B Percentile</t>
  </si>
  <si>
    <t xml:space="preserve">Goal Difference </t>
  </si>
  <si>
    <t>FIFA World Cup</t>
  </si>
  <si>
    <t>Korea Cup</t>
  </si>
  <si>
    <t>Friendly</t>
  </si>
  <si>
    <t>FIFA World Cup qualification</t>
  </si>
  <si>
    <t>AFC Asian Cup qualification</t>
  </si>
  <si>
    <t>African Cup of Nations qualification</t>
  </si>
  <si>
    <t>UNCAF Cup</t>
  </si>
  <si>
    <t>UEFA Euro qualification</t>
  </si>
  <si>
    <t>Malta International Tournament</t>
  </si>
  <si>
    <t>Confederations Cup</t>
  </si>
  <si>
    <t>WAFF Championship</t>
  </si>
  <si>
    <t>Copa AmÃ©rica</t>
  </si>
  <si>
    <t>AFC Asian Cup</t>
  </si>
  <si>
    <t>Nordic Championship</t>
  </si>
  <si>
    <t>UEFA Euro</t>
  </si>
  <si>
    <t>Gulf Cup</t>
  </si>
  <si>
    <t>Gold Cup</t>
  </si>
  <si>
    <t>Lunar New Year Cup</t>
  </si>
  <si>
    <t>CFU Caribbean Cup</t>
  </si>
  <si>
    <t>King's Cup</t>
  </si>
  <si>
    <t>African Cup of Nations</t>
  </si>
  <si>
    <t>Nations Cup</t>
  </si>
  <si>
    <t>Kirin Cup</t>
  </si>
  <si>
    <t>Merdeka Tournament</t>
  </si>
  <si>
    <t>CECAFA Cup</t>
  </si>
  <si>
    <t>CFU Caribbean Cup qualification</t>
  </si>
  <si>
    <t>AmÃ­lcar Cabral Cup</t>
  </si>
  <si>
    <t>British Championship</t>
  </si>
  <si>
    <t>UAFA Cup</t>
  </si>
  <si>
    <t>Nehru Cup</t>
  </si>
  <si>
    <t>King Hassan II Tournament</t>
  </si>
  <si>
    <t>African Nations Championship</t>
  </si>
  <si>
    <t>Mundialito</t>
  </si>
  <si>
    <t>Copa Artigas</t>
  </si>
  <si>
    <t>NAFU Championship</t>
  </si>
  <si>
    <t>Oceania Nations Cup</t>
  </si>
  <si>
    <t>USA Cup</t>
  </si>
  <si>
    <t>UAE Friendship Tournament</t>
  </si>
  <si>
    <t>Prime Minister's Cup</t>
  </si>
  <si>
    <t>Gold Cup qualification</t>
  </si>
  <si>
    <t>Cyprus International Tournament</t>
  </si>
  <si>
    <t>EAFF Championship</t>
  </si>
  <si>
    <t>Copa del PacÃ­fico</t>
  </si>
  <si>
    <t>COSAFA Cup</t>
  </si>
  <si>
    <t>Copa RamÃ³n Castilla</t>
  </si>
  <si>
    <t>Balkan Cup</t>
  </si>
  <si>
    <t>Copa Paz del Chaco</t>
  </si>
  <si>
    <t>West African Cup</t>
  </si>
  <si>
    <t>Rous Cup</t>
  </si>
  <si>
    <t>Indonesia Tournament</t>
  </si>
  <si>
    <t>Tournoi de France</t>
  </si>
  <si>
    <t>Copa Juan Pinto DurÃ¡n</t>
  </si>
  <si>
    <t>Dynasty Cup</t>
  </si>
  <si>
    <t>Jordan International Tournament</t>
  </si>
  <si>
    <t>Simba Tnmt.</t>
  </si>
  <si>
    <t>Dunhill Cup</t>
  </si>
  <si>
    <t>Millennium Cup</t>
  </si>
  <si>
    <t>Nile Basin Tnmt.</t>
  </si>
  <si>
    <t>OSN Cup</t>
  </si>
  <si>
    <t>Baltic Cup</t>
  </si>
  <si>
    <t>Copa FÃ©lix Bogado</t>
  </si>
  <si>
    <t>Merlion Cup</t>
  </si>
  <si>
    <t>Copa Lipton</t>
  </si>
  <si>
    <t>SKN Football Festival</t>
  </si>
  <si>
    <t xml:space="preserve">Average Goals Scored Against Percentile </t>
  </si>
  <si>
    <t xml:space="preserve">Goals Scored by Percentile </t>
  </si>
  <si>
    <t xml:space="preserve">Games Played by Percentile </t>
  </si>
  <si>
    <t>Column1</t>
  </si>
  <si>
    <t>Column2</t>
  </si>
  <si>
    <t xml:space="preserve">Hidden Colum A </t>
  </si>
  <si>
    <t xml:space="preserve">Hidden Columb B </t>
  </si>
  <si>
    <t>Team B Iteration 1</t>
  </si>
  <si>
    <t>Team B Iteration 2</t>
  </si>
  <si>
    <t>Column3</t>
  </si>
  <si>
    <t xml:space="preserve">Team A Predictions </t>
  </si>
  <si>
    <t>Team B Predictions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</si>
</sst>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0.0000000"/>
  </numFmts>
  <fonts count="28">
    <font>
      <sz val="11"/>
      <color theme="1"/>
      <name val="Calibri"/>
      <family val="2"/>
      <scheme val="minor"/>
    </font>
    <font>
      <sz val="11"/>
      <color rgb="FF3F3F76"/>
      <name val="Calibri"/>
      <family val="2"/>
      <scheme val="minor"/>
    </font>
    <font>
      <b/>
      <sz val="11"/>
      <color theme="1"/>
      <name val="Calibri"/>
      <family val="2"/>
      <scheme val="minor"/>
    </font>
    <font>
      <sz val="11"/>
      <color rgb="FF006100"/>
      <name val="Calibri"/>
      <family val="2"/>
      <scheme val="minor"/>
    </font>
    <font>
      <sz val="11"/>
      <color theme="1"/>
      <name val="Calibri"/>
      <family val="2"/>
      <scheme val="minor"/>
    </font>
    <font>
      <b/>
      <sz val="11"/>
      <color theme="0"/>
      <name val="Calibri"/>
      <family val="2"/>
      <scheme val="minor"/>
    </font>
    <font>
      <i/>
      <sz val="11"/>
      <name val="Calibri"/>
      <family val="2"/>
      <scheme val="minor"/>
    </font>
    <font>
      <sz val="11"/>
      <name val="Calibri"/>
      <family val="2"/>
      <scheme val="minor"/>
    </font>
    <font>
      <b/>
      <sz val="11"/>
      <color theme="9"/>
      <name val="Calibri"/>
      <family val="2"/>
      <scheme val="minor"/>
    </font>
    <font>
      <b/>
      <sz val="13.5"/>
      <color theme="1"/>
      <name val="Calibri"/>
      <family val="2"/>
      <scheme val="minor"/>
    </font>
    <font>
      <sz val="20"/>
      <color theme="1"/>
      <name val="Calibri"/>
      <family val="2"/>
      <scheme val="minor"/>
    </font>
    <font>
      <b/>
      <sz val="28"/>
      <color theme="1"/>
      <name val="Calibri"/>
      <family val="2"/>
      <scheme val="minor"/>
    </font>
    <font>
      <u/>
      <sz val="12"/>
      <color theme="10"/>
      <name val="Calibri"/>
      <family val="2"/>
      <scheme val="minor"/>
    </font>
    <font>
      <b/>
      <sz val="26"/>
      <color theme="1"/>
      <name val="Calibri (Body)_x0000_"/>
    </font>
    <font>
      <sz val="11"/>
      <color theme="9" tint="-0.499984740745262"/>
      <name val="Calibri"/>
      <family val="2"/>
      <scheme val="minor"/>
    </font>
    <font>
      <b/>
      <sz val="11"/>
      <color theme="9" tint="-0.499984740745262"/>
      <name val="Calibri"/>
      <family val="2"/>
      <scheme val="minor"/>
    </font>
    <font>
      <b/>
      <sz val="24"/>
      <color theme="1"/>
      <name val="Calibri"/>
      <family val="2"/>
      <scheme val="minor"/>
    </font>
    <font>
      <sz val="24"/>
      <color theme="1"/>
      <name val="Calibri"/>
      <family val="2"/>
      <scheme val="minor"/>
    </font>
    <font>
      <sz val="11"/>
      <color rgb="FFFF0000"/>
      <name val="Calibri"/>
      <family val="2"/>
      <scheme val="minor"/>
    </font>
    <font>
      <sz val="11"/>
      <color theme="0"/>
      <name val="Calibri"/>
      <family val="2"/>
      <scheme val="minor"/>
    </font>
    <font>
      <b/>
      <sz val="12"/>
      <color theme="9" tint="-0.499984740745262"/>
      <name val="Calibri"/>
      <family val="2"/>
      <scheme val="minor"/>
    </font>
    <font>
      <sz val="11"/>
      <color theme="2" tint="-0.499984740745262"/>
      <name val="Calibri"/>
      <family val="2"/>
      <scheme val="minor"/>
    </font>
    <font>
      <sz val="12"/>
      <color theme="2" tint="-0.499984740745262"/>
      <name val="Calibri"/>
      <family val="2"/>
      <scheme val="minor"/>
    </font>
    <font>
      <vertAlign val="superscript"/>
      <sz val="11"/>
      <color theme="1"/>
      <name val="Calibri"/>
      <family val="2"/>
      <scheme val="minor"/>
    </font>
    <font>
      <b/>
      <sz val="14"/>
      <color theme="1"/>
      <name val="Calibri"/>
      <family val="2"/>
      <scheme val="minor"/>
    </font>
    <font>
      <b/>
      <sz val="14"/>
      <color theme="0"/>
      <name val="Calibri"/>
      <family val="2"/>
      <scheme val="minor"/>
    </font>
    <font>
      <b/>
      <sz val="13"/>
      <color rgb="FFFFFFFF"/>
      <name val="Calibri"/>
      <family val="2"/>
      <scheme val="minor"/>
    </font>
    <font>
      <b/>
      <sz val="11"/>
      <color rgb="FFFF0000"/>
      <name val="Calibri"/>
      <family val="2"/>
      <scheme val="minor"/>
    </font>
  </fonts>
  <fills count="22">
    <fill>
      <patternFill patternType="none"/>
    </fill>
    <fill>
      <patternFill patternType="gray125"/>
    </fill>
    <fill>
      <patternFill patternType="solid">
        <fgColor rgb="FFFFCC99"/>
      </patternFill>
    </fill>
    <fill>
      <patternFill patternType="solid">
        <fgColor rgb="FFC6EFCE"/>
      </patternFill>
    </fill>
    <fill>
      <patternFill patternType="solid">
        <fgColor rgb="FF00B0F0"/>
        <bgColor indexed="64"/>
      </patternFill>
    </fill>
    <fill>
      <patternFill patternType="solid">
        <fgColor theme="5"/>
        <bgColor indexed="64"/>
      </patternFill>
    </fill>
    <fill>
      <patternFill patternType="solid">
        <fgColor rgb="FFFFFFFF"/>
        <bgColor indexed="64"/>
      </patternFill>
    </fill>
    <fill>
      <patternFill patternType="solid">
        <fgColor rgb="FFF2F2F2"/>
      </patternFill>
    </fill>
    <fill>
      <patternFill patternType="solid">
        <fgColor theme="6" tint="0.59999389629810485"/>
        <bgColor indexed="65"/>
      </patternFill>
    </fill>
    <fill>
      <patternFill patternType="solid">
        <fgColor theme="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bgColor indexed="64"/>
      </patternFill>
    </fill>
    <fill>
      <patternFill patternType="solid">
        <fgColor rgb="FF669E40"/>
        <bgColor indexed="64"/>
      </patternFill>
    </fill>
    <fill>
      <patternFill patternType="solid">
        <fgColor theme="0" tint="-0.14999847407452621"/>
        <bgColor indexed="64"/>
      </patternFill>
    </fill>
    <fill>
      <patternFill patternType="solid">
        <fgColor rgb="FF93E1B1"/>
        <bgColor indexed="64"/>
      </patternFill>
    </fill>
    <fill>
      <patternFill patternType="solid">
        <fgColor rgb="FFEAC18E"/>
        <bgColor indexed="64"/>
      </patternFill>
    </fill>
    <fill>
      <patternFill patternType="solid">
        <fgColor rgb="FFDBF870"/>
        <bgColor indexed="64"/>
      </patternFill>
    </fill>
    <fill>
      <patternFill patternType="solid">
        <fgColor rgb="FF61953D"/>
        <bgColor indexed="64"/>
      </patternFill>
    </fill>
    <fill>
      <patternFill patternType="solid">
        <fgColor theme="9" tint="0.79998168889431442"/>
        <bgColor indexed="64"/>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7">
    <xf numFmtId="0" fontId="0" fillId="0" borderId="0"/>
    <xf numFmtId="0" fontId="1" fillId="2" borderId="1" applyNumberFormat="0" applyAlignment="0" applyProtection="0"/>
    <xf numFmtId="0" fontId="3" fillId="3" borderId="0" applyNumberFormat="0" applyBorder="0" applyAlignment="0" applyProtection="0"/>
    <xf numFmtId="9" fontId="4" fillId="0" borderId="0" applyFont="0" applyFill="0" applyBorder="0" applyAlignment="0" applyProtection="0"/>
    <xf numFmtId="9" fontId="8" fillId="7" borderId="1"/>
    <xf numFmtId="0" fontId="4" fillId="8" borderId="0" applyNumberFormat="0" applyBorder="0" applyAlignment="0" applyProtection="0"/>
    <xf numFmtId="0" fontId="12" fillId="0" borderId="0" applyNumberFormat="0" applyFill="0" applyBorder="0" applyAlignment="0" applyProtection="0"/>
  </cellStyleXfs>
  <cellXfs count="165">
    <xf numFmtId="0" fontId="0" fillId="0" borderId="0" xfId="0"/>
    <xf numFmtId="0" fontId="0" fillId="0" borderId="0" xfId="0" applyFont="1" applyAlignment="1"/>
    <xf numFmtId="0" fontId="0" fillId="0" borderId="0" xfId="0" applyFont="1"/>
    <xf numFmtId="14" fontId="0" fillId="0" borderId="0" xfId="0" applyNumberFormat="1"/>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2" fontId="0" fillId="0" borderId="0" xfId="0" applyNumberFormat="1"/>
    <xf numFmtId="164" fontId="0" fillId="0" borderId="0" xfId="0" applyNumberFormat="1"/>
    <xf numFmtId="1" fontId="0" fillId="0" borderId="0" xfId="0" applyNumberFormat="1"/>
    <xf numFmtId="0" fontId="0" fillId="0" borderId="0" xfId="0"/>
    <xf numFmtId="0" fontId="0" fillId="0" borderId="0" xfId="0" applyAlignment="1">
      <alignment horizontal="center"/>
    </xf>
    <xf numFmtId="0" fontId="0" fillId="0" borderId="0" xfId="0" applyFont="1" applyAlignment="1">
      <alignment vertical="top" wrapText="1"/>
    </xf>
    <xf numFmtId="0" fontId="0" fillId="0" borderId="0" xfId="0" applyAlignment="1">
      <alignment vertical="top"/>
    </xf>
    <xf numFmtId="0" fontId="0" fillId="0" borderId="0" xfId="0" applyFont="1" applyAlignment="1">
      <alignment vertical="top"/>
    </xf>
    <xf numFmtId="0" fontId="7" fillId="3" borderId="0" xfId="2" applyFont="1"/>
    <xf numFmtId="0" fontId="7" fillId="6" borderId="0" xfId="0" applyFont="1" applyFill="1"/>
    <xf numFmtId="0" fontId="6" fillId="6" borderId="0" xfId="0" applyFont="1" applyFill="1"/>
    <xf numFmtId="0" fontId="7" fillId="3" borderId="0" xfId="2" applyFont="1" applyAlignment="1">
      <alignment horizontal="right"/>
    </xf>
    <xf numFmtId="0" fontId="7" fillId="6" borderId="0" xfId="2" applyFont="1" applyFill="1" applyAlignment="1">
      <alignment horizontal="right"/>
    </xf>
    <xf numFmtId="0" fontId="6" fillId="6" borderId="0" xfId="2" applyFont="1" applyFill="1" applyAlignment="1">
      <alignment horizontal="right"/>
    </xf>
    <xf numFmtId="0" fontId="0" fillId="0" borderId="0" xfId="0" applyBorder="1"/>
    <xf numFmtId="2" fontId="0" fillId="0" borderId="0" xfId="0" applyNumberFormat="1" applyBorder="1"/>
    <xf numFmtId="0" fontId="0" fillId="0" borderId="0" xfId="0" applyFont="1" applyAlignment="1">
      <alignment horizontal="left"/>
    </xf>
    <xf numFmtId="0" fontId="0" fillId="0" borderId="0" xfId="0" applyAlignment="1">
      <alignment vertical="top" wrapText="1"/>
    </xf>
    <xf numFmtId="0" fontId="0" fillId="0" borderId="0" xfId="0" applyAlignment="1">
      <alignment horizontal="center"/>
    </xf>
    <xf numFmtId="0" fontId="0" fillId="0" borderId="0" xfId="0" applyBorder="1" applyAlignment="1">
      <alignment horizontal="left"/>
    </xf>
    <xf numFmtId="0" fontId="0" fillId="9" borderId="0" xfId="0" applyFill="1"/>
    <xf numFmtId="0" fontId="0" fillId="9" borderId="0" xfId="0" applyFill="1" applyAlignment="1">
      <alignment vertical="top" wrapText="1"/>
    </xf>
    <xf numFmtId="0" fontId="0" fillId="0" borderId="0" xfId="0" applyFill="1"/>
    <xf numFmtId="0" fontId="11" fillId="0" borderId="0" xfId="0" applyFont="1" applyAlignment="1">
      <alignment horizontal="left"/>
    </xf>
    <xf numFmtId="2" fontId="0" fillId="9" borderId="0" xfId="0" applyNumberFormat="1" applyFill="1"/>
    <xf numFmtId="0" fontId="0" fillId="10" borderId="0" xfId="0" applyFill="1"/>
    <xf numFmtId="2" fontId="0" fillId="10" borderId="0" xfId="0" applyNumberFormat="1" applyFill="1"/>
    <xf numFmtId="0" fontId="0" fillId="0" borderId="0" xfId="0" applyFont="1" applyBorder="1" applyAlignment="1"/>
    <xf numFmtId="0" fontId="0" fillId="9" borderId="0" xfId="0" applyFont="1" applyFill="1"/>
    <xf numFmtId="14" fontId="0" fillId="0" borderId="0" xfId="0" applyNumberFormat="1" applyFont="1" applyBorder="1" applyAlignment="1">
      <alignment vertical="center"/>
    </xf>
    <xf numFmtId="0" fontId="0" fillId="0" borderId="0" xfId="0" applyFont="1" applyBorder="1" applyAlignment="1">
      <alignment vertical="center"/>
    </xf>
    <xf numFmtId="2" fontId="0" fillId="0" borderId="0" xfId="0" applyNumberFormat="1" applyBorder="1" applyAlignment="1">
      <alignment horizontal="left"/>
    </xf>
    <xf numFmtId="0" fontId="0" fillId="0" borderId="0" xfId="0" applyFont="1" applyFill="1"/>
    <xf numFmtId="0" fontId="0" fillId="9" borderId="0" xfId="0" applyFill="1" applyAlignment="1">
      <alignment horizontal="center"/>
    </xf>
    <xf numFmtId="0" fontId="13" fillId="0" borderId="0" xfId="0" applyFont="1" applyAlignment="1">
      <alignment horizontal="left"/>
    </xf>
    <xf numFmtId="0" fontId="0" fillId="9" borderId="0" xfId="0" applyFill="1" applyAlignment="1">
      <alignment wrapText="1"/>
    </xf>
    <xf numFmtId="164" fontId="0" fillId="9" borderId="0" xfId="0" applyNumberFormat="1" applyFill="1"/>
    <xf numFmtId="0" fontId="13" fillId="0" borderId="0" xfId="0" applyFont="1" applyAlignment="1">
      <alignment vertical="center"/>
    </xf>
    <xf numFmtId="0" fontId="0" fillId="9" borderId="0" xfId="2" applyFont="1" applyFill="1" applyBorder="1"/>
    <xf numFmtId="0" fontId="7" fillId="17" borderId="0" xfId="2" applyFont="1" applyFill="1" applyBorder="1"/>
    <xf numFmtId="0" fontId="6" fillId="9" borderId="0" xfId="1" applyFont="1" applyFill="1" applyBorder="1"/>
    <xf numFmtId="0" fontId="7" fillId="3" borderId="0" xfId="2" applyFont="1" applyBorder="1"/>
    <xf numFmtId="0" fontId="7" fillId="6" borderId="0" xfId="0" applyFont="1" applyFill="1" applyBorder="1"/>
    <xf numFmtId="0" fontId="6" fillId="6" borderId="0" xfId="0" applyFont="1" applyFill="1" applyBorder="1"/>
    <xf numFmtId="0" fontId="0" fillId="9" borderId="0" xfId="0" applyFill="1" applyBorder="1"/>
    <xf numFmtId="0" fontId="14" fillId="0" borderId="0" xfId="0" applyFont="1" applyBorder="1" applyAlignment="1"/>
    <xf numFmtId="0" fontId="14" fillId="0" borderId="0" xfId="0" applyFont="1" applyBorder="1" applyAlignment="1">
      <alignment horizontal="center" vertical="center"/>
    </xf>
    <xf numFmtId="2" fontId="14" fillId="0" borderId="0" xfId="0" applyNumberFormat="1" applyFont="1" applyBorder="1" applyAlignment="1">
      <alignment horizontal="center" vertical="center"/>
    </xf>
    <xf numFmtId="0" fontId="5" fillId="14" borderId="0" xfId="0" applyFont="1" applyFill="1" applyBorder="1" applyAlignment="1">
      <alignment horizontal="left" vertical="center" wrapText="1"/>
    </xf>
    <xf numFmtId="0" fontId="5" fillId="15" borderId="0" xfId="0" applyFont="1" applyFill="1" applyBorder="1" applyAlignment="1">
      <alignment horizontal="left" vertical="center" wrapText="1"/>
    </xf>
    <xf numFmtId="165" fontId="1" fillId="2" borderId="0" xfId="1" applyNumberFormat="1" applyBorder="1"/>
    <xf numFmtId="165" fontId="1" fillId="18" borderId="0" xfId="1" applyNumberFormat="1" applyFill="1" applyBorder="1"/>
    <xf numFmtId="0" fontId="0" fillId="14" borderId="0" xfId="0" applyFill="1"/>
    <xf numFmtId="0" fontId="0" fillId="14" borderId="0" xfId="0" applyFont="1" applyFill="1"/>
    <xf numFmtId="0" fontId="0" fillId="14" borderId="0" xfId="0" applyFont="1" applyFill="1" applyAlignment="1">
      <alignment horizontal="left"/>
    </xf>
    <xf numFmtId="0" fontId="5" fillId="14" borderId="0" xfId="0" applyFont="1" applyFill="1" applyAlignment="1">
      <alignment horizontal="center" vertical="center" wrapText="1"/>
    </xf>
    <xf numFmtId="0" fontId="12" fillId="14" borderId="0" xfId="6" applyFill="1" applyAlignment="1">
      <alignment horizontal="center" vertical="center"/>
    </xf>
    <xf numFmtId="0" fontId="0" fillId="14" borderId="0" xfId="0" applyFill="1" applyAlignment="1">
      <alignment horizontal="left"/>
    </xf>
    <xf numFmtId="0" fontId="0" fillId="14" borderId="0" xfId="0" applyFill="1" applyAlignment="1">
      <alignment horizontal="center"/>
    </xf>
    <xf numFmtId="1" fontId="2" fillId="9" borderId="0" xfId="4" applyNumberFormat="1" applyFont="1" applyFill="1" applyBorder="1"/>
    <xf numFmtId="1" fontId="2" fillId="16" borderId="0" xfId="4" applyNumberFormat="1" applyFont="1" applyFill="1" applyBorder="1"/>
    <xf numFmtId="0" fontId="12" fillId="9" borderId="0" xfId="6" applyFill="1" applyAlignment="1">
      <alignment horizontal="center" vertical="center"/>
    </xf>
    <xf numFmtId="0" fontId="18" fillId="14" borderId="0" xfId="0" applyFont="1" applyFill="1"/>
    <xf numFmtId="0" fontId="18" fillId="14" borderId="0" xfId="0" applyFont="1" applyFill="1" applyAlignment="1">
      <alignment horizontal="center"/>
    </xf>
    <xf numFmtId="0" fontId="5" fillId="14" borderId="0" xfId="0" applyFont="1" applyFill="1" applyBorder="1" applyAlignment="1">
      <alignment horizontal="left" vertical="center"/>
    </xf>
    <xf numFmtId="0" fontId="5" fillId="20" borderId="0" xfId="0" applyFont="1" applyFill="1" applyBorder="1" applyAlignment="1">
      <alignment horizontal="left" vertical="center"/>
    </xf>
    <xf numFmtId="0" fontId="5" fillId="20" borderId="0" xfId="1" applyFont="1" applyFill="1" applyBorder="1" applyAlignment="1">
      <alignment horizontal="left" vertical="center" wrapText="1"/>
    </xf>
    <xf numFmtId="0" fontId="5" fillId="20" borderId="0" xfId="0" applyFont="1" applyFill="1" applyBorder="1" applyAlignment="1">
      <alignment horizontal="left" vertical="center" wrapText="1"/>
    </xf>
    <xf numFmtId="0" fontId="14" fillId="11" borderId="0" xfId="0" applyFont="1" applyFill="1" applyBorder="1" applyAlignment="1">
      <alignment horizontal="left" vertical="top" wrapText="1"/>
    </xf>
    <xf numFmtId="0" fontId="14" fillId="12" borderId="0" xfId="0" applyFont="1" applyFill="1" applyBorder="1" applyAlignment="1">
      <alignment horizontal="left" vertical="top" wrapText="1"/>
    </xf>
    <xf numFmtId="0" fontId="0" fillId="11" borderId="0" xfId="0" applyFill="1"/>
    <xf numFmtId="1" fontId="0" fillId="11" borderId="0" xfId="0" applyNumberFormat="1" applyFill="1"/>
    <xf numFmtId="0" fontId="0" fillId="11" borderId="0" xfId="0" quotePrefix="1" applyFill="1"/>
    <xf numFmtId="0" fontId="15" fillId="11" borderId="0" xfId="0" applyFont="1" applyFill="1"/>
    <xf numFmtId="0" fontId="19" fillId="14" borderId="0" xfId="0" applyFont="1" applyFill="1"/>
    <xf numFmtId="0" fontId="9" fillId="9" borderId="0" xfId="0" applyFont="1" applyFill="1" applyAlignment="1">
      <alignment vertical="center"/>
    </xf>
    <xf numFmtId="0" fontId="0" fillId="9" borderId="0" xfId="0" quotePrefix="1" applyFill="1"/>
    <xf numFmtId="10" fontId="0" fillId="9" borderId="0" xfId="3" applyNumberFormat="1" applyFont="1" applyFill="1"/>
    <xf numFmtId="0" fontId="5" fillId="14" borderId="0" xfId="0" applyFont="1" applyFill="1" applyAlignment="1">
      <alignment horizontal="center" vertical="top" wrapText="1"/>
    </xf>
    <xf numFmtId="0" fontId="5" fillId="15" borderId="0" xfId="0" applyFont="1" applyFill="1" applyAlignment="1">
      <alignment horizontal="center" vertical="top" wrapText="1"/>
    </xf>
    <xf numFmtId="0" fontId="15" fillId="19" borderId="0" xfId="0" applyFont="1" applyFill="1" applyAlignment="1">
      <alignment horizontal="center" vertical="top" wrapText="1"/>
    </xf>
    <xf numFmtId="0" fontId="0" fillId="0" borderId="0" xfId="0" applyAlignment="1"/>
    <xf numFmtId="0" fontId="16" fillId="0" borderId="0" xfId="0" applyFont="1" applyAlignment="1">
      <alignment horizontal="left" vertical="center"/>
    </xf>
    <xf numFmtId="0" fontId="0" fillId="13" borderId="0" xfId="0" applyFill="1"/>
    <xf numFmtId="0" fontId="0" fillId="9" borderId="0" xfId="0" applyFont="1" applyFill="1" applyAlignment="1"/>
    <xf numFmtId="0" fontId="0" fillId="0" borderId="0" xfId="0" applyFont="1" applyFill="1" applyAlignment="1"/>
    <xf numFmtId="0" fontId="0" fillId="0" borderId="0" xfId="0" applyFont="1" applyAlignment="1">
      <alignment wrapText="1"/>
    </xf>
    <xf numFmtId="0" fontId="0" fillId="13" borderId="0" xfId="0" applyFont="1" applyFill="1"/>
    <xf numFmtId="0" fontId="0" fillId="13" borderId="0" xfId="0" applyFont="1" applyFill="1" applyAlignment="1">
      <alignment horizontal="left"/>
    </xf>
    <xf numFmtId="0" fontId="0"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horizontal="left" wrapText="1"/>
    </xf>
    <xf numFmtId="0" fontId="0" fillId="13" borderId="0" xfId="0" applyFill="1" applyAlignment="1">
      <alignment horizontal="left" vertical="top" wrapText="1"/>
    </xf>
    <xf numFmtId="0" fontId="0" fillId="13" borderId="0" xfId="0" applyFill="1" applyAlignment="1">
      <alignment horizontal="center" vertical="top" wrapText="1"/>
    </xf>
    <xf numFmtId="0" fontId="0" fillId="10" borderId="0" xfId="0" applyFont="1" applyFill="1"/>
    <xf numFmtId="0" fontId="0" fillId="0" borderId="0" xfId="0" applyBorder="1" applyAlignment="1">
      <alignment horizontal="center"/>
    </xf>
    <xf numFmtId="10" fontId="4" fillId="9" borderId="0" xfId="5" applyNumberFormat="1" applyFill="1" applyBorder="1" applyAlignment="1">
      <alignment horizontal="center"/>
    </xf>
    <xf numFmtId="10" fontId="0" fillId="13" borderId="0" xfId="5" applyNumberFormat="1" applyFont="1" applyFill="1" applyBorder="1" applyAlignment="1">
      <alignment horizontal="center"/>
    </xf>
    <xf numFmtId="10" fontId="0" fillId="13" borderId="0" xfId="5" applyNumberFormat="1" applyFont="1" applyFill="1" applyBorder="1" applyAlignment="1">
      <alignment horizontal="center" vertical="center"/>
    </xf>
    <xf numFmtId="10" fontId="4" fillId="9" borderId="0" xfId="5" applyNumberForma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center" vertical="center"/>
    </xf>
    <xf numFmtId="0" fontId="4" fillId="9" borderId="0" xfId="5" applyFill="1" applyBorder="1" applyAlignment="1">
      <alignment horizontal="center" vertical="center"/>
    </xf>
    <xf numFmtId="0" fontId="4" fillId="13" borderId="0" xfId="5" applyFill="1" applyBorder="1" applyAlignment="1">
      <alignment horizontal="center" vertical="center"/>
    </xf>
    <xf numFmtId="2" fontId="0" fillId="0" borderId="0" xfId="0" applyNumberFormat="1" applyBorder="1" applyAlignment="1">
      <alignment horizontal="center"/>
    </xf>
    <xf numFmtId="0" fontId="0" fillId="0" borderId="0" xfId="0" applyBorder="1" applyAlignment="1"/>
    <xf numFmtId="10" fontId="0" fillId="0" borderId="0" xfId="0" applyNumberFormat="1" applyBorder="1" applyAlignment="1">
      <alignment horizontal="center"/>
    </xf>
    <xf numFmtId="10" fontId="0" fillId="0" borderId="0" xfId="0" applyNumberFormat="1" applyBorder="1" applyAlignment="1">
      <alignment horizontal="center" vertical="center"/>
    </xf>
    <xf numFmtId="2" fontId="0" fillId="0" borderId="0" xfId="0" applyNumberFormat="1" applyBorder="1" applyAlignment="1">
      <alignment horizontal="center" vertical="center"/>
    </xf>
    <xf numFmtId="10" fontId="0" fillId="0" borderId="0" xfId="3" applyNumberFormat="1" applyFont="1" applyBorder="1" applyAlignment="1">
      <alignment horizontal="center" vertical="center"/>
    </xf>
    <xf numFmtId="10" fontId="0" fillId="0" borderId="0" xfId="3" applyNumberFormat="1" applyFont="1" applyBorder="1"/>
    <xf numFmtId="0" fontId="0" fillId="11" borderId="0" xfId="0" applyFill="1" applyBorder="1"/>
    <xf numFmtId="0" fontId="0" fillId="14" borderId="0" xfId="0" applyFill="1" applyBorder="1"/>
    <xf numFmtId="0" fontId="12" fillId="14" borderId="0" xfId="6" applyFill="1" applyBorder="1" applyAlignment="1">
      <alignment horizontal="center" vertical="center"/>
    </xf>
    <xf numFmtId="0" fontId="0" fillId="14" borderId="0" xfId="0" applyFill="1" applyBorder="1" applyAlignment="1">
      <alignment horizontal="left"/>
    </xf>
    <xf numFmtId="0" fontId="0" fillId="14" borderId="0" xfId="0" applyFill="1" applyBorder="1" applyAlignment="1">
      <alignment horizontal="center"/>
    </xf>
    <xf numFmtId="0" fontId="0" fillId="9" borderId="0" xfId="0" applyFont="1" applyFill="1" applyBorder="1"/>
    <xf numFmtId="0" fontId="12" fillId="9" borderId="0" xfId="6" applyFill="1" applyBorder="1" applyAlignment="1">
      <alignment horizontal="center" vertical="center"/>
    </xf>
    <xf numFmtId="0" fontId="0" fillId="10" borderId="0" xfId="0" applyFill="1" applyBorder="1"/>
    <xf numFmtId="0" fontId="10" fillId="0" borderId="0" xfId="0" applyFont="1" applyBorder="1" applyAlignment="1">
      <alignment vertical="center"/>
    </xf>
    <xf numFmtId="0" fontId="10" fillId="0" borderId="0" xfId="0" applyFont="1" applyBorder="1" applyAlignment="1">
      <alignment horizontal="left"/>
    </xf>
    <xf numFmtId="0" fontId="21" fillId="9" borderId="0" xfId="0" applyFont="1" applyFill="1" applyBorder="1"/>
    <xf numFmtId="0" fontId="21" fillId="10" borderId="0" xfId="0" applyFont="1" applyFill="1" applyBorder="1"/>
    <xf numFmtId="0" fontId="21" fillId="0" borderId="0" xfId="0" applyFont="1" applyBorder="1"/>
    <xf numFmtId="0" fontId="22" fillId="0" borderId="0" xfId="0" applyFont="1" applyBorder="1" applyAlignment="1">
      <alignment horizontal="left"/>
    </xf>
    <xf numFmtId="10" fontId="0" fillId="0" borderId="0" xfId="3" applyNumberFormat="1" applyFont="1" applyBorder="1" applyAlignment="1">
      <alignment horizontal="right"/>
    </xf>
    <xf numFmtId="0" fontId="0" fillId="9" borderId="0" xfId="0" applyFill="1" applyBorder="1" applyAlignment="1">
      <alignment horizontal="left"/>
    </xf>
    <xf numFmtId="0" fontId="0" fillId="9" borderId="0" xfId="0" applyFill="1" applyBorder="1" applyAlignment="1">
      <alignment horizontal="center"/>
    </xf>
    <xf numFmtId="0" fontId="4" fillId="13" borderId="0" xfId="5" applyFill="1" applyBorder="1"/>
    <xf numFmtId="0" fontId="4" fillId="9" borderId="0" xfId="5" applyFill="1" applyBorder="1"/>
    <xf numFmtId="0" fontId="0" fillId="21" borderId="0" xfId="0" applyFill="1" applyBorder="1"/>
    <xf numFmtId="0" fontId="0" fillId="12" borderId="0" xfId="0" applyFill="1" applyBorder="1"/>
    <xf numFmtId="166" fontId="0" fillId="9" borderId="0" xfId="5" applyNumberFormat="1" applyFont="1" applyFill="1" applyBorder="1" applyAlignment="1">
      <alignment horizontal="center"/>
    </xf>
    <xf numFmtId="2" fontId="0" fillId="0" borderId="0" xfId="0" applyNumberFormat="1" applyFont="1"/>
    <xf numFmtId="0" fontId="26" fillId="0" borderId="0" xfId="0" applyFont="1"/>
    <xf numFmtId="9" fontId="27" fillId="0" borderId="0" xfId="4" applyFont="1" applyFill="1" applyBorder="1"/>
    <xf numFmtId="0" fontId="16" fillId="0" borderId="0" xfId="0" applyFont="1" applyAlignment="1">
      <alignment horizontal="left"/>
    </xf>
    <xf numFmtId="0" fontId="17" fillId="0" borderId="0" xfId="0" applyFont="1" applyAlignment="1">
      <alignment horizontal="left"/>
    </xf>
    <xf numFmtId="0" fontId="20" fillId="12" borderId="0" xfId="0" applyFont="1" applyFill="1" applyBorder="1" applyAlignment="1">
      <alignment horizontal="center" vertical="center"/>
    </xf>
    <xf numFmtId="0" fontId="5" fillId="0" borderId="0" xfId="0" applyFont="1" applyBorder="1" applyAlignment="1">
      <alignment horizontal="left" vertical="center" wrapText="1"/>
    </xf>
    <xf numFmtId="0" fontId="0" fillId="0" borderId="0" xfId="0" applyFill="1" applyAlignment="1">
      <alignment horizontal="center"/>
    </xf>
    <xf numFmtId="0" fontId="0" fillId="4" borderId="0" xfId="0" applyFill="1" applyAlignment="1">
      <alignment horizontal="center"/>
    </xf>
    <xf numFmtId="0" fontId="0" fillId="5" borderId="0" xfId="0" applyFont="1" applyFill="1" applyAlignment="1">
      <alignment horizontal="center"/>
    </xf>
    <xf numFmtId="9" fontId="2" fillId="13" borderId="0" xfId="4" applyFont="1" applyFill="1" applyBorder="1" applyAlignment="1">
      <alignment horizontal="center" vertical="center"/>
    </xf>
    <xf numFmtId="9" fontId="2" fillId="19" borderId="0" xfId="4" applyFont="1" applyFill="1" applyBorder="1" applyAlignment="1">
      <alignment horizontal="center" vertical="center"/>
    </xf>
    <xf numFmtId="0" fontId="16" fillId="0" borderId="0" xfId="0" applyFont="1" applyAlignment="1">
      <alignment horizontal="left"/>
    </xf>
    <xf numFmtId="0" fontId="17" fillId="0" borderId="0" xfId="0" applyFont="1" applyAlignment="1">
      <alignment horizontal="left"/>
    </xf>
    <xf numFmtId="0" fontId="0" fillId="0" borderId="0" xfId="0" applyBorder="1" applyAlignment="1">
      <alignment horizontal="left" vertical="center"/>
    </xf>
    <xf numFmtId="0" fontId="16" fillId="0" borderId="0" xfId="0" applyFont="1" applyBorder="1" applyAlignment="1">
      <alignment horizontal="left" vertical="top"/>
    </xf>
    <xf numFmtId="0" fontId="17" fillId="0" borderId="0" xfId="0" applyFont="1" applyBorder="1" applyAlignment="1">
      <alignment horizontal="left" vertical="top"/>
    </xf>
    <xf numFmtId="0" fontId="24" fillId="21" borderId="0" xfId="0" applyFont="1" applyFill="1" applyBorder="1" applyAlignment="1">
      <alignment horizontal="center" vertical="center"/>
    </xf>
    <xf numFmtId="0" fontId="24" fillId="11" borderId="0" xfId="0" applyFont="1" applyFill="1" applyBorder="1" applyAlignment="1">
      <alignment horizontal="center" vertical="center"/>
    </xf>
    <xf numFmtId="0" fontId="24" fillId="12" borderId="0" xfId="0" applyFont="1" applyFill="1" applyBorder="1" applyAlignment="1">
      <alignment horizontal="center" vertical="center"/>
    </xf>
    <xf numFmtId="0" fontId="25" fillId="14" borderId="0" xfId="0" applyFont="1" applyFill="1" applyBorder="1" applyAlignment="1">
      <alignment horizontal="center" vertical="center"/>
    </xf>
    <xf numFmtId="0" fontId="20" fillId="11" borderId="0" xfId="0" applyFont="1" applyFill="1" applyBorder="1" applyAlignment="1">
      <alignment horizontal="center" vertical="center"/>
    </xf>
    <xf numFmtId="0" fontId="20" fillId="12" borderId="0" xfId="0" applyFont="1" applyFill="1" applyBorder="1" applyAlignment="1">
      <alignment horizontal="center" vertical="center"/>
    </xf>
    <xf numFmtId="0" fontId="0" fillId="9" borderId="0" xfId="0" applyFill="1" applyAlignment="1">
      <alignment horizontal="center" wrapText="1"/>
    </xf>
    <xf numFmtId="0" fontId="13" fillId="14" borderId="0" xfId="0" applyFont="1" applyFill="1" applyAlignment="1">
      <alignment horizontal="left" wrapText="1"/>
    </xf>
  </cellXfs>
  <cellStyles count="7">
    <cellStyle name="40% - Accent3" xfId="5" builtinId="39"/>
    <cellStyle name="Good" xfId="2" builtinId="26"/>
    <cellStyle name="Hyperlink" xfId="6" builtinId="8" customBuiltin="1"/>
    <cellStyle name="Input" xfId="1" builtinId="20"/>
    <cellStyle name="Normal" xfId="0" builtinId="0" customBuiltin="1"/>
    <cellStyle name="Percent" xfId="3" builtinId="5"/>
    <cellStyle name="Style 1" xfId="4" xr:uid="{00000000-0005-0000-0000-000006000000}"/>
  </cellStyles>
  <dxfs count="102">
    <dxf>
      <fill>
        <patternFill>
          <bgColor theme="0" tint="-4.9989318521683403E-2"/>
        </patternFill>
      </fill>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9" formatCode="m/d/yyyy"/>
    </dxf>
    <dxf>
      <font>
        <strike val="0"/>
        <outline val="0"/>
        <shadow val="0"/>
        <u val="none"/>
        <vertAlign val="baseline"/>
        <sz val="11"/>
        <color theme="9" tint="-0.499984740745262"/>
        <name val="Calibri"/>
        <family val="2"/>
        <scheme val="minor"/>
      </font>
      <fill>
        <patternFill patternType="solid">
          <fgColor indexed="64"/>
          <bgColor theme="9" tint="0.39997558519241921"/>
        </patternFill>
      </fill>
      <alignment horizontal="left" vertical="top" textRotation="0" wrapText="1" indent="0" justifyLastLine="0" shrinkToFit="0" readingOrder="0"/>
    </dxf>
    <dxf>
      <fill>
        <patternFill>
          <bgColor theme="0" tint="-4.9989318521683403E-2"/>
        </patternFill>
      </fill>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i/>
        <strike val="0"/>
        <outline val="0"/>
        <shadow val="0"/>
        <u val="none"/>
        <vertAlign val="baseline"/>
        <sz val="11"/>
        <color auto="1"/>
        <name val="Calibri"/>
        <family val="2"/>
        <scheme val="minor"/>
      </font>
      <fill>
        <patternFill patternType="solid">
          <fgColor indexed="64"/>
          <bgColor rgb="FFFFFFFF"/>
        </patternFill>
      </fill>
    </dxf>
    <dxf>
      <font>
        <i/>
        <strike val="0"/>
        <outline val="0"/>
        <shadow val="0"/>
        <u val="none"/>
        <vertAlign val="baseline"/>
        <sz val="11"/>
        <color auto="1"/>
        <name val="Calibri"/>
        <family val="2"/>
        <scheme val="minor"/>
      </font>
      <fill>
        <patternFill patternType="solid">
          <fgColor indexed="64"/>
          <bgColor rgb="FFFFFFFF"/>
        </patternFill>
      </fill>
    </dxf>
    <dxf>
      <font>
        <i/>
        <strike val="0"/>
        <outline val="0"/>
        <shadow val="0"/>
        <u val="none"/>
        <vertAlign val="baseline"/>
        <sz val="11"/>
        <color auto="1"/>
        <name val="Calibri"/>
        <family val="2"/>
        <scheme val="minor"/>
      </font>
      <fill>
        <patternFill patternType="solid">
          <fgColor indexed="64"/>
          <bgColor theme="8" tint="0.79998168889431442"/>
        </patternFill>
      </fill>
    </dxf>
    <dxf>
      <font>
        <strike val="0"/>
        <outline val="0"/>
        <shadow val="0"/>
        <u val="none"/>
        <vertAlign val="baseline"/>
        <sz val="11"/>
        <color auto="1"/>
        <name val="Calibri"/>
        <family val="2"/>
        <scheme val="minor"/>
      </font>
      <border outline="0">
        <left/>
        <right style="thin">
          <color rgb="FF7F7F7F"/>
        </right>
      </border>
    </dxf>
    <dxf>
      <font>
        <strike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color auto="1"/>
        <name val="Calibri"/>
        <family val="2"/>
        <scheme val="minor"/>
      </font>
    </dxf>
    <dxf>
      <border outline="0">
        <right style="thin">
          <color rgb="FF7F7F7F"/>
        </right>
      </border>
    </dxf>
    <dxf>
      <font>
        <strike val="0"/>
        <outline val="0"/>
        <shadow val="0"/>
        <u val="none"/>
        <vertAlign val="baseline"/>
        <sz val="11"/>
        <color auto="1"/>
        <name val="Calibri"/>
        <family val="2"/>
        <scheme val="minor"/>
      </font>
    </dxf>
    <dxf>
      <font>
        <b/>
        <strike val="0"/>
        <outline val="0"/>
        <shadow val="0"/>
        <u val="none"/>
        <vertAlign val="baseline"/>
        <sz val="11"/>
        <color theme="0"/>
        <name val="Calibri"/>
        <family val="2"/>
        <scheme val="minor"/>
      </font>
      <fill>
        <patternFill patternType="solid">
          <fgColor indexed="64"/>
          <bgColor theme="9"/>
        </patternFill>
      </fill>
      <alignment horizontal="left" vertical="center" textRotation="0" indent="0" justifyLastLine="0" shrinkToFit="0" readingOrder="0"/>
      <border diagonalUp="0" diagonalDown="0" outline="0">
        <left style="thin">
          <color theme="0"/>
        </left>
        <right style="thin">
          <color theme="0"/>
        </right>
        <top/>
        <bottom/>
      </border>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patternType="solid">
          <bgColor theme="9"/>
        </patternFill>
      </fill>
    </dxf>
    <dxf>
      <fill>
        <patternFill>
          <bgColor theme="9"/>
        </patternFill>
      </fill>
    </dxf>
    <dxf>
      <fill>
        <patternFill>
          <bgColor theme="9"/>
        </patternFill>
      </fill>
    </dxf>
    <dxf>
      <numFmt numFmtId="0" formatCode="General"/>
    </dxf>
    <dxf>
      <numFmt numFmtId="0" formatCode="General"/>
    </dxf>
    <dxf>
      <numFmt numFmtId="0" formatCode="General"/>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dxf>
    <dxf>
      <font>
        <strike val="0"/>
        <outline val="0"/>
        <shadow val="0"/>
        <u val="none"/>
        <vertAlign val="baseline"/>
        <sz val="11"/>
        <color theme="1"/>
        <name val="Calibri"/>
        <family val="2"/>
        <scheme val="minor"/>
      </font>
      <numFmt numFmtId="1" formatCode="0"/>
      <fill>
        <patternFill patternType="solid">
          <fgColor indexed="64"/>
          <bgColor theme="2"/>
        </patternFill>
      </fill>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0" indent="0" justifyLastLine="0" shrinkToFit="0" readingOrder="0"/>
    </dxf>
    <dxf>
      <numFmt numFmtId="2" formatCode="0.00"/>
      <alignment horizontal="left" textRotation="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numFmt numFmtId="2" formatCode="0.00"/>
      <alignment horizontal="left" vertical="bottom" textRotation="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alignment horizontal="left" vertical="center"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2" formatCode="0.00"/>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theme="9" tint="-0.499984740745262"/>
        <name val="Calibri"/>
        <family val="2"/>
        <scheme val="minor"/>
      </font>
      <alignment horizontal="center" vertical="center" textRotation="0" wrapText="0" indent="0" justifyLastLine="0" shrinkToFit="0" readingOrder="0"/>
    </dxf>
    <dxf>
      <font>
        <strike val="0"/>
        <outline val="0"/>
        <shadow val="0"/>
        <u val="none"/>
        <vertAlign val="baseline"/>
        <sz val="11"/>
        <color rgb="FFFF0000"/>
        <name val="Calibri"/>
        <family val="2"/>
        <scheme val="minor"/>
      </font>
      <fill>
        <patternFill patternType="none">
          <fgColor indexed="64"/>
          <bgColor auto="1"/>
        </patternFill>
      </fill>
    </dxf>
    <dxf>
      <font>
        <strike val="0"/>
        <outline val="0"/>
        <shadow val="0"/>
        <u val="none"/>
        <vertAlign val="baseline"/>
        <sz val="11"/>
        <color theme="9" tint="-0.499984740745262"/>
        <name val="Calibri"/>
        <family val="2"/>
        <scheme val="minor"/>
      </font>
      <alignment horizontal="general" textRotation="0" wrapText="0" indent="0" justifyLastLine="0" shrinkToFit="0" readingOrder="0"/>
    </dxf>
    <dxf>
      <font>
        <strike val="0"/>
        <outline val="0"/>
        <shadow val="0"/>
        <u val="none"/>
        <vertAlign val="baseline"/>
        <sz val="11"/>
        <color theme="9" tint="-0.499984740745262"/>
        <name val="Calibri"/>
        <family val="2"/>
        <scheme val="minor"/>
      </font>
      <alignment horizontal="general" textRotation="0" wrapText="0" indent="0" justifyLastLine="0" shrinkToFit="0" readingOrder="0"/>
    </dxf>
    <dxf>
      <font>
        <strike val="0"/>
        <outline val="0"/>
        <shadow val="0"/>
        <u val="none"/>
        <vertAlign val="baseline"/>
        <sz val="11"/>
        <color theme="9" tint="-0.499984740745262"/>
        <name val="Calibri"/>
        <family val="2"/>
        <scheme val="minor"/>
      </font>
      <alignment horizontal="general" textRotation="0" wrapText="0" indent="0" justifyLastLine="0" shrinkToFit="0" readingOrder="0"/>
    </dxf>
    <dxf>
      <font>
        <b/>
        <strike val="0"/>
        <outline val="0"/>
        <shadow val="0"/>
        <u val="none"/>
        <vertAlign val="baseline"/>
        <sz val="11"/>
        <color theme="0"/>
        <name val="Calibri"/>
        <family val="2"/>
        <scheme val="minor"/>
      </font>
      <alignment horizontal="center" vertical="top" textRotation="0" wrapText="1" indent="0" justifyLastLine="0" shrinkToFit="0" readingOrder="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ont>
        <color rgb="FF006100"/>
      </font>
      <fill>
        <patternFill>
          <bgColor rgb="FFC6EFCE"/>
        </patternFill>
      </fill>
    </dxf>
  </dxfs>
  <tableStyles count="0" defaultTableStyle="TableStyleMedium2" defaultPivotStyle="PivotStyleLight16"/>
  <colors>
    <mruColors>
      <color rgb="FF70AD47"/>
      <color rgb="FFF4FDD3"/>
      <color rgb="FF0BA1F5"/>
      <color rgb="FFDBF870"/>
      <color rgb="FF61953D"/>
      <color rgb="FFFAFF3F"/>
      <color rgb="FF6EC8DF"/>
      <color rgb="FFEAC18E"/>
      <color rgb="FF40A6D9"/>
      <color rgb="FF93E1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go.microsoft.com/fwlink/?linkid=874929" TargetMode="External"/><Relationship Id="rId2" Type="http://schemas.openxmlformats.org/officeDocument/2006/relationships/image" Target="../media/image1.jpg"/><Relationship Id="rId1" Type="http://schemas.openxmlformats.org/officeDocument/2006/relationships/hyperlink" Target="#'Round Robin Predictions'!A1"/></Relationships>
</file>

<file path=xl/drawings/_rels/drawing2.xml.rels><?xml version="1.0" encoding="UTF-8" standalone="yes"?>
<Relationships xmlns="http://schemas.openxmlformats.org/package/2006/relationships"><Relationship Id="rId3" Type="http://schemas.openxmlformats.org/officeDocument/2006/relationships/hyperlink" Target="#'Playoff Predictions'!A1"/><Relationship Id="rId2" Type="http://schemas.openxmlformats.org/officeDocument/2006/relationships/hyperlink" Target="#Introduction!A1"/><Relationship Id="rId1" Type="http://schemas.openxmlformats.org/officeDocument/2006/relationships/hyperlink" Target="#'This Year''s Matches'!A1"/></Relationships>
</file>

<file path=xl/drawings/_rels/drawing3.xml.rels><?xml version="1.0" encoding="UTF-8" standalone="yes"?>
<Relationships xmlns="http://schemas.openxmlformats.org/package/2006/relationships"><Relationship Id="rId2" Type="http://schemas.openxmlformats.org/officeDocument/2006/relationships/hyperlink" Target="#'Round Robin Predictions'!A1"/><Relationship Id="rId1" Type="http://schemas.openxmlformats.org/officeDocument/2006/relationships/hyperlink" Target="#'Playoff Predictions'!A1"/></Relationships>
</file>

<file path=xl/drawings/_rels/drawing4.xml.rels><?xml version="1.0" encoding="UTF-8" standalone="yes"?>
<Relationships xmlns="http://schemas.openxmlformats.org/package/2006/relationships"><Relationship Id="rId3" Type="http://schemas.openxmlformats.org/officeDocument/2006/relationships/hyperlink" Target="#'Round Robin Predictions'!A1"/><Relationship Id="rId2" Type="http://schemas.openxmlformats.org/officeDocument/2006/relationships/hyperlink" Target="#'This Year''s Matches'!A1"/><Relationship Id="rId1" Type="http://schemas.openxmlformats.org/officeDocument/2006/relationships/hyperlink" Target="#'Prediction Summary'!A1"/></Relationships>
</file>

<file path=xl/drawings/_rels/drawing5.xml.rels><?xml version="1.0" encoding="UTF-8" standalone="yes"?>
<Relationships xmlns="http://schemas.openxmlformats.org/package/2006/relationships"><Relationship Id="rId3" Type="http://schemas.openxmlformats.org/officeDocument/2006/relationships/hyperlink" Target="#'Appendix 1 - Team Data'!A1"/><Relationship Id="rId2" Type="http://schemas.openxmlformats.org/officeDocument/2006/relationships/image" Target="../media/image2.png"/><Relationship Id="rId1" Type="http://schemas.openxmlformats.org/officeDocument/2006/relationships/hyperlink" Target="#'Playoff Predictions'!A1"/><Relationship Id="rId4" Type="http://schemas.openxmlformats.org/officeDocument/2006/relationships/hyperlink" Target="https://go.microsoft.com/fwlink/?linkid=874929" TargetMode="External"/></Relationships>
</file>

<file path=xl/drawings/drawing1.xml><?xml version="1.0" encoding="utf-8"?>
<xdr:wsDr xmlns:xdr="http://schemas.openxmlformats.org/drawingml/2006/spreadsheetDrawing" xmlns:a="http://schemas.openxmlformats.org/drawingml/2006/main">
  <xdr:twoCellAnchor>
    <xdr:from>
      <xdr:col>1</xdr:col>
      <xdr:colOff>376729</xdr:colOff>
      <xdr:row>8</xdr:row>
      <xdr:rowOff>140789</xdr:rowOff>
    </xdr:from>
    <xdr:to>
      <xdr:col>13</xdr:col>
      <xdr:colOff>112059</xdr:colOff>
      <xdr:row>8</xdr:row>
      <xdr:rowOff>1979706</xdr:rowOff>
    </xdr:to>
    <xdr:sp macro="" textlink="">
      <xdr:nvSpPr>
        <xdr:cNvPr id="39" name="TextBox 1">
          <a:extLst>
            <a:ext uri="{FF2B5EF4-FFF2-40B4-BE49-F238E27FC236}">
              <a16:creationId xmlns:a16="http://schemas.microsoft.com/office/drawing/2014/main" id="{BE05695A-EA2B-4ECB-93AC-4B70CAA1664C}"/>
            </a:ext>
          </a:extLst>
        </xdr:cNvPr>
        <xdr:cNvSpPr txBox="1"/>
      </xdr:nvSpPr>
      <xdr:spPr>
        <a:xfrm>
          <a:off x="1011729" y="3623951"/>
          <a:ext cx="7579448" cy="1838917"/>
        </a:xfrm>
        <a:prstGeom prst="rect">
          <a:avLst/>
        </a:prstGeom>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en-US" sz="2000" b="1">
              <a:solidFill>
                <a:schemeClr val="dk1"/>
              </a:solidFill>
              <a:effectLst/>
              <a:latin typeface="+mn-lt"/>
              <a:ea typeface="+mn-ea"/>
              <a:cs typeface="+mn-cs"/>
            </a:rPr>
            <a:t>Winner Predictor </a:t>
          </a:r>
          <a:r>
            <a:rPr lang="en-US" sz="2000">
              <a:solidFill>
                <a:schemeClr val="dk1"/>
              </a:solidFill>
              <a:effectLst/>
              <a:latin typeface="+mn-lt"/>
              <a:ea typeface="+mn-ea"/>
              <a:cs typeface="+mn-cs"/>
            </a:rPr>
            <a:t>– Go from blank page to bragging rights</a:t>
          </a:r>
        </a:p>
        <a:p>
          <a:endParaRPr lang="en-US" sz="1800">
            <a:effectLst/>
          </a:endParaRPr>
        </a:p>
        <a:p>
          <a:r>
            <a:rPr lang="en-US" sz="1200">
              <a:solidFill>
                <a:schemeClr val="dk1"/>
              </a:solidFill>
              <a:effectLst/>
              <a:latin typeface="+mn-lt"/>
              <a:ea typeface="+mn-ea"/>
              <a:cs typeface="+mn-cs"/>
            </a:rPr>
            <a:t>Welcome to the Winner Prediction Tool, created to help you make your picks. The tool is pre-filled with data and ready to go, but you can change parameters to see what it would take for your team to take home the cup. Click the arrow or Round Robin Predictions button</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to get started. </a:t>
          </a:r>
          <a:endParaRPr lang="en-US" sz="1800">
            <a:solidFill>
              <a:schemeClr val="dk1"/>
            </a:solidFill>
            <a:effectLst/>
            <a:latin typeface="+mn-lt"/>
            <a:ea typeface="+mn-ea"/>
            <a:cs typeface="+mn-cs"/>
          </a:endParaRPr>
        </a:p>
      </xdr:txBody>
    </xdr:sp>
    <xdr:clientData/>
  </xdr:twoCellAnchor>
  <xdr:twoCellAnchor editAs="absolute">
    <xdr:from>
      <xdr:col>11</xdr:col>
      <xdr:colOff>183697</xdr:colOff>
      <xdr:row>0</xdr:row>
      <xdr:rowOff>20412</xdr:rowOff>
    </xdr:from>
    <xdr:to>
      <xdr:col>13</xdr:col>
      <xdr:colOff>452731</xdr:colOff>
      <xdr:row>0</xdr:row>
      <xdr:rowOff>531360</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2D554848-7B02-48FF-8355-1E8D4F32F747}"/>
            </a:ext>
          </a:extLst>
        </xdr:cNvPr>
        <xdr:cNvSpPr/>
      </xdr:nvSpPr>
      <xdr:spPr>
        <a:xfrm>
          <a:off x="7347858" y="20412"/>
          <a:ext cx="1575320" cy="510948"/>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solidFill>
                <a:schemeClr val="bg1"/>
              </a:solidFill>
            </a:rPr>
            <a:t> Next</a:t>
          </a:r>
        </a:p>
      </xdr:txBody>
    </xdr:sp>
    <xdr:clientData/>
  </xdr:twoCellAnchor>
  <xdr:twoCellAnchor editAs="oneCell">
    <xdr:from>
      <xdr:col>1</xdr:col>
      <xdr:colOff>0</xdr:colOff>
      <xdr:row>1</xdr:row>
      <xdr:rowOff>0</xdr:rowOff>
    </xdr:from>
    <xdr:to>
      <xdr:col>14</xdr:col>
      <xdr:colOff>0</xdr:colOff>
      <xdr:row>7</xdr:row>
      <xdr:rowOff>1571624</xdr:rowOff>
    </xdr:to>
    <xdr:pic>
      <xdr:nvPicPr>
        <xdr:cNvPr id="6" name="Picture 5">
          <a:extLst>
            <a:ext uri="{FF2B5EF4-FFF2-40B4-BE49-F238E27FC236}">
              <a16:creationId xmlns:a16="http://schemas.microsoft.com/office/drawing/2014/main" id="{EA1FEA24-7307-FE42-A4B2-0628A59264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2987" r="15945" b="13485"/>
        <a:stretch/>
      </xdr:blipFill>
      <xdr:spPr>
        <a:xfrm>
          <a:off x="632733" y="551090"/>
          <a:ext cx="8490857" cy="2673803"/>
        </a:xfrm>
        <a:prstGeom prst="rect">
          <a:avLst/>
        </a:prstGeom>
      </xdr:spPr>
    </xdr:pic>
    <xdr:clientData/>
  </xdr:twoCellAnchor>
  <xdr:twoCellAnchor>
    <xdr:from>
      <xdr:col>9</xdr:col>
      <xdr:colOff>480918</xdr:colOff>
      <xdr:row>8</xdr:row>
      <xdr:rowOff>1659910</xdr:rowOff>
    </xdr:from>
    <xdr:to>
      <xdr:col>12</xdr:col>
      <xdr:colOff>562594</xdr:colOff>
      <xdr:row>10</xdr:row>
      <xdr:rowOff>84043</xdr:rowOff>
    </xdr:to>
    <xdr:sp macro="" textlink="">
      <xdr:nvSpPr>
        <xdr:cNvPr id="23" name="Rectangle: Rounded Corners 6">
          <a:hlinkClick xmlns:r="http://schemas.openxmlformats.org/officeDocument/2006/relationships" r:id="rId1"/>
          <a:extLst>
            <a:ext uri="{FF2B5EF4-FFF2-40B4-BE49-F238E27FC236}">
              <a16:creationId xmlns:a16="http://schemas.microsoft.com/office/drawing/2014/main" id="{78159170-DD36-4927-838F-BBA10D51A7D7}"/>
            </a:ext>
          </a:extLst>
        </xdr:cNvPr>
        <xdr:cNvSpPr/>
      </xdr:nvSpPr>
      <xdr:spPr>
        <a:xfrm>
          <a:off x="6345330" y="5143072"/>
          <a:ext cx="2042705" cy="754023"/>
        </a:xfrm>
        <a:prstGeom prst="roundRect">
          <a:avLst/>
        </a:prstGeom>
        <a:solidFill>
          <a:srgbClr val="61953D"/>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a:solidFill>
                <a:schemeClr val="lt1"/>
              </a:solidFill>
              <a:effectLst/>
              <a:latin typeface="+mn-lt"/>
              <a:ea typeface="+mn-ea"/>
              <a:cs typeface="+mn-cs"/>
            </a:rPr>
            <a:t>Round Robin Predictions</a:t>
          </a:r>
          <a:r>
            <a:rPr lang="en-US" sz="1300" b="1" baseline="0">
              <a:solidFill>
                <a:schemeClr val="lt1"/>
              </a:solidFill>
              <a:effectLst/>
              <a:latin typeface="+mn-lt"/>
              <a:ea typeface="+mn-ea"/>
              <a:cs typeface="+mn-cs"/>
            </a:rPr>
            <a:t> </a:t>
          </a:r>
          <a:endParaRPr lang="en-US" sz="1300" b="1">
            <a:effectLst/>
          </a:endParaRPr>
        </a:p>
      </xdr:txBody>
    </xdr:sp>
    <xdr:clientData/>
  </xdr:twoCellAnchor>
  <xdr:twoCellAnchor>
    <xdr:from>
      <xdr:col>1</xdr:col>
      <xdr:colOff>457573</xdr:colOff>
      <xdr:row>8</xdr:row>
      <xdr:rowOff>1657538</xdr:rowOff>
    </xdr:from>
    <xdr:to>
      <xdr:col>4</xdr:col>
      <xdr:colOff>594286</xdr:colOff>
      <xdr:row>10</xdr:row>
      <xdr:rowOff>57763</xdr:rowOff>
    </xdr:to>
    <xdr:sp macro="" textlink="">
      <xdr:nvSpPr>
        <xdr:cNvPr id="24" name="Rectangle: Rounded Corners 7">
          <a:hlinkClick xmlns:r="http://schemas.openxmlformats.org/officeDocument/2006/relationships" r:id="rId3"/>
          <a:extLst>
            <a:ext uri="{FF2B5EF4-FFF2-40B4-BE49-F238E27FC236}">
              <a16:creationId xmlns:a16="http://schemas.microsoft.com/office/drawing/2014/main" id="{1B92AA13-CF17-41FF-A62B-C025F7208413}"/>
            </a:ext>
          </a:extLst>
        </xdr:cNvPr>
        <xdr:cNvSpPr/>
      </xdr:nvSpPr>
      <xdr:spPr>
        <a:xfrm>
          <a:off x="1092573" y="5140700"/>
          <a:ext cx="2097742" cy="730115"/>
        </a:xfrm>
        <a:prstGeom prst="roundRect">
          <a:avLst/>
        </a:prstGeom>
        <a:solidFill>
          <a:srgbClr val="61953D"/>
        </a:solidFill>
        <a:ln>
          <a:solidFill>
            <a:srgbClr val="92D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300" b="1"/>
            <a:t>How</a:t>
          </a:r>
          <a:r>
            <a:rPr lang="en-US" sz="1300" b="1" baseline="0"/>
            <a:t> we did it</a:t>
          </a:r>
          <a:r>
            <a:rPr lang="en-US" sz="1300" baseline="0"/>
            <a:t> </a:t>
          </a:r>
          <a:endParaRPr lang="en-US" sz="13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15</xdr:col>
      <xdr:colOff>817958</xdr:colOff>
      <xdr:row>36</xdr:row>
      <xdr:rowOff>123822</xdr:rowOff>
    </xdr:from>
    <xdr:to>
      <xdr:col>18</xdr:col>
      <xdr:colOff>1504946</xdr:colOff>
      <xdr:row>37</xdr:row>
      <xdr:rowOff>287547</xdr:rowOff>
    </xdr:to>
    <xdr:sp macro="" textlink="">
      <xdr:nvSpPr>
        <xdr:cNvPr id="16" name="Rectangle 15">
          <a:extLst>
            <a:ext uri="{FF2B5EF4-FFF2-40B4-BE49-F238E27FC236}">
              <a16:creationId xmlns:a16="http://schemas.microsoft.com/office/drawing/2014/main" id="{E431FD59-F11A-4BBF-9D85-D19B643EB77E}"/>
            </a:ext>
          </a:extLst>
        </xdr:cNvPr>
        <xdr:cNvSpPr/>
      </xdr:nvSpPr>
      <xdr:spPr>
        <a:xfrm>
          <a:off x="11318522" y="9001841"/>
          <a:ext cx="3143121" cy="3554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15</xdr:col>
      <xdr:colOff>26741</xdr:colOff>
      <xdr:row>3</xdr:row>
      <xdr:rowOff>10055</xdr:rowOff>
    </xdr:from>
    <xdr:to>
      <xdr:col>18</xdr:col>
      <xdr:colOff>869060</xdr:colOff>
      <xdr:row>36</xdr:row>
      <xdr:rowOff>17971</xdr:rowOff>
    </xdr:to>
    <xdr:sp macro="" textlink="">
      <xdr:nvSpPr>
        <xdr:cNvPr id="6" name="Rectangle 13">
          <a:extLst>
            <a:ext uri="{FF2B5EF4-FFF2-40B4-BE49-F238E27FC236}">
              <a16:creationId xmlns:a16="http://schemas.microsoft.com/office/drawing/2014/main" id="{EF252CD6-940F-41B7-AB08-AC22FED745E9}"/>
            </a:ext>
          </a:extLst>
        </xdr:cNvPr>
        <xdr:cNvSpPr/>
      </xdr:nvSpPr>
      <xdr:spPr>
        <a:xfrm>
          <a:off x="10615366" y="2065868"/>
          <a:ext cx="3160069" cy="6532541"/>
        </a:xfrm>
        <a:prstGeom prst="rect">
          <a:avLst/>
        </a:prstGeom>
        <a:solidFill>
          <a:srgbClr val="F4FD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18</xdr:col>
      <xdr:colOff>1514942</xdr:colOff>
      <xdr:row>1</xdr:row>
      <xdr:rowOff>18149</xdr:rowOff>
    </xdr:from>
    <xdr:to>
      <xdr:col>21</xdr:col>
      <xdr:colOff>188192</xdr:colOff>
      <xdr:row>38</xdr:row>
      <xdr:rowOff>16743</xdr:rowOff>
    </xdr:to>
    <xdr:sp macro="" textlink="">
      <xdr:nvSpPr>
        <xdr:cNvPr id="11" name="Rectangle 10">
          <a:extLst>
            <a:ext uri="{FF2B5EF4-FFF2-40B4-BE49-F238E27FC236}">
              <a16:creationId xmlns:a16="http://schemas.microsoft.com/office/drawing/2014/main" id="{4DCC3057-1A37-2149-B587-1B6222413C7E}"/>
            </a:ext>
          </a:extLst>
        </xdr:cNvPr>
        <xdr:cNvSpPr/>
      </xdr:nvSpPr>
      <xdr:spPr>
        <a:xfrm>
          <a:off x="14471639" y="569281"/>
          <a:ext cx="3152605" cy="881194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18</xdr:col>
      <xdr:colOff>1627923</xdr:colOff>
      <xdr:row>2</xdr:row>
      <xdr:rowOff>427207</xdr:rowOff>
    </xdr:from>
    <xdr:to>
      <xdr:col>20</xdr:col>
      <xdr:colOff>610147</xdr:colOff>
      <xdr:row>3</xdr:row>
      <xdr:rowOff>995</xdr:rowOff>
    </xdr:to>
    <xdr:sp macro="" textlink="">
      <xdr:nvSpPr>
        <xdr:cNvPr id="12" name="TextBox 11">
          <a:extLst>
            <a:ext uri="{FF2B5EF4-FFF2-40B4-BE49-F238E27FC236}">
              <a16:creationId xmlns:a16="http://schemas.microsoft.com/office/drawing/2014/main" id="{9E158E63-29EB-EB40-B636-FDD7BD34A718}"/>
            </a:ext>
          </a:extLst>
        </xdr:cNvPr>
        <xdr:cNvSpPr txBox="1"/>
      </xdr:nvSpPr>
      <xdr:spPr>
        <a:xfrm>
          <a:off x="13778253" y="1732133"/>
          <a:ext cx="2583863" cy="319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FILTER</a:t>
          </a:r>
          <a:endParaRPr lang="en-US" sz="1200" b="1"/>
        </a:p>
      </xdr:txBody>
    </xdr:sp>
    <xdr:clientData/>
  </xdr:twoCellAnchor>
  <xdr:twoCellAnchor editAs="absolute">
    <xdr:from>
      <xdr:col>18</xdr:col>
      <xdr:colOff>1702932</xdr:colOff>
      <xdr:row>3</xdr:row>
      <xdr:rowOff>7711</xdr:rowOff>
    </xdr:from>
    <xdr:to>
      <xdr:col>20</xdr:col>
      <xdr:colOff>554831</xdr:colOff>
      <xdr:row>3</xdr:row>
      <xdr:rowOff>7711</xdr:rowOff>
    </xdr:to>
    <xdr:cxnSp macro="">
      <xdr:nvCxnSpPr>
        <xdr:cNvPr id="13" name="Straight Connector 12">
          <a:extLst>
            <a:ext uri="{FF2B5EF4-FFF2-40B4-BE49-F238E27FC236}">
              <a16:creationId xmlns:a16="http://schemas.microsoft.com/office/drawing/2014/main" id="{4F4DE812-7362-FE46-8F96-9F5F24479993}"/>
            </a:ext>
          </a:extLst>
        </xdr:cNvPr>
        <xdr:cNvCxnSpPr/>
      </xdr:nvCxnSpPr>
      <xdr:spPr>
        <a:xfrm>
          <a:off x="13848500" y="2067492"/>
          <a:ext cx="246306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15</xdr:col>
      <xdr:colOff>361269</xdr:colOff>
      <xdr:row>3</xdr:row>
      <xdr:rowOff>297260</xdr:rowOff>
    </xdr:from>
    <xdr:to>
      <xdr:col>18</xdr:col>
      <xdr:colOff>494107</xdr:colOff>
      <xdr:row>30</xdr:row>
      <xdr:rowOff>86912</xdr:rowOff>
    </xdr:to>
    <xdr:sp macro="" textlink="">
      <xdr:nvSpPr>
        <xdr:cNvPr id="8" name="TextBox 1">
          <a:extLst>
            <a:ext uri="{FF2B5EF4-FFF2-40B4-BE49-F238E27FC236}">
              <a16:creationId xmlns:a16="http://schemas.microsoft.com/office/drawing/2014/main" id="{8CB9408A-A13F-4DCF-A2CA-55F116BF3BED}"/>
            </a:ext>
          </a:extLst>
        </xdr:cNvPr>
        <xdr:cNvSpPr txBox="1"/>
      </xdr:nvSpPr>
      <xdr:spPr>
        <a:xfrm>
          <a:off x="10912929" y="2368268"/>
          <a:ext cx="2596411" cy="350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effectLst/>
              <a:latin typeface="+mn-lt"/>
              <a:ea typeface="+mn-ea"/>
              <a:cs typeface="+mn-cs"/>
            </a:rPr>
            <a:t>Your Input:</a:t>
          </a:r>
          <a:r>
            <a:rPr lang="en-US" sz="1600" b="1" baseline="0">
              <a:solidFill>
                <a:schemeClr val="accent6"/>
              </a:solidFill>
              <a:effectLst/>
              <a:latin typeface="+mn-lt"/>
              <a:ea typeface="+mn-ea"/>
              <a:cs typeface="+mn-cs"/>
            </a:rPr>
            <a:t> </a:t>
          </a:r>
          <a:r>
            <a:rPr lang="en-US" sz="1400">
              <a:solidFill>
                <a:schemeClr val="dk1"/>
              </a:solidFill>
              <a:effectLst/>
              <a:latin typeface="+mn-lt"/>
              <a:ea typeface="+mn-ea"/>
              <a:cs typeface="+mn-cs"/>
            </a:rPr>
            <a:t>If you think your team(s) have been valued unfairly, you can enter a percentage in </a:t>
          </a:r>
          <a:r>
            <a:rPr lang="en-US" sz="1400" b="1">
              <a:solidFill>
                <a:schemeClr val="dk1"/>
              </a:solidFill>
              <a:effectLst/>
              <a:latin typeface="+mn-lt"/>
              <a:ea typeface="+mn-ea"/>
              <a:cs typeface="+mn-cs"/>
            </a:rPr>
            <a:t>Column E</a:t>
          </a:r>
          <a:r>
            <a:rPr lang="en-US" sz="1400" b="0">
              <a:solidFill>
                <a:schemeClr val="dk1"/>
              </a:solidFill>
              <a:effectLst/>
              <a:latin typeface="+mn-lt"/>
              <a:ea typeface="+mn-ea"/>
              <a:cs typeface="+mn-cs"/>
            </a:rPr>
            <a:t> (Overall Performance Adjustment Column)</a:t>
          </a:r>
          <a:r>
            <a:rPr lang="en-US" sz="1400" b="0" baseline="0">
              <a:solidFill>
                <a:schemeClr val="dk1"/>
              </a:solidFill>
              <a:effectLst/>
              <a:latin typeface="+mn-lt"/>
              <a:ea typeface="+mn-ea"/>
              <a:cs typeface="+mn-cs"/>
            </a:rPr>
            <a:t>. This will increase or decrease a </a:t>
          </a:r>
          <a:r>
            <a:rPr lang="en-US" sz="1400" b="0" i="0">
              <a:solidFill>
                <a:schemeClr val="dk1"/>
              </a:solidFill>
              <a:effectLst/>
              <a:latin typeface="+mn-lt"/>
              <a:ea typeface="+mn-ea"/>
              <a:cs typeface="+mn-cs"/>
            </a:rPr>
            <a:t>particular</a:t>
          </a:r>
          <a:r>
            <a:rPr lang="en-US" sz="1400" b="0" baseline="0">
              <a:solidFill>
                <a:schemeClr val="dk1"/>
              </a:solidFill>
              <a:effectLst/>
              <a:latin typeface="+mn-lt"/>
              <a:ea typeface="+mn-ea"/>
              <a:cs typeface="+mn-cs"/>
            </a:rPr>
            <a:t> team's expected performance. </a:t>
          </a:r>
          <a:r>
            <a:rPr lang="en-US" sz="1400" b="0">
              <a:solidFill>
                <a:schemeClr val="dk1"/>
              </a:solidFill>
              <a:effectLst/>
              <a:latin typeface="+mn-lt"/>
              <a:ea typeface="+mn-ea"/>
              <a:cs typeface="+mn-cs"/>
            </a:rPr>
            <a:t>You can</a:t>
          </a:r>
          <a:r>
            <a:rPr lang="en-US" sz="1400" b="0" baseline="0">
              <a:solidFill>
                <a:schemeClr val="dk1"/>
              </a:solidFill>
              <a:effectLst/>
              <a:latin typeface="+mn-lt"/>
              <a:ea typeface="+mn-ea"/>
              <a:cs typeface="+mn-cs"/>
            </a:rPr>
            <a:t> also</a:t>
          </a:r>
          <a:r>
            <a:rPr lang="en-US" sz="1400" b="0">
              <a:solidFill>
                <a:schemeClr val="dk1"/>
              </a:solidFill>
              <a:effectLst/>
              <a:latin typeface="+mn-lt"/>
              <a:ea typeface="+mn-ea"/>
              <a:cs typeface="+mn-cs"/>
            </a:rPr>
            <a:t> </a:t>
          </a:r>
          <a:r>
            <a:rPr lang="en-US" sz="1400">
              <a:solidFill>
                <a:schemeClr val="dk1"/>
              </a:solidFill>
              <a:effectLst/>
              <a:latin typeface="+mn-lt"/>
              <a:ea typeface="+mn-ea"/>
              <a:cs typeface="+mn-cs"/>
            </a:rPr>
            <a:t>go to the tab </a:t>
          </a:r>
          <a:r>
            <a:rPr lang="en-US" sz="1400" b="0">
              <a:solidFill>
                <a:schemeClr val="dk1"/>
              </a:solidFill>
              <a:effectLst/>
              <a:latin typeface="+mn-lt"/>
              <a:ea typeface="+mn-ea"/>
              <a:cs typeface="+mn-cs"/>
            </a:rPr>
            <a:t>titled: This Year’s Matches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and adjust the scores of </a:t>
          </a:r>
          <a:r>
            <a:rPr lang="en-US" sz="1400" b="0" i="0">
              <a:solidFill>
                <a:schemeClr val="dk1"/>
              </a:solidFill>
              <a:effectLst/>
              <a:latin typeface="+mn-lt"/>
              <a:ea typeface="+mn-ea"/>
              <a:cs typeface="+mn-cs"/>
            </a:rPr>
            <a:t>specific</a:t>
          </a:r>
          <a:r>
            <a:rPr lang="en-US" sz="1400" b="0">
              <a:solidFill>
                <a:schemeClr val="dk1"/>
              </a:solidFill>
              <a:effectLst/>
              <a:latin typeface="+mn-lt"/>
              <a:ea typeface="+mn-ea"/>
              <a:cs typeface="+mn-cs"/>
            </a:rPr>
            <a:t> games upwards or downwards </a:t>
          </a:r>
          <a:r>
            <a:rPr lang="en-US" sz="1400">
              <a:solidFill>
                <a:schemeClr val="dk1"/>
              </a:solidFill>
              <a:effectLst/>
              <a:latin typeface="+mn-lt"/>
              <a:ea typeface="+mn-ea"/>
              <a:cs typeface="+mn-cs"/>
            </a:rPr>
            <a:t>to counter our</a:t>
          </a:r>
          <a:r>
            <a:rPr lang="en-US" sz="1400" baseline="0">
              <a:solidFill>
                <a:schemeClr val="dk1"/>
              </a:solidFill>
              <a:effectLst/>
              <a:latin typeface="+mn-lt"/>
              <a:ea typeface="+mn-ea"/>
              <a:cs typeface="+mn-cs"/>
            </a:rPr>
            <a:t> predictions.</a:t>
          </a:r>
          <a:r>
            <a:rPr lang="en-US" sz="1400">
              <a:solidFill>
                <a:schemeClr val="dk1"/>
              </a:solidFill>
              <a:effectLst/>
              <a:latin typeface="+mn-lt"/>
              <a:ea typeface="+mn-ea"/>
              <a:cs typeface="+mn-cs"/>
            </a:rPr>
            <a:t> </a:t>
          </a:r>
        </a:p>
      </xdr:txBody>
    </xdr:sp>
    <xdr:clientData/>
  </xdr:twoCellAnchor>
  <xdr:twoCellAnchor editAs="absolute">
    <xdr:from>
      <xdr:col>19</xdr:col>
      <xdr:colOff>125806</xdr:colOff>
      <xdr:row>0</xdr:row>
      <xdr:rowOff>9922</xdr:rowOff>
    </xdr:from>
    <xdr:to>
      <xdr:col>20</xdr:col>
      <xdr:colOff>570708</xdr:colOff>
      <xdr:row>0</xdr:row>
      <xdr:rowOff>535385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EC25CC1D-D30C-4054-A3A3-ADCBAC4712B8}"/>
            </a:ext>
          </a:extLst>
        </xdr:cNvPr>
        <xdr:cNvSpPr/>
      </xdr:nvSpPr>
      <xdr:spPr>
        <a:xfrm>
          <a:off x="13497648" y="9922"/>
          <a:ext cx="1804281" cy="525463"/>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Fine</a:t>
          </a:r>
          <a:r>
            <a:rPr lang="en-US" sz="1100" b="1" baseline="0"/>
            <a:t> Tune Matches</a:t>
          </a:r>
          <a:endParaRPr lang="en-US" sz="1100" b="1"/>
        </a:p>
      </xdr:txBody>
    </xdr:sp>
    <xdr:clientData/>
  </xdr:twoCellAnchor>
  <xdr:twoCellAnchor editAs="absolute">
    <xdr:from>
      <xdr:col>18</xdr:col>
      <xdr:colOff>1666468</xdr:colOff>
      <xdr:row>3</xdr:row>
      <xdr:rowOff>169348</xdr:rowOff>
    </xdr:from>
    <xdr:to>
      <xdr:col>19</xdr:col>
      <xdr:colOff>1265799</xdr:colOff>
      <xdr:row>15</xdr:row>
      <xdr:rowOff>92869</xdr:rowOff>
    </xdr:to>
    <mc:AlternateContent xmlns:mc="http://schemas.openxmlformats.org/markup-compatibility/2006" xmlns:sle15="http://schemas.microsoft.com/office/drawing/2012/slicer">
      <mc:Choice Requires="sle15">
        <xdr:graphicFrame macro="">
          <xdr:nvGraphicFramePr>
            <xdr:cNvPr id="4" name="Group">
              <a:extLst>
                <a:ext uri="{FF2B5EF4-FFF2-40B4-BE49-F238E27FC236}">
                  <a16:creationId xmlns:a16="http://schemas.microsoft.com/office/drawing/2014/main" id="{5D784A88-9A51-4EA6-9FCD-4758147BC988}"/>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13861385" y="2229858"/>
              <a:ext cx="1708437" cy="2644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182164</xdr:colOff>
      <xdr:row>0</xdr:row>
      <xdr:rowOff>17859</xdr:rowOff>
    </xdr:from>
    <xdr:to>
      <xdr:col>4</xdr:col>
      <xdr:colOff>38264</xdr:colOff>
      <xdr:row>0</xdr:row>
      <xdr:rowOff>532995</xdr:rowOff>
    </xdr:to>
    <xdr:sp macro="" textlink="">
      <xdr:nvSpPr>
        <xdr:cNvPr id="10" name="Arrow: Left 5">
          <a:hlinkClick xmlns:r="http://schemas.openxmlformats.org/officeDocument/2006/relationships" r:id="rId2"/>
          <a:extLst>
            <a:ext uri="{FF2B5EF4-FFF2-40B4-BE49-F238E27FC236}">
              <a16:creationId xmlns:a16="http://schemas.microsoft.com/office/drawing/2014/main" id="{CAE6D45D-1167-CE4C-BA67-A1C14FCD308C}"/>
            </a:ext>
          </a:extLst>
        </xdr:cNvPr>
        <xdr:cNvSpPr/>
      </xdr:nvSpPr>
      <xdr:spPr>
        <a:xfrm>
          <a:off x="611981" y="17859"/>
          <a:ext cx="1765862"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Introduction</a:t>
          </a:r>
        </a:p>
      </xdr:txBody>
    </xdr:sp>
    <xdr:clientData/>
  </xdr:twoCellAnchor>
  <xdr:twoCellAnchor>
    <xdr:from>
      <xdr:col>1</xdr:col>
      <xdr:colOff>380993</xdr:colOff>
      <xdr:row>1</xdr:row>
      <xdr:rowOff>710082</xdr:rowOff>
    </xdr:from>
    <xdr:to>
      <xdr:col>17</xdr:col>
      <xdr:colOff>357182</xdr:colOff>
      <xdr:row>2</xdr:row>
      <xdr:rowOff>654289</xdr:rowOff>
    </xdr:to>
    <xdr:sp macro="" textlink="">
      <xdr:nvSpPr>
        <xdr:cNvPr id="19" name="Rectangle 6">
          <a:extLst>
            <a:ext uri="{FF2B5EF4-FFF2-40B4-BE49-F238E27FC236}">
              <a16:creationId xmlns:a16="http://schemas.microsoft.com/office/drawing/2014/main" id="{085577F5-0302-4E62-B589-3C5B138EFF2F}"/>
            </a:ext>
          </a:extLst>
        </xdr:cNvPr>
        <xdr:cNvSpPr/>
      </xdr:nvSpPr>
      <xdr:spPr>
        <a:xfrm>
          <a:off x="807403" y="1258324"/>
          <a:ext cx="11699692" cy="70842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a:solidFill>
                <a:schemeClr val="tx1">
                  <a:lumMod val="50000"/>
                  <a:lumOff val="50000"/>
                </a:schemeClr>
              </a:solidFill>
              <a:effectLst/>
              <a:latin typeface="+mn-lt"/>
              <a:ea typeface="+mn-ea"/>
              <a:cs typeface="+mn-cs"/>
            </a:rPr>
            <a:t>Below </a:t>
          </a:r>
          <a:r>
            <a:rPr lang="en-US" sz="1600" b="0" baseline="0">
              <a:solidFill>
                <a:schemeClr val="tx1">
                  <a:lumMod val="50000"/>
                  <a:lumOff val="50000"/>
                </a:schemeClr>
              </a:solidFill>
              <a:effectLst/>
              <a:latin typeface="+mn-lt"/>
              <a:ea typeface="+mn-ea"/>
              <a:cs typeface="+mn-cs"/>
            </a:rPr>
            <a:t>are Round Robin predictions</a:t>
          </a:r>
          <a:r>
            <a:rPr lang="en-US" sz="1600" b="0">
              <a:solidFill>
                <a:schemeClr val="tx1">
                  <a:lumMod val="50000"/>
                  <a:lumOff val="50000"/>
                </a:schemeClr>
              </a:solidFill>
              <a:effectLst/>
              <a:latin typeface="+mn-lt"/>
              <a:ea typeface="+mn-ea"/>
              <a:cs typeface="+mn-cs"/>
            </a:rPr>
            <a:t>. The teams tagged</a:t>
          </a:r>
          <a:r>
            <a:rPr lang="en-US" sz="1600" b="0" baseline="0">
              <a:solidFill>
                <a:schemeClr val="tx1">
                  <a:lumMod val="50000"/>
                  <a:lumOff val="50000"/>
                </a:schemeClr>
              </a:solidFill>
              <a:effectLst/>
              <a:latin typeface="+mn-lt"/>
              <a:ea typeface="+mn-ea"/>
              <a:cs typeface="+mn-cs"/>
            </a:rPr>
            <a:t> </a:t>
          </a:r>
          <a:r>
            <a:rPr lang="en-US" sz="1600" b="0">
              <a:solidFill>
                <a:schemeClr val="tx1">
                  <a:lumMod val="50000"/>
                  <a:lumOff val="50000"/>
                </a:schemeClr>
              </a:solidFill>
              <a:effectLst/>
              <a:latin typeface="+mn-lt"/>
              <a:ea typeface="+mn-ea"/>
              <a:cs typeface="+mn-cs"/>
            </a:rPr>
            <a:t>green in Column O </a:t>
          </a:r>
          <a:r>
            <a:rPr lang="en-US" sz="1600" b="0" i="0">
              <a:solidFill>
                <a:schemeClr val="tx1">
                  <a:lumMod val="50000"/>
                  <a:lumOff val="50000"/>
                </a:schemeClr>
              </a:solidFill>
              <a:effectLst/>
              <a:latin typeface="+mn-lt"/>
              <a:ea typeface="+mn-ea"/>
              <a:cs typeface="+mn-cs"/>
            </a:rPr>
            <a:t>are predicted to qualify </a:t>
          </a:r>
          <a:r>
            <a:rPr lang="en-US" sz="1600" b="0">
              <a:solidFill>
                <a:schemeClr val="tx1">
                  <a:lumMod val="50000"/>
                  <a:lumOff val="50000"/>
                </a:schemeClr>
              </a:solidFill>
              <a:effectLst/>
              <a:latin typeface="+mn-lt"/>
              <a:ea typeface="+mn-ea"/>
              <a:cs typeface="+mn-cs"/>
            </a:rPr>
            <a:t>for the knockout stage. </a:t>
          </a:r>
          <a:endParaRPr lang="en-US" sz="1600">
            <a:solidFill>
              <a:schemeClr val="tx1">
                <a:lumMod val="50000"/>
                <a:lumOff val="50000"/>
              </a:schemeClr>
            </a:solidFill>
            <a:effectLst/>
          </a:endParaRPr>
        </a:p>
        <a:p>
          <a:pPr algn="l"/>
          <a:endParaRPr lang="en-US" sz="1600">
            <a:solidFill>
              <a:schemeClr val="tx1">
                <a:lumMod val="50000"/>
                <a:lumOff val="50000"/>
              </a:schemeClr>
            </a:solidFill>
          </a:endParaRPr>
        </a:p>
      </xdr:txBody>
    </xdr:sp>
    <xdr:clientData/>
  </xdr:twoCellAnchor>
  <xdr:twoCellAnchor>
    <xdr:from>
      <xdr:col>15</xdr:col>
      <xdr:colOff>471714</xdr:colOff>
      <xdr:row>31</xdr:row>
      <xdr:rowOff>95260</xdr:rowOff>
    </xdr:from>
    <xdr:to>
      <xdr:col>18</xdr:col>
      <xdr:colOff>124732</xdr:colOff>
      <xdr:row>35</xdr:row>
      <xdr:rowOff>68046</xdr:rowOff>
    </xdr:to>
    <xdr:sp macro="" textlink="">
      <xdr:nvSpPr>
        <xdr:cNvPr id="17" name="Rectangle: Rounded Corners 16">
          <a:hlinkClick xmlns:r="http://schemas.openxmlformats.org/officeDocument/2006/relationships" r:id="rId3"/>
          <a:extLst>
            <a:ext uri="{FF2B5EF4-FFF2-40B4-BE49-F238E27FC236}">
              <a16:creationId xmlns:a16="http://schemas.microsoft.com/office/drawing/2014/main" id="{3CB62B54-E742-4639-8838-266D306D1524}"/>
            </a:ext>
          </a:extLst>
        </xdr:cNvPr>
        <xdr:cNvSpPr/>
      </xdr:nvSpPr>
      <xdr:spPr>
        <a:xfrm>
          <a:off x="11060339" y="7762885"/>
          <a:ext cx="1970768" cy="703036"/>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Go</a:t>
          </a:r>
          <a:r>
            <a:rPr lang="en-US" sz="1100" b="1" baseline="0">
              <a:solidFill>
                <a:schemeClr val="lt1"/>
              </a:solidFill>
              <a:effectLst/>
              <a:latin typeface="+mn-lt"/>
              <a:ea typeface="+mn-ea"/>
              <a:cs typeface="+mn-cs"/>
            </a:rPr>
            <a:t> straight to </a:t>
          </a:r>
          <a:r>
            <a:rPr lang="en-US" sz="1100" b="1">
              <a:solidFill>
                <a:schemeClr val="lt1"/>
              </a:solidFill>
              <a:effectLst/>
              <a:latin typeface="+mn-lt"/>
              <a:ea typeface="+mn-ea"/>
              <a:cs typeface="+mn-cs"/>
            </a:rPr>
            <a:t>Playoff Predictions  </a:t>
          </a:r>
          <a:r>
            <a:rPr lang="en-US" sz="1300" b="1">
              <a:solidFill>
                <a:schemeClr val="lt1"/>
              </a:solidFill>
              <a:effectLst/>
              <a:latin typeface="+mn-lt"/>
              <a:ea typeface="+mn-ea"/>
              <a:cs typeface="+mn-cs"/>
            </a:rPr>
            <a:t>→</a:t>
          </a:r>
          <a:r>
            <a:rPr lang="en-US" sz="1300" b="1" baseline="0">
              <a:solidFill>
                <a:schemeClr val="lt1"/>
              </a:solidFill>
              <a:effectLst/>
              <a:latin typeface="+mn-lt"/>
              <a:ea typeface="+mn-ea"/>
              <a:cs typeface="+mn-cs"/>
            </a:rPr>
            <a:t> </a:t>
          </a:r>
          <a:endParaRPr lang="en-US" sz="1300" b="1">
            <a:effectLst/>
          </a:endParaRPr>
        </a:p>
      </xdr:txBody>
    </xdr:sp>
    <xdr:clientData/>
  </xdr:twoCellAnchor>
  <xdr:twoCellAnchor editAs="absolute">
    <xdr:from>
      <xdr:col>15</xdr:col>
      <xdr:colOff>487974</xdr:colOff>
      <xdr:row>20</xdr:row>
      <xdr:rowOff>144177</xdr:rowOff>
    </xdr:from>
    <xdr:to>
      <xdr:col>18</xdr:col>
      <xdr:colOff>124309</xdr:colOff>
      <xdr:row>23</xdr:row>
      <xdr:rowOff>125128</xdr:rowOff>
    </xdr:to>
    <xdr:sp macro="" textlink="">
      <xdr:nvSpPr>
        <xdr:cNvPr id="15" name="Flowchart: Alternate Process 14">
          <a:hlinkClick xmlns:r="http://schemas.openxmlformats.org/officeDocument/2006/relationships" r:id="rId1"/>
          <a:extLst>
            <a:ext uri="{FF2B5EF4-FFF2-40B4-BE49-F238E27FC236}">
              <a16:creationId xmlns:a16="http://schemas.microsoft.com/office/drawing/2014/main" id="{2F7C2AFE-07A9-4E8E-A5D5-22F0E5077A61}"/>
            </a:ext>
          </a:extLst>
        </xdr:cNvPr>
        <xdr:cNvSpPr/>
      </xdr:nvSpPr>
      <xdr:spPr>
        <a:xfrm>
          <a:off x="11071837" y="5798853"/>
          <a:ext cx="1954085" cy="528638"/>
        </a:xfrm>
        <a:prstGeom prst="flowChartAlternateProcess">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Fine</a:t>
          </a:r>
          <a:r>
            <a:rPr lang="en-US" sz="1100" b="1" baseline="0"/>
            <a:t> Tune Matches</a:t>
          </a:r>
        </a:p>
        <a:p>
          <a:pPr algn="ctr"/>
          <a:r>
            <a:rPr lang="en-US" sz="1100" b="1">
              <a:solidFill>
                <a:schemeClr val="lt1"/>
              </a:solidFill>
              <a:effectLst/>
              <a:latin typeface="+mn-lt"/>
              <a:ea typeface="+mn-ea"/>
              <a:cs typeface="+mn-cs"/>
            </a:rPr>
            <a:t>→</a:t>
          </a:r>
          <a:r>
            <a:rPr lang="en-US" sz="1100" b="1" baseline="0">
              <a:solidFill>
                <a:schemeClr val="lt1"/>
              </a:solidFill>
              <a:effectLst/>
              <a:latin typeface="+mn-lt"/>
              <a:ea typeface="+mn-ea"/>
              <a:cs typeface="+mn-cs"/>
            </a:rPr>
            <a:t> </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914610</xdr:colOff>
      <xdr:row>3</xdr:row>
      <xdr:rowOff>10995</xdr:rowOff>
    </xdr:from>
    <xdr:to>
      <xdr:col>120</xdr:col>
      <xdr:colOff>715582</xdr:colOff>
      <xdr:row>53</xdr:row>
      <xdr:rowOff>18675</xdr:rowOff>
    </xdr:to>
    <xdr:sp macro="" textlink="">
      <xdr:nvSpPr>
        <xdr:cNvPr id="12" name="Rectangle 13">
          <a:extLst>
            <a:ext uri="{FF2B5EF4-FFF2-40B4-BE49-F238E27FC236}">
              <a16:creationId xmlns:a16="http://schemas.microsoft.com/office/drawing/2014/main" id="{EE1CE9ED-1250-4CEC-BC4C-DF497DC19713}"/>
            </a:ext>
          </a:extLst>
        </xdr:cNvPr>
        <xdr:cNvSpPr/>
      </xdr:nvSpPr>
      <xdr:spPr>
        <a:xfrm>
          <a:off x="8665345" y="2270848"/>
          <a:ext cx="2929282" cy="9915549"/>
        </a:xfrm>
        <a:prstGeom prst="rect">
          <a:avLst/>
        </a:prstGeom>
        <a:solidFill>
          <a:srgbClr val="F4FD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117</xdr:col>
      <xdr:colOff>214777</xdr:colOff>
      <xdr:row>3</xdr:row>
      <xdr:rowOff>294379</xdr:rowOff>
    </xdr:from>
    <xdr:to>
      <xdr:col>120</xdr:col>
      <xdr:colOff>527232</xdr:colOff>
      <xdr:row>49</xdr:row>
      <xdr:rowOff>92811</xdr:rowOff>
    </xdr:to>
    <xdr:sp macro="" textlink="">
      <xdr:nvSpPr>
        <xdr:cNvPr id="11" name="TextBox 1">
          <a:extLst>
            <a:ext uri="{FF2B5EF4-FFF2-40B4-BE49-F238E27FC236}">
              <a16:creationId xmlns:a16="http://schemas.microsoft.com/office/drawing/2014/main" id="{64C6F960-DCD9-4CFC-8FF1-841E26263B6B}"/>
            </a:ext>
          </a:extLst>
        </xdr:cNvPr>
        <xdr:cNvSpPr txBox="1"/>
      </xdr:nvSpPr>
      <xdr:spPr>
        <a:xfrm>
          <a:off x="8908675" y="2554232"/>
          <a:ext cx="2497602" cy="895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effectLst/>
              <a:latin typeface="+mn-lt"/>
              <a:ea typeface="+mn-ea"/>
              <a:cs typeface="+mn-cs"/>
            </a:rPr>
            <a:t>Your Input: </a:t>
          </a:r>
          <a:r>
            <a:rPr lang="en-US" sz="1400">
              <a:solidFill>
                <a:schemeClr val="dk1"/>
              </a:solidFill>
              <a:effectLst/>
              <a:latin typeface="+mn-lt"/>
              <a:ea typeface="+mn-ea"/>
              <a:cs typeface="+mn-cs"/>
            </a:rPr>
            <a:t>If you think that the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predictions are incorrect, please input your own predictions in </a:t>
          </a:r>
          <a:r>
            <a:rPr lang="en-US" sz="1400" b="1">
              <a:solidFill>
                <a:schemeClr val="dk1"/>
              </a:solidFill>
              <a:effectLst/>
              <a:latin typeface="+mn-lt"/>
              <a:ea typeface="+mn-ea"/>
              <a:cs typeface="+mn-cs"/>
            </a:rPr>
            <a:t>Columns J and K</a:t>
          </a:r>
          <a:r>
            <a:rPr lang="en-US" sz="1400">
              <a:solidFill>
                <a:schemeClr val="dk1"/>
              </a:solidFill>
              <a:effectLst/>
              <a:latin typeface="+mn-lt"/>
              <a:ea typeface="+mn-ea"/>
              <a:cs typeface="+mn-cs"/>
            </a:rPr>
            <a:t>. This</a:t>
          </a:r>
          <a:r>
            <a:rPr lang="en-US" sz="1400" baseline="0">
              <a:solidFill>
                <a:schemeClr val="dk1"/>
              </a:solidFill>
              <a:effectLst/>
              <a:latin typeface="+mn-lt"/>
              <a:ea typeface="+mn-ea"/>
              <a:cs typeface="+mn-cs"/>
            </a:rPr>
            <a:t> will </a:t>
          </a:r>
          <a:r>
            <a:rPr lang="en-US" sz="1400" b="1" baseline="0">
              <a:solidFill>
                <a:schemeClr val="dk1"/>
              </a:solidFill>
              <a:effectLst/>
              <a:latin typeface="+mn-lt"/>
              <a:ea typeface="+mn-ea"/>
              <a:cs typeface="+mn-cs"/>
            </a:rPr>
            <a:t>override</a:t>
          </a:r>
          <a:r>
            <a:rPr lang="en-US" sz="1400" baseline="0">
              <a:solidFill>
                <a:schemeClr val="dk1"/>
              </a:solidFill>
              <a:effectLst/>
              <a:latin typeface="+mn-lt"/>
              <a:ea typeface="+mn-ea"/>
              <a:cs typeface="+mn-cs"/>
            </a:rPr>
            <a:t> the predicted score so you can use this as a ledger too!</a:t>
          </a:r>
        </a:p>
        <a:p>
          <a:endParaRPr lang="en-US" sz="1400" baseline="0">
            <a:solidFill>
              <a:schemeClr val="dk1"/>
            </a:solidFill>
            <a:effectLst/>
            <a:latin typeface="+mn-lt"/>
            <a:ea typeface="+mn-ea"/>
            <a:cs typeface="+mn-cs"/>
          </a:endParaRPr>
        </a:p>
        <a:p>
          <a:endParaRPr lang="en-US" sz="1400" b="1" baseline="0">
            <a:solidFill>
              <a:schemeClr val="dk1"/>
            </a:solidFill>
            <a:effectLst/>
            <a:latin typeface="+mn-lt"/>
            <a:ea typeface="+mn-ea"/>
            <a:cs typeface="+mn-cs"/>
          </a:endParaRPr>
        </a:p>
        <a:p>
          <a:r>
            <a:rPr lang="en-US" sz="1400" b="1" baseline="0">
              <a:solidFill>
                <a:schemeClr val="dk1"/>
              </a:solidFill>
              <a:effectLst/>
              <a:latin typeface="+mn-lt"/>
              <a:ea typeface="+mn-ea"/>
              <a:cs typeface="+mn-cs"/>
            </a:rPr>
            <a:t>Note: </a:t>
          </a:r>
          <a:r>
            <a:rPr lang="en-US" sz="1400" b="0" baseline="0">
              <a:solidFill>
                <a:schemeClr val="dk1"/>
              </a:solidFill>
              <a:effectLst/>
              <a:latin typeface="+mn-lt"/>
              <a:ea typeface="+mn-ea"/>
              <a:cs typeface="+mn-cs"/>
            </a:rPr>
            <a:t>Because of how this model was constructed, it will recalculate after every cell you change. But if you have entered data in Column J and K, then your predictions will still hold. </a:t>
          </a:r>
        </a:p>
        <a:p>
          <a:endParaRPr lang="en-US" sz="1400" b="0" baseline="0">
            <a:solidFill>
              <a:schemeClr val="dk1"/>
            </a:solidFill>
            <a:effectLst/>
            <a:latin typeface="+mn-lt"/>
            <a:ea typeface="+mn-ea"/>
            <a:cs typeface="+mn-cs"/>
          </a:endParaRPr>
        </a:p>
        <a:p>
          <a:r>
            <a:rPr lang="en-US" sz="1400" b="0" baseline="0">
              <a:solidFill>
                <a:schemeClr val="dk1"/>
              </a:solidFill>
              <a:effectLst/>
              <a:latin typeface="+mn-lt"/>
              <a:ea typeface="+mn-ea"/>
              <a:cs typeface="+mn-cs"/>
            </a:rPr>
            <a:t>Many of the columns that cause the model to work have been hidden. You can unhide them by selecting columns L through DN, right click and select Unhide. </a:t>
          </a:r>
          <a:endParaRPr lang="en-US" sz="1400"/>
        </a:p>
      </xdr:txBody>
    </xdr:sp>
    <xdr:clientData/>
  </xdr:twoCellAnchor>
  <xdr:twoCellAnchor editAs="absolute">
    <xdr:from>
      <xdr:col>120</xdr:col>
      <xdr:colOff>700471</xdr:colOff>
      <xdr:row>1</xdr:row>
      <xdr:rowOff>8435</xdr:rowOff>
    </xdr:from>
    <xdr:to>
      <xdr:col>122</xdr:col>
      <xdr:colOff>497823</xdr:colOff>
      <xdr:row>53</xdr:row>
      <xdr:rowOff>96776</xdr:rowOff>
    </xdr:to>
    <xdr:sp macro="" textlink="">
      <xdr:nvSpPr>
        <xdr:cNvPr id="14" name="Rectangle 9">
          <a:extLst>
            <a:ext uri="{FF2B5EF4-FFF2-40B4-BE49-F238E27FC236}">
              <a16:creationId xmlns:a16="http://schemas.microsoft.com/office/drawing/2014/main" id="{5DF32AB9-04BA-754D-865C-3CA52017B531}"/>
            </a:ext>
          </a:extLst>
        </xdr:cNvPr>
        <xdr:cNvSpPr/>
      </xdr:nvSpPr>
      <xdr:spPr>
        <a:xfrm>
          <a:off x="11579516" y="559392"/>
          <a:ext cx="2085219" cy="1170510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120</xdr:col>
      <xdr:colOff>885505</xdr:colOff>
      <xdr:row>0</xdr:row>
      <xdr:rowOff>11685</xdr:rowOff>
    </xdr:from>
    <xdr:to>
      <xdr:col>122</xdr:col>
      <xdr:colOff>406407</xdr:colOff>
      <xdr:row>0</xdr:row>
      <xdr:rowOff>522059</xdr:rowOff>
    </xdr:to>
    <xdr:sp macro="" textlink="">
      <xdr:nvSpPr>
        <xdr:cNvPr id="8" name="Arrow: Right 2">
          <a:hlinkClick xmlns:r="http://schemas.openxmlformats.org/officeDocument/2006/relationships" r:id="rId1"/>
          <a:extLst>
            <a:ext uri="{FF2B5EF4-FFF2-40B4-BE49-F238E27FC236}">
              <a16:creationId xmlns:a16="http://schemas.microsoft.com/office/drawing/2014/main" id="{3A987176-240F-41FA-BA92-663B990FCCA4}"/>
            </a:ext>
          </a:extLst>
        </xdr:cNvPr>
        <xdr:cNvSpPr/>
      </xdr:nvSpPr>
      <xdr:spPr>
        <a:xfrm>
          <a:off x="11767345" y="11685"/>
          <a:ext cx="1769378" cy="510374"/>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Playoff</a:t>
          </a:r>
          <a:r>
            <a:rPr lang="en-US" sz="1100" b="1" baseline="0"/>
            <a:t> Predictions</a:t>
          </a:r>
          <a:endParaRPr lang="en-US" sz="1100" b="1"/>
        </a:p>
      </xdr:txBody>
    </xdr:sp>
    <xdr:clientData/>
  </xdr:twoCellAnchor>
  <xdr:twoCellAnchor editAs="absolute">
    <xdr:from>
      <xdr:col>120</xdr:col>
      <xdr:colOff>797649</xdr:colOff>
      <xdr:row>14</xdr:row>
      <xdr:rowOff>163001</xdr:rowOff>
    </xdr:from>
    <xdr:to>
      <xdr:col>122</xdr:col>
      <xdr:colOff>222929</xdr:colOff>
      <xdr:row>30</xdr:row>
      <xdr:rowOff>57268</xdr:rowOff>
    </xdr:to>
    <mc:AlternateContent xmlns:mc="http://schemas.openxmlformats.org/markup-compatibility/2006" xmlns:sle15="http://schemas.microsoft.com/office/drawing/2012/slicer">
      <mc:Choice Requires="sle15">
        <xdr:graphicFrame macro="">
          <xdr:nvGraphicFramePr>
            <xdr:cNvPr id="4" name="Date ">
              <a:extLst>
                <a:ext uri="{FF2B5EF4-FFF2-40B4-BE49-F238E27FC236}">
                  <a16:creationId xmlns:a16="http://schemas.microsoft.com/office/drawing/2014/main" id="{29B013CA-BD98-4F59-BA11-8FF6347005EF}"/>
                </a:ext>
              </a:extLst>
            </xdr:cNvPr>
            <xdr:cNvGraphicFramePr/>
          </xdr:nvGraphicFramePr>
          <xdr:xfrm>
            <a:off x="0" y="0"/>
            <a:ext cx="0" cy="0"/>
          </xdr:xfrm>
          <a:graphic>
            <a:graphicData uri="http://schemas.microsoft.com/office/drawing/2010/slicer">
              <sle:slicer xmlns:sle="http://schemas.microsoft.com/office/drawing/2010/slicer" name="Date "/>
            </a:graphicData>
          </a:graphic>
        </xdr:graphicFrame>
      </mc:Choice>
      <mc:Fallback xmlns="">
        <xdr:sp macro="" textlink="">
          <xdr:nvSpPr>
            <xdr:cNvPr id="0" name=""/>
            <xdr:cNvSpPr>
              <a:spLocks noTextEdit="1"/>
            </xdr:cNvSpPr>
          </xdr:nvSpPr>
          <xdr:spPr>
            <a:xfrm>
              <a:off x="10951299" y="5192201"/>
              <a:ext cx="1558880" cy="3075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120</xdr:col>
      <xdr:colOff>797129</xdr:colOff>
      <xdr:row>3</xdr:row>
      <xdr:rowOff>18908</xdr:rowOff>
    </xdr:from>
    <xdr:to>
      <xdr:col>122</xdr:col>
      <xdr:colOff>240635</xdr:colOff>
      <xdr:row>14</xdr:row>
      <xdr:rowOff>136153</xdr:rowOff>
    </xdr:to>
    <mc:AlternateContent xmlns:mc="http://schemas.openxmlformats.org/markup-compatibility/2006" xmlns:sle15="http://schemas.microsoft.com/office/drawing/2012/slicer">
      <mc:Choice Requires="sle15">
        <xdr:graphicFrame macro="">
          <xdr:nvGraphicFramePr>
            <xdr:cNvPr id="5" name="Group ">
              <a:extLst>
                <a:ext uri="{FF2B5EF4-FFF2-40B4-BE49-F238E27FC236}">
                  <a16:creationId xmlns:a16="http://schemas.microsoft.com/office/drawing/2014/main" id="{B9494B15-9041-43F8-B807-D45CE9CBE6BC}"/>
                </a:ext>
              </a:extLst>
            </xdr:cNvPr>
            <xdr:cNvGraphicFramePr/>
          </xdr:nvGraphicFramePr>
          <xdr:xfrm>
            <a:off x="0" y="0"/>
            <a:ext cx="0" cy="0"/>
          </xdr:xfrm>
          <a:graphic>
            <a:graphicData uri="http://schemas.microsoft.com/office/drawing/2010/slicer">
              <sle:slicer xmlns:sle="http://schemas.microsoft.com/office/drawing/2010/slicer" name="Group "/>
            </a:graphicData>
          </a:graphic>
        </xdr:graphicFrame>
      </mc:Choice>
      <mc:Fallback xmlns="">
        <xdr:sp macro="" textlink="">
          <xdr:nvSpPr>
            <xdr:cNvPr id="0" name=""/>
            <xdr:cNvSpPr>
              <a:spLocks noTextEdit="1"/>
            </xdr:cNvSpPr>
          </xdr:nvSpPr>
          <xdr:spPr>
            <a:xfrm>
              <a:off x="10950779" y="2266808"/>
              <a:ext cx="1577106" cy="289854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188353</xdr:colOff>
      <xdr:row>0</xdr:row>
      <xdr:rowOff>18034</xdr:rowOff>
    </xdr:from>
    <xdr:to>
      <xdr:col>4</xdr:col>
      <xdr:colOff>318811</xdr:colOff>
      <xdr:row>0</xdr:row>
      <xdr:rowOff>523646</xdr:rowOff>
    </xdr:to>
    <xdr:sp macro="" textlink="">
      <xdr:nvSpPr>
        <xdr:cNvPr id="30" name="Arrow: Left 5">
          <a:hlinkClick xmlns:r="http://schemas.openxmlformats.org/officeDocument/2006/relationships" r:id="rId2"/>
          <a:extLst>
            <a:ext uri="{FF2B5EF4-FFF2-40B4-BE49-F238E27FC236}">
              <a16:creationId xmlns:a16="http://schemas.microsoft.com/office/drawing/2014/main" id="{51099EEC-25D2-4DEA-BA92-6C9CD4BCB717}"/>
            </a:ext>
          </a:extLst>
        </xdr:cNvPr>
        <xdr:cNvSpPr/>
      </xdr:nvSpPr>
      <xdr:spPr>
        <a:xfrm>
          <a:off x="616978" y="13272"/>
          <a:ext cx="1733714"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Round</a:t>
          </a:r>
          <a:r>
            <a:rPr lang="en-US" sz="1100" b="1" baseline="0"/>
            <a:t> Robin Predictions </a:t>
          </a:r>
          <a:endParaRPr lang="en-US" sz="1100" b="1"/>
        </a:p>
      </xdr:txBody>
    </xdr:sp>
    <xdr:clientData/>
  </xdr:twoCellAnchor>
  <xdr:twoCellAnchor editAs="absolute">
    <xdr:from>
      <xdr:col>120</xdr:col>
      <xdr:colOff>712071</xdr:colOff>
      <xdr:row>2</xdr:row>
      <xdr:rowOff>694530</xdr:rowOff>
    </xdr:from>
    <xdr:to>
      <xdr:col>122</xdr:col>
      <xdr:colOff>405899</xdr:colOff>
      <xdr:row>2</xdr:row>
      <xdr:rowOff>951307</xdr:rowOff>
    </xdr:to>
    <xdr:sp macro="" textlink="">
      <xdr:nvSpPr>
        <xdr:cNvPr id="9" name="TextBox 8">
          <a:extLst>
            <a:ext uri="{FF2B5EF4-FFF2-40B4-BE49-F238E27FC236}">
              <a16:creationId xmlns:a16="http://schemas.microsoft.com/office/drawing/2014/main" id="{0AA26C9B-8415-9B42-BB18-871CFF963AA5}"/>
            </a:ext>
          </a:extLst>
        </xdr:cNvPr>
        <xdr:cNvSpPr txBox="1"/>
      </xdr:nvSpPr>
      <xdr:spPr>
        <a:xfrm>
          <a:off x="11585576" y="1956593"/>
          <a:ext cx="1966117" cy="252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FILTERS</a:t>
          </a:r>
          <a:endParaRPr lang="en-US" sz="1200" b="1"/>
        </a:p>
      </xdr:txBody>
    </xdr:sp>
    <xdr:clientData/>
  </xdr:twoCellAnchor>
  <xdr:twoCellAnchor editAs="absolute">
    <xdr:from>
      <xdr:col>120</xdr:col>
      <xdr:colOff>789064</xdr:colOff>
      <xdr:row>3</xdr:row>
      <xdr:rowOff>965</xdr:rowOff>
    </xdr:from>
    <xdr:to>
      <xdr:col>122</xdr:col>
      <xdr:colOff>250709</xdr:colOff>
      <xdr:row>3</xdr:row>
      <xdr:rowOff>965</xdr:rowOff>
    </xdr:to>
    <xdr:cxnSp macro="">
      <xdr:nvCxnSpPr>
        <xdr:cNvPr id="13" name="Straight Connector 12">
          <a:extLst>
            <a:ext uri="{FF2B5EF4-FFF2-40B4-BE49-F238E27FC236}">
              <a16:creationId xmlns:a16="http://schemas.microsoft.com/office/drawing/2014/main" id="{9DA58073-2C22-AA42-BB6D-B8FECE1D4EB4}"/>
            </a:ext>
          </a:extLst>
        </xdr:cNvPr>
        <xdr:cNvCxnSpPr/>
      </xdr:nvCxnSpPr>
      <xdr:spPr>
        <a:xfrm>
          <a:off x="11662569" y="2251471"/>
          <a:ext cx="168076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4061</xdr:colOff>
      <xdr:row>2</xdr:row>
      <xdr:rowOff>27412</xdr:rowOff>
    </xdr:from>
    <xdr:to>
      <xdr:col>120</xdr:col>
      <xdr:colOff>609600</xdr:colOff>
      <xdr:row>2</xdr:row>
      <xdr:rowOff>795406</xdr:rowOff>
    </xdr:to>
    <xdr:sp macro="" textlink="">
      <xdr:nvSpPr>
        <xdr:cNvPr id="6" name="Rectangle 5">
          <a:extLst>
            <a:ext uri="{FF2B5EF4-FFF2-40B4-BE49-F238E27FC236}">
              <a16:creationId xmlns:a16="http://schemas.microsoft.com/office/drawing/2014/main" id="{D4639537-8005-4150-A6B7-68C14BF7B09B}"/>
            </a:ext>
          </a:extLst>
        </xdr:cNvPr>
        <xdr:cNvSpPr/>
      </xdr:nvSpPr>
      <xdr:spPr>
        <a:xfrm>
          <a:off x="804161" y="1284712"/>
          <a:ext cx="9959089" cy="7679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a:solidFill>
                <a:schemeClr val="tx1">
                  <a:lumMod val="50000"/>
                  <a:lumOff val="50000"/>
                </a:schemeClr>
              </a:solidFill>
              <a:effectLst/>
              <a:latin typeface="+mn-lt"/>
              <a:ea typeface="+mn-ea"/>
              <a:cs typeface="+mn-cs"/>
            </a:rPr>
            <a:t>Here</a:t>
          </a:r>
          <a:r>
            <a:rPr lang="en-US" sz="1600" b="0" baseline="0">
              <a:solidFill>
                <a:schemeClr val="tx1">
                  <a:lumMod val="50000"/>
                  <a:lumOff val="50000"/>
                </a:schemeClr>
              </a:solidFill>
              <a:effectLst/>
              <a:latin typeface="+mn-lt"/>
              <a:ea typeface="+mn-ea"/>
              <a:cs typeface="+mn-cs"/>
            </a:rPr>
            <a:t>, all of the matches in the tournament have been </a:t>
          </a:r>
          <a:r>
            <a:rPr lang="en-US" sz="1600" b="0">
              <a:solidFill>
                <a:schemeClr val="tx1">
                  <a:lumMod val="50000"/>
                  <a:lumOff val="50000"/>
                </a:schemeClr>
              </a:solidFill>
              <a:effectLst/>
              <a:latin typeface="+mn-lt"/>
              <a:ea typeface="+mn-ea"/>
              <a:cs typeface="+mn-cs"/>
            </a:rPr>
            <a:t>simulated.</a:t>
          </a:r>
          <a:r>
            <a:rPr lang="en-US" sz="1600" b="0" baseline="0">
              <a:solidFill>
                <a:schemeClr val="tx1">
                  <a:lumMod val="50000"/>
                  <a:lumOff val="50000"/>
                </a:schemeClr>
              </a:solidFill>
              <a:effectLst/>
              <a:latin typeface="+mn-lt"/>
              <a:ea typeface="+mn-ea"/>
              <a:cs typeface="+mn-cs"/>
            </a:rPr>
            <a:t> </a:t>
          </a:r>
          <a:r>
            <a:rPr lang="en-US" sz="1600" b="0">
              <a:solidFill>
                <a:schemeClr val="tx1">
                  <a:lumMod val="50000"/>
                  <a:lumOff val="50000"/>
                </a:schemeClr>
              </a:solidFill>
              <a:effectLst/>
              <a:latin typeface="+mn-lt"/>
              <a:ea typeface="+mn-ea"/>
              <a:cs typeface="+mn-cs"/>
            </a:rPr>
            <a:t>The matches are sorted by date played so you know which matches are playing that day. </a:t>
          </a:r>
          <a:endParaRPr lang="en-US" sz="1600">
            <a:solidFill>
              <a:schemeClr val="tx1">
                <a:lumMod val="50000"/>
                <a:lumOff val="50000"/>
              </a:schemeClr>
            </a:solidFill>
          </a:endParaRPr>
        </a:p>
      </xdr:txBody>
    </xdr:sp>
    <xdr:clientData/>
  </xdr:twoCellAnchor>
  <xdr:twoCellAnchor>
    <xdr:from>
      <xdr:col>117</xdr:col>
      <xdr:colOff>54239</xdr:colOff>
      <xdr:row>29</xdr:row>
      <xdr:rowOff>138412</xdr:rowOff>
    </xdr:from>
    <xdr:to>
      <xdr:col>120</xdr:col>
      <xdr:colOff>647305</xdr:colOff>
      <xdr:row>33</xdr:row>
      <xdr:rowOff>121957</xdr:rowOff>
    </xdr:to>
    <xdr:sp macro="" textlink="">
      <xdr:nvSpPr>
        <xdr:cNvPr id="23" name="Rectangle: Rounded Corners 16">
          <a:hlinkClick xmlns:r="http://schemas.openxmlformats.org/officeDocument/2006/relationships" r:id="rId1"/>
          <a:extLst>
            <a:ext uri="{FF2B5EF4-FFF2-40B4-BE49-F238E27FC236}">
              <a16:creationId xmlns:a16="http://schemas.microsoft.com/office/drawing/2014/main" id="{BC4EF507-8E24-E94A-88FD-7C13DA6738CB}"/>
            </a:ext>
          </a:extLst>
        </xdr:cNvPr>
        <xdr:cNvSpPr/>
      </xdr:nvSpPr>
      <xdr:spPr>
        <a:xfrm>
          <a:off x="8748137" y="7842457"/>
          <a:ext cx="2778213" cy="730604"/>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Go</a:t>
          </a:r>
          <a:r>
            <a:rPr lang="en-US" sz="1100" b="1" baseline="0">
              <a:solidFill>
                <a:schemeClr val="lt1"/>
              </a:solidFill>
              <a:effectLst/>
              <a:latin typeface="+mn-lt"/>
              <a:ea typeface="+mn-ea"/>
              <a:cs typeface="+mn-cs"/>
            </a:rPr>
            <a:t> to </a:t>
          </a:r>
          <a:r>
            <a:rPr lang="en-US" sz="1100" b="1">
              <a:solidFill>
                <a:schemeClr val="lt1"/>
              </a:solidFill>
              <a:effectLst/>
              <a:latin typeface="+mn-lt"/>
              <a:ea typeface="+mn-ea"/>
              <a:cs typeface="+mn-cs"/>
            </a:rPr>
            <a:t>knockout stage  </a:t>
          </a:r>
          <a:r>
            <a:rPr lang="en-US" sz="1300" b="1">
              <a:solidFill>
                <a:schemeClr val="lt1"/>
              </a:solidFill>
              <a:effectLst/>
              <a:latin typeface="+mn-lt"/>
              <a:ea typeface="+mn-ea"/>
              <a:cs typeface="+mn-cs"/>
            </a:rPr>
            <a:t>→</a:t>
          </a:r>
          <a:r>
            <a:rPr lang="en-US" sz="1300" b="1" baseline="0">
              <a:solidFill>
                <a:schemeClr val="lt1"/>
              </a:solidFill>
              <a:effectLst/>
              <a:latin typeface="+mn-lt"/>
              <a:ea typeface="+mn-ea"/>
              <a:cs typeface="+mn-cs"/>
            </a:rPr>
            <a:t> </a:t>
          </a:r>
          <a:endParaRPr lang="en-US" sz="1300" b="1">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9353</xdr:colOff>
      <xdr:row>6</xdr:row>
      <xdr:rowOff>16857</xdr:rowOff>
    </xdr:from>
    <xdr:to>
      <xdr:col>4</xdr:col>
      <xdr:colOff>452438</xdr:colOff>
      <xdr:row>9</xdr:row>
      <xdr:rowOff>185738</xdr:rowOff>
    </xdr:to>
    <xdr:sp macro="" textlink="">
      <xdr:nvSpPr>
        <xdr:cNvPr id="3" name="Right Brace 37">
          <a:extLst>
            <a:ext uri="{FF2B5EF4-FFF2-40B4-BE49-F238E27FC236}">
              <a16:creationId xmlns:a16="http://schemas.microsoft.com/office/drawing/2014/main" id="{F145AC15-51D0-417B-A676-F109E47DD011}"/>
            </a:ext>
          </a:extLst>
        </xdr:cNvPr>
        <xdr:cNvSpPr/>
      </xdr:nvSpPr>
      <xdr:spPr>
        <a:xfrm>
          <a:off x="2733503" y="3207732"/>
          <a:ext cx="443085" cy="79753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14</xdr:row>
      <xdr:rowOff>8431</xdr:rowOff>
    </xdr:from>
    <xdr:to>
      <xdr:col>4</xdr:col>
      <xdr:colOff>442913</xdr:colOff>
      <xdr:row>18</xdr:row>
      <xdr:rowOff>23812</xdr:rowOff>
    </xdr:to>
    <xdr:sp macro="" textlink="">
      <xdr:nvSpPr>
        <xdr:cNvPr id="39" name="Right Brace 38">
          <a:extLst>
            <a:ext uri="{FF2B5EF4-FFF2-40B4-BE49-F238E27FC236}">
              <a16:creationId xmlns:a16="http://schemas.microsoft.com/office/drawing/2014/main" id="{EECF8F70-F30E-4E00-8973-C3D4E4BB2D50}"/>
            </a:ext>
          </a:extLst>
        </xdr:cNvPr>
        <xdr:cNvSpPr/>
      </xdr:nvSpPr>
      <xdr:spPr>
        <a:xfrm>
          <a:off x="2943225" y="4885231"/>
          <a:ext cx="442913" cy="85358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22</xdr:row>
      <xdr:rowOff>29495</xdr:rowOff>
    </xdr:from>
    <xdr:to>
      <xdr:col>4</xdr:col>
      <xdr:colOff>442913</xdr:colOff>
      <xdr:row>25</xdr:row>
      <xdr:rowOff>204788</xdr:rowOff>
    </xdr:to>
    <xdr:sp macro="" textlink="">
      <xdr:nvSpPr>
        <xdr:cNvPr id="40" name="Right Brace 39">
          <a:extLst>
            <a:ext uri="{FF2B5EF4-FFF2-40B4-BE49-F238E27FC236}">
              <a16:creationId xmlns:a16="http://schemas.microsoft.com/office/drawing/2014/main" id="{15B59831-98FA-4804-8E88-311E64597291}"/>
            </a:ext>
          </a:extLst>
        </xdr:cNvPr>
        <xdr:cNvSpPr/>
      </xdr:nvSpPr>
      <xdr:spPr>
        <a:xfrm>
          <a:off x="2943225" y="6582695"/>
          <a:ext cx="442913" cy="803943"/>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4762</xdr:colOff>
      <xdr:row>30</xdr:row>
      <xdr:rowOff>16857</xdr:rowOff>
    </xdr:from>
    <xdr:to>
      <xdr:col>4</xdr:col>
      <xdr:colOff>461963</xdr:colOff>
      <xdr:row>34</xdr:row>
      <xdr:rowOff>23812</xdr:rowOff>
    </xdr:to>
    <xdr:sp macro="" textlink="">
      <xdr:nvSpPr>
        <xdr:cNvPr id="41" name="Right Brace 40">
          <a:extLst>
            <a:ext uri="{FF2B5EF4-FFF2-40B4-BE49-F238E27FC236}">
              <a16:creationId xmlns:a16="http://schemas.microsoft.com/office/drawing/2014/main" id="{F5100D84-92BD-437F-9C2A-1F7F3434D4D5}"/>
            </a:ext>
          </a:extLst>
        </xdr:cNvPr>
        <xdr:cNvSpPr/>
      </xdr:nvSpPr>
      <xdr:spPr>
        <a:xfrm>
          <a:off x="2947987" y="8246457"/>
          <a:ext cx="457201" cy="845155"/>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8</xdr:row>
      <xdr:rowOff>4888</xdr:rowOff>
    </xdr:from>
    <xdr:to>
      <xdr:col>7</xdr:col>
      <xdr:colOff>457200</xdr:colOff>
      <xdr:row>16</xdr:row>
      <xdr:rowOff>33338</xdr:rowOff>
    </xdr:to>
    <xdr:sp macro="" textlink="">
      <xdr:nvSpPr>
        <xdr:cNvPr id="42" name="Right Brace 41">
          <a:extLst>
            <a:ext uri="{FF2B5EF4-FFF2-40B4-BE49-F238E27FC236}">
              <a16:creationId xmlns:a16="http://schemas.microsoft.com/office/drawing/2014/main" id="{1A29B75B-73F4-40CC-B660-1A5A17949D9A}"/>
            </a:ext>
          </a:extLst>
        </xdr:cNvPr>
        <xdr:cNvSpPr/>
      </xdr:nvSpPr>
      <xdr:spPr>
        <a:xfrm>
          <a:off x="5376863" y="3624388"/>
          <a:ext cx="457200" cy="1704850"/>
        </a:xfrm>
        <a:prstGeom prst="rightBrace">
          <a:avLst>
            <a:gd name="adj1" fmla="val 35416"/>
            <a:gd name="adj2" fmla="val 5000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24</xdr:row>
      <xdr:rowOff>13990</xdr:rowOff>
    </xdr:from>
    <xdr:to>
      <xdr:col>7</xdr:col>
      <xdr:colOff>442912</xdr:colOff>
      <xdr:row>32</xdr:row>
      <xdr:rowOff>19050</xdr:rowOff>
    </xdr:to>
    <xdr:sp macro="" textlink="">
      <xdr:nvSpPr>
        <xdr:cNvPr id="43" name="Right Brace 42">
          <a:extLst>
            <a:ext uri="{FF2B5EF4-FFF2-40B4-BE49-F238E27FC236}">
              <a16:creationId xmlns:a16="http://schemas.microsoft.com/office/drawing/2014/main" id="{040CE522-9ABC-40A4-8129-664D5A4C1165}"/>
            </a:ext>
          </a:extLst>
        </xdr:cNvPr>
        <xdr:cNvSpPr/>
      </xdr:nvSpPr>
      <xdr:spPr>
        <a:xfrm>
          <a:off x="5376863" y="6986290"/>
          <a:ext cx="442912" cy="1681460"/>
        </a:xfrm>
        <a:prstGeom prst="rightBrace">
          <a:avLst>
            <a:gd name="adj1" fmla="val 40591"/>
            <a:gd name="adj2" fmla="val 5000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931675</xdr:colOff>
      <xdr:row>11</xdr:row>
      <xdr:rowOff>171110</xdr:rowOff>
    </xdr:from>
    <xdr:to>
      <xdr:col>10</xdr:col>
      <xdr:colOff>503804</xdr:colOff>
      <xdr:row>28</xdr:row>
      <xdr:rowOff>51027</xdr:rowOff>
    </xdr:to>
    <xdr:sp macro="" textlink="">
      <xdr:nvSpPr>
        <xdr:cNvPr id="44" name="Right Brace 43">
          <a:extLst>
            <a:ext uri="{FF2B5EF4-FFF2-40B4-BE49-F238E27FC236}">
              <a16:creationId xmlns:a16="http://schemas.microsoft.com/office/drawing/2014/main" id="{84853073-F85A-4E34-B38F-A6D1303D4CC5}"/>
            </a:ext>
          </a:extLst>
        </xdr:cNvPr>
        <xdr:cNvSpPr/>
      </xdr:nvSpPr>
      <xdr:spPr>
        <a:xfrm>
          <a:off x="7454599" y="4448856"/>
          <a:ext cx="533134" cy="3494314"/>
        </a:xfrm>
        <a:prstGeom prst="rightBrace">
          <a:avLst>
            <a:gd name="adj1" fmla="val 49911"/>
            <a:gd name="adj2" fmla="val 62347"/>
          </a:avLst>
        </a:prstGeom>
        <a:ln w="9525" cap="flat" cmpd="sng" algn="ctr">
          <a:solidFill>
            <a:schemeClr val="accent6">
              <a:lumMod val="60000"/>
              <a:lumOff val="4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n-US" sz="1100"/>
        </a:p>
      </xdr:txBody>
    </xdr:sp>
    <xdr:clientData/>
  </xdr:twoCellAnchor>
  <xdr:twoCellAnchor>
    <xdr:from>
      <xdr:col>10</xdr:col>
      <xdr:colOff>676</xdr:colOff>
      <xdr:row>11</xdr:row>
      <xdr:rowOff>190501</xdr:rowOff>
    </xdr:from>
    <xdr:to>
      <xdr:col>10</xdr:col>
      <xdr:colOff>452438</xdr:colOff>
      <xdr:row>28</xdr:row>
      <xdr:rowOff>76201</xdr:rowOff>
    </xdr:to>
    <xdr:sp macro="" textlink="">
      <xdr:nvSpPr>
        <xdr:cNvPr id="45" name="Right Brace 44">
          <a:extLst>
            <a:ext uri="{FF2B5EF4-FFF2-40B4-BE49-F238E27FC236}">
              <a16:creationId xmlns:a16="http://schemas.microsoft.com/office/drawing/2014/main" id="{F640931A-8284-4DF0-86EF-C0BD85AB76E7}"/>
            </a:ext>
          </a:extLst>
        </xdr:cNvPr>
        <xdr:cNvSpPr/>
      </xdr:nvSpPr>
      <xdr:spPr>
        <a:xfrm>
          <a:off x="7811176" y="4438651"/>
          <a:ext cx="451762" cy="3448050"/>
        </a:xfrm>
        <a:prstGeom prst="rightBrace">
          <a:avLst>
            <a:gd name="adj1" fmla="val 30471"/>
            <a:gd name="adj2" fmla="val 36803"/>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13</xdr:col>
      <xdr:colOff>6918</xdr:colOff>
      <xdr:row>17</xdr:row>
      <xdr:rowOff>104777</xdr:rowOff>
    </xdr:from>
    <xdr:to>
      <xdr:col>13</xdr:col>
      <xdr:colOff>681038</xdr:colOff>
      <xdr:row>22</xdr:row>
      <xdr:rowOff>100013</xdr:rowOff>
    </xdr:to>
    <xdr:sp macro="" textlink="">
      <xdr:nvSpPr>
        <xdr:cNvPr id="46" name="Right Brace 45">
          <a:extLst>
            <a:ext uri="{FF2B5EF4-FFF2-40B4-BE49-F238E27FC236}">
              <a16:creationId xmlns:a16="http://schemas.microsoft.com/office/drawing/2014/main" id="{F1ED13DE-800F-4759-B41A-64EEF0B5A4E9}"/>
            </a:ext>
          </a:extLst>
        </xdr:cNvPr>
        <xdr:cNvSpPr/>
      </xdr:nvSpPr>
      <xdr:spPr>
        <a:xfrm>
          <a:off x="10251056" y="5610227"/>
          <a:ext cx="674120" cy="1042986"/>
        </a:xfrm>
        <a:prstGeom prst="rightBrace">
          <a:avLst>
            <a:gd name="adj1" fmla="val 25900"/>
            <a:gd name="adj2" fmla="val 47790"/>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14</xdr:col>
      <xdr:colOff>578304</xdr:colOff>
      <xdr:row>0</xdr:row>
      <xdr:rowOff>30332</xdr:rowOff>
    </xdr:from>
    <xdr:to>
      <xdr:col>17</xdr:col>
      <xdr:colOff>84253</xdr:colOff>
      <xdr:row>0</xdr:row>
      <xdr:rowOff>527220</xdr:rowOff>
    </xdr:to>
    <xdr:sp macro="" textlink="">
      <xdr:nvSpPr>
        <xdr:cNvPr id="13" name="Arrow: Right 1">
          <a:hlinkClick xmlns:r="http://schemas.openxmlformats.org/officeDocument/2006/relationships" r:id="rId1"/>
          <a:extLst>
            <a:ext uri="{FF2B5EF4-FFF2-40B4-BE49-F238E27FC236}">
              <a16:creationId xmlns:a16="http://schemas.microsoft.com/office/drawing/2014/main" id="{1D44CCAB-352E-495C-9E57-0156F529C3F1}"/>
            </a:ext>
          </a:extLst>
        </xdr:cNvPr>
        <xdr:cNvSpPr/>
      </xdr:nvSpPr>
      <xdr:spPr>
        <a:xfrm>
          <a:off x="11600090" y="30332"/>
          <a:ext cx="1859984" cy="496888"/>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Prediction Summary</a:t>
          </a:r>
        </a:p>
      </xdr:txBody>
    </xdr:sp>
    <xdr:clientData/>
  </xdr:twoCellAnchor>
  <xdr:twoCellAnchor editAs="absolute">
    <xdr:from>
      <xdr:col>1</xdr:col>
      <xdr:colOff>172642</xdr:colOff>
      <xdr:row>0</xdr:row>
      <xdr:rowOff>17859</xdr:rowOff>
    </xdr:from>
    <xdr:to>
      <xdr:col>3</xdr:col>
      <xdr:colOff>426295</xdr:colOff>
      <xdr:row>0</xdr:row>
      <xdr:rowOff>532995</xdr:rowOff>
    </xdr:to>
    <xdr:sp macro="" textlink="">
      <xdr:nvSpPr>
        <xdr:cNvPr id="21" name="Arrow: Left 5">
          <a:hlinkClick xmlns:r="http://schemas.openxmlformats.org/officeDocument/2006/relationships" r:id="rId2"/>
          <a:extLst>
            <a:ext uri="{FF2B5EF4-FFF2-40B4-BE49-F238E27FC236}">
              <a16:creationId xmlns:a16="http://schemas.microsoft.com/office/drawing/2014/main" id="{FD376BC6-4EAE-40BA-A8F5-5EEF4B66B223}"/>
            </a:ext>
          </a:extLst>
        </xdr:cNvPr>
        <xdr:cNvSpPr/>
      </xdr:nvSpPr>
      <xdr:spPr>
        <a:xfrm>
          <a:off x="684611" y="17859"/>
          <a:ext cx="1725777" cy="510374"/>
        </a:xfrm>
        <a:prstGeom prst="leftArrow">
          <a:avLst/>
        </a:prstGeom>
        <a:solidFill>
          <a:srgbClr val="70AD47">
            <a:lumMod val="75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Fine Tune Matches</a:t>
          </a:r>
        </a:p>
      </xdr:txBody>
    </xdr:sp>
    <xdr:clientData/>
  </xdr:twoCellAnchor>
  <xdr:twoCellAnchor>
    <xdr:from>
      <xdr:col>13</xdr:col>
      <xdr:colOff>757409</xdr:colOff>
      <xdr:row>30</xdr:row>
      <xdr:rowOff>79091</xdr:rowOff>
    </xdr:from>
    <xdr:to>
      <xdr:col>16</xdr:col>
      <xdr:colOff>4592</xdr:colOff>
      <xdr:row>34</xdr:row>
      <xdr:rowOff>72288</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5FCFB041-FD4E-40E7-8E0A-897EAABD786F}"/>
            </a:ext>
          </a:extLst>
        </xdr:cNvPr>
        <xdr:cNvSpPr/>
      </xdr:nvSpPr>
      <xdr:spPr>
        <a:xfrm>
          <a:off x="11001547" y="8308691"/>
          <a:ext cx="2066583" cy="831397"/>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a:solidFill>
                <a:schemeClr val="lt1"/>
              </a:solidFill>
              <a:effectLst/>
              <a:latin typeface="+mn-lt"/>
              <a:ea typeface="+mn-ea"/>
              <a:cs typeface="+mn-cs"/>
            </a:rPr>
            <a:t>←</a:t>
          </a:r>
          <a:r>
            <a:rPr lang="en-US" sz="1100" b="1">
              <a:solidFill>
                <a:schemeClr val="lt1"/>
              </a:solidFill>
              <a:effectLst/>
              <a:latin typeface="+mn-lt"/>
              <a:ea typeface="+mn-ea"/>
              <a:cs typeface="+mn-cs"/>
            </a:rPr>
            <a:t>  Go</a:t>
          </a:r>
          <a:r>
            <a:rPr lang="en-US" sz="1100" b="1" baseline="0">
              <a:solidFill>
                <a:schemeClr val="lt1"/>
              </a:solidFill>
              <a:effectLst/>
              <a:latin typeface="+mn-lt"/>
              <a:ea typeface="+mn-ea"/>
              <a:cs typeface="+mn-cs"/>
            </a:rPr>
            <a:t> back</a:t>
          </a:r>
          <a:r>
            <a:rPr lang="en-US" sz="1100" b="1">
              <a:solidFill>
                <a:schemeClr val="lt1"/>
              </a:solidFill>
              <a:effectLst/>
              <a:latin typeface="+mn-lt"/>
              <a:ea typeface="+mn-ea"/>
              <a:cs typeface="+mn-cs"/>
            </a:rPr>
            <a:t> to Round</a:t>
          </a:r>
          <a:r>
            <a:rPr lang="en-US" sz="1100" b="1" baseline="0">
              <a:solidFill>
                <a:schemeClr val="lt1"/>
              </a:solidFill>
              <a:effectLst/>
              <a:latin typeface="+mn-lt"/>
              <a:ea typeface="+mn-ea"/>
              <a:cs typeface="+mn-cs"/>
            </a:rPr>
            <a:t> Robin P</a:t>
          </a:r>
          <a:r>
            <a:rPr lang="en-US" sz="1100" b="1">
              <a:solidFill>
                <a:schemeClr val="lt1"/>
              </a:solidFill>
              <a:effectLst/>
              <a:latin typeface="+mn-lt"/>
              <a:ea typeface="+mn-ea"/>
              <a:cs typeface="+mn-cs"/>
            </a:rPr>
            <a:t>redictions</a:t>
          </a:r>
          <a:endParaRPr lang="en-US" sz="1300" b="1">
            <a:effectLst/>
          </a:endParaRPr>
        </a:p>
      </xdr:txBody>
    </xdr:sp>
    <xdr:clientData/>
  </xdr:twoCellAnchor>
  <xdr:twoCellAnchor>
    <xdr:from>
      <xdr:col>1</xdr:col>
      <xdr:colOff>489355</xdr:colOff>
      <xdr:row>2</xdr:row>
      <xdr:rowOff>395288</xdr:rowOff>
    </xdr:from>
    <xdr:to>
      <xdr:col>15</xdr:col>
      <xdr:colOff>936000</xdr:colOff>
      <xdr:row>2</xdr:row>
      <xdr:rowOff>981076</xdr:rowOff>
    </xdr:to>
    <xdr:sp macro="" textlink="">
      <xdr:nvSpPr>
        <xdr:cNvPr id="69" name="TextBox 15">
          <a:extLst>
            <a:ext uri="{FF2B5EF4-FFF2-40B4-BE49-F238E27FC236}">
              <a16:creationId xmlns:a16="http://schemas.microsoft.com/office/drawing/2014/main" id="{7CB2DDF5-79AD-FC43-B882-FC5A0D198D72}"/>
            </a:ext>
          </a:extLst>
        </xdr:cNvPr>
        <xdr:cNvSpPr txBox="1"/>
      </xdr:nvSpPr>
      <xdr:spPr>
        <a:xfrm>
          <a:off x="999974" y="1583458"/>
          <a:ext cx="11454402" cy="585788"/>
        </a:xfrm>
        <a:prstGeom prst="rect">
          <a:avLst/>
        </a:prstGeom>
        <a:solidFill>
          <a:srgbClr val="F4FDD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solidFill>
                <a:srgbClr val="70AD47"/>
              </a:solidFill>
            </a:rPr>
            <a:t>Your Input: </a:t>
          </a:r>
          <a:r>
            <a:rPr lang="en-US" sz="1400" b="0" baseline="0"/>
            <a:t>As mentioned before, this model recalculates whenever it changes. You can also force it to do so by either hitting function F9 or by going to Formulas -&gt; Calculate Now. </a:t>
          </a:r>
          <a:endParaRPr lang="en-US" sz="1400" b="1"/>
        </a:p>
      </xdr:txBody>
    </xdr:sp>
    <xdr:clientData/>
  </xdr:twoCellAnchor>
  <xdr:oneCellAnchor>
    <xdr:from>
      <xdr:col>1</xdr:col>
      <xdr:colOff>441731</xdr:colOff>
      <xdr:row>1</xdr:row>
      <xdr:rowOff>414338</xdr:rowOff>
    </xdr:from>
    <xdr:ext cx="10815637" cy="593239"/>
    <xdr:sp macro="" textlink="">
      <xdr:nvSpPr>
        <xdr:cNvPr id="58" name="TextBox 3">
          <a:extLst>
            <a:ext uri="{FF2B5EF4-FFF2-40B4-BE49-F238E27FC236}">
              <a16:creationId xmlns:a16="http://schemas.microsoft.com/office/drawing/2014/main" id="{747AC5E3-E078-4F00-8469-851D1B7CC813}"/>
            </a:ext>
          </a:extLst>
        </xdr:cNvPr>
        <xdr:cNvSpPr txBox="1"/>
      </xdr:nvSpPr>
      <xdr:spPr>
        <a:xfrm>
          <a:off x="952350" y="964235"/>
          <a:ext cx="10815637"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a:solidFill>
                <a:schemeClr val="tx1">
                  <a:lumMod val="50000"/>
                  <a:lumOff val="50000"/>
                </a:schemeClr>
              </a:solidFill>
              <a:effectLst/>
              <a:latin typeface="+mn-lt"/>
              <a:ea typeface="+mn-ea"/>
              <a:cs typeface="+mn-cs"/>
            </a:rPr>
            <a:t>Since goals do not matter in the knockout stage matches,</a:t>
          </a:r>
          <a:r>
            <a:rPr lang="en-US" sz="1600" baseline="0">
              <a:solidFill>
                <a:schemeClr val="tx1">
                  <a:lumMod val="50000"/>
                  <a:lumOff val="50000"/>
                </a:schemeClr>
              </a:solidFill>
              <a:effectLst/>
              <a:latin typeface="+mn-lt"/>
              <a:ea typeface="+mn-ea"/>
              <a:cs typeface="+mn-cs"/>
            </a:rPr>
            <a:t> instead we model the percentage of one team winning over the other. It takes into account the data you entered on the Round Robin Predictions and This Year's Matches tab. </a:t>
          </a:r>
          <a:endParaRPr lang="en-US" sz="1600">
            <a:solidFill>
              <a:schemeClr val="tx1">
                <a:lumMod val="50000"/>
                <a:lumOff val="50000"/>
              </a:schemeClr>
            </a:soli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1</xdr:col>
      <xdr:colOff>176894</xdr:colOff>
      <xdr:row>0</xdr:row>
      <xdr:rowOff>20412</xdr:rowOff>
    </xdr:from>
    <xdr:to>
      <xdr:col>3</xdr:col>
      <xdr:colOff>501135</xdr:colOff>
      <xdr:row>0</xdr:row>
      <xdr:rowOff>530786</xdr:rowOff>
    </xdr:to>
    <xdr:sp macro="" textlink="">
      <xdr:nvSpPr>
        <xdr:cNvPr id="3" name="Arrow: Left 5">
          <a:hlinkClick xmlns:r="http://schemas.openxmlformats.org/officeDocument/2006/relationships" r:id="rId1"/>
          <a:extLst>
            <a:ext uri="{FF2B5EF4-FFF2-40B4-BE49-F238E27FC236}">
              <a16:creationId xmlns:a16="http://schemas.microsoft.com/office/drawing/2014/main" id="{86D430DA-C2D7-41BD-8FF6-5D81072CD38F}"/>
            </a:ext>
          </a:extLst>
        </xdr:cNvPr>
        <xdr:cNvSpPr/>
      </xdr:nvSpPr>
      <xdr:spPr>
        <a:xfrm>
          <a:off x="823234" y="20412"/>
          <a:ext cx="1725777" cy="510374"/>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Playoff Predictions</a:t>
          </a:r>
        </a:p>
      </xdr:txBody>
    </xdr:sp>
    <xdr:clientData/>
  </xdr:twoCellAnchor>
  <xdr:twoCellAnchor editAs="oneCell">
    <xdr:from>
      <xdr:col>1</xdr:col>
      <xdr:colOff>0</xdr:colOff>
      <xdr:row>1</xdr:row>
      <xdr:rowOff>6804</xdr:rowOff>
    </xdr:from>
    <xdr:to>
      <xdr:col>13</xdr:col>
      <xdr:colOff>1607</xdr:colOff>
      <xdr:row>15</xdr:row>
      <xdr:rowOff>111430</xdr:rowOff>
    </xdr:to>
    <xdr:pic>
      <xdr:nvPicPr>
        <xdr:cNvPr id="9" name="Picture 8">
          <a:extLst>
            <a:ext uri="{FF2B5EF4-FFF2-40B4-BE49-F238E27FC236}">
              <a16:creationId xmlns:a16="http://schemas.microsoft.com/office/drawing/2014/main" id="{FDEC2E7F-560F-4AED-99FB-918BF4BBD9B1}"/>
            </a:ext>
          </a:extLst>
        </xdr:cNvPr>
        <xdr:cNvPicPr>
          <a:picLocks noChangeAspect="1"/>
        </xdr:cNvPicPr>
      </xdr:nvPicPr>
      <xdr:blipFill>
        <a:blip xmlns:r="http://schemas.openxmlformats.org/officeDocument/2006/relationships" r:embed="rId2"/>
        <a:stretch>
          <a:fillRect/>
        </a:stretch>
      </xdr:blipFill>
      <xdr:spPr>
        <a:xfrm>
          <a:off x="600075" y="559254"/>
          <a:ext cx="7964507" cy="2771626"/>
        </a:xfrm>
        <a:prstGeom prst="rect">
          <a:avLst/>
        </a:prstGeom>
      </xdr:spPr>
    </xdr:pic>
    <xdr:clientData/>
  </xdr:twoCellAnchor>
  <xdr:twoCellAnchor>
    <xdr:from>
      <xdr:col>10</xdr:col>
      <xdr:colOff>244928</xdr:colOff>
      <xdr:row>0</xdr:row>
      <xdr:rowOff>40821</xdr:rowOff>
    </xdr:from>
    <xdr:to>
      <xdr:col>12</xdr:col>
      <xdr:colOff>583292</xdr:colOff>
      <xdr:row>0</xdr:row>
      <xdr:rowOff>513897</xdr:rowOff>
    </xdr:to>
    <xdr:sp macro="" textlink="">
      <xdr:nvSpPr>
        <xdr:cNvPr id="15" name="Arrow: Right 1">
          <a:hlinkClick xmlns:r="http://schemas.openxmlformats.org/officeDocument/2006/relationships" r:id="rId3"/>
          <a:extLst>
            <a:ext uri="{FF2B5EF4-FFF2-40B4-BE49-F238E27FC236}">
              <a16:creationId xmlns:a16="http://schemas.microsoft.com/office/drawing/2014/main" id="{D6A0574A-6686-4EA0-A08D-5F66F480B821}"/>
            </a:ext>
          </a:extLst>
        </xdr:cNvPr>
        <xdr:cNvSpPr/>
      </xdr:nvSpPr>
      <xdr:spPr>
        <a:xfrm>
          <a:off x="7198178" y="40821"/>
          <a:ext cx="1739900" cy="473076"/>
        </a:xfrm>
        <a:prstGeom prst="rightArrow">
          <a:avLst/>
        </a:prstGeom>
        <a:solidFill>
          <a:srgbClr val="70AD47">
            <a:lumMod val="75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Step 1: Team Data</a:t>
          </a:r>
        </a:p>
      </xdr:txBody>
    </xdr:sp>
    <xdr:clientData/>
  </xdr:twoCellAnchor>
  <xdr:twoCellAnchor>
    <xdr:from>
      <xdr:col>9</xdr:col>
      <xdr:colOff>107503</xdr:colOff>
      <xdr:row>26</xdr:row>
      <xdr:rowOff>172119</xdr:rowOff>
    </xdr:from>
    <xdr:to>
      <xdr:col>12</xdr:col>
      <xdr:colOff>94575</xdr:colOff>
      <xdr:row>30</xdr:row>
      <xdr:rowOff>144904</xdr:rowOff>
    </xdr:to>
    <xdr:sp macro="" textlink="">
      <xdr:nvSpPr>
        <xdr:cNvPr id="35" name="Rectangle: Rounded Corners 1">
          <a:hlinkClick xmlns:r="http://schemas.openxmlformats.org/officeDocument/2006/relationships" r:id="rId3"/>
          <a:extLst>
            <a:ext uri="{FF2B5EF4-FFF2-40B4-BE49-F238E27FC236}">
              <a16:creationId xmlns:a16="http://schemas.microsoft.com/office/drawing/2014/main" id="{F8A9D75E-9C84-49C4-A14B-275F72459587}"/>
            </a:ext>
          </a:extLst>
        </xdr:cNvPr>
        <xdr:cNvSpPr/>
      </xdr:nvSpPr>
      <xdr:spPr>
        <a:xfrm>
          <a:off x="6414414" y="5315619"/>
          <a:ext cx="2109787" cy="707571"/>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b="1"/>
            <a:t>See the data </a:t>
          </a:r>
        </a:p>
      </xdr:txBody>
    </xdr:sp>
    <xdr:clientData/>
  </xdr:twoCellAnchor>
  <xdr:twoCellAnchor editAs="absolute">
    <xdr:from>
      <xdr:col>1</xdr:col>
      <xdr:colOff>519118</xdr:colOff>
      <xdr:row>16</xdr:row>
      <xdr:rowOff>142883</xdr:rowOff>
    </xdr:from>
    <xdr:to>
      <xdr:col>12</xdr:col>
      <xdr:colOff>136069</xdr:colOff>
      <xdr:row>27</xdr:row>
      <xdr:rowOff>28575</xdr:rowOff>
    </xdr:to>
    <xdr:sp macro="" textlink="">
      <xdr:nvSpPr>
        <xdr:cNvPr id="6" name="Rectangle 39">
          <a:extLst>
            <a:ext uri="{FF2B5EF4-FFF2-40B4-BE49-F238E27FC236}">
              <a16:creationId xmlns:a16="http://schemas.microsoft.com/office/drawing/2014/main" id="{4F302316-A72B-42A8-9B63-9302C2062562}"/>
            </a:ext>
          </a:extLst>
        </xdr:cNvPr>
        <xdr:cNvSpPr/>
      </xdr:nvSpPr>
      <xdr:spPr>
        <a:xfrm>
          <a:off x="1165458" y="3449419"/>
          <a:ext cx="7400237" cy="19063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2400" b="1" i="0">
              <a:solidFill>
                <a:sysClr val="windowText" lastClr="000000"/>
              </a:solidFill>
              <a:effectLst/>
              <a:latin typeface="+mn-lt"/>
              <a:ea typeface="+mn-ea"/>
              <a:cs typeface="+mn-cs"/>
            </a:rPr>
            <a:t>How did you do?</a:t>
          </a:r>
        </a:p>
        <a:p>
          <a:endParaRPr lang="en-US" sz="1100" b="0" i="0">
            <a:solidFill>
              <a:sysClr val="windowText" lastClr="000000"/>
            </a:solidFill>
            <a:effectLst/>
            <a:latin typeface="+mn-lt"/>
            <a:ea typeface="+mn-ea"/>
            <a:cs typeface="+mn-cs"/>
          </a:endParaRPr>
        </a:p>
        <a:p>
          <a:r>
            <a:rPr lang="en-US" sz="1600" b="0" i="0">
              <a:solidFill>
                <a:sysClr val="windowText" lastClr="000000"/>
              </a:solidFill>
              <a:effectLst/>
              <a:latin typeface="+mn-lt"/>
              <a:ea typeface="+mn-ea"/>
              <a:cs typeface="+mn-cs"/>
            </a:rPr>
            <a:t>Share this tool with friends so you can all track your favorite teams.</a:t>
          </a:r>
        </a:p>
        <a:p>
          <a:endParaRPr lang="en-US" sz="1600" b="0" i="0">
            <a:solidFill>
              <a:sysClr val="windowText" lastClr="000000"/>
            </a:solidFill>
            <a:effectLst/>
            <a:latin typeface="+mn-lt"/>
            <a:ea typeface="+mn-ea"/>
            <a:cs typeface="+mn-cs"/>
          </a:endParaRPr>
        </a:p>
        <a:p>
          <a:r>
            <a:rPr lang="en-US" sz="1600" b="0" i="0">
              <a:solidFill>
                <a:sysClr val="windowText" lastClr="000000"/>
              </a:solidFill>
              <a:effectLst/>
              <a:latin typeface="+mn-lt"/>
              <a:ea typeface="+mn-ea"/>
              <a:cs typeface="+mn-cs"/>
            </a:rPr>
            <a:t>Want more info? The next tabs break down the prediction model steps in more detail. Have a look or skip it—it’s up to you.</a:t>
          </a:r>
        </a:p>
        <a:p>
          <a:endParaRPr lang="en-US" sz="1600" b="0" i="0">
            <a:solidFill>
              <a:sysClr val="windowText" lastClr="000000"/>
            </a:solidFill>
            <a:effectLst/>
            <a:latin typeface="+mn-lt"/>
            <a:ea typeface="+mn-ea"/>
            <a:cs typeface="+mn-cs"/>
          </a:endParaRPr>
        </a:p>
        <a:p>
          <a:pPr algn="l"/>
          <a:endParaRPr lang="en-US" sz="1100">
            <a:solidFill>
              <a:sysClr val="windowText" lastClr="000000"/>
            </a:solidFill>
          </a:endParaRPr>
        </a:p>
      </xdr:txBody>
    </xdr:sp>
    <xdr:clientData/>
  </xdr:twoCellAnchor>
  <xdr:twoCellAnchor>
    <xdr:from>
      <xdr:col>1</xdr:col>
      <xdr:colOff>557208</xdr:colOff>
      <xdr:row>26</xdr:row>
      <xdr:rowOff>147635</xdr:rowOff>
    </xdr:from>
    <xdr:to>
      <xdr:col>4</xdr:col>
      <xdr:colOff>551046</xdr:colOff>
      <xdr:row>30</xdr:row>
      <xdr:rowOff>119485</xdr:rowOff>
    </xdr:to>
    <xdr:sp macro="" textlink="">
      <xdr:nvSpPr>
        <xdr:cNvPr id="8" name="Rectangle: Rounded Corners 7">
          <a:hlinkClick xmlns:r="http://schemas.openxmlformats.org/officeDocument/2006/relationships" r:id="rId4"/>
          <a:extLst>
            <a:ext uri="{FF2B5EF4-FFF2-40B4-BE49-F238E27FC236}">
              <a16:creationId xmlns:a16="http://schemas.microsoft.com/office/drawing/2014/main" id="{1EC17510-4F35-44E3-A894-73E9594F02F0}"/>
            </a:ext>
          </a:extLst>
        </xdr:cNvPr>
        <xdr:cNvSpPr/>
      </xdr:nvSpPr>
      <xdr:spPr>
        <a:xfrm>
          <a:off x="1157283" y="5462585"/>
          <a:ext cx="1965513" cy="733850"/>
        </a:xfrm>
        <a:prstGeom prst="roundRect">
          <a:avLst/>
        </a:prstGeom>
        <a:solidFill>
          <a:srgbClr val="61953D"/>
        </a:solidFill>
        <a:ln>
          <a:solidFill>
            <a:srgbClr val="92D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300" b="1"/>
            <a:t>How</a:t>
          </a:r>
          <a:r>
            <a:rPr lang="en-US" sz="1300" b="1" baseline="0"/>
            <a:t> we did it</a:t>
          </a:r>
          <a:r>
            <a:rPr lang="en-US" sz="1300" baseline="0"/>
            <a:t> </a:t>
          </a:r>
          <a:endParaRPr lang="en-US" sz="13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356733</xdr:colOff>
      <xdr:row>1</xdr:row>
      <xdr:rowOff>251731</xdr:rowOff>
    </xdr:from>
    <xdr:to>
      <xdr:col>14</xdr:col>
      <xdr:colOff>36058</xdr:colOff>
      <xdr:row>8</xdr:row>
      <xdr:rowOff>128587</xdr:rowOff>
    </xdr:to>
    <xdr:sp macro="" textlink="">
      <xdr:nvSpPr>
        <xdr:cNvPr id="5" name="Rectangle 1">
          <a:extLst>
            <a:ext uri="{FF2B5EF4-FFF2-40B4-BE49-F238E27FC236}">
              <a16:creationId xmlns:a16="http://schemas.microsoft.com/office/drawing/2014/main" id="{CAF9A91E-7E38-FB46-AE2F-55377D00DF33}"/>
            </a:ext>
          </a:extLst>
        </xdr:cNvPr>
        <xdr:cNvSpPr/>
      </xdr:nvSpPr>
      <xdr:spPr>
        <a:xfrm>
          <a:off x="990146" y="799419"/>
          <a:ext cx="9609137" cy="13722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a:solidFill>
              <a:schemeClr val="tx1"/>
            </a:solidFill>
          </a:endParaRPr>
        </a:p>
        <a:p>
          <a:pPr algn="l"/>
          <a:r>
            <a:rPr lang="en-US" sz="1400">
              <a:solidFill>
                <a:schemeClr val="tx1"/>
              </a:solidFill>
            </a:rPr>
            <a:t>Here is data from the top 100 international football teams. We have marked the teams in column E by percentile. The top 10 teams are in the 90th percentile, the teams ranked 11-20 are in the 80th percentile and so on. We have also marked all the teams that will be attending in green.</a:t>
          </a:r>
        </a:p>
        <a:p>
          <a:pPr algn="l"/>
          <a:endParaRPr lang="en-US" sz="14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221115</xdr:colOff>
      <xdr:row>1</xdr:row>
      <xdr:rowOff>21091</xdr:rowOff>
    </xdr:from>
    <xdr:to>
      <xdr:col>9</xdr:col>
      <xdr:colOff>493258</xdr:colOff>
      <xdr:row>1</xdr:row>
      <xdr:rowOff>471489</xdr:rowOff>
    </xdr:to>
    <xdr:sp macro="" textlink="">
      <xdr:nvSpPr>
        <xdr:cNvPr id="7" name="TextBox 4">
          <a:extLst>
            <a:ext uri="{FF2B5EF4-FFF2-40B4-BE49-F238E27FC236}">
              <a16:creationId xmlns:a16="http://schemas.microsoft.com/office/drawing/2014/main" id="{34E21908-EDB1-45F9-952E-06A7CB58AA8F}"/>
            </a:ext>
          </a:extLst>
        </xdr:cNvPr>
        <xdr:cNvSpPr txBox="1"/>
      </xdr:nvSpPr>
      <xdr:spPr>
        <a:xfrm>
          <a:off x="811665" y="564016"/>
          <a:ext cx="8196943" cy="450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a:solidFill>
                <a:schemeClr val="dk1"/>
              </a:solidFill>
              <a:effectLst/>
              <a:latin typeface="+mn-lt"/>
              <a:ea typeface="+mn-ea"/>
              <a:cs typeface="+mn-cs"/>
            </a:rPr>
            <a:t>Here</a:t>
          </a:r>
          <a:r>
            <a:rPr lang="en-US" sz="1400" b="0" baseline="0">
              <a:solidFill>
                <a:schemeClr val="dk1"/>
              </a:solidFill>
              <a:effectLst/>
              <a:latin typeface="+mn-lt"/>
              <a:ea typeface="+mn-ea"/>
              <a:cs typeface="+mn-cs"/>
            </a:rPr>
            <a:t> is every game over the past 30 years where a top-100 team played another top-100 team. </a:t>
          </a:r>
          <a:endParaRPr lang="en-US" sz="1400" b="0">
            <a:effectLst/>
          </a:endParaRPr>
        </a:p>
        <a:p>
          <a:endParaRPr lang="en-US"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307975</xdr:colOff>
      <xdr:row>25</xdr:row>
      <xdr:rowOff>137886</xdr:rowOff>
    </xdr:from>
    <xdr:to>
      <xdr:col>15</xdr:col>
      <xdr:colOff>422275</xdr:colOff>
      <xdr:row>35</xdr:row>
      <xdr:rowOff>48986</xdr:rowOff>
    </xdr:to>
    <xdr:sp macro="" textlink="">
      <xdr:nvSpPr>
        <xdr:cNvPr id="6" name="Rectangle 5">
          <a:extLst>
            <a:ext uri="{FF2B5EF4-FFF2-40B4-BE49-F238E27FC236}">
              <a16:creationId xmlns:a16="http://schemas.microsoft.com/office/drawing/2014/main" id="{87EE306A-4C43-A34D-ACAD-6E624B189A09}"/>
            </a:ext>
          </a:extLst>
        </xdr:cNvPr>
        <xdr:cNvSpPr/>
      </xdr:nvSpPr>
      <xdr:spPr>
        <a:xfrm>
          <a:off x="12499975" y="7465333"/>
          <a:ext cx="2386693" cy="17616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This table shows how many goals by percentile has scored while playing agaisnt a different percentile. This has to be read a specific way. You must stary by looking across the percentile row and finding the percentile you want and then go to who they would face. So teams in the 40th percentile scored 215 goals agaisnt teams in the 90th percentile. </a:t>
          </a:r>
        </a:p>
      </xdr:txBody>
    </xdr:sp>
    <xdr:clientData/>
  </xdr:twoCellAnchor>
  <xdr:twoCellAnchor>
    <xdr:from>
      <xdr:col>12</xdr:col>
      <xdr:colOff>307975</xdr:colOff>
      <xdr:row>38</xdr:row>
      <xdr:rowOff>6804</xdr:rowOff>
    </xdr:from>
    <xdr:to>
      <xdr:col>15</xdr:col>
      <xdr:colOff>434975</xdr:colOff>
      <xdr:row>48</xdr:row>
      <xdr:rowOff>906</xdr:rowOff>
    </xdr:to>
    <xdr:sp macro="" textlink="">
      <xdr:nvSpPr>
        <xdr:cNvPr id="7" name="Rectangle 6">
          <a:extLst>
            <a:ext uri="{FF2B5EF4-FFF2-40B4-BE49-F238E27FC236}">
              <a16:creationId xmlns:a16="http://schemas.microsoft.com/office/drawing/2014/main" id="{213FB55D-C32F-7148-A4ED-70C54E93169B}"/>
            </a:ext>
          </a:extLst>
        </xdr:cNvPr>
        <xdr:cNvSpPr/>
      </xdr:nvSpPr>
      <xdr:spPr>
        <a:xfrm>
          <a:off x="12499975" y="10110108"/>
          <a:ext cx="2399393" cy="18310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This table shows how many games each percentile played agaisnt another percentile. It is identical by the diagnol going from left to right. These results are calculated from the previous tab. </a:t>
          </a:r>
        </a:p>
      </xdr:txBody>
    </xdr:sp>
    <xdr:clientData/>
  </xdr:twoCellAnchor>
  <xdr:twoCellAnchor editAs="absolute">
    <xdr:from>
      <xdr:col>1</xdr:col>
      <xdr:colOff>346981</xdr:colOff>
      <xdr:row>2</xdr:row>
      <xdr:rowOff>115887</xdr:rowOff>
    </xdr:from>
    <xdr:to>
      <xdr:col>10</xdr:col>
      <xdr:colOff>368072</xdr:colOff>
      <xdr:row>11</xdr:row>
      <xdr:rowOff>19050</xdr:rowOff>
    </xdr:to>
    <xdr:sp macro="" textlink="">
      <xdr:nvSpPr>
        <xdr:cNvPr id="10" name="Rectangle 4">
          <a:extLst>
            <a:ext uri="{FF2B5EF4-FFF2-40B4-BE49-F238E27FC236}">
              <a16:creationId xmlns:a16="http://schemas.microsoft.com/office/drawing/2014/main" id="{1D2C38AC-EBF7-7E48-9EBD-9472ED69E26C}"/>
            </a:ext>
          </a:extLst>
        </xdr:cNvPr>
        <xdr:cNvSpPr/>
      </xdr:nvSpPr>
      <xdr:spPr>
        <a:xfrm>
          <a:off x="980394" y="849312"/>
          <a:ext cx="9584191" cy="10271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tx1"/>
              </a:solidFill>
            </a:rPr>
            <a:t>Along with individual team results, it’s helpful to look at categories of teams that have played other teams in similar categories. </a:t>
          </a:r>
        </a:p>
        <a:p>
          <a:pPr algn="l"/>
          <a:endParaRPr lang="en-US" sz="1400">
            <a:solidFill>
              <a:schemeClr val="tx1"/>
            </a:solidFill>
          </a:endParaRPr>
        </a:p>
        <a:p>
          <a:pPr algn="l"/>
          <a:r>
            <a:rPr lang="en-US" sz="1400">
              <a:solidFill>
                <a:schemeClr val="tx1"/>
              </a:solidFill>
            </a:rPr>
            <a:t>For example, how does a typical 90th percentile team (high-performing) perform against a team in the 10th percentile (low-performing)? And, how many times does each team score in one of those matchups? </a:t>
          </a:r>
        </a:p>
        <a:p>
          <a:pPr algn="l"/>
          <a:endParaRPr lang="en-US" sz="14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350837</xdr:colOff>
      <xdr:row>1</xdr:row>
      <xdr:rowOff>437243</xdr:rowOff>
    </xdr:from>
    <xdr:to>
      <xdr:col>10</xdr:col>
      <xdr:colOff>525462</xdr:colOff>
      <xdr:row>1</xdr:row>
      <xdr:rowOff>2524805</xdr:rowOff>
    </xdr:to>
    <xdr:sp macro="" textlink="">
      <xdr:nvSpPr>
        <xdr:cNvPr id="9" name="Rectangle 5">
          <a:extLst>
            <a:ext uri="{FF2B5EF4-FFF2-40B4-BE49-F238E27FC236}">
              <a16:creationId xmlns:a16="http://schemas.microsoft.com/office/drawing/2014/main" id="{518B99AC-A60E-1848-A0DD-F508872EE70D}"/>
            </a:ext>
          </a:extLst>
        </xdr:cNvPr>
        <xdr:cNvSpPr/>
      </xdr:nvSpPr>
      <xdr:spPr>
        <a:xfrm>
          <a:off x="1027113" y="989013"/>
          <a:ext cx="8280400" cy="20875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600" b="1">
              <a:solidFill>
                <a:schemeClr val="tx1"/>
              </a:solidFill>
            </a:rPr>
            <a:t>Odds</a:t>
          </a:r>
        </a:p>
        <a:p>
          <a:pPr algn="l"/>
          <a:endParaRPr lang="en-US" sz="1400">
            <a:solidFill>
              <a:schemeClr val="tx1"/>
            </a:solidFill>
          </a:endParaRPr>
        </a:p>
        <a:p>
          <a:pPr algn="l"/>
          <a:r>
            <a:rPr lang="en-US" sz="1400">
              <a:solidFill>
                <a:schemeClr val="tx1"/>
              </a:solidFill>
            </a:rPr>
            <a:t>How this table works. If every country played every other country except their own, these are the results of the games. Column A is the team's percentage of winning a game agaisnt Columns B through AG. So if Switzerland played Brazil, You would look to cell B15 to find Switzerland's winning percentage, 19.43%. Since percentages only add up to 100% if you go to N4, where Brazil plays Switzerland you will see 100-19.43, or 80.52% of winning. The diagonal down the center is because the ELOs are identical.   </a:t>
          </a:r>
        </a:p>
        <a:p>
          <a:pPr algn="l"/>
          <a:endParaRPr lang="en-US" sz="1400">
            <a:solidFill>
              <a:schemeClr val="tx1"/>
            </a:solidFill>
          </a:endParaRPr>
        </a:p>
        <a:p>
          <a:pPr algn="l"/>
          <a:endParaRPr lang="en-US" sz="1400">
            <a:solidFill>
              <a:schemeClr val="tx1"/>
            </a:solidFill>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 xr10:uid="{00000000-0013-0000-FFFF-FFFF01000000}" sourceName="Group">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3000000}" sourceName="Date ">
  <extLst>
    <x:ext xmlns:x15="http://schemas.microsoft.com/office/spreadsheetml/2010/11/main" uri="{2F2917AC-EB37-4324-AD4E-5DD8C200BD13}">
      <x15:tableSlicerCache tableId="2"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1" xr10:uid="{00000000-0013-0000-FFFF-FFFF04000000}" sourceName="Group ">
  <extLst>
    <x:ext xmlns:x15="http://schemas.microsoft.com/office/spreadsheetml/2010/11/main" uri="{2F2917AC-EB37-4324-AD4E-5DD8C200BD13}">
      <x15:tableSlicerCache tableId="2"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up" xr10:uid="{00000000-0014-0000-FFFF-FFFF01000000}" cache="Slicer_Group" caption="Filter by Group"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 xr10:uid="{00000000-0014-0000-FFFF-FFFF03000000}" cache="Slicer_Date" caption="By Date " rowHeight="241300"/>
  <slicer name="Group " xr10:uid="{00000000-0014-0000-FFFF-FFFF04000000}" cache="Slicer_Group1" caption="By Group "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4:O36" totalsRowShown="0" headerRowDxfId="91" dataDxfId="90">
  <autoFilter ref="C4:O36" xr:uid="{00000000-0009-0000-0100-000003000000}"/>
  <tableColumns count="13">
    <tableColumn id="1" xr3:uid="{00000000-0010-0000-0000-000001000000}" name="Group" dataDxfId="89"/>
    <tableColumn id="2" xr3:uid="{00000000-0010-0000-0000-000002000000}" name="Teams" dataDxfId="88"/>
    <tableColumn id="3" xr3:uid="{00000000-0010-0000-0000-000003000000}" name="Overall Performance Adjustment" dataDxfId="87" dataCellStyle="Style 1"/>
    <tableColumn id="4" xr3:uid="{00000000-0010-0000-0000-000004000000}" name="Matches Played " dataDxfId="86">
      <calculatedColumnFormula>COUNTIF('This Year''s Matches'!$E$5:$G$53, D5)</calculatedColumnFormula>
    </tableColumn>
    <tableColumn id="5" xr3:uid="{00000000-0010-0000-0000-000005000000}" name="Wins " dataDxfId="85">
      <calculatedColumnFormula>COUNTIF('This Year''s Matches'!I:I, D5)</calculatedColumnFormula>
    </tableColumn>
    <tableColumn id="6" xr3:uid="{00000000-0010-0000-0000-000006000000}" name="Draws " dataDxfId="84">
      <calculatedColumnFormula>COUNTIFS('This Year''s Matches'!E:E, D5, 'This Year''s Matches'!I:I, "Draw")+COUNTIFS('This Year''s Matches'!G:G, D5, 'This Year''s Matches'!I:I, "Draw")</calculatedColumnFormula>
    </tableColumn>
    <tableColumn id="7" xr3:uid="{00000000-0010-0000-0000-000007000000}" name="Losses" dataDxfId="83">
      <calculatedColumnFormula>F5-SUM(G5:H5)</calculatedColumnFormula>
    </tableColumn>
    <tableColumn id="8" xr3:uid="{00000000-0010-0000-0000-000008000000}" name="Goals For " dataDxfId="82">
      <calculatedColumnFormula>SUM(SUMIF('This Year''s Matches'!E:E, D5,'This Year''s Matches'!L:L), SUMIF('This Year''s Matches'!G:G,D5,'This Year''s Matches'!M:M))</calculatedColumnFormula>
    </tableColumn>
    <tableColumn id="9" xr3:uid="{00000000-0010-0000-0000-000009000000}" name="Goals Against " dataDxfId="81">
      <calculatedColumnFormula>SUM(SUMIFS('This Year''s Matches'!M:M,'This Year''s Matches'!E:E,'Round Robin Predictions'!D5), SUMIFS('This Year''s Matches'!F:F, 'This Year''s Matches'!L:L, 'Round Robin Predictions'!D5))</calculatedColumnFormula>
    </tableColumn>
    <tableColumn id="10" xr3:uid="{00000000-0010-0000-0000-00000A000000}" name="+/-" dataDxfId="80">
      <calculatedColumnFormula>J5-K5</calculatedColumnFormula>
    </tableColumn>
    <tableColumn id="11" xr3:uid="{00000000-0010-0000-0000-00000B000000}" name="Points " dataDxfId="79">
      <calculatedColumnFormula>(G5*3)+(H5*1)</calculatedColumnFormula>
    </tableColumn>
    <tableColumn id="12" xr3:uid="{00000000-0010-0000-0000-00000C000000}" name="Diff Rank" dataDxfId="78">
      <calculatedColumnFormula>M5+(L5*0.001)+(J5*0.0001)</calculatedColumnFormula>
    </tableColumn>
    <tableColumn id="13" xr3:uid="{00000000-0010-0000-0000-00000D000000}" name="Rank in Group (1 and 2 qualify) " dataDxfId="77">
      <calculatedColumnFormula>RANK(N5, N$33:N$36)</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C5:N53" totalsRowShown="0" headerRowDxfId="73">
  <autoFilter ref="C5:N53" xr:uid="{00000000-0009-0000-0100-000002000000}"/>
  <sortState xmlns:xlrd2="http://schemas.microsoft.com/office/spreadsheetml/2017/richdata2" ref="C6:K53">
    <sortCondition ref="C5:C53"/>
  </sortState>
  <tableColumns count="12">
    <tableColumn id="1" xr3:uid="{00000000-0010-0000-0100-000001000000}" name="Date " dataDxfId="72"/>
    <tableColumn id="2" xr3:uid="{00000000-0010-0000-0100-000002000000}" name="Group " dataDxfId="71"/>
    <tableColumn id="3" xr3:uid="{00000000-0010-0000-0100-000003000000}" name="Team A " dataDxfId="70"/>
    <tableColumn id="4" xr3:uid="{00000000-0010-0000-0100-000004000000}" name="Predicted Score A" dataDxfId="69">
      <calculatedColumnFormula>(AVERAGE(Q6:BN6))*(1+INDEX('Round Robin Predictions'!$C$4:$O$36, MATCH('This Year''s Matches'!E6,'Round Robin Predictions'!$D$4:$D$36,0),3))</calculatedColumnFormula>
    </tableColumn>
    <tableColumn id="5" xr3:uid="{00000000-0010-0000-0100-000005000000}" name="Team B " dataDxfId="68"/>
    <tableColumn id="6" xr3:uid="{00000000-0010-0000-0100-000006000000}" name="Predicted Score B" dataDxfId="67">
      <calculatedColumnFormula>(AVERAGE(BP6:DM6))*(1+INDEX('Round Robin Predictions'!$C$4:$O$36, MATCH('This Year''s Matches'!G6,'Round Robin Predictions'!$D$4:$D$36,0),3))</calculatedColumnFormula>
    </tableColumn>
    <tableColumn id="7" xr3:uid="{00000000-0010-0000-0100-000007000000}" name="Winner " dataDxfId="66">
      <calculatedColumnFormula>IF(L6&gt;M6,E6,IF(L6=M6,"Draw",G6))</calculatedColumnFormula>
    </tableColumn>
    <tableColumn id="8" xr3:uid="{00000000-0010-0000-0100-000008000000}" name="Team A Predictions " dataDxfId="65" dataCellStyle="Style 1"/>
    <tableColumn id="9" xr3:uid="{00000000-0010-0000-0100-000009000000}" name="Team B Predictions" dataDxfId="64" dataCellStyle="Style 1"/>
    <tableColumn id="10" xr3:uid="{D16CA3FF-BDD2-4CF4-AD7B-004DC10AFFF7}" name="Column1" dataDxfId="63">
      <calculatedColumnFormula>IF(ISBLANK(J6), F6,J6)</calculatedColumnFormula>
    </tableColumn>
    <tableColumn id="11" xr3:uid="{45CEBC54-E98D-4A2E-A0E9-7E3B1C7AA937}" name="Column2" dataDxfId="62">
      <calculatedColumnFormula>IF(ISBLANK(K6), H6,K6)</calculatedColumnFormula>
    </tableColumn>
    <tableColumn id="12" xr3:uid="{20D4DDE5-9246-47E0-8E53-533A30236589}" name="Column3" dataDxfId="61">
      <calculatedColumnFormula>IF(L6&gt;M6,E6,IF(L6=M6,"Draw",G6))</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B12:R112" totalsRowShown="0" headerRowDxfId="28" dataDxfId="27" tableBorderDxfId="26">
  <autoFilter ref="B12:R112" xr:uid="{00000000-0009-0000-0100-000001000000}"/>
  <tableColumns count="17">
    <tableColumn id="1" xr3:uid="{00000000-0010-0000-0200-000001000000}" name="Team " dataDxfId="25"/>
    <tableColumn id="17" xr3:uid="{00000000-0010-0000-0200-000011000000}" name="Rank" dataDxfId="24"/>
    <tableColumn id="2" xr3:uid="{00000000-0010-0000-0200-000002000000}" name="Rating " dataDxfId="23"/>
    <tableColumn id="16" xr3:uid="{00000000-0010-0000-0200-000010000000}" name="Percentile in the group" dataDxfId="22" dataCellStyle="Input"/>
    <tableColumn id="5" xr3:uid="{00000000-0010-0000-0200-000005000000}" name="Change in Rank" dataDxfId="21" dataCellStyle="Input"/>
    <tableColumn id="6" xr3:uid="{00000000-0010-0000-0200-000006000000}" name="Change in Rating" dataDxfId="20" dataCellStyle="Input"/>
    <tableColumn id="3" xr3:uid="{00000000-0010-0000-0200-000003000000}" name="Rank " dataDxfId="19"/>
    <tableColumn id="4" xr3:uid="{00000000-0010-0000-0200-000004000000}" name="Rating" dataDxfId="18"/>
    <tableColumn id="7" xr3:uid="{00000000-0010-0000-0200-000007000000}" name="Total" dataDxfId="17"/>
    <tableColumn id="8" xr3:uid="{00000000-0010-0000-0200-000008000000}" name="Home " dataDxfId="16"/>
    <tableColumn id="9" xr3:uid="{00000000-0010-0000-0200-000009000000}" name="Away " dataDxfId="15"/>
    <tableColumn id="10" xr3:uid="{00000000-0010-0000-0200-00000A000000}" name="Neutral" dataDxfId="14"/>
    <tableColumn id="11" xr3:uid="{00000000-0010-0000-0200-00000B000000}" name="Wins " dataDxfId="13"/>
    <tableColumn id="12" xr3:uid="{00000000-0010-0000-0200-00000C000000}" name="Losses" dataDxfId="12"/>
    <tableColumn id="13" xr3:uid="{00000000-0010-0000-0200-00000D000000}" name="Draws " dataDxfId="11"/>
    <tableColumn id="14" xr3:uid="{00000000-0010-0000-0200-00000E000000}" name="For " dataDxfId="10"/>
    <tableColumn id="15" xr3:uid="{00000000-0010-0000-0200-00000F000000}" name="Against" dataDxfId="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B3:J12886" totalsRowShown="0" headerRowDxfId="7">
  <autoFilter ref="B3:J12886" xr:uid="{00000000-0009-0000-0100-000004000000}"/>
  <sortState xmlns:xlrd2="http://schemas.microsoft.com/office/spreadsheetml/2017/richdata2" ref="B4:J12886">
    <sortCondition descending="1" ref="J3:J12886"/>
  </sortState>
  <tableColumns count="9">
    <tableColumn id="1" xr3:uid="{00000000-0010-0000-0300-000001000000}" name="Date" dataDxfId="6"/>
    <tableColumn id="2" xr3:uid="{00000000-0010-0000-0300-000002000000}" name="Team A "/>
    <tableColumn id="3" xr3:uid="{00000000-0010-0000-0300-000003000000}" name="Team B "/>
    <tableColumn id="4" xr3:uid="{00000000-0010-0000-0300-000004000000}" name="Team A 2" dataDxfId="5"/>
    <tableColumn id="5" xr3:uid="{00000000-0010-0000-0300-000005000000}" name="Team B 3" dataDxfId="4"/>
    <tableColumn id="6" xr3:uid="{00000000-0010-0000-0300-000006000000}" name="Tournament "/>
    <tableColumn id="7" xr3:uid="{00000000-0010-0000-0300-000007000000}" name="Team A Percentile" dataDxfId="3">
      <calculatedColumnFormula>INDEX('Appendix 1 - Team Data'!$B$12:$R$112, MATCH(C4, 'Appendix 1 - Team Data'!$B$12:$B$112,0),4)</calculatedColumnFormula>
    </tableColumn>
    <tableColumn id="8" xr3:uid="{00000000-0010-0000-0300-000008000000}" name="Team B Percentile" dataDxfId="2">
      <calculatedColumnFormula>INDEX('Appendix 1 - Team Data'!$B$12:$R$112, MATCH(D4, 'Appendix 1 - Team Data'!$B$12:$B$112,0),4)</calculatedColumnFormula>
    </tableColumn>
    <tableColumn id="9" xr3:uid="{00000000-0010-0000-0300-000009000000}" name="Goal Difference " dataDxfId="1">
      <calculatedColumnFormula>ABS(F4-E4)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eloratings.net/Germany" TargetMode="External"/><Relationship Id="rId13" Type="http://schemas.openxmlformats.org/officeDocument/2006/relationships/hyperlink" Target="http://eloratings.net/Germany" TargetMode="External"/><Relationship Id="rId18" Type="http://schemas.openxmlformats.org/officeDocument/2006/relationships/hyperlink" Target="http://eloratings.net/Germany" TargetMode="External"/><Relationship Id="rId3" Type="http://schemas.openxmlformats.org/officeDocument/2006/relationships/hyperlink" Target="http://eloratings.net/Germany" TargetMode="External"/><Relationship Id="rId21" Type="http://schemas.openxmlformats.org/officeDocument/2006/relationships/table" Target="../tables/table3.xml"/><Relationship Id="rId7" Type="http://schemas.openxmlformats.org/officeDocument/2006/relationships/hyperlink" Target="http://eloratings.net/Germany" TargetMode="External"/><Relationship Id="rId12" Type="http://schemas.openxmlformats.org/officeDocument/2006/relationships/hyperlink" Target="http://eloratings.net/Germany" TargetMode="External"/><Relationship Id="rId17" Type="http://schemas.openxmlformats.org/officeDocument/2006/relationships/hyperlink" Target="http://eloratings.net/Germany" TargetMode="External"/><Relationship Id="rId2" Type="http://schemas.openxmlformats.org/officeDocument/2006/relationships/hyperlink" Target="http://eloratings.net/Germany" TargetMode="External"/><Relationship Id="rId16" Type="http://schemas.openxmlformats.org/officeDocument/2006/relationships/hyperlink" Target="http://eloratings.net/Germany" TargetMode="External"/><Relationship Id="rId20" Type="http://schemas.openxmlformats.org/officeDocument/2006/relationships/drawing" Target="../drawings/drawing6.xml"/><Relationship Id="rId1" Type="http://schemas.openxmlformats.org/officeDocument/2006/relationships/hyperlink" Target="http://eloratings.net/Germany" TargetMode="External"/><Relationship Id="rId6" Type="http://schemas.openxmlformats.org/officeDocument/2006/relationships/hyperlink" Target="http://eloratings.net/Germany" TargetMode="External"/><Relationship Id="rId11" Type="http://schemas.openxmlformats.org/officeDocument/2006/relationships/hyperlink" Target="http://eloratings.net/Germany" TargetMode="External"/><Relationship Id="rId5" Type="http://schemas.openxmlformats.org/officeDocument/2006/relationships/hyperlink" Target="http://eloratings.net/Germany" TargetMode="External"/><Relationship Id="rId15" Type="http://schemas.openxmlformats.org/officeDocument/2006/relationships/hyperlink" Target="http://eloratings.net/Germany" TargetMode="External"/><Relationship Id="rId10" Type="http://schemas.openxmlformats.org/officeDocument/2006/relationships/hyperlink" Target="http://eloratings.net/Germany" TargetMode="External"/><Relationship Id="rId19" Type="http://schemas.openxmlformats.org/officeDocument/2006/relationships/printerSettings" Target="../printerSettings/printerSettings6.bin"/><Relationship Id="rId4" Type="http://schemas.openxmlformats.org/officeDocument/2006/relationships/hyperlink" Target="http://eloratings.net/Germany" TargetMode="External"/><Relationship Id="rId9" Type="http://schemas.openxmlformats.org/officeDocument/2006/relationships/hyperlink" Target="http://eloratings.net/Germany" TargetMode="External"/><Relationship Id="rId14" Type="http://schemas.openxmlformats.org/officeDocument/2006/relationships/hyperlink" Target="http://eloratings.net/Germany"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K261"/>
  <sheetViews>
    <sheetView showGridLines="0" tabSelected="1" zoomScaleNormal="100" workbookViewId="0">
      <selection activeCell="B1" sqref="B1"/>
    </sheetView>
  </sheetViews>
  <sheetFormatPr defaultColWidth="8.86328125" defaultRowHeight="14.25"/>
  <cols>
    <col min="1" max="1" width="8.86328125" style="27"/>
    <col min="2" max="14" width="9.1328125" style="27" customWidth="1"/>
    <col min="15" max="37" width="8.86328125" style="27"/>
  </cols>
  <sheetData>
    <row r="1" spans="1:37" s="10" customFormat="1" ht="43.5" customHeight="1">
      <c r="A1" s="27"/>
      <c r="B1" s="59"/>
      <c r="C1" s="59"/>
      <c r="D1" s="59"/>
      <c r="E1" s="59"/>
      <c r="F1" s="59"/>
      <c r="G1" s="59"/>
      <c r="H1" s="59"/>
      <c r="I1" s="59"/>
      <c r="J1" s="59"/>
      <c r="K1" s="59"/>
      <c r="L1" s="59"/>
      <c r="M1" s="59"/>
      <c r="N1" s="59"/>
      <c r="O1" s="27"/>
      <c r="P1" s="27"/>
      <c r="Q1" s="27"/>
      <c r="R1" s="27"/>
      <c r="S1" s="27"/>
      <c r="T1" s="27"/>
      <c r="U1" s="27"/>
      <c r="V1" s="27"/>
      <c r="W1" s="27"/>
      <c r="X1" s="27"/>
      <c r="Y1" s="27"/>
      <c r="Z1" s="27"/>
      <c r="AA1" s="27"/>
      <c r="AB1" s="27"/>
      <c r="AC1" s="27"/>
      <c r="AD1" s="27"/>
      <c r="AE1" s="27"/>
      <c r="AF1" s="27"/>
      <c r="AG1" s="27"/>
      <c r="AH1" s="27"/>
      <c r="AI1" s="27"/>
      <c r="AJ1" s="27"/>
      <c r="AK1" s="27"/>
    </row>
    <row r="2" spans="1:37" ht="14.25" customHeight="1">
      <c r="B2" s="29"/>
      <c r="C2" s="29"/>
      <c r="D2" s="29"/>
      <c r="E2" s="29"/>
      <c r="F2" s="29"/>
      <c r="G2" s="29"/>
      <c r="H2" s="29"/>
      <c r="I2" s="29"/>
      <c r="J2" s="29"/>
      <c r="K2" s="29"/>
      <c r="L2" s="29"/>
      <c r="M2" s="29"/>
      <c r="N2" s="29"/>
      <c r="R2" s="28"/>
      <c r="S2" s="28"/>
      <c r="T2" s="28"/>
    </row>
    <row r="3" spans="1:37">
      <c r="B3" s="29"/>
      <c r="C3" s="29"/>
      <c r="D3" s="29"/>
      <c r="E3" s="29"/>
      <c r="F3" s="29"/>
      <c r="G3" s="29"/>
      <c r="H3" s="29"/>
      <c r="I3" s="29"/>
      <c r="J3" s="29"/>
      <c r="K3" s="29"/>
      <c r="L3" s="29"/>
      <c r="M3" s="29"/>
      <c r="N3" s="29"/>
      <c r="R3" s="28"/>
      <c r="S3" s="28"/>
      <c r="T3" s="28"/>
    </row>
    <row r="4" spans="1:37">
      <c r="B4" s="29"/>
      <c r="C4" s="29"/>
      <c r="D4" s="29"/>
      <c r="E4" s="29"/>
      <c r="F4" s="29"/>
      <c r="G4" s="29"/>
      <c r="H4" s="29"/>
      <c r="I4" s="29"/>
      <c r="J4" s="29"/>
      <c r="K4" s="29"/>
      <c r="L4" s="29"/>
      <c r="M4" s="29"/>
      <c r="N4" s="29"/>
      <c r="R4" s="28"/>
      <c r="S4" s="28"/>
      <c r="T4" s="28"/>
    </row>
    <row r="5" spans="1:37">
      <c r="B5" s="147"/>
      <c r="C5" s="147"/>
      <c r="D5" s="147"/>
      <c r="E5" s="147"/>
      <c r="F5" s="147"/>
      <c r="G5" s="147"/>
      <c r="H5" s="147"/>
      <c r="I5" s="147"/>
      <c r="J5" s="147"/>
      <c r="K5" s="147"/>
      <c r="L5" s="147"/>
      <c r="M5" s="147"/>
      <c r="N5" s="147"/>
      <c r="R5" s="28"/>
      <c r="S5" s="28"/>
      <c r="T5" s="28"/>
    </row>
    <row r="6" spans="1:37">
      <c r="B6" s="29"/>
      <c r="C6" s="29"/>
      <c r="D6" s="29"/>
      <c r="E6" s="29"/>
      <c r="F6" s="29"/>
      <c r="G6" s="29"/>
      <c r="H6" s="29"/>
      <c r="I6" s="29"/>
      <c r="J6" s="29"/>
      <c r="K6" s="29"/>
      <c r="L6" s="29"/>
      <c r="M6" s="29"/>
      <c r="N6" s="29"/>
      <c r="R6" s="28"/>
      <c r="S6" s="28"/>
      <c r="T6" s="28"/>
    </row>
    <row r="7" spans="1:37">
      <c r="B7" s="29"/>
      <c r="C7" s="29"/>
      <c r="D7" s="29"/>
      <c r="E7" s="29"/>
      <c r="F7" s="29"/>
      <c r="G7" s="29"/>
      <c r="H7" s="29"/>
      <c r="I7" s="29"/>
      <c r="J7" s="29"/>
      <c r="K7" s="29"/>
      <c r="L7" s="29"/>
      <c r="M7" s="29"/>
      <c r="N7" s="29"/>
      <c r="R7" s="28"/>
      <c r="S7" s="28"/>
      <c r="T7" s="28"/>
    </row>
    <row r="8" spans="1:37" ht="144.94999999999999" customHeight="1">
      <c r="B8" s="29"/>
      <c r="C8" s="29"/>
      <c r="D8" s="29"/>
      <c r="E8" s="29"/>
      <c r="F8" s="29"/>
      <c r="G8" s="29"/>
      <c r="H8" s="29"/>
      <c r="I8" s="29"/>
      <c r="J8" s="29"/>
      <c r="K8" s="29"/>
      <c r="L8" s="29"/>
      <c r="M8" s="29"/>
      <c r="N8" s="29"/>
      <c r="R8" s="28"/>
      <c r="S8" s="28"/>
      <c r="T8" s="28"/>
    </row>
    <row r="9" spans="1:37" ht="169.35" customHeight="1">
      <c r="B9" s="29"/>
      <c r="C9" s="29"/>
      <c r="D9" s="29"/>
      <c r="E9" s="29"/>
      <c r="F9" s="29"/>
      <c r="G9" s="29"/>
      <c r="H9" s="29"/>
      <c r="I9" s="29"/>
      <c r="J9" s="29"/>
      <c r="K9" s="29"/>
      <c r="L9" s="29"/>
      <c r="M9" s="29"/>
      <c r="N9" s="29"/>
      <c r="R9" s="28"/>
      <c r="S9" s="28"/>
      <c r="T9" s="28"/>
    </row>
    <row r="10" spans="1:37">
      <c r="B10" s="29"/>
      <c r="C10" s="29"/>
      <c r="D10" s="29"/>
      <c r="E10" s="29"/>
      <c r="F10" s="29"/>
      <c r="G10" s="29"/>
      <c r="H10" s="29"/>
      <c r="I10" s="29"/>
      <c r="J10" s="29"/>
      <c r="K10" s="29"/>
      <c r="L10" s="29"/>
      <c r="M10" s="29"/>
      <c r="N10" s="29"/>
      <c r="R10" s="28"/>
      <c r="S10" s="28"/>
      <c r="T10" s="28"/>
    </row>
    <row r="11" spans="1:37" ht="21" customHeight="1">
      <c r="B11" s="29"/>
      <c r="C11" s="29"/>
      <c r="D11" s="29"/>
      <c r="E11" s="29"/>
      <c r="F11" s="29"/>
      <c r="G11" s="29"/>
      <c r="H11" s="29"/>
      <c r="I11" s="29"/>
      <c r="J11" s="29"/>
      <c r="K11" s="29"/>
      <c r="L11" s="29"/>
      <c r="M11" s="29"/>
      <c r="N11" s="29"/>
      <c r="R11" s="28"/>
      <c r="S11" s="28"/>
      <c r="T11" s="28"/>
    </row>
    <row r="12" spans="1:37">
      <c r="B12" s="29"/>
      <c r="C12" s="29"/>
      <c r="D12" s="29"/>
      <c r="E12" s="29"/>
      <c r="F12" s="29"/>
      <c r="G12" s="29"/>
      <c r="H12" s="29"/>
      <c r="I12" s="29"/>
      <c r="J12" s="29"/>
      <c r="K12" s="29"/>
      <c r="L12" s="29"/>
      <c r="M12" s="29"/>
      <c r="N12" s="29"/>
      <c r="R12" s="28"/>
      <c r="S12" s="28"/>
      <c r="T12" s="28"/>
    </row>
    <row r="13" spans="1:37">
      <c r="B13" s="29"/>
      <c r="C13" s="29"/>
      <c r="D13" s="29"/>
      <c r="E13" s="29"/>
      <c r="F13" s="29"/>
      <c r="G13" s="29"/>
      <c r="H13" s="29"/>
      <c r="I13" s="29"/>
      <c r="J13" s="29"/>
      <c r="K13" s="29"/>
      <c r="L13" s="29"/>
      <c r="M13" s="29"/>
      <c r="N13" s="29"/>
      <c r="R13" s="28"/>
      <c r="S13" s="28"/>
      <c r="T13" s="28"/>
    </row>
    <row r="14" spans="1:37">
      <c r="B14" s="29"/>
      <c r="C14" s="29"/>
      <c r="D14" s="29"/>
      <c r="E14" s="29"/>
      <c r="F14" s="29"/>
      <c r="G14" s="29"/>
      <c r="H14" s="29"/>
      <c r="I14" s="29"/>
      <c r="J14" s="29"/>
      <c r="K14" s="29"/>
      <c r="L14" s="29"/>
      <c r="M14" s="29"/>
      <c r="N14" s="29"/>
      <c r="R14" s="28"/>
      <c r="S14" s="28"/>
      <c r="T14" s="28"/>
    </row>
    <row r="15" spans="1:37">
      <c r="R15" s="28"/>
      <c r="S15" s="28"/>
      <c r="T15" s="28"/>
    </row>
    <row r="16" spans="1:37">
      <c r="R16" s="28"/>
      <c r="S16" s="28"/>
      <c r="T16" s="28"/>
    </row>
    <row r="17" spans="18:20">
      <c r="R17" s="28"/>
      <c r="S17" s="28"/>
      <c r="T17" s="28"/>
    </row>
    <row r="18" spans="18:20" s="27" customFormat="1">
      <c r="R18" s="28"/>
      <c r="S18" s="28"/>
      <c r="T18" s="28"/>
    </row>
    <row r="19" spans="18:20" s="27" customFormat="1">
      <c r="R19" s="28"/>
      <c r="S19" s="28"/>
      <c r="T19" s="28"/>
    </row>
    <row r="20" spans="18:20" s="27" customFormat="1">
      <c r="R20" s="28"/>
      <c r="S20" s="28"/>
      <c r="T20" s="28"/>
    </row>
    <row r="21" spans="18:20" s="27" customFormat="1">
      <c r="R21" s="28"/>
      <c r="S21" s="28"/>
      <c r="T21" s="28"/>
    </row>
    <row r="22" spans="18:20" s="27" customFormat="1">
      <c r="R22" s="28"/>
      <c r="S22" s="28"/>
      <c r="T22" s="28"/>
    </row>
    <row r="23" spans="18:20" s="27" customFormat="1">
      <c r="R23" s="28"/>
      <c r="S23" s="28"/>
      <c r="T23" s="28"/>
    </row>
    <row r="24" spans="18:20" s="27" customFormat="1">
      <c r="R24" s="28"/>
      <c r="S24" s="28"/>
      <c r="T24" s="28"/>
    </row>
    <row r="25" spans="18:20" s="27" customFormat="1"/>
    <row r="26" spans="18:20" s="27" customFormat="1"/>
    <row r="27" spans="18:20" s="27" customFormat="1"/>
    <row r="28" spans="18:20" s="27" customFormat="1"/>
    <row r="29" spans="18:20" s="27" customFormat="1"/>
    <row r="30" spans="18:20" s="27" customFormat="1"/>
    <row r="31" spans="18:20" s="27" customFormat="1"/>
    <row r="32" spans="18:20"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sheetData>
  <mergeCells count="1">
    <mergeCell ref="B5:N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I226"/>
  <sheetViews>
    <sheetView showGridLines="0" zoomScaleNormal="100" zoomScaleSheetLayoutView="187" workbookViewId="0">
      <selection activeCell="B1" sqref="B1"/>
    </sheetView>
  </sheetViews>
  <sheetFormatPr defaultColWidth="8.86328125" defaultRowHeight="14.25"/>
  <cols>
    <col min="1" max="1" width="6" style="27" customWidth="1"/>
    <col min="2" max="2" width="6" customWidth="1"/>
    <col min="3" max="3" width="6.86328125" customWidth="1"/>
    <col min="4" max="4" width="13.73046875" style="10" customWidth="1"/>
    <col min="5" max="5" width="13.86328125" customWidth="1"/>
    <col min="6" max="10" width="9.1328125" customWidth="1"/>
    <col min="11" max="12" width="11.265625" customWidth="1"/>
    <col min="13" max="13" width="8.265625" customWidth="1"/>
    <col min="14" max="14" width="11.265625" customWidth="1"/>
    <col min="15" max="15" width="14.265625" customWidth="1"/>
    <col min="16" max="16" width="13.86328125" bestFit="1" customWidth="1"/>
    <col min="17" max="17" width="7.73046875" bestFit="1" customWidth="1"/>
    <col min="18" max="18" width="10.73046875" customWidth="1"/>
    <col min="19" max="19" width="29.265625" customWidth="1"/>
    <col min="20" max="20" width="21" style="32" customWidth="1"/>
    <col min="21" max="21" width="8.86328125" style="27"/>
    <col min="22" max="22" width="10.86328125" style="27" bestFit="1" customWidth="1"/>
    <col min="23" max="23" width="9.1328125" style="27" bestFit="1" customWidth="1"/>
    <col min="24" max="24" width="8.73046875" style="27" bestFit="1" customWidth="1"/>
    <col min="25" max="25" width="12.1328125" style="27" bestFit="1" customWidth="1"/>
    <col min="26" max="27" width="8.86328125" style="27"/>
    <col min="28" max="28" width="9.1328125" style="27" bestFit="1" customWidth="1"/>
    <col min="29" max="29" width="8.86328125" style="27"/>
    <col min="30" max="30" width="12.1328125" style="27" bestFit="1" customWidth="1"/>
    <col min="31" max="32" width="8.86328125" style="27"/>
    <col min="33" max="33" width="9" style="27" bestFit="1" customWidth="1"/>
    <col min="34" max="34" width="9.265625" style="27" customWidth="1"/>
    <col min="35" max="35" width="12" style="27" bestFit="1" customWidth="1"/>
    <col min="36" max="61" width="8.86328125" style="27"/>
  </cols>
  <sheetData>
    <row r="1" spans="1:61" s="10" customFormat="1" ht="43.35" customHeight="1">
      <c r="A1" s="27"/>
      <c r="B1" s="59"/>
      <c r="C1" s="59"/>
      <c r="D1" s="59"/>
      <c r="E1" s="59"/>
      <c r="F1" s="59"/>
      <c r="G1" s="59"/>
      <c r="H1" s="59"/>
      <c r="I1" s="59"/>
      <c r="J1" s="59"/>
      <c r="K1" s="59"/>
      <c r="L1" s="59"/>
      <c r="M1" s="59"/>
      <c r="N1" s="59"/>
      <c r="O1" s="59"/>
      <c r="P1" s="59"/>
      <c r="Q1" s="59"/>
      <c r="R1" s="59"/>
      <c r="S1" s="59"/>
      <c r="T1" s="59"/>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row>
    <row r="2" spans="1:61" s="10" customFormat="1" ht="60" customHeight="1">
      <c r="A2" s="27"/>
      <c r="C2" s="143" t="s">
        <v>0</v>
      </c>
      <c r="D2" s="30"/>
      <c r="E2" s="30"/>
      <c r="F2" s="30"/>
      <c r="G2" s="30"/>
      <c r="H2" s="30"/>
      <c r="P2" s="13"/>
      <c r="T2" s="29"/>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row>
    <row r="3" spans="1:61" s="10" customFormat="1" ht="59.1" customHeight="1">
      <c r="A3" s="27"/>
      <c r="C3" s="89"/>
      <c r="D3" s="30"/>
      <c r="E3" s="30"/>
      <c r="F3" s="30"/>
      <c r="G3" s="30"/>
      <c r="H3" s="30"/>
      <c r="P3" s="13"/>
      <c r="T3" s="29"/>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row>
    <row r="4" spans="1:61" s="10" customFormat="1" ht="53.45" customHeight="1">
      <c r="A4" s="27"/>
      <c r="C4" s="85" t="s">
        <v>1</v>
      </c>
      <c r="D4" s="86" t="s">
        <v>2</v>
      </c>
      <c r="E4" s="87" t="s">
        <v>3</v>
      </c>
      <c r="F4" s="86" t="s">
        <v>4</v>
      </c>
      <c r="G4" s="85" t="s">
        <v>5</v>
      </c>
      <c r="H4" s="86" t="s">
        <v>6</v>
      </c>
      <c r="I4" s="85" t="s">
        <v>7</v>
      </c>
      <c r="J4" s="86" t="s">
        <v>8</v>
      </c>
      <c r="K4" s="85" t="s">
        <v>9</v>
      </c>
      <c r="L4" s="86" t="s">
        <v>10</v>
      </c>
      <c r="M4" s="85" t="s">
        <v>11</v>
      </c>
      <c r="N4" s="86" t="s">
        <v>12</v>
      </c>
      <c r="O4" s="85" t="s">
        <v>13</v>
      </c>
      <c r="P4" s="13"/>
      <c r="T4" s="32"/>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row>
    <row r="5" spans="1:61" s="10" customFormat="1">
      <c r="A5" s="27"/>
      <c r="C5" s="52" t="s">
        <v>14</v>
      </c>
      <c r="D5" s="52" t="s">
        <v>15</v>
      </c>
      <c r="E5" s="142">
        <v>0</v>
      </c>
      <c r="F5" s="53">
        <f ca="1">COUNTIF('This Year''s Matches'!$E$5:$G$53, D5)</f>
        <v>3</v>
      </c>
      <c r="G5" s="53">
        <f ca="1">COUNTIF('This Year''s Matches'!I:I, D5)</f>
        <v>2</v>
      </c>
      <c r="H5" s="53">
        <f ca="1">COUNTIFS('This Year''s Matches'!E:E, D5, 'This Year''s Matches'!I:I, "Draw")+COUNTIFS('This Year''s Matches'!G:G, D5, 'This Year''s Matches'!I:I, "Draw")</f>
        <v>0</v>
      </c>
      <c r="I5" s="53">
        <f t="shared" ref="I5:I36" ca="1" si="0">F5-SUM(G5:H5)</f>
        <v>1</v>
      </c>
      <c r="J5" s="53">
        <f ca="1">SUM(SUMIF('This Year''s Matches'!E:E, D5,'This Year''s Matches'!L:L), SUMIF('This Year''s Matches'!G:G,D5,'This Year''s Matches'!M:M))</f>
        <v>3.4</v>
      </c>
      <c r="K5" s="54">
        <f ca="1">SUM(SUMIFS('This Year''s Matches'!M:M,'This Year''s Matches'!E:E,'Round Robin Predictions'!D5), SUMIFS('This Year''s Matches'!F:F, 'This Year''s Matches'!L:L, 'Round Robin Predictions'!D5))</f>
        <v>1.98</v>
      </c>
      <c r="L5" s="54">
        <f ca="1">J5-K5</f>
        <v>1.42</v>
      </c>
      <c r="M5" s="53">
        <f t="shared" ref="M5:M12" ca="1" si="1">(G5*3)+(H5*1)</f>
        <v>6</v>
      </c>
      <c r="N5" s="54">
        <f ca="1">M5+(L5*0.001)+(J5*0.0001)</f>
        <v>6.00176</v>
      </c>
      <c r="O5" s="53">
        <f ca="1">RANK(N5,N$5:N$8)</f>
        <v>3</v>
      </c>
      <c r="P5" s="13"/>
      <c r="T5" s="32"/>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row>
    <row r="6" spans="1:61" s="10" customFormat="1">
      <c r="A6" s="27"/>
      <c r="C6" s="52" t="s">
        <v>14</v>
      </c>
      <c r="D6" s="52" t="s">
        <v>16</v>
      </c>
      <c r="E6" s="142">
        <v>0</v>
      </c>
      <c r="F6" s="53">
        <f ca="1">COUNTIF('This Year''s Matches'!$E$5:$G$53, D6)</f>
        <v>3</v>
      </c>
      <c r="G6" s="53">
        <f ca="1">COUNTIF('This Year''s Matches'!I:I, D6)</f>
        <v>0</v>
      </c>
      <c r="H6" s="53">
        <f ca="1">COUNTIFS('This Year''s Matches'!E:E, D6, 'This Year''s Matches'!I:I, "Draw")+COUNTIFS('This Year''s Matches'!G:G, D6, 'This Year''s Matches'!I:I, "Draw")</f>
        <v>0</v>
      </c>
      <c r="I6" s="53">
        <f t="shared" ca="1" si="0"/>
        <v>3</v>
      </c>
      <c r="J6" s="53">
        <f ca="1">SUM(SUMIF('This Year''s Matches'!E:E, D6,'This Year''s Matches'!L:L), SUMIF('This Year''s Matches'!G:G,D6,'This Year''s Matches'!M:M))</f>
        <v>3.16</v>
      </c>
      <c r="K6" s="54">
        <f ca="1">SUM(SUMIFS('This Year''s Matches'!M:M,'This Year''s Matches'!E:E,'Round Robin Predictions'!D6), SUMIFS('This Year''s Matches'!F:F, 'This Year''s Matches'!L:L, 'Round Robin Predictions'!D6))</f>
        <v>1.38</v>
      </c>
      <c r="L6" s="54">
        <f t="shared" ref="L6:L36" ca="1" si="2">J6-K6</f>
        <v>1.7800000000000002</v>
      </c>
      <c r="M6" s="53">
        <f t="shared" ca="1" si="1"/>
        <v>0</v>
      </c>
      <c r="N6" s="54">
        <f t="shared" ref="N6:N36" ca="1" si="3">M6+(L6*0.001)+(J6*0.0001)</f>
        <v>2.0960000000000002E-3</v>
      </c>
      <c r="O6" s="53">
        <f ca="1">RANK(N6,N$5:N$8)</f>
        <v>4</v>
      </c>
      <c r="P6" s="13"/>
      <c r="T6" s="32"/>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row>
    <row r="7" spans="1:61" s="10" customFormat="1">
      <c r="A7" s="27"/>
      <c r="C7" s="52" t="s">
        <v>14</v>
      </c>
      <c r="D7" s="52" t="s">
        <v>17</v>
      </c>
      <c r="E7" s="142">
        <v>0</v>
      </c>
      <c r="F7" s="53">
        <f ca="1">COUNTIF('This Year''s Matches'!$E$5:$G$53, D7)</f>
        <v>3</v>
      </c>
      <c r="G7" s="53">
        <f ca="1">COUNTIF('This Year''s Matches'!I:I, D7)</f>
        <v>2</v>
      </c>
      <c r="H7" s="53">
        <f ca="1">COUNTIFS('This Year''s Matches'!E:E, D7, 'This Year''s Matches'!I:I, "Draw")+COUNTIFS('This Year''s Matches'!G:G, D7, 'This Year''s Matches'!I:I, "Draw")</f>
        <v>0</v>
      </c>
      <c r="I7" s="53">
        <f t="shared" ca="1" si="0"/>
        <v>1</v>
      </c>
      <c r="J7" s="53">
        <f ca="1">SUM(SUMIF('This Year''s Matches'!E:E, D7,'This Year''s Matches'!L:L), SUMIF('This Year''s Matches'!G:G,D7,'This Year''s Matches'!M:M))</f>
        <v>3.5199999999999996</v>
      </c>
      <c r="K7" s="54">
        <f ca="1">SUM(SUMIFS('This Year''s Matches'!M:M,'This Year''s Matches'!E:E,'Round Robin Predictions'!D7), SUMIFS('This Year''s Matches'!F:F, 'This Year''s Matches'!L:L, 'Round Robin Predictions'!D7))</f>
        <v>1.18</v>
      </c>
      <c r="L7" s="54">
        <f t="shared" ca="1" si="2"/>
        <v>2.34</v>
      </c>
      <c r="M7" s="53">
        <f t="shared" ca="1" si="1"/>
        <v>6</v>
      </c>
      <c r="N7" s="54">
        <f t="shared" ca="1" si="3"/>
        <v>6.0026920000000006</v>
      </c>
      <c r="O7" s="53">
        <f ca="1">RANK(N7,N$5:N$8)</f>
        <v>1</v>
      </c>
      <c r="P7" s="13"/>
      <c r="T7" s="32"/>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row>
    <row r="8" spans="1:61" s="10" customFormat="1">
      <c r="A8" s="27"/>
      <c r="C8" s="52" t="s">
        <v>14</v>
      </c>
      <c r="D8" s="52" t="s">
        <v>18</v>
      </c>
      <c r="E8" s="142">
        <v>0</v>
      </c>
      <c r="F8" s="53">
        <f ca="1">COUNTIF('This Year''s Matches'!$E$5:$G$53, D8)</f>
        <v>3</v>
      </c>
      <c r="G8" s="53">
        <f ca="1">COUNTIF('This Year''s Matches'!I:I, D8)</f>
        <v>2</v>
      </c>
      <c r="H8" s="53">
        <f ca="1">COUNTIFS('This Year''s Matches'!E:E, D8, 'This Year''s Matches'!I:I, "Draw")+COUNTIFS('This Year''s Matches'!G:G, D8, 'This Year''s Matches'!I:I, "Draw")</f>
        <v>0</v>
      </c>
      <c r="I8" s="53">
        <f t="shared" ca="1" si="0"/>
        <v>1</v>
      </c>
      <c r="J8" s="53">
        <f ca="1">SUM(SUMIF('This Year''s Matches'!E:E, D8,'This Year''s Matches'!L:L), SUMIF('This Year''s Matches'!G:G,D8,'This Year''s Matches'!M:M))</f>
        <v>3.92</v>
      </c>
      <c r="K8" s="54">
        <f ca="1">SUM(SUMIFS('This Year''s Matches'!M:M,'This Year''s Matches'!E:E,'Round Robin Predictions'!D8), SUMIFS('This Year''s Matches'!F:F, 'This Year''s Matches'!L:L, 'Round Robin Predictions'!D8))</f>
        <v>2.08</v>
      </c>
      <c r="L8" s="54">
        <f t="shared" ca="1" si="2"/>
        <v>1.8399999999999999</v>
      </c>
      <c r="M8" s="53">
        <f t="shared" ca="1" si="1"/>
        <v>6</v>
      </c>
      <c r="N8" s="54">
        <f t="shared" ca="1" si="3"/>
        <v>6.0022319999999993</v>
      </c>
      <c r="O8" s="53">
        <f ca="1">RANK(N8,N$5:N$8)</f>
        <v>2</v>
      </c>
      <c r="P8" s="13"/>
      <c r="T8" s="32"/>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row>
    <row r="9" spans="1:61" s="10" customFormat="1">
      <c r="A9" s="27"/>
      <c r="C9" s="52" t="s">
        <v>19</v>
      </c>
      <c r="D9" s="52" t="s">
        <v>20</v>
      </c>
      <c r="E9" s="142">
        <v>0</v>
      </c>
      <c r="F9" s="53">
        <f ca="1">COUNTIF('This Year''s Matches'!$E$5:$G$53, D9)</f>
        <v>3</v>
      </c>
      <c r="G9" s="53">
        <f ca="1">COUNTIF('This Year''s Matches'!I:I, D9)</f>
        <v>3</v>
      </c>
      <c r="H9" s="53">
        <f ca="1">COUNTIFS('This Year''s Matches'!E:E, D9, 'This Year''s Matches'!I:I, "Draw")+COUNTIFS('This Year''s Matches'!G:G, D9, 'This Year''s Matches'!I:I, "Draw")</f>
        <v>0</v>
      </c>
      <c r="I9" s="53">
        <f t="shared" ca="1" si="0"/>
        <v>0</v>
      </c>
      <c r="J9" s="53">
        <f ca="1">SUM(SUMIF('This Year''s Matches'!E:E, D9,'This Year''s Matches'!L:L), SUMIF('This Year''s Matches'!G:G,D9,'This Year''s Matches'!M:M))</f>
        <v>4.58</v>
      </c>
      <c r="K9" s="54">
        <f ca="1">SUM(SUMIFS('This Year''s Matches'!M:M,'This Year''s Matches'!E:E,'Round Robin Predictions'!D9), SUMIFS('This Year''s Matches'!F:F, 'This Year''s Matches'!L:L, 'Round Robin Predictions'!D9))</f>
        <v>2.2000000000000002</v>
      </c>
      <c r="L9" s="54">
        <f t="shared" ca="1" si="2"/>
        <v>2.38</v>
      </c>
      <c r="M9" s="53">
        <f t="shared" ca="1" si="1"/>
        <v>9</v>
      </c>
      <c r="N9" s="54">
        <f t="shared" ca="1" si="3"/>
        <v>9.0028380000000006</v>
      </c>
      <c r="O9" s="53">
        <f ca="1">RANK(N9,$N$9:$N$12)</f>
        <v>1</v>
      </c>
      <c r="T9" s="32"/>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row>
    <row r="10" spans="1:61">
      <c r="B10" s="10"/>
      <c r="C10" s="52" t="s">
        <v>19</v>
      </c>
      <c r="D10" s="52" t="s">
        <v>21</v>
      </c>
      <c r="E10" s="142">
        <v>0</v>
      </c>
      <c r="F10" s="53">
        <f ca="1">COUNTIF('This Year''s Matches'!$E$5:$G$53, D10)</f>
        <v>3</v>
      </c>
      <c r="G10" s="53">
        <f ca="1">COUNTIF('This Year''s Matches'!I:I, D10)</f>
        <v>2</v>
      </c>
      <c r="H10" s="53">
        <f ca="1">COUNTIFS('This Year''s Matches'!E:E, D10, 'This Year''s Matches'!I:I, "Draw")+COUNTIFS('This Year''s Matches'!G:G, D10, 'This Year''s Matches'!I:I, "Draw")</f>
        <v>0</v>
      </c>
      <c r="I10" s="53">
        <f t="shared" ca="1" si="0"/>
        <v>1</v>
      </c>
      <c r="J10" s="53">
        <f ca="1">SUM(SUMIF('This Year''s Matches'!E:E, D10,'This Year''s Matches'!L:L), SUMIF('This Year''s Matches'!G:G,D10,'This Year''s Matches'!M:M))</f>
        <v>4.08</v>
      </c>
      <c r="K10" s="54">
        <f ca="1">SUM(SUMIFS('This Year''s Matches'!M:M,'This Year''s Matches'!E:E,'Round Robin Predictions'!D10), SUMIFS('This Year''s Matches'!F:F, 'This Year''s Matches'!L:L, 'Round Robin Predictions'!D10))</f>
        <v>0.98</v>
      </c>
      <c r="L10" s="54">
        <f ca="1">J10-K10</f>
        <v>3.1</v>
      </c>
      <c r="M10" s="53">
        <f t="shared" ca="1" si="1"/>
        <v>6</v>
      </c>
      <c r="N10" s="54">
        <f t="shared" ca="1" si="3"/>
        <v>6.0035080000000001</v>
      </c>
      <c r="O10" s="53">
        <f ca="1">RANK(N10,$N$9:$N$12)</f>
        <v>2</v>
      </c>
      <c r="P10" s="10"/>
      <c r="Q10" s="10"/>
      <c r="R10" s="10"/>
      <c r="S10" s="10"/>
    </row>
    <row r="11" spans="1:61" ht="15" customHeight="1">
      <c r="B11" s="10"/>
      <c r="C11" s="52" t="s">
        <v>19</v>
      </c>
      <c r="D11" s="52" t="s">
        <v>22</v>
      </c>
      <c r="E11" s="142">
        <v>0</v>
      </c>
      <c r="F11" s="53">
        <f ca="1">COUNTIF('This Year''s Matches'!$E$5:$G$53, D11)</f>
        <v>3</v>
      </c>
      <c r="G11" s="53">
        <f ca="1">COUNTIF('This Year''s Matches'!I:I, D11)</f>
        <v>0</v>
      </c>
      <c r="H11" s="53">
        <f ca="1">COUNTIFS('This Year''s Matches'!E:E, D11, 'This Year''s Matches'!I:I, "Draw")+COUNTIFS('This Year''s Matches'!G:G, D11, 'This Year''s Matches'!I:I, "Draw")</f>
        <v>0</v>
      </c>
      <c r="I11" s="53">
        <f t="shared" ca="1" si="0"/>
        <v>3</v>
      </c>
      <c r="J11" s="53">
        <f ca="1">SUM(SUMIF('This Year''s Matches'!E:E, D11,'This Year''s Matches'!L:L), SUMIF('This Year''s Matches'!G:G,D11,'This Year''s Matches'!M:M))</f>
        <v>2.94</v>
      </c>
      <c r="K11" s="54">
        <f ca="1">SUM(SUMIFS('This Year''s Matches'!M:M,'This Year''s Matches'!E:E,'Round Robin Predictions'!D11), SUMIFS('This Year''s Matches'!F:F, 'This Year''s Matches'!L:L, 'Round Robin Predictions'!D11))</f>
        <v>1.3</v>
      </c>
      <c r="L11" s="54">
        <f ca="1">J11-K11</f>
        <v>1.64</v>
      </c>
      <c r="M11" s="53">
        <f t="shared" ca="1" si="1"/>
        <v>0</v>
      </c>
      <c r="N11" s="54">
        <f t="shared" ca="1" si="3"/>
        <v>1.934E-3</v>
      </c>
      <c r="O11" s="53">
        <f ca="1">RANK(N11,$N$9:$N$12)</f>
        <v>4</v>
      </c>
      <c r="P11" s="10"/>
      <c r="Q11" s="10"/>
      <c r="R11" s="10"/>
      <c r="S11" s="10"/>
    </row>
    <row r="12" spans="1:61">
      <c r="B12" s="10"/>
      <c r="C12" s="52" t="s">
        <v>19</v>
      </c>
      <c r="D12" s="52" t="s">
        <v>23</v>
      </c>
      <c r="E12" s="142">
        <v>0</v>
      </c>
      <c r="F12" s="53">
        <f ca="1">COUNTIF('This Year''s Matches'!$E$5:$G$53, D12)</f>
        <v>3</v>
      </c>
      <c r="G12" s="53">
        <f ca="1">COUNTIF('This Year''s Matches'!I:I, D12)</f>
        <v>1</v>
      </c>
      <c r="H12" s="53">
        <f ca="1">COUNTIFS('This Year''s Matches'!E:E, D12, 'This Year''s Matches'!I:I, "Draw")+COUNTIFS('This Year''s Matches'!G:G, D12, 'This Year''s Matches'!I:I, "Draw")</f>
        <v>0</v>
      </c>
      <c r="I12" s="53">
        <f t="shared" ca="1" si="0"/>
        <v>2</v>
      </c>
      <c r="J12" s="53">
        <f ca="1">SUM(SUMIF('This Year''s Matches'!E:E, D12,'This Year''s Matches'!L:L), SUMIF('This Year''s Matches'!G:G,D12,'This Year''s Matches'!M:M))</f>
        <v>2.96</v>
      </c>
      <c r="K12" s="54">
        <f ca="1">SUM(SUMIFS('This Year''s Matches'!M:M,'This Year''s Matches'!E:E,'Round Robin Predictions'!D12), SUMIFS('This Year''s Matches'!F:F, 'This Year''s Matches'!L:L, 'Round Robin Predictions'!D12))</f>
        <v>2.7</v>
      </c>
      <c r="L12" s="54">
        <f ca="1">J12-K12</f>
        <v>0.25999999999999979</v>
      </c>
      <c r="M12" s="53">
        <f t="shared" ca="1" si="1"/>
        <v>3</v>
      </c>
      <c r="N12" s="54">
        <f t="shared" ca="1" si="3"/>
        <v>3.000556</v>
      </c>
      <c r="O12" s="53">
        <f ca="1">RANK(N12,$N$9:$N$12)</f>
        <v>3</v>
      </c>
      <c r="P12" s="10"/>
      <c r="Q12" s="10"/>
      <c r="R12" s="10"/>
      <c r="S12" s="10"/>
    </row>
    <row r="13" spans="1:61">
      <c r="B13" s="10"/>
      <c r="C13" s="52" t="s">
        <v>24</v>
      </c>
      <c r="D13" s="52" t="s">
        <v>25</v>
      </c>
      <c r="E13" s="142">
        <v>0</v>
      </c>
      <c r="F13" s="53">
        <f ca="1">COUNTIF('This Year''s Matches'!$E$5:$G$53, D13)</f>
        <v>3</v>
      </c>
      <c r="G13" s="53">
        <f ca="1">COUNTIF('This Year''s Matches'!I:I, D13)</f>
        <v>3</v>
      </c>
      <c r="H13" s="53">
        <f ca="1">COUNTIFS('This Year''s Matches'!E:E, D13, 'This Year''s Matches'!I:I, "Draw")+COUNTIFS('This Year''s Matches'!G:G, D13, 'This Year''s Matches'!I:I, "Draw")</f>
        <v>0</v>
      </c>
      <c r="I13" s="53">
        <f t="shared" ca="1" si="0"/>
        <v>0</v>
      </c>
      <c r="J13" s="53">
        <f ca="1">SUM(SUMIF('This Year''s Matches'!E:E, D13,'This Year''s Matches'!L:L), SUMIF('This Year''s Matches'!G:G,D13,'This Year''s Matches'!M:M))</f>
        <v>5.0999999999999996</v>
      </c>
      <c r="K13" s="54">
        <f ca="1">SUM(SUMIFS('This Year''s Matches'!M:M,'This Year''s Matches'!E:E,'Round Robin Predictions'!D13), SUMIFS('This Year''s Matches'!F:F, 'This Year''s Matches'!L:L, 'Round Robin Predictions'!D13))</f>
        <v>2.16</v>
      </c>
      <c r="L13" s="54">
        <f t="shared" ca="1" si="2"/>
        <v>2.9399999999999995</v>
      </c>
      <c r="M13" s="53">
        <f t="shared" ref="M13:M20" ca="1" si="4">(G13*3)+(H13*1)</f>
        <v>9</v>
      </c>
      <c r="N13" s="54">
        <f t="shared" ca="1" si="3"/>
        <v>9.0034500000000008</v>
      </c>
      <c r="O13" s="53">
        <f ca="1">RANK(N13, N$13:N$16)</f>
        <v>1</v>
      </c>
      <c r="P13" s="10"/>
      <c r="Q13" s="10"/>
      <c r="R13" s="10"/>
      <c r="S13" s="10"/>
    </row>
    <row r="14" spans="1:61">
      <c r="B14" s="10"/>
      <c r="C14" s="52" t="s">
        <v>24</v>
      </c>
      <c r="D14" s="52" t="s">
        <v>26</v>
      </c>
      <c r="E14" s="142">
        <v>0</v>
      </c>
      <c r="F14" s="53">
        <f ca="1">COUNTIF('This Year''s Matches'!$E$5:$G$53, D14)</f>
        <v>3</v>
      </c>
      <c r="G14" s="53">
        <f ca="1">COUNTIF('This Year''s Matches'!I:I, D14)</f>
        <v>1</v>
      </c>
      <c r="H14" s="53">
        <f ca="1">COUNTIFS('This Year''s Matches'!E:E, D14, 'This Year''s Matches'!I:I, "Draw")+COUNTIFS('This Year''s Matches'!G:G, D14, 'This Year''s Matches'!I:I, "Draw")</f>
        <v>0</v>
      </c>
      <c r="I14" s="53">
        <f t="shared" ca="1" si="0"/>
        <v>2</v>
      </c>
      <c r="J14" s="53">
        <f ca="1">SUM(SUMIF('This Year''s Matches'!E:E, D14,'This Year''s Matches'!L:L), SUMIF('This Year''s Matches'!G:G,D14,'This Year''s Matches'!M:M))</f>
        <v>2.9000000000000004</v>
      </c>
      <c r="K14" s="54">
        <f ca="1">SUM(SUMIFS('This Year''s Matches'!M:M,'This Year''s Matches'!E:E,'Round Robin Predictions'!D14), SUMIFS('This Year''s Matches'!F:F, 'This Year''s Matches'!L:L, 'Round Robin Predictions'!D14))</f>
        <v>1.22</v>
      </c>
      <c r="L14" s="54">
        <f t="shared" ca="1" si="2"/>
        <v>1.6800000000000004</v>
      </c>
      <c r="M14" s="53">
        <f t="shared" ca="1" si="4"/>
        <v>3</v>
      </c>
      <c r="N14" s="54">
        <f t="shared" ca="1" si="3"/>
        <v>3.00197</v>
      </c>
      <c r="O14" s="53">
        <f ca="1">RANK(N14, N$13:N$16)</f>
        <v>3</v>
      </c>
      <c r="P14" s="10"/>
      <c r="Q14" s="10"/>
      <c r="R14" s="10"/>
      <c r="S14" s="10"/>
    </row>
    <row r="15" spans="1:61">
      <c r="B15" s="10"/>
      <c r="C15" s="52" t="s">
        <v>24</v>
      </c>
      <c r="D15" s="52" t="s">
        <v>27</v>
      </c>
      <c r="E15" s="142">
        <v>0</v>
      </c>
      <c r="F15" s="53">
        <f ca="1">COUNTIF('This Year''s Matches'!$E$5:$G$53, D15)</f>
        <v>3</v>
      </c>
      <c r="G15" s="53">
        <f ca="1">COUNTIF('This Year''s Matches'!I:I, D15)</f>
        <v>0</v>
      </c>
      <c r="H15" s="53">
        <f ca="1">COUNTIFS('This Year''s Matches'!E:E, D15, 'This Year''s Matches'!I:I, "Draw")+COUNTIFS('This Year''s Matches'!G:G, D15, 'This Year''s Matches'!I:I, "Draw")</f>
        <v>1</v>
      </c>
      <c r="I15" s="53">
        <f t="shared" ca="1" si="0"/>
        <v>2</v>
      </c>
      <c r="J15" s="53">
        <f ca="1">SUM(SUMIF('This Year''s Matches'!E:E, D15,'This Year''s Matches'!L:L), SUMIF('This Year''s Matches'!G:G,D15,'This Year''s Matches'!M:M))</f>
        <v>3.76</v>
      </c>
      <c r="K15" s="54">
        <f ca="1">SUM(SUMIFS('This Year''s Matches'!M:M,'This Year''s Matches'!E:E,'Round Robin Predictions'!D15), SUMIFS('This Year''s Matches'!F:F, 'This Year''s Matches'!L:L, 'Round Robin Predictions'!D15))</f>
        <v>1.24</v>
      </c>
      <c r="L15" s="54">
        <f t="shared" ca="1" si="2"/>
        <v>2.5199999999999996</v>
      </c>
      <c r="M15" s="53">
        <f t="shared" ca="1" si="4"/>
        <v>1</v>
      </c>
      <c r="N15" s="54">
        <f t="shared" ca="1" si="3"/>
        <v>1.002896</v>
      </c>
      <c r="O15" s="53">
        <f ca="1">RANK(N15, N$13:N$16)</f>
        <v>4</v>
      </c>
      <c r="P15" s="10"/>
      <c r="Q15" s="10"/>
      <c r="R15" s="10"/>
      <c r="S15" s="10"/>
    </row>
    <row r="16" spans="1:61">
      <c r="B16" s="10"/>
      <c r="C16" s="52" t="s">
        <v>24</v>
      </c>
      <c r="D16" s="52" t="s">
        <v>28</v>
      </c>
      <c r="E16" s="142">
        <v>0</v>
      </c>
      <c r="F16" s="53">
        <f ca="1">COUNTIF('This Year''s Matches'!$E$5:$G$53, D16)</f>
        <v>3</v>
      </c>
      <c r="G16" s="53">
        <f ca="1">COUNTIF('This Year''s Matches'!I:I, D16)</f>
        <v>1</v>
      </c>
      <c r="H16" s="53">
        <f ca="1">COUNTIFS('This Year''s Matches'!E:E, D16, 'This Year''s Matches'!I:I, "Draw")+COUNTIFS('This Year''s Matches'!G:G, D16, 'This Year''s Matches'!I:I, "Draw")</f>
        <v>1</v>
      </c>
      <c r="I16" s="53">
        <f t="shared" ca="1" si="0"/>
        <v>1</v>
      </c>
      <c r="J16" s="53">
        <f ca="1">SUM(SUMIF('This Year''s Matches'!E:E, D16,'This Year''s Matches'!L:L), SUMIF('This Year''s Matches'!G:G,D16,'This Year''s Matches'!M:M))</f>
        <v>3.74</v>
      </c>
      <c r="K16" s="54">
        <f ca="1">SUM(SUMIFS('This Year''s Matches'!M:M,'This Year''s Matches'!E:E,'Round Robin Predictions'!D16), SUMIFS('This Year''s Matches'!F:F, 'This Year''s Matches'!L:L, 'Round Robin Predictions'!D16))</f>
        <v>2.2199999999999998</v>
      </c>
      <c r="L16" s="54">
        <f t="shared" ca="1" si="2"/>
        <v>1.5200000000000005</v>
      </c>
      <c r="M16" s="53">
        <f t="shared" ca="1" si="4"/>
        <v>4</v>
      </c>
      <c r="N16" s="54">
        <f t="shared" ca="1" si="3"/>
        <v>4.0018940000000001</v>
      </c>
      <c r="O16" s="53">
        <f ca="1">RANK(N16, N$13:N$16)</f>
        <v>2</v>
      </c>
      <c r="P16" s="10"/>
      <c r="Q16" s="10"/>
      <c r="R16" s="10"/>
      <c r="S16" s="10"/>
    </row>
    <row r="17" spans="2:35">
      <c r="B17" s="10"/>
      <c r="C17" s="52" t="s">
        <v>29</v>
      </c>
      <c r="D17" s="52" t="s">
        <v>30</v>
      </c>
      <c r="E17" s="142">
        <v>0</v>
      </c>
      <c r="F17" s="53">
        <f ca="1">COUNTIF('This Year''s Matches'!$E$5:$G$53, D17)</f>
        <v>3</v>
      </c>
      <c r="G17" s="53">
        <f ca="1">COUNTIF('This Year''s Matches'!I:I, D17)</f>
        <v>3</v>
      </c>
      <c r="H17" s="53">
        <f ca="1">COUNTIFS('This Year''s Matches'!E:E, D17, 'This Year''s Matches'!I:I, "Draw")+COUNTIFS('This Year''s Matches'!G:G, D17, 'This Year''s Matches'!I:I, "Draw")</f>
        <v>0</v>
      </c>
      <c r="I17" s="53">
        <f t="shared" ca="1" si="0"/>
        <v>0</v>
      </c>
      <c r="J17" s="53">
        <f ca="1">SUM(SUMIF('This Year''s Matches'!E:E, D17,'This Year''s Matches'!L:L), SUMIF('This Year''s Matches'!G:G,D17,'This Year''s Matches'!M:M))</f>
        <v>4.24</v>
      </c>
      <c r="K17" s="54">
        <f ca="1">SUM(SUMIFS('This Year''s Matches'!M:M,'This Year''s Matches'!E:E,'Round Robin Predictions'!D17), SUMIFS('This Year''s Matches'!F:F, 'This Year''s Matches'!L:L, 'Round Robin Predictions'!D17))</f>
        <v>1.84</v>
      </c>
      <c r="L17" s="54">
        <f t="shared" ca="1" si="2"/>
        <v>2.4000000000000004</v>
      </c>
      <c r="M17" s="53">
        <f t="shared" ca="1" si="4"/>
        <v>9</v>
      </c>
      <c r="N17" s="54">
        <f t="shared" ca="1" si="3"/>
        <v>9.0028240000000004</v>
      </c>
      <c r="O17" s="53">
        <f ca="1">RANK(N17, N$17:N$20)</f>
        <v>1</v>
      </c>
      <c r="P17" s="10"/>
      <c r="Q17" s="10"/>
      <c r="R17" s="10"/>
      <c r="S17" s="10"/>
    </row>
    <row r="18" spans="2:35">
      <c r="B18" s="10"/>
      <c r="C18" s="52" t="s">
        <v>29</v>
      </c>
      <c r="D18" s="52" t="s">
        <v>31</v>
      </c>
      <c r="E18" s="142">
        <v>0</v>
      </c>
      <c r="F18" s="53">
        <f ca="1">COUNTIF('This Year''s Matches'!$E$5:$G$53, D18)</f>
        <v>3</v>
      </c>
      <c r="G18" s="53">
        <f ca="1">COUNTIF('This Year''s Matches'!I:I, D18)</f>
        <v>1</v>
      </c>
      <c r="H18" s="53">
        <f ca="1">COUNTIFS('This Year''s Matches'!E:E, D18, 'This Year''s Matches'!I:I, "Draw")+COUNTIFS('This Year''s Matches'!G:G, D18, 'This Year''s Matches'!I:I, "Draw")</f>
        <v>0</v>
      </c>
      <c r="I18" s="53">
        <f t="shared" ca="1" si="0"/>
        <v>2</v>
      </c>
      <c r="J18" s="53">
        <f ca="1">SUM(SUMIF('This Year''s Matches'!E:E, D18,'This Year''s Matches'!L:L), SUMIF('This Year''s Matches'!G:G,D18,'This Year''s Matches'!M:M))</f>
        <v>3.26</v>
      </c>
      <c r="K18" s="54">
        <f ca="1">SUM(SUMIFS('This Year''s Matches'!M:M,'This Year''s Matches'!E:E,'Round Robin Predictions'!D18), SUMIFS('This Year''s Matches'!F:F, 'This Year''s Matches'!L:L, 'Round Robin Predictions'!D18))</f>
        <v>1.34</v>
      </c>
      <c r="L18" s="54">
        <f t="shared" ca="1" si="2"/>
        <v>1.9199999999999997</v>
      </c>
      <c r="M18" s="53">
        <f t="shared" ca="1" si="4"/>
        <v>3</v>
      </c>
      <c r="N18" s="54">
        <f t="shared" ca="1" si="3"/>
        <v>3.002246</v>
      </c>
      <c r="O18" s="53">
        <f ca="1">RANK(N18, N$17:N$20)</f>
        <v>3</v>
      </c>
      <c r="P18" s="10"/>
      <c r="Q18" s="10"/>
      <c r="R18" s="10"/>
      <c r="S18" s="10"/>
    </row>
    <row r="19" spans="2:35">
      <c r="B19" s="10"/>
      <c r="C19" s="52" t="s">
        <v>29</v>
      </c>
      <c r="D19" s="52" t="s">
        <v>32</v>
      </c>
      <c r="E19" s="142">
        <v>0</v>
      </c>
      <c r="F19" s="53">
        <f ca="1">COUNTIF('This Year''s Matches'!$E$5:$G$53, D19)</f>
        <v>3</v>
      </c>
      <c r="G19" s="53">
        <f ca="1">COUNTIF('This Year''s Matches'!I:I, D19)</f>
        <v>2</v>
      </c>
      <c r="H19" s="53">
        <f ca="1">COUNTIFS('This Year''s Matches'!E:E, D19, 'This Year''s Matches'!I:I, "Draw")+COUNTIFS('This Year''s Matches'!G:G, D19, 'This Year''s Matches'!I:I, "Draw")</f>
        <v>0</v>
      </c>
      <c r="I19" s="53">
        <f t="shared" ca="1" si="0"/>
        <v>1</v>
      </c>
      <c r="J19" s="53">
        <f ca="1">SUM(SUMIF('This Year''s Matches'!E:E, D19,'This Year''s Matches'!L:L), SUMIF('This Year''s Matches'!G:G,D19,'This Year''s Matches'!M:M))</f>
        <v>3.7</v>
      </c>
      <c r="K19" s="54">
        <f ca="1">SUM(SUMIFS('This Year''s Matches'!M:M,'This Year''s Matches'!E:E,'Round Robin Predictions'!D19), SUMIFS('This Year''s Matches'!F:F, 'This Year''s Matches'!L:L, 'Round Robin Predictions'!D19))</f>
        <v>0.88</v>
      </c>
      <c r="L19" s="54">
        <f t="shared" ca="1" si="2"/>
        <v>2.8200000000000003</v>
      </c>
      <c r="M19" s="53">
        <f t="shared" ca="1" si="4"/>
        <v>6</v>
      </c>
      <c r="N19" s="54">
        <f t="shared" ca="1" si="3"/>
        <v>6.00319</v>
      </c>
      <c r="O19" s="53">
        <f ca="1">RANK(N19, N$17:N$20)</f>
        <v>2</v>
      </c>
      <c r="P19" s="10"/>
      <c r="Q19" s="10"/>
      <c r="R19" s="10"/>
      <c r="S19" s="10"/>
    </row>
    <row r="20" spans="2:35">
      <c r="B20" s="10"/>
      <c r="C20" s="52" t="s">
        <v>29</v>
      </c>
      <c r="D20" s="52" t="s">
        <v>33</v>
      </c>
      <c r="E20" s="142">
        <v>0</v>
      </c>
      <c r="F20" s="53">
        <f ca="1">COUNTIF('This Year''s Matches'!$E$5:$G$53, D20)</f>
        <v>3</v>
      </c>
      <c r="G20" s="53">
        <f ca="1">COUNTIF('This Year''s Matches'!I:I, D20)</f>
        <v>0</v>
      </c>
      <c r="H20" s="53">
        <f ca="1">COUNTIFS('This Year''s Matches'!E:E, D20, 'This Year''s Matches'!I:I, "Draw")+COUNTIFS('This Year''s Matches'!G:G, D20, 'This Year''s Matches'!I:I, "Draw")</f>
        <v>0</v>
      </c>
      <c r="I20" s="53">
        <f t="shared" ca="1" si="0"/>
        <v>3</v>
      </c>
      <c r="J20" s="53">
        <f ca="1">SUM(SUMIF('This Year''s Matches'!E:E, D20,'This Year''s Matches'!L:L), SUMIF('This Year''s Matches'!G:G,D20,'This Year''s Matches'!M:M))</f>
        <v>2.62</v>
      </c>
      <c r="K20" s="54">
        <f ca="1">SUM(SUMIFS('This Year''s Matches'!M:M,'This Year''s Matches'!E:E,'Round Robin Predictions'!D20), SUMIFS('This Year''s Matches'!F:F, 'This Year''s Matches'!L:L, 'Round Robin Predictions'!D20))</f>
        <v>2.94</v>
      </c>
      <c r="L20" s="54">
        <f t="shared" ca="1" si="2"/>
        <v>-0.31999999999999984</v>
      </c>
      <c r="M20" s="53">
        <f t="shared" ca="1" si="4"/>
        <v>0</v>
      </c>
      <c r="N20" s="54">
        <f t="shared" ca="1" si="3"/>
        <v>-5.7999999999999838E-5</v>
      </c>
      <c r="O20" s="53">
        <f ca="1">RANK(N20, N$17:N$20)</f>
        <v>4</v>
      </c>
      <c r="P20" s="10"/>
      <c r="Q20" s="10"/>
      <c r="R20" s="10"/>
      <c r="S20" s="10"/>
    </row>
    <row r="21" spans="2:35">
      <c r="B21" s="10"/>
      <c r="C21" s="52" t="s">
        <v>34</v>
      </c>
      <c r="D21" s="52" t="s">
        <v>35</v>
      </c>
      <c r="E21" s="142">
        <v>0</v>
      </c>
      <c r="F21" s="53">
        <f ca="1">COUNTIF('This Year''s Matches'!$E$5:$G$53, D21)</f>
        <v>3</v>
      </c>
      <c r="G21" s="53">
        <f ca="1">COUNTIF('This Year''s Matches'!I:I, D21)</f>
        <v>3</v>
      </c>
      <c r="H21" s="53">
        <f ca="1">COUNTIFS('This Year''s Matches'!E:E, D21, 'This Year''s Matches'!I:I, "Draw")+COUNTIFS('This Year''s Matches'!G:G, D21, 'This Year''s Matches'!I:I, "Draw")</f>
        <v>0</v>
      </c>
      <c r="I21" s="53">
        <f t="shared" ca="1" si="0"/>
        <v>0</v>
      </c>
      <c r="J21" s="53">
        <f ca="1">SUM(SUMIF('This Year''s Matches'!E:E, D21,'This Year''s Matches'!L:L), SUMIF('This Year''s Matches'!G:G,D21,'This Year''s Matches'!M:M))</f>
        <v>5</v>
      </c>
      <c r="K21" s="54">
        <f ca="1">SUM(SUMIFS('This Year''s Matches'!M:M,'This Year''s Matches'!E:E,'Round Robin Predictions'!D21), SUMIFS('This Year''s Matches'!F:F, 'This Year''s Matches'!L:L, 'Round Robin Predictions'!D21))</f>
        <v>2.1800000000000002</v>
      </c>
      <c r="L21" s="54">
        <f t="shared" ca="1" si="2"/>
        <v>2.82</v>
      </c>
      <c r="M21" s="53">
        <f t="shared" ref="M21:M36" ca="1" si="5">(G21*3)+(H21*1)</f>
        <v>9</v>
      </c>
      <c r="N21" s="54">
        <f t="shared" ca="1" si="3"/>
        <v>9.0033200000000004</v>
      </c>
      <c r="O21" s="53">
        <f ca="1">RANK(N21, N$21:N$24)</f>
        <v>1</v>
      </c>
      <c r="P21" s="10"/>
      <c r="Q21" s="10"/>
      <c r="R21" s="10"/>
      <c r="S21" s="10"/>
    </row>
    <row r="22" spans="2:35">
      <c r="B22" s="10"/>
      <c r="C22" s="52" t="s">
        <v>34</v>
      </c>
      <c r="D22" s="52" t="s">
        <v>36</v>
      </c>
      <c r="E22" s="142">
        <v>0</v>
      </c>
      <c r="F22" s="53">
        <f ca="1">COUNTIF('This Year''s Matches'!$E$5:$G$53, D22)</f>
        <v>3</v>
      </c>
      <c r="G22" s="53">
        <f ca="1">COUNTIF('This Year''s Matches'!I:I, D22)</f>
        <v>2</v>
      </c>
      <c r="H22" s="53">
        <f ca="1">COUNTIFS('This Year''s Matches'!E:E, D22, 'This Year''s Matches'!I:I, "Draw")+COUNTIFS('This Year''s Matches'!G:G, D22, 'This Year''s Matches'!I:I, "Draw")</f>
        <v>0</v>
      </c>
      <c r="I22" s="53">
        <f t="shared" ca="1" si="0"/>
        <v>1</v>
      </c>
      <c r="J22" s="53">
        <f ca="1">SUM(SUMIF('This Year''s Matches'!E:E, D22,'This Year''s Matches'!L:L), SUMIF('This Year''s Matches'!G:G,D22,'This Year''s Matches'!M:M))</f>
        <v>4.0600000000000005</v>
      </c>
      <c r="K22" s="54">
        <f ca="1">SUM(SUMIFS('This Year''s Matches'!M:M,'This Year''s Matches'!E:E,'Round Robin Predictions'!D22), SUMIFS('This Year''s Matches'!F:F, 'This Year''s Matches'!L:L, 'Round Robin Predictions'!D22))</f>
        <v>1.08</v>
      </c>
      <c r="L22" s="54">
        <f t="shared" ca="1" si="2"/>
        <v>2.9800000000000004</v>
      </c>
      <c r="M22" s="53">
        <f t="shared" ca="1" si="5"/>
        <v>6</v>
      </c>
      <c r="N22" s="54">
        <f t="shared" ca="1" si="3"/>
        <v>6.0033859999999999</v>
      </c>
      <c r="O22" s="53">
        <f ca="1">RANK(N22, N$21:N$24)</f>
        <v>2</v>
      </c>
      <c r="P22" s="10"/>
      <c r="Q22" s="10"/>
      <c r="R22" s="10"/>
      <c r="S22" s="10"/>
    </row>
    <row r="23" spans="2:35">
      <c r="B23" s="10"/>
      <c r="C23" s="52" t="s">
        <v>34</v>
      </c>
      <c r="D23" s="52" t="s">
        <v>37</v>
      </c>
      <c r="E23" s="142">
        <v>0</v>
      </c>
      <c r="F23" s="53">
        <f ca="1">COUNTIF('This Year''s Matches'!$E$5:$G$53, D23)</f>
        <v>3</v>
      </c>
      <c r="G23" s="53">
        <f ca="1">COUNTIF('This Year''s Matches'!I:I, D23)</f>
        <v>0</v>
      </c>
      <c r="H23" s="53">
        <f ca="1">COUNTIFS('This Year''s Matches'!E:E, D23, 'This Year''s Matches'!I:I, "Draw")+COUNTIFS('This Year''s Matches'!G:G, D23, 'This Year''s Matches'!I:I, "Draw")</f>
        <v>0</v>
      </c>
      <c r="I23" s="53">
        <f t="shared" ca="1" si="0"/>
        <v>3</v>
      </c>
      <c r="J23" s="53">
        <f ca="1">SUM(SUMIF('This Year''s Matches'!E:E, D23,'This Year''s Matches'!L:L), SUMIF('This Year''s Matches'!G:G,D23,'This Year''s Matches'!M:M))</f>
        <v>3.1</v>
      </c>
      <c r="K23" s="54">
        <f ca="1">SUM(SUMIFS('This Year''s Matches'!M:M,'This Year''s Matches'!E:E,'Round Robin Predictions'!D23), SUMIFS('This Year''s Matches'!F:F, 'This Year''s Matches'!L:L, 'Round Robin Predictions'!D23))</f>
        <v>1.1599999999999999</v>
      </c>
      <c r="L23" s="54">
        <f t="shared" ca="1" si="2"/>
        <v>1.9400000000000002</v>
      </c>
      <c r="M23" s="53">
        <f t="shared" ca="1" si="5"/>
        <v>0</v>
      </c>
      <c r="N23" s="54">
        <f t="shared" ca="1" si="3"/>
        <v>2.2500000000000003E-3</v>
      </c>
      <c r="O23" s="53">
        <f ca="1">RANK(N23, N$21:N$24)</f>
        <v>4</v>
      </c>
      <c r="P23" s="10"/>
      <c r="Q23" s="10"/>
      <c r="R23" s="10"/>
      <c r="S23" s="10"/>
    </row>
    <row r="24" spans="2:35">
      <c r="B24" s="10"/>
      <c r="C24" s="52" t="s">
        <v>34</v>
      </c>
      <c r="D24" s="52" t="s">
        <v>38</v>
      </c>
      <c r="E24" s="142">
        <v>0</v>
      </c>
      <c r="F24" s="53">
        <f ca="1">COUNTIF('This Year''s Matches'!$E$5:$G$53, D24)</f>
        <v>3</v>
      </c>
      <c r="G24" s="53">
        <f ca="1">COUNTIF('This Year''s Matches'!I:I, D24)</f>
        <v>1</v>
      </c>
      <c r="H24" s="53">
        <f ca="1">COUNTIFS('This Year''s Matches'!E:E, D24, 'This Year''s Matches'!I:I, "Draw")+COUNTIFS('This Year''s Matches'!G:G, D24, 'This Year''s Matches'!I:I, "Draw")</f>
        <v>0</v>
      </c>
      <c r="I24" s="53">
        <f t="shared" ca="1" si="0"/>
        <v>2</v>
      </c>
      <c r="J24" s="53">
        <f ca="1">SUM(SUMIF('This Year''s Matches'!E:E, D24,'This Year''s Matches'!L:L), SUMIF('This Year''s Matches'!G:G,D24,'This Year''s Matches'!M:M))</f>
        <v>3.0199999999999996</v>
      </c>
      <c r="K24" s="54">
        <f ca="1">SUM(SUMIFS('This Year''s Matches'!M:M,'This Year''s Matches'!E:E,'Round Robin Predictions'!D24), SUMIFS('This Year''s Matches'!F:F, 'This Year''s Matches'!L:L, 'Round Robin Predictions'!D24))</f>
        <v>3.12</v>
      </c>
      <c r="L24" s="54">
        <f t="shared" ca="1" si="2"/>
        <v>-0.10000000000000053</v>
      </c>
      <c r="M24" s="53">
        <f t="shared" ca="1" si="5"/>
        <v>3</v>
      </c>
      <c r="N24" s="54">
        <f t="shared" ca="1" si="3"/>
        <v>3.0002019999999998</v>
      </c>
      <c r="O24" s="53">
        <f ca="1">RANK(N24, N$21:N$24)</f>
        <v>3</v>
      </c>
      <c r="P24" s="10"/>
      <c r="Q24" s="10"/>
      <c r="R24" s="10"/>
      <c r="S24" s="10"/>
    </row>
    <row r="25" spans="2:35">
      <c r="B25" s="10"/>
      <c r="C25" s="52" t="s">
        <v>39</v>
      </c>
      <c r="D25" s="52" t="s">
        <v>40</v>
      </c>
      <c r="E25" s="142">
        <v>0</v>
      </c>
      <c r="F25" s="53">
        <f ca="1">COUNTIF('This Year''s Matches'!$E$5:$G$53, D25)</f>
        <v>3</v>
      </c>
      <c r="G25" s="53">
        <f ca="1">COUNTIF('This Year''s Matches'!I:I, D25)</f>
        <v>3</v>
      </c>
      <c r="H25" s="53">
        <f ca="1">COUNTIFS('This Year''s Matches'!E:E, D25, 'This Year''s Matches'!I:I, "Draw")+COUNTIFS('This Year''s Matches'!G:G, D25, 'This Year''s Matches'!I:I, "Draw")</f>
        <v>0</v>
      </c>
      <c r="I25" s="53">
        <f t="shared" ca="1" si="0"/>
        <v>0</v>
      </c>
      <c r="J25" s="53">
        <f ca="1">SUM(SUMIF('This Year''s Matches'!E:E, D25,'This Year''s Matches'!L:L), SUMIF('This Year''s Matches'!G:G,D25,'This Year''s Matches'!M:M))</f>
        <v>4.26</v>
      </c>
      <c r="K25" s="54">
        <f ca="1">SUM(SUMIFS('This Year''s Matches'!M:M,'This Year''s Matches'!E:E,'Round Robin Predictions'!D25), SUMIFS('This Year''s Matches'!F:F, 'This Year''s Matches'!L:L, 'Round Robin Predictions'!D25))</f>
        <v>1.72</v>
      </c>
      <c r="L25" s="54">
        <f t="shared" ca="1" si="2"/>
        <v>2.54</v>
      </c>
      <c r="M25" s="53">
        <f t="shared" ca="1" si="5"/>
        <v>9</v>
      </c>
      <c r="N25" s="54">
        <f t="shared" ca="1" si="3"/>
        <v>9.0029659999999989</v>
      </c>
      <c r="O25" s="53">
        <f ca="1">RANK(N25, N$25:N$28)</f>
        <v>1</v>
      </c>
      <c r="P25" s="10"/>
      <c r="Q25" s="10"/>
      <c r="R25" s="10"/>
      <c r="S25" s="10"/>
    </row>
    <row r="26" spans="2:35">
      <c r="B26" s="10"/>
      <c r="C26" s="52" t="s">
        <v>39</v>
      </c>
      <c r="D26" s="52" t="s">
        <v>41</v>
      </c>
      <c r="E26" s="142">
        <v>0</v>
      </c>
      <c r="F26" s="53">
        <f ca="1">COUNTIF('This Year''s Matches'!$E$5:$G$53, D26)</f>
        <v>3</v>
      </c>
      <c r="G26" s="53">
        <f ca="1">COUNTIF('This Year''s Matches'!I:I, D26)</f>
        <v>2</v>
      </c>
      <c r="H26" s="53">
        <f ca="1">COUNTIFS('This Year''s Matches'!E:E, D26, 'This Year''s Matches'!I:I, "Draw")+COUNTIFS('This Year''s Matches'!G:G, D26, 'This Year''s Matches'!I:I, "Draw")</f>
        <v>0</v>
      </c>
      <c r="I26" s="53">
        <f t="shared" ca="1" si="0"/>
        <v>1</v>
      </c>
      <c r="J26" s="53">
        <f ca="1">SUM(SUMIF('This Year''s Matches'!E:E, D26,'This Year''s Matches'!L:L), SUMIF('This Year''s Matches'!G:G,D26,'This Year''s Matches'!M:M))</f>
        <v>3.34</v>
      </c>
      <c r="K26" s="54">
        <f ca="1">SUM(SUMIFS('This Year''s Matches'!M:M,'This Year''s Matches'!E:E,'Round Robin Predictions'!D26), SUMIFS('This Year''s Matches'!F:F, 'This Year''s Matches'!L:L, 'Round Robin Predictions'!D26))</f>
        <v>1.18</v>
      </c>
      <c r="L26" s="54">
        <f t="shared" ca="1" si="2"/>
        <v>2.16</v>
      </c>
      <c r="M26" s="53">
        <f t="shared" ca="1" si="5"/>
        <v>6</v>
      </c>
      <c r="N26" s="54">
        <f t="shared" ca="1" si="3"/>
        <v>6.0024939999999996</v>
      </c>
      <c r="O26" s="53">
        <f ca="1">RANK(N26, N$25:N$28)</f>
        <v>2</v>
      </c>
      <c r="P26" s="10"/>
      <c r="Q26" s="10"/>
      <c r="R26" s="10"/>
      <c r="S26" s="10"/>
    </row>
    <row r="27" spans="2:35">
      <c r="B27" s="10"/>
      <c r="C27" s="52" t="s">
        <v>39</v>
      </c>
      <c r="D27" s="52" t="s">
        <v>42</v>
      </c>
      <c r="E27" s="142">
        <v>0</v>
      </c>
      <c r="F27" s="53">
        <f ca="1">COUNTIF('This Year''s Matches'!$E$5:$G$53, D27)</f>
        <v>3</v>
      </c>
      <c r="G27" s="53">
        <f ca="1">COUNTIF('This Year''s Matches'!I:I, D27)</f>
        <v>0</v>
      </c>
      <c r="H27" s="53">
        <f ca="1">COUNTIFS('This Year''s Matches'!E:E, D27, 'This Year''s Matches'!I:I, "Draw")+COUNTIFS('This Year''s Matches'!G:G, D27, 'This Year''s Matches'!I:I, "Draw")</f>
        <v>0</v>
      </c>
      <c r="I27" s="53">
        <f t="shared" ca="1" si="0"/>
        <v>3</v>
      </c>
      <c r="J27" s="53">
        <f ca="1">SUM(SUMIF('This Year''s Matches'!E:E, D27,'This Year''s Matches'!L:L), SUMIF('This Year''s Matches'!G:G,D27,'This Year''s Matches'!M:M))</f>
        <v>3.2800000000000002</v>
      </c>
      <c r="K27" s="54">
        <f ca="1">SUM(SUMIFS('This Year''s Matches'!M:M,'This Year''s Matches'!E:E,'Round Robin Predictions'!D27), SUMIFS('This Year''s Matches'!F:F, 'This Year''s Matches'!L:L, 'Round Robin Predictions'!D27))</f>
        <v>1.48</v>
      </c>
      <c r="L27" s="54">
        <f t="shared" ca="1" si="2"/>
        <v>1.8000000000000003</v>
      </c>
      <c r="M27" s="53">
        <f t="shared" ca="1" si="5"/>
        <v>0</v>
      </c>
      <c r="N27" s="54">
        <f t="shared" ca="1" si="3"/>
        <v>2.1280000000000006E-3</v>
      </c>
      <c r="O27" s="53">
        <f ca="1">RANK(N27, N$25:N$28)</f>
        <v>4</v>
      </c>
      <c r="P27" s="10"/>
      <c r="Q27" s="10"/>
      <c r="R27" s="10"/>
      <c r="S27" s="10"/>
    </row>
    <row r="28" spans="2:35">
      <c r="B28" s="10"/>
      <c r="C28" s="52" t="s">
        <v>39</v>
      </c>
      <c r="D28" s="52" t="s">
        <v>43</v>
      </c>
      <c r="E28" s="142">
        <v>0</v>
      </c>
      <c r="F28" s="53">
        <f ca="1">COUNTIF('This Year''s Matches'!$E$5:$G$53, D28)</f>
        <v>3</v>
      </c>
      <c r="G28" s="53">
        <f ca="1">COUNTIF('This Year''s Matches'!I:I, D28)</f>
        <v>1</v>
      </c>
      <c r="H28" s="53">
        <f ca="1">COUNTIFS('This Year''s Matches'!E:E, D28, 'This Year''s Matches'!I:I, "Draw")+COUNTIFS('This Year''s Matches'!G:G, D28, 'This Year''s Matches'!I:I, "Draw")</f>
        <v>0</v>
      </c>
      <c r="I28" s="53">
        <f t="shared" ca="1" si="0"/>
        <v>2</v>
      </c>
      <c r="J28" s="53">
        <f ca="1">SUM(SUMIF('This Year''s Matches'!E:E, D28,'This Year''s Matches'!L:L), SUMIF('This Year''s Matches'!G:G,D28,'This Year''s Matches'!M:M))</f>
        <v>3.3</v>
      </c>
      <c r="K28" s="54">
        <f ca="1">SUM(SUMIFS('This Year''s Matches'!M:M,'This Year''s Matches'!E:E,'Round Robin Predictions'!D28), SUMIFS('This Year''s Matches'!F:F, 'This Year''s Matches'!L:L, 'Round Robin Predictions'!D28))</f>
        <v>2.2400000000000002</v>
      </c>
      <c r="L28" s="54">
        <f t="shared" ca="1" si="2"/>
        <v>1.0599999999999996</v>
      </c>
      <c r="M28" s="53">
        <f t="shared" ca="1" si="5"/>
        <v>3</v>
      </c>
      <c r="N28" s="54">
        <f t="shared" ca="1" si="3"/>
        <v>3.0013899999999998</v>
      </c>
      <c r="O28" s="53">
        <f ca="1">RANK(N28, N$25:N$28)</f>
        <v>3</v>
      </c>
      <c r="P28" s="10"/>
      <c r="Q28" s="10"/>
      <c r="R28" s="10"/>
      <c r="S28" s="10"/>
    </row>
    <row r="29" spans="2:35">
      <c r="B29" s="10"/>
      <c r="C29" s="52" t="s">
        <v>44</v>
      </c>
      <c r="D29" s="52" t="s">
        <v>45</v>
      </c>
      <c r="E29" s="142">
        <v>0</v>
      </c>
      <c r="F29" s="53">
        <f ca="1">COUNTIF('This Year''s Matches'!$E$5:$G$53, D29)</f>
        <v>3</v>
      </c>
      <c r="G29" s="53">
        <f ca="1">COUNTIF('This Year''s Matches'!I:I, D29)</f>
        <v>3</v>
      </c>
      <c r="H29" s="53">
        <f ca="1">COUNTIFS('This Year''s Matches'!E:E, D29, 'This Year''s Matches'!I:I, "Draw")+COUNTIFS('This Year''s Matches'!G:G, D29, 'This Year''s Matches'!I:I, "Draw")</f>
        <v>0</v>
      </c>
      <c r="I29" s="53">
        <f t="shared" ca="1" si="0"/>
        <v>0</v>
      </c>
      <c r="J29" s="53">
        <f ca="1">SUM(SUMIF('This Year''s Matches'!E:E, D29,'This Year''s Matches'!L:L), SUMIF('This Year''s Matches'!G:G,D29,'This Year''s Matches'!M:M))</f>
        <v>4.66</v>
      </c>
      <c r="K29" s="54">
        <f ca="1">SUM(SUMIFS('This Year''s Matches'!M:M,'This Year''s Matches'!E:E,'Round Robin Predictions'!D29), SUMIFS('This Year''s Matches'!F:F, 'This Year''s Matches'!L:L, 'Round Robin Predictions'!D29))</f>
        <v>1.8</v>
      </c>
      <c r="L29" s="54">
        <f t="shared" ca="1" si="2"/>
        <v>2.8600000000000003</v>
      </c>
      <c r="M29" s="53">
        <f t="shared" ca="1" si="5"/>
        <v>9</v>
      </c>
      <c r="N29" s="54">
        <f t="shared" ca="1" si="3"/>
        <v>9.0033259999999995</v>
      </c>
      <c r="O29" s="53">
        <f ca="1">RANK(N29, N$29:N$32)</f>
        <v>1</v>
      </c>
      <c r="P29" s="10"/>
      <c r="Q29" s="10"/>
      <c r="R29" s="10"/>
      <c r="S29" s="10"/>
    </row>
    <row r="30" spans="2:35">
      <c r="B30" s="10"/>
      <c r="C30" s="52" t="s">
        <v>44</v>
      </c>
      <c r="D30" s="52" t="s">
        <v>46</v>
      </c>
      <c r="E30" s="142">
        <v>0</v>
      </c>
      <c r="F30" s="53">
        <f ca="1">COUNTIF('This Year''s Matches'!$E$5:$G$53, D30)</f>
        <v>3</v>
      </c>
      <c r="G30" s="53">
        <f ca="1">COUNTIF('This Year''s Matches'!I:I, D30)</f>
        <v>1</v>
      </c>
      <c r="H30" s="53">
        <f ca="1">COUNTIFS('This Year''s Matches'!E:E, D30, 'This Year''s Matches'!I:I, "Draw")+COUNTIFS('This Year''s Matches'!G:G, D30, 'This Year''s Matches'!I:I, "Draw")</f>
        <v>0</v>
      </c>
      <c r="I30" s="53">
        <f t="shared" ca="1" si="0"/>
        <v>2</v>
      </c>
      <c r="J30" s="53">
        <f ca="1">SUM(SUMIF('This Year''s Matches'!E:E, D30,'This Year''s Matches'!L:L), SUMIF('This Year''s Matches'!G:G,D30,'This Year''s Matches'!M:M))</f>
        <v>2.74</v>
      </c>
      <c r="K30" s="54">
        <f ca="1">SUM(SUMIFS('This Year''s Matches'!M:M,'This Year''s Matches'!E:E,'Round Robin Predictions'!D30), SUMIFS('This Year''s Matches'!F:F, 'This Year''s Matches'!L:L, 'Round Robin Predictions'!D30))</f>
        <v>0.98</v>
      </c>
      <c r="L30" s="54">
        <f t="shared" ca="1" si="2"/>
        <v>1.7600000000000002</v>
      </c>
      <c r="M30" s="53">
        <f t="shared" ca="1" si="5"/>
        <v>3</v>
      </c>
      <c r="N30" s="54">
        <f t="shared" ca="1" si="3"/>
        <v>3.0020340000000001</v>
      </c>
      <c r="O30" s="53">
        <f ca="1">RANK(N30, N$29:N$32)</f>
        <v>3</v>
      </c>
      <c r="P30" s="10"/>
      <c r="Q30" s="10"/>
      <c r="R30" s="10"/>
      <c r="S30" s="10"/>
    </row>
    <row r="31" spans="2:35">
      <c r="B31" s="10"/>
      <c r="C31" s="52" t="s">
        <v>44</v>
      </c>
      <c r="D31" s="52" t="s">
        <v>47</v>
      </c>
      <c r="E31" s="142">
        <v>0</v>
      </c>
      <c r="F31" s="53">
        <f ca="1">COUNTIF('This Year''s Matches'!$E$5:$G$53, D31)</f>
        <v>3</v>
      </c>
      <c r="G31" s="53">
        <f ca="1">COUNTIF('This Year''s Matches'!I:I, D31)</f>
        <v>0</v>
      </c>
      <c r="H31" s="53">
        <f ca="1">COUNTIFS('This Year''s Matches'!E:E, D31, 'This Year''s Matches'!I:I, "Draw")+COUNTIFS('This Year''s Matches'!G:G, D31, 'This Year''s Matches'!I:I, "Draw")</f>
        <v>0</v>
      </c>
      <c r="I31" s="53">
        <f t="shared" ca="1" si="0"/>
        <v>3</v>
      </c>
      <c r="J31" s="53">
        <f ca="1">SUM(SUMIF('This Year''s Matches'!E:E, D31,'This Year''s Matches'!L:L), SUMIF('This Year''s Matches'!G:G,D31,'This Year''s Matches'!M:M))</f>
        <v>2.38</v>
      </c>
      <c r="K31" s="54">
        <f ca="1">SUM(SUMIFS('This Year''s Matches'!M:M,'This Year''s Matches'!E:E,'Round Robin Predictions'!D31), SUMIFS('This Year''s Matches'!F:F, 'This Year''s Matches'!L:L, 'Round Robin Predictions'!D31))</f>
        <v>1.48</v>
      </c>
      <c r="L31" s="54">
        <f t="shared" ca="1" si="2"/>
        <v>0.89999999999999991</v>
      </c>
      <c r="M31" s="53">
        <f t="shared" ca="1" si="5"/>
        <v>0</v>
      </c>
      <c r="N31" s="54">
        <f t="shared" ca="1" si="3"/>
        <v>1.1379999999999999E-3</v>
      </c>
      <c r="O31" s="53">
        <f ca="1">RANK(N31, N$29:N$32)</f>
        <v>4</v>
      </c>
      <c r="P31" s="10"/>
      <c r="Q31" s="7"/>
      <c r="R31" s="7"/>
      <c r="S31" s="7"/>
      <c r="T31" s="33"/>
      <c r="U31" s="31"/>
      <c r="V31" s="31"/>
      <c r="W31" s="31"/>
      <c r="X31" s="31"/>
      <c r="Y31" s="31"/>
      <c r="Z31" s="31"/>
      <c r="AA31" s="31"/>
      <c r="AB31" s="31"/>
      <c r="AC31" s="31"/>
      <c r="AD31" s="31"/>
      <c r="AE31" s="31"/>
      <c r="AF31" s="31"/>
      <c r="AG31" s="31"/>
      <c r="AH31" s="31"/>
      <c r="AI31" s="31"/>
    </row>
    <row r="32" spans="2:35">
      <c r="B32" s="10"/>
      <c r="C32" s="52" t="s">
        <v>44</v>
      </c>
      <c r="D32" s="52" t="s">
        <v>48</v>
      </c>
      <c r="E32" s="142">
        <v>0</v>
      </c>
      <c r="F32" s="53">
        <f ca="1">COUNTIF('This Year''s Matches'!$E$5:$G$53, D32)</f>
        <v>3</v>
      </c>
      <c r="G32" s="53">
        <f ca="1">COUNTIF('This Year''s Matches'!I:I, D32)</f>
        <v>2</v>
      </c>
      <c r="H32" s="53">
        <f ca="1">COUNTIFS('This Year''s Matches'!E:E, D32, 'This Year''s Matches'!I:I, "Draw")+COUNTIFS('This Year''s Matches'!G:G, D32, 'This Year''s Matches'!I:I, "Draw")</f>
        <v>0</v>
      </c>
      <c r="I32" s="53">
        <f t="shared" ca="1" si="0"/>
        <v>1</v>
      </c>
      <c r="J32" s="53">
        <f ca="1">SUM(SUMIF('This Year''s Matches'!E:E, D32,'This Year''s Matches'!L:L), SUMIF('This Year''s Matches'!G:G,D32,'This Year''s Matches'!M:M))</f>
        <v>4.0600000000000005</v>
      </c>
      <c r="K32" s="54">
        <f ca="1">SUM(SUMIFS('This Year''s Matches'!M:M,'This Year''s Matches'!E:E,'Round Robin Predictions'!D32), SUMIFS('This Year''s Matches'!F:F, 'This Year''s Matches'!L:L, 'Round Robin Predictions'!D32))</f>
        <v>1.7600000000000002</v>
      </c>
      <c r="L32" s="54">
        <f t="shared" ca="1" si="2"/>
        <v>2.3000000000000003</v>
      </c>
      <c r="M32" s="53">
        <f t="shared" ca="1" si="5"/>
        <v>6</v>
      </c>
      <c r="N32" s="54">
        <f t="shared" ca="1" si="3"/>
        <v>6.0027059999999999</v>
      </c>
      <c r="O32" s="53">
        <f ca="1">RANK(N32, N$29:N$32)</f>
        <v>2</v>
      </c>
      <c r="P32" s="10"/>
      <c r="Q32" s="7"/>
      <c r="R32" s="7"/>
      <c r="S32" s="7"/>
      <c r="T32" s="33"/>
      <c r="U32" s="31"/>
      <c r="V32" s="31"/>
      <c r="W32" s="31"/>
      <c r="X32" s="31"/>
      <c r="Y32" s="31"/>
      <c r="Z32" s="31"/>
      <c r="AA32" s="31"/>
      <c r="AB32" s="31"/>
      <c r="AC32" s="31"/>
      <c r="AD32" s="31"/>
      <c r="AE32" s="31"/>
      <c r="AF32" s="31"/>
      <c r="AG32" s="31"/>
      <c r="AH32" s="31"/>
      <c r="AI32" s="31"/>
    </row>
    <row r="33" spans="1:61">
      <c r="B33" s="10"/>
      <c r="C33" s="52" t="s">
        <v>49</v>
      </c>
      <c r="D33" s="52" t="s">
        <v>50</v>
      </c>
      <c r="E33" s="142">
        <v>0</v>
      </c>
      <c r="F33" s="53">
        <f ca="1">COUNTIF('This Year''s Matches'!$E$5:$G$53, D33)</f>
        <v>3</v>
      </c>
      <c r="G33" s="53">
        <f ca="1">COUNTIF('This Year''s Matches'!I:I, D33)</f>
        <v>2</v>
      </c>
      <c r="H33" s="53">
        <f ca="1">COUNTIFS('This Year''s Matches'!E:E, D33, 'This Year''s Matches'!I:I, "Draw")+COUNTIFS('This Year''s Matches'!G:G, D33, 'This Year''s Matches'!I:I, "Draw")</f>
        <v>0</v>
      </c>
      <c r="I33" s="53">
        <f t="shared" ca="1" si="0"/>
        <v>1</v>
      </c>
      <c r="J33" s="53">
        <f ca="1">SUM(SUMIF('This Year''s Matches'!E:E, D33,'This Year''s Matches'!L:L), SUMIF('This Year''s Matches'!G:G,D33,'This Year''s Matches'!M:M))</f>
        <v>3.5</v>
      </c>
      <c r="K33" s="54">
        <f ca="1">SUM(SUMIFS('This Year''s Matches'!M:M,'This Year''s Matches'!E:E,'Round Robin Predictions'!D33), SUMIFS('This Year''s Matches'!F:F, 'This Year''s Matches'!L:L, 'Round Robin Predictions'!D33))</f>
        <v>2.7</v>
      </c>
      <c r="L33" s="54">
        <f t="shared" ca="1" si="2"/>
        <v>0.79999999999999982</v>
      </c>
      <c r="M33" s="53">
        <f t="shared" ca="1" si="5"/>
        <v>6</v>
      </c>
      <c r="N33" s="54">
        <f t="shared" ca="1" si="3"/>
        <v>6.00115</v>
      </c>
      <c r="O33" s="53">
        <f ca="1">RANK(N33, N$33:N$36)</f>
        <v>2</v>
      </c>
      <c r="P33" s="10"/>
      <c r="Q33" s="10"/>
      <c r="R33" s="10"/>
      <c r="S33" s="10"/>
    </row>
    <row r="34" spans="1:61">
      <c r="B34" s="10"/>
      <c r="C34" s="52" t="s">
        <v>49</v>
      </c>
      <c r="D34" s="52" t="s">
        <v>51</v>
      </c>
      <c r="E34" s="142">
        <v>0</v>
      </c>
      <c r="F34" s="53">
        <f ca="1">COUNTIF('This Year''s Matches'!$E$5:$G$53, D34)</f>
        <v>3</v>
      </c>
      <c r="G34" s="53">
        <f ca="1">COUNTIF('This Year''s Matches'!I:I, D34)</f>
        <v>1</v>
      </c>
      <c r="H34" s="53">
        <f ca="1">COUNTIFS('This Year''s Matches'!E:E, D34, 'This Year''s Matches'!I:I, "Draw")+COUNTIFS('This Year''s Matches'!G:G, D34, 'This Year''s Matches'!I:I, "Draw")</f>
        <v>0</v>
      </c>
      <c r="I34" s="53">
        <f t="shared" ca="1" si="0"/>
        <v>2</v>
      </c>
      <c r="J34" s="53">
        <f ca="1">SUM(SUMIF('This Year''s Matches'!E:E, D34,'This Year''s Matches'!L:L), SUMIF('This Year''s Matches'!G:G,D34,'This Year''s Matches'!M:M))</f>
        <v>3.2800000000000002</v>
      </c>
      <c r="K34" s="54">
        <f ca="1">SUM(SUMIFS('This Year''s Matches'!M:M,'This Year''s Matches'!E:E,'Round Robin Predictions'!D34), SUMIFS('This Year''s Matches'!F:F, 'This Year''s Matches'!L:L, 'Round Robin Predictions'!D34))</f>
        <v>1.58</v>
      </c>
      <c r="L34" s="54">
        <f t="shared" ca="1" si="2"/>
        <v>1.7000000000000002</v>
      </c>
      <c r="M34" s="53">
        <f t="shared" ca="1" si="5"/>
        <v>3</v>
      </c>
      <c r="N34" s="54">
        <f t="shared" ca="1" si="3"/>
        <v>3.0020280000000001</v>
      </c>
      <c r="O34" s="53">
        <f ca="1">RANK(N34, N$33:N$36)</f>
        <v>3</v>
      </c>
      <c r="P34" s="10"/>
      <c r="Q34" s="10"/>
      <c r="R34" s="10"/>
      <c r="S34" s="10"/>
    </row>
    <row r="35" spans="1:61">
      <c r="B35" s="10"/>
      <c r="C35" s="52" t="s">
        <v>49</v>
      </c>
      <c r="D35" s="52" t="s">
        <v>52</v>
      </c>
      <c r="E35" s="142">
        <v>0</v>
      </c>
      <c r="F35" s="53">
        <f ca="1">COUNTIF('This Year''s Matches'!$E$5:$G$53, D35)</f>
        <v>3</v>
      </c>
      <c r="G35" s="53">
        <f ca="1">COUNTIF('This Year''s Matches'!I:I, D35)</f>
        <v>3</v>
      </c>
      <c r="H35" s="53">
        <f ca="1">COUNTIFS('This Year''s Matches'!E:E, D35, 'This Year''s Matches'!I:I, "Draw")+COUNTIFS('This Year''s Matches'!G:G, D35, 'This Year''s Matches'!I:I, "Draw")</f>
        <v>0</v>
      </c>
      <c r="I35" s="53">
        <f t="shared" ca="1" si="0"/>
        <v>0</v>
      </c>
      <c r="J35" s="53">
        <f ca="1">SUM(SUMIF('This Year''s Matches'!E:E, D35,'This Year''s Matches'!L:L), SUMIF('This Year''s Matches'!G:G,D35,'This Year''s Matches'!M:M))</f>
        <v>4.9400000000000004</v>
      </c>
      <c r="K35" s="54">
        <f ca="1">SUM(SUMIFS('This Year''s Matches'!M:M,'This Year''s Matches'!E:E,'Round Robin Predictions'!D35), SUMIFS('This Year''s Matches'!F:F, 'This Year''s Matches'!L:L, 'Round Robin Predictions'!D35))</f>
        <v>0.82</v>
      </c>
      <c r="L35" s="54">
        <f t="shared" ca="1" si="2"/>
        <v>4.12</v>
      </c>
      <c r="M35" s="53">
        <f t="shared" ca="1" si="5"/>
        <v>9</v>
      </c>
      <c r="N35" s="54">
        <f t="shared" ca="1" si="3"/>
        <v>9.0046140000000001</v>
      </c>
      <c r="O35" s="53">
        <f ca="1">RANK(N35, N$33:N$36)</f>
        <v>1</v>
      </c>
      <c r="P35" s="10"/>
      <c r="Q35" s="10"/>
      <c r="R35" s="10"/>
      <c r="S35" s="10"/>
    </row>
    <row r="36" spans="1:61">
      <c r="B36" s="10"/>
      <c r="C36" s="52" t="s">
        <v>49</v>
      </c>
      <c r="D36" s="52" t="s">
        <v>53</v>
      </c>
      <c r="E36" s="142">
        <v>0</v>
      </c>
      <c r="F36" s="53">
        <f ca="1">COUNTIF('This Year''s Matches'!$E$5:$G$53, D36)</f>
        <v>3</v>
      </c>
      <c r="G36" s="53">
        <f ca="1">COUNTIF('This Year''s Matches'!I:I, D36)</f>
        <v>0</v>
      </c>
      <c r="H36" s="53">
        <f ca="1">COUNTIFS('This Year''s Matches'!E:E, D36, 'This Year''s Matches'!I:I, "Draw")+COUNTIFS('This Year''s Matches'!G:G, D36, 'This Year''s Matches'!I:I, "Draw")</f>
        <v>0</v>
      </c>
      <c r="I36" s="53">
        <f t="shared" ca="1" si="0"/>
        <v>3</v>
      </c>
      <c r="J36" s="53">
        <f ca="1">SUM(SUMIF('This Year''s Matches'!E:E, D36,'This Year''s Matches'!L:L), SUMIF('This Year''s Matches'!G:G,D36,'This Year''s Matches'!M:M))</f>
        <v>2.7399999999999998</v>
      </c>
      <c r="K36" s="54">
        <f ca="1">SUM(SUMIFS('This Year''s Matches'!M:M,'This Year''s Matches'!E:E,'Round Robin Predictions'!D36), SUMIFS('This Year''s Matches'!F:F, 'This Year''s Matches'!L:L, 'Round Robin Predictions'!D36))</f>
        <v>2.48</v>
      </c>
      <c r="L36" s="54">
        <f t="shared" ca="1" si="2"/>
        <v>0.25999999999999979</v>
      </c>
      <c r="M36" s="53">
        <f t="shared" ca="1" si="5"/>
        <v>0</v>
      </c>
      <c r="N36" s="54">
        <f t="shared" ca="1" si="3"/>
        <v>5.3399999999999975E-4</v>
      </c>
      <c r="O36" s="53">
        <f ca="1">RANK(N36, N$33:N$36)</f>
        <v>4</v>
      </c>
      <c r="P36" s="10"/>
      <c r="Q36" s="10"/>
      <c r="R36" s="10"/>
      <c r="S36" s="10"/>
    </row>
    <row r="37" spans="1:61" s="29" customFormat="1">
      <c r="A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row>
    <row r="38" spans="1:61" s="29" customFormat="1" ht="24.6" customHeight="1">
      <c r="A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row>
    <row r="39" spans="1:61" s="27" customFormat="1"/>
    <row r="40" spans="1:61" s="27" customFormat="1"/>
    <row r="41" spans="1:61" s="27" customFormat="1"/>
    <row r="42" spans="1:61" s="27" customFormat="1"/>
    <row r="43" spans="1:61" s="27" customFormat="1"/>
    <row r="44" spans="1:61" s="27" customFormat="1"/>
    <row r="45" spans="1:61" s="27" customFormat="1"/>
    <row r="46" spans="1:61" s="27" customFormat="1"/>
    <row r="47" spans="1:61" s="27" customFormat="1"/>
    <row r="48" spans="1:61"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pans="1:61" s="27" customFormat="1"/>
    <row r="114" spans="1:61" s="27" customFormat="1"/>
    <row r="115" spans="1:61" s="27" customFormat="1"/>
    <row r="116" spans="1:61" s="27" customFormat="1"/>
    <row r="117" spans="1:61" s="27" customFormat="1"/>
    <row r="118" spans="1:61" s="29" customFormat="1">
      <c r="A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row>
    <row r="119" spans="1:61" s="29" customFormat="1">
      <c r="A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row>
    <row r="120" spans="1:61" s="29" customFormat="1">
      <c r="A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row>
    <row r="121" spans="1:61" s="29" customFormat="1">
      <c r="A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row>
    <row r="122" spans="1:61" s="29" customFormat="1">
      <c r="A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row>
    <row r="123" spans="1:61" s="29" customFormat="1">
      <c r="A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row>
    <row r="124" spans="1:61" s="29" customFormat="1">
      <c r="A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row>
    <row r="125" spans="1:61" s="29" customFormat="1">
      <c r="A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row>
    <row r="126" spans="1:61" s="29" customFormat="1">
      <c r="A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row>
    <row r="127" spans="1:61" s="29" customFormat="1">
      <c r="A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row>
    <row r="128" spans="1:61" s="29" customFormat="1">
      <c r="A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row>
    <row r="129" spans="1:61" s="29" customFormat="1">
      <c r="A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row>
    <row r="130" spans="1:61" s="29" customFormat="1">
      <c r="A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row>
    <row r="131" spans="1:61" s="29" customFormat="1">
      <c r="A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row>
    <row r="132" spans="1:61" s="29" customFormat="1">
      <c r="A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row>
    <row r="133" spans="1:61" s="29" customFormat="1">
      <c r="A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row>
    <row r="134" spans="1:61" s="29" customFormat="1">
      <c r="A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row>
    <row r="135" spans="1:61" s="29" customFormat="1">
      <c r="A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row>
    <row r="136" spans="1:61" s="29" customFormat="1">
      <c r="A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row>
    <row r="137" spans="1:61" s="29" customFormat="1">
      <c r="A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row>
    <row r="138" spans="1:61" s="29" customFormat="1">
      <c r="A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row>
    <row r="139" spans="1:61" s="29" customFormat="1">
      <c r="A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row>
    <row r="140" spans="1:61" s="29" customFormat="1">
      <c r="A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row>
    <row r="141" spans="1:61" s="29" customFormat="1">
      <c r="A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row>
    <row r="142" spans="1:61" s="29" customFormat="1">
      <c r="A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row>
    <row r="143" spans="1:61" s="29" customFormat="1">
      <c r="A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row>
    <row r="144" spans="1:61" s="29" customFormat="1">
      <c r="A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row>
    <row r="145" spans="1:61" s="29" customFormat="1">
      <c r="A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row>
    <row r="146" spans="1:61" s="29" customFormat="1">
      <c r="A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row>
    <row r="147" spans="1:61" s="29" customFormat="1">
      <c r="A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row>
    <row r="148" spans="1:61" s="29" customFormat="1">
      <c r="A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row>
    <row r="149" spans="1:61" s="29" customFormat="1">
      <c r="A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row>
    <row r="150" spans="1:61" s="29" customFormat="1">
      <c r="A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row>
    <row r="151" spans="1:61" s="29" customFormat="1">
      <c r="A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row>
    <row r="152" spans="1:61" s="29" customFormat="1">
      <c r="A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row>
    <row r="153" spans="1:61" s="29" customFormat="1">
      <c r="A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row>
    <row r="154" spans="1:61" s="29" customFormat="1">
      <c r="A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row>
    <row r="155" spans="1:61" s="29" customFormat="1">
      <c r="A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row>
    <row r="156" spans="1:61" s="29" customFormat="1">
      <c r="A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row>
    <row r="157" spans="1:61" s="29" customFormat="1">
      <c r="A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row>
    <row r="158" spans="1:61" s="29" customFormat="1">
      <c r="A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row>
    <row r="159" spans="1:61" s="29" customFormat="1">
      <c r="A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row>
    <row r="160" spans="1:61" s="29" customFormat="1">
      <c r="A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row>
    <row r="161" spans="1:61" s="29" customFormat="1">
      <c r="A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row>
    <row r="162" spans="1:61" s="29" customFormat="1">
      <c r="A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row>
    <row r="163" spans="1:61" s="29" customFormat="1">
      <c r="A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row>
    <row r="164" spans="1:61" s="29" customFormat="1">
      <c r="A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row>
    <row r="165" spans="1:61" s="29" customFormat="1">
      <c r="A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row>
    <row r="166" spans="1:61" s="29" customFormat="1">
      <c r="A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row>
    <row r="167" spans="1:61" s="29" customFormat="1">
      <c r="A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row>
    <row r="168" spans="1:61" s="29" customFormat="1">
      <c r="A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row>
    <row r="169" spans="1:61" s="29" customFormat="1">
      <c r="A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row>
    <row r="170" spans="1:61" s="29" customFormat="1">
      <c r="A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row>
    <row r="171" spans="1:61" s="29" customFormat="1">
      <c r="A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row>
    <row r="172" spans="1:61" s="29" customFormat="1">
      <c r="A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row>
    <row r="173" spans="1:61" s="29" customFormat="1">
      <c r="A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row>
    <row r="174" spans="1:61" s="29" customFormat="1">
      <c r="A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row>
    <row r="175" spans="1:61" s="29" customFormat="1">
      <c r="A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row>
    <row r="176" spans="1:61" s="29" customFormat="1">
      <c r="A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row>
    <row r="177" spans="1:61" s="29" customFormat="1">
      <c r="A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row>
    <row r="178" spans="1:61" s="29" customFormat="1">
      <c r="A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row>
    <row r="179" spans="1:61" s="29" customFormat="1">
      <c r="A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row>
    <row r="180" spans="1:61" s="29" customFormat="1">
      <c r="A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row>
    <row r="181" spans="1:61" s="29" customFormat="1">
      <c r="A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row>
    <row r="182" spans="1:61" s="29" customFormat="1">
      <c r="A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row>
    <row r="183" spans="1:61" s="29" customFormat="1">
      <c r="A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row>
    <row r="184" spans="1:61" s="29" customFormat="1">
      <c r="A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row>
    <row r="185" spans="1:61" s="29" customFormat="1">
      <c r="A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row>
    <row r="186" spans="1:61" s="29" customFormat="1">
      <c r="A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row>
    <row r="187" spans="1:61" s="29" customFormat="1">
      <c r="A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row>
    <row r="188" spans="1:61" s="29" customFormat="1">
      <c r="A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row>
    <row r="189" spans="1:61" s="29" customFormat="1">
      <c r="A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row>
    <row r="190" spans="1:61" s="29" customFormat="1">
      <c r="A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row>
    <row r="191" spans="1:61" s="29" customFormat="1">
      <c r="A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row>
    <row r="192" spans="1:61" s="29" customFormat="1">
      <c r="A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row>
    <row r="193" spans="1:61" s="29" customFormat="1">
      <c r="A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row>
    <row r="194" spans="1:61" s="29" customFormat="1">
      <c r="A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row>
    <row r="195" spans="1:61" s="29" customFormat="1">
      <c r="A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row>
    <row r="196" spans="1:61" s="29" customFormat="1">
      <c r="A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row>
    <row r="197" spans="1:61" s="29" customFormat="1">
      <c r="A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row>
    <row r="198" spans="1:61" s="29" customFormat="1">
      <c r="A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row>
    <row r="199" spans="1:61" s="29" customFormat="1">
      <c r="A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row>
    <row r="200" spans="1:61" s="29" customFormat="1">
      <c r="A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row>
    <row r="201" spans="1:61" s="29" customFormat="1">
      <c r="A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row>
    <row r="202" spans="1:61" s="29" customFormat="1">
      <c r="A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row>
    <row r="203" spans="1:61" s="29" customFormat="1">
      <c r="A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row>
    <row r="204" spans="1:61" s="29" customFormat="1">
      <c r="A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row>
    <row r="205" spans="1:61" s="29" customFormat="1">
      <c r="A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row>
    <row r="206" spans="1:61" s="29" customFormat="1">
      <c r="A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row>
    <row r="207" spans="1:61" s="29" customFormat="1">
      <c r="A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row>
    <row r="208" spans="1:61" s="29" customFormat="1">
      <c r="A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row>
    <row r="209" spans="1:61" s="29" customFormat="1">
      <c r="A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row>
    <row r="210" spans="1:61" s="29" customFormat="1">
      <c r="A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row>
    <row r="211" spans="1:61" s="29" customFormat="1">
      <c r="A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row>
    <row r="212" spans="1:61" s="29" customFormat="1">
      <c r="A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row>
    <row r="213" spans="1:61" s="29" customFormat="1">
      <c r="A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row>
    <row r="214" spans="1:61" s="29" customFormat="1">
      <c r="A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row>
    <row r="215" spans="1:61" s="29" customFormat="1">
      <c r="A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row>
    <row r="216" spans="1:61" s="29" customFormat="1">
      <c r="A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row>
    <row r="217" spans="1:61" s="29" customFormat="1">
      <c r="A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row>
    <row r="218" spans="1:61" s="29" customFormat="1">
      <c r="A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row>
    <row r="219" spans="1:61" s="29" customFormat="1">
      <c r="A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row>
    <row r="220" spans="1:61" s="29" customFormat="1">
      <c r="A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row>
    <row r="221" spans="1:61" s="29" customFormat="1">
      <c r="A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row>
    <row r="222" spans="1:61" s="29" customFormat="1">
      <c r="A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row>
    <row r="223" spans="1:61" s="29" customFormat="1">
      <c r="A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row>
    <row r="224" spans="1:61" s="29" customFormat="1">
      <c r="A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row>
    <row r="225" spans="1:61" s="29" customFormat="1">
      <c r="A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row>
    <row r="226" spans="1:61" s="29" customFormat="1">
      <c r="A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row>
  </sheetData>
  <conditionalFormatting sqref="O5:O36">
    <cfRule type="cellIs" dxfId="101" priority="10" operator="between">
      <formula>0</formula>
      <formula>2</formula>
    </cfRule>
  </conditionalFormatting>
  <conditionalFormatting sqref="C5:O36">
    <cfRule type="expression" dxfId="100" priority="9">
      <formula>MOD(ROW(),2)=0</formula>
    </cfRule>
  </conditionalFormatting>
  <conditionalFormatting sqref="O5:O8">
    <cfRule type="cellIs" dxfId="99" priority="8" operator="lessThan">
      <formula>2.5</formula>
    </cfRule>
  </conditionalFormatting>
  <conditionalFormatting sqref="O9:O12">
    <cfRule type="cellIs" dxfId="98" priority="7" operator="lessThan">
      <formula>2.5</formula>
    </cfRule>
  </conditionalFormatting>
  <conditionalFormatting sqref="O13:O16">
    <cfRule type="cellIs" dxfId="97" priority="6" operator="lessThan">
      <formula>2.5</formula>
    </cfRule>
  </conditionalFormatting>
  <conditionalFormatting sqref="O17:O20">
    <cfRule type="cellIs" dxfId="96" priority="5" operator="lessThan">
      <formula>2.5</formula>
    </cfRule>
  </conditionalFormatting>
  <conditionalFormatting sqref="O21:O24">
    <cfRule type="cellIs" dxfId="95" priority="4" operator="lessThan">
      <formula>2.5</formula>
    </cfRule>
  </conditionalFormatting>
  <conditionalFormatting sqref="O25:O28">
    <cfRule type="cellIs" dxfId="94" priority="3" operator="lessThan">
      <formula>2.5</formula>
    </cfRule>
  </conditionalFormatting>
  <conditionalFormatting sqref="O29:O32">
    <cfRule type="cellIs" dxfId="93" priority="2" operator="lessThan">
      <formula>2.5</formula>
    </cfRule>
  </conditionalFormatting>
  <conditionalFormatting sqref="O33:O36">
    <cfRule type="cellIs" dxfId="92" priority="1" operator="lessThan">
      <formula>2.5</formula>
    </cfRule>
  </conditionalFormatting>
  <pageMargins left="0.7" right="0.7" top="0.75" bottom="0.75" header="0.3" footer="0.3"/>
  <pageSetup orientation="portrait" r:id="rId1"/>
  <ignoredErrors>
    <ignoredError sqref="O5:O32" calculatedColumn="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F176"/>
  <sheetViews>
    <sheetView showGridLines="0" zoomScaleNormal="100" workbookViewId="0">
      <selection activeCell="B1" sqref="B1"/>
    </sheetView>
  </sheetViews>
  <sheetFormatPr defaultColWidth="9.1328125" defaultRowHeight="14.25"/>
  <cols>
    <col min="1" max="1" width="6" style="35" customWidth="1"/>
    <col min="2" max="2" width="6" style="2" customWidth="1"/>
    <col min="3" max="3" width="8.73046875" style="2" customWidth="1"/>
    <col min="4" max="4" width="8" style="2" customWidth="1"/>
    <col min="5" max="5" width="15" style="2" customWidth="1"/>
    <col min="6" max="6" width="10.265625" style="23" customWidth="1"/>
    <col min="7" max="7" width="16.86328125" style="2" customWidth="1"/>
    <col min="8" max="8" width="10.73046875" style="23" customWidth="1"/>
    <col min="9" max="9" width="13.59765625" style="2" customWidth="1"/>
    <col min="10" max="11" width="13.265625" style="2" customWidth="1"/>
    <col min="12" max="12" width="26" style="2" hidden="1" customWidth="1"/>
    <col min="13" max="14" width="27.265625" style="2" hidden="1" customWidth="1"/>
    <col min="15" max="16" width="14.265625" style="2" hidden="1" customWidth="1"/>
    <col min="17" max="17" width="13.265625" hidden="1" customWidth="1"/>
    <col min="18" max="18" width="8.265625" hidden="1" customWidth="1"/>
    <col min="19" max="22" width="9.1328125" hidden="1" customWidth="1"/>
    <col min="23" max="117" width="9.1328125" style="2" hidden="1" customWidth="1"/>
    <col min="118" max="119" width="9.1328125" style="2"/>
    <col min="120" max="120" width="12.265625" style="2" customWidth="1"/>
    <col min="121" max="121" width="22.86328125" style="2" customWidth="1"/>
    <col min="122" max="134" width="9.1328125" style="35"/>
    <col min="135" max="16384" width="9.1328125" style="2"/>
  </cols>
  <sheetData>
    <row r="1" spans="1:136" ht="43.35" customHeight="1">
      <c r="B1" s="60"/>
      <c r="C1" s="60"/>
      <c r="D1" s="60"/>
      <c r="E1" s="60"/>
      <c r="F1" s="61"/>
      <c r="G1" s="60"/>
      <c r="H1" s="61"/>
      <c r="I1" s="60"/>
      <c r="J1" s="60"/>
      <c r="K1" s="60"/>
      <c r="L1" s="60"/>
      <c r="M1" s="60"/>
      <c r="N1" s="60"/>
      <c r="O1" s="60"/>
      <c r="P1" s="60"/>
      <c r="Q1" s="60"/>
      <c r="R1" s="60"/>
      <c r="S1" s="59"/>
      <c r="T1" s="59"/>
      <c r="U1" s="59"/>
      <c r="V1" s="59"/>
      <c r="W1" s="59"/>
      <c r="X1" s="59"/>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EE1" s="35"/>
      <c r="EF1" s="35"/>
    </row>
    <row r="2" spans="1:136" ht="56.25" customHeight="1">
      <c r="B2" s="39"/>
      <c r="C2" s="152" t="s">
        <v>54</v>
      </c>
      <c r="D2" s="153"/>
      <c r="E2" s="153"/>
      <c r="F2" s="153"/>
      <c r="G2" s="153"/>
      <c r="H2" s="10"/>
      <c r="I2" s="10"/>
      <c r="K2" s="14"/>
      <c r="L2" s="14"/>
      <c r="M2" s="14"/>
      <c r="N2" s="14"/>
      <c r="Q2" s="2"/>
      <c r="R2" s="2"/>
      <c r="S2" s="10"/>
      <c r="T2" s="10"/>
      <c r="U2" s="10"/>
      <c r="V2" s="10"/>
      <c r="W2" s="12"/>
      <c r="X2" s="12"/>
      <c r="Y2" s="12"/>
      <c r="Z2" s="12"/>
      <c r="AA2" s="12"/>
      <c r="AB2" s="12"/>
      <c r="DR2" s="2"/>
      <c r="DS2" s="2"/>
      <c r="EE2" s="35"/>
      <c r="EF2" s="35"/>
    </row>
    <row r="3" spans="1:136" s="1" customFormat="1" ht="78" customHeight="1">
      <c r="A3" s="91"/>
      <c r="B3" s="92"/>
      <c r="C3" s="143"/>
      <c r="D3" s="144"/>
      <c r="E3" s="144"/>
      <c r="F3" s="144"/>
      <c r="G3" s="144"/>
      <c r="H3" s="88"/>
      <c r="I3" s="88"/>
      <c r="L3" s="37"/>
      <c r="M3" s="37"/>
      <c r="N3" s="37"/>
      <c r="S3" s="88"/>
      <c r="T3" s="88"/>
      <c r="U3" s="88"/>
      <c r="V3" s="88"/>
      <c r="W3" s="93"/>
      <c r="X3" s="93"/>
      <c r="Y3" s="93"/>
      <c r="Z3" s="93"/>
      <c r="AA3" s="93"/>
      <c r="AB3" s="93"/>
      <c r="DT3" s="91"/>
      <c r="DU3" s="91"/>
      <c r="DV3" s="91"/>
      <c r="DW3" s="91"/>
      <c r="DX3" s="91"/>
      <c r="DY3" s="91"/>
      <c r="DZ3" s="91"/>
      <c r="EA3" s="91"/>
      <c r="EB3" s="91"/>
      <c r="EC3" s="91"/>
      <c r="ED3" s="91"/>
      <c r="EE3" s="91"/>
      <c r="EF3" s="91"/>
    </row>
    <row r="4" spans="1:136" ht="27" customHeight="1">
      <c r="B4" s="39"/>
      <c r="C4" s="150" t="s">
        <v>55</v>
      </c>
      <c r="D4" s="150"/>
      <c r="E4" s="150"/>
      <c r="F4" s="150"/>
      <c r="G4" s="150"/>
      <c r="H4" s="150"/>
      <c r="I4" s="150"/>
      <c r="J4" s="151" t="s">
        <v>56</v>
      </c>
      <c r="K4" s="151"/>
      <c r="L4" s="37" t="s">
        <v>355</v>
      </c>
      <c r="M4" s="37" t="s">
        <v>356</v>
      </c>
      <c r="N4" s="37"/>
      <c r="O4" s="149" t="s">
        <v>57</v>
      </c>
      <c r="P4" s="149"/>
      <c r="Q4" s="148" t="s">
        <v>58</v>
      </c>
      <c r="R4" s="148"/>
      <c r="S4" s="10"/>
      <c r="T4" s="10"/>
      <c r="U4" s="10"/>
      <c r="V4" s="10"/>
      <c r="W4" s="10"/>
      <c r="X4" s="10"/>
      <c r="DN4" s="101"/>
      <c r="DO4" s="101"/>
      <c r="DP4" s="101"/>
      <c r="DQ4" s="101"/>
      <c r="DR4" s="101"/>
      <c r="DS4" s="2"/>
      <c r="EE4" s="35"/>
      <c r="EF4" s="35"/>
    </row>
    <row r="5" spans="1:136" ht="51" customHeight="1">
      <c r="B5" s="39"/>
      <c r="C5" s="55" t="s">
        <v>59</v>
      </c>
      <c r="D5" s="56" t="s">
        <v>60</v>
      </c>
      <c r="E5" s="55" t="s">
        <v>61</v>
      </c>
      <c r="F5" s="56" t="s">
        <v>62</v>
      </c>
      <c r="G5" s="55" t="s">
        <v>63</v>
      </c>
      <c r="H5" s="56" t="s">
        <v>64</v>
      </c>
      <c r="I5" s="55" t="s">
        <v>65</v>
      </c>
      <c r="J5" s="56" t="s">
        <v>360</v>
      </c>
      <c r="K5" s="55" t="s">
        <v>361</v>
      </c>
      <c r="L5" s="146" t="s">
        <v>353</v>
      </c>
      <c r="M5" s="146" t="s">
        <v>354</v>
      </c>
      <c r="N5" s="146" t="s">
        <v>359</v>
      </c>
      <c r="O5" s="1" t="s">
        <v>66</v>
      </c>
      <c r="P5" s="1" t="s">
        <v>67</v>
      </c>
      <c r="Q5" s="1" t="s">
        <v>68</v>
      </c>
      <c r="R5" s="1" t="s">
        <v>69</v>
      </c>
      <c r="S5" s="1" t="s">
        <v>70</v>
      </c>
      <c r="T5" s="1" t="s">
        <v>71</v>
      </c>
      <c r="U5" s="1" t="s">
        <v>72</v>
      </c>
      <c r="V5" s="1" t="s">
        <v>73</v>
      </c>
      <c r="W5" s="1" t="s">
        <v>74</v>
      </c>
      <c r="X5" s="1" t="s">
        <v>75</v>
      </c>
      <c r="Y5" s="1" t="s">
        <v>76</v>
      </c>
      <c r="Z5" s="1" t="s">
        <v>77</v>
      </c>
      <c r="AA5" s="1" t="s">
        <v>78</v>
      </c>
      <c r="AB5" s="1" t="s">
        <v>79</v>
      </c>
      <c r="AC5" s="1" t="s">
        <v>80</v>
      </c>
      <c r="AD5" s="1" t="s">
        <v>81</v>
      </c>
      <c r="AE5" s="1" t="s">
        <v>82</v>
      </c>
      <c r="AF5" s="1" t="s">
        <v>83</v>
      </c>
      <c r="AG5" s="1" t="s">
        <v>84</v>
      </c>
      <c r="AH5" s="1" t="s">
        <v>85</v>
      </c>
      <c r="AI5" s="1" t="s">
        <v>86</v>
      </c>
      <c r="AJ5" s="1" t="s">
        <v>87</v>
      </c>
      <c r="AK5" s="1" t="s">
        <v>88</v>
      </c>
      <c r="AL5" s="1" t="s">
        <v>89</v>
      </c>
      <c r="AM5" s="1" t="s">
        <v>90</v>
      </c>
      <c r="AN5" s="1" t="s">
        <v>91</v>
      </c>
      <c r="AO5" s="1" t="s">
        <v>92</v>
      </c>
      <c r="AP5" s="1" t="s">
        <v>93</v>
      </c>
      <c r="AQ5" s="1" t="s">
        <v>94</v>
      </c>
      <c r="AR5" s="1" t="s">
        <v>95</v>
      </c>
      <c r="AS5" s="1" t="s">
        <v>96</v>
      </c>
      <c r="AT5" s="1" t="s">
        <v>97</v>
      </c>
      <c r="AU5" s="1" t="s">
        <v>98</v>
      </c>
      <c r="AV5" s="1" t="s">
        <v>99</v>
      </c>
      <c r="AW5" s="1" t="s">
        <v>100</v>
      </c>
      <c r="AX5" s="1" t="s">
        <v>101</v>
      </c>
      <c r="AY5" s="1" t="s">
        <v>102</v>
      </c>
      <c r="AZ5" s="1" t="s">
        <v>103</v>
      </c>
      <c r="BA5" s="1" t="s">
        <v>104</v>
      </c>
      <c r="BB5" s="1" t="s">
        <v>105</v>
      </c>
      <c r="BC5" s="1" t="s">
        <v>106</v>
      </c>
      <c r="BD5" s="1" t="s">
        <v>107</v>
      </c>
      <c r="BE5" s="1" t="s">
        <v>108</v>
      </c>
      <c r="BF5" s="1" t="s">
        <v>109</v>
      </c>
      <c r="BG5" s="1" t="s">
        <v>110</v>
      </c>
      <c r="BH5" s="1" t="s">
        <v>111</v>
      </c>
      <c r="BI5" s="1" t="s">
        <v>112</v>
      </c>
      <c r="BJ5" s="1" t="s">
        <v>113</v>
      </c>
      <c r="BK5" s="1" t="s">
        <v>114</v>
      </c>
      <c r="BL5" s="1" t="s">
        <v>115</v>
      </c>
      <c r="BM5" s="1" t="s">
        <v>116</v>
      </c>
      <c r="BN5" s="1" t="s">
        <v>117</v>
      </c>
      <c r="BP5" s="1" t="s">
        <v>357</v>
      </c>
      <c r="BQ5" s="1" t="s">
        <v>358</v>
      </c>
      <c r="BR5" s="1" t="s">
        <v>118</v>
      </c>
      <c r="BS5" s="1" t="s">
        <v>119</v>
      </c>
      <c r="BT5" s="1" t="s">
        <v>120</v>
      </c>
      <c r="BU5" s="1" t="s">
        <v>121</v>
      </c>
      <c r="BV5" s="1" t="s">
        <v>122</v>
      </c>
      <c r="BW5" s="1" t="s">
        <v>123</v>
      </c>
      <c r="BX5" s="1" t="s">
        <v>124</v>
      </c>
      <c r="BY5" s="1" t="s">
        <v>125</v>
      </c>
      <c r="BZ5" s="1" t="s">
        <v>126</v>
      </c>
      <c r="CA5" s="1" t="s">
        <v>127</v>
      </c>
      <c r="CB5" s="1" t="s">
        <v>128</v>
      </c>
      <c r="CC5" s="1" t="s">
        <v>129</v>
      </c>
      <c r="CD5" s="1" t="s">
        <v>130</v>
      </c>
      <c r="CE5" s="1" t="s">
        <v>131</v>
      </c>
      <c r="CF5" s="1" t="s">
        <v>132</v>
      </c>
      <c r="CG5" s="1" t="s">
        <v>133</v>
      </c>
      <c r="CH5" s="1" t="s">
        <v>134</v>
      </c>
      <c r="CI5" s="1" t="s">
        <v>135</v>
      </c>
      <c r="CJ5" s="1" t="s">
        <v>136</v>
      </c>
      <c r="CK5" s="1" t="s">
        <v>137</v>
      </c>
      <c r="CL5" s="1" t="s">
        <v>138</v>
      </c>
      <c r="CM5" s="1" t="s">
        <v>139</v>
      </c>
      <c r="CN5" s="1" t="s">
        <v>140</v>
      </c>
      <c r="CO5" s="1" t="s">
        <v>141</v>
      </c>
      <c r="CP5" s="1" t="s">
        <v>142</v>
      </c>
      <c r="CQ5" s="1" t="s">
        <v>143</v>
      </c>
      <c r="CR5" s="1" t="s">
        <v>144</v>
      </c>
      <c r="CS5" s="1" t="s">
        <v>145</v>
      </c>
      <c r="CT5" s="1" t="s">
        <v>146</v>
      </c>
      <c r="CU5" s="1" t="s">
        <v>147</v>
      </c>
      <c r="CV5" s="1" t="s">
        <v>148</v>
      </c>
      <c r="CW5" s="1" t="s">
        <v>149</v>
      </c>
      <c r="CX5" s="1" t="s">
        <v>150</v>
      </c>
      <c r="CY5" s="1" t="s">
        <v>151</v>
      </c>
      <c r="CZ5" s="1" t="s">
        <v>152</v>
      </c>
      <c r="DA5" s="1" t="s">
        <v>153</v>
      </c>
      <c r="DB5" s="1" t="s">
        <v>154</v>
      </c>
      <c r="DC5" s="1" t="s">
        <v>155</v>
      </c>
      <c r="DD5" s="1" t="s">
        <v>156</v>
      </c>
      <c r="DE5" s="1" t="s">
        <v>157</v>
      </c>
      <c r="DF5" s="1" t="s">
        <v>158</v>
      </c>
      <c r="DG5" s="1" t="s">
        <v>159</v>
      </c>
      <c r="DH5" s="1" t="s">
        <v>160</v>
      </c>
      <c r="DI5" s="1" t="s">
        <v>161</v>
      </c>
      <c r="DJ5" s="1" t="s">
        <v>162</v>
      </c>
      <c r="DK5" s="1" t="s">
        <v>163</v>
      </c>
      <c r="DL5" s="1" t="s">
        <v>164</v>
      </c>
      <c r="DM5" s="1" t="s">
        <v>165</v>
      </c>
      <c r="DN5" s="101"/>
      <c r="DO5" s="101"/>
      <c r="DP5" s="101"/>
      <c r="DQ5" s="101"/>
      <c r="DR5" s="101"/>
      <c r="DS5" s="2"/>
      <c r="EE5" s="35"/>
      <c r="EF5" s="35"/>
    </row>
    <row r="6" spans="1:136">
      <c r="B6" s="39"/>
      <c r="C6" s="36" t="s">
        <v>166</v>
      </c>
      <c r="D6" s="37" t="s">
        <v>14</v>
      </c>
      <c r="E6" s="21" t="s">
        <v>15</v>
      </c>
      <c r="F6" s="38">
        <f ca="1">(AVERAGE(Q6:BN6))*(1+INDEX('Round Robin Predictions'!$C$4:$O$36, MATCH('This Year''s Matches'!E6,'Round Robin Predictions'!$D$4:$D$36,0),3))</f>
        <v>1.1399999999999999</v>
      </c>
      <c r="G6" s="21" t="s">
        <v>16</v>
      </c>
      <c r="H6" s="38">
        <f ca="1">(AVERAGE(BP6:DM6))*(1+INDEX('Round Robin Predictions'!$C$4:$O$36, MATCH('This Year''s Matches'!G6,'Round Robin Predictions'!$D$4:$D$36,0),3))</f>
        <v>1.08</v>
      </c>
      <c r="I6" s="37" t="str">
        <f t="shared" ref="I6:I53" ca="1" si="0">IF(L6&gt;M6,E6,IF(L6=M6,"Draw",G6))</f>
        <v>Russia</v>
      </c>
      <c r="J6" s="66"/>
      <c r="K6" s="67"/>
      <c r="L6" s="37">
        <f t="shared" ref="L6:L53" ca="1" si="1">IF(ISBLANK(J6), F6,J6)</f>
        <v>1.1399999999999999</v>
      </c>
      <c r="M6" s="37">
        <f t="shared" ref="M6:M53" ca="1" si="2">IF(ISBLANK(K6), H6,K6)</f>
        <v>1.08</v>
      </c>
      <c r="N6" s="37" t="str">
        <f t="shared" ref="N6:N53" ca="1" si="3">IF(L6&gt;M6,E6,IF(L6=M6,"Draw",G6))</f>
        <v>Russia</v>
      </c>
      <c r="O6" s="7">
        <f ca="1">(OFFSET('Appendix 3 - Goals Per Group'!$B$13,(INDEX('Appendix 1 - Team Data'!$B$13:$R$112,MATCH(G6,'Appendix 1 - Team Data'!$B$13:$B$112,0),4)/10),(INDEX('Appendix 1 - Team Data'!$B$13:$R$112,MATCH(E6,'Appendix 1 - Team Data'!$B$13:$B$112,0),4)/10)))</f>
        <v>1.1927272727272726</v>
      </c>
      <c r="P6" s="140">
        <f ca="1">OFFSET('Appendix 3 - Goals Per Group'!$B$13,(INDEX('Appendix 1 - Team Data'!$B$13:$R$112, MATCH(E6,'Appendix 1 - Team Data'!$B$13:$B$112,0),4)/10), (INDEX('Appendix 1 - Team Data'!$B$13:$R$112, MATCH(G6, 'Appendix 1 - Team Data'!$B$13:$B$112,0),4)/10))</f>
        <v>1.0727272727272728</v>
      </c>
      <c r="Q6" s="9" cm="1">
        <f t="array" aca="1" ref="Q6" ca="1">_xlfn.IFNA(MATCH(RAND(), _xlfn.POISSON.DIST({0,1,2,3,4,5,6,7,8,9},$O6, TRUE),1), 0)</f>
        <v>1</v>
      </c>
      <c r="R6" s="9" cm="1">
        <f t="array" aca="1" ref="R6" ca="1">_xlfn.IFNA(MATCH(RAND(), _xlfn.POISSON.DIST({0,1,2,3,4,5,6,7,8,9},$O6, TRUE),1), 0)</f>
        <v>2</v>
      </c>
      <c r="S6" s="9" cm="1">
        <f t="array" aca="1" ref="S6" ca="1">_xlfn.IFNA(MATCH(RAND(), _xlfn.POISSON.DIST({0,1,2,3,4,5,6,7,8,9},$O6, TRUE),1), 0)</f>
        <v>0</v>
      </c>
      <c r="T6" s="9" cm="1">
        <f t="array" aca="1" ref="T6" ca="1">_xlfn.IFNA(MATCH(RAND(), _xlfn.POISSON.DIST({0,1,2,3,4,5,6,7,8,9},$O6, TRUE),1), 0)</f>
        <v>0</v>
      </c>
      <c r="U6" s="9" cm="1">
        <f t="array" aca="1" ref="U6" ca="1">_xlfn.IFNA(MATCH(RAND(), _xlfn.POISSON.DIST({0,1,2,3,4,5,6,7,8,9},$O6, TRUE),1), 0)</f>
        <v>2</v>
      </c>
      <c r="V6" s="9" cm="1">
        <f t="array" aca="1" ref="V6" ca="1">_xlfn.IFNA(MATCH(RAND(), _xlfn.POISSON.DIST({0,1,2,3,4,5,6,7,8,9},$O6, TRUE),1), 0)</f>
        <v>2</v>
      </c>
      <c r="W6" s="9" cm="1">
        <f t="array" aca="1" ref="W6" ca="1">_xlfn.IFNA(MATCH(RAND(), _xlfn.POISSON.DIST({0,1,2,3,4,5,6,7,8,9},$O6, TRUE),1), 0)</f>
        <v>0</v>
      </c>
      <c r="X6" s="9" cm="1">
        <f t="array" aca="1" ref="X6" ca="1">_xlfn.IFNA(MATCH(RAND(), _xlfn.POISSON.DIST({0,1,2,3,4,5,6,7,8,9},$O6, TRUE),1), 0)</f>
        <v>1</v>
      </c>
      <c r="Y6" s="9" cm="1">
        <f t="array" aca="1" ref="Y6" ca="1">_xlfn.IFNA(MATCH(RAND(), _xlfn.POISSON.DIST({0,1,2,3,4,5,6,7,8,9},$O6, TRUE),1), 0)</f>
        <v>1</v>
      </c>
      <c r="Z6" s="9" cm="1">
        <f t="array" aca="1" ref="Z6" ca="1">_xlfn.IFNA(MATCH(RAND(), _xlfn.POISSON.DIST({0,1,2,3,4,5,6,7,8,9},$O6, TRUE),1), 0)</f>
        <v>1</v>
      </c>
      <c r="AA6" s="9" cm="1">
        <f t="array" aca="1" ref="AA6" ca="1">_xlfn.IFNA(MATCH(RAND(), _xlfn.POISSON.DIST({0,1,2,3,4,5,6,7,8,9},$O6, TRUE),1), 0)</f>
        <v>2</v>
      </c>
      <c r="AB6" s="9" cm="1">
        <f t="array" aca="1" ref="AB6" ca="1">_xlfn.IFNA(MATCH(RAND(), _xlfn.POISSON.DIST({0,1,2,3,4,5,6,7,8,9},$O6, TRUE),1), 0)</f>
        <v>0</v>
      </c>
      <c r="AC6" s="9" cm="1">
        <f t="array" aca="1" ref="AC6" ca="1">_xlfn.IFNA(MATCH(RAND(), _xlfn.POISSON.DIST({0,1,2,3,4,5,6,7,8,9},$O6, TRUE),1), 0)</f>
        <v>2</v>
      </c>
      <c r="AD6" s="9" cm="1">
        <f t="array" aca="1" ref="AD6" ca="1">_xlfn.IFNA(MATCH(RAND(), _xlfn.POISSON.DIST({0,1,2,3,4,5,6,7,8,9},$O6, TRUE),1), 0)</f>
        <v>1</v>
      </c>
      <c r="AE6" s="9" cm="1">
        <f t="array" aca="1" ref="AE6" ca="1">_xlfn.IFNA(MATCH(RAND(), _xlfn.POISSON.DIST({0,1,2,3,4,5,6,7,8,9},$O6, TRUE),1), 0)</f>
        <v>0</v>
      </c>
      <c r="AF6" s="9" cm="1">
        <f t="array" aca="1" ref="AF6" ca="1">_xlfn.IFNA(MATCH(RAND(), _xlfn.POISSON.DIST({0,1,2,3,4,5,6,7,8,9},$O6, TRUE),1), 0)</f>
        <v>0</v>
      </c>
      <c r="AG6" s="9" cm="1">
        <f t="array" aca="1" ref="AG6" ca="1">_xlfn.IFNA(MATCH(RAND(), _xlfn.POISSON.DIST({0,1,2,3,4,5,6,7,8,9},$O6, TRUE),1), 0)</f>
        <v>0</v>
      </c>
      <c r="AH6" s="9" cm="1">
        <f t="array" aca="1" ref="AH6" ca="1">_xlfn.IFNA(MATCH(RAND(), _xlfn.POISSON.DIST({0,1,2,3,4,5,6,7,8,9},$O6, TRUE),1), 0)</f>
        <v>1</v>
      </c>
      <c r="AI6" s="9" cm="1">
        <f t="array" aca="1" ref="AI6" ca="1">_xlfn.IFNA(MATCH(RAND(), _xlfn.POISSON.DIST({0,1,2,3,4,5,6,7,8,9},$O6, TRUE),1), 0)</f>
        <v>0</v>
      </c>
      <c r="AJ6" s="9" cm="1">
        <f t="array" aca="1" ref="AJ6" ca="1">_xlfn.IFNA(MATCH(RAND(), _xlfn.POISSON.DIST({0,1,2,3,4,5,6,7,8,9},$O6, TRUE),1), 0)</f>
        <v>0</v>
      </c>
      <c r="AK6" s="9" cm="1">
        <f t="array" aca="1" ref="AK6" ca="1">_xlfn.IFNA(MATCH(RAND(), _xlfn.POISSON.DIST({0,1,2,3,4,5,6,7,8,9},$O6, TRUE),1), 0)</f>
        <v>1</v>
      </c>
      <c r="AL6" s="9" cm="1">
        <f t="array" aca="1" ref="AL6" ca="1">_xlfn.IFNA(MATCH(RAND(), _xlfn.POISSON.DIST({0,1,2,3,4,5,6,7,8,9},$O6, TRUE),1), 0)</f>
        <v>0</v>
      </c>
      <c r="AM6" s="9" cm="1">
        <f t="array" aca="1" ref="AM6" ca="1">_xlfn.IFNA(MATCH(RAND(), _xlfn.POISSON.DIST({0,1,2,3,4,5,6,7,8,9},$O6, TRUE),1), 0)</f>
        <v>1</v>
      </c>
      <c r="AN6" s="9" cm="1">
        <f t="array" aca="1" ref="AN6" ca="1">_xlfn.IFNA(MATCH(RAND(), _xlfn.POISSON.DIST({0,1,2,3,4,5,6,7,8,9},$O6, TRUE),1), 0)</f>
        <v>2</v>
      </c>
      <c r="AO6" s="9" cm="1">
        <f t="array" aca="1" ref="AO6" ca="1">_xlfn.IFNA(MATCH(RAND(), _xlfn.POISSON.DIST({0,1,2,3,4,5,6,7,8,9},$O6, TRUE),1), 0)</f>
        <v>2</v>
      </c>
      <c r="AP6" s="9" cm="1">
        <f t="array" aca="1" ref="AP6" ca="1">_xlfn.IFNA(MATCH(RAND(), _xlfn.POISSON.DIST({0,1,2,3,4,5,6,7,8,9},$O6, TRUE),1), 0)</f>
        <v>0</v>
      </c>
      <c r="AQ6" s="9" cm="1">
        <f t="array" aca="1" ref="AQ6" ca="1">_xlfn.IFNA(MATCH(RAND(), _xlfn.POISSON.DIST({0,1,2,3,4,5,6,7,8,9},$O6, TRUE),1), 0)</f>
        <v>2</v>
      </c>
      <c r="AR6" s="9" cm="1">
        <f t="array" aca="1" ref="AR6" ca="1">_xlfn.IFNA(MATCH(RAND(), _xlfn.POISSON.DIST({0,1,2,3,4,5,6,7,8,9},$O6, TRUE),1), 0)</f>
        <v>2</v>
      </c>
      <c r="AS6" s="9" cm="1">
        <f t="array" aca="1" ref="AS6" ca="1">_xlfn.IFNA(MATCH(RAND(), _xlfn.POISSON.DIST({0,1,2,3,4,5,6,7,8,9},$O6, TRUE),1), 0)</f>
        <v>2</v>
      </c>
      <c r="AT6" s="9" cm="1">
        <f t="array" aca="1" ref="AT6" ca="1">_xlfn.IFNA(MATCH(RAND(), _xlfn.POISSON.DIST({0,1,2,3,4,5,6,7,8,9},$O6, TRUE),1), 0)</f>
        <v>0</v>
      </c>
      <c r="AU6" s="9" cm="1">
        <f t="array" aca="1" ref="AU6" ca="1">_xlfn.IFNA(MATCH(RAND(), _xlfn.POISSON.DIST({0,1,2,3,4,5,6,7,8,9},$O6, TRUE),1), 0)</f>
        <v>3</v>
      </c>
      <c r="AV6" s="9" cm="1">
        <f t="array" aca="1" ref="AV6" ca="1">_xlfn.IFNA(MATCH(RAND(), _xlfn.POISSON.DIST({0,1,2,3,4,5,6,7,8,9},$O6, TRUE),1), 0)</f>
        <v>3</v>
      </c>
      <c r="AW6" s="9" cm="1">
        <f t="array" aca="1" ref="AW6" ca="1">_xlfn.IFNA(MATCH(RAND(), _xlfn.POISSON.DIST({0,1,2,3,4,5,6,7,8,9},$O6, TRUE),1), 0)</f>
        <v>1</v>
      </c>
      <c r="AX6" s="9" cm="1">
        <f t="array" aca="1" ref="AX6" ca="1">_xlfn.IFNA(MATCH(RAND(), _xlfn.POISSON.DIST({0,1,2,3,4,5,6,7,8,9},$O6, TRUE),1), 0)</f>
        <v>2</v>
      </c>
      <c r="AY6" s="9" cm="1">
        <f t="array" aca="1" ref="AY6" ca="1">_xlfn.IFNA(MATCH(RAND(), _xlfn.POISSON.DIST({0,1,2,3,4,5,6,7,8,9},$O6, TRUE),1), 0)</f>
        <v>3</v>
      </c>
      <c r="AZ6" s="9" cm="1">
        <f t="array" aca="1" ref="AZ6" ca="1">_xlfn.IFNA(MATCH(RAND(), _xlfn.POISSON.DIST({0,1,2,3,4,5,6,7,8,9},$O6, TRUE),1), 0)</f>
        <v>0</v>
      </c>
      <c r="BA6" s="9" cm="1">
        <f t="array" aca="1" ref="BA6" ca="1">_xlfn.IFNA(MATCH(RAND(), _xlfn.POISSON.DIST({0,1,2,3,4,5,6,7,8,9},$O6, TRUE),1), 0)</f>
        <v>1</v>
      </c>
      <c r="BB6" s="9" cm="1">
        <f t="array" aca="1" ref="BB6" ca="1">_xlfn.IFNA(MATCH(RAND(), _xlfn.POISSON.DIST({0,1,2,3,4,5,6,7,8,9},$O6, TRUE),1), 0)</f>
        <v>0</v>
      </c>
      <c r="BC6" s="9" cm="1">
        <f t="array" aca="1" ref="BC6" ca="1">_xlfn.IFNA(MATCH(RAND(), _xlfn.POISSON.DIST({0,1,2,3,4,5,6,7,8,9},$O6, TRUE),1), 0)</f>
        <v>1</v>
      </c>
      <c r="BD6" s="9" cm="1">
        <f t="array" aca="1" ref="BD6" ca="1">_xlfn.IFNA(MATCH(RAND(), _xlfn.POISSON.DIST({0,1,2,3,4,5,6,7,8,9},$O6, TRUE),1), 0)</f>
        <v>0</v>
      </c>
      <c r="BE6" s="9" cm="1">
        <f t="array" aca="1" ref="BE6" ca="1">_xlfn.IFNA(MATCH(RAND(), _xlfn.POISSON.DIST({0,1,2,3,4,5,6,7,8,9},$O6, TRUE),1), 0)</f>
        <v>3</v>
      </c>
      <c r="BF6" s="9" cm="1">
        <f t="array" aca="1" ref="BF6" ca="1">_xlfn.IFNA(MATCH(RAND(), _xlfn.POISSON.DIST({0,1,2,3,4,5,6,7,8,9},$O6, TRUE),1), 0)</f>
        <v>3</v>
      </c>
      <c r="BG6" s="9" cm="1">
        <f t="array" aca="1" ref="BG6" ca="1">_xlfn.IFNA(MATCH(RAND(), _xlfn.POISSON.DIST({0,1,2,3,4,5,6,7,8,9},$O6, TRUE),1), 0)</f>
        <v>0</v>
      </c>
      <c r="BH6" s="9" cm="1">
        <f t="array" aca="1" ref="BH6" ca="1">_xlfn.IFNA(MATCH(RAND(), _xlfn.POISSON.DIST({0,1,2,3,4,5,6,7,8,9},$O6, TRUE),1), 0)</f>
        <v>0</v>
      </c>
      <c r="BI6" s="9" cm="1">
        <f t="array" aca="1" ref="BI6" ca="1">_xlfn.IFNA(MATCH(RAND(), _xlfn.POISSON.DIST({0,1,2,3,4,5,6,7,8,9},$O6, TRUE),1), 0)</f>
        <v>1</v>
      </c>
      <c r="BJ6" s="9" cm="1">
        <f t="array" aca="1" ref="BJ6" ca="1">_xlfn.IFNA(MATCH(RAND(), _xlfn.POISSON.DIST({0,1,2,3,4,5,6,7,8,9},$O6, TRUE),1), 0)</f>
        <v>1</v>
      </c>
      <c r="BK6" s="9" cm="1">
        <f t="array" aca="1" ref="BK6" ca="1">_xlfn.IFNA(MATCH(RAND(), _xlfn.POISSON.DIST({0,1,2,3,4,5,6,7,8,9},$O6, TRUE),1), 0)</f>
        <v>2</v>
      </c>
      <c r="BL6" s="9" cm="1">
        <f t="array" aca="1" ref="BL6" ca="1">_xlfn.IFNA(MATCH(RAND(), _xlfn.POISSON.DIST({0,1,2,3,4,5,6,7,8,9},$O6, TRUE),1), 0)</f>
        <v>3</v>
      </c>
      <c r="BM6" s="9" cm="1">
        <f t="array" aca="1" ref="BM6" ca="1">_xlfn.IFNA(MATCH(RAND(), _xlfn.POISSON.DIST({0,1,2,3,4,5,6,7,8,9},$O6, TRUE),1), 0)</f>
        <v>0</v>
      </c>
      <c r="BN6" s="9" cm="1">
        <f t="array" aca="1" ref="BN6" ca="1">_xlfn.IFNA(MATCH(RAND(), _xlfn.POISSON.DIST({0,1,2,3,4,5,6,7,8,9},$O6, TRUE),1), 0)</f>
        <v>2</v>
      </c>
      <c r="BP6" s="9" cm="1">
        <f t="array" aca="1" ref="BP6" ca="1">_xlfn.IFNA(MATCH(RAND(), _xlfn.POISSON.DIST({0,1,2,3,4,5,6,7,8,9},$P6, TRUE),1), 0)</f>
        <v>0</v>
      </c>
      <c r="BQ6" s="9" cm="1">
        <f t="array" aca="1" ref="BQ6" ca="1">_xlfn.IFNA(MATCH(RAND(), _xlfn.POISSON.DIST({0,1,2,3,4,5,6,7,8,9},$P6, TRUE),1), 0)</f>
        <v>1</v>
      </c>
      <c r="BR6" s="9" cm="1">
        <f t="array" aca="1" ref="BR6" ca="1">_xlfn.IFNA(MATCH(RAND(), _xlfn.POISSON.DIST({0,1,2,3,4,5,6,7,8,9},$P6, TRUE),1), 0)</f>
        <v>2</v>
      </c>
      <c r="BS6" s="9" cm="1">
        <f t="array" aca="1" ref="BS6" ca="1">_xlfn.IFNA(MATCH(RAND(), _xlfn.POISSON.DIST({0,1,2,3,4,5,6,7,8,9},$P6, TRUE),1), 0)</f>
        <v>2</v>
      </c>
      <c r="BT6" s="9" cm="1">
        <f t="array" aca="1" ref="BT6" ca="1">_xlfn.IFNA(MATCH(RAND(), _xlfn.POISSON.DIST({0,1,2,3,4,5,6,7,8,9},$P6, TRUE),1), 0)</f>
        <v>0</v>
      </c>
      <c r="BU6" s="9" cm="1">
        <f t="array" aca="1" ref="BU6" ca="1">_xlfn.IFNA(MATCH(RAND(), _xlfn.POISSON.DIST({0,1,2,3,4,5,6,7,8,9},$P6, TRUE),1), 0)</f>
        <v>1</v>
      </c>
      <c r="BV6" s="9" cm="1">
        <f t="array" aca="1" ref="BV6" ca="1">_xlfn.IFNA(MATCH(RAND(), _xlfn.POISSON.DIST({0,1,2,3,4,5,6,7,8,9},$P6, TRUE),1), 0)</f>
        <v>0</v>
      </c>
      <c r="BW6" s="9" cm="1">
        <f t="array" aca="1" ref="BW6" ca="1">_xlfn.IFNA(MATCH(RAND(), _xlfn.POISSON.DIST({0,1,2,3,4,5,6,7,8,9},$P6, TRUE),1), 0)</f>
        <v>2</v>
      </c>
      <c r="BX6" s="9" cm="1">
        <f t="array" aca="1" ref="BX6" ca="1">_xlfn.IFNA(MATCH(RAND(), _xlfn.POISSON.DIST({0,1,2,3,4,5,6,7,8,9},$P6, TRUE),1), 0)</f>
        <v>1</v>
      </c>
      <c r="BY6" s="9" cm="1">
        <f t="array" aca="1" ref="BY6" ca="1">_xlfn.IFNA(MATCH(RAND(), _xlfn.POISSON.DIST({0,1,2,3,4,5,6,7,8,9},$P6, TRUE),1), 0)</f>
        <v>2</v>
      </c>
      <c r="BZ6" s="9" cm="1">
        <f t="array" aca="1" ref="BZ6" ca="1">_xlfn.IFNA(MATCH(RAND(), _xlfn.POISSON.DIST({0,1,2,3,4,5,6,7,8,9},$P6, TRUE),1), 0)</f>
        <v>1</v>
      </c>
      <c r="CA6" s="9" cm="1">
        <f t="array" aca="1" ref="CA6" ca="1">_xlfn.IFNA(MATCH(RAND(), _xlfn.POISSON.DIST({0,1,2,3,4,5,6,7,8,9},$P6, TRUE),1), 0)</f>
        <v>1</v>
      </c>
      <c r="CB6" s="9" cm="1">
        <f t="array" aca="1" ref="CB6" ca="1">_xlfn.IFNA(MATCH(RAND(), _xlfn.POISSON.DIST({0,1,2,3,4,5,6,7,8,9},$P6, TRUE),1), 0)</f>
        <v>1</v>
      </c>
      <c r="CC6" s="9" cm="1">
        <f t="array" aca="1" ref="CC6" ca="1">_xlfn.IFNA(MATCH(RAND(), _xlfn.POISSON.DIST({0,1,2,3,4,5,6,7,8,9},$P6, TRUE),1), 0)</f>
        <v>3</v>
      </c>
      <c r="CD6" s="9" cm="1">
        <f t="array" aca="1" ref="CD6" ca="1">_xlfn.IFNA(MATCH(RAND(), _xlfn.POISSON.DIST({0,1,2,3,4,5,6,7,8,9},$P6, TRUE),1), 0)</f>
        <v>0</v>
      </c>
      <c r="CE6" s="9" cm="1">
        <f t="array" aca="1" ref="CE6" ca="1">_xlfn.IFNA(MATCH(RAND(), _xlfn.POISSON.DIST({0,1,2,3,4,5,6,7,8,9},$P6, TRUE),1), 0)</f>
        <v>2</v>
      </c>
      <c r="CF6" s="9" cm="1">
        <f t="array" aca="1" ref="CF6" ca="1">_xlfn.IFNA(MATCH(RAND(), _xlfn.POISSON.DIST({0,1,2,3,4,5,6,7,8,9},$P6, TRUE),1), 0)</f>
        <v>0</v>
      </c>
      <c r="CG6" s="9" cm="1">
        <f t="array" aca="1" ref="CG6" ca="1">_xlfn.IFNA(MATCH(RAND(), _xlfn.POISSON.DIST({0,1,2,3,4,5,6,7,8,9},$P6, TRUE),1), 0)</f>
        <v>2</v>
      </c>
      <c r="CH6" s="9" cm="1">
        <f t="array" aca="1" ref="CH6" ca="1">_xlfn.IFNA(MATCH(RAND(), _xlfn.POISSON.DIST({0,1,2,3,4,5,6,7,8,9},$P6, TRUE),1), 0)</f>
        <v>1</v>
      </c>
      <c r="CI6" s="9" cm="1">
        <f t="array" aca="1" ref="CI6" ca="1">_xlfn.IFNA(MATCH(RAND(), _xlfn.POISSON.DIST({0,1,2,3,4,5,6,7,8,9},$P6, TRUE),1), 0)</f>
        <v>0</v>
      </c>
      <c r="CJ6" s="9" cm="1">
        <f t="array" aca="1" ref="CJ6" ca="1">_xlfn.IFNA(MATCH(RAND(), _xlfn.POISSON.DIST({0,1,2,3,4,5,6,7,8,9},$P6, TRUE),1), 0)</f>
        <v>0</v>
      </c>
      <c r="CK6" s="9" cm="1">
        <f t="array" aca="1" ref="CK6" ca="1">_xlfn.IFNA(MATCH(RAND(), _xlfn.POISSON.DIST({0,1,2,3,4,5,6,7,8,9},$P6, TRUE),1), 0)</f>
        <v>0</v>
      </c>
      <c r="CL6" s="9" cm="1">
        <f t="array" aca="1" ref="CL6" ca="1">_xlfn.IFNA(MATCH(RAND(), _xlfn.POISSON.DIST({0,1,2,3,4,5,6,7,8,9},$P6, TRUE),1), 0)</f>
        <v>0</v>
      </c>
      <c r="CM6" s="9" cm="1">
        <f t="array" aca="1" ref="CM6" ca="1">_xlfn.IFNA(MATCH(RAND(), _xlfn.POISSON.DIST({0,1,2,3,4,5,6,7,8,9},$P6, TRUE),1), 0)</f>
        <v>1</v>
      </c>
      <c r="CN6" s="9" cm="1">
        <f t="array" aca="1" ref="CN6" ca="1">_xlfn.IFNA(MATCH(RAND(), _xlfn.POISSON.DIST({0,1,2,3,4,5,6,7,8,9},$P6, TRUE),1), 0)</f>
        <v>1</v>
      </c>
      <c r="CO6" s="9" cm="1">
        <f t="array" aca="1" ref="CO6" ca="1">_xlfn.IFNA(MATCH(RAND(), _xlfn.POISSON.DIST({0,1,2,3,4,5,6,7,8,9},$P6, TRUE),1), 0)</f>
        <v>1</v>
      </c>
      <c r="CP6" s="9" cm="1">
        <f t="array" aca="1" ref="CP6" ca="1">_xlfn.IFNA(MATCH(RAND(), _xlfn.POISSON.DIST({0,1,2,3,4,5,6,7,8,9},$P6, TRUE),1), 0)</f>
        <v>1</v>
      </c>
      <c r="CQ6" s="9" cm="1">
        <f t="array" aca="1" ref="CQ6" ca="1">_xlfn.IFNA(MATCH(RAND(), _xlfn.POISSON.DIST({0,1,2,3,4,5,6,7,8,9},$P6, TRUE),1), 0)</f>
        <v>0</v>
      </c>
      <c r="CR6" s="9" cm="1">
        <f t="array" aca="1" ref="CR6" ca="1">_xlfn.IFNA(MATCH(RAND(), _xlfn.POISSON.DIST({0,1,2,3,4,5,6,7,8,9},$P6, TRUE),1), 0)</f>
        <v>0</v>
      </c>
      <c r="CS6" s="9" cm="1">
        <f t="array" aca="1" ref="CS6" ca="1">_xlfn.IFNA(MATCH(RAND(), _xlfn.POISSON.DIST({0,1,2,3,4,5,6,7,8,9},$P6, TRUE),1), 0)</f>
        <v>4</v>
      </c>
      <c r="CT6" s="9" cm="1">
        <f t="array" aca="1" ref="CT6" ca="1">_xlfn.IFNA(MATCH(RAND(), _xlfn.POISSON.DIST({0,1,2,3,4,5,6,7,8,9},$P6, TRUE),1), 0)</f>
        <v>1</v>
      </c>
      <c r="CU6" s="9" cm="1">
        <f t="array" aca="1" ref="CU6" ca="1">_xlfn.IFNA(MATCH(RAND(), _xlfn.POISSON.DIST({0,1,2,3,4,5,6,7,8,9},$P6, TRUE),1), 0)</f>
        <v>1</v>
      </c>
      <c r="CV6" s="9" cm="1">
        <f t="array" aca="1" ref="CV6" ca="1">_xlfn.IFNA(MATCH(RAND(), _xlfn.POISSON.DIST({0,1,2,3,4,5,6,7,8,9},$P6, TRUE),1), 0)</f>
        <v>0</v>
      </c>
      <c r="CW6" s="9" cm="1">
        <f t="array" aca="1" ref="CW6" ca="1">_xlfn.IFNA(MATCH(RAND(), _xlfn.POISSON.DIST({0,1,2,3,4,5,6,7,8,9},$P6, TRUE),1), 0)</f>
        <v>1</v>
      </c>
      <c r="CX6" s="9" cm="1">
        <f t="array" aca="1" ref="CX6" ca="1">_xlfn.IFNA(MATCH(RAND(), _xlfn.POISSON.DIST({0,1,2,3,4,5,6,7,8,9},$P6, TRUE),1), 0)</f>
        <v>0</v>
      </c>
      <c r="CY6" s="9" cm="1">
        <f t="array" aca="1" ref="CY6" ca="1">_xlfn.IFNA(MATCH(RAND(), _xlfn.POISSON.DIST({0,1,2,3,4,5,6,7,8,9},$P6, TRUE),1), 0)</f>
        <v>0</v>
      </c>
      <c r="CZ6" s="9" cm="1">
        <f t="array" aca="1" ref="CZ6" ca="1">_xlfn.IFNA(MATCH(RAND(), _xlfn.POISSON.DIST({0,1,2,3,4,5,6,7,8,9},$P6, TRUE),1), 0)</f>
        <v>3</v>
      </c>
      <c r="DA6" s="9" cm="1">
        <f t="array" aca="1" ref="DA6" ca="1">_xlfn.IFNA(MATCH(RAND(), _xlfn.POISSON.DIST({0,1,2,3,4,5,6,7,8,9},$P6, TRUE),1), 0)</f>
        <v>3</v>
      </c>
      <c r="DB6" s="9" cm="1">
        <f t="array" aca="1" ref="DB6" ca="1">_xlfn.IFNA(MATCH(RAND(), _xlfn.POISSON.DIST({0,1,2,3,4,5,6,7,8,9},$P6, TRUE),1), 0)</f>
        <v>2</v>
      </c>
      <c r="DC6" s="9" cm="1">
        <f t="array" aca="1" ref="DC6" ca="1">_xlfn.IFNA(MATCH(RAND(), _xlfn.POISSON.DIST({0,1,2,3,4,5,6,7,8,9},$P6, TRUE),1), 0)</f>
        <v>1</v>
      </c>
      <c r="DD6" s="9" cm="1">
        <f t="array" aca="1" ref="DD6" ca="1">_xlfn.IFNA(MATCH(RAND(), _xlfn.POISSON.DIST({0,1,2,3,4,5,6,7,8,9},$P6, TRUE),1), 0)</f>
        <v>0</v>
      </c>
      <c r="DE6" s="9" cm="1">
        <f t="array" aca="1" ref="DE6" ca="1">_xlfn.IFNA(MATCH(RAND(), _xlfn.POISSON.DIST({0,1,2,3,4,5,6,7,8,9},$P6, TRUE),1), 0)</f>
        <v>1</v>
      </c>
      <c r="DF6" s="9" cm="1">
        <f t="array" aca="1" ref="DF6" ca="1">_xlfn.IFNA(MATCH(RAND(), _xlfn.POISSON.DIST({0,1,2,3,4,5,6,7,8,9},$P6, TRUE),1), 0)</f>
        <v>2</v>
      </c>
      <c r="DG6" s="9" cm="1">
        <f t="array" aca="1" ref="DG6" ca="1">_xlfn.IFNA(MATCH(RAND(), _xlfn.POISSON.DIST({0,1,2,3,4,5,6,7,8,9},$P6, TRUE),1), 0)</f>
        <v>1</v>
      </c>
      <c r="DH6" s="9" cm="1">
        <f t="array" aca="1" ref="DH6" ca="1">_xlfn.IFNA(MATCH(RAND(), _xlfn.POISSON.DIST({0,1,2,3,4,5,6,7,8,9},$P6, TRUE),1), 0)</f>
        <v>0</v>
      </c>
      <c r="DI6" s="9" cm="1">
        <f t="array" aca="1" ref="DI6" ca="1">_xlfn.IFNA(MATCH(RAND(), _xlfn.POISSON.DIST({0,1,2,3,4,5,6,7,8,9},$P6, TRUE),1), 0)</f>
        <v>0</v>
      </c>
      <c r="DJ6" s="9" cm="1">
        <f t="array" aca="1" ref="DJ6" ca="1">_xlfn.IFNA(MATCH(RAND(), _xlfn.POISSON.DIST({0,1,2,3,4,5,6,7,8,9},$P6, TRUE),1), 0)</f>
        <v>3</v>
      </c>
      <c r="DK6" s="9" cm="1">
        <f t="array" aca="1" ref="DK6" ca="1">_xlfn.IFNA(MATCH(RAND(), _xlfn.POISSON.DIST({0,1,2,3,4,5,6,7,8,9},$P6, TRUE),1), 0)</f>
        <v>0</v>
      </c>
      <c r="DL6" s="9" cm="1">
        <f t="array" aca="1" ref="DL6" ca="1">_xlfn.IFNA(MATCH(RAND(), _xlfn.POISSON.DIST({0,1,2,3,4,5,6,7,8,9},$P6, TRUE),1), 0)</f>
        <v>1</v>
      </c>
      <c r="DM6" s="9" cm="1">
        <f t="array" aca="1" ref="DM6" ca="1">_xlfn.IFNA(MATCH(RAND(), _xlfn.POISSON.DIST({0,1,2,3,4,5,6,7,8,9},$P6, TRUE),1), 0)</f>
        <v>4</v>
      </c>
      <c r="DN6" s="101"/>
      <c r="DO6" s="101"/>
      <c r="DP6" s="101"/>
      <c r="DQ6" s="101"/>
      <c r="DR6" s="101"/>
      <c r="DS6" s="2"/>
      <c r="EE6" s="35"/>
      <c r="EF6" s="35"/>
    </row>
    <row r="7" spans="1:136" ht="15" customHeight="1">
      <c r="B7" s="39"/>
      <c r="C7" s="36" t="s">
        <v>167</v>
      </c>
      <c r="D7" s="37" t="s">
        <v>14</v>
      </c>
      <c r="E7" s="21" t="s">
        <v>17</v>
      </c>
      <c r="F7" s="38">
        <f ca="1">(AVERAGE(Q7:BN7))*(1+INDEX('Round Robin Predictions'!$C$4:$O$36, MATCH('This Year''s Matches'!E7,'Round Robin Predictions'!$D$4:$D$36,0),3))</f>
        <v>1.24</v>
      </c>
      <c r="G7" s="21" t="s">
        <v>18</v>
      </c>
      <c r="H7" s="38">
        <f ca="1">(AVERAGE(BP7:DM7))*(1+INDEX('Round Robin Predictions'!$C$4:$O$36, MATCH('This Year''s Matches'!G7,'Round Robin Predictions'!$D$4:$D$36,0),3))</f>
        <v>1.18</v>
      </c>
      <c r="I7" s="37" t="str">
        <f t="shared" ca="1" si="0"/>
        <v>Egypt</v>
      </c>
      <c r="J7" s="66"/>
      <c r="K7" s="67"/>
      <c r="L7" s="37">
        <f t="shared" ca="1" si="1"/>
        <v>1.24</v>
      </c>
      <c r="M7" s="37">
        <f t="shared" ca="1" si="2"/>
        <v>1.18</v>
      </c>
      <c r="N7" s="37" t="str">
        <f t="shared" ca="1" si="3"/>
        <v>Egypt</v>
      </c>
      <c r="O7" s="7">
        <f ca="1">(OFFSET('Appendix 3 - Goals Per Group'!$B$13,(INDEX('Appendix 1 - Team Data'!$B$13:$R$112,MATCH(G7,'Appendix 1 - Team Data'!$B$13:$B$112,0),4)/10),(INDEX('Appendix 1 - Team Data'!$B$13:$R$112,MATCH(E7,'Appendix 1 - Team Data'!$B$13:$B$112,0),4)/10)))</f>
        <v>1.1467391304347827</v>
      </c>
      <c r="P7" s="7" cm="1">
        <f t="array" aca="1" ref="P7" ca="1">OFFSET('Appendix 3 - Goals Per Group'!$B$13,(INDEX('Appendix 1 - Team Data'!$B$13:$R$112, MATCH(E7,'Appendix 1 - Team Data'!$B$13:$B$112,0),4)/10), (INDEX('Appendix 1 - Team Data'!$B$13:$R$112, MATCH(G7, 'Appendix 1 - Team Data'!$B$13:$B$112,0),4)/10))</f>
        <v>1.1956521739130435</v>
      </c>
      <c r="Q7" s="9" cm="1">
        <f t="array" aca="1" ref="Q7" ca="1">_xlfn.IFNA(MATCH(RAND(), _xlfn.POISSON.DIST({0,1,2,3,4,5,6,7,8,9},$O7, TRUE),1), 0)</f>
        <v>1</v>
      </c>
      <c r="R7" s="9" cm="1">
        <f t="array" aca="1" ref="R7" ca="1">_xlfn.IFNA(MATCH(RAND(), _xlfn.POISSON.DIST({0,1,2,3,4,5,6,7,8,9},$O7, TRUE),1), 0)</f>
        <v>3</v>
      </c>
      <c r="S7" s="9" cm="1">
        <f t="array" aca="1" ref="S7" ca="1">_xlfn.IFNA(MATCH(RAND(), _xlfn.POISSON.DIST({0,1,2,3,4,5,6,7,8,9},$O7, TRUE),1), 0)</f>
        <v>1</v>
      </c>
      <c r="T7" s="9" cm="1">
        <f t="array" aca="1" ref="T7" ca="1">_xlfn.IFNA(MATCH(RAND(), _xlfn.POISSON.DIST({0,1,2,3,4,5,6,7,8,9},$O7, TRUE),1), 0)</f>
        <v>2</v>
      </c>
      <c r="U7" s="9" cm="1">
        <f t="array" aca="1" ref="U7" ca="1">_xlfn.IFNA(MATCH(RAND(), _xlfn.POISSON.DIST({0,1,2,3,4,5,6,7,8,9},$O7, TRUE),1), 0)</f>
        <v>0</v>
      </c>
      <c r="V7" s="9" cm="1">
        <f t="array" aca="1" ref="V7" ca="1">_xlfn.IFNA(MATCH(RAND(), _xlfn.POISSON.DIST({0,1,2,3,4,5,6,7,8,9},$O7, TRUE),1), 0)</f>
        <v>0</v>
      </c>
      <c r="W7" s="9" cm="1">
        <f t="array" aca="1" ref="W7" ca="1">_xlfn.IFNA(MATCH(RAND(), _xlfn.POISSON.DIST({0,1,2,3,4,5,6,7,8,9},$O7, TRUE),1), 0)</f>
        <v>2</v>
      </c>
      <c r="X7" s="9" cm="1">
        <f t="array" aca="1" ref="X7" ca="1">_xlfn.IFNA(MATCH(RAND(), _xlfn.POISSON.DIST({0,1,2,3,4,5,6,7,8,9},$O7, TRUE),1), 0)</f>
        <v>2</v>
      </c>
      <c r="Y7" s="9" cm="1">
        <f t="array" aca="1" ref="Y7" ca="1">_xlfn.IFNA(MATCH(RAND(), _xlfn.POISSON.DIST({0,1,2,3,4,5,6,7,8,9},$O7, TRUE),1), 0)</f>
        <v>2</v>
      </c>
      <c r="Z7" s="9" cm="1">
        <f t="array" aca="1" ref="Z7" ca="1">_xlfn.IFNA(MATCH(RAND(), _xlfn.POISSON.DIST({0,1,2,3,4,5,6,7,8,9},$O7, TRUE),1), 0)</f>
        <v>2</v>
      </c>
      <c r="AA7" s="9" cm="1">
        <f t="array" aca="1" ref="AA7" ca="1">_xlfn.IFNA(MATCH(RAND(), _xlfn.POISSON.DIST({0,1,2,3,4,5,6,7,8,9},$O7, TRUE),1), 0)</f>
        <v>3</v>
      </c>
      <c r="AB7" s="9" cm="1">
        <f t="array" aca="1" ref="AB7" ca="1">_xlfn.IFNA(MATCH(RAND(), _xlfn.POISSON.DIST({0,1,2,3,4,5,6,7,8,9},$O7, TRUE),1), 0)</f>
        <v>1</v>
      </c>
      <c r="AC7" s="9" cm="1">
        <f t="array" aca="1" ref="AC7" ca="1">_xlfn.IFNA(MATCH(RAND(), _xlfn.POISSON.DIST({0,1,2,3,4,5,6,7,8,9},$O7, TRUE),1), 0)</f>
        <v>0</v>
      </c>
      <c r="AD7" s="9" cm="1">
        <f t="array" aca="1" ref="AD7" ca="1">_xlfn.IFNA(MATCH(RAND(), _xlfn.POISSON.DIST({0,1,2,3,4,5,6,7,8,9},$O7, TRUE),1), 0)</f>
        <v>2</v>
      </c>
      <c r="AE7" s="9" cm="1">
        <f t="array" aca="1" ref="AE7" ca="1">_xlfn.IFNA(MATCH(RAND(), _xlfn.POISSON.DIST({0,1,2,3,4,5,6,7,8,9},$O7, TRUE),1), 0)</f>
        <v>0</v>
      </c>
      <c r="AF7" s="9" cm="1">
        <f t="array" aca="1" ref="AF7" ca="1">_xlfn.IFNA(MATCH(RAND(), _xlfn.POISSON.DIST({0,1,2,3,4,5,6,7,8,9},$O7, TRUE),1), 0)</f>
        <v>2</v>
      </c>
      <c r="AG7" s="9" cm="1">
        <f t="array" aca="1" ref="AG7" ca="1">_xlfn.IFNA(MATCH(RAND(), _xlfn.POISSON.DIST({0,1,2,3,4,5,6,7,8,9},$O7, TRUE),1), 0)</f>
        <v>1</v>
      </c>
      <c r="AH7" s="9" cm="1">
        <f t="array" aca="1" ref="AH7" ca="1">_xlfn.IFNA(MATCH(RAND(), _xlfn.POISSON.DIST({0,1,2,3,4,5,6,7,8,9},$O7, TRUE),1), 0)</f>
        <v>1</v>
      </c>
      <c r="AI7" s="9" cm="1">
        <f t="array" aca="1" ref="AI7" ca="1">_xlfn.IFNA(MATCH(RAND(), _xlfn.POISSON.DIST({0,1,2,3,4,5,6,7,8,9},$O7, TRUE),1), 0)</f>
        <v>0</v>
      </c>
      <c r="AJ7" s="9" cm="1">
        <f t="array" aca="1" ref="AJ7" ca="1">_xlfn.IFNA(MATCH(RAND(), _xlfn.POISSON.DIST({0,1,2,3,4,5,6,7,8,9},$O7, TRUE),1), 0)</f>
        <v>0</v>
      </c>
      <c r="AK7" s="9" cm="1">
        <f t="array" aca="1" ref="AK7" ca="1">_xlfn.IFNA(MATCH(RAND(), _xlfn.POISSON.DIST({0,1,2,3,4,5,6,7,8,9},$O7, TRUE),1), 0)</f>
        <v>1</v>
      </c>
      <c r="AL7" s="9" cm="1">
        <f t="array" aca="1" ref="AL7" ca="1">_xlfn.IFNA(MATCH(RAND(), _xlfn.POISSON.DIST({0,1,2,3,4,5,6,7,8,9},$O7, TRUE),1), 0)</f>
        <v>0</v>
      </c>
      <c r="AM7" s="9" cm="1">
        <f t="array" aca="1" ref="AM7" ca="1">_xlfn.IFNA(MATCH(RAND(), _xlfn.POISSON.DIST({0,1,2,3,4,5,6,7,8,9},$O7, TRUE),1), 0)</f>
        <v>3</v>
      </c>
      <c r="AN7" s="9" cm="1">
        <f t="array" aca="1" ref="AN7" ca="1">_xlfn.IFNA(MATCH(RAND(), _xlfn.POISSON.DIST({0,1,2,3,4,5,6,7,8,9},$O7, TRUE),1), 0)</f>
        <v>0</v>
      </c>
      <c r="AO7" s="9" cm="1">
        <f t="array" aca="1" ref="AO7" ca="1">_xlfn.IFNA(MATCH(RAND(), _xlfn.POISSON.DIST({0,1,2,3,4,5,6,7,8,9},$O7, TRUE),1), 0)</f>
        <v>1</v>
      </c>
      <c r="AP7" s="9" cm="1">
        <f t="array" aca="1" ref="AP7" ca="1">_xlfn.IFNA(MATCH(RAND(), _xlfn.POISSON.DIST({0,1,2,3,4,5,6,7,8,9},$O7, TRUE),1), 0)</f>
        <v>0</v>
      </c>
      <c r="AQ7" s="9" cm="1">
        <f t="array" aca="1" ref="AQ7" ca="1">_xlfn.IFNA(MATCH(RAND(), _xlfn.POISSON.DIST({0,1,2,3,4,5,6,7,8,9},$O7, TRUE),1), 0)</f>
        <v>2</v>
      </c>
      <c r="AR7" s="9" cm="1">
        <f t="array" aca="1" ref="AR7" ca="1">_xlfn.IFNA(MATCH(RAND(), _xlfn.POISSON.DIST({0,1,2,3,4,5,6,7,8,9},$O7, TRUE),1), 0)</f>
        <v>0</v>
      </c>
      <c r="AS7" s="9" cm="1">
        <f t="array" aca="1" ref="AS7" ca="1">_xlfn.IFNA(MATCH(RAND(), _xlfn.POISSON.DIST({0,1,2,3,4,5,6,7,8,9},$O7, TRUE),1), 0)</f>
        <v>1</v>
      </c>
      <c r="AT7" s="9" cm="1">
        <f t="array" aca="1" ref="AT7" ca="1">_xlfn.IFNA(MATCH(RAND(), _xlfn.POISSON.DIST({0,1,2,3,4,5,6,7,8,9},$O7, TRUE),1), 0)</f>
        <v>5</v>
      </c>
      <c r="AU7" s="9" cm="1">
        <f t="array" aca="1" ref="AU7" ca="1">_xlfn.IFNA(MATCH(RAND(), _xlfn.POISSON.DIST({0,1,2,3,4,5,6,7,8,9},$O7, TRUE),1), 0)</f>
        <v>6</v>
      </c>
      <c r="AV7" s="9" cm="1">
        <f t="array" aca="1" ref="AV7" ca="1">_xlfn.IFNA(MATCH(RAND(), _xlfn.POISSON.DIST({0,1,2,3,4,5,6,7,8,9},$O7, TRUE),1), 0)</f>
        <v>1</v>
      </c>
      <c r="AW7" s="9" cm="1">
        <f t="array" aca="1" ref="AW7" ca="1">_xlfn.IFNA(MATCH(RAND(), _xlfn.POISSON.DIST({0,1,2,3,4,5,6,7,8,9},$O7, TRUE),1), 0)</f>
        <v>2</v>
      </c>
      <c r="AX7" s="9" cm="1">
        <f t="array" aca="1" ref="AX7" ca="1">_xlfn.IFNA(MATCH(RAND(), _xlfn.POISSON.DIST({0,1,2,3,4,5,6,7,8,9},$O7, TRUE),1), 0)</f>
        <v>1</v>
      </c>
      <c r="AY7" s="9" cm="1">
        <f t="array" aca="1" ref="AY7" ca="1">_xlfn.IFNA(MATCH(RAND(), _xlfn.POISSON.DIST({0,1,2,3,4,5,6,7,8,9},$O7, TRUE),1), 0)</f>
        <v>0</v>
      </c>
      <c r="AZ7" s="9" cm="1">
        <f t="array" aca="1" ref="AZ7" ca="1">_xlfn.IFNA(MATCH(RAND(), _xlfn.POISSON.DIST({0,1,2,3,4,5,6,7,8,9},$O7, TRUE),1), 0)</f>
        <v>1</v>
      </c>
      <c r="BA7" s="9" cm="1">
        <f t="array" aca="1" ref="BA7" ca="1">_xlfn.IFNA(MATCH(RAND(), _xlfn.POISSON.DIST({0,1,2,3,4,5,6,7,8,9},$O7, TRUE),1), 0)</f>
        <v>0</v>
      </c>
      <c r="BB7" s="9" cm="1">
        <f t="array" aca="1" ref="BB7" ca="1">_xlfn.IFNA(MATCH(RAND(), _xlfn.POISSON.DIST({0,1,2,3,4,5,6,7,8,9},$O7, TRUE),1), 0)</f>
        <v>2</v>
      </c>
      <c r="BC7" s="9" cm="1">
        <f t="array" aca="1" ref="BC7" ca="1">_xlfn.IFNA(MATCH(RAND(), _xlfn.POISSON.DIST({0,1,2,3,4,5,6,7,8,9},$O7, TRUE),1), 0)</f>
        <v>1</v>
      </c>
      <c r="BD7" s="9" cm="1">
        <f t="array" aca="1" ref="BD7" ca="1">_xlfn.IFNA(MATCH(RAND(), _xlfn.POISSON.DIST({0,1,2,3,4,5,6,7,8,9},$O7, TRUE),1), 0)</f>
        <v>1</v>
      </c>
      <c r="BE7" s="9" cm="1">
        <f t="array" aca="1" ref="BE7" ca="1">_xlfn.IFNA(MATCH(RAND(), _xlfn.POISSON.DIST({0,1,2,3,4,5,6,7,8,9},$O7, TRUE),1), 0)</f>
        <v>1</v>
      </c>
      <c r="BF7" s="9" cm="1">
        <f t="array" aca="1" ref="BF7" ca="1">_xlfn.IFNA(MATCH(RAND(), _xlfn.POISSON.DIST({0,1,2,3,4,5,6,7,8,9},$O7, TRUE),1), 0)</f>
        <v>0</v>
      </c>
      <c r="BG7" s="9" cm="1">
        <f t="array" aca="1" ref="BG7" ca="1">_xlfn.IFNA(MATCH(RAND(), _xlfn.POISSON.DIST({0,1,2,3,4,5,6,7,8,9},$O7, TRUE),1), 0)</f>
        <v>1</v>
      </c>
      <c r="BH7" s="9" cm="1">
        <f t="array" aca="1" ref="BH7" ca="1">_xlfn.IFNA(MATCH(RAND(), _xlfn.POISSON.DIST({0,1,2,3,4,5,6,7,8,9},$O7, TRUE),1), 0)</f>
        <v>2</v>
      </c>
      <c r="BI7" s="9" cm="1">
        <f t="array" aca="1" ref="BI7" ca="1">_xlfn.IFNA(MATCH(RAND(), _xlfn.POISSON.DIST({0,1,2,3,4,5,6,7,8,9},$O7, TRUE),1), 0)</f>
        <v>0</v>
      </c>
      <c r="BJ7" s="9" cm="1">
        <f t="array" aca="1" ref="BJ7" ca="1">_xlfn.IFNA(MATCH(RAND(), _xlfn.POISSON.DIST({0,1,2,3,4,5,6,7,8,9},$O7, TRUE),1), 0)</f>
        <v>1</v>
      </c>
      <c r="BK7" s="9" cm="1">
        <f t="array" aca="1" ref="BK7" ca="1">_xlfn.IFNA(MATCH(RAND(), _xlfn.POISSON.DIST({0,1,2,3,4,5,6,7,8,9},$O7, TRUE),1), 0)</f>
        <v>0</v>
      </c>
      <c r="BL7" s="9" cm="1">
        <f t="array" aca="1" ref="BL7" ca="1">_xlfn.IFNA(MATCH(RAND(), _xlfn.POISSON.DIST({0,1,2,3,4,5,6,7,8,9},$O7, TRUE),1), 0)</f>
        <v>0</v>
      </c>
      <c r="BM7" s="9" cm="1">
        <f t="array" aca="1" ref="BM7" ca="1">_xlfn.IFNA(MATCH(RAND(), _xlfn.POISSON.DIST({0,1,2,3,4,5,6,7,8,9},$O7, TRUE),1), 0)</f>
        <v>3</v>
      </c>
      <c r="BN7" s="9" cm="1">
        <f t="array" aca="1" ref="BN7" ca="1">_xlfn.IFNA(MATCH(RAND(), _xlfn.POISSON.DIST({0,1,2,3,4,5,6,7,8,9},$O7, TRUE),1), 0)</f>
        <v>1</v>
      </c>
      <c r="BP7" s="9" cm="1">
        <f t="array" aca="1" ref="BP7" ca="1">_xlfn.IFNA(MATCH(RAND(), _xlfn.POISSON.DIST({0,1,2,3,4,5,6,7,8,9},$P7, TRUE),1), 0)</f>
        <v>2</v>
      </c>
      <c r="BQ7" s="9" cm="1">
        <f t="array" aca="1" ref="BQ7" ca="1">_xlfn.IFNA(MATCH(RAND(), _xlfn.POISSON.DIST({0,1,2,3,4,5,6,7,8,9},$P7, TRUE),1), 0)</f>
        <v>0</v>
      </c>
      <c r="BR7" s="9" cm="1">
        <f t="array" aca="1" ref="BR7" ca="1">_xlfn.IFNA(MATCH(RAND(), _xlfn.POISSON.DIST({0,1,2,3,4,5,6,7,8,9},$P7, TRUE),1), 0)</f>
        <v>0</v>
      </c>
      <c r="BS7" s="9" cm="1">
        <f t="array" aca="1" ref="BS7" ca="1">_xlfn.IFNA(MATCH(RAND(), _xlfn.POISSON.DIST({0,1,2,3,4,5,6,7,8,9},$P7, TRUE),1), 0)</f>
        <v>3</v>
      </c>
      <c r="BT7" s="9" cm="1">
        <f t="array" aca="1" ref="BT7" ca="1">_xlfn.IFNA(MATCH(RAND(), _xlfn.POISSON.DIST({0,1,2,3,4,5,6,7,8,9},$P7, TRUE),1), 0)</f>
        <v>1</v>
      </c>
      <c r="BU7" s="9" cm="1">
        <f t="array" aca="1" ref="BU7" ca="1">_xlfn.IFNA(MATCH(RAND(), _xlfn.POISSON.DIST({0,1,2,3,4,5,6,7,8,9},$P7, TRUE),1), 0)</f>
        <v>4</v>
      </c>
      <c r="BV7" s="9" cm="1">
        <f t="array" aca="1" ref="BV7" ca="1">_xlfn.IFNA(MATCH(RAND(), _xlfn.POISSON.DIST({0,1,2,3,4,5,6,7,8,9},$P7, TRUE),1), 0)</f>
        <v>2</v>
      </c>
      <c r="BW7" s="9" cm="1">
        <f t="array" aca="1" ref="BW7" ca="1">_xlfn.IFNA(MATCH(RAND(), _xlfn.POISSON.DIST({0,1,2,3,4,5,6,7,8,9},$P7, TRUE),1), 0)</f>
        <v>1</v>
      </c>
      <c r="BX7" s="9" cm="1">
        <f t="array" aca="1" ref="BX7" ca="1">_xlfn.IFNA(MATCH(RAND(), _xlfn.POISSON.DIST({0,1,2,3,4,5,6,7,8,9},$P7, TRUE),1), 0)</f>
        <v>0</v>
      </c>
      <c r="BY7" s="9" cm="1">
        <f t="array" aca="1" ref="BY7" ca="1">_xlfn.IFNA(MATCH(RAND(), _xlfn.POISSON.DIST({0,1,2,3,4,5,6,7,8,9},$P7, TRUE),1), 0)</f>
        <v>1</v>
      </c>
      <c r="BZ7" s="9" cm="1">
        <f t="array" aca="1" ref="BZ7" ca="1">_xlfn.IFNA(MATCH(RAND(), _xlfn.POISSON.DIST({0,1,2,3,4,5,6,7,8,9},$P7, TRUE),1), 0)</f>
        <v>0</v>
      </c>
      <c r="CA7" s="9" cm="1">
        <f t="array" aca="1" ref="CA7" ca="1">_xlfn.IFNA(MATCH(RAND(), _xlfn.POISSON.DIST({0,1,2,3,4,5,6,7,8,9},$P7, TRUE),1), 0)</f>
        <v>0</v>
      </c>
      <c r="CB7" s="9" cm="1">
        <f t="array" aca="1" ref="CB7" ca="1">_xlfn.IFNA(MATCH(RAND(), _xlfn.POISSON.DIST({0,1,2,3,4,5,6,7,8,9},$P7, TRUE),1), 0)</f>
        <v>0</v>
      </c>
      <c r="CC7" s="9" cm="1">
        <f t="array" aca="1" ref="CC7" ca="1">_xlfn.IFNA(MATCH(RAND(), _xlfn.POISSON.DIST({0,1,2,3,4,5,6,7,8,9},$P7, TRUE),1), 0)</f>
        <v>1</v>
      </c>
      <c r="CD7" s="9" cm="1">
        <f t="array" aca="1" ref="CD7" ca="1">_xlfn.IFNA(MATCH(RAND(), _xlfn.POISSON.DIST({0,1,2,3,4,5,6,7,8,9},$P7, TRUE),1), 0)</f>
        <v>0</v>
      </c>
      <c r="CE7" s="9" cm="1">
        <f t="array" aca="1" ref="CE7" ca="1">_xlfn.IFNA(MATCH(RAND(), _xlfn.POISSON.DIST({0,1,2,3,4,5,6,7,8,9},$P7, TRUE),1), 0)</f>
        <v>2</v>
      </c>
      <c r="CF7" s="9" cm="1">
        <f t="array" aca="1" ref="CF7" ca="1">_xlfn.IFNA(MATCH(RAND(), _xlfn.POISSON.DIST({0,1,2,3,4,5,6,7,8,9},$P7, TRUE),1), 0)</f>
        <v>0</v>
      </c>
      <c r="CG7" s="9" cm="1">
        <f t="array" aca="1" ref="CG7" ca="1">_xlfn.IFNA(MATCH(RAND(), _xlfn.POISSON.DIST({0,1,2,3,4,5,6,7,8,9},$P7, TRUE),1), 0)</f>
        <v>2</v>
      </c>
      <c r="CH7" s="9" cm="1">
        <f t="array" aca="1" ref="CH7" ca="1">_xlfn.IFNA(MATCH(RAND(), _xlfn.POISSON.DIST({0,1,2,3,4,5,6,7,8,9},$P7, TRUE),1), 0)</f>
        <v>4</v>
      </c>
      <c r="CI7" s="9" cm="1">
        <f t="array" aca="1" ref="CI7" ca="1">_xlfn.IFNA(MATCH(RAND(), _xlfn.POISSON.DIST({0,1,2,3,4,5,6,7,8,9},$P7, TRUE),1), 0)</f>
        <v>1</v>
      </c>
      <c r="CJ7" s="9" cm="1">
        <f t="array" aca="1" ref="CJ7" ca="1">_xlfn.IFNA(MATCH(RAND(), _xlfn.POISSON.DIST({0,1,2,3,4,5,6,7,8,9},$P7, TRUE),1), 0)</f>
        <v>0</v>
      </c>
      <c r="CK7" s="9" cm="1">
        <f t="array" aca="1" ref="CK7" ca="1">_xlfn.IFNA(MATCH(RAND(), _xlfn.POISSON.DIST({0,1,2,3,4,5,6,7,8,9},$P7, TRUE),1), 0)</f>
        <v>1</v>
      </c>
      <c r="CL7" s="9" cm="1">
        <f t="array" aca="1" ref="CL7" ca="1">_xlfn.IFNA(MATCH(RAND(), _xlfn.POISSON.DIST({0,1,2,3,4,5,6,7,8,9},$P7, TRUE),1), 0)</f>
        <v>2</v>
      </c>
      <c r="CM7" s="9" cm="1">
        <f t="array" aca="1" ref="CM7" ca="1">_xlfn.IFNA(MATCH(RAND(), _xlfn.POISSON.DIST({0,1,2,3,4,5,6,7,8,9},$P7, TRUE),1), 0)</f>
        <v>3</v>
      </c>
      <c r="CN7" s="9" cm="1">
        <f t="array" aca="1" ref="CN7" ca="1">_xlfn.IFNA(MATCH(RAND(), _xlfn.POISSON.DIST({0,1,2,3,4,5,6,7,8,9},$P7, TRUE),1), 0)</f>
        <v>0</v>
      </c>
      <c r="CO7" s="9" cm="1">
        <f t="array" aca="1" ref="CO7" ca="1">_xlfn.IFNA(MATCH(RAND(), _xlfn.POISSON.DIST({0,1,2,3,4,5,6,7,8,9},$P7, TRUE),1), 0)</f>
        <v>0</v>
      </c>
      <c r="CP7" s="9" cm="1">
        <f t="array" aca="1" ref="CP7" ca="1">_xlfn.IFNA(MATCH(RAND(), _xlfn.POISSON.DIST({0,1,2,3,4,5,6,7,8,9},$P7, TRUE),1), 0)</f>
        <v>1</v>
      </c>
      <c r="CQ7" s="9" cm="1">
        <f t="array" aca="1" ref="CQ7" ca="1">_xlfn.IFNA(MATCH(RAND(), _xlfn.POISSON.DIST({0,1,2,3,4,5,6,7,8,9},$P7, TRUE),1), 0)</f>
        <v>0</v>
      </c>
      <c r="CR7" s="9" cm="1">
        <f t="array" aca="1" ref="CR7" ca="1">_xlfn.IFNA(MATCH(RAND(), _xlfn.POISSON.DIST({0,1,2,3,4,5,6,7,8,9},$P7, TRUE),1), 0)</f>
        <v>2</v>
      </c>
      <c r="CS7" s="9" cm="1">
        <f t="array" aca="1" ref="CS7" ca="1">_xlfn.IFNA(MATCH(RAND(), _xlfn.POISSON.DIST({0,1,2,3,4,5,6,7,8,9},$P7, TRUE),1), 0)</f>
        <v>1</v>
      </c>
      <c r="CT7" s="9" cm="1">
        <f t="array" aca="1" ref="CT7" ca="1">_xlfn.IFNA(MATCH(RAND(), _xlfn.POISSON.DIST({0,1,2,3,4,5,6,7,8,9},$P7, TRUE),1), 0)</f>
        <v>2</v>
      </c>
      <c r="CU7" s="9" cm="1">
        <f t="array" aca="1" ref="CU7" ca="1">_xlfn.IFNA(MATCH(RAND(), _xlfn.POISSON.DIST({0,1,2,3,4,5,6,7,8,9},$P7, TRUE),1), 0)</f>
        <v>2</v>
      </c>
      <c r="CV7" s="9" cm="1">
        <f t="array" aca="1" ref="CV7" ca="1">_xlfn.IFNA(MATCH(RAND(), _xlfn.POISSON.DIST({0,1,2,3,4,5,6,7,8,9},$P7, TRUE),1), 0)</f>
        <v>2</v>
      </c>
      <c r="CW7" s="9" cm="1">
        <f t="array" aca="1" ref="CW7" ca="1">_xlfn.IFNA(MATCH(RAND(), _xlfn.POISSON.DIST({0,1,2,3,4,5,6,7,8,9},$P7, TRUE),1), 0)</f>
        <v>0</v>
      </c>
      <c r="CX7" s="9" cm="1">
        <f t="array" aca="1" ref="CX7" ca="1">_xlfn.IFNA(MATCH(RAND(), _xlfn.POISSON.DIST({0,1,2,3,4,5,6,7,8,9},$P7, TRUE),1), 0)</f>
        <v>1</v>
      </c>
      <c r="CY7" s="9" cm="1">
        <f t="array" aca="1" ref="CY7" ca="1">_xlfn.IFNA(MATCH(RAND(), _xlfn.POISSON.DIST({0,1,2,3,4,5,6,7,8,9},$P7, TRUE),1), 0)</f>
        <v>1</v>
      </c>
      <c r="CZ7" s="9" cm="1">
        <f t="array" aca="1" ref="CZ7" ca="1">_xlfn.IFNA(MATCH(RAND(), _xlfn.POISSON.DIST({0,1,2,3,4,5,6,7,8,9},$P7, TRUE),1), 0)</f>
        <v>1</v>
      </c>
      <c r="DA7" s="9" cm="1">
        <f t="array" aca="1" ref="DA7" ca="1">_xlfn.IFNA(MATCH(RAND(), _xlfn.POISSON.DIST({0,1,2,3,4,5,6,7,8,9},$P7, TRUE),1), 0)</f>
        <v>3</v>
      </c>
      <c r="DB7" s="9" cm="1">
        <f t="array" aca="1" ref="DB7" ca="1">_xlfn.IFNA(MATCH(RAND(), _xlfn.POISSON.DIST({0,1,2,3,4,5,6,7,8,9},$P7, TRUE),1), 0)</f>
        <v>0</v>
      </c>
      <c r="DC7" s="9" cm="1">
        <f t="array" aca="1" ref="DC7" ca="1">_xlfn.IFNA(MATCH(RAND(), _xlfn.POISSON.DIST({0,1,2,3,4,5,6,7,8,9},$P7, TRUE),1), 0)</f>
        <v>0</v>
      </c>
      <c r="DD7" s="9" cm="1">
        <f t="array" aca="1" ref="DD7" ca="1">_xlfn.IFNA(MATCH(RAND(), _xlfn.POISSON.DIST({0,1,2,3,4,5,6,7,8,9},$P7, TRUE),1), 0)</f>
        <v>1</v>
      </c>
      <c r="DE7" s="9" cm="1">
        <f t="array" aca="1" ref="DE7" ca="1">_xlfn.IFNA(MATCH(RAND(), _xlfn.POISSON.DIST({0,1,2,3,4,5,6,7,8,9},$P7, TRUE),1), 0)</f>
        <v>5</v>
      </c>
      <c r="DF7" s="9" cm="1">
        <f t="array" aca="1" ref="DF7" ca="1">_xlfn.IFNA(MATCH(RAND(), _xlfn.POISSON.DIST({0,1,2,3,4,5,6,7,8,9},$P7, TRUE),1), 0)</f>
        <v>0</v>
      </c>
      <c r="DG7" s="9" cm="1">
        <f t="array" aca="1" ref="DG7" ca="1">_xlfn.IFNA(MATCH(RAND(), _xlfn.POISSON.DIST({0,1,2,3,4,5,6,7,8,9},$P7, TRUE),1), 0)</f>
        <v>0</v>
      </c>
      <c r="DH7" s="9" cm="1">
        <f t="array" aca="1" ref="DH7" ca="1">_xlfn.IFNA(MATCH(RAND(), _xlfn.POISSON.DIST({0,1,2,3,4,5,6,7,8,9},$P7, TRUE),1), 0)</f>
        <v>0</v>
      </c>
      <c r="DI7" s="9" cm="1">
        <f t="array" aca="1" ref="DI7" ca="1">_xlfn.IFNA(MATCH(RAND(), _xlfn.POISSON.DIST({0,1,2,3,4,5,6,7,8,9},$P7, TRUE),1), 0)</f>
        <v>2</v>
      </c>
      <c r="DJ7" s="9" cm="1">
        <f t="array" aca="1" ref="DJ7" ca="1">_xlfn.IFNA(MATCH(RAND(), _xlfn.POISSON.DIST({0,1,2,3,4,5,6,7,8,9},$P7, TRUE),1), 0)</f>
        <v>2</v>
      </c>
      <c r="DK7" s="9" cm="1">
        <f t="array" aca="1" ref="DK7" ca="1">_xlfn.IFNA(MATCH(RAND(), _xlfn.POISSON.DIST({0,1,2,3,4,5,6,7,8,9},$P7, TRUE),1), 0)</f>
        <v>1</v>
      </c>
      <c r="DL7" s="9" cm="1">
        <f t="array" aca="1" ref="DL7" ca="1">_xlfn.IFNA(MATCH(RAND(), _xlfn.POISSON.DIST({0,1,2,3,4,5,6,7,8,9},$P7, TRUE),1), 0)</f>
        <v>1</v>
      </c>
      <c r="DM7" s="9" cm="1">
        <f t="array" aca="1" ref="DM7" ca="1">_xlfn.IFNA(MATCH(RAND(), _xlfn.POISSON.DIST({0,1,2,3,4,5,6,7,8,9},$P7, TRUE),1), 0)</f>
        <v>1</v>
      </c>
      <c r="DN7" s="101"/>
      <c r="DO7" s="101"/>
      <c r="DP7" s="101"/>
      <c r="DQ7" s="101"/>
      <c r="DR7" s="101"/>
      <c r="DS7" s="2"/>
      <c r="EE7" s="35"/>
      <c r="EF7" s="35"/>
    </row>
    <row r="8" spans="1:136">
      <c r="B8" s="39"/>
      <c r="C8" s="36" t="s">
        <v>167</v>
      </c>
      <c r="D8" s="37" t="s">
        <v>19</v>
      </c>
      <c r="E8" s="37" t="s">
        <v>22</v>
      </c>
      <c r="F8" s="38">
        <f ca="1">(AVERAGE(Q8:BN8))*(1+INDEX('Round Robin Predictions'!$C$4:$O$36, MATCH('This Year''s Matches'!E8,'Round Robin Predictions'!$D$4:$D$36,0),3))</f>
        <v>0.96</v>
      </c>
      <c r="G8" s="5" t="s">
        <v>23</v>
      </c>
      <c r="H8" s="38">
        <f ca="1">(AVERAGE(BP8:DM8))*(1+INDEX('Round Robin Predictions'!$C$4:$O$36, MATCH('This Year''s Matches'!G8,'Round Robin Predictions'!$D$4:$D$36,0),3))</f>
        <v>1.3</v>
      </c>
      <c r="I8" s="37" t="str">
        <f t="shared" ca="1" si="0"/>
        <v>Iran</v>
      </c>
      <c r="J8" s="66"/>
      <c r="K8" s="67"/>
      <c r="L8" s="37">
        <f t="shared" ca="1" si="1"/>
        <v>0.96</v>
      </c>
      <c r="M8" s="37">
        <f t="shared" ca="1" si="2"/>
        <v>1.3</v>
      </c>
      <c r="N8" s="37" t="str">
        <f t="shared" ca="1" si="3"/>
        <v>Iran</v>
      </c>
      <c r="O8" s="7">
        <f ca="1">(OFFSET('Appendix 3 - Goals Per Group'!$B$13,(INDEX('Appendix 1 - Team Data'!$B$13:$R$112,MATCH(G8,'Appendix 1 - Team Data'!$B$13:$B$112,0),4)/10),(INDEX('Appendix 1 - Team Data'!$B$13:$R$112,MATCH(E8,'Appendix 1 - Team Data'!$B$13:$B$112,0),4)/10)))</f>
        <v>1.0717948717948718</v>
      </c>
      <c r="P8" s="7" cm="1">
        <f t="array" aca="1" ref="P8" ca="1">OFFSET('Appendix 3 - Goals Per Group'!$B$13,(INDEX('Appendix 1 - Team Data'!$B$13:$R$112, MATCH(E8,'Appendix 1 - Team Data'!$B$13:$B$112,0),4)/10), (INDEX('Appendix 1 - Team Data'!$B$13:$R$112, MATCH(G8, 'Appendix 1 - Team Data'!$B$13:$B$112,0),4)/10))</f>
        <v>1.323076923076923</v>
      </c>
      <c r="Q8" s="9" cm="1">
        <f t="array" aca="1" ref="Q8" ca="1">_xlfn.IFNA(MATCH(RAND(), _xlfn.POISSON.DIST({0,1,2,3,4,5,6,7,8,9},$O8, TRUE),1), 0)</f>
        <v>1</v>
      </c>
      <c r="R8" s="9" cm="1">
        <f t="array" aca="1" ref="R8" ca="1">_xlfn.IFNA(MATCH(RAND(), _xlfn.POISSON.DIST({0,1,2,3,4,5,6,7,8,9},$O8, TRUE),1), 0)</f>
        <v>0</v>
      </c>
      <c r="S8" s="9" cm="1">
        <f t="array" aca="1" ref="S8" ca="1">_xlfn.IFNA(MATCH(RAND(), _xlfn.POISSON.DIST({0,1,2,3,4,5,6,7,8,9},$O8, TRUE),1), 0)</f>
        <v>1</v>
      </c>
      <c r="T8" s="9" cm="1">
        <f t="array" aca="1" ref="T8" ca="1">_xlfn.IFNA(MATCH(RAND(), _xlfn.POISSON.DIST({0,1,2,3,4,5,6,7,8,9},$O8, TRUE),1), 0)</f>
        <v>1</v>
      </c>
      <c r="U8" s="9" cm="1">
        <f t="array" aca="1" ref="U8" ca="1">_xlfn.IFNA(MATCH(RAND(), _xlfn.POISSON.DIST({0,1,2,3,4,5,6,7,8,9},$O8, TRUE),1), 0)</f>
        <v>0</v>
      </c>
      <c r="V8" s="9" cm="1">
        <f t="array" aca="1" ref="V8" ca="1">_xlfn.IFNA(MATCH(RAND(), _xlfn.POISSON.DIST({0,1,2,3,4,5,6,7,8,9},$O8, TRUE),1), 0)</f>
        <v>0</v>
      </c>
      <c r="W8" s="9" cm="1">
        <f t="array" aca="1" ref="W8" ca="1">_xlfn.IFNA(MATCH(RAND(), _xlfn.POISSON.DIST({0,1,2,3,4,5,6,7,8,9},$O8, TRUE),1), 0)</f>
        <v>1</v>
      </c>
      <c r="X8" s="9" cm="1">
        <f t="array" aca="1" ref="X8" ca="1">_xlfn.IFNA(MATCH(RAND(), _xlfn.POISSON.DIST({0,1,2,3,4,5,6,7,8,9},$O8, TRUE),1), 0)</f>
        <v>1</v>
      </c>
      <c r="Y8" s="9" cm="1">
        <f t="array" aca="1" ref="Y8" ca="1">_xlfn.IFNA(MATCH(RAND(), _xlfn.POISSON.DIST({0,1,2,3,4,5,6,7,8,9},$O8, TRUE),1), 0)</f>
        <v>3</v>
      </c>
      <c r="Z8" s="9" cm="1">
        <f t="array" aca="1" ref="Z8" ca="1">_xlfn.IFNA(MATCH(RAND(), _xlfn.POISSON.DIST({0,1,2,3,4,5,6,7,8,9},$O8, TRUE),1), 0)</f>
        <v>0</v>
      </c>
      <c r="AA8" s="9" cm="1">
        <f t="array" aca="1" ref="AA8" ca="1">_xlfn.IFNA(MATCH(RAND(), _xlfn.POISSON.DIST({0,1,2,3,4,5,6,7,8,9},$O8, TRUE),1), 0)</f>
        <v>0</v>
      </c>
      <c r="AB8" s="9" cm="1">
        <f t="array" aca="1" ref="AB8" ca="1">_xlfn.IFNA(MATCH(RAND(), _xlfn.POISSON.DIST({0,1,2,3,4,5,6,7,8,9},$O8, TRUE),1), 0)</f>
        <v>1</v>
      </c>
      <c r="AC8" s="9" cm="1">
        <f t="array" aca="1" ref="AC8" ca="1">_xlfn.IFNA(MATCH(RAND(), _xlfn.POISSON.DIST({0,1,2,3,4,5,6,7,8,9},$O8, TRUE),1), 0)</f>
        <v>2</v>
      </c>
      <c r="AD8" s="9" cm="1">
        <f t="array" aca="1" ref="AD8" ca="1">_xlfn.IFNA(MATCH(RAND(), _xlfn.POISSON.DIST({0,1,2,3,4,5,6,7,8,9},$O8, TRUE),1), 0)</f>
        <v>0</v>
      </c>
      <c r="AE8" s="9" cm="1">
        <f t="array" aca="1" ref="AE8" ca="1">_xlfn.IFNA(MATCH(RAND(), _xlfn.POISSON.DIST({0,1,2,3,4,5,6,7,8,9},$O8, TRUE),1), 0)</f>
        <v>1</v>
      </c>
      <c r="AF8" s="9" cm="1">
        <f t="array" aca="1" ref="AF8" ca="1">_xlfn.IFNA(MATCH(RAND(), _xlfn.POISSON.DIST({0,1,2,3,4,5,6,7,8,9},$O8, TRUE),1), 0)</f>
        <v>0</v>
      </c>
      <c r="AG8" s="9" cm="1">
        <f t="array" aca="1" ref="AG8" ca="1">_xlfn.IFNA(MATCH(RAND(), _xlfn.POISSON.DIST({0,1,2,3,4,5,6,7,8,9},$O8, TRUE),1), 0)</f>
        <v>2</v>
      </c>
      <c r="AH8" s="9" cm="1">
        <f t="array" aca="1" ref="AH8" ca="1">_xlfn.IFNA(MATCH(RAND(), _xlfn.POISSON.DIST({0,1,2,3,4,5,6,7,8,9},$O8, TRUE),1), 0)</f>
        <v>3</v>
      </c>
      <c r="AI8" s="9" cm="1">
        <f t="array" aca="1" ref="AI8" ca="1">_xlfn.IFNA(MATCH(RAND(), _xlfn.POISSON.DIST({0,1,2,3,4,5,6,7,8,9},$O8, TRUE),1), 0)</f>
        <v>1</v>
      </c>
      <c r="AJ8" s="9" cm="1">
        <f t="array" aca="1" ref="AJ8" ca="1">_xlfn.IFNA(MATCH(RAND(), _xlfn.POISSON.DIST({0,1,2,3,4,5,6,7,8,9},$O8, TRUE),1), 0)</f>
        <v>5</v>
      </c>
      <c r="AK8" s="9" cm="1">
        <f t="array" aca="1" ref="AK8" ca="1">_xlfn.IFNA(MATCH(RAND(), _xlfn.POISSON.DIST({0,1,2,3,4,5,6,7,8,9},$O8, TRUE),1), 0)</f>
        <v>3</v>
      </c>
      <c r="AL8" s="9" cm="1">
        <f t="array" aca="1" ref="AL8" ca="1">_xlfn.IFNA(MATCH(RAND(), _xlfn.POISSON.DIST({0,1,2,3,4,5,6,7,8,9},$O8, TRUE),1), 0)</f>
        <v>2</v>
      </c>
      <c r="AM8" s="9" cm="1">
        <f t="array" aca="1" ref="AM8" ca="1">_xlfn.IFNA(MATCH(RAND(), _xlfn.POISSON.DIST({0,1,2,3,4,5,6,7,8,9},$O8, TRUE),1), 0)</f>
        <v>2</v>
      </c>
      <c r="AN8" s="9" cm="1">
        <f t="array" aca="1" ref="AN8" ca="1">_xlfn.IFNA(MATCH(RAND(), _xlfn.POISSON.DIST({0,1,2,3,4,5,6,7,8,9},$O8, TRUE),1), 0)</f>
        <v>0</v>
      </c>
      <c r="AO8" s="9" cm="1">
        <f t="array" aca="1" ref="AO8" ca="1">_xlfn.IFNA(MATCH(RAND(), _xlfn.POISSON.DIST({0,1,2,3,4,5,6,7,8,9},$O8, TRUE),1), 0)</f>
        <v>1</v>
      </c>
      <c r="AP8" s="9" cm="1">
        <f t="array" aca="1" ref="AP8" ca="1">_xlfn.IFNA(MATCH(RAND(), _xlfn.POISSON.DIST({0,1,2,3,4,5,6,7,8,9},$O8, TRUE),1), 0)</f>
        <v>0</v>
      </c>
      <c r="AQ8" s="9" cm="1">
        <f t="array" aca="1" ref="AQ8" ca="1">_xlfn.IFNA(MATCH(RAND(), _xlfn.POISSON.DIST({0,1,2,3,4,5,6,7,8,9},$O8, TRUE),1), 0)</f>
        <v>1</v>
      </c>
      <c r="AR8" s="9" cm="1">
        <f t="array" aca="1" ref="AR8" ca="1">_xlfn.IFNA(MATCH(RAND(), _xlfn.POISSON.DIST({0,1,2,3,4,5,6,7,8,9},$O8, TRUE),1), 0)</f>
        <v>1</v>
      </c>
      <c r="AS8" s="9" cm="1">
        <f t="array" aca="1" ref="AS8" ca="1">_xlfn.IFNA(MATCH(RAND(), _xlfn.POISSON.DIST({0,1,2,3,4,5,6,7,8,9},$O8, TRUE),1), 0)</f>
        <v>0</v>
      </c>
      <c r="AT8" s="9" cm="1">
        <f t="array" aca="1" ref="AT8" ca="1">_xlfn.IFNA(MATCH(RAND(), _xlfn.POISSON.DIST({0,1,2,3,4,5,6,7,8,9},$O8, TRUE),1), 0)</f>
        <v>1</v>
      </c>
      <c r="AU8" s="9" cm="1">
        <f t="array" aca="1" ref="AU8" ca="1">_xlfn.IFNA(MATCH(RAND(), _xlfn.POISSON.DIST({0,1,2,3,4,5,6,7,8,9},$O8, TRUE),1), 0)</f>
        <v>1</v>
      </c>
      <c r="AV8" s="9" cm="1">
        <f t="array" aca="1" ref="AV8" ca="1">_xlfn.IFNA(MATCH(RAND(), _xlfn.POISSON.DIST({0,1,2,3,4,5,6,7,8,9},$O8, TRUE),1), 0)</f>
        <v>1</v>
      </c>
      <c r="AW8" s="9" cm="1">
        <f t="array" aca="1" ref="AW8" ca="1">_xlfn.IFNA(MATCH(RAND(), _xlfn.POISSON.DIST({0,1,2,3,4,5,6,7,8,9},$O8, TRUE),1), 0)</f>
        <v>2</v>
      </c>
      <c r="AX8" s="9" cm="1">
        <f t="array" aca="1" ref="AX8" ca="1">_xlfn.IFNA(MATCH(RAND(), _xlfn.POISSON.DIST({0,1,2,3,4,5,6,7,8,9},$O8, TRUE),1), 0)</f>
        <v>0</v>
      </c>
      <c r="AY8" s="9" cm="1">
        <f t="array" aca="1" ref="AY8" ca="1">_xlfn.IFNA(MATCH(RAND(), _xlfn.POISSON.DIST({0,1,2,3,4,5,6,7,8,9},$O8, TRUE),1), 0)</f>
        <v>1</v>
      </c>
      <c r="AZ8" s="9" cm="1">
        <f t="array" aca="1" ref="AZ8" ca="1">_xlfn.IFNA(MATCH(RAND(), _xlfn.POISSON.DIST({0,1,2,3,4,5,6,7,8,9},$O8, TRUE),1), 0)</f>
        <v>1</v>
      </c>
      <c r="BA8" s="9" cm="1">
        <f t="array" aca="1" ref="BA8" ca="1">_xlfn.IFNA(MATCH(RAND(), _xlfn.POISSON.DIST({0,1,2,3,4,5,6,7,8,9},$O8, TRUE),1), 0)</f>
        <v>0</v>
      </c>
      <c r="BB8" s="9" cm="1">
        <f t="array" aca="1" ref="BB8" ca="1">_xlfn.IFNA(MATCH(RAND(), _xlfn.POISSON.DIST({0,1,2,3,4,5,6,7,8,9},$O8, TRUE),1), 0)</f>
        <v>0</v>
      </c>
      <c r="BC8" s="9" cm="1">
        <f t="array" aca="1" ref="BC8" ca="1">_xlfn.IFNA(MATCH(RAND(), _xlfn.POISSON.DIST({0,1,2,3,4,5,6,7,8,9},$O8, TRUE),1), 0)</f>
        <v>1</v>
      </c>
      <c r="BD8" s="9" cm="1">
        <f t="array" aca="1" ref="BD8" ca="1">_xlfn.IFNA(MATCH(RAND(), _xlfn.POISSON.DIST({0,1,2,3,4,5,6,7,8,9},$O8, TRUE),1), 0)</f>
        <v>0</v>
      </c>
      <c r="BE8" s="9" cm="1">
        <f t="array" aca="1" ref="BE8" ca="1">_xlfn.IFNA(MATCH(RAND(), _xlfn.POISSON.DIST({0,1,2,3,4,5,6,7,8,9},$O8, TRUE),1), 0)</f>
        <v>0</v>
      </c>
      <c r="BF8" s="9" cm="1">
        <f t="array" aca="1" ref="BF8" ca="1">_xlfn.IFNA(MATCH(RAND(), _xlfn.POISSON.DIST({0,1,2,3,4,5,6,7,8,9},$O8, TRUE),1), 0)</f>
        <v>0</v>
      </c>
      <c r="BG8" s="9" cm="1">
        <f t="array" aca="1" ref="BG8" ca="1">_xlfn.IFNA(MATCH(RAND(), _xlfn.POISSON.DIST({0,1,2,3,4,5,6,7,8,9},$O8, TRUE),1), 0)</f>
        <v>1</v>
      </c>
      <c r="BH8" s="9" cm="1">
        <f t="array" aca="1" ref="BH8" ca="1">_xlfn.IFNA(MATCH(RAND(), _xlfn.POISSON.DIST({0,1,2,3,4,5,6,7,8,9},$O8, TRUE),1), 0)</f>
        <v>1</v>
      </c>
      <c r="BI8" s="9" cm="1">
        <f t="array" aca="1" ref="BI8" ca="1">_xlfn.IFNA(MATCH(RAND(), _xlfn.POISSON.DIST({0,1,2,3,4,5,6,7,8,9},$O8, TRUE),1), 0)</f>
        <v>2</v>
      </c>
      <c r="BJ8" s="9" cm="1">
        <f t="array" aca="1" ref="BJ8" ca="1">_xlfn.IFNA(MATCH(RAND(), _xlfn.POISSON.DIST({0,1,2,3,4,5,6,7,8,9},$O8, TRUE),1), 0)</f>
        <v>1</v>
      </c>
      <c r="BK8" s="9" cm="1">
        <f t="array" aca="1" ref="BK8" ca="1">_xlfn.IFNA(MATCH(RAND(), _xlfn.POISSON.DIST({0,1,2,3,4,5,6,7,8,9},$O8, TRUE),1), 0)</f>
        <v>0</v>
      </c>
      <c r="BL8" s="9" cm="1">
        <f t="array" aca="1" ref="BL8" ca="1">_xlfn.IFNA(MATCH(RAND(), _xlfn.POISSON.DIST({0,1,2,3,4,5,6,7,8,9},$O8, TRUE),1), 0)</f>
        <v>1</v>
      </c>
      <c r="BM8" s="9" cm="1">
        <f t="array" aca="1" ref="BM8" ca="1">_xlfn.IFNA(MATCH(RAND(), _xlfn.POISSON.DIST({0,1,2,3,4,5,6,7,8,9},$O8, TRUE),1), 0)</f>
        <v>0</v>
      </c>
      <c r="BN8" s="9" cm="1">
        <f t="array" aca="1" ref="BN8" ca="1">_xlfn.IFNA(MATCH(RAND(), _xlfn.POISSON.DIST({0,1,2,3,4,5,6,7,8,9},$O8, TRUE),1), 0)</f>
        <v>1</v>
      </c>
      <c r="BP8" s="9" cm="1">
        <f t="array" aca="1" ref="BP8" ca="1">_xlfn.IFNA(MATCH(RAND(), _xlfn.POISSON.DIST({0,1,2,3,4,5,6,7,8,9},$P8, TRUE),1), 0)</f>
        <v>2</v>
      </c>
      <c r="BQ8" s="9" cm="1">
        <f t="array" aca="1" ref="BQ8" ca="1">_xlfn.IFNA(MATCH(RAND(), _xlfn.POISSON.DIST({0,1,2,3,4,5,6,7,8,9},$P8, TRUE),1), 0)</f>
        <v>2</v>
      </c>
      <c r="BR8" s="9" cm="1">
        <f t="array" aca="1" ref="BR8" ca="1">_xlfn.IFNA(MATCH(RAND(), _xlfn.POISSON.DIST({0,1,2,3,4,5,6,7,8,9},$P8, TRUE),1), 0)</f>
        <v>2</v>
      </c>
      <c r="BS8" s="9" cm="1">
        <f t="array" aca="1" ref="BS8" ca="1">_xlfn.IFNA(MATCH(RAND(), _xlfn.POISSON.DIST({0,1,2,3,4,5,6,7,8,9},$P8, TRUE),1), 0)</f>
        <v>0</v>
      </c>
      <c r="BT8" s="9" cm="1">
        <f t="array" aca="1" ref="BT8" ca="1">_xlfn.IFNA(MATCH(RAND(), _xlfn.POISSON.DIST({0,1,2,3,4,5,6,7,8,9},$P8, TRUE),1), 0)</f>
        <v>0</v>
      </c>
      <c r="BU8" s="9" cm="1">
        <f t="array" aca="1" ref="BU8" ca="1">_xlfn.IFNA(MATCH(RAND(), _xlfn.POISSON.DIST({0,1,2,3,4,5,6,7,8,9},$P8, TRUE),1), 0)</f>
        <v>3</v>
      </c>
      <c r="BV8" s="9" cm="1">
        <f t="array" aca="1" ref="BV8" ca="1">_xlfn.IFNA(MATCH(RAND(), _xlfn.POISSON.DIST({0,1,2,3,4,5,6,7,8,9},$P8, TRUE),1), 0)</f>
        <v>2</v>
      </c>
      <c r="BW8" s="9" cm="1">
        <f t="array" aca="1" ref="BW8" ca="1">_xlfn.IFNA(MATCH(RAND(), _xlfn.POISSON.DIST({0,1,2,3,4,5,6,7,8,9},$P8, TRUE),1), 0)</f>
        <v>0</v>
      </c>
      <c r="BX8" s="9" cm="1">
        <f t="array" aca="1" ref="BX8" ca="1">_xlfn.IFNA(MATCH(RAND(), _xlfn.POISSON.DIST({0,1,2,3,4,5,6,7,8,9},$P8, TRUE),1), 0)</f>
        <v>3</v>
      </c>
      <c r="BY8" s="9" cm="1">
        <f t="array" aca="1" ref="BY8" ca="1">_xlfn.IFNA(MATCH(RAND(), _xlfn.POISSON.DIST({0,1,2,3,4,5,6,7,8,9},$P8, TRUE),1), 0)</f>
        <v>1</v>
      </c>
      <c r="BZ8" s="9" cm="1">
        <f t="array" aca="1" ref="BZ8" ca="1">_xlfn.IFNA(MATCH(RAND(), _xlfn.POISSON.DIST({0,1,2,3,4,5,6,7,8,9},$P8, TRUE),1), 0)</f>
        <v>1</v>
      </c>
      <c r="CA8" s="9" cm="1">
        <f t="array" aca="1" ref="CA8" ca="1">_xlfn.IFNA(MATCH(RAND(), _xlfn.POISSON.DIST({0,1,2,3,4,5,6,7,8,9},$P8, TRUE),1), 0)</f>
        <v>3</v>
      </c>
      <c r="CB8" s="9" cm="1">
        <f t="array" aca="1" ref="CB8" ca="1">_xlfn.IFNA(MATCH(RAND(), _xlfn.POISSON.DIST({0,1,2,3,4,5,6,7,8,9},$P8, TRUE),1), 0)</f>
        <v>2</v>
      </c>
      <c r="CC8" s="9" cm="1">
        <f t="array" aca="1" ref="CC8" ca="1">_xlfn.IFNA(MATCH(RAND(), _xlfn.POISSON.DIST({0,1,2,3,4,5,6,7,8,9},$P8, TRUE),1), 0)</f>
        <v>0</v>
      </c>
      <c r="CD8" s="9" cm="1">
        <f t="array" aca="1" ref="CD8" ca="1">_xlfn.IFNA(MATCH(RAND(), _xlfn.POISSON.DIST({0,1,2,3,4,5,6,7,8,9},$P8, TRUE),1), 0)</f>
        <v>1</v>
      </c>
      <c r="CE8" s="9" cm="1">
        <f t="array" aca="1" ref="CE8" ca="1">_xlfn.IFNA(MATCH(RAND(), _xlfn.POISSON.DIST({0,1,2,3,4,5,6,7,8,9},$P8, TRUE),1), 0)</f>
        <v>0</v>
      </c>
      <c r="CF8" s="9" cm="1">
        <f t="array" aca="1" ref="CF8" ca="1">_xlfn.IFNA(MATCH(RAND(), _xlfn.POISSON.DIST({0,1,2,3,4,5,6,7,8,9},$P8, TRUE),1), 0)</f>
        <v>1</v>
      </c>
      <c r="CG8" s="9" cm="1">
        <f t="array" aca="1" ref="CG8" ca="1">_xlfn.IFNA(MATCH(RAND(), _xlfn.POISSON.DIST({0,1,2,3,4,5,6,7,8,9},$P8, TRUE),1), 0)</f>
        <v>1</v>
      </c>
      <c r="CH8" s="9" cm="1">
        <f t="array" aca="1" ref="CH8" ca="1">_xlfn.IFNA(MATCH(RAND(), _xlfn.POISSON.DIST({0,1,2,3,4,5,6,7,8,9},$P8, TRUE),1), 0)</f>
        <v>2</v>
      </c>
      <c r="CI8" s="9" cm="1">
        <f t="array" aca="1" ref="CI8" ca="1">_xlfn.IFNA(MATCH(RAND(), _xlfn.POISSON.DIST({0,1,2,3,4,5,6,7,8,9},$P8, TRUE),1), 0)</f>
        <v>5</v>
      </c>
      <c r="CJ8" s="9" cm="1">
        <f t="array" aca="1" ref="CJ8" ca="1">_xlfn.IFNA(MATCH(RAND(), _xlfn.POISSON.DIST({0,1,2,3,4,5,6,7,8,9},$P8, TRUE),1), 0)</f>
        <v>1</v>
      </c>
      <c r="CK8" s="9" cm="1">
        <f t="array" aca="1" ref="CK8" ca="1">_xlfn.IFNA(MATCH(RAND(), _xlfn.POISSON.DIST({0,1,2,3,4,5,6,7,8,9},$P8, TRUE),1), 0)</f>
        <v>2</v>
      </c>
      <c r="CL8" s="9" cm="1">
        <f t="array" aca="1" ref="CL8" ca="1">_xlfn.IFNA(MATCH(RAND(), _xlfn.POISSON.DIST({0,1,2,3,4,5,6,7,8,9},$P8, TRUE),1), 0)</f>
        <v>3</v>
      </c>
      <c r="CM8" s="9" cm="1">
        <f t="array" aca="1" ref="CM8" ca="1">_xlfn.IFNA(MATCH(RAND(), _xlfn.POISSON.DIST({0,1,2,3,4,5,6,7,8,9},$P8, TRUE),1), 0)</f>
        <v>0</v>
      </c>
      <c r="CN8" s="9" cm="1">
        <f t="array" aca="1" ref="CN8" ca="1">_xlfn.IFNA(MATCH(RAND(), _xlfn.POISSON.DIST({0,1,2,3,4,5,6,7,8,9},$P8, TRUE),1), 0)</f>
        <v>1</v>
      </c>
      <c r="CO8" s="9" cm="1">
        <f t="array" aca="1" ref="CO8" ca="1">_xlfn.IFNA(MATCH(RAND(), _xlfn.POISSON.DIST({0,1,2,3,4,5,6,7,8,9},$P8, TRUE),1), 0)</f>
        <v>0</v>
      </c>
      <c r="CP8" s="9" cm="1">
        <f t="array" aca="1" ref="CP8" ca="1">_xlfn.IFNA(MATCH(RAND(), _xlfn.POISSON.DIST({0,1,2,3,4,5,6,7,8,9},$P8, TRUE),1), 0)</f>
        <v>3</v>
      </c>
      <c r="CQ8" s="9" cm="1">
        <f t="array" aca="1" ref="CQ8" ca="1">_xlfn.IFNA(MATCH(RAND(), _xlfn.POISSON.DIST({0,1,2,3,4,5,6,7,8,9},$P8, TRUE),1), 0)</f>
        <v>0</v>
      </c>
      <c r="CR8" s="9" cm="1">
        <f t="array" aca="1" ref="CR8" ca="1">_xlfn.IFNA(MATCH(RAND(), _xlfn.POISSON.DIST({0,1,2,3,4,5,6,7,8,9},$P8, TRUE),1), 0)</f>
        <v>1</v>
      </c>
      <c r="CS8" s="9" cm="1">
        <f t="array" aca="1" ref="CS8" ca="1">_xlfn.IFNA(MATCH(RAND(), _xlfn.POISSON.DIST({0,1,2,3,4,5,6,7,8,9},$P8, TRUE),1), 0)</f>
        <v>1</v>
      </c>
      <c r="CT8" s="9" cm="1">
        <f t="array" aca="1" ref="CT8" ca="1">_xlfn.IFNA(MATCH(RAND(), _xlfn.POISSON.DIST({0,1,2,3,4,5,6,7,8,9},$P8, TRUE),1), 0)</f>
        <v>1</v>
      </c>
      <c r="CU8" s="9" cm="1">
        <f t="array" aca="1" ref="CU8" ca="1">_xlfn.IFNA(MATCH(RAND(), _xlfn.POISSON.DIST({0,1,2,3,4,5,6,7,8,9},$P8, TRUE),1), 0)</f>
        <v>0</v>
      </c>
      <c r="CV8" s="9" cm="1">
        <f t="array" aca="1" ref="CV8" ca="1">_xlfn.IFNA(MATCH(RAND(), _xlfn.POISSON.DIST({0,1,2,3,4,5,6,7,8,9},$P8, TRUE),1), 0)</f>
        <v>3</v>
      </c>
      <c r="CW8" s="9" cm="1">
        <f t="array" aca="1" ref="CW8" ca="1">_xlfn.IFNA(MATCH(RAND(), _xlfn.POISSON.DIST({0,1,2,3,4,5,6,7,8,9},$P8, TRUE),1), 0)</f>
        <v>1</v>
      </c>
      <c r="CX8" s="9" cm="1">
        <f t="array" aca="1" ref="CX8" ca="1">_xlfn.IFNA(MATCH(RAND(), _xlfn.POISSON.DIST({0,1,2,3,4,5,6,7,8,9},$P8, TRUE),1), 0)</f>
        <v>1</v>
      </c>
      <c r="CY8" s="9" cm="1">
        <f t="array" aca="1" ref="CY8" ca="1">_xlfn.IFNA(MATCH(RAND(), _xlfn.POISSON.DIST({0,1,2,3,4,5,6,7,8,9},$P8, TRUE),1), 0)</f>
        <v>1</v>
      </c>
      <c r="CZ8" s="9" cm="1">
        <f t="array" aca="1" ref="CZ8" ca="1">_xlfn.IFNA(MATCH(RAND(), _xlfn.POISSON.DIST({0,1,2,3,4,5,6,7,8,9},$P8, TRUE),1), 0)</f>
        <v>1</v>
      </c>
      <c r="DA8" s="9" cm="1">
        <f t="array" aca="1" ref="DA8" ca="1">_xlfn.IFNA(MATCH(RAND(), _xlfn.POISSON.DIST({0,1,2,3,4,5,6,7,8,9},$P8, TRUE),1), 0)</f>
        <v>1</v>
      </c>
      <c r="DB8" s="9" cm="1">
        <f t="array" aca="1" ref="DB8" ca="1">_xlfn.IFNA(MATCH(RAND(), _xlfn.POISSON.DIST({0,1,2,3,4,5,6,7,8,9},$P8, TRUE),1), 0)</f>
        <v>2</v>
      </c>
      <c r="DC8" s="9" cm="1">
        <f t="array" aca="1" ref="DC8" ca="1">_xlfn.IFNA(MATCH(RAND(), _xlfn.POISSON.DIST({0,1,2,3,4,5,6,7,8,9},$P8, TRUE),1), 0)</f>
        <v>1</v>
      </c>
      <c r="DD8" s="9" cm="1">
        <f t="array" aca="1" ref="DD8" ca="1">_xlfn.IFNA(MATCH(RAND(), _xlfn.POISSON.DIST({0,1,2,3,4,5,6,7,8,9},$P8, TRUE),1), 0)</f>
        <v>1</v>
      </c>
      <c r="DE8" s="9" cm="1">
        <f t="array" aca="1" ref="DE8" ca="1">_xlfn.IFNA(MATCH(RAND(), _xlfn.POISSON.DIST({0,1,2,3,4,5,6,7,8,9},$P8, TRUE),1), 0)</f>
        <v>1</v>
      </c>
      <c r="DF8" s="9" cm="1">
        <f t="array" aca="1" ref="DF8" ca="1">_xlfn.IFNA(MATCH(RAND(), _xlfn.POISSON.DIST({0,1,2,3,4,5,6,7,8,9},$P8, TRUE),1), 0)</f>
        <v>0</v>
      </c>
      <c r="DG8" s="9" cm="1">
        <f t="array" aca="1" ref="DG8" ca="1">_xlfn.IFNA(MATCH(RAND(), _xlfn.POISSON.DIST({0,1,2,3,4,5,6,7,8,9},$P8, TRUE),1), 0)</f>
        <v>2</v>
      </c>
      <c r="DH8" s="9" cm="1">
        <f t="array" aca="1" ref="DH8" ca="1">_xlfn.IFNA(MATCH(RAND(), _xlfn.POISSON.DIST({0,1,2,3,4,5,6,7,8,9},$P8, TRUE),1), 0)</f>
        <v>3</v>
      </c>
      <c r="DI8" s="9" cm="1">
        <f t="array" aca="1" ref="DI8" ca="1">_xlfn.IFNA(MATCH(RAND(), _xlfn.POISSON.DIST({0,1,2,3,4,5,6,7,8,9},$P8, TRUE),1), 0)</f>
        <v>0</v>
      </c>
      <c r="DJ8" s="9" cm="1">
        <f t="array" aca="1" ref="DJ8" ca="1">_xlfn.IFNA(MATCH(RAND(), _xlfn.POISSON.DIST({0,1,2,3,4,5,6,7,8,9},$P8, TRUE),1), 0)</f>
        <v>2</v>
      </c>
      <c r="DK8" s="9" cm="1">
        <f t="array" aca="1" ref="DK8" ca="1">_xlfn.IFNA(MATCH(RAND(), _xlfn.POISSON.DIST({0,1,2,3,4,5,6,7,8,9},$P8, TRUE),1), 0)</f>
        <v>1</v>
      </c>
      <c r="DL8" s="9" cm="1">
        <f t="array" aca="1" ref="DL8" ca="1">_xlfn.IFNA(MATCH(RAND(), _xlfn.POISSON.DIST({0,1,2,3,4,5,6,7,8,9},$P8, TRUE),1), 0)</f>
        <v>0</v>
      </c>
      <c r="DM8" s="9" cm="1">
        <f t="array" aca="1" ref="DM8" ca="1">_xlfn.IFNA(MATCH(RAND(), _xlfn.POISSON.DIST({0,1,2,3,4,5,6,7,8,9},$P8, TRUE),1), 0)</f>
        <v>0</v>
      </c>
      <c r="DN8" s="101"/>
      <c r="DO8" s="101"/>
      <c r="DP8" s="101"/>
      <c r="DQ8" s="101"/>
      <c r="DR8" s="101"/>
      <c r="DS8" s="2"/>
      <c r="EE8" s="35"/>
      <c r="EF8" s="35"/>
    </row>
    <row r="9" spans="1:136">
      <c r="B9" s="39"/>
      <c r="C9" s="36" t="s">
        <v>167</v>
      </c>
      <c r="D9" s="37" t="s">
        <v>19</v>
      </c>
      <c r="E9" s="21" t="s">
        <v>20</v>
      </c>
      <c r="F9" s="38">
        <f ca="1">(AVERAGE(Q9:BN9))*(1+INDEX('Round Robin Predictions'!$C$4:$O$36, MATCH('This Year''s Matches'!E9,'Round Robin Predictions'!$D$4:$D$36,0),3))</f>
        <v>1.56</v>
      </c>
      <c r="G9" s="5" t="s">
        <v>21</v>
      </c>
      <c r="H9" s="38">
        <f ca="1">(AVERAGE(BP9:DM9))*(1+INDEX('Round Robin Predictions'!$C$4:$O$36, MATCH('This Year''s Matches'!G9,'Round Robin Predictions'!$D$4:$D$36,0),3))</f>
        <v>1.2</v>
      </c>
      <c r="I9" s="37" t="str">
        <f t="shared" ca="1" si="0"/>
        <v>Portugal</v>
      </c>
      <c r="J9" s="66"/>
      <c r="K9" s="67"/>
      <c r="L9" s="37">
        <f t="shared" ca="1" si="1"/>
        <v>1.56</v>
      </c>
      <c r="M9" s="37">
        <f t="shared" ca="1" si="2"/>
        <v>1.2</v>
      </c>
      <c r="N9" s="37" t="str">
        <f t="shared" ca="1" si="3"/>
        <v>Portugal</v>
      </c>
      <c r="O9" s="7">
        <f ca="1">(OFFSET('Appendix 3 - Goals Per Group'!$B$13,(INDEX('Appendix 1 - Team Data'!$B$13:$R$112,MATCH(G9,'Appendix 1 - Team Data'!$B$13:$B$112,0),4)/10),(INDEX('Appendix 1 - Team Data'!$B$13:$R$112,MATCH(E9,'Appendix 1 - Team Data'!$B$13:$B$112,0),4)/10)))</f>
        <v>1.2384615384615385</v>
      </c>
      <c r="P9" s="7" cm="1">
        <f t="array" aca="1" ref="P9" ca="1">OFFSET('Appendix 3 - Goals Per Group'!$B$13,(INDEX('Appendix 1 - Team Data'!$B$13:$R$112, MATCH(E9,'Appendix 1 - Team Data'!$B$13:$B$112,0),4)/10), (INDEX('Appendix 1 - Team Data'!$B$13:$R$112, MATCH(G9, 'Appendix 1 - Team Data'!$B$13:$B$112,0),4)/10))</f>
        <v>1.2384615384615385</v>
      </c>
      <c r="Q9" s="9" cm="1">
        <f t="array" aca="1" ref="Q9" ca="1">_xlfn.IFNA(MATCH(RAND(), _xlfn.POISSON.DIST({0,1,2,3,4,5,6,7,8,9},$O9, TRUE),1), 0)</f>
        <v>0</v>
      </c>
      <c r="R9" s="9" cm="1">
        <f t="array" aca="1" ref="R9" ca="1">_xlfn.IFNA(MATCH(RAND(), _xlfn.POISSON.DIST({0,1,2,3,4,5,6,7,8,9},$O9, TRUE),1), 0)</f>
        <v>1</v>
      </c>
      <c r="S9" s="9" cm="1">
        <f t="array" aca="1" ref="S9" ca="1">_xlfn.IFNA(MATCH(RAND(), _xlfn.POISSON.DIST({0,1,2,3,4,5,6,7,8,9},$O9, TRUE),1), 0)</f>
        <v>1</v>
      </c>
      <c r="T9" s="9" cm="1">
        <f t="array" aca="1" ref="T9" ca="1">_xlfn.IFNA(MATCH(RAND(), _xlfn.POISSON.DIST({0,1,2,3,4,5,6,7,8,9},$O9, TRUE),1), 0)</f>
        <v>1</v>
      </c>
      <c r="U9" s="9" cm="1">
        <f t="array" aca="1" ref="U9" ca="1">_xlfn.IFNA(MATCH(RAND(), _xlfn.POISSON.DIST({0,1,2,3,4,5,6,7,8,9},$O9, TRUE),1), 0)</f>
        <v>2</v>
      </c>
      <c r="V9" s="9" cm="1">
        <f t="array" aca="1" ref="V9" ca="1">_xlfn.IFNA(MATCH(RAND(), _xlfn.POISSON.DIST({0,1,2,3,4,5,6,7,8,9},$O9, TRUE),1), 0)</f>
        <v>0</v>
      </c>
      <c r="W9" s="9" cm="1">
        <f t="array" aca="1" ref="W9" ca="1">_xlfn.IFNA(MATCH(RAND(), _xlfn.POISSON.DIST({0,1,2,3,4,5,6,7,8,9},$O9, TRUE),1), 0)</f>
        <v>0</v>
      </c>
      <c r="X9" s="9" cm="1">
        <f t="array" aca="1" ref="X9" ca="1">_xlfn.IFNA(MATCH(RAND(), _xlfn.POISSON.DIST({0,1,2,3,4,5,6,7,8,9},$O9, TRUE),1), 0)</f>
        <v>1</v>
      </c>
      <c r="Y9" s="9" cm="1">
        <f t="array" aca="1" ref="Y9" ca="1">_xlfn.IFNA(MATCH(RAND(), _xlfn.POISSON.DIST({0,1,2,3,4,5,6,7,8,9},$O9, TRUE),1), 0)</f>
        <v>1</v>
      </c>
      <c r="Z9" s="9" cm="1">
        <f t="array" aca="1" ref="Z9" ca="1">_xlfn.IFNA(MATCH(RAND(), _xlfn.POISSON.DIST({0,1,2,3,4,5,6,7,8,9},$O9, TRUE),1), 0)</f>
        <v>2</v>
      </c>
      <c r="AA9" s="9" cm="1">
        <f t="array" aca="1" ref="AA9" ca="1">_xlfn.IFNA(MATCH(RAND(), _xlfn.POISSON.DIST({0,1,2,3,4,5,6,7,8,9},$O9, TRUE),1), 0)</f>
        <v>1</v>
      </c>
      <c r="AB9" s="9" cm="1">
        <f t="array" aca="1" ref="AB9" ca="1">_xlfn.IFNA(MATCH(RAND(), _xlfn.POISSON.DIST({0,1,2,3,4,5,6,7,8,9},$O9, TRUE),1), 0)</f>
        <v>1</v>
      </c>
      <c r="AC9" s="9" cm="1">
        <f t="array" aca="1" ref="AC9" ca="1">_xlfn.IFNA(MATCH(RAND(), _xlfn.POISSON.DIST({0,1,2,3,4,5,6,7,8,9},$O9, TRUE),1), 0)</f>
        <v>2</v>
      </c>
      <c r="AD9" s="9" cm="1">
        <f t="array" aca="1" ref="AD9" ca="1">_xlfn.IFNA(MATCH(RAND(), _xlfn.POISSON.DIST({0,1,2,3,4,5,6,7,8,9},$O9, TRUE),1), 0)</f>
        <v>3</v>
      </c>
      <c r="AE9" s="9" cm="1">
        <f t="array" aca="1" ref="AE9" ca="1">_xlfn.IFNA(MATCH(RAND(), _xlfn.POISSON.DIST({0,1,2,3,4,5,6,7,8,9},$O9, TRUE),1), 0)</f>
        <v>1</v>
      </c>
      <c r="AF9" s="9" cm="1">
        <f t="array" aca="1" ref="AF9" ca="1">_xlfn.IFNA(MATCH(RAND(), _xlfn.POISSON.DIST({0,1,2,3,4,5,6,7,8,9},$O9, TRUE),1), 0)</f>
        <v>0</v>
      </c>
      <c r="AG9" s="9" cm="1">
        <f t="array" aca="1" ref="AG9" ca="1">_xlfn.IFNA(MATCH(RAND(), _xlfn.POISSON.DIST({0,1,2,3,4,5,6,7,8,9},$O9, TRUE),1), 0)</f>
        <v>1</v>
      </c>
      <c r="AH9" s="9" cm="1">
        <f t="array" aca="1" ref="AH9" ca="1">_xlfn.IFNA(MATCH(RAND(), _xlfn.POISSON.DIST({0,1,2,3,4,5,6,7,8,9},$O9, TRUE),1), 0)</f>
        <v>1</v>
      </c>
      <c r="AI9" s="9" cm="1">
        <f t="array" aca="1" ref="AI9" ca="1">_xlfn.IFNA(MATCH(RAND(), _xlfn.POISSON.DIST({0,1,2,3,4,5,6,7,8,9},$O9, TRUE),1), 0)</f>
        <v>3</v>
      </c>
      <c r="AJ9" s="9" cm="1">
        <f t="array" aca="1" ref="AJ9" ca="1">_xlfn.IFNA(MATCH(RAND(), _xlfn.POISSON.DIST({0,1,2,3,4,5,6,7,8,9},$O9, TRUE),1), 0)</f>
        <v>1</v>
      </c>
      <c r="AK9" s="9" cm="1">
        <f t="array" aca="1" ref="AK9" ca="1">_xlfn.IFNA(MATCH(RAND(), _xlfn.POISSON.DIST({0,1,2,3,4,5,6,7,8,9},$O9, TRUE),1), 0)</f>
        <v>1</v>
      </c>
      <c r="AL9" s="9" cm="1">
        <f t="array" aca="1" ref="AL9" ca="1">_xlfn.IFNA(MATCH(RAND(), _xlfn.POISSON.DIST({0,1,2,3,4,5,6,7,8,9},$O9, TRUE),1), 0)</f>
        <v>1</v>
      </c>
      <c r="AM9" s="9" cm="1">
        <f t="array" aca="1" ref="AM9" ca="1">_xlfn.IFNA(MATCH(RAND(), _xlfn.POISSON.DIST({0,1,2,3,4,5,6,7,8,9},$O9, TRUE),1), 0)</f>
        <v>3</v>
      </c>
      <c r="AN9" s="9" cm="1">
        <f t="array" aca="1" ref="AN9" ca="1">_xlfn.IFNA(MATCH(RAND(), _xlfn.POISSON.DIST({0,1,2,3,4,5,6,7,8,9},$O9, TRUE),1), 0)</f>
        <v>1</v>
      </c>
      <c r="AO9" s="9" cm="1">
        <f t="array" aca="1" ref="AO9" ca="1">_xlfn.IFNA(MATCH(RAND(), _xlfn.POISSON.DIST({0,1,2,3,4,5,6,7,8,9},$O9, TRUE),1), 0)</f>
        <v>2</v>
      </c>
      <c r="AP9" s="9" cm="1">
        <f t="array" aca="1" ref="AP9" ca="1">_xlfn.IFNA(MATCH(RAND(), _xlfn.POISSON.DIST({0,1,2,3,4,5,6,7,8,9},$O9, TRUE),1), 0)</f>
        <v>0</v>
      </c>
      <c r="AQ9" s="9" cm="1">
        <f t="array" aca="1" ref="AQ9" ca="1">_xlfn.IFNA(MATCH(RAND(), _xlfn.POISSON.DIST({0,1,2,3,4,5,6,7,8,9},$O9, TRUE),1), 0)</f>
        <v>2</v>
      </c>
      <c r="AR9" s="9" cm="1">
        <f t="array" aca="1" ref="AR9" ca="1">_xlfn.IFNA(MATCH(RAND(), _xlfn.POISSON.DIST({0,1,2,3,4,5,6,7,8,9},$O9, TRUE),1), 0)</f>
        <v>5</v>
      </c>
      <c r="AS9" s="9" cm="1">
        <f t="array" aca="1" ref="AS9" ca="1">_xlfn.IFNA(MATCH(RAND(), _xlfn.POISSON.DIST({0,1,2,3,4,5,6,7,8,9},$O9, TRUE),1), 0)</f>
        <v>2</v>
      </c>
      <c r="AT9" s="9" cm="1">
        <f t="array" aca="1" ref="AT9" ca="1">_xlfn.IFNA(MATCH(RAND(), _xlfn.POISSON.DIST({0,1,2,3,4,5,6,7,8,9},$O9, TRUE),1), 0)</f>
        <v>2</v>
      </c>
      <c r="AU9" s="9" cm="1">
        <f t="array" aca="1" ref="AU9" ca="1">_xlfn.IFNA(MATCH(RAND(), _xlfn.POISSON.DIST({0,1,2,3,4,5,6,7,8,9},$O9, TRUE),1), 0)</f>
        <v>2</v>
      </c>
      <c r="AV9" s="9" cm="1">
        <f t="array" aca="1" ref="AV9" ca="1">_xlfn.IFNA(MATCH(RAND(), _xlfn.POISSON.DIST({0,1,2,3,4,5,6,7,8,9},$O9, TRUE),1), 0)</f>
        <v>0</v>
      </c>
      <c r="AW9" s="9" cm="1">
        <f t="array" aca="1" ref="AW9" ca="1">_xlfn.IFNA(MATCH(RAND(), _xlfn.POISSON.DIST({0,1,2,3,4,5,6,7,8,9},$O9, TRUE),1), 0)</f>
        <v>2</v>
      </c>
      <c r="AX9" s="9" cm="1">
        <f t="array" aca="1" ref="AX9" ca="1">_xlfn.IFNA(MATCH(RAND(), _xlfn.POISSON.DIST({0,1,2,3,4,5,6,7,8,9},$O9, TRUE),1), 0)</f>
        <v>2</v>
      </c>
      <c r="AY9" s="9" cm="1">
        <f t="array" aca="1" ref="AY9" ca="1">_xlfn.IFNA(MATCH(RAND(), _xlfn.POISSON.DIST({0,1,2,3,4,5,6,7,8,9},$O9, TRUE),1), 0)</f>
        <v>1</v>
      </c>
      <c r="AZ9" s="9" cm="1">
        <f t="array" aca="1" ref="AZ9" ca="1">_xlfn.IFNA(MATCH(RAND(), _xlfn.POISSON.DIST({0,1,2,3,4,5,6,7,8,9},$O9, TRUE),1), 0)</f>
        <v>2</v>
      </c>
      <c r="BA9" s="9" cm="1">
        <f t="array" aca="1" ref="BA9" ca="1">_xlfn.IFNA(MATCH(RAND(), _xlfn.POISSON.DIST({0,1,2,3,4,5,6,7,8,9},$O9, TRUE),1), 0)</f>
        <v>1</v>
      </c>
      <c r="BB9" s="9" cm="1">
        <f t="array" aca="1" ref="BB9" ca="1">_xlfn.IFNA(MATCH(RAND(), _xlfn.POISSON.DIST({0,1,2,3,4,5,6,7,8,9},$O9, TRUE),1), 0)</f>
        <v>0</v>
      </c>
      <c r="BC9" s="9" cm="1">
        <f t="array" aca="1" ref="BC9" ca="1">_xlfn.IFNA(MATCH(RAND(), _xlfn.POISSON.DIST({0,1,2,3,4,5,6,7,8,9},$O9, TRUE),1), 0)</f>
        <v>3</v>
      </c>
      <c r="BD9" s="9" cm="1">
        <f t="array" aca="1" ref="BD9" ca="1">_xlfn.IFNA(MATCH(RAND(), _xlfn.POISSON.DIST({0,1,2,3,4,5,6,7,8,9},$O9, TRUE),1), 0)</f>
        <v>2</v>
      </c>
      <c r="BE9" s="9" cm="1">
        <f t="array" aca="1" ref="BE9" ca="1">_xlfn.IFNA(MATCH(RAND(), _xlfn.POISSON.DIST({0,1,2,3,4,5,6,7,8,9},$O9, TRUE),1), 0)</f>
        <v>1</v>
      </c>
      <c r="BF9" s="9" cm="1">
        <f t="array" aca="1" ref="BF9" ca="1">_xlfn.IFNA(MATCH(RAND(), _xlfn.POISSON.DIST({0,1,2,3,4,5,6,7,8,9},$O9, TRUE),1), 0)</f>
        <v>0</v>
      </c>
      <c r="BG9" s="9" cm="1">
        <f t="array" aca="1" ref="BG9" ca="1">_xlfn.IFNA(MATCH(RAND(), _xlfn.POISSON.DIST({0,1,2,3,4,5,6,7,8,9},$O9, TRUE),1), 0)</f>
        <v>4</v>
      </c>
      <c r="BH9" s="9" cm="1">
        <f t="array" aca="1" ref="BH9" ca="1">_xlfn.IFNA(MATCH(RAND(), _xlfn.POISSON.DIST({0,1,2,3,4,5,6,7,8,9},$O9, TRUE),1), 0)</f>
        <v>4</v>
      </c>
      <c r="BI9" s="9" cm="1">
        <f t="array" aca="1" ref="BI9" ca="1">_xlfn.IFNA(MATCH(RAND(), _xlfn.POISSON.DIST({0,1,2,3,4,5,6,7,8,9},$O9, TRUE),1), 0)</f>
        <v>1</v>
      </c>
      <c r="BJ9" s="9" cm="1">
        <f t="array" aca="1" ref="BJ9" ca="1">_xlfn.IFNA(MATCH(RAND(), _xlfn.POISSON.DIST({0,1,2,3,4,5,6,7,8,9},$O9, TRUE),1), 0)</f>
        <v>2</v>
      </c>
      <c r="BK9" s="9" cm="1">
        <f t="array" aca="1" ref="BK9" ca="1">_xlfn.IFNA(MATCH(RAND(), _xlfn.POISSON.DIST({0,1,2,3,4,5,6,7,8,9},$O9, TRUE),1), 0)</f>
        <v>1</v>
      </c>
      <c r="BL9" s="9" cm="1">
        <f t="array" aca="1" ref="BL9" ca="1">_xlfn.IFNA(MATCH(RAND(), _xlfn.POISSON.DIST({0,1,2,3,4,5,6,7,8,9},$O9, TRUE),1), 0)</f>
        <v>2</v>
      </c>
      <c r="BM9" s="9" cm="1">
        <f t="array" aca="1" ref="BM9" ca="1">_xlfn.IFNA(MATCH(RAND(), _xlfn.POISSON.DIST({0,1,2,3,4,5,6,7,8,9},$O9, TRUE),1), 0)</f>
        <v>0</v>
      </c>
      <c r="BN9" s="9" cm="1">
        <f t="array" aca="1" ref="BN9" ca="1">_xlfn.IFNA(MATCH(RAND(), _xlfn.POISSON.DIST({0,1,2,3,4,5,6,7,8,9},$O9, TRUE),1), 0)</f>
        <v>6</v>
      </c>
      <c r="BP9" s="9" cm="1">
        <f t="array" aca="1" ref="BP9" ca="1">_xlfn.IFNA(MATCH(RAND(), _xlfn.POISSON.DIST({0,1,2,3,4,5,6,7,8,9},$P9, TRUE),1), 0)</f>
        <v>3</v>
      </c>
      <c r="BQ9" s="9" cm="1">
        <f t="array" aca="1" ref="BQ9" ca="1">_xlfn.IFNA(MATCH(RAND(), _xlfn.POISSON.DIST({0,1,2,3,4,5,6,7,8,9},$P9, TRUE),1), 0)</f>
        <v>2</v>
      </c>
      <c r="BR9" s="9" cm="1">
        <f t="array" aca="1" ref="BR9" ca="1">_xlfn.IFNA(MATCH(RAND(), _xlfn.POISSON.DIST({0,1,2,3,4,5,6,7,8,9},$P9, TRUE),1), 0)</f>
        <v>2</v>
      </c>
      <c r="BS9" s="9" cm="1">
        <f t="array" aca="1" ref="BS9" ca="1">_xlfn.IFNA(MATCH(RAND(), _xlfn.POISSON.DIST({0,1,2,3,4,5,6,7,8,9},$P9, TRUE),1), 0)</f>
        <v>2</v>
      </c>
      <c r="BT9" s="9" cm="1">
        <f t="array" aca="1" ref="BT9" ca="1">_xlfn.IFNA(MATCH(RAND(), _xlfn.POISSON.DIST({0,1,2,3,4,5,6,7,8,9},$P9, TRUE),1), 0)</f>
        <v>1</v>
      </c>
      <c r="BU9" s="9" cm="1">
        <f t="array" aca="1" ref="BU9" ca="1">_xlfn.IFNA(MATCH(RAND(), _xlfn.POISSON.DIST({0,1,2,3,4,5,6,7,8,9},$P9, TRUE),1), 0)</f>
        <v>2</v>
      </c>
      <c r="BV9" s="9" cm="1">
        <f t="array" aca="1" ref="BV9" ca="1">_xlfn.IFNA(MATCH(RAND(), _xlfn.POISSON.DIST({0,1,2,3,4,5,6,7,8,9},$P9, TRUE),1), 0)</f>
        <v>1</v>
      </c>
      <c r="BW9" s="9" cm="1">
        <f t="array" aca="1" ref="BW9" ca="1">_xlfn.IFNA(MATCH(RAND(), _xlfn.POISSON.DIST({0,1,2,3,4,5,6,7,8,9},$P9, TRUE),1), 0)</f>
        <v>0</v>
      </c>
      <c r="BX9" s="9" cm="1">
        <f t="array" aca="1" ref="BX9" ca="1">_xlfn.IFNA(MATCH(RAND(), _xlfn.POISSON.DIST({0,1,2,3,4,5,6,7,8,9},$P9, TRUE),1), 0)</f>
        <v>1</v>
      </c>
      <c r="BY9" s="9" cm="1">
        <f t="array" aca="1" ref="BY9" ca="1">_xlfn.IFNA(MATCH(RAND(), _xlfn.POISSON.DIST({0,1,2,3,4,5,6,7,8,9},$P9, TRUE),1), 0)</f>
        <v>0</v>
      </c>
      <c r="BZ9" s="9" cm="1">
        <f t="array" aca="1" ref="BZ9" ca="1">_xlfn.IFNA(MATCH(RAND(), _xlfn.POISSON.DIST({0,1,2,3,4,5,6,7,8,9},$P9, TRUE),1), 0)</f>
        <v>1</v>
      </c>
      <c r="CA9" s="9" cm="1">
        <f t="array" aca="1" ref="CA9" ca="1">_xlfn.IFNA(MATCH(RAND(), _xlfn.POISSON.DIST({0,1,2,3,4,5,6,7,8,9},$P9, TRUE),1), 0)</f>
        <v>0</v>
      </c>
      <c r="CB9" s="9" cm="1">
        <f t="array" aca="1" ref="CB9" ca="1">_xlfn.IFNA(MATCH(RAND(), _xlfn.POISSON.DIST({0,1,2,3,4,5,6,7,8,9},$P9, TRUE),1), 0)</f>
        <v>2</v>
      </c>
      <c r="CC9" s="9" cm="1">
        <f t="array" aca="1" ref="CC9" ca="1">_xlfn.IFNA(MATCH(RAND(), _xlfn.POISSON.DIST({0,1,2,3,4,5,6,7,8,9},$P9, TRUE),1), 0)</f>
        <v>1</v>
      </c>
      <c r="CD9" s="9" cm="1">
        <f t="array" aca="1" ref="CD9" ca="1">_xlfn.IFNA(MATCH(RAND(), _xlfn.POISSON.DIST({0,1,2,3,4,5,6,7,8,9},$P9, TRUE),1), 0)</f>
        <v>0</v>
      </c>
      <c r="CE9" s="9" cm="1">
        <f t="array" aca="1" ref="CE9" ca="1">_xlfn.IFNA(MATCH(RAND(), _xlfn.POISSON.DIST({0,1,2,3,4,5,6,7,8,9},$P9, TRUE),1), 0)</f>
        <v>1</v>
      </c>
      <c r="CF9" s="9" cm="1">
        <f t="array" aca="1" ref="CF9" ca="1">_xlfn.IFNA(MATCH(RAND(), _xlfn.POISSON.DIST({0,1,2,3,4,5,6,7,8,9},$P9, TRUE),1), 0)</f>
        <v>3</v>
      </c>
      <c r="CG9" s="9" cm="1">
        <f t="array" aca="1" ref="CG9" ca="1">_xlfn.IFNA(MATCH(RAND(), _xlfn.POISSON.DIST({0,1,2,3,4,5,6,7,8,9},$P9, TRUE),1), 0)</f>
        <v>0</v>
      </c>
      <c r="CH9" s="9" cm="1">
        <f t="array" aca="1" ref="CH9" ca="1">_xlfn.IFNA(MATCH(RAND(), _xlfn.POISSON.DIST({0,1,2,3,4,5,6,7,8,9},$P9, TRUE),1), 0)</f>
        <v>2</v>
      </c>
      <c r="CI9" s="9" cm="1">
        <f t="array" aca="1" ref="CI9" ca="1">_xlfn.IFNA(MATCH(RAND(), _xlfn.POISSON.DIST({0,1,2,3,4,5,6,7,8,9},$P9, TRUE),1), 0)</f>
        <v>1</v>
      </c>
      <c r="CJ9" s="9" cm="1">
        <f t="array" aca="1" ref="CJ9" ca="1">_xlfn.IFNA(MATCH(RAND(), _xlfn.POISSON.DIST({0,1,2,3,4,5,6,7,8,9},$P9, TRUE),1), 0)</f>
        <v>2</v>
      </c>
      <c r="CK9" s="9" cm="1">
        <f t="array" aca="1" ref="CK9" ca="1">_xlfn.IFNA(MATCH(RAND(), _xlfn.POISSON.DIST({0,1,2,3,4,5,6,7,8,9},$P9, TRUE),1), 0)</f>
        <v>1</v>
      </c>
      <c r="CL9" s="9" cm="1">
        <f t="array" aca="1" ref="CL9" ca="1">_xlfn.IFNA(MATCH(RAND(), _xlfn.POISSON.DIST({0,1,2,3,4,5,6,7,8,9},$P9, TRUE),1), 0)</f>
        <v>1</v>
      </c>
      <c r="CM9" s="9" cm="1">
        <f t="array" aca="1" ref="CM9" ca="1">_xlfn.IFNA(MATCH(RAND(), _xlfn.POISSON.DIST({0,1,2,3,4,5,6,7,8,9},$P9, TRUE),1), 0)</f>
        <v>1</v>
      </c>
      <c r="CN9" s="9" cm="1">
        <f t="array" aca="1" ref="CN9" ca="1">_xlfn.IFNA(MATCH(RAND(), _xlfn.POISSON.DIST({0,1,2,3,4,5,6,7,8,9},$P9, TRUE),1), 0)</f>
        <v>0</v>
      </c>
      <c r="CO9" s="9" cm="1">
        <f t="array" aca="1" ref="CO9" ca="1">_xlfn.IFNA(MATCH(RAND(), _xlfn.POISSON.DIST({0,1,2,3,4,5,6,7,8,9},$P9, TRUE),1), 0)</f>
        <v>5</v>
      </c>
      <c r="CP9" s="9" cm="1">
        <f t="array" aca="1" ref="CP9" ca="1">_xlfn.IFNA(MATCH(RAND(), _xlfn.POISSON.DIST({0,1,2,3,4,5,6,7,8,9},$P9, TRUE),1), 0)</f>
        <v>0</v>
      </c>
      <c r="CQ9" s="9" cm="1">
        <f t="array" aca="1" ref="CQ9" ca="1">_xlfn.IFNA(MATCH(RAND(), _xlfn.POISSON.DIST({0,1,2,3,4,5,6,7,8,9},$P9, TRUE),1), 0)</f>
        <v>0</v>
      </c>
      <c r="CR9" s="9" cm="1">
        <f t="array" aca="1" ref="CR9" ca="1">_xlfn.IFNA(MATCH(RAND(), _xlfn.POISSON.DIST({0,1,2,3,4,5,6,7,8,9},$P9, TRUE),1), 0)</f>
        <v>1</v>
      </c>
      <c r="CS9" s="9" cm="1">
        <f t="array" aca="1" ref="CS9" ca="1">_xlfn.IFNA(MATCH(RAND(), _xlfn.POISSON.DIST({0,1,2,3,4,5,6,7,8,9},$P9, TRUE),1), 0)</f>
        <v>3</v>
      </c>
      <c r="CT9" s="9" cm="1">
        <f t="array" aca="1" ref="CT9" ca="1">_xlfn.IFNA(MATCH(RAND(), _xlfn.POISSON.DIST({0,1,2,3,4,5,6,7,8,9},$P9, TRUE),1), 0)</f>
        <v>1</v>
      </c>
      <c r="CU9" s="9" cm="1">
        <f t="array" aca="1" ref="CU9" ca="1">_xlfn.IFNA(MATCH(RAND(), _xlfn.POISSON.DIST({0,1,2,3,4,5,6,7,8,9},$P9, TRUE),1), 0)</f>
        <v>1</v>
      </c>
      <c r="CV9" s="9" cm="1">
        <f t="array" aca="1" ref="CV9" ca="1">_xlfn.IFNA(MATCH(RAND(), _xlfn.POISSON.DIST({0,1,2,3,4,5,6,7,8,9},$P9, TRUE),1), 0)</f>
        <v>1</v>
      </c>
      <c r="CW9" s="9" cm="1">
        <f t="array" aca="1" ref="CW9" ca="1">_xlfn.IFNA(MATCH(RAND(), _xlfn.POISSON.DIST({0,1,2,3,4,5,6,7,8,9},$P9, TRUE),1), 0)</f>
        <v>1</v>
      </c>
      <c r="CX9" s="9" cm="1">
        <f t="array" aca="1" ref="CX9" ca="1">_xlfn.IFNA(MATCH(RAND(), _xlfn.POISSON.DIST({0,1,2,3,4,5,6,7,8,9},$P9, TRUE),1), 0)</f>
        <v>0</v>
      </c>
      <c r="CY9" s="9" cm="1">
        <f t="array" aca="1" ref="CY9" ca="1">_xlfn.IFNA(MATCH(RAND(), _xlfn.POISSON.DIST({0,1,2,3,4,5,6,7,8,9},$P9, TRUE),1), 0)</f>
        <v>0</v>
      </c>
      <c r="CZ9" s="9" cm="1">
        <f t="array" aca="1" ref="CZ9" ca="1">_xlfn.IFNA(MATCH(RAND(), _xlfn.POISSON.DIST({0,1,2,3,4,5,6,7,8,9},$P9, TRUE),1), 0)</f>
        <v>0</v>
      </c>
      <c r="DA9" s="9" cm="1">
        <f t="array" aca="1" ref="DA9" ca="1">_xlfn.IFNA(MATCH(RAND(), _xlfn.POISSON.DIST({0,1,2,3,4,5,6,7,8,9},$P9, TRUE),1), 0)</f>
        <v>1</v>
      </c>
      <c r="DB9" s="9" cm="1">
        <f t="array" aca="1" ref="DB9" ca="1">_xlfn.IFNA(MATCH(RAND(), _xlfn.POISSON.DIST({0,1,2,3,4,5,6,7,8,9},$P9, TRUE),1), 0)</f>
        <v>3</v>
      </c>
      <c r="DC9" s="9" cm="1">
        <f t="array" aca="1" ref="DC9" ca="1">_xlfn.IFNA(MATCH(RAND(), _xlfn.POISSON.DIST({0,1,2,3,4,5,6,7,8,9},$P9, TRUE),1), 0)</f>
        <v>2</v>
      </c>
      <c r="DD9" s="9" cm="1">
        <f t="array" aca="1" ref="DD9" ca="1">_xlfn.IFNA(MATCH(RAND(), _xlfn.POISSON.DIST({0,1,2,3,4,5,6,7,8,9},$P9, TRUE),1), 0)</f>
        <v>2</v>
      </c>
      <c r="DE9" s="9" cm="1">
        <f t="array" aca="1" ref="DE9" ca="1">_xlfn.IFNA(MATCH(RAND(), _xlfn.POISSON.DIST({0,1,2,3,4,5,6,7,8,9},$P9, TRUE),1), 0)</f>
        <v>1</v>
      </c>
      <c r="DF9" s="9" cm="1">
        <f t="array" aca="1" ref="DF9" ca="1">_xlfn.IFNA(MATCH(RAND(), _xlfn.POISSON.DIST({0,1,2,3,4,5,6,7,8,9},$P9, TRUE),1), 0)</f>
        <v>1</v>
      </c>
      <c r="DG9" s="9" cm="1">
        <f t="array" aca="1" ref="DG9" ca="1">_xlfn.IFNA(MATCH(RAND(), _xlfn.POISSON.DIST({0,1,2,3,4,5,6,7,8,9},$P9, TRUE),1), 0)</f>
        <v>3</v>
      </c>
      <c r="DH9" s="9" cm="1">
        <f t="array" aca="1" ref="DH9" ca="1">_xlfn.IFNA(MATCH(RAND(), _xlfn.POISSON.DIST({0,1,2,3,4,5,6,7,8,9},$P9, TRUE),1), 0)</f>
        <v>1</v>
      </c>
      <c r="DI9" s="9" cm="1">
        <f t="array" aca="1" ref="DI9" ca="1">_xlfn.IFNA(MATCH(RAND(), _xlfn.POISSON.DIST({0,1,2,3,4,5,6,7,8,9},$P9, TRUE),1), 0)</f>
        <v>1</v>
      </c>
      <c r="DJ9" s="9" cm="1">
        <f t="array" aca="1" ref="DJ9" ca="1">_xlfn.IFNA(MATCH(RAND(), _xlfn.POISSON.DIST({0,1,2,3,4,5,6,7,8,9},$P9, TRUE),1), 0)</f>
        <v>0</v>
      </c>
      <c r="DK9" s="9" cm="1">
        <f t="array" aca="1" ref="DK9" ca="1">_xlfn.IFNA(MATCH(RAND(), _xlfn.POISSON.DIST({0,1,2,3,4,5,6,7,8,9},$P9, TRUE),1), 0)</f>
        <v>2</v>
      </c>
      <c r="DL9" s="9" cm="1">
        <f t="array" aca="1" ref="DL9" ca="1">_xlfn.IFNA(MATCH(RAND(), _xlfn.POISSON.DIST({0,1,2,3,4,5,6,7,8,9},$P9, TRUE),1), 0)</f>
        <v>0</v>
      </c>
      <c r="DM9" s="9" cm="1">
        <f t="array" aca="1" ref="DM9" ca="1">_xlfn.IFNA(MATCH(RAND(), _xlfn.POISSON.DIST({0,1,2,3,4,5,6,7,8,9},$P9, TRUE),1), 0)</f>
        <v>0</v>
      </c>
      <c r="DN9" s="101"/>
      <c r="DO9" s="101"/>
      <c r="DP9" s="101"/>
      <c r="DQ9" s="101"/>
      <c r="DR9" s="101"/>
      <c r="DS9" s="2"/>
      <c r="EE9" s="35"/>
      <c r="EF9" s="35"/>
    </row>
    <row r="10" spans="1:136">
      <c r="B10" s="39"/>
      <c r="C10" s="36" t="s">
        <v>168</v>
      </c>
      <c r="D10" s="37" t="s">
        <v>24</v>
      </c>
      <c r="E10" s="37" t="s">
        <v>25</v>
      </c>
      <c r="F10" s="38">
        <f ca="1">(AVERAGE(Q10:BN10))*(1+INDEX('Round Robin Predictions'!$C$4:$O$36, MATCH('This Year''s Matches'!E10,'Round Robin Predictions'!$D$4:$D$36,0),3))</f>
        <v>1.7</v>
      </c>
      <c r="G10" s="5" t="s">
        <v>26</v>
      </c>
      <c r="H10" s="38">
        <f ca="1">(AVERAGE(BP10:DM10))*(1+INDEX('Round Robin Predictions'!$C$4:$O$36, MATCH('This Year''s Matches'!G10,'Round Robin Predictions'!$D$4:$D$36,0),3))</f>
        <v>0.86</v>
      </c>
      <c r="I10" s="37" t="str">
        <f t="shared" ca="1" si="0"/>
        <v>France</v>
      </c>
      <c r="J10" s="66"/>
      <c r="K10" s="67"/>
      <c r="L10" s="37">
        <f t="shared" ca="1" si="1"/>
        <v>1.7</v>
      </c>
      <c r="M10" s="37">
        <f t="shared" ca="1" si="2"/>
        <v>0.86</v>
      </c>
      <c r="N10" s="37" t="str">
        <f t="shared" ca="1" si="3"/>
        <v>France</v>
      </c>
      <c r="O10" s="7">
        <f ca="1">(OFFSET('Appendix 3 - Goals Per Group'!$B$13,(INDEX('Appendix 1 - Team Data'!$B$13:$R$112,MATCH(G10,'Appendix 1 - Team Data'!$B$13:$B$112,0),4)/10),(INDEX('Appendix 1 - Team Data'!$B$13:$R$112,MATCH(E10,'Appendix 1 - Team Data'!$B$13:$B$112,0),4)/10)))</f>
        <v>1.5099502487562189</v>
      </c>
      <c r="P10" s="7" cm="1">
        <f t="array" aca="1" ref="P10" ca="1">OFFSET('Appendix 3 - Goals Per Group'!$B$13,(INDEX('Appendix 1 - Team Data'!$B$13:$R$112, MATCH(E10,'Appendix 1 - Team Data'!$B$13:$B$112,0),4)/10), (INDEX('Appendix 1 - Team Data'!$B$13:$R$112, MATCH(G10, 'Appendix 1 - Team Data'!$B$13:$B$112,0),4)/10))</f>
        <v>0.99502487562189057</v>
      </c>
      <c r="Q10" s="9" cm="1">
        <f t="array" aca="1" ref="Q10" ca="1">_xlfn.IFNA(MATCH(RAND(), _xlfn.POISSON.DIST({0,1,2,3,4,5,6,7,8,9},$O10, TRUE),1), 0)</f>
        <v>0</v>
      </c>
      <c r="R10" s="9" cm="1">
        <f t="array" aca="1" ref="R10" ca="1">_xlfn.IFNA(MATCH(RAND(), _xlfn.POISSON.DIST({0,1,2,3,4,5,6,7,8,9},$O10, TRUE),1), 0)</f>
        <v>2</v>
      </c>
      <c r="S10" s="9" cm="1">
        <f t="array" aca="1" ref="S10" ca="1">_xlfn.IFNA(MATCH(RAND(), _xlfn.POISSON.DIST({0,1,2,3,4,5,6,7,8,9},$O10, TRUE),1), 0)</f>
        <v>0</v>
      </c>
      <c r="T10" s="9" cm="1">
        <f t="array" aca="1" ref="T10" ca="1">_xlfn.IFNA(MATCH(RAND(), _xlfn.POISSON.DIST({0,1,2,3,4,5,6,7,8,9},$O10, TRUE),1), 0)</f>
        <v>3</v>
      </c>
      <c r="U10" s="9" cm="1">
        <f t="array" aca="1" ref="U10" ca="1">_xlfn.IFNA(MATCH(RAND(), _xlfn.POISSON.DIST({0,1,2,3,4,5,6,7,8,9},$O10, TRUE),1), 0)</f>
        <v>1</v>
      </c>
      <c r="V10" s="9" cm="1">
        <f t="array" aca="1" ref="V10" ca="1">_xlfn.IFNA(MATCH(RAND(), _xlfn.POISSON.DIST({0,1,2,3,4,5,6,7,8,9},$O10, TRUE),1), 0)</f>
        <v>0</v>
      </c>
      <c r="W10" s="9" cm="1">
        <f t="array" aca="1" ref="W10" ca="1">_xlfn.IFNA(MATCH(RAND(), _xlfn.POISSON.DIST({0,1,2,3,4,5,6,7,8,9},$O10, TRUE),1), 0)</f>
        <v>3</v>
      </c>
      <c r="X10" s="9" cm="1">
        <f t="array" aca="1" ref="X10" ca="1">_xlfn.IFNA(MATCH(RAND(), _xlfn.POISSON.DIST({0,1,2,3,4,5,6,7,8,9},$O10, TRUE),1), 0)</f>
        <v>2</v>
      </c>
      <c r="Y10" s="9" cm="1">
        <f t="array" aca="1" ref="Y10" ca="1">_xlfn.IFNA(MATCH(RAND(), _xlfn.POISSON.DIST({0,1,2,3,4,5,6,7,8,9},$O10, TRUE),1), 0)</f>
        <v>5</v>
      </c>
      <c r="Z10" s="9" cm="1">
        <f t="array" aca="1" ref="Z10" ca="1">_xlfn.IFNA(MATCH(RAND(), _xlfn.POISSON.DIST({0,1,2,3,4,5,6,7,8,9},$O10, TRUE),1), 0)</f>
        <v>1</v>
      </c>
      <c r="AA10" s="9" cm="1">
        <f t="array" aca="1" ref="AA10" ca="1">_xlfn.IFNA(MATCH(RAND(), _xlfn.POISSON.DIST({0,1,2,3,4,5,6,7,8,9},$O10, TRUE),1), 0)</f>
        <v>0</v>
      </c>
      <c r="AB10" s="9" cm="1">
        <f t="array" aca="1" ref="AB10" ca="1">_xlfn.IFNA(MATCH(RAND(), _xlfn.POISSON.DIST({0,1,2,3,4,5,6,7,8,9},$O10, TRUE),1), 0)</f>
        <v>4</v>
      </c>
      <c r="AC10" s="9" cm="1">
        <f t="array" aca="1" ref="AC10" ca="1">_xlfn.IFNA(MATCH(RAND(), _xlfn.POISSON.DIST({0,1,2,3,4,5,6,7,8,9},$O10, TRUE),1), 0)</f>
        <v>1</v>
      </c>
      <c r="AD10" s="9" cm="1">
        <f t="array" aca="1" ref="AD10" ca="1">_xlfn.IFNA(MATCH(RAND(), _xlfn.POISSON.DIST({0,1,2,3,4,5,6,7,8,9},$O10, TRUE),1), 0)</f>
        <v>2</v>
      </c>
      <c r="AE10" s="9" cm="1">
        <f t="array" aca="1" ref="AE10" ca="1">_xlfn.IFNA(MATCH(RAND(), _xlfn.POISSON.DIST({0,1,2,3,4,5,6,7,8,9},$O10, TRUE),1), 0)</f>
        <v>1</v>
      </c>
      <c r="AF10" s="9" cm="1">
        <f t="array" aca="1" ref="AF10" ca="1">_xlfn.IFNA(MATCH(RAND(), _xlfn.POISSON.DIST({0,1,2,3,4,5,6,7,8,9},$O10, TRUE),1), 0)</f>
        <v>1</v>
      </c>
      <c r="AG10" s="9" cm="1">
        <f t="array" aca="1" ref="AG10" ca="1">_xlfn.IFNA(MATCH(RAND(), _xlfn.POISSON.DIST({0,1,2,3,4,5,6,7,8,9},$O10, TRUE),1), 0)</f>
        <v>2</v>
      </c>
      <c r="AH10" s="9" cm="1">
        <f t="array" aca="1" ref="AH10" ca="1">_xlfn.IFNA(MATCH(RAND(), _xlfn.POISSON.DIST({0,1,2,3,4,5,6,7,8,9},$O10, TRUE),1), 0)</f>
        <v>0</v>
      </c>
      <c r="AI10" s="9" cm="1">
        <f t="array" aca="1" ref="AI10" ca="1">_xlfn.IFNA(MATCH(RAND(), _xlfn.POISSON.DIST({0,1,2,3,4,5,6,7,8,9},$O10, TRUE),1), 0)</f>
        <v>2</v>
      </c>
      <c r="AJ10" s="9" cm="1">
        <f t="array" aca="1" ref="AJ10" ca="1">_xlfn.IFNA(MATCH(RAND(), _xlfn.POISSON.DIST({0,1,2,3,4,5,6,7,8,9},$O10, TRUE),1), 0)</f>
        <v>0</v>
      </c>
      <c r="AK10" s="9" cm="1">
        <f t="array" aca="1" ref="AK10" ca="1">_xlfn.IFNA(MATCH(RAND(), _xlfn.POISSON.DIST({0,1,2,3,4,5,6,7,8,9},$O10, TRUE),1), 0)</f>
        <v>1</v>
      </c>
      <c r="AL10" s="9" cm="1">
        <f t="array" aca="1" ref="AL10" ca="1">_xlfn.IFNA(MATCH(RAND(), _xlfn.POISSON.DIST({0,1,2,3,4,5,6,7,8,9},$O10, TRUE),1), 0)</f>
        <v>2</v>
      </c>
      <c r="AM10" s="9" cm="1">
        <f t="array" aca="1" ref="AM10" ca="1">_xlfn.IFNA(MATCH(RAND(), _xlfn.POISSON.DIST({0,1,2,3,4,5,6,7,8,9},$O10, TRUE),1), 0)</f>
        <v>0</v>
      </c>
      <c r="AN10" s="9" cm="1">
        <f t="array" aca="1" ref="AN10" ca="1">_xlfn.IFNA(MATCH(RAND(), _xlfn.POISSON.DIST({0,1,2,3,4,5,6,7,8,9},$O10, TRUE),1), 0)</f>
        <v>1</v>
      </c>
      <c r="AO10" s="9" cm="1">
        <f t="array" aca="1" ref="AO10" ca="1">_xlfn.IFNA(MATCH(RAND(), _xlfn.POISSON.DIST({0,1,2,3,4,5,6,7,8,9},$O10, TRUE),1), 0)</f>
        <v>2</v>
      </c>
      <c r="AP10" s="9" cm="1">
        <f t="array" aca="1" ref="AP10" ca="1">_xlfn.IFNA(MATCH(RAND(), _xlfn.POISSON.DIST({0,1,2,3,4,5,6,7,8,9},$O10, TRUE),1), 0)</f>
        <v>1</v>
      </c>
      <c r="AQ10" s="9" cm="1">
        <f t="array" aca="1" ref="AQ10" ca="1">_xlfn.IFNA(MATCH(RAND(), _xlfn.POISSON.DIST({0,1,2,3,4,5,6,7,8,9},$O10, TRUE),1), 0)</f>
        <v>2</v>
      </c>
      <c r="AR10" s="9" cm="1">
        <f t="array" aca="1" ref="AR10" ca="1">_xlfn.IFNA(MATCH(RAND(), _xlfn.POISSON.DIST({0,1,2,3,4,5,6,7,8,9},$O10, TRUE),1), 0)</f>
        <v>0</v>
      </c>
      <c r="AS10" s="9" cm="1">
        <f t="array" aca="1" ref="AS10" ca="1">_xlfn.IFNA(MATCH(RAND(), _xlfn.POISSON.DIST({0,1,2,3,4,5,6,7,8,9},$O10, TRUE),1), 0)</f>
        <v>1</v>
      </c>
      <c r="AT10" s="9" cm="1">
        <f t="array" aca="1" ref="AT10" ca="1">_xlfn.IFNA(MATCH(RAND(), _xlfn.POISSON.DIST({0,1,2,3,4,5,6,7,8,9},$O10, TRUE),1), 0)</f>
        <v>3</v>
      </c>
      <c r="AU10" s="9" cm="1">
        <f t="array" aca="1" ref="AU10" ca="1">_xlfn.IFNA(MATCH(RAND(), _xlfn.POISSON.DIST({0,1,2,3,4,5,6,7,8,9},$O10, TRUE),1), 0)</f>
        <v>3</v>
      </c>
      <c r="AV10" s="9" cm="1">
        <f t="array" aca="1" ref="AV10" ca="1">_xlfn.IFNA(MATCH(RAND(), _xlfn.POISSON.DIST({0,1,2,3,4,5,6,7,8,9},$O10, TRUE),1), 0)</f>
        <v>2</v>
      </c>
      <c r="AW10" s="9" cm="1">
        <f t="array" aca="1" ref="AW10" ca="1">_xlfn.IFNA(MATCH(RAND(), _xlfn.POISSON.DIST({0,1,2,3,4,5,6,7,8,9},$O10, TRUE),1), 0)</f>
        <v>3</v>
      </c>
      <c r="AX10" s="9" cm="1">
        <f t="array" aca="1" ref="AX10" ca="1">_xlfn.IFNA(MATCH(RAND(), _xlfn.POISSON.DIST({0,1,2,3,4,5,6,7,8,9},$O10, TRUE),1), 0)</f>
        <v>0</v>
      </c>
      <c r="AY10" s="9" cm="1">
        <f t="array" aca="1" ref="AY10" ca="1">_xlfn.IFNA(MATCH(RAND(), _xlfn.POISSON.DIST({0,1,2,3,4,5,6,7,8,9},$O10, TRUE),1), 0)</f>
        <v>0</v>
      </c>
      <c r="AZ10" s="9" cm="1">
        <f t="array" aca="1" ref="AZ10" ca="1">_xlfn.IFNA(MATCH(RAND(), _xlfn.POISSON.DIST({0,1,2,3,4,5,6,7,8,9},$O10, TRUE),1), 0)</f>
        <v>4</v>
      </c>
      <c r="BA10" s="9" cm="1">
        <f t="array" aca="1" ref="BA10" ca="1">_xlfn.IFNA(MATCH(RAND(), _xlfn.POISSON.DIST({0,1,2,3,4,5,6,7,8,9},$O10, TRUE),1), 0)</f>
        <v>2</v>
      </c>
      <c r="BB10" s="9" cm="1">
        <f t="array" aca="1" ref="BB10" ca="1">_xlfn.IFNA(MATCH(RAND(), _xlfn.POISSON.DIST({0,1,2,3,4,5,6,7,8,9},$O10, TRUE),1), 0)</f>
        <v>0</v>
      </c>
      <c r="BC10" s="9" cm="1">
        <f t="array" aca="1" ref="BC10" ca="1">_xlfn.IFNA(MATCH(RAND(), _xlfn.POISSON.DIST({0,1,2,3,4,5,6,7,8,9},$O10, TRUE),1), 0)</f>
        <v>2</v>
      </c>
      <c r="BD10" s="9" cm="1">
        <f t="array" aca="1" ref="BD10" ca="1">_xlfn.IFNA(MATCH(RAND(), _xlfn.POISSON.DIST({0,1,2,3,4,5,6,7,8,9},$O10, TRUE),1), 0)</f>
        <v>2</v>
      </c>
      <c r="BE10" s="9" cm="1">
        <f t="array" aca="1" ref="BE10" ca="1">_xlfn.IFNA(MATCH(RAND(), _xlfn.POISSON.DIST({0,1,2,3,4,5,6,7,8,9},$O10, TRUE),1), 0)</f>
        <v>5</v>
      </c>
      <c r="BF10" s="9" cm="1">
        <f t="array" aca="1" ref="BF10" ca="1">_xlfn.IFNA(MATCH(RAND(), _xlfn.POISSON.DIST({0,1,2,3,4,5,6,7,8,9},$O10, TRUE),1), 0)</f>
        <v>5</v>
      </c>
      <c r="BG10" s="9" cm="1">
        <f t="array" aca="1" ref="BG10" ca="1">_xlfn.IFNA(MATCH(RAND(), _xlfn.POISSON.DIST({0,1,2,3,4,5,6,7,8,9},$O10, TRUE),1), 0)</f>
        <v>1</v>
      </c>
      <c r="BH10" s="9" cm="1">
        <f t="array" aca="1" ref="BH10" ca="1">_xlfn.IFNA(MATCH(RAND(), _xlfn.POISSON.DIST({0,1,2,3,4,5,6,7,8,9},$O10, TRUE),1), 0)</f>
        <v>0</v>
      </c>
      <c r="BI10" s="9" cm="1">
        <f t="array" aca="1" ref="BI10" ca="1">_xlfn.IFNA(MATCH(RAND(), _xlfn.POISSON.DIST({0,1,2,3,4,5,6,7,8,9},$O10, TRUE),1), 0)</f>
        <v>0</v>
      </c>
      <c r="BJ10" s="9" cm="1">
        <f t="array" aca="1" ref="BJ10" ca="1">_xlfn.IFNA(MATCH(RAND(), _xlfn.POISSON.DIST({0,1,2,3,4,5,6,7,8,9},$O10, TRUE),1), 0)</f>
        <v>3</v>
      </c>
      <c r="BK10" s="9" cm="1">
        <f t="array" aca="1" ref="BK10" ca="1">_xlfn.IFNA(MATCH(RAND(), _xlfn.POISSON.DIST({0,1,2,3,4,5,6,7,8,9},$O10, TRUE),1), 0)</f>
        <v>2</v>
      </c>
      <c r="BL10" s="9" cm="1">
        <f t="array" aca="1" ref="BL10" ca="1">_xlfn.IFNA(MATCH(RAND(), _xlfn.POISSON.DIST({0,1,2,3,4,5,6,7,8,9},$O10, TRUE),1), 0)</f>
        <v>6</v>
      </c>
      <c r="BM10" s="9" cm="1">
        <f t="array" aca="1" ref="BM10" ca="1">_xlfn.IFNA(MATCH(RAND(), _xlfn.POISSON.DIST({0,1,2,3,4,5,6,7,8,9},$O10, TRUE),1), 0)</f>
        <v>1</v>
      </c>
      <c r="BN10" s="9" cm="1">
        <f t="array" aca="1" ref="BN10" ca="1">_xlfn.IFNA(MATCH(RAND(), _xlfn.POISSON.DIST({0,1,2,3,4,5,6,7,8,9},$O10, TRUE),1), 0)</f>
        <v>1</v>
      </c>
      <c r="BP10" s="9" cm="1">
        <f t="array" aca="1" ref="BP10" ca="1">_xlfn.IFNA(MATCH(RAND(), _xlfn.POISSON.DIST({0,1,2,3,4,5,6,7,8,9},$P10, TRUE),1), 0)</f>
        <v>1</v>
      </c>
      <c r="BQ10" s="9" cm="1">
        <f t="array" aca="1" ref="BQ10" ca="1">_xlfn.IFNA(MATCH(RAND(), _xlfn.POISSON.DIST({0,1,2,3,4,5,6,7,8,9},$P10, TRUE),1), 0)</f>
        <v>1</v>
      </c>
      <c r="BR10" s="9" cm="1">
        <f t="array" aca="1" ref="BR10" ca="1">_xlfn.IFNA(MATCH(RAND(), _xlfn.POISSON.DIST({0,1,2,3,4,5,6,7,8,9},$P10, TRUE),1), 0)</f>
        <v>0</v>
      </c>
      <c r="BS10" s="9" cm="1">
        <f t="array" aca="1" ref="BS10" ca="1">_xlfn.IFNA(MATCH(RAND(), _xlfn.POISSON.DIST({0,1,2,3,4,5,6,7,8,9},$P10, TRUE),1), 0)</f>
        <v>2</v>
      </c>
      <c r="BT10" s="9" cm="1">
        <f t="array" aca="1" ref="BT10" ca="1">_xlfn.IFNA(MATCH(RAND(), _xlfn.POISSON.DIST({0,1,2,3,4,5,6,7,8,9},$P10, TRUE),1), 0)</f>
        <v>1</v>
      </c>
      <c r="BU10" s="9" cm="1">
        <f t="array" aca="1" ref="BU10" ca="1">_xlfn.IFNA(MATCH(RAND(), _xlfn.POISSON.DIST({0,1,2,3,4,5,6,7,8,9},$P10, TRUE),1), 0)</f>
        <v>3</v>
      </c>
      <c r="BV10" s="9" cm="1">
        <f t="array" aca="1" ref="BV10" ca="1">_xlfn.IFNA(MATCH(RAND(), _xlfn.POISSON.DIST({0,1,2,3,4,5,6,7,8,9},$P10, TRUE),1), 0)</f>
        <v>1</v>
      </c>
      <c r="BW10" s="9" cm="1">
        <f t="array" aca="1" ref="BW10" ca="1">_xlfn.IFNA(MATCH(RAND(), _xlfn.POISSON.DIST({0,1,2,3,4,5,6,7,8,9},$P10, TRUE),1), 0)</f>
        <v>0</v>
      </c>
      <c r="BX10" s="9" cm="1">
        <f t="array" aca="1" ref="BX10" ca="1">_xlfn.IFNA(MATCH(RAND(), _xlfn.POISSON.DIST({0,1,2,3,4,5,6,7,8,9},$P10, TRUE),1), 0)</f>
        <v>0</v>
      </c>
      <c r="BY10" s="9" cm="1">
        <f t="array" aca="1" ref="BY10" ca="1">_xlfn.IFNA(MATCH(RAND(), _xlfn.POISSON.DIST({0,1,2,3,4,5,6,7,8,9},$P10, TRUE),1), 0)</f>
        <v>4</v>
      </c>
      <c r="BZ10" s="9" cm="1">
        <f t="array" aca="1" ref="BZ10" ca="1">_xlfn.IFNA(MATCH(RAND(), _xlfn.POISSON.DIST({0,1,2,3,4,5,6,7,8,9},$P10, TRUE),1), 0)</f>
        <v>1</v>
      </c>
      <c r="CA10" s="9" cm="1">
        <f t="array" aca="1" ref="CA10" ca="1">_xlfn.IFNA(MATCH(RAND(), _xlfn.POISSON.DIST({0,1,2,3,4,5,6,7,8,9},$P10, TRUE),1), 0)</f>
        <v>1</v>
      </c>
      <c r="CB10" s="9" cm="1">
        <f t="array" aca="1" ref="CB10" ca="1">_xlfn.IFNA(MATCH(RAND(), _xlfn.POISSON.DIST({0,1,2,3,4,5,6,7,8,9},$P10, TRUE),1), 0)</f>
        <v>2</v>
      </c>
      <c r="CC10" s="9" cm="1">
        <f t="array" aca="1" ref="CC10" ca="1">_xlfn.IFNA(MATCH(RAND(), _xlfn.POISSON.DIST({0,1,2,3,4,5,6,7,8,9},$P10, TRUE),1), 0)</f>
        <v>1</v>
      </c>
      <c r="CD10" s="9" cm="1">
        <f t="array" aca="1" ref="CD10" ca="1">_xlfn.IFNA(MATCH(RAND(), _xlfn.POISSON.DIST({0,1,2,3,4,5,6,7,8,9},$P10, TRUE),1), 0)</f>
        <v>1</v>
      </c>
      <c r="CE10" s="9" cm="1">
        <f t="array" aca="1" ref="CE10" ca="1">_xlfn.IFNA(MATCH(RAND(), _xlfn.POISSON.DIST({0,1,2,3,4,5,6,7,8,9},$P10, TRUE),1), 0)</f>
        <v>0</v>
      </c>
      <c r="CF10" s="9" cm="1">
        <f t="array" aca="1" ref="CF10" ca="1">_xlfn.IFNA(MATCH(RAND(), _xlfn.POISSON.DIST({0,1,2,3,4,5,6,7,8,9},$P10, TRUE),1), 0)</f>
        <v>1</v>
      </c>
      <c r="CG10" s="9" cm="1">
        <f t="array" aca="1" ref="CG10" ca="1">_xlfn.IFNA(MATCH(RAND(), _xlfn.POISSON.DIST({0,1,2,3,4,5,6,7,8,9},$P10, TRUE),1), 0)</f>
        <v>1</v>
      </c>
      <c r="CH10" s="9" cm="1">
        <f t="array" aca="1" ref="CH10" ca="1">_xlfn.IFNA(MATCH(RAND(), _xlfn.POISSON.DIST({0,1,2,3,4,5,6,7,8,9},$P10, TRUE),1), 0)</f>
        <v>0</v>
      </c>
      <c r="CI10" s="9" cm="1">
        <f t="array" aca="1" ref="CI10" ca="1">_xlfn.IFNA(MATCH(RAND(), _xlfn.POISSON.DIST({0,1,2,3,4,5,6,7,8,9},$P10, TRUE),1), 0)</f>
        <v>2</v>
      </c>
      <c r="CJ10" s="9" cm="1">
        <f t="array" aca="1" ref="CJ10" ca="1">_xlfn.IFNA(MATCH(RAND(), _xlfn.POISSON.DIST({0,1,2,3,4,5,6,7,8,9},$P10, TRUE),1), 0)</f>
        <v>1</v>
      </c>
      <c r="CK10" s="9" cm="1">
        <f t="array" aca="1" ref="CK10" ca="1">_xlfn.IFNA(MATCH(RAND(), _xlfn.POISSON.DIST({0,1,2,3,4,5,6,7,8,9},$P10, TRUE),1), 0)</f>
        <v>0</v>
      </c>
      <c r="CL10" s="9" cm="1">
        <f t="array" aca="1" ref="CL10" ca="1">_xlfn.IFNA(MATCH(RAND(), _xlfn.POISSON.DIST({0,1,2,3,4,5,6,7,8,9},$P10, TRUE),1), 0)</f>
        <v>2</v>
      </c>
      <c r="CM10" s="9" cm="1">
        <f t="array" aca="1" ref="CM10" ca="1">_xlfn.IFNA(MATCH(RAND(), _xlfn.POISSON.DIST({0,1,2,3,4,5,6,7,8,9},$P10, TRUE),1), 0)</f>
        <v>2</v>
      </c>
      <c r="CN10" s="9" cm="1">
        <f t="array" aca="1" ref="CN10" ca="1">_xlfn.IFNA(MATCH(RAND(), _xlfn.POISSON.DIST({0,1,2,3,4,5,6,7,8,9},$P10, TRUE),1), 0)</f>
        <v>0</v>
      </c>
      <c r="CO10" s="9" cm="1">
        <f t="array" aca="1" ref="CO10" ca="1">_xlfn.IFNA(MATCH(RAND(), _xlfn.POISSON.DIST({0,1,2,3,4,5,6,7,8,9},$P10, TRUE),1), 0)</f>
        <v>0</v>
      </c>
      <c r="CP10" s="9" cm="1">
        <f t="array" aca="1" ref="CP10" ca="1">_xlfn.IFNA(MATCH(RAND(), _xlfn.POISSON.DIST({0,1,2,3,4,5,6,7,8,9},$P10, TRUE),1), 0)</f>
        <v>0</v>
      </c>
      <c r="CQ10" s="9" cm="1">
        <f t="array" aca="1" ref="CQ10" ca="1">_xlfn.IFNA(MATCH(RAND(), _xlfn.POISSON.DIST({0,1,2,3,4,5,6,7,8,9},$P10, TRUE),1), 0)</f>
        <v>1</v>
      </c>
      <c r="CR10" s="9" cm="1">
        <f t="array" aca="1" ref="CR10" ca="1">_xlfn.IFNA(MATCH(RAND(), _xlfn.POISSON.DIST({0,1,2,3,4,5,6,7,8,9},$P10, TRUE),1), 0)</f>
        <v>0</v>
      </c>
      <c r="CS10" s="9" cm="1">
        <f t="array" aca="1" ref="CS10" ca="1">_xlfn.IFNA(MATCH(RAND(), _xlfn.POISSON.DIST({0,1,2,3,4,5,6,7,8,9},$P10, TRUE),1), 0)</f>
        <v>2</v>
      </c>
      <c r="CT10" s="9" cm="1">
        <f t="array" aca="1" ref="CT10" ca="1">_xlfn.IFNA(MATCH(RAND(), _xlfn.POISSON.DIST({0,1,2,3,4,5,6,7,8,9},$P10, TRUE),1), 0)</f>
        <v>2</v>
      </c>
      <c r="CU10" s="9" cm="1">
        <f t="array" aca="1" ref="CU10" ca="1">_xlfn.IFNA(MATCH(RAND(), _xlfn.POISSON.DIST({0,1,2,3,4,5,6,7,8,9},$P10, TRUE),1), 0)</f>
        <v>1</v>
      </c>
      <c r="CV10" s="9" cm="1">
        <f t="array" aca="1" ref="CV10" ca="1">_xlfn.IFNA(MATCH(RAND(), _xlfn.POISSON.DIST({0,1,2,3,4,5,6,7,8,9},$P10, TRUE),1), 0)</f>
        <v>0</v>
      </c>
      <c r="CW10" s="9" cm="1">
        <f t="array" aca="1" ref="CW10" ca="1">_xlfn.IFNA(MATCH(RAND(), _xlfn.POISSON.DIST({0,1,2,3,4,5,6,7,8,9},$P10, TRUE),1), 0)</f>
        <v>2</v>
      </c>
      <c r="CX10" s="9" cm="1">
        <f t="array" aca="1" ref="CX10" ca="1">_xlfn.IFNA(MATCH(RAND(), _xlfn.POISSON.DIST({0,1,2,3,4,5,6,7,8,9},$P10, TRUE),1), 0)</f>
        <v>0</v>
      </c>
      <c r="CY10" s="9" cm="1">
        <f t="array" aca="1" ref="CY10" ca="1">_xlfn.IFNA(MATCH(RAND(), _xlfn.POISSON.DIST({0,1,2,3,4,5,6,7,8,9},$P10, TRUE),1), 0)</f>
        <v>1</v>
      </c>
      <c r="CZ10" s="9" cm="1">
        <f t="array" aca="1" ref="CZ10" ca="1">_xlfn.IFNA(MATCH(RAND(), _xlfn.POISSON.DIST({0,1,2,3,4,5,6,7,8,9},$P10, TRUE),1), 0)</f>
        <v>0</v>
      </c>
      <c r="DA10" s="9" cm="1">
        <f t="array" aca="1" ref="DA10" ca="1">_xlfn.IFNA(MATCH(RAND(), _xlfn.POISSON.DIST({0,1,2,3,4,5,6,7,8,9},$P10, TRUE),1), 0)</f>
        <v>1</v>
      </c>
      <c r="DB10" s="9" cm="1">
        <f t="array" aca="1" ref="DB10" ca="1">_xlfn.IFNA(MATCH(RAND(), _xlfn.POISSON.DIST({0,1,2,3,4,5,6,7,8,9},$P10, TRUE),1), 0)</f>
        <v>0</v>
      </c>
      <c r="DC10" s="9" cm="1">
        <f t="array" aca="1" ref="DC10" ca="1">_xlfn.IFNA(MATCH(RAND(), _xlfn.POISSON.DIST({0,1,2,3,4,5,6,7,8,9},$P10, TRUE),1), 0)</f>
        <v>1</v>
      </c>
      <c r="DD10" s="9" cm="1">
        <f t="array" aca="1" ref="DD10" ca="1">_xlfn.IFNA(MATCH(RAND(), _xlfn.POISSON.DIST({0,1,2,3,4,5,6,7,8,9},$P10, TRUE),1), 0)</f>
        <v>2</v>
      </c>
      <c r="DE10" s="9" cm="1">
        <f t="array" aca="1" ref="DE10" ca="1">_xlfn.IFNA(MATCH(RAND(), _xlfn.POISSON.DIST({0,1,2,3,4,5,6,7,8,9},$P10, TRUE),1), 0)</f>
        <v>0</v>
      </c>
      <c r="DF10" s="9" cm="1">
        <f t="array" aca="1" ref="DF10" ca="1">_xlfn.IFNA(MATCH(RAND(), _xlfn.POISSON.DIST({0,1,2,3,4,5,6,7,8,9},$P10, TRUE),1), 0)</f>
        <v>0</v>
      </c>
      <c r="DG10" s="9" cm="1">
        <f t="array" aca="1" ref="DG10" ca="1">_xlfn.IFNA(MATCH(RAND(), _xlfn.POISSON.DIST({0,1,2,3,4,5,6,7,8,9},$P10, TRUE),1), 0)</f>
        <v>1</v>
      </c>
      <c r="DH10" s="9" cm="1">
        <f t="array" aca="1" ref="DH10" ca="1">_xlfn.IFNA(MATCH(RAND(), _xlfn.POISSON.DIST({0,1,2,3,4,5,6,7,8,9},$P10, TRUE),1), 0)</f>
        <v>0</v>
      </c>
      <c r="DI10" s="9" cm="1">
        <f t="array" aca="1" ref="DI10" ca="1">_xlfn.IFNA(MATCH(RAND(), _xlfn.POISSON.DIST({0,1,2,3,4,5,6,7,8,9},$P10, TRUE),1), 0)</f>
        <v>0</v>
      </c>
      <c r="DJ10" s="9" cm="1">
        <f t="array" aca="1" ref="DJ10" ca="1">_xlfn.IFNA(MATCH(RAND(), _xlfn.POISSON.DIST({0,1,2,3,4,5,6,7,8,9},$P10, TRUE),1), 0)</f>
        <v>0</v>
      </c>
      <c r="DK10" s="9" cm="1">
        <f t="array" aca="1" ref="DK10" ca="1">_xlfn.IFNA(MATCH(RAND(), _xlfn.POISSON.DIST({0,1,2,3,4,5,6,7,8,9},$P10, TRUE),1), 0)</f>
        <v>0</v>
      </c>
      <c r="DL10" s="9" cm="1">
        <f t="array" aca="1" ref="DL10" ca="1">_xlfn.IFNA(MATCH(RAND(), _xlfn.POISSON.DIST({0,1,2,3,4,5,6,7,8,9},$P10, TRUE),1), 0)</f>
        <v>0</v>
      </c>
      <c r="DM10" s="9" cm="1">
        <f t="array" aca="1" ref="DM10" ca="1">_xlfn.IFNA(MATCH(RAND(), _xlfn.POISSON.DIST({0,1,2,3,4,5,6,7,8,9},$P10, TRUE),1), 0)</f>
        <v>1</v>
      </c>
      <c r="DN10" s="101"/>
      <c r="DO10" s="101"/>
      <c r="DP10" s="101"/>
      <c r="DQ10" s="101"/>
      <c r="DR10" s="101"/>
      <c r="DS10" s="2"/>
      <c r="EE10" s="35"/>
      <c r="EF10" s="35"/>
    </row>
    <row r="11" spans="1:136">
      <c r="B11" s="39"/>
      <c r="C11" s="36" t="s">
        <v>168</v>
      </c>
      <c r="D11" s="37" t="s">
        <v>24</v>
      </c>
      <c r="E11" s="37" t="s">
        <v>27</v>
      </c>
      <c r="F11" s="38">
        <f ca="1">(AVERAGE(Q11:BN11))*(1+INDEX('Round Robin Predictions'!$C$4:$O$36, MATCH('This Year''s Matches'!E11,'Round Robin Predictions'!$D$4:$D$36,0),3))</f>
        <v>1.24</v>
      </c>
      <c r="G11" s="5" t="s">
        <v>28</v>
      </c>
      <c r="H11" s="38">
        <f ca="1">(AVERAGE(BP11:DM11))*(1+INDEX('Round Robin Predictions'!$C$4:$O$36, MATCH('This Year''s Matches'!G11,'Round Robin Predictions'!$D$4:$D$36,0),3))</f>
        <v>1.24</v>
      </c>
      <c r="I11" s="37" t="str">
        <f t="shared" ca="1" si="0"/>
        <v>Draw</v>
      </c>
      <c r="J11" s="66"/>
      <c r="K11" s="67"/>
      <c r="L11" s="37">
        <f t="shared" ca="1" si="1"/>
        <v>1.24</v>
      </c>
      <c r="M11" s="37">
        <f t="shared" ca="1" si="2"/>
        <v>1.24</v>
      </c>
      <c r="N11" s="37" t="str">
        <f t="shared" ca="1" si="3"/>
        <v>Draw</v>
      </c>
      <c r="O11" s="7">
        <f ca="1">(OFFSET('Appendix 3 - Goals Per Group'!$B$13,(INDEX('Appendix 1 - Team Data'!$B$13:$R$112,MATCH(G11,'Appendix 1 - Team Data'!$B$13:$B$112,0),4)/10),(INDEX('Appendix 1 - Team Data'!$B$13:$R$112,MATCH(E11,'Appendix 1 - Team Data'!$B$13:$B$112,0),4)/10)))</f>
        <v>1.2524752475247525</v>
      </c>
      <c r="P11" s="7" cm="1">
        <f t="array" aca="1" ref="P11" ca="1">OFFSET('Appendix 3 - Goals Per Group'!$B$13,(INDEX('Appendix 1 - Team Data'!$B$13:$R$112, MATCH(E11,'Appendix 1 - Team Data'!$B$13:$B$112,0),4)/10), (INDEX('Appendix 1 - Team Data'!$B$13:$R$112, MATCH(G11, 'Appendix 1 - Team Data'!$B$13:$B$112,0),4)/10))</f>
        <v>1.2524752475247525</v>
      </c>
      <c r="Q11" s="9" cm="1">
        <f t="array" aca="1" ref="Q11" ca="1">_xlfn.IFNA(MATCH(RAND(), _xlfn.POISSON.DIST({0,1,2,3,4,5,6,7,8,9},$O11, TRUE),1), 0)</f>
        <v>2</v>
      </c>
      <c r="R11" s="9" cm="1">
        <f t="array" aca="1" ref="R11" ca="1">_xlfn.IFNA(MATCH(RAND(), _xlfn.POISSON.DIST({0,1,2,3,4,5,6,7,8,9},$O11, TRUE),1), 0)</f>
        <v>1</v>
      </c>
      <c r="S11" s="9" cm="1">
        <f t="array" aca="1" ref="S11" ca="1">_xlfn.IFNA(MATCH(RAND(), _xlfn.POISSON.DIST({0,1,2,3,4,5,6,7,8,9},$O11, TRUE),1), 0)</f>
        <v>1</v>
      </c>
      <c r="T11" s="9" cm="1">
        <f t="array" aca="1" ref="T11" ca="1">_xlfn.IFNA(MATCH(RAND(), _xlfn.POISSON.DIST({0,1,2,3,4,5,6,7,8,9},$O11, TRUE),1), 0)</f>
        <v>1</v>
      </c>
      <c r="U11" s="9" cm="1">
        <f t="array" aca="1" ref="U11" ca="1">_xlfn.IFNA(MATCH(RAND(), _xlfn.POISSON.DIST({0,1,2,3,4,5,6,7,8,9},$O11, TRUE),1), 0)</f>
        <v>1</v>
      </c>
      <c r="V11" s="9" cm="1">
        <f t="array" aca="1" ref="V11" ca="1">_xlfn.IFNA(MATCH(RAND(), _xlfn.POISSON.DIST({0,1,2,3,4,5,6,7,8,9},$O11, TRUE),1), 0)</f>
        <v>1</v>
      </c>
      <c r="W11" s="9" cm="1">
        <f t="array" aca="1" ref="W11" ca="1">_xlfn.IFNA(MATCH(RAND(), _xlfn.POISSON.DIST({0,1,2,3,4,5,6,7,8,9},$O11, TRUE),1), 0)</f>
        <v>1</v>
      </c>
      <c r="X11" s="9" cm="1">
        <f t="array" aca="1" ref="X11" ca="1">_xlfn.IFNA(MATCH(RAND(), _xlfn.POISSON.DIST({0,1,2,3,4,5,6,7,8,9},$O11, TRUE),1), 0)</f>
        <v>3</v>
      </c>
      <c r="Y11" s="9" cm="1">
        <f t="array" aca="1" ref="Y11" ca="1">_xlfn.IFNA(MATCH(RAND(), _xlfn.POISSON.DIST({0,1,2,3,4,5,6,7,8,9},$O11, TRUE),1), 0)</f>
        <v>2</v>
      </c>
      <c r="Z11" s="9" cm="1">
        <f t="array" aca="1" ref="Z11" ca="1">_xlfn.IFNA(MATCH(RAND(), _xlfn.POISSON.DIST({0,1,2,3,4,5,6,7,8,9},$O11, TRUE),1), 0)</f>
        <v>0</v>
      </c>
      <c r="AA11" s="9" cm="1">
        <f t="array" aca="1" ref="AA11" ca="1">_xlfn.IFNA(MATCH(RAND(), _xlfn.POISSON.DIST({0,1,2,3,4,5,6,7,8,9},$O11, TRUE),1), 0)</f>
        <v>2</v>
      </c>
      <c r="AB11" s="9" cm="1">
        <f t="array" aca="1" ref="AB11" ca="1">_xlfn.IFNA(MATCH(RAND(), _xlfn.POISSON.DIST({0,1,2,3,4,5,6,7,8,9},$O11, TRUE),1), 0)</f>
        <v>1</v>
      </c>
      <c r="AC11" s="9" cm="1">
        <f t="array" aca="1" ref="AC11" ca="1">_xlfn.IFNA(MATCH(RAND(), _xlfn.POISSON.DIST({0,1,2,3,4,5,6,7,8,9},$O11, TRUE),1), 0)</f>
        <v>1</v>
      </c>
      <c r="AD11" s="9" cm="1">
        <f t="array" aca="1" ref="AD11" ca="1">_xlfn.IFNA(MATCH(RAND(), _xlfn.POISSON.DIST({0,1,2,3,4,5,6,7,8,9},$O11, TRUE),1), 0)</f>
        <v>1</v>
      </c>
      <c r="AE11" s="9" cm="1">
        <f t="array" aca="1" ref="AE11" ca="1">_xlfn.IFNA(MATCH(RAND(), _xlfn.POISSON.DIST({0,1,2,3,4,5,6,7,8,9},$O11, TRUE),1), 0)</f>
        <v>1</v>
      </c>
      <c r="AF11" s="9" cm="1">
        <f t="array" aca="1" ref="AF11" ca="1">_xlfn.IFNA(MATCH(RAND(), _xlfn.POISSON.DIST({0,1,2,3,4,5,6,7,8,9},$O11, TRUE),1), 0)</f>
        <v>2</v>
      </c>
      <c r="AG11" s="9" cm="1">
        <f t="array" aca="1" ref="AG11" ca="1">_xlfn.IFNA(MATCH(RAND(), _xlfn.POISSON.DIST({0,1,2,3,4,5,6,7,8,9},$O11, TRUE),1), 0)</f>
        <v>0</v>
      </c>
      <c r="AH11" s="9" cm="1">
        <f t="array" aca="1" ref="AH11" ca="1">_xlfn.IFNA(MATCH(RAND(), _xlfn.POISSON.DIST({0,1,2,3,4,5,6,7,8,9},$O11, TRUE),1), 0)</f>
        <v>4</v>
      </c>
      <c r="AI11" s="9" cm="1">
        <f t="array" aca="1" ref="AI11" ca="1">_xlfn.IFNA(MATCH(RAND(), _xlfn.POISSON.DIST({0,1,2,3,4,5,6,7,8,9},$O11, TRUE),1), 0)</f>
        <v>1</v>
      </c>
      <c r="AJ11" s="9" cm="1">
        <f t="array" aca="1" ref="AJ11" ca="1">_xlfn.IFNA(MATCH(RAND(), _xlfn.POISSON.DIST({0,1,2,3,4,5,6,7,8,9},$O11, TRUE),1), 0)</f>
        <v>0</v>
      </c>
      <c r="AK11" s="9" cm="1">
        <f t="array" aca="1" ref="AK11" ca="1">_xlfn.IFNA(MATCH(RAND(), _xlfn.POISSON.DIST({0,1,2,3,4,5,6,7,8,9},$O11, TRUE),1), 0)</f>
        <v>0</v>
      </c>
      <c r="AL11" s="9" cm="1">
        <f t="array" aca="1" ref="AL11" ca="1">_xlfn.IFNA(MATCH(RAND(), _xlfn.POISSON.DIST({0,1,2,3,4,5,6,7,8,9},$O11, TRUE),1), 0)</f>
        <v>0</v>
      </c>
      <c r="AM11" s="9" cm="1">
        <f t="array" aca="1" ref="AM11" ca="1">_xlfn.IFNA(MATCH(RAND(), _xlfn.POISSON.DIST({0,1,2,3,4,5,6,7,8,9},$O11, TRUE),1), 0)</f>
        <v>1</v>
      </c>
      <c r="AN11" s="9" cm="1">
        <f t="array" aca="1" ref="AN11" ca="1">_xlfn.IFNA(MATCH(RAND(), _xlfn.POISSON.DIST({0,1,2,3,4,5,6,7,8,9},$O11, TRUE),1), 0)</f>
        <v>1</v>
      </c>
      <c r="AO11" s="9" cm="1">
        <f t="array" aca="1" ref="AO11" ca="1">_xlfn.IFNA(MATCH(RAND(), _xlfn.POISSON.DIST({0,1,2,3,4,5,6,7,8,9},$O11, TRUE),1), 0)</f>
        <v>1</v>
      </c>
      <c r="AP11" s="9" cm="1">
        <f t="array" aca="1" ref="AP11" ca="1">_xlfn.IFNA(MATCH(RAND(), _xlfn.POISSON.DIST({0,1,2,3,4,5,6,7,8,9},$O11, TRUE),1), 0)</f>
        <v>0</v>
      </c>
      <c r="AQ11" s="9" cm="1">
        <f t="array" aca="1" ref="AQ11" ca="1">_xlfn.IFNA(MATCH(RAND(), _xlfn.POISSON.DIST({0,1,2,3,4,5,6,7,8,9},$O11, TRUE),1), 0)</f>
        <v>0</v>
      </c>
      <c r="AR11" s="9" cm="1">
        <f t="array" aca="1" ref="AR11" ca="1">_xlfn.IFNA(MATCH(RAND(), _xlfn.POISSON.DIST({0,1,2,3,4,5,6,7,8,9},$O11, TRUE),1), 0)</f>
        <v>3</v>
      </c>
      <c r="AS11" s="9" cm="1">
        <f t="array" aca="1" ref="AS11" ca="1">_xlfn.IFNA(MATCH(RAND(), _xlfn.POISSON.DIST({0,1,2,3,4,5,6,7,8,9},$O11, TRUE),1), 0)</f>
        <v>2</v>
      </c>
      <c r="AT11" s="9" cm="1">
        <f t="array" aca="1" ref="AT11" ca="1">_xlfn.IFNA(MATCH(RAND(), _xlfn.POISSON.DIST({0,1,2,3,4,5,6,7,8,9},$O11, TRUE),1), 0)</f>
        <v>1</v>
      </c>
      <c r="AU11" s="9" cm="1">
        <f t="array" aca="1" ref="AU11" ca="1">_xlfn.IFNA(MATCH(RAND(), _xlfn.POISSON.DIST({0,1,2,3,4,5,6,7,8,9},$O11, TRUE),1), 0)</f>
        <v>3</v>
      </c>
      <c r="AV11" s="9" cm="1">
        <f t="array" aca="1" ref="AV11" ca="1">_xlfn.IFNA(MATCH(RAND(), _xlfn.POISSON.DIST({0,1,2,3,4,5,6,7,8,9},$O11, TRUE),1), 0)</f>
        <v>2</v>
      </c>
      <c r="AW11" s="9" cm="1">
        <f t="array" aca="1" ref="AW11" ca="1">_xlfn.IFNA(MATCH(RAND(), _xlfn.POISSON.DIST({0,1,2,3,4,5,6,7,8,9},$O11, TRUE),1), 0)</f>
        <v>0</v>
      </c>
      <c r="AX11" s="9" cm="1">
        <f t="array" aca="1" ref="AX11" ca="1">_xlfn.IFNA(MATCH(RAND(), _xlfn.POISSON.DIST({0,1,2,3,4,5,6,7,8,9},$O11, TRUE),1), 0)</f>
        <v>0</v>
      </c>
      <c r="AY11" s="9" cm="1">
        <f t="array" aca="1" ref="AY11" ca="1">_xlfn.IFNA(MATCH(RAND(), _xlfn.POISSON.DIST({0,1,2,3,4,5,6,7,8,9},$O11, TRUE),1), 0)</f>
        <v>0</v>
      </c>
      <c r="AZ11" s="9" cm="1">
        <f t="array" aca="1" ref="AZ11" ca="1">_xlfn.IFNA(MATCH(RAND(), _xlfn.POISSON.DIST({0,1,2,3,4,5,6,7,8,9},$O11, TRUE),1), 0)</f>
        <v>3</v>
      </c>
      <c r="BA11" s="9" cm="1">
        <f t="array" aca="1" ref="BA11" ca="1">_xlfn.IFNA(MATCH(RAND(), _xlfn.POISSON.DIST({0,1,2,3,4,5,6,7,8,9},$O11, TRUE),1), 0)</f>
        <v>0</v>
      </c>
      <c r="BB11" s="9" cm="1">
        <f t="array" aca="1" ref="BB11" ca="1">_xlfn.IFNA(MATCH(RAND(), _xlfn.POISSON.DIST({0,1,2,3,4,5,6,7,8,9},$O11, TRUE),1), 0)</f>
        <v>2</v>
      </c>
      <c r="BC11" s="9" cm="1">
        <f t="array" aca="1" ref="BC11" ca="1">_xlfn.IFNA(MATCH(RAND(), _xlfn.POISSON.DIST({0,1,2,3,4,5,6,7,8,9},$O11, TRUE),1), 0)</f>
        <v>1</v>
      </c>
      <c r="BD11" s="9" cm="1">
        <f t="array" aca="1" ref="BD11" ca="1">_xlfn.IFNA(MATCH(RAND(), _xlfn.POISSON.DIST({0,1,2,3,4,5,6,7,8,9},$O11, TRUE),1), 0)</f>
        <v>0</v>
      </c>
      <c r="BE11" s="9" cm="1">
        <f t="array" aca="1" ref="BE11" ca="1">_xlfn.IFNA(MATCH(RAND(), _xlfn.POISSON.DIST({0,1,2,3,4,5,6,7,8,9},$O11, TRUE),1), 0)</f>
        <v>2</v>
      </c>
      <c r="BF11" s="9" cm="1">
        <f t="array" aca="1" ref="BF11" ca="1">_xlfn.IFNA(MATCH(RAND(), _xlfn.POISSON.DIST({0,1,2,3,4,5,6,7,8,9},$O11, TRUE),1), 0)</f>
        <v>2</v>
      </c>
      <c r="BG11" s="9" cm="1">
        <f t="array" aca="1" ref="BG11" ca="1">_xlfn.IFNA(MATCH(RAND(), _xlfn.POISSON.DIST({0,1,2,3,4,5,6,7,8,9},$O11, TRUE),1), 0)</f>
        <v>4</v>
      </c>
      <c r="BH11" s="9" cm="1">
        <f t="array" aca="1" ref="BH11" ca="1">_xlfn.IFNA(MATCH(RAND(), _xlfn.POISSON.DIST({0,1,2,3,4,5,6,7,8,9},$O11, TRUE),1), 0)</f>
        <v>1</v>
      </c>
      <c r="BI11" s="9" cm="1">
        <f t="array" aca="1" ref="BI11" ca="1">_xlfn.IFNA(MATCH(RAND(), _xlfn.POISSON.DIST({0,1,2,3,4,5,6,7,8,9},$O11, TRUE),1), 0)</f>
        <v>2</v>
      </c>
      <c r="BJ11" s="9" cm="1">
        <f t="array" aca="1" ref="BJ11" ca="1">_xlfn.IFNA(MATCH(RAND(), _xlfn.POISSON.DIST({0,1,2,3,4,5,6,7,8,9},$O11, TRUE),1), 0)</f>
        <v>1</v>
      </c>
      <c r="BK11" s="9" cm="1">
        <f t="array" aca="1" ref="BK11" ca="1">_xlfn.IFNA(MATCH(RAND(), _xlfn.POISSON.DIST({0,1,2,3,4,5,6,7,8,9},$O11, TRUE),1), 0)</f>
        <v>2</v>
      </c>
      <c r="BL11" s="9" cm="1">
        <f t="array" aca="1" ref="BL11" ca="1">_xlfn.IFNA(MATCH(RAND(), _xlfn.POISSON.DIST({0,1,2,3,4,5,6,7,8,9},$O11, TRUE),1), 0)</f>
        <v>0</v>
      </c>
      <c r="BM11" s="9" cm="1">
        <f t="array" aca="1" ref="BM11" ca="1">_xlfn.IFNA(MATCH(RAND(), _xlfn.POISSON.DIST({0,1,2,3,4,5,6,7,8,9},$O11, TRUE),1), 0)</f>
        <v>2</v>
      </c>
      <c r="BN11" s="9" cm="1">
        <f t="array" aca="1" ref="BN11" ca="1">_xlfn.IFNA(MATCH(RAND(), _xlfn.POISSON.DIST({0,1,2,3,4,5,6,7,8,9},$O11, TRUE),1), 0)</f>
        <v>0</v>
      </c>
      <c r="BP11" s="9" cm="1">
        <f t="array" aca="1" ref="BP11" ca="1">_xlfn.IFNA(MATCH(RAND(), _xlfn.POISSON.DIST({0,1,2,3,4,5,6,7,8,9},$P11, TRUE),1), 0)</f>
        <v>1</v>
      </c>
      <c r="BQ11" s="9" cm="1">
        <f t="array" aca="1" ref="BQ11" ca="1">_xlfn.IFNA(MATCH(RAND(), _xlfn.POISSON.DIST({0,1,2,3,4,5,6,7,8,9},$P11, TRUE),1), 0)</f>
        <v>2</v>
      </c>
      <c r="BR11" s="9" cm="1">
        <f t="array" aca="1" ref="BR11" ca="1">_xlfn.IFNA(MATCH(RAND(), _xlfn.POISSON.DIST({0,1,2,3,4,5,6,7,8,9},$P11, TRUE),1), 0)</f>
        <v>0</v>
      </c>
      <c r="BS11" s="9" cm="1">
        <f t="array" aca="1" ref="BS11" ca="1">_xlfn.IFNA(MATCH(RAND(), _xlfn.POISSON.DIST({0,1,2,3,4,5,6,7,8,9},$P11, TRUE),1), 0)</f>
        <v>1</v>
      </c>
      <c r="BT11" s="9" cm="1">
        <f t="array" aca="1" ref="BT11" ca="1">_xlfn.IFNA(MATCH(RAND(), _xlfn.POISSON.DIST({0,1,2,3,4,5,6,7,8,9},$P11, TRUE),1), 0)</f>
        <v>1</v>
      </c>
      <c r="BU11" s="9" cm="1">
        <f t="array" aca="1" ref="BU11" ca="1">_xlfn.IFNA(MATCH(RAND(), _xlfn.POISSON.DIST({0,1,2,3,4,5,6,7,8,9},$P11, TRUE),1), 0)</f>
        <v>1</v>
      </c>
      <c r="BV11" s="9" cm="1">
        <f t="array" aca="1" ref="BV11" ca="1">_xlfn.IFNA(MATCH(RAND(), _xlfn.POISSON.DIST({0,1,2,3,4,5,6,7,8,9},$P11, TRUE),1), 0)</f>
        <v>0</v>
      </c>
      <c r="BW11" s="9" cm="1">
        <f t="array" aca="1" ref="BW11" ca="1">_xlfn.IFNA(MATCH(RAND(), _xlfn.POISSON.DIST({0,1,2,3,4,5,6,7,8,9},$P11, TRUE),1), 0)</f>
        <v>0</v>
      </c>
      <c r="BX11" s="9" cm="1">
        <f t="array" aca="1" ref="BX11" ca="1">_xlfn.IFNA(MATCH(RAND(), _xlfn.POISSON.DIST({0,1,2,3,4,5,6,7,8,9},$P11, TRUE),1), 0)</f>
        <v>2</v>
      </c>
      <c r="BY11" s="9" cm="1">
        <f t="array" aca="1" ref="BY11" ca="1">_xlfn.IFNA(MATCH(RAND(), _xlfn.POISSON.DIST({0,1,2,3,4,5,6,7,8,9},$P11, TRUE),1), 0)</f>
        <v>2</v>
      </c>
      <c r="BZ11" s="9" cm="1">
        <f t="array" aca="1" ref="BZ11" ca="1">_xlfn.IFNA(MATCH(RAND(), _xlfn.POISSON.DIST({0,1,2,3,4,5,6,7,8,9},$P11, TRUE),1), 0)</f>
        <v>2</v>
      </c>
      <c r="CA11" s="9" cm="1">
        <f t="array" aca="1" ref="CA11" ca="1">_xlfn.IFNA(MATCH(RAND(), _xlfn.POISSON.DIST({0,1,2,3,4,5,6,7,8,9},$P11, TRUE),1), 0)</f>
        <v>0</v>
      </c>
      <c r="CB11" s="9" cm="1">
        <f t="array" aca="1" ref="CB11" ca="1">_xlfn.IFNA(MATCH(RAND(), _xlfn.POISSON.DIST({0,1,2,3,4,5,6,7,8,9},$P11, TRUE),1), 0)</f>
        <v>2</v>
      </c>
      <c r="CC11" s="9" cm="1">
        <f t="array" aca="1" ref="CC11" ca="1">_xlfn.IFNA(MATCH(RAND(), _xlfn.POISSON.DIST({0,1,2,3,4,5,6,7,8,9},$P11, TRUE),1), 0)</f>
        <v>0</v>
      </c>
      <c r="CD11" s="9" cm="1">
        <f t="array" aca="1" ref="CD11" ca="1">_xlfn.IFNA(MATCH(RAND(), _xlfn.POISSON.DIST({0,1,2,3,4,5,6,7,8,9},$P11, TRUE),1), 0)</f>
        <v>1</v>
      </c>
      <c r="CE11" s="9" cm="1">
        <f t="array" aca="1" ref="CE11" ca="1">_xlfn.IFNA(MATCH(RAND(), _xlfn.POISSON.DIST({0,1,2,3,4,5,6,7,8,9},$P11, TRUE),1), 0)</f>
        <v>2</v>
      </c>
      <c r="CF11" s="9" cm="1">
        <f t="array" aca="1" ref="CF11" ca="1">_xlfn.IFNA(MATCH(RAND(), _xlfn.POISSON.DIST({0,1,2,3,4,5,6,7,8,9},$P11, TRUE),1), 0)</f>
        <v>2</v>
      </c>
      <c r="CG11" s="9" cm="1">
        <f t="array" aca="1" ref="CG11" ca="1">_xlfn.IFNA(MATCH(RAND(), _xlfn.POISSON.DIST({0,1,2,3,4,5,6,7,8,9},$P11, TRUE),1), 0)</f>
        <v>2</v>
      </c>
      <c r="CH11" s="9" cm="1">
        <f t="array" aca="1" ref="CH11" ca="1">_xlfn.IFNA(MATCH(RAND(), _xlfn.POISSON.DIST({0,1,2,3,4,5,6,7,8,9},$P11, TRUE),1), 0)</f>
        <v>2</v>
      </c>
      <c r="CI11" s="9" cm="1">
        <f t="array" aca="1" ref="CI11" ca="1">_xlfn.IFNA(MATCH(RAND(), _xlfn.POISSON.DIST({0,1,2,3,4,5,6,7,8,9},$P11, TRUE),1), 0)</f>
        <v>2</v>
      </c>
      <c r="CJ11" s="9" cm="1">
        <f t="array" aca="1" ref="CJ11" ca="1">_xlfn.IFNA(MATCH(RAND(), _xlfn.POISSON.DIST({0,1,2,3,4,5,6,7,8,9},$P11, TRUE),1), 0)</f>
        <v>0</v>
      </c>
      <c r="CK11" s="9" cm="1">
        <f t="array" aca="1" ref="CK11" ca="1">_xlfn.IFNA(MATCH(RAND(), _xlfn.POISSON.DIST({0,1,2,3,4,5,6,7,8,9},$P11, TRUE),1), 0)</f>
        <v>1</v>
      </c>
      <c r="CL11" s="9" cm="1">
        <f t="array" aca="1" ref="CL11" ca="1">_xlfn.IFNA(MATCH(RAND(), _xlfn.POISSON.DIST({0,1,2,3,4,5,6,7,8,9},$P11, TRUE),1), 0)</f>
        <v>1</v>
      </c>
      <c r="CM11" s="9" cm="1">
        <f t="array" aca="1" ref="CM11" ca="1">_xlfn.IFNA(MATCH(RAND(), _xlfn.POISSON.DIST({0,1,2,3,4,5,6,7,8,9},$P11, TRUE),1), 0)</f>
        <v>1</v>
      </c>
      <c r="CN11" s="9" cm="1">
        <f t="array" aca="1" ref="CN11" ca="1">_xlfn.IFNA(MATCH(RAND(), _xlfn.POISSON.DIST({0,1,2,3,4,5,6,7,8,9},$P11, TRUE),1), 0)</f>
        <v>1</v>
      </c>
      <c r="CO11" s="9" cm="1">
        <f t="array" aca="1" ref="CO11" ca="1">_xlfn.IFNA(MATCH(RAND(), _xlfn.POISSON.DIST({0,1,2,3,4,5,6,7,8,9},$P11, TRUE),1), 0)</f>
        <v>1</v>
      </c>
      <c r="CP11" s="9" cm="1">
        <f t="array" aca="1" ref="CP11" ca="1">_xlfn.IFNA(MATCH(RAND(), _xlfn.POISSON.DIST({0,1,2,3,4,5,6,7,8,9},$P11, TRUE),1), 0)</f>
        <v>1</v>
      </c>
      <c r="CQ11" s="9" cm="1">
        <f t="array" aca="1" ref="CQ11" ca="1">_xlfn.IFNA(MATCH(RAND(), _xlfn.POISSON.DIST({0,1,2,3,4,5,6,7,8,9},$P11, TRUE),1), 0)</f>
        <v>1</v>
      </c>
      <c r="CR11" s="9" cm="1">
        <f t="array" aca="1" ref="CR11" ca="1">_xlfn.IFNA(MATCH(RAND(), _xlfn.POISSON.DIST({0,1,2,3,4,5,6,7,8,9},$P11, TRUE),1), 0)</f>
        <v>0</v>
      </c>
      <c r="CS11" s="9" cm="1">
        <f t="array" aca="1" ref="CS11" ca="1">_xlfn.IFNA(MATCH(RAND(), _xlfn.POISSON.DIST({0,1,2,3,4,5,6,7,8,9},$P11, TRUE),1), 0)</f>
        <v>1</v>
      </c>
      <c r="CT11" s="9" cm="1">
        <f t="array" aca="1" ref="CT11" ca="1">_xlfn.IFNA(MATCH(RAND(), _xlfn.POISSON.DIST({0,1,2,3,4,5,6,7,8,9},$P11, TRUE),1), 0)</f>
        <v>2</v>
      </c>
      <c r="CU11" s="9" cm="1">
        <f t="array" aca="1" ref="CU11" ca="1">_xlfn.IFNA(MATCH(RAND(), _xlfn.POISSON.DIST({0,1,2,3,4,5,6,7,8,9},$P11, TRUE),1), 0)</f>
        <v>4</v>
      </c>
      <c r="CV11" s="9" cm="1">
        <f t="array" aca="1" ref="CV11" ca="1">_xlfn.IFNA(MATCH(RAND(), _xlfn.POISSON.DIST({0,1,2,3,4,5,6,7,8,9},$P11, TRUE),1), 0)</f>
        <v>0</v>
      </c>
      <c r="CW11" s="9" cm="1">
        <f t="array" aca="1" ref="CW11" ca="1">_xlfn.IFNA(MATCH(RAND(), _xlfn.POISSON.DIST({0,1,2,3,4,5,6,7,8,9},$P11, TRUE),1), 0)</f>
        <v>0</v>
      </c>
      <c r="CX11" s="9" cm="1">
        <f t="array" aca="1" ref="CX11" ca="1">_xlfn.IFNA(MATCH(RAND(), _xlfn.POISSON.DIST({0,1,2,3,4,5,6,7,8,9},$P11, TRUE),1), 0)</f>
        <v>2</v>
      </c>
      <c r="CY11" s="9" cm="1">
        <f t="array" aca="1" ref="CY11" ca="1">_xlfn.IFNA(MATCH(RAND(), _xlfn.POISSON.DIST({0,1,2,3,4,5,6,7,8,9},$P11, TRUE),1), 0)</f>
        <v>2</v>
      </c>
      <c r="CZ11" s="9" cm="1">
        <f t="array" aca="1" ref="CZ11" ca="1">_xlfn.IFNA(MATCH(RAND(), _xlfn.POISSON.DIST({0,1,2,3,4,5,6,7,8,9},$P11, TRUE),1), 0)</f>
        <v>4</v>
      </c>
      <c r="DA11" s="9" cm="1">
        <f t="array" aca="1" ref="DA11" ca="1">_xlfn.IFNA(MATCH(RAND(), _xlfn.POISSON.DIST({0,1,2,3,4,5,6,7,8,9},$P11, TRUE),1), 0)</f>
        <v>1</v>
      </c>
      <c r="DB11" s="9" cm="1">
        <f t="array" aca="1" ref="DB11" ca="1">_xlfn.IFNA(MATCH(RAND(), _xlfn.POISSON.DIST({0,1,2,3,4,5,6,7,8,9},$P11, TRUE),1), 0)</f>
        <v>1</v>
      </c>
      <c r="DC11" s="9" cm="1">
        <f t="array" aca="1" ref="DC11" ca="1">_xlfn.IFNA(MATCH(RAND(), _xlfn.POISSON.DIST({0,1,2,3,4,5,6,7,8,9},$P11, TRUE),1), 0)</f>
        <v>0</v>
      </c>
      <c r="DD11" s="9" cm="1">
        <f t="array" aca="1" ref="DD11" ca="1">_xlfn.IFNA(MATCH(RAND(), _xlfn.POISSON.DIST({0,1,2,3,4,5,6,7,8,9},$P11, TRUE),1), 0)</f>
        <v>0</v>
      </c>
      <c r="DE11" s="9" cm="1">
        <f t="array" aca="1" ref="DE11" ca="1">_xlfn.IFNA(MATCH(RAND(), _xlfn.POISSON.DIST({0,1,2,3,4,5,6,7,8,9},$P11, TRUE),1), 0)</f>
        <v>0</v>
      </c>
      <c r="DF11" s="9" cm="1">
        <f t="array" aca="1" ref="DF11" ca="1">_xlfn.IFNA(MATCH(RAND(), _xlfn.POISSON.DIST({0,1,2,3,4,5,6,7,8,9},$P11, TRUE),1), 0)</f>
        <v>2</v>
      </c>
      <c r="DG11" s="9" cm="1">
        <f t="array" aca="1" ref="DG11" ca="1">_xlfn.IFNA(MATCH(RAND(), _xlfn.POISSON.DIST({0,1,2,3,4,5,6,7,8,9},$P11, TRUE),1), 0)</f>
        <v>1</v>
      </c>
      <c r="DH11" s="9" cm="1">
        <f t="array" aca="1" ref="DH11" ca="1">_xlfn.IFNA(MATCH(RAND(), _xlfn.POISSON.DIST({0,1,2,3,4,5,6,7,8,9},$P11, TRUE),1), 0)</f>
        <v>2</v>
      </c>
      <c r="DI11" s="9" cm="1">
        <f t="array" aca="1" ref="DI11" ca="1">_xlfn.IFNA(MATCH(RAND(), _xlfn.POISSON.DIST({0,1,2,3,4,5,6,7,8,9},$P11, TRUE),1), 0)</f>
        <v>4</v>
      </c>
      <c r="DJ11" s="9" cm="1">
        <f t="array" aca="1" ref="DJ11" ca="1">_xlfn.IFNA(MATCH(RAND(), _xlfn.POISSON.DIST({0,1,2,3,4,5,6,7,8,9},$P11, TRUE),1), 0)</f>
        <v>0</v>
      </c>
      <c r="DK11" s="9" cm="1">
        <f t="array" aca="1" ref="DK11" ca="1">_xlfn.IFNA(MATCH(RAND(), _xlfn.POISSON.DIST({0,1,2,3,4,5,6,7,8,9},$P11, TRUE),1), 0)</f>
        <v>2</v>
      </c>
      <c r="DL11" s="9" cm="1">
        <f t="array" aca="1" ref="DL11" ca="1">_xlfn.IFNA(MATCH(RAND(), _xlfn.POISSON.DIST({0,1,2,3,4,5,6,7,8,9},$P11, TRUE),1), 0)</f>
        <v>0</v>
      </c>
      <c r="DM11" s="9" cm="1">
        <f t="array" aca="1" ref="DM11" ca="1">_xlfn.IFNA(MATCH(RAND(), _xlfn.POISSON.DIST({0,1,2,3,4,5,6,7,8,9},$P11, TRUE),1), 0)</f>
        <v>2</v>
      </c>
      <c r="DN11" s="101"/>
      <c r="DO11" s="101"/>
      <c r="DP11" s="101"/>
      <c r="DQ11" s="101"/>
      <c r="DR11" s="101"/>
      <c r="DS11" s="2"/>
      <c r="EE11" s="35"/>
      <c r="EF11" s="35"/>
    </row>
    <row r="12" spans="1:136">
      <c r="B12" s="39"/>
      <c r="C12" s="36" t="s">
        <v>168</v>
      </c>
      <c r="D12" s="37" t="s">
        <v>29</v>
      </c>
      <c r="E12" s="37" t="s">
        <v>30</v>
      </c>
      <c r="F12" s="38">
        <f ca="1">(AVERAGE(Q12:BN12))*(1+INDEX('Round Robin Predictions'!$C$4:$O$36, MATCH('This Year''s Matches'!E12,'Round Robin Predictions'!$D$4:$D$36,0),3))</f>
        <v>1.3</v>
      </c>
      <c r="G12" s="5" t="s">
        <v>31</v>
      </c>
      <c r="H12" s="38">
        <f ca="1">(AVERAGE(BP12:DM12))*(1+INDEX('Round Robin Predictions'!$C$4:$O$36, MATCH('This Year''s Matches'!G12,'Round Robin Predictions'!$D$4:$D$36,0),3))</f>
        <v>0.8</v>
      </c>
      <c r="I12" s="37" t="str">
        <f t="shared" ca="1" si="0"/>
        <v>Argentina</v>
      </c>
      <c r="J12" s="66"/>
      <c r="K12" s="67"/>
      <c r="L12" s="37">
        <f t="shared" ca="1" si="1"/>
        <v>1.3</v>
      </c>
      <c r="M12" s="21">
        <f t="shared" ca="1" si="2"/>
        <v>0.8</v>
      </c>
      <c r="N12" s="37" t="str">
        <f t="shared" ca="1" si="3"/>
        <v>Argentina</v>
      </c>
      <c r="O12" s="7">
        <f ca="1">(OFFSET('Appendix 3 - Goals Per Group'!$B$13,(INDEX('Appendix 1 - Team Data'!$B$13:$R$112,MATCH(G12,'Appendix 1 - Team Data'!$B$13:$B$112,0),4)/10),(INDEX('Appendix 1 - Team Data'!$B$13:$R$112,MATCH(E12,'Appendix 1 - Team Data'!$B$13:$B$112,0),4)/10)))</f>
        <v>1.4642857142857142</v>
      </c>
      <c r="P12" s="7" cm="1">
        <f t="array" aca="1" ref="P12" ca="1">OFFSET('Appendix 3 - Goals Per Group'!$B$13,(INDEX('Appendix 1 - Team Data'!$B$13:$R$112, MATCH(E12,'Appendix 1 - Team Data'!$B$13:$B$112,0),4)/10), (INDEX('Appendix 1 - Team Data'!$B$13:$R$112, MATCH(G12, 'Appendix 1 - Team Data'!$B$13:$B$112,0),4)/10))</f>
        <v>0.9575892857142857</v>
      </c>
      <c r="Q12" s="9" cm="1">
        <f t="array" aca="1" ref="Q12" ca="1">_xlfn.IFNA(MATCH(RAND(), _xlfn.POISSON.DIST({0,1,2,3,4,5,6,7,8,9},$O12, TRUE),1), 0)</f>
        <v>0</v>
      </c>
      <c r="R12" s="9" cm="1">
        <f t="array" aca="1" ref="R12" ca="1">_xlfn.IFNA(MATCH(RAND(), _xlfn.POISSON.DIST({0,1,2,3,4,5,6,7,8,9},$O12, TRUE),1), 0)</f>
        <v>2</v>
      </c>
      <c r="S12" s="9" cm="1">
        <f t="array" aca="1" ref="S12" ca="1">_xlfn.IFNA(MATCH(RAND(), _xlfn.POISSON.DIST({0,1,2,3,4,5,6,7,8,9},$O12, TRUE),1), 0)</f>
        <v>1</v>
      </c>
      <c r="T12" s="9" cm="1">
        <f t="array" aca="1" ref="T12" ca="1">_xlfn.IFNA(MATCH(RAND(), _xlfn.POISSON.DIST({0,1,2,3,4,5,6,7,8,9},$O12, TRUE),1), 0)</f>
        <v>1</v>
      </c>
      <c r="U12" s="9" cm="1">
        <f t="array" aca="1" ref="U12" ca="1">_xlfn.IFNA(MATCH(RAND(), _xlfn.POISSON.DIST({0,1,2,3,4,5,6,7,8,9},$O12, TRUE),1), 0)</f>
        <v>2</v>
      </c>
      <c r="V12" s="9" cm="1">
        <f t="array" aca="1" ref="V12" ca="1">_xlfn.IFNA(MATCH(RAND(), _xlfn.POISSON.DIST({0,1,2,3,4,5,6,7,8,9},$O12, TRUE),1), 0)</f>
        <v>0</v>
      </c>
      <c r="W12" s="9" cm="1">
        <f t="array" aca="1" ref="W12" ca="1">_xlfn.IFNA(MATCH(RAND(), _xlfn.POISSON.DIST({0,1,2,3,4,5,6,7,8,9},$O12, TRUE),1), 0)</f>
        <v>2</v>
      </c>
      <c r="X12" s="9" cm="1">
        <f t="array" aca="1" ref="X12" ca="1">_xlfn.IFNA(MATCH(RAND(), _xlfn.POISSON.DIST({0,1,2,3,4,5,6,7,8,9},$O12, TRUE),1), 0)</f>
        <v>1</v>
      </c>
      <c r="Y12" s="9" cm="1">
        <f t="array" aca="1" ref="Y12" ca="1">_xlfn.IFNA(MATCH(RAND(), _xlfn.POISSON.DIST({0,1,2,3,4,5,6,7,8,9},$O12, TRUE),1), 0)</f>
        <v>2</v>
      </c>
      <c r="Z12" s="9" cm="1">
        <f t="array" aca="1" ref="Z12" ca="1">_xlfn.IFNA(MATCH(RAND(), _xlfn.POISSON.DIST({0,1,2,3,4,5,6,7,8,9},$O12, TRUE),1), 0)</f>
        <v>6</v>
      </c>
      <c r="AA12" s="9" cm="1">
        <f t="array" aca="1" ref="AA12" ca="1">_xlfn.IFNA(MATCH(RAND(), _xlfn.POISSON.DIST({0,1,2,3,4,5,6,7,8,9},$O12, TRUE),1), 0)</f>
        <v>4</v>
      </c>
      <c r="AB12" s="9" cm="1">
        <f t="array" aca="1" ref="AB12" ca="1">_xlfn.IFNA(MATCH(RAND(), _xlfn.POISSON.DIST({0,1,2,3,4,5,6,7,8,9},$O12, TRUE),1), 0)</f>
        <v>2</v>
      </c>
      <c r="AC12" s="9" cm="1">
        <f t="array" aca="1" ref="AC12" ca="1">_xlfn.IFNA(MATCH(RAND(), _xlfn.POISSON.DIST({0,1,2,3,4,5,6,7,8,9},$O12, TRUE),1), 0)</f>
        <v>0</v>
      </c>
      <c r="AD12" s="9" cm="1">
        <f t="array" aca="1" ref="AD12" ca="1">_xlfn.IFNA(MATCH(RAND(), _xlfn.POISSON.DIST({0,1,2,3,4,5,6,7,8,9},$O12, TRUE),1), 0)</f>
        <v>1</v>
      </c>
      <c r="AE12" s="9" cm="1">
        <f t="array" aca="1" ref="AE12" ca="1">_xlfn.IFNA(MATCH(RAND(), _xlfn.POISSON.DIST({0,1,2,3,4,5,6,7,8,9},$O12, TRUE),1), 0)</f>
        <v>3</v>
      </c>
      <c r="AF12" s="9" cm="1">
        <f t="array" aca="1" ref="AF12" ca="1">_xlfn.IFNA(MATCH(RAND(), _xlfn.POISSON.DIST({0,1,2,3,4,5,6,7,8,9},$O12, TRUE),1), 0)</f>
        <v>0</v>
      </c>
      <c r="AG12" s="9" cm="1">
        <f t="array" aca="1" ref="AG12" ca="1">_xlfn.IFNA(MATCH(RAND(), _xlfn.POISSON.DIST({0,1,2,3,4,5,6,7,8,9},$O12, TRUE),1), 0)</f>
        <v>2</v>
      </c>
      <c r="AH12" s="9" cm="1">
        <f t="array" aca="1" ref="AH12" ca="1">_xlfn.IFNA(MATCH(RAND(), _xlfn.POISSON.DIST({0,1,2,3,4,5,6,7,8,9},$O12, TRUE),1), 0)</f>
        <v>0</v>
      </c>
      <c r="AI12" s="9" cm="1">
        <f t="array" aca="1" ref="AI12" ca="1">_xlfn.IFNA(MATCH(RAND(), _xlfn.POISSON.DIST({0,1,2,3,4,5,6,7,8,9},$O12, TRUE),1), 0)</f>
        <v>0</v>
      </c>
      <c r="AJ12" s="9" cm="1">
        <f t="array" aca="1" ref="AJ12" ca="1">_xlfn.IFNA(MATCH(RAND(), _xlfn.POISSON.DIST({0,1,2,3,4,5,6,7,8,9},$O12, TRUE),1), 0)</f>
        <v>1</v>
      </c>
      <c r="AK12" s="9" cm="1">
        <f t="array" aca="1" ref="AK12" ca="1">_xlfn.IFNA(MATCH(RAND(), _xlfn.POISSON.DIST({0,1,2,3,4,5,6,7,8,9},$O12, TRUE),1), 0)</f>
        <v>0</v>
      </c>
      <c r="AL12" s="9" cm="1">
        <f t="array" aca="1" ref="AL12" ca="1">_xlfn.IFNA(MATCH(RAND(), _xlfn.POISSON.DIST({0,1,2,3,4,5,6,7,8,9},$O12, TRUE),1), 0)</f>
        <v>2</v>
      </c>
      <c r="AM12" s="9" cm="1">
        <f t="array" aca="1" ref="AM12" ca="1">_xlfn.IFNA(MATCH(RAND(), _xlfn.POISSON.DIST({0,1,2,3,4,5,6,7,8,9},$O12, TRUE),1), 0)</f>
        <v>0</v>
      </c>
      <c r="AN12" s="9" cm="1">
        <f t="array" aca="1" ref="AN12" ca="1">_xlfn.IFNA(MATCH(RAND(), _xlfn.POISSON.DIST({0,1,2,3,4,5,6,7,8,9},$O12, TRUE),1), 0)</f>
        <v>0</v>
      </c>
      <c r="AO12" s="9" cm="1">
        <f t="array" aca="1" ref="AO12" ca="1">_xlfn.IFNA(MATCH(RAND(), _xlfn.POISSON.DIST({0,1,2,3,4,5,6,7,8,9},$O12, TRUE),1), 0)</f>
        <v>3</v>
      </c>
      <c r="AP12" s="9" cm="1">
        <f t="array" aca="1" ref="AP12" ca="1">_xlfn.IFNA(MATCH(RAND(), _xlfn.POISSON.DIST({0,1,2,3,4,5,6,7,8,9},$O12, TRUE),1), 0)</f>
        <v>3</v>
      </c>
      <c r="AQ12" s="9" cm="1">
        <f t="array" aca="1" ref="AQ12" ca="1">_xlfn.IFNA(MATCH(RAND(), _xlfn.POISSON.DIST({0,1,2,3,4,5,6,7,8,9},$O12, TRUE),1), 0)</f>
        <v>2</v>
      </c>
      <c r="AR12" s="9" cm="1">
        <f t="array" aca="1" ref="AR12" ca="1">_xlfn.IFNA(MATCH(RAND(), _xlfn.POISSON.DIST({0,1,2,3,4,5,6,7,8,9},$O12, TRUE),1), 0)</f>
        <v>2</v>
      </c>
      <c r="AS12" s="9" cm="1">
        <f t="array" aca="1" ref="AS12" ca="1">_xlfn.IFNA(MATCH(RAND(), _xlfn.POISSON.DIST({0,1,2,3,4,5,6,7,8,9},$O12, TRUE),1), 0)</f>
        <v>0</v>
      </c>
      <c r="AT12" s="9" cm="1">
        <f t="array" aca="1" ref="AT12" ca="1">_xlfn.IFNA(MATCH(RAND(), _xlfn.POISSON.DIST({0,1,2,3,4,5,6,7,8,9},$O12, TRUE),1), 0)</f>
        <v>2</v>
      </c>
      <c r="AU12" s="9" cm="1">
        <f t="array" aca="1" ref="AU12" ca="1">_xlfn.IFNA(MATCH(RAND(), _xlfn.POISSON.DIST({0,1,2,3,4,5,6,7,8,9},$O12, TRUE),1), 0)</f>
        <v>2</v>
      </c>
      <c r="AV12" s="9" cm="1">
        <f t="array" aca="1" ref="AV12" ca="1">_xlfn.IFNA(MATCH(RAND(), _xlfn.POISSON.DIST({0,1,2,3,4,5,6,7,8,9},$O12, TRUE),1), 0)</f>
        <v>1</v>
      </c>
      <c r="AW12" s="9" cm="1">
        <f t="array" aca="1" ref="AW12" ca="1">_xlfn.IFNA(MATCH(RAND(), _xlfn.POISSON.DIST({0,1,2,3,4,5,6,7,8,9},$O12, TRUE),1), 0)</f>
        <v>0</v>
      </c>
      <c r="AX12" s="9" cm="1">
        <f t="array" aca="1" ref="AX12" ca="1">_xlfn.IFNA(MATCH(RAND(), _xlfn.POISSON.DIST({0,1,2,3,4,5,6,7,8,9},$O12, TRUE),1), 0)</f>
        <v>0</v>
      </c>
      <c r="AY12" s="9" cm="1">
        <f t="array" aca="1" ref="AY12" ca="1">_xlfn.IFNA(MATCH(RAND(), _xlfn.POISSON.DIST({0,1,2,3,4,5,6,7,8,9},$O12, TRUE),1), 0)</f>
        <v>1</v>
      </c>
      <c r="AZ12" s="9" cm="1">
        <f t="array" aca="1" ref="AZ12" ca="1">_xlfn.IFNA(MATCH(RAND(), _xlfn.POISSON.DIST({0,1,2,3,4,5,6,7,8,9},$O12, TRUE),1), 0)</f>
        <v>1</v>
      </c>
      <c r="BA12" s="9" cm="1">
        <f t="array" aca="1" ref="BA12" ca="1">_xlfn.IFNA(MATCH(RAND(), _xlfn.POISSON.DIST({0,1,2,3,4,5,6,7,8,9},$O12, TRUE),1), 0)</f>
        <v>1</v>
      </c>
      <c r="BB12" s="9" cm="1">
        <f t="array" aca="1" ref="BB12" ca="1">_xlfn.IFNA(MATCH(RAND(), _xlfn.POISSON.DIST({0,1,2,3,4,5,6,7,8,9},$O12, TRUE),1), 0)</f>
        <v>0</v>
      </c>
      <c r="BC12" s="9" cm="1">
        <f t="array" aca="1" ref="BC12" ca="1">_xlfn.IFNA(MATCH(RAND(), _xlfn.POISSON.DIST({0,1,2,3,4,5,6,7,8,9},$O12, TRUE),1), 0)</f>
        <v>1</v>
      </c>
      <c r="BD12" s="9" cm="1">
        <f t="array" aca="1" ref="BD12" ca="1">_xlfn.IFNA(MATCH(RAND(), _xlfn.POISSON.DIST({0,1,2,3,4,5,6,7,8,9},$O12, TRUE),1), 0)</f>
        <v>2</v>
      </c>
      <c r="BE12" s="9" cm="1">
        <f t="array" aca="1" ref="BE12" ca="1">_xlfn.IFNA(MATCH(RAND(), _xlfn.POISSON.DIST({0,1,2,3,4,5,6,7,8,9},$O12, TRUE),1), 0)</f>
        <v>0</v>
      </c>
      <c r="BF12" s="9" cm="1">
        <f t="array" aca="1" ref="BF12" ca="1">_xlfn.IFNA(MATCH(RAND(), _xlfn.POISSON.DIST({0,1,2,3,4,5,6,7,8,9},$O12, TRUE),1), 0)</f>
        <v>2</v>
      </c>
      <c r="BG12" s="9" cm="1">
        <f t="array" aca="1" ref="BG12" ca="1">_xlfn.IFNA(MATCH(RAND(), _xlfn.POISSON.DIST({0,1,2,3,4,5,6,7,8,9},$O12, TRUE),1), 0)</f>
        <v>4</v>
      </c>
      <c r="BH12" s="9" cm="1">
        <f t="array" aca="1" ref="BH12" ca="1">_xlfn.IFNA(MATCH(RAND(), _xlfn.POISSON.DIST({0,1,2,3,4,5,6,7,8,9},$O12, TRUE),1), 0)</f>
        <v>0</v>
      </c>
      <c r="BI12" s="9" cm="1">
        <f t="array" aca="1" ref="BI12" ca="1">_xlfn.IFNA(MATCH(RAND(), _xlfn.POISSON.DIST({0,1,2,3,4,5,6,7,8,9},$O12, TRUE),1), 0)</f>
        <v>1</v>
      </c>
      <c r="BJ12" s="9" cm="1">
        <f t="array" aca="1" ref="BJ12" ca="1">_xlfn.IFNA(MATCH(RAND(), _xlfn.POISSON.DIST({0,1,2,3,4,5,6,7,8,9},$O12, TRUE),1), 0)</f>
        <v>0</v>
      </c>
      <c r="BK12" s="9" cm="1">
        <f t="array" aca="1" ref="BK12" ca="1">_xlfn.IFNA(MATCH(RAND(), _xlfn.POISSON.DIST({0,1,2,3,4,5,6,7,8,9},$O12, TRUE),1), 0)</f>
        <v>2</v>
      </c>
      <c r="BL12" s="9" cm="1">
        <f t="array" aca="1" ref="BL12" ca="1">_xlfn.IFNA(MATCH(RAND(), _xlfn.POISSON.DIST({0,1,2,3,4,5,6,7,8,9},$O12, TRUE),1), 0)</f>
        <v>1</v>
      </c>
      <c r="BM12" s="9" cm="1">
        <f t="array" aca="1" ref="BM12" ca="1">_xlfn.IFNA(MATCH(RAND(), _xlfn.POISSON.DIST({0,1,2,3,4,5,6,7,8,9},$O12, TRUE),1), 0)</f>
        <v>2</v>
      </c>
      <c r="BN12" s="9" cm="1">
        <f t="array" aca="1" ref="BN12" ca="1">_xlfn.IFNA(MATCH(RAND(), _xlfn.POISSON.DIST({0,1,2,3,4,5,6,7,8,9},$O12, TRUE),1), 0)</f>
        <v>0</v>
      </c>
      <c r="BP12" s="9" cm="1">
        <f t="array" aca="1" ref="BP12" ca="1">_xlfn.IFNA(MATCH(RAND(), _xlfn.POISSON.DIST({0,1,2,3,4,5,6,7,8,9},$P12, TRUE),1), 0)</f>
        <v>1</v>
      </c>
      <c r="BQ12" s="9" cm="1">
        <f t="array" aca="1" ref="BQ12" ca="1">_xlfn.IFNA(MATCH(RAND(), _xlfn.POISSON.DIST({0,1,2,3,4,5,6,7,8,9},$P12, TRUE),1), 0)</f>
        <v>1</v>
      </c>
      <c r="BR12" s="9" cm="1">
        <f t="array" aca="1" ref="BR12" ca="1">_xlfn.IFNA(MATCH(RAND(), _xlfn.POISSON.DIST({0,1,2,3,4,5,6,7,8,9},$P12, TRUE),1), 0)</f>
        <v>1</v>
      </c>
      <c r="BS12" s="9" cm="1">
        <f t="array" aca="1" ref="BS12" ca="1">_xlfn.IFNA(MATCH(RAND(), _xlfn.POISSON.DIST({0,1,2,3,4,5,6,7,8,9},$P12, TRUE),1), 0)</f>
        <v>1</v>
      </c>
      <c r="BT12" s="9" cm="1">
        <f t="array" aca="1" ref="BT12" ca="1">_xlfn.IFNA(MATCH(RAND(), _xlfn.POISSON.DIST({0,1,2,3,4,5,6,7,8,9},$P12, TRUE),1), 0)</f>
        <v>1</v>
      </c>
      <c r="BU12" s="9" cm="1">
        <f t="array" aca="1" ref="BU12" ca="1">_xlfn.IFNA(MATCH(RAND(), _xlfn.POISSON.DIST({0,1,2,3,4,5,6,7,8,9},$P12, TRUE),1), 0)</f>
        <v>0</v>
      </c>
      <c r="BV12" s="9" cm="1">
        <f t="array" aca="1" ref="BV12" ca="1">_xlfn.IFNA(MATCH(RAND(), _xlfn.POISSON.DIST({0,1,2,3,4,5,6,7,8,9},$P12, TRUE),1), 0)</f>
        <v>0</v>
      </c>
      <c r="BW12" s="9" cm="1">
        <f t="array" aca="1" ref="BW12" ca="1">_xlfn.IFNA(MATCH(RAND(), _xlfn.POISSON.DIST({0,1,2,3,4,5,6,7,8,9},$P12, TRUE),1), 0)</f>
        <v>0</v>
      </c>
      <c r="BX12" s="9" cm="1">
        <f t="array" aca="1" ref="BX12" ca="1">_xlfn.IFNA(MATCH(RAND(), _xlfn.POISSON.DIST({0,1,2,3,4,5,6,7,8,9},$P12, TRUE),1), 0)</f>
        <v>2</v>
      </c>
      <c r="BY12" s="9" cm="1">
        <f t="array" aca="1" ref="BY12" ca="1">_xlfn.IFNA(MATCH(RAND(), _xlfn.POISSON.DIST({0,1,2,3,4,5,6,7,8,9},$P12, TRUE),1), 0)</f>
        <v>1</v>
      </c>
      <c r="BZ12" s="9" cm="1">
        <f t="array" aca="1" ref="BZ12" ca="1">_xlfn.IFNA(MATCH(RAND(), _xlfn.POISSON.DIST({0,1,2,3,4,5,6,7,8,9},$P12, TRUE),1), 0)</f>
        <v>0</v>
      </c>
      <c r="CA12" s="9" cm="1">
        <f t="array" aca="1" ref="CA12" ca="1">_xlfn.IFNA(MATCH(RAND(), _xlfn.POISSON.DIST({0,1,2,3,4,5,6,7,8,9},$P12, TRUE),1), 0)</f>
        <v>0</v>
      </c>
      <c r="CB12" s="9" cm="1">
        <f t="array" aca="1" ref="CB12" ca="1">_xlfn.IFNA(MATCH(RAND(), _xlfn.POISSON.DIST({0,1,2,3,4,5,6,7,8,9},$P12, TRUE),1), 0)</f>
        <v>2</v>
      </c>
      <c r="CC12" s="9" cm="1">
        <f t="array" aca="1" ref="CC12" ca="1">_xlfn.IFNA(MATCH(RAND(), _xlfn.POISSON.DIST({0,1,2,3,4,5,6,7,8,9},$P12, TRUE),1), 0)</f>
        <v>1</v>
      </c>
      <c r="CD12" s="9" cm="1">
        <f t="array" aca="1" ref="CD12" ca="1">_xlfn.IFNA(MATCH(RAND(), _xlfn.POISSON.DIST({0,1,2,3,4,5,6,7,8,9},$P12, TRUE),1), 0)</f>
        <v>0</v>
      </c>
      <c r="CE12" s="9" cm="1">
        <f t="array" aca="1" ref="CE12" ca="1">_xlfn.IFNA(MATCH(RAND(), _xlfn.POISSON.DIST({0,1,2,3,4,5,6,7,8,9},$P12, TRUE),1), 0)</f>
        <v>1</v>
      </c>
      <c r="CF12" s="9" cm="1">
        <f t="array" aca="1" ref="CF12" ca="1">_xlfn.IFNA(MATCH(RAND(), _xlfn.POISSON.DIST({0,1,2,3,4,5,6,7,8,9},$P12, TRUE),1), 0)</f>
        <v>2</v>
      </c>
      <c r="CG12" s="9" cm="1">
        <f t="array" aca="1" ref="CG12" ca="1">_xlfn.IFNA(MATCH(RAND(), _xlfn.POISSON.DIST({0,1,2,3,4,5,6,7,8,9},$P12, TRUE),1), 0)</f>
        <v>0</v>
      </c>
      <c r="CH12" s="9" cm="1">
        <f t="array" aca="1" ref="CH12" ca="1">_xlfn.IFNA(MATCH(RAND(), _xlfn.POISSON.DIST({0,1,2,3,4,5,6,7,8,9},$P12, TRUE),1), 0)</f>
        <v>0</v>
      </c>
      <c r="CI12" s="9" cm="1">
        <f t="array" aca="1" ref="CI12" ca="1">_xlfn.IFNA(MATCH(RAND(), _xlfn.POISSON.DIST({0,1,2,3,4,5,6,7,8,9},$P12, TRUE),1), 0)</f>
        <v>1</v>
      </c>
      <c r="CJ12" s="9" cm="1">
        <f t="array" aca="1" ref="CJ12" ca="1">_xlfn.IFNA(MATCH(RAND(), _xlfn.POISSON.DIST({0,1,2,3,4,5,6,7,8,9},$P12, TRUE),1), 0)</f>
        <v>4</v>
      </c>
      <c r="CK12" s="9" cm="1">
        <f t="array" aca="1" ref="CK12" ca="1">_xlfn.IFNA(MATCH(RAND(), _xlfn.POISSON.DIST({0,1,2,3,4,5,6,7,8,9},$P12, TRUE),1), 0)</f>
        <v>0</v>
      </c>
      <c r="CL12" s="9" cm="1">
        <f t="array" aca="1" ref="CL12" ca="1">_xlfn.IFNA(MATCH(RAND(), _xlfn.POISSON.DIST({0,1,2,3,4,5,6,7,8,9},$P12, TRUE),1), 0)</f>
        <v>0</v>
      </c>
      <c r="CM12" s="9" cm="1">
        <f t="array" aca="1" ref="CM12" ca="1">_xlfn.IFNA(MATCH(RAND(), _xlfn.POISSON.DIST({0,1,2,3,4,5,6,7,8,9},$P12, TRUE),1), 0)</f>
        <v>1</v>
      </c>
      <c r="CN12" s="9" cm="1">
        <f t="array" aca="1" ref="CN12" ca="1">_xlfn.IFNA(MATCH(RAND(), _xlfn.POISSON.DIST({0,1,2,3,4,5,6,7,8,9},$P12, TRUE),1), 0)</f>
        <v>0</v>
      </c>
      <c r="CO12" s="9" cm="1">
        <f t="array" aca="1" ref="CO12" ca="1">_xlfn.IFNA(MATCH(RAND(), _xlfn.POISSON.DIST({0,1,2,3,4,5,6,7,8,9},$P12, TRUE),1), 0)</f>
        <v>1</v>
      </c>
      <c r="CP12" s="9" cm="1">
        <f t="array" aca="1" ref="CP12" ca="1">_xlfn.IFNA(MATCH(RAND(), _xlfn.POISSON.DIST({0,1,2,3,4,5,6,7,8,9},$P12, TRUE),1), 0)</f>
        <v>3</v>
      </c>
      <c r="CQ12" s="9" cm="1">
        <f t="array" aca="1" ref="CQ12" ca="1">_xlfn.IFNA(MATCH(RAND(), _xlfn.POISSON.DIST({0,1,2,3,4,5,6,7,8,9},$P12, TRUE),1), 0)</f>
        <v>0</v>
      </c>
      <c r="CR12" s="9" cm="1">
        <f t="array" aca="1" ref="CR12" ca="1">_xlfn.IFNA(MATCH(RAND(), _xlfn.POISSON.DIST({0,1,2,3,4,5,6,7,8,9},$P12, TRUE),1), 0)</f>
        <v>1</v>
      </c>
      <c r="CS12" s="9" cm="1">
        <f t="array" aca="1" ref="CS12" ca="1">_xlfn.IFNA(MATCH(RAND(), _xlfn.POISSON.DIST({0,1,2,3,4,5,6,7,8,9},$P12, TRUE),1), 0)</f>
        <v>0</v>
      </c>
      <c r="CT12" s="9" cm="1">
        <f t="array" aca="1" ref="CT12" ca="1">_xlfn.IFNA(MATCH(RAND(), _xlfn.POISSON.DIST({0,1,2,3,4,5,6,7,8,9},$P12, TRUE),1), 0)</f>
        <v>2</v>
      </c>
      <c r="CU12" s="9" cm="1">
        <f t="array" aca="1" ref="CU12" ca="1">_xlfn.IFNA(MATCH(RAND(), _xlfn.POISSON.DIST({0,1,2,3,4,5,6,7,8,9},$P12, TRUE),1), 0)</f>
        <v>2</v>
      </c>
      <c r="CV12" s="9" cm="1">
        <f t="array" aca="1" ref="CV12" ca="1">_xlfn.IFNA(MATCH(RAND(), _xlfn.POISSON.DIST({0,1,2,3,4,5,6,7,8,9},$P12, TRUE),1), 0)</f>
        <v>0</v>
      </c>
      <c r="CW12" s="9" cm="1">
        <f t="array" aca="1" ref="CW12" ca="1">_xlfn.IFNA(MATCH(RAND(), _xlfn.POISSON.DIST({0,1,2,3,4,5,6,7,8,9},$P12, TRUE),1), 0)</f>
        <v>1</v>
      </c>
      <c r="CX12" s="9" cm="1">
        <f t="array" aca="1" ref="CX12" ca="1">_xlfn.IFNA(MATCH(RAND(), _xlfn.POISSON.DIST({0,1,2,3,4,5,6,7,8,9},$P12, TRUE),1), 0)</f>
        <v>1</v>
      </c>
      <c r="CY12" s="9" cm="1">
        <f t="array" aca="1" ref="CY12" ca="1">_xlfn.IFNA(MATCH(RAND(), _xlfn.POISSON.DIST({0,1,2,3,4,5,6,7,8,9},$P12, TRUE),1), 0)</f>
        <v>2</v>
      </c>
      <c r="CZ12" s="9" cm="1">
        <f t="array" aca="1" ref="CZ12" ca="1">_xlfn.IFNA(MATCH(RAND(), _xlfn.POISSON.DIST({0,1,2,3,4,5,6,7,8,9},$P12, TRUE),1), 0)</f>
        <v>1</v>
      </c>
      <c r="DA12" s="9" cm="1">
        <f t="array" aca="1" ref="DA12" ca="1">_xlfn.IFNA(MATCH(RAND(), _xlfn.POISSON.DIST({0,1,2,3,4,5,6,7,8,9},$P12, TRUE),1), 0)</f>
        <v>1</v>
      </c>
      <c r="DB12" s="9" cm="1">
        <f t="array" aca="1" ref="DB12" ca="1">_xlfn.IFNA(MATCH(RAND(), _xlfn.POISSON.DIST({0,1,2,3,4,5,6,7,8,9},$P12, TRUE),1), 0)</f>
        <v>1</v>
      </c>
      <c r="DC12" s="9" cm="1">
        <f t="array" aca="1" ref="DC12" ca="1">_xlfn.IFNA(MATCH(RAND(), _xlfn.POISSON.DIST({0,1,2,3,4,5,6,7,8,9},$P12, TRUE),1), 0)</f>
        <v>1</v>
      </c>
      <c r="DD12" s="9" cm="1">
        <f t="array" aca="1" ref="DD12" ca="1">_xlfn.IFNA(MATCH(RAND(), _xlfn.POISSON.DIST({0,1,2,3,4,5,6,7,8,9},$P12, TRUE),1), 0)</f>
        <v>0</v>
      </c>
      <c r="DE12" s="9" cm="1">
        <f t="array" aca="1" ref="DE12" ca="1">_xlfn.IFNA(MATCH(RAND(), _xlfn.POISSON.DIST({0,1,2,3,4,5,6,7,8,9},$P12, TRUE),1), 0)</f>
        <v>0</v>
      </c>
      <c r="DF12" s="9" cm="1">
        <f t="array" aca="1" ref="DF12" ca="1">_xlfn.IFNA(MATCH(RAND(), _xlfn.POISSON.DIST({0,1,2,3,4,5,6,7,8,9},$P12, TRUE),1), 0)</f>
        <v>0</v>
      </c>
      <c r="DG12" s="9" cm="1">
        <f t="array" aca="1" ref="DG12" ca="1">_xlfn.IFNA(MATCH(RAND(), _xlfn.POISSON.DIST({0,1,2,3,4,5,6,7,8,9},$P12, TRUE),1), 0)</f>
        <v>1</v>
      </c>
      <c r="DH12" s="9" cm="1">
        <f t="array" aca="1" ref="DH12" ca="1">_xlfn.IFNA(MATCH(RAND(), _xlfn.POISSON.DIST({0,1,2,3,4,5,6,7,8,9},$P12, TRUE),1), 0)</f>
        <v>0</v>
      </c>
      <c r="DI12" s="9" cm="1">
        <f t="array" aca="1" ref="DI12" ca="1">_xlfn.IFNA(MATCH(RAND(), _xlfn.POISSON.DIST({0,1,2,3,4,5,6,7,8,9},$P12, TRUE),1), 0)</f>
        <v>0</v>
      </c>
      <c r="DJ12" s="9" cm="1">
        <f t="array" aca="1" ref="DJ12" ca="1">_xlfn.IFNA(MATCH(RAND(), _xlfn.POISSON.DIST({0,1,2,3,4,5,6,7,8,9},$P12, TRUE),1), 0)</f>
        <v>1</v>
      </c>
      <c r="DK12" s="9" cm="1">
        <f t="array" aca="1" ref="DK12" ca="1">_xlfn.IFNA(MATCH(RAND(), _xlfn.POISSON.DIST({0,1,2,3,4,5,6,7,8,9},$P12, TRUE),1), 0)</f>
        <v>1</v>
      </c>
      <c r="DL12" s="9" cm="1">
        <f t="array" aca="1" ref="DL12" ca="1">_xlfn.IFNA(MATCH(RAND(), _xlfn.POISSON.DIST({0,1,2,3,4,5,6,7,8,9},$P12, TRUE),1), 0)</f>
        <v>0</v>
      </c>
      <c r="DM12" s="9" cm="1">
        <f t="array" aca="1" ref="DM12" ca="1">_xlfn.IFNA(MATCH(RAND(), _xlfn.POISSON.DIST({0,1,2,3,4,5,6,7,8,9},$P12, TRUE),1), 0)</f>
        <v>0</v>
      </c>
      <c r="DN12" s="101"/>
      <c r="DO12" s="101"/>
      <c r="DP12" s="101"/>
      <c r="DQ12" s="101"/>
      <c r="DR12" s="101"/>
      <c r="DS12" s="2"/>
      <c r="EE12" s="35"/>
      <c r="EF12" s="35"/>
    </row>
    <row r="13" spans="1:136">
      <c r="B13" s="39"/>
      <c r="C13" s="36" t="s">
        <v>168</v>
      </c>
      <c r="D13" s="37" t="s">
        <v>29</v>
      </c>
      <c r="E13" s="37" t="s">
        <v>32</v>
      </c>
      <c r="F13" s="38">
        <f ca="1">(AVERAGE(Q13:BN13))*(1+INDEX('Round Robin Predictions'!$C$4:$O$36, MATCH('This Year''s Matches'!E13,'Round Robin Predictions'!$D$4:$D$36,0),3))</f>
        <v>1.32</v>
      </c>
      <c r="G13" s="5" t="s">
        <v>33</v>
      </c>
      <c r="H13" s="38">
        <f ca="1">(AVERAGE(BP13:DM13))*(1+INDEX('Round Robin Predictions'!$C$4:$O$36, MATCH('This Year''s Matches'!G13,'Round Robin Predictions'!$D$4:$D$36,0),3))</f>
        <v>0.88</v>
      </c>
      <c r="I13" s="37" t="str">
        <f t="shared" ca="1" si="0"/>
        <v>Croatia</v>
      </c>
      <c r="J13" s="66"/>
      <c r="K13" s="67"/>
      <c r="L13" s="37">
        <f t="shared" ca="1" si="1"/>
        <v>1.32</v>
      </c>
      <c r="M13" s="37">
        <f t="shared" ca="1" si="2"/>
        <v>0.88</v>
      </c>
      <c r="N13" s="37" t="str">
        <f t="shared" ca="1" si="3"/>
        <v>Croatia</v>
      </c>
      <c r="O13" s="7">
        <f ca="1">(OFFSET('Appendix 3 - Goals Per Group'!$B$13,(INDEX('Appendix 1 - Team Data'!$B$13:$R$112,MATCH(G13,'Appendix 1 - Team Data'!$B$13:$B$112,0),4)/10),(INDEX('Appendix 1 - Team Data'!$B$13:$R$112,MATCH(E13,'Appendix 1 - Team Data'!$B$13:$B$112,0),4)/10)))</f>
        <v>1.1956521739130435</v>
      </c>
      <c r="P13" s="7" cm="1">
        <f t="array" aca="1" ref="P13" ca="1">OFFSET('Appendix 3 - Goals Per Group'!$B$13,(INDEX('Appendix 1 - Team Data'!$B$13:$R$112, MATCH(E13,'Appendix 1 - Team Data'!$B$13:$B$112,0),4)/10), (INDEX('Appendix 1 - Team Data'!$B$13:$R$112, MATCH(G13, 'Appendix 1 - Team Data'!$B$13:$B$112,0),4)/10))</f>
        <v>1.1467391304347827</v>
      </c>
      <c r="Q13" s="9" cm="1">
        <f t="array" aca="1" ref="Q13" ca="1">_xlfn.IFNA(MATCH(RAND(), _xlfn.POISSON.DIST({0,1,2,3,4,5,6,7,8,9},$O13, TRUE),1), 0)</f>
        <v>1</v>
      </c>
      <c r="R13" s="9" cm="1">
        <f t="array" aca="1" ref="R13" ca="1">_xlfn.IFNA(MATCH(RAND(), _xlfn.POISSON.DIST({0,1,2,3,4,5,6,7,8,9},$O13, TRUE),1), 0)</f>
        <v>1</v>
      </c>
      <c r="S13" s="9" cm="1">
        <f t="array" aca="1" ref="S13" ca="1">_xlfn.IFNA(MATCH(RAND(), _xlfn.POISSON.DIST({0,1,2,3,4,5,6,7,8,9},$O13, TRUE),1), 0)</f>
        <v>0</v>
      </c>
      <c r="T13" s="9" cm="1">
        <f t="array" aca="1" ref="T13" ca="1">_xlfn.IFNA(MATCH(RAND(), _xlfn.POISSON.DIST({0,1,2,3,4,5,6,7,8,9},$O13, TRUE),1), 0)</f>
        <v>2</v>
      </c>
      <c r="U13" s="9" cm="1">
        <f t="array" aca="1" ref="U13" ca="1">_xlfn.IFNA(MATCH(RAND(), _xlfn.POISSON.DIST({0,1,2,3,4,5,6,7,8,9},$O13, TRUE),1), 0)</f>
        <v>3</v>
      </c>
      <c r="V13" s="9" cm="1">
        <f t="array" aca="1" ref="V13" ca="1">_xlfn.IFNA(MATCH(RAND(), _xlfn.POISSON.DIST({0,1,2,3,4,5,6,7,8,9},$O13, TRUE),1), 0)</f>
        <v>0</v>
      </c>
      <c r="W13" s="9" cm="1">
        <f t="array" aca="1" ref="W13" ca="1">_xlfn.IFNA(MATCH(RAND(), _xlfn.POISSON.DIST({0,1,2,3,4,5,6,7,8,9},$O13, TRUE),1), 0)</f>
        <v>2</v>
      </c>
      <c r="X13" s="9" cm="1">
        <f t="array" aca="1" ref="X13" ca="1">_xlfn.IFNA(MATCH(RAND(), _xlfn.POISSON.DIST({0,1,2,3,4,5,6,7,8,9},$O13, TRUE),1), 0)</f>
        <v>2</v>
      </c>
      <c r="Y13" s="9" cm="1">
        <f t="array" aca="1" ref="Y13" ca="1">_xlfn.IFNA(MATCH(RAND(), _xlfn.POISSON.DIST({0,1,2,3,4,5,6,7,8,9},$O13, TRUE),1), 0)</f>
        <v>0</v>
      </c>
      <c r="Z13" s="9" cm="1">
        <f t="array" aca="1" ref="Z13" ca="1">_xlfn.IFNA(MATCH(RAND(), _xlfn.POISSON.DIST({0,1,2,3,4,5,6,7,8,9},$O13, TRUE),1), 0)</f>
        <v>3</v>
      </c>
      <c r="AA13" s="9" cm="1">
        <f t="array" aca="1" ref="AA13" ca="1">_xlfn.IFNA(MATCH(RAND(), _xlfn.POISSON.DIST({0,1,2,3,4,5,6,7,8,9},$O13, TRUE),1), 0)</f>
        <v>0</v>
      </c>
      <c r="AB13" s="9" cm="1">
        <f t="array" aca="1" ref="AB13" ca="1">_xlfn.IFNA(MATCH(RAND(), _xlfn.POISSON.DIST({0,1,2,3,4,5,6,7,8,9},$O13, TRUE),1), 0)</f>
        <v>2</v>
      </c>
      <c r="AC13" s="9" cm="1">
        <f t="array" aca="1" ref="AC13" ca="1">_xlfn.IFNA(MATCH(RAND(), _xlfn.POISSON.DIST({0,1,2,3,4,5,6,7,8,9},$O13, TRUE),1), 0)</f>
        <v>0</v>
      </c>
      <c r="AD13" s="9" cm="1">
        <f t="array" aca="1" ref="AD13" ca="1">_xlfn.IFNA(MATCH(RAND(), _xlfn.POISSON.DIST({0,1,2,3,4,5,6,7,8,9},$O13, TRUE),1), 0)</f>
        <v>3</v>
      </c>
      <c r="AE13" s="9" cm="1">
        <f t="array" aca="1" ref="AE13" ca="1">_xlfn.IFNA(MATCH(RAND(), _xlfn.POISSON.DIST({0,1,2,3,4,5,6,7,8,9},$O13, TRUE),1), 0)</f>
        <v>1</v>
      </c>
      <c r="AF13" s="9" cm="1">
        <f t="array" aca="1" ref="AF13" ca="1">_xlfn.IFNA(MATCH(RAND(), _xlfn.POISSON.DIST({0,1,2,3,4,5,6,7,8,9},$O13, TRUE),1), 0)</f>
        <v>1</v>
      </c>
      <c r="AG13" s="9" cm="1">
        <f t="array" aca="1" ref="AG13" ca="1">_xlfn.IFNA(MATCH(RAND(), _xlfn.POISSON.DIST({0,1,2,3,4,5,6,7,8,9},$O13, TRUE),1), 0)</f>
        <v>2</v>
      </c>
      <c r="AH13" s="9" cm="1">
        <f t="array" aca="1" ref="AH13" ca="1">_xlfn.IFNA(MATCH(RAND(), _xlfn.POISSON.DIST({0,1,2,3,4,5,6,7,8,9},$O13, TRUE),1), 0)</f>
        <v>1</v>
      </c>
      <c r="AI13" s="9" cm="1">
        <f t="array" aca="1" ref="AI13" ca="1">_xlfn.IFNA(MATCH(RAND(), _xlfn.POISSON.DIST({0,1,2,3,4,5,6,7,8,9},$O13, TRUE),1), 0)</f>
        <v>2</v>
      </c>
      <c r="AJ13" s="9" cm="1">
        <f t="array" aca="1" ref="AJ13" ca="1">_xlfn.IFNA(MATCH(RAND(), _xlfn.POISSON.DIST({0,1,2,3,4,5,6,7,8,9},$O13, TRUE),1), 0)</f>
        <v>2</v>
      </c>
      <c r="AK13" s="9" cm="1">
        <f t="array" aca="1" ref="AK13" ca="1">_xlfn.IFNA(MATCH(RAND(), _xlfn.POISSON.DIST({0,1,2,3,4,5,6,7,8,9},$O13, TRUE),1), 0)</f>
        <v>2</v>
      </c>
      <c r="AL13" s="9" cm="1">
        <f t="array" aca="1" ref="AL13" ca="1">_xlfn.IFNA(MATCH(RAND(), _xlfn.POISSON.DIST({0,1,2,3,4,5,6,7,8,9},$O13, TRUE),1), 0)</f>
        <v>0</v>
      </c>
      <c r="AM13" s="9" cm="1">
        <f t="array" aca="1" ref="AM13" ca="1">_xlfn.IFNA(MATCH(RAND(), _xlfn.POISSON.DIST({0,1,2,3,4,5,6,7,8,9},$O13, TRUE),1), 0)</f>
        <v>2</v>
      </c>
      <c r="AN13" s="9" cm="1">
        <f t="array" aca="1" ref="AN13" ca="1">_xlfn.IFNA(MATCH(RAND(), _xlfn.POISSON.DIST({0,1,2,3,4,5,6,7,8,9},$O13, TRUE),1), 0)</f>
        <v>1</v>
      </c>
      <c r="AO13" s="9" cm="1">
        <f t="array" aca="1" ref="AO13" ca="1">_xlfn.IFNA(MATCH(RAND(), _xlfn.POISSON.DIST({0,1,2,3,4,5,6,7,8,9},$O13, TRUE),1), 0)</f>
        <v>1</v>
      </c>
      <c r="AP13" s="9" cm="1">
        <f t="array" aca="1" ref="AP13" ca="1">_xlfn.IFNA(MATCH(RAND(), _xlfn.POISSON.DIST({0,1,2,3,4,5,6,7,8,9},$O13, TRUE),1), 0)</f>
        <v>0</v>
      </c>
      <c r="AQ13" s="9" cm="1">
        <f t="array" aca="1" ref="AQ13" ca="1">_xlfn.IFNA(MATCH(RAND(), _xlfn.POISSON.DIST({0,1,2,3,4,5,6,7,8,9},$O13, TRUE),1), 0)</f>
        <v>4</v>
      </c>
      <c r="AR13" s="9" cm="1">
        <f t="array" aca="1" ref="AR13" ca="1">_xlfn.IFNA(MATCH(RAND(), _xlfn.POISSON.DIST({0,1,2,3,4,5,6,7,8,9},$O13, TRUE),1), 0)</f>
        <v>0</v>
      </c>
      <c r="AS13" s="9" cm="1">
        <f t="array" aca="1" ref="AS13" ca="1">_xlfn.IFNA(MATCH(RAND(), _xlfn.POISSON.DIST({0,1,2,3,4,5,6,7,8,9},$O13, TRUE),1), 0)</f>
        <v>1</v>
      </c>
      <c r="AT13" s="9" cm="1">
        <f t="array" aca="1" ref="AT13" ca="1">_xlfn.IFNA(MATCH(RAND(), _xlfn.POISSON.DIST({0,1,2,3,4,5,6,7,8,9},$O13, TRUE),1), 0)</f>
        <v>1</v>
      </c>
      <c r="AU13" s="9" cm="1">
        <f t="array" aca="1" ref="AU13" ca="1">_xlfn.IFNA(MATCH(RAND(), _xlfn.POISSON.DIST({0,1,2,3,4,5,6,7,8,9},$O13, TRUE),1), 0)</f>
        <v>2</v>
      </c>
      <c r="AV13" s="9" cm="1">
        <f t="array" aca="1" ref="AV13" ca="1">_xlfn.IFNA(MATCH(RAND(), _xlfn.POISSON.DIST({0,1,2,3,4,5,6,7,8,9},$O13, TRUE),1), 0)</f>
        <v>0</v>
      </c>
      <c r="AW13" s="9" cm="1">
        <f t="array" aca="1" ref="AW13" ca="1">_xlfn.IFNA(MATCH(RAND(), _xlfn.POISSON.DIST({0,1,2,3,4,5,6,7,8,9},$O13, TRUE),1), 0)</f>
        <v>1</v>
      </c>
      <c r="AX13" s="9" cm="1">
        <f t="array" aca="1" ref="AX13" ca="1">_xlfn.IFNA(MATCH(RAND(), _xlfn.POISSON.DIST({0,1,2,3,4,5,6,7,8,9},$O13, TRUE),1), 0)</f>
        <v>0</v>
      </c>
      <c r="AY13" s="9" cm="1">
        <f t="array" aca="1" ref="AY13" ca="1">_xlfn.IFNA(MATCH(RAND(), _xlfn.POISSON.DIST({0,1,2,3,4,5,6,7,8,9},$O13, TRUE),1), 0)</f>
        <v>2</v>
      </c>
      <c r="AZ13" s="9" cm="1">
        <f t="array" aca="1" ref="AZ13" ca="1">_xlfn.IFNA(MATCH(RAND(), _xlfn.POISSON.DIST({0,1,2,3,4,5,6,7,8,9},$O13, TRUE),1), 0)</f>
        <v>2</v>
      </c>
      <c r="BA13" s="9" cm="1">
        <f t="array" aca="1" ref="BA13" ca="1">_xlfn.IFNA(MATCH(RAND(), _xlfn.POISSON.DIST({0,1,2,3,4,5,6,7,8,9},$O13, TRUE),1), 0)</f>
        <v>0</v>
      </c>
      <c r="BB13" s="9" cm="1">
        <f t="array" aca="1" ref="BB13" ca="1">_xlfn.IFNA(MATCH(RAND(), _xlfn.POISSON.DIST({0,1,2,3,4,5,6,7,8,9},$O13, TRUE),1), 0)</f>
        <v>0</v>
      </c>
      <c r="BC13" s="9" cm="1">
        <f t="array" aca="1" ref="BC13" ca="1">_xlfn.IFNA(MATCH(RAND(), _xlfn.POISSON.DIST({0,1,2,3,4,5,6,7,8,9},$O13, TRUE),1), 0)</f>
        <v>1</v>
      </c>
      <c r="BD13" s="9" cm="1">
        <f t="array" aca="1" ref="BD13" ca="1">_xlfn.IFNA(MATCH(RAND(), _xlfn.POISSON.DIST({0,1,2,3,4,5,6,7,8,9},$O13, TRUE),1), 0)</f>
        <v>1</v>
      </c>
      <c r="BE13" s="9" cm="1">
        <f t="array" aca="1" ref="BE13" ca="1">_xlfn.IFNA(MATCH(RAND(), _xlfn.POISSON.DIST({0,1,2,3,4,5,6,7,8,9},$O13, TRUE),1), 0)</f>
        <v>5</v>
      </c>
      <c r="BF13" s="9" cm="1">
        <f t="array" aca="1" ref="BF13" ca="1">_xlfn.IFNA(MATCH(RAND(), _xlfn.POISSON.DIST({0,1,2,3,4,5,6,7,8,9},$O13, TRUE),1), 0)</f>
        <v>2</v>
      </c>
      <c r="BG13" s="9" cm="1">
        <f t="array" aca="1" ref="BG13" ca="1">_xlfn.IFNA(MATCH(RAND(), _xlfn.POISSON.DIST({0,1,2,3,4,5,6,7,8,9},$O13, TRUE),1), 0)</f>
        <v>0</v>
      </c>
      <c r="BH13" s="9" cm="1">
        <f t="array" aca="1" ref="BH13" ca="1">_xlfn.IFNA(MATCH(RAND(), _xlfn.POISSON.DIST({0,1,2,3,4,5,6,7,8,9},$O13, TRUE),1), 0)</f>
        <v>1</v>
      </c>
      <c r="BI13" s="9" cm="1">
        <f t="array" aca="1" ref="BI13" ca="1">_xlfn.IFNA(MATCH(RAND(), _xlfn.POISSON.DIST({0,1,2,3,4,5,6,7,8,9},$O13, TRUE),1), 0)</f>
        <v>4</v>
      </c>
      <c r="BJ13" s="9" cm="1">
        <f t="array" aca="1" ref="BJ13" ca="1">_xlfn.IFNA(MATCH(RAND(), _xlfn.POISSON.DIST({0,1,2,3,4,5,6,7,8,9},$O13, TRUE),1), 0)</f>
        <v>0</v>
      </c>
      <c r="BK13" s="9" cm="1">
        <f t="array" aca="1" ref="BK13" ca="1">_xlfn.IFNA(MATCH(RAND(), _xlfn.POISSON.DIST({0,1,2,3,4,5,6,7,8,9},$O13, TRUE),1), 0)</f>
        <v>2</v>
      </c>
      <c r="BL13" s="9" cm="1">
        <f t="array" aca="1" ref="BL13" ca="1">_xlfn.IFNA(MATCH(RAND(), _xlfn.POISSON.DIST({0,1,2,3,4,5,6,7,8,9},$O13, TRUE),1), 0)</f>
        <v>1</v>
      </c>
      <c r="BM13" s="9" cm="1">
        <f t="array" aca="1" ref="BM13" ca="1">_xlfn.IFNA(MATCH(RAND(), _xlfn.POISSON.DIST({0,1,2,3,4,5,6,7,8,9},$O13, TRUE),1), 0)</f>
        <v>2</v>
      </c>
      <c r="BN13" s="9" cm="1">
        <f t="array" aca="1" ref="BN13" ca="1">_xlfn.IFNA(MATCH(RAND(), _xlfn.POISSON.DIST({0,1,2,3,4,5,6,7,8,9},$O13, TRUE),1), 0)</f>
        <v>0</v>
      </c>
      <c r="BP13" s="9" cm="1">
        <f t="array" aca="1" ref="BP13" ca="1">_xlfn.IFNA(MATCH(RAND(), _xlfn.POISSON.DIST({0,1,2,3,4,5,6,7,8,9},$P13, TRUE),1), 0)</f>
        <v>2</v>
      </c>
      <c r="BQ13" s="9" cm="1">
        <f t="array" aca="1" ref="BQ13" ca="1">_xlfn.IFNA(MATCH(RAND(), _xlfn.POISSON.DIST({0,1,2,3,4,5,6,7,8,9},$P13, TRUE),1), 0)</f>
        <v>1</v>
      </c>
      <c r="BR13" s="9" cm="1">
        <f t="array" aca="1" ref="BR13" ca="1">_xlfn.IFNA(MATCH(RAND(), _xlfn.POISSON.DIST({0,1,2,3,4,5,6,7,8,9},$P13, TRUE),1), 0)</f>
        <v>1</v>
      </c>
      <c r="BS13" s="9" cm="1">
        <f t="array" aca="1" ref="BS13" ca="1">_xlfn.IFNA(MATCH(RAND(), _xlfn.POISSON.DIST({0,1,2,3,4,5,6,7,8,9},$P13, TRUE),1), 0)</f>
        <v>2</v>
      </c>
      <c r="BT13" s="9" cm="1">
        <f t="array" aca="1" ref="BT13" ca="1">_xlfn.IFNA(MATCH(RAND(), _xlfn.POISSON.DIST({0,1,2,3,4,5,6,7,8,9},$P13, TRUE),1), 0)</f>
        <v>1</v>
      </c>
      <c r="BU13" s="9" cm="1">
        <f t="array" aca="1" ref="BU13" ca="1">_xlfn.IFNA(MATCH(RAND(), _xlfn.POISSON.DIST({0,1,2,3,4,5,6,7,8,9},$P13, TRUE),1), 0)</f>
        <v>0</v>
      </c>
      <c r="BV13" s="9" cm="1">
        <f t="array" aca="1" ref="BV13" ca="1">_xlfn.IFNA(MATCH(RAND(), _xlfn.POISSON.DIST({0,1,2,3,4,5,6,7,8,9},$P13, TRUE),1), 0)</f>
        <v>0</v>
      </c>
      <c r="BW13" s="9" cm="1">
        <f t="array" aca="1" ref="BW13" ca="1">_xlfn.IFNA(MATCH(RAND(), _xlfn.POISSON.DIST({0,1,2,3,4,5,6,7,8,9},$P13, TRUE),1), 0)</f>
        <v>1</v>
      </c>
      <c r="BX13" s="9" cm="1">
        <f t="array" aca="1" ref="BX13" ca="1">_xlfn.IFNA(MATCH(RAND(), _xlfn.POISSON.DIST({0,1,2,3,4,5,6,7,8,9},$P13, TRUE),1), 0)</f>
        <v>1</v>
      </c>
      <c r="BY13" s="9" cm="1">
        <f t="array" aca="1" ref="BY13" ca="1">_xlfn.IFNA(MATCH(RAND(), _xlfn.POISSON.DIST({0,1,2,3,4,5,6,7,8,9},$P13, TRUE),1), 0)</f>
        <v>2</v>
      </c>
      <c r="BZ13" s="9" cm="1">
        <f t="array" aca="1" ref="BZ13" ca="1">_xlfn.IFNA(MATCH(RAND(), _xlfn.POISSON.DIST({0,1,2,3,4,5,6,7,8,9},$P13, TRUE),1), 0)</f>
        <v>1</v>
      </c>
      <c r="CA13" s="9" cm="1">
        <f t="array" aca="1" ref="CA13" ca="1">_xlfn.IFNA(MATCH(RAND(), _xlfn.POISSON.DIST({0,1,2,3,4,5,6,7,8,9},$P13, TRUE),1), 0)</f>
        <v>1</v>
      </c>
      <c r="CB13" s="9" cm="1">
        <f t="array" aca="1" ref="CB13" ca="1">_xlfn.IFNA(MATCH(RAND(), _xlfn.POISSON.DIST({0,1,2,3,4,5,6,7,8,9},$P13, TRUE),1), 0)</f>
        <v>1</v>
      </c>
      <c r="CC13" s="9" cm="1">
        <f t="array" aca="1" ref="CC13" ca="1">_xlfn.IFNA(MATCH(RAND(), _xlfn.POISSON.DIST({0,1,2,3,4,5,6,7,8,9},$P13, TRUE),1), 0)</f>
        <v>0</v>
      </c>
      <c r="CD13" s="9" cm="1">
        <f t="array" aca="1" ref="CD13" ca="1">_xlfn.IFNA(MATCH(RAND(), _xlfn.POISSON.DIST({0,1,2,3,4,5,6,7,8,9},$P13, TRUE),1), 0)</f>
        <v>2</v>
      </c>
      <c r="CE13" s="9" cm="1">
        <f t="array" aca="1" ref="CE13" ca="1">_xlfn.IFNA(MATCH(RAND(), _xlfn.POISSON.DIST({0,1,2,3,4,5,6,7,8,9},$P13, TRUE),1), 0)</f>
        <v>1</v>
      </c>
      <c r="CF13" s="9" cm="1">
        <f t="array" aca="1" ref="CF13" ca="1">_xlfn.IFNA(MATCH(RAND(), _xlfn.POISSON.DIST({0,1,2,3,4,5,6,7,8,9},$P13, TRUE),1), 0)</f>
        <v>0</v>
      </c>
      <c r="CG13" s="9" cm="1">
        <f t="array" aca="1" ref="CG13" ca="1">_xlfn.IFNA(MATCH(RAND(), _xlfn.POISSON.DIST({0,1,2,3,4,5,6,7,8,9},$P13, TRUE),1), 0)</f>
        <v>1</v>
      </c>
      <c r="CH13" s="9" cm="1">
        <f t="array" aca="1" ref="CH13" ca="1">_xlfn.IFNA(MATCH(RAND(), _xlfn.POISSON.DIST({0,1,2,3,4,5,6,7,8,9},$P13, TRUE),1), 0)</f>
        <v>2</v>
      </c>
      <c r="CI13" s="9" cm="1">
        <f t="array" aca="1" ref="CI13" ca="1">_xlfn.IFNA(MATCH(RAND(), _xlfn.POISSON.DIST({0,1,2,3,4,5,6,7,8,9},$P13, TRUE),1), 0)</f>
        <v>1</v>
      </c>
      <c r="CJ13" s="9" cm="1">
        <f t="array" aca="1" ref="CJ13" ca="1">_xlfn.IFNA(MATCH(RAND(), _xlfn.POISSON.DIST({0,1,2,3,4,5,6,7,8,9},$P13, TRUE),1), 0)</f>
        <v>0</v>
      </c>
      <c r="CK13" s="9" cm="1">
        <f t="array" aca="1" ref="CK13" ca="1">_xlfn.IFNA(MATCH(RAND(), _xlfn.POISSON.DIST({0,1,2,3,4,5,6,7,8,9},$P13, TRUE),1), 0)</f>
        <v>2</v>
      </c>
      <c r="CL13" s="9" cm="1">
        <f t="array" aca="1" ref="CL13" ca="1">_xlfn.IFNA(MATCH(RAND(), _xlfn.POISSON.DIST({0,1,2,3,4,5,6,7,8,9},$P13, TRUE),1), 0)</f>
        <v>0</v>
      </c>
      <c r="CM13" s="9" cm="1">
        <f t="array" aca="1" ref="CM13" ca="1">_xlfn.IFNA(MATCH(RAND(), _xlfn.POISSON.DIST({0,1,2,3,4,5,6,7,8,9},$P13, TRUE),1), 0)</f>
        <v>0</v>
      </c>
      <c r="CN13" s="9" cm="1">
        <f t="array" aca="1" ref="CN13" ca="1">_xlfn.IFNA(MATCH(RAND(), _xlfn.POISSON.DIST({0,1,2,3,4,5,6,7,8,9},$P13, TRUE),1), 0)</f>
        <v>4</v>
      </c>
      <c r="CO13" s="9" cm="1">
        <f t="array" aca="1" ref="CO13" ca="1">_xlfn.IFNA(MATCH(RAND(), _xlfn.POISSON.DIST({0,1,2,3,4,5,6,7,8,9},$P13, TRUE),1), 0)</f>
        <v>1</v>
      </c>
      <c r="CP13" s="9" cm="1">
        <f t="array" aca="1" ref="CP13" ca="1">_xlfn.IFNA(MATCH(RAND(), _xlfn.POISSON.DIST({0,1,2,3,4,5,6,7,8,9},$P13, TRUE),1), 0)</f>
        <v>0</v>
      </c>
      <c r="CQ13" s="9" cm="1">
        <f t="array" aca="1" ref="CQ13" ca="1">_xlfn.IFNA(MATCH(RAND(), _xlfn.POISSON.DIST({0,1,2,3,4,5,6,7,8,9},$P13, TRUE),1), 0)</f>
        <v>0</v>
      </c>
      <c r="CR13" s="9" cm="1">
        <f t="array" aca="1" ref="CR13" ca="1">_xlfn.IFNA(MATCH(RAND(), _xlfn.POISSON.DIST({0,1,2,3,4,5,6,7,8,9},$P13, TRUE),1), 0)</f>
        <v>0</v>
      </c>
      <c r="CS13" s="9" cm="1">
        <f t="array" aca="1" ref="CS13" ca="1">_xlfn.IFNA(MATCH(RAND(), _xlfn.POISSON.DIST({0,1,2,3,4,5,6,7,8,9},$P13, TRUE),1), 0)</f>
        <v>1</v>
      </c>
      <c r="CT13" s="9" cm="1">
        <f t="array" aca="1" ref="CT13" ca="1">_xlfn.IFNA(MATCH(RAND(), _xlfn.POISSON.DIST({0,1,2,3,4,5,6,7,8,9},$P13, TRUE),1), 0)</f>
        <v>0</v>
      </c>
      <c r="CU13" s="9" cm="1">
        <f t="array" aca="1" ref="CU13" ca="1">_xlfn.IFNA(MATCH(RAND(), _xlfn.POISSON.DIST({0,1,2,3,4,5,6,7,8,9},$P13, TRUE),1), 0)</f>
        <v>0</v>
      </c>
      <c r="CV13" s="9" cm="1">
        <f t="array" aca="1" ref="CV13" ca="1">_xlfn.IFNA(MATCH(RAND(), _xlfn.POISSON.DIST({0,1,2,3,4,5,6,7,8,9},$P13, TRUE),1), 0)</f>
        <v>0</v>
      </c>
      <c r="CW13" s="9" cm="1">
        <f t="array" aca="1" ref="CW13" ca="1">_xlfn.IFNA(MATCH(RAND(), _xlfn.POISSON.DIST({0,1,2,3,4,5,6,7,8,9},$P13, TRUE),1), 0)</f>
        <v>1</v>
      </c>
      <c r="CX13" s="9" cm="1">
        <f t="array" aca="1" ref="CX13" ca="1">_xlfn.IFNA(MATCH(RAND(), _xlfn.POISSON.DIST({0,1,2,3,4,5,6,7,8,9},$P13, TRUE),1), 0)</f>
        <v>3</v>
      </c>
      <c r="CY13" s="9" cm="1">
        <f t="array" aca="1" ref="CY13" ca="1">_xlfn.IFNA(MATCH(RAND(), _xlfn.POISSON.DIST({0,1,2,3,4,5,6,7,8,9},$P13, TRUE),1), 0)</f>
        <v>1</v>
      </c>
      <c r="CZ13" s="9" cm="1">
        <f t="array" aca="1" ref="CZ13" ca="1">_xlfn.IFNA(MATCH(RAND(), _xlfn.POISSON.DIST({0,1,2,3,4,5,6,7,8,9},$P13, TRUE),1), 0)</f>
        <v>1</v>
      </c>
      <c r="DA13" s="9" cm="1">
        <f t="array" aca="1" ref="DA13" ca="1">_xlfn.IFNA(MATCH(RAND(), _xlfn.POISSON.DIST({0,1,2,3,4,5,6,7,8,9},$P13, TRUE),1), 0)</f>
        <v>0</v>
      </c>
      <c r="DB13" s="9" cm="1">
        <f t="array" aca="1" ref="DB13" ca="1">_xlfn.IFNA(MATCH(RAND(), _xlfn.POISSON.DIST({0,1,2,3,4,5,6,7,8,9},$P13, TRUE),1), 0)</f>
        <v>0</v>
      </c>
      <c r="DC13" s="9" cm="1">
        <f t="array" aca="1" ref="DC13" ca="1">_xlfn.IFNA(MATCH(RAND(), _xlfn.POISSON.DIST({0,1,2,3,4,5,6,7,8,9},$P13, TRUE),1), 0)</f>
        <v>1</v>
      </c>
      <c r="DD13" s="9" cm="1">
        <f t="array" aca="1" ref="DD13" ca="1">_xlfn.IFNA(MATCH(RAND(), _xlfn.POISSON.DIST({0,1,2,3,4,5,6,7,8,9},$P13, TRUE),1), 0)</f>
        <v>2</v>
      </c>
      <c r="DE13" s="9" cm="1">
        <f t="array" aca="1" ref="DE13" ca="1">_xlfn.IFNA(MATCH(RAND(), _xlfn.POISSON.DIST({0,1,2,3,4,5,6,7,8,9},$P13, TRUE),1), 0)</f>
        <v>1</v>
      </c>
      <c r="DF13" s="9" cm="1">
        <f t="array" aca="1" ref="DF13" ca="1">_xlfn.IFNA(MATCH(RAND(), _xlfn.POISSON.DIST({0,1,2,3,4,5,6,7,8,9},$P13, TRUE),1), 0)</f>
        <v>2</v>
      </c>
      <c r="DG13" s="9" cm="1">
        <f t="array" aca="1" ref="DG13" ca="1">_xlfn.IFNA(MATCH(RAND(), _xlfn.POISSON.DIST({0,1,2,3,4,5,6,7,8,9},$P13, TRUE),1), 0)</f>
        <v>0</v>
      </c>
      <c r="DH13" s="9" cm="1">
        <f t="array" aca="1" ref="DH13" ca="1">_xlfn.IFNA(MATCH(RAND(), _xlfn.POISSON.DIST({0,1,2,3,4,5,6,7,8,9},$P13, TRUE),1), 0)</f>
        <v>0</v>
      </c>
      <c r="DI13" s="9" cm="1">
        <f t="array" aca="1" ref="DI13" ca="1">_xlfn.IFNA(MATCH(RAND(), _xlfn.POISSON.DIST({0,1,2,3,4,5,6,7,8,9},$P13, TRUE),1), 0)</f>
        <v>0</v>
      </c>
      <c r="DJ13" s="9" cm="1">
        <f t="array" aca="1" ref="DJ13" ca="1">_xlfn.IFNA(MATCH(RAND(), _xlfn.POISSON.DIST({0,1,2,3,4,5,6,7,8,9},$P13, TRUE),1), 0)</f>
        <v>2</v>
      </c>
      <c r="DK13" s="9" cm="1">
        <f t="array" aca="1" ref="DK13" ca="1">_xlfn.IFNA(MATCH(RAND(), _xlfn.POISSON.DIST({0,1,2,3,4,5,6,7,8,9},$P13, TRUE),1), 0)</f>
        <v>0</v>
      </c>
      <c r="DL13" s="9" cm="1">
        <f t="array" aca="1" ref="DL13" ca="1">_xlfn.IFNA(MATCH(RAND(), _xlfn.POISSON.DIST({0,1,2,3,4,5,6,7,8,9},$P13, TRUE),1), 0)</f>
        <v>1</v>
      </c>
      <c r="DM13" s="9" cm="1">
        <f t="array" aca="1" ref="DM13" ca="1">_xlfn.IFNA(MATCH(RAND(), _xlfn.POISSON.DIST({0,1,2,3,4,5,6,7,8,9},$P13, TRUE),1), 0)</f>
        <v>0</v>
      </c>
      <c r="DN13" s="101"/>
      <c r="DO13" s="101"/>
      <c r="DP13" s="101"/>
      <c r="DQ13" s="101"/>
      <c r="DR13" s="101"/>
      <c r="DS13" s="2"/>
      <c r="EE13" s="35"/>
      <c r="EF13" s="35"/>
    </row>
    <row r="14" spans="1:136">
      <c r="B14" s="39"/>
      <c r="C14" s="36" t="s">
        <v>169</v>
      </c>
      <c r="D14" s="37" t="s">
        <v>34</v>
      </c>
      <c r="E14" s="37" t="s">
        <v>37</v>
      </c>
      <c r="F14" s="38">
        <f ca="1">(AVERAGE(Q14:BN14))*(1+INDEX('Round Robin Predictions'!$C$4:$O$36, MATCH('This Year''s Matches'!E14,'Round Robin Predictions'!$D$4:$D$36,0),3))</f>
        <v>1.1200000000000001</v>
      </c>
      <c r="G14" s="5" t="s">
        <v>38</v>
      </c>
      <c r="H14" s="38">
        <f ca="1">(AVERAGE(BP14:DM14))*(1+INDEX('Round Robin Predictions'!$C$4:$O$36, MATCH('This Year''s Matches'!G14,'Round Robin Predictions'!$D$4:$D$36,0),3))</f>
        <v>1.1599999999999999</v>
      </c>
      <c r="I14" s="37" t="str">
        <f t="shared" ca="1" si="0"/>
        <v>Serbia</v>
      </c>
      <c r="J14" s="66"/>
      <c r="K14" s="67"/>
      <c r="L14" s="37">
        <f t="shared" ca="1" si="1"/>
        <v>1.1200000000000001</v>
      </c>
      <c r="M14" s="37">
        <f t="shared" ca="1" si="2"/>
        <v>1.1599999999999999</v>
      </c>
      <c r="N14" s="37" t="str">
        <f t="shared" ca="1" si="3"/>
        <v>Serbia</v>
      </c>
      <c r="O14" s="7">
        <f ca="1">(OFFSET('Appendix 3 - Goals Per Group'!$B$13,(INDEX('Appendix 1 - Team Data'!$B$13:$R$112,MATCH(G14,'Appendix 1 - Team Data'!$B$13:$B$112,0),4)/10),(INDEX('Appendix 1 - Team Data'!$B$13:$R$112,MATCH(E14,'Appendix 1 - Team Data'!$B$13:$B$112,0),4)/10)))</f>
        <v>1.1884057971014492</v>
      </c>
      <c r="P14" s="7" cm="1">
        <f t="array" aca="1" ref="P14" ca="1">OFFSET('Appendix 3 - Goals Per Group'!$B$13,(INDEX('Appendix 1 - Team Data'!$B$13:$R$112, MATCH(E14,'Appendix 1 - Team Data'!$B$13:$B$112,0),4)/10), (INDEX('Appendix 1 - Team Data'!$B$13:$R$112, MATCH(G14, 'Appendix 1 - Team Data'!$B$13:$B$112,0),4)/10))</f>
        <v>1.0797101449275361</v>
      </c>
      <c r="Q14" s="9" cm="1">
        <f t="array" aca="1" ref="Q14" ca="1">_xlfn.IFNA(MATCH(RAND(), _xlfn.POISSON.DIST({0,1,2,3,4,5,6,7,8,9},$O14, TRUE),1), 0)</f>
        <v>2</v>
      </c>
      <c r="R14" s="9" cm="1">
        <f t="array" aca="1" ref="R14" ca="1">_xlfn.IFNA(MATCH(RAND(), _xlfn.POISSON.DIST({0,1,2,3,4,5,6,7,8,9},$O14, TRUE),1), 0)</f>
        <v>0</v>
      </c>
      <c r="S14" s="9" cm="1">
        <f t="array" aca="1" ref="S14" ca="1">_xlfn.IFNA(MATCH(RAND(), _xlfn.POISSON.DIST({0,1,2,3,4,5,6,7,8,9},$O14, TRUE),1), 0)</f>
        <v>0</v>
      </c>
      <c r="T14" s="9" cm="1">
        <f t="array" aca="1" ref="T14" ca="1">_xlfn.IFNA(MATCH(RAND(), _xlfn.POISSON.DIST({0,1,2,3,4,5,6,7,8,9},$O14, TRUE),1), 0)</f>
        <v>0</v>
      </c>
      <c r="U14" s="9" cm="1">
        <f t="array" aca="1" ref="U14" ca="1">_xlfn.IFNA(MATCH(RAND(), _xlfn.POISSON.DIST({0,1,2,3,4,5,6,7,8,9},$O14, TRUE),1), 0)</f>
        <v>1</v>
      </c>
      <c r="V14" s="9" cm="1">
        <f t="array" aca="1" ref="V14" ca="1">_xlfn.IFNA(MATCH(RAND(), _xlfn.POISSON.DIST({0,1,2,3,4,5,6,7,8,9},$O14, TRUE),1), 0)</f>
        <v>3</v>
      </c>
      <c r="W14" s="9" cm="1">
        <f t="array" aca="1" ref="W14" ca="1">_xlfn.IFNA(MATCH(RAND(), _xlfn.POISSON.DIST({0,1,2,3,4,5,6,7,8,9},$O14, TRUE),1), 0)</f>
        <v>2</v>
      </c>
      <c r="X14" s="9" cm="1">
        <f t="array" aca="1" ref="X14" ca="1">_xlfn.IFNA(MATCH(RAND(), _xlfn.POISSON.DIST({0,1,2,3,4,5,6,7,8,9},$O14, TRUE),1), 0)</f>
        <v>2</v>
      </c>
      <c r="Y14" s="9" cm="1">
        <f t="array" aca="1" ref="Y14" ca="1">_xlfn.IFNA(MATCH(RAND(), _xlfn.POISSON.DIST({0,1,2,3,4,5,6,7,8,9},$O14, TRUE),1), 0)</f>
        <v>1</v>
      </c>
      <c r="Z14" s="9" cm="1">
        <f t="array" aca="1" ref="Z14" ca="1">_xlfn.IFNA(MATCH(RAND(), _xlfn.POISSON.DIST({0,1,2,3,4,5,6,7,8,9},$O14, TRUE),1), 0)</f>
        <v>3</v>
      </c>
      <c r="AA14" s="9" cm="1">
        <f t="array" aca="1" ref="AA14" ca="1">_xlfn.IFNA(MATCH(RAND(), _xlfn.POISSON.DIST({0,1,2,3,4,5,6,7,8,9},$O14, TRUE),1), 0)</f>
        <v>0</v>
      </c>
      <c r="AB14" s="9" cm="1">
        <f t="array" aca="1" ref="AB14" ca="1">_xlfn.IFNA(MATCH(RAND(), _xlfn.POISSON.DIST({0,1,2,3,4,5,6,7,8,9},$O14, TRUE),1), 0)</f>
        <v>1</v>
      </c>
      <c r="AC14" s="9" cm="1">
        <f t="array" aca="1" ref="AC14" ca="1">_xlfn.IFNA(MATCH(RAND(), _xlfn.POISSON.DIST({0,1,2,3,4,5,6,7,8,9},$O14, TRUE),1), 0)</f>
        <v>2</v>
      </c>
      <c r="AD14" s="9" cm="1">
        <f t="array" aca="1" ref="AD14" ca="1">_xlfn.IFNA(MATCH(RAND(), _xlfn.POISSON.DIST({0,1,2,3,4,5,6,7,8,9},$O14, TRUE),1), 0)</f>
        <v>0</v>
      </c>
      <c r="AE14" s="9" cm="1">
        <f t="array" aca="1" ref="AE14" ca="1">_xlfn.IFNA(MATCH(RAND(), _xlfn.POISSON.DIST({0,1,2,3,4,5,6,7,8,9},$O14, TRUE),1), 0)</f>
        <v>0</v>
      </c>
      <c r="AF14" s="9" cm="1">
        <f t="array" aca="1" ref="AF14" ca="1">_xlfn.IFNA(MATCH(RAND(), _xlfn.POISSON.DIST({0,1,2,3,4,5,6,7,8,9},$O14, TRUE),1), 0)</f>
        <v>1</v>
      </c>
      <c r="AG14" s="9" cm="1">
        <f t="array" aca="1" ref="AG14" ca="1">_xlfn.IFNA(MATCH(RAND(), _xlfn.POISSON.DIST({0,1,2,3,4,5,6,7,8,9},$O14, TRUE),1), 0)</f>
        <v>2</v>
      </c>
      <c r="AH14" s="9" cm="1">
        <f t="array" aca="1" ref="AH14" ca="1">_xlfn.IFNA(MATCH(RAND(), _xlfn.POISSON.DIST({0,1,2,3,4,5,6,7,8,9},$O14, TRUE),1), 0)</f>
        <v>0</v>
      </c>
      <c r="AI14" s="9" cm="1">
        <f t="array" aca="1" ref="AI14" ca="1">_xlfn.IFNA(MATCH(RAND(), _xlfn.POISSON.DIST({0,1,2,3,4,5,6,7,8,9},$O14, TRUE),1), 0)</f>
        <v>1</v>
      </c>
      <c r="AJ14" s="9" cm="1">
        <f t="array" aca="1" ref="AJ14" ca="1">_xlfn.IFNA(MATCH(RAND(), _xlfn.POISSON.DIST({0,1,2,3,4,5,6,7,8,9},$O14, TRUE),1), 0)</f>
        <v>1</v>
      </c>
      <c r="AK14" s="9" cm="1">
        <f t="array" aca="1" ref="AK14" ca="1">_xlfn.IFNA(MATCH(RAND(), _xlfn.POISSON.DIST({0,1,2,3,4,5,6,7,8,9},$O14, TRUE),1), 0)</f>
        <v>2</v>
      </c>
      <c r="AL14" s="9" cm="1">
        <f t="array" aca="1" ref="AL14" ca="1">_xlfn.IFNA(MATCH(RAND(), _xlfn.POISSON.DIST({0,1,2,3,4,5,6,7,8,9},$O14, TRUE),1), 0)</f>
        <v>3</v>
      </c>
      <c r="AM14" s="9" cm="1">
        <f t="array" aca="1" ref="AM14" ca="1">_xlfn.IFNA(MATCH(RAND(), _xlfn.POISSON.DIST({0,1,2,3,4,5,6,7,8,9},$O14, TRUE),1), 0)</f>
        <v>0</v>
      </c>
      <c r="AN14" s="9" cm="1">
        <f t="array" aca="1" ref="AN14" ca="1">_xlfn.IFNA(MATCH(RAND(), _xlfn.POISSON.DIST({0,1,2,3,4,5,6,7,8,9},$O14, TRUE),1), 0)</f>
        <v>1</v>
      </c>
      <c r="AO14" s="9" cm="1">
        <f t="array" aca="1" ref="AO14" ca="1">_xlfn.IFNA(MATCH(RAND(), _xlfn.POISSON.DIST({0,1,2,3,4,5,6,7,8,9},$O14, TRUE),1), 0)</f>
        <v>0</v>
      </c>
      <c r="AP14" s="9" cm="1">
        <f t="array" aca="1" ref="AP14" ca="1">_xlfn.IFNA(MATCH(RAND(), _xlfn.POISSON.DIST({0,1,2,3,4,5,6,7,8,9},$O14, TRUE),1), 0)</f>
        <v>1</v>
      </c>
      <c r="AQ14" s="9" cm="1">
        <f t="array" aca="1" ref="AQ14" ca="1">_xlfn.IFNA(MATCH(RAND(), _xlfn.POISSON.DIST({0,1,2,3,4,5,6,7,8,9},$O14, TRUE),1), 0)</f>
        <v>0</v>
      </c>
      <c r="AR14" s="9" cm="1">
        <f t="array" aca="1" ref="AR14" ca="1">_xlfn.IFNA(MATCH(RAND(), _xlfn.POISSON.DIST({0,1,2,3,4,5,6,7,8,9},$O14, TRUE),1), 0)</f>
        <v>3</v>
      </c>
      <c r="AS14" s="9" cm="1">
        <f t="array" aca="1" ref="AS14" ca="1">_xlfn.IFNA(MATCH(RAND(), _xlfn.POISSON.DIST({0,1,2,3,4,5,6,7,8,9},$O14, TRUE),1), 0)</f>
        <v>1</v>
      </c>
      <c r="AT14" s="9" cm="1">
        <f t="array" aca="1" ref="AT14" ca="1">_xlfn.IFNA(MATCH(RAND(), _xlfn.POISSON.DIST({0,1,2,3,4,5,6,7,8,9},$O14, TRUE),1), 0)</f>
        <v>0</v>
      </c>
      <c r="AU14" s="9" cm="1">
        <f t="array" aca="1" ref="AU14" ca="1">_xlfn.IFNA(MATCH(RAND(), _xlfn.POISSON.DIST({0,1,2,3,4,5,6,7,8,9},$O14, TRUE),1), 0)</f>
        <v>3</v>
      </c>
      <c r="AV14" s="9" cm="1">
        <f t="array" aca="1" ref="AV14" ca="1">_xlfn.IFNA(MATCH(RAND(), _xlfn.POISSON.DIST({0,1,2,3,4,5,6,7,8,9},$O14, TRUE),1), 0)</f>
        <v>1</v>
      </c>
      <c r="AW14" s="9" cm="1">
        <f t="array" aca="1" ref="AW14" ca="1">_xlfn.IFNA(MATCH(RAND(), _xlfn.POISSON.DIST({0,1,2,3,4,5,6,7,8,9},$O14, TRUE),1), 0)</f>
        <v>1</v>
      </c>
      <c r="AX14" s="9" cm="1">
        <f t="array" aca="1" ref="AX14" ca="1">_xlfn.IFNA(MATCH(RAND(), _xlfn.POISSON.DIST({0,1,2,3,4,5,6,7,8,9},$O14, TRUE),1), 0)</f>
        <v>1</v>
      </c>
      <c r="AY14" s="9" cm="1">
        <f t="array" aca="1" ref="AY14" ca="1">_xlfn.IFNA(MATCH(RAND(), _xlfn.POISSON.DIST({0,1,2,3,4,5,6,7,8,9},$O14, TRUE),1), 0)</f>
        <v>0</v>
      </c>
      <c r="AZ14" s="9" cm="1">
        <f t="array" aca="1" ref="AZ14" ca="1">_xlfn.IFNA(MATCH(RAND(), _xlfn.POISSON.DIST({0,1,2,3,4,5,6,7,8,9},$O14, TRUE),1), 0)</f>
        <v>1</v>
      </c>
      <c r="BA14" s="9" cm="1">
        <f t="array" aca="1" ref="BA14" ca="1">_xlfn.IFNA(MATCH(RAND(), _xlfn.POISSON.DIST({0,1,2,3,4,5,6,7,8,9},$O14, TRUE),1), 0)</f>
        <v>2</v>
      </c>
      <c r="BB14" s="9" cm="1">
        <f t="array" aca="1" ref="BB14" ca="1">_xlfn.IFNA(MATCH(RAND(), _xlfn.POISSON.DIST({0,1,2,3,4,5,6,7,8,9},$O14, TRUE),1), 0)</f>
        <v>1</v>
      </c>
      <c r="BC14" s="9" cm="1">
        <f t="array" aca="1" ref="BC14" ca="1">_xlfn.IFNA(MATCH(RAND(), _xlfn.POISSON.DIST({0,1,2,3,4,5,6,7,8,9},$O14, TRUE),1), 0)</f>
        <v>0</v>
      </c>
      <c r="BD14" s="9" cm="1">
        <f t="array" aca="1" ref="BD14" ca="1">_xlfn.IFNA(MATCH(RAND(), _xlfn.POISSON.DIST({0,1,2,3,4,5,6,7,8,9},$O14, TRUE),1), 0)</f>
        <v>0</v>
      </c>
      <c r="BE14" s="9" cm="1">
        <f t="array" aca="1" ref="BE14" ca="1">_xlfn.IFNA(MATCH(RAND(), _xlfn.POISSON.DIST({0,1,2,3,4,5,6,7,8,9},$O14, TRUE),1), 0)</f>
        <v>1</v>
      </c>
      <c r="BF14" s="9" cm="1">
        <f t="array" aca="1" ref="BF14" ca="1">_xlfn.IFNA(MATCH(RAND(), _xlfn.POISSON.DIST({0,1,2,3,4,5,6,7,8,9},$O14, TRUE),1), 0)</f>
        <v>2</v>
      </c>
      <c r="BG14" s="9" cm="1">
        <f t="array" aca="1" ref="BG14" ca="1">_xlfn.IFNA(MATCH(RAND(), _xlfn.POISSON.DIST({0,1,2,3,4,5,6,7,8,9},$O14, TRUE),1), 0)</f>
        <v>0</v>
      </c>
      <c r="BH14" s="9" cm="1">
        <f t="array" aca="1" ref="BH14" ca="1">_xlfn.IFNA(MATCH(RAND(), _xlfn.POISSON.DIST({0,1,2,3,4,5,6,7,8,9},$O14, TRUE),1), 0)</f>
        <v>2</v>
      </c>
      <c r="BI14" s="9" cm="1">
        <f t="array" aca="1" ref="BI14" ca="1">_xlfn.IFNA(MATCH(RAND(), _xlfn.POISSON.DIST({0,1,2,3,4,5,6,7,8,9},$O14, TRUE),1), 0)</f>
        <v>2</v>
      </c>
      <c r="BJ14" s="9" cm="1">
        <f t="array" aca="1" ref="BJ14" ca="1">_xlfn.IFNA(MATCH(RAND(), _xlfn.POISSON.DIST({0,1,2,3,4,5,6,7,8,9},$O14, TRUE),1), 0)</f>
        <v>4</v>
      </c>
      <c r="BK14" s="9" cm="1">
        <f t="array" aca="1" ref="BK14" ca="1">_xlfn.IFNA(MATCH(RAND(), _xlfn.POISSON.DIST({0,1,2,3,4,5,6,7,8,9},$O14, TRUE),1), 0)</f>
        <v>0</v>
      </c>
      <c r="BL14" s="9" cm="1">
        <f t="array" aca="1" ref="BL14" ca="1">_xlfn.IFNA(MATCH(RAND(), _xlfn.POISSON.DIST({0,1,2,3,4,5,6,7,8,9},$O14, TRUE),1), 0)</f>
        <v>2</v>
      </c>
      <c r="BM14" s="9" cm="1">
        <f t="array" aca="1" ref="BM14" ca="1">_xlfn.IFNA(MATCH(RAND(), _xlfn.POISSON.DIST({0,1,2,3,4,5,6,7,8,9},$O14, TRUE),1), 0)</f>
        <v>0</v>
      </c>
      <c r="BN14" s="9" cm="1">
        <f t="array" aca="1" ref="BN14" ca="1">_xlfn.IFNA(MATCH(RAND(), _xlfn.POISSON.DIST({0,1,2,3,4,5,6,7,8,9},$O14, TRUE),1), 0)</f>
        <v>0</v>
      </c>
      <c r="BP14" s="9" cm="1">
        <f t="array" aca="1" ref="BP14" ca="1">_xlfn.IFNA(MATCH(RAND(), _xlfn.POISSON.DIST({0,1,2,3,4,5,6,7,8,9},$P14, TRUE),1), 0)</f>
        <v>2</v>
      </c>
      <c r="BQ14" s="9" cm="1">
        <f t="array" aca="1" ref="BQ14" ca="1">_xlfn.IFNA(MATCH(RAND(), _xlfn.POISSON.DIST({0,1,2,3,4,5,6,7,8,9},$P14, TRUE),1), 0)</f>
        <v>4</v>
      </c>
      <c r="BR14" s="9" cm="1">
        <f t="array" aca="1" ref="BR14" ca="1">_xlfn.IFNA(MATCH(RAND(), _xlfn.POISSON.DIST({0,1,2,3,4,5,6,7,8,9},$P14, TRUE),1), 0)</f>
        <v>2</v>
      </c>
      <c r="BS14" s="9" cm="1">
        <f t="array" aca="1" ref="BS14" ca="1">_xlfn.IFNA(MATCH(RAND(), _xlfn.POISSON.DIST({0,1,2,3,4,5,6,7,8,9},$P14, TRUE),1), 0)</f>
        <v>0</v>
      </c>
      <c r="BT14" s="9" cm="1">
        <f t="array" aca="1" ref="BT14" ca="1">_xlfn.IFNA(MATCH(RAND(), _xlfn.POISSON.DIST({0,1,2,3,4,5,6,7,8,9},$P14, TRUE),1), 0)</f>
        <v>1</v>
      </c>
      <c r="BU14" s="9" cm="1">
        <f t="array" aca="1" ref="BU14" ca="1">_xlfn.IFNA(MATCH(RAND(), _xlfn.POISSON.DIST({0,1,2,3,4,5,6,7,8,9},$P14, TRUE),1), 0)</f>
        <v>3</v>
      </c>
      <c r="BV14" s="9" cm="1">
        <f t="array" aca="1" ref="BV14" ca="1">_xlfn.IFNA(MATCH(RAND(), _xlfn.POISSON.DIST({0,1,2,3,4,5,6,7,8,9},$P14, TRUE),1), 0)</f>
        <v>0</v>
      </c>
      <c r="BW14" s="9" cm="1">
        <f t="array" aca="1" ref="BW14" ca="1">_xlfn.IFNA(MATCH(RAND(), _xlfn.POISSON.DIST({0,1,2,3,4,5,6,7,8,9},$P14, TRUE),1), 0)</f>
        <v>0</v>
      </c>
      <c r="BX14" s="9" cm="1">
        <f t="array" aca="1" ref="BX14" ca="1">_xlfn.IFNA(MATCH(RAND(), _xlfn.POISSON.DIST({0,1,2,3,4,5,6,7,8,9},$P14, TRUE),1), 0)</f>
        <v>1</v>
      </c>
      <c r="BY14" s="9" cm="1">
        <f t="array" aca="1" ref="BY14" ca="1">_xlfn.IFNA(MATCH(RAND(), _xlfn.POISSON.DIST({0,1,2,3,4,5,6,7,8,9},$P14, TRUE),1), 0)</f>
        <v>0</v>
      </c>
      <c r="BZ14" s="9" cm="1">
        <f t="array" aca="1" ref="BZ14" ca="1">_xlfn.IFNA(MATCH(RAND(), _xlfn.POISSON.DIST({0,1,2,3,4,5,6,7,8,9},$P14, TRUE),1), 0)</f>
        <v>1</v>
      </c>
      <c r="CA14" s="9" cm="1">
        <f t="array" aca="1" ref="CA14" ca="1">_xlfn.IFNA(MATCH(RAND(), _xlfn.POISSON.DIST({0,1,2,3,4,5,6,7,8,9},$P14, TRUE),1), 0)</f>
        <v>0</v>
      </c>
      <c r="CB14" s="9" cm="1">
        <f t="array" aca="1" ref="CB14" ca="1">_xlfn.IFNA(MATCH(RAND(), _xlfn.POISSON.DIST({0,1,2,3,4,5,6,7,8,9},$P14, TRUE),1), 0)</f>
        <v>1</v>
      </c>
      <c r="CC14" s="9" cm="1">
        <f t="array" aca="1" ref="CC14" ca="1">_xlfn.IFNA(MATCH(RAND(), _xlfn.POISSON.DIST({0,1,2,3,4,5,6,7,8,9},$P14, TRUE),1), 0)</f>
        <v>1</v>
      </c>
      <c r="CD14" s="9" cm="1">
        <f t="array" aca="1" ref="CD14" ca="1">_xlfn.IFNA(MATCH(RAND(), _xlfn.POISSON.DIST({0,1,2,3,4,5,6,7,8,9},$P14, TRUE),1), 0)</f>
        <v>0</v>
      </c>
      <c r="CE14" s="9" cm="1">
        <f t="array" aca="1" ref="CE14" ca="1">_xlfn.IFNA(MATCH(RAND(), _xlfn.POISSON.DIST({0,1,2,3,4,5,6,7,8,9},$P14, TRUE),1), 0)</f>
        <v>0</v>
      </c>
      <c r="CF14" s="9" cm="1">
        <f t="array" aca="1" ref="CF14" ca="1">_xlfn.IFNA(MATCH(RAND(), _xlfn.POISSON.DIST({0,1,2,3,4,5,6,7,8,9},$P14, TRUE),1), 0)</f>
        <v>1</v>
      </c>
      <c r="CG14" s="9" cm="1">
        <f t="array" aca="1" ref="CG14" ca="1">_xlfn.IFNA(MATCH(RAND(), _xlfn.POISSON.DIST({0,1,2,3,4,5,6,7,8,9},$P14, TRUE),1), 0)</f>
        <v>0</v>
      </c>
      <c r="CH14" s="9" cm="1">
        <f t="array" aca="1" ref="CH14" ca="1">_xlfn.IFNA(MATCH(RAND(), _xlfn.POISSON.DIST({0,1,2,3,4,5,6,7,8,9},$P14, TRUE),1), 0)</f>
        <v>0</v>
      </c>
      <c r="CI14" s="9" cm="1">
        <f t="array" aca="1" ref="CI14" ca="1">_xlfn.IFNA(MATCH(RAND(), _xlfn.POISSON.DIST({0,1,2,3,4,5,6,7,8,9},$P14, TRUE),1), 0)</f>
        <v>0</v>
      </c>
      <c r="CJ14" s="9" cm="1">
        <f t="array" aca="1" ref="CJ14" ca="1">_xlfn.IFNA(MATCH(RAND(), _xlfn.POISSON.DIST({0,1,2,3,4,5,6,7,8,9},$P14, TRUE),1), 0)</f>
        <v>2</v>
      </c>
      <c r="CK14" s="9" cm="1">
        <f t="array" aca="1" ref="CK14" ca="1">_xlfn.IFNA(MATCH(RAND(), _xlfn.POISSON.DIST({0,1,2,3,4,5,6,7,8,9},$P14, TRUE),1), 0)</f>
        <v>0</v>
      </c>
      <c r="CL14" s="9" cm="1">
        <f t="array" aca="1" ref="CL14" ca="1">_xlfn.IFNA(MATCH(RAND(), _xlfn.POISSON.DIST({0,1,2,3,4,5,6,7,8,9},$P14, TRUE),1), 0)</f>
        <v>1</v>
      </c>
      <c r="CM14" s="9" cm="1">
        <f t="array" aca="1" ref="CM14" ca="1">_xlfn.IFNA(MATCH(RAND(), _xlfn.POISSON.DIST({0,1,2,3,4,5,6,7,8,9},$P14, TRUE),1), 0)</f>
        <v>0</v>
      </c>
      <c r="CN14" s="9" cm="1">
        <f t="array" aca="1" ref="CN14" ca="1">_xlfn.IFNA(MATCH(RAND(), _xlfn.POISSON.DIST({0,1,2,3,4,5,6,7,8,9},$P14, TRUE),1), 0)</f>
        <v>5</v>
      </c>
      <c r="CO14" s="9" cm="1">
        <f t="array" aca="1" ref="CO14" ca="1">_xlfn.IFNA(MATCH(RAND(), _xlfn.POISSON.DIST({0,1,2,3,4,5,6,7,8,9},$P14, TRUE),1), 0)</f>
        <v>1</v>
      </c>
      <c r="CP14" s="9" cm="1">
        <f t="array" aca="1" ref="CP14" ca="1">_xlfn.IFNA(MATCH(RAND(), _xlfn.POISSON.DIST({0,1,2,3,4,5,6,7,8,9},$P14, TRUE),1), 0)</f>
        <v>4</v>
      </c>
      <c r="CQ14" s="9" cm="1">
        <f t="array" aca="1" ref="CQ14" ca="1">_xlfn.IFNA(MATCH(RAND(), _xlfn.POISSON.DIST({0,1,2,3,4,5,6,7,8,9},$P14, TRUE),1), 0)</f>
        <v>0</v>
      </c>
      <c r="CR14" s="9" cm="1">
        <f t="array" aca="1" ref="CR14" ca="1">_xlfn.IFNA(MATCH(RAND(), _xlfn.POISSON.DIST({0,1,2,3,4,5,6,7,8,9},$P14, TRUE),1), 0)</f>
        <v>4</v>
      </c>
      <c r="CS14" s="9" cm="1">
        <f t="array" aca="1" ref="CS14" ca="1">_xlfn.IFNA(MATCH(RAND(), _xlfn.POISSON.DIST({0,1,2,3,4,5,6,7,8,9},$P14, TRUE),1), 0)</f>
        <v>1</v>
      </c>
      <c r="CT14" s="9" cm="1">
        <f t="array" aca="1" ref="CT14" ca="1">_xlfn.IFNA(MATCH(RAND(), _xlfn.POISSON.DIST({0,1,2,3,4,5,6,7,8,9},$P14, TRUE),1), 0)</f>
        <v>3</v>
      </c>
      <c r="CU14" s="9" cm="1">
        <f t="array" aca="1" ref="CU14" ca="1">_xlfn.IFNA(MATCH(RAND(), _xlfn.POISSON.DIST({0,1,2,3,4,5,6,7,8,9},$P14, TRUE),1), 0)</f>
        <v>1</v>
      </c>
      <c r="CV14" s="9" cm="1">
        <f t="array" aca="1" ref="CV14" ca="1">_xlfn.IFNA(MATCH(RAND(), _xlfn.POISSON.DIST({0,1,2,3,4,5,6,7,8,9},$P14, TRUE),1), 0)</f>
        <v>0</v>
      </c>
      <c r="CW14" s="9" cm="1">
        <f t="array" aca="1" ref="CW14" ca="1">_xlfn.IFNA(MATCH(RAND(), _xlfn.POISSON.DIST({0,1,2,3,4,5,6,7,8,9},$P14, TRUE),1), 0)</f>
        <v>0</v>
      </c>
      <c r="CX14" s="9" cm="1">
        <f t="array" aca="1" ref="CX14" ca="1">_xlfn.IFNA(MATCH(RAND(), _xlfn.POISSON.DIST({0,1,2,3,4,5,6,7,8,9},$P14, TRUE),1), 0)</f>
        <v>1</v>
      </c>
      <c r="CY14" s="9" cm="1">
        <f t="array" aca="1" ref="CY14" ca="1">_xlfn.IFNA(MATCH(RAND(), _xlfn.POISSON.DIST({0,1,2,3,4,5,6,7,8,9},$P14, TRUE),1), 0)</f>
        <v>1</v>
      </c>
      <c r="CZ14" s="9" cm="1">
        <f t="array" aca="1" ref="CZ14" ca="1">_xlfn.IFNA(MATCH(RAND(), _xlfn.POISSON.DIST({0,1,2,3,4,5,6,7,8,9},$P14, TRUE),1), 0)</f>
        <v>0</v>
      </c>
      <c r="DA14" s="9" cm="1">
        <f t="array" aca="1" ref="DA14" ca="1">_xlfn.IFNA(MATCH(RAND(), _xlfn.POISSON.DIST({0,1,2,3,4,5,6,7,8,9},$P14, TRUE),1), 0)</f>
        <v>3</v>
      </c>
      <c r="DB14" s="9" cm="1">
        <f t="array" aca="1" ref="DB14" ca="1">_xlfn.IFNA(MATCH(RAND(), _xlfn.POISSON.DIST({0,1,2,3,4,5,6,7,8,9},$P14, TRUE),1), 0)</f>
        <v>3</v>
      </c>
      <c r="DC14" s="9" cm="1">
        <f t="array" aca="1" ref="DC14" ca="1">_xlfn.IFNA(MATCH(RAND(), _xlfn.POISSON.DIST({0,1,2,3,4,5,6,7,8,9},$P14, TRUE),1), 0)</f>
        <v>0</v>
      </c>
      <c r="DD14" s="9" cm="1">
        <f t="array" aca="1" ref="DD14" ca="1">_xlfn.IFNA(MATCH(RAND(), _xlfn.POISSON.DIST({0,1,2,3,4,5,6,7,8,9},$P14, TRUE),1), 0)</f>
        <v>1</v>
      </c>
      <c r="DE14" s="9" cm="1">
        <f t="array" aca="1" ref="DE14" ca="1">_xlfn.IFNA(MATCH(RAND(), _xlfn.POISSON.DIST({0,1,2,3,4,5,6,7,8,9},$P14, TRUE),1), 0)</f>
        <v>2</v>
      </c>
      <c r="DF14" s="9" cm="1">
        <f t="array" aca="1" ref="DF14" ca="1">_xlfn.IFNA(MATCH(RAND(), _xlfn.POISSON.DIST({0,1,2,3,4,5,6,7,8,9},$P14, TRUE),1), 0)</f>
        <v>3</v>
      </c>
      <c r="DG14" s="9" cm="1">
        <f t="array" aca="1" ref="DG14" ca="1">_xlfn.IFNA(MATCH(RAND(), _xlfn.POISSON.DIST({0,1,2,3,4,5,6,7,8,9},$P14, TRUE),1), 0)</f>
        <v>2</v>
      </c>
      <c r="DH14" s="9" cm="1">
        <f t="array" aca="1" ref="DH14" ca="1">_xlfn.IFNA(MATCH(RAND(), _xlfn.POISSON.DIST({0,1,2,3,4,5,6,7,8,9},$P14, TRUE),1), 0)</f>
        <v>1</v>
      </c>
      <c r="DI14" s="9" cm="1">
        <f t="array" aca="1" ref="DI14" ca="1">_xlfn.IFNA(MATCH(RAND(), _xlfn.POISSON.DIST({0,1,2,3,4,5,6,7,8,9},$P14, TRUE),1), 0)</f>
        <v>0</v>
      </c>
      <c r="DJ14" s="9" cm="1">
        <f t="array" aca="1" ref="DJ14" ca="1">_xlfn.IFNA(MATCH(RAND(), _xlfn.POISSON.DIST({0,1,2,3,4,5,6,7,8,9},$P14, TRUE),1), 0)</f>
        <v>0</v>
      </c>
      <c r="DK14" s="9" cm="1">
        <f t="array" aca="1" ref="DK14" ca="1">_xlfn.IFNA(MATCH(RAND(), _xlfn.POISSON.DIST({0,1,2,3,4,5,6,7,8,9},$P14, TRUE),1), 0)</f>
        <v>1</v>
      </c>
      <c r="DL14" s="9" cm="1">
        <f t="array" aca="1" ref="DL14" ca="1">_xlfn.IFNA(MATCH(RAND(), _xlfn.POISSON.DIST({0,1,2,3,4,5,6,7,8,9},$P14, TRUE),1), 0)</f>
        <v>0</v>
      </c>
      <c r="DM14" s="9" cm="1">
        <f t="array" aca="1" ref="DM14" ca="1">_xlfn.IFNA(MATCH(RAND(), _xlfn.POISSON.DIST({0,1,2,3,4,5,6,7,8,9},$P14, TRUE),1), 0)</f>
        <v>1</v>
      </c>
      <c r="DN14" s="101"/>
      <c r="DO14" s="101"/>
      <c r="DP14" s="101"/>
      <c r="DQ14" s="101"/>
      <c r="DR14" s="101"/>
      <c r="DS14" s="2"/>
      <c r="EE14" s="35"/>
      <c r="EF14" s="35"/>
    </row>
    <row r="15" spans="1:136">
      <c r="B15" s="39"/>
      <c r="C15" s="36" t="s">
        <v>169</v>
      </c>
      <c r="D15" s="37" t="s">
        <v>34</v>
      </c>
      <c r="E15" s="37" t="s">
        <v>35</v>
      </c>
      <c r="F15" s="38">
        <f ca="1">(AVERAGE(Q15:BN15))*(1+INDEX('Round Robin Predictions'!$C$4:$O$36, MATCH('This Year''s Matches'!E15,'Round Robin Predictions'!$D$4:$D$36,0),3))</f>
        <v>1.54</v>
      </c>
      <c r="G15" s="5" t="s">
        <v>36</v>
      </c>
      <c r="H15" s="38">
        <f ca="1">(AVERAGE(BP15:DM15))*(1+INDEX('Round Robin Predictions'!$C$4:$O$36, MATCH('This Year''s Matches'!G15,'Round Robin Predictions'!$D$4:$D$36,0),3))</f>
        <v>1.28</v>
      </c>
      <c r="I15" s="37" t="str">
        <f t="shared" ca="1" si="0"/>
        <v>Brazil</v>
      </c>
      <c r="J15" s="66"/>
      <c r="K15" s="67"/>
      <c r="L15" s="37">
        <f t="shared" ca="1" si="1"/>
        <v>1.54</v>
      </c>
      <c r="M15" s="21">
        <f t="shared" ca="1" si="2"/>
        <v>1.28</v>
      </c>
      <c r="N15" s="37" t="str">
        <f t="shared" ca="1" si="3"/>
        <v>Brazil</v>
      </c>
      <c r="O15" s="7">
        <f ca="1">(OFFSET('Appendix 3 - Goals Per Group'!$B$13,(INDEX('Appendix 1 - Team Data'!$B$13:$R$112,MATCH(G15,'Appendix 1 - Team Data'!$B$13:$B$112,0),4)/10),(INDEX('Appendix 1 - Team Data'!$B$13:$R$112,MATCH(E15,'Appendix 1 - Team Data'!$B$13:$B$112,0),4)/10)))</f>
        <v>1.525229357798165</v>
      </c>
      <c r="P15" s="7" cm="1">
        <f t="array" aca="1" ref="P15" ca="1">OFFSET('Appendix 3 - Goals Per Group'!$B$13,(INDEX('Appendix 1 - Team Data'!$B$13:$R$112, MATCH(E15,'Appendix 1 - Team Data'!$B$13:$B$112,0),4)/10), (INDEX('Appendix 1 - Team Data'!$B$13:$R$112, MATCH(G15, 'Appendix 1 - Team Data'!$B$13:$B$112,0),4)/10))</f>
        <v>0.97935779816513757</v>
      </c>
      <c r="Q15" s="9" cm="1">
        <f t="array" aca="1" ref="Q15" ca="1">_xlfn.IFNA(MATCH(RAND(), _xlfn.POISSON.DIST({0,1,2,3,4,5,6,7,8,9},$O15, TRUE),1), 0)</f>
        <v>1</v>
      </c>
      <c r="R15" s="9" cm="1">
        <f t="array" aca="1" ref="R15" ca="1">_xlfn.IFNA(MATCH(RAND(), _xlfn.POISSON.DIST({0,1,2,3,4,5,6,7,8,9},$O15, TRUE),1), 0)</f>
        <v>2</v>
      </c>
      <c r="S15" s="9" cm="1">
        <f t="array" aca="1" ref="S15" ca="1">_xlfn.IFNA(MATCH(RAND(), _xlfn.POISSON.DIST({0,1,2,3,4,5,6,7,8,9},$O15, TRUE),1), 0)</f>
        <v>2</v>
      </c>
      <c r="T15" s="9" cm="1">
        <f t="array" aca="1" ref="T15" ca="1">_xlfn.IFNA(MATCH(RAND(), _xlfn.POISSON.DIST({0,1,2,3,4,5,6,7,8,9},$O15, TRUE),1), 0)</f>
        <v>0</v>
      </c>
      <c r="U15" s="9" cm="1">
        <f t="array" aca="1" ref="U15" ca="1">_xlfn.IFNA(MATCH(RAND(), _xlfn.POISSON.DIST({0,1,2,3,4,5,6,7,8,9},$O15, TRUE),1), 0)</f>
        <v>0</v>
      </c>
      <c r="V15" s="9" cm="1">
        <f t="array" aca="1" ref="V15" ca="1">_xlfn.IFNA(MATCH(RAND(), _xlfn.POISSON.DIST({0,1,2,3,4,5,6,7,8,9},$O15, TRUE),1), 0)</f>
        <v>1</v>
      </c>
      <c r="W15" s="9" cm="1">
        <f t="array" aca="1" ref="W15" ca="1">_xlfn.IFNA(MATCH(RAND(), _xlfn.POISSON.DIST({0,1,2,3,4,5,6,7,8,9},$O15, TRUE),1), 0)</f>
        <v>1</v>
      </c>
      <c r="X15" s="9" cm="1">
        <f t="array" aca="1" ref="X15" ca="1">_xlfn.IFNA(MATCH(RAND(), _xlfn.POISSON.DIST({0,1,2,3,4,5,6,7,8,9},$O15, TRUE),1), 0)</f>
        <v>1</v>
      </c>
      <c r="Y15" s="9" cm="1">
        <f t="array" aca="1" ref="Y15" ca="1">_xlfn.IFNA(MATCH(RAND(), _xlfn.POISSON.DIST({0,1,2,3,4,5,6,7,8,9},$O15, TRUE),1), 0)</f>
        <v>1</v>
      </c>
      <c r="Z15" s="9" cm="1">
        <f t="array" aca="1" ref="Z15" ca="1">_xlfn.IFNA(MATCH(RAND(), _xlfn.POISSON.DIST({0,1,2,3,4,5,6,7,8,9},$O15, TRUE),1), 0)</f>
        <v>3</v>
      </c>
      <c r="AA15" s="9" cm="1">
        <f t="array" aca="1" ref="AA15" ca="1">_xlfn.IFNA(MATCH(RAND(), _xlfn.POISSON.DIST({0,1,2,3,4,5,6,7,8,9},$O15, TRUE),1), 0)</f>
        <v>1</v>
      </c>
      <c r="AB15" s="9" cm="1">
        <f t="array" aca="1" ref="AB15" ca="1">_xlfn.IFNA(MATCH(RAND(), _xlfn.POISSON.DIST({0,1,2,3,4,5,6,7,8,9},$O15, TRUE),1), 0)</f>
        <v>3</v>
      </c>
      <c r="AC15" s="9" cm="1">
        <f t="array" aca="1" ref="AC15" ca="1">_xlfn.IFNA(MATCH(RAND(), _xlfn.POISSON.DIST({0,1,2,3,4,5,6,7,8,9},$O15, TRUE),1), 0)</f>
        <v>0</v>
      </c>
      <c r="AD15" s="9" cm="1">
        <f t="array" aca="1" ref="AD15" ca="1">_xlfn.IFNA(MATCH(RAND(), _xlfn.POISSON.DIST({0,1,2,3,4,5,6,7,8,9},$O15, TRUE),1), 0)</f>
        <v>2</v>
      </c>
      <c r="AE15" s="9" cm="1">
        <f t="array" aca="1" ref="AE15" ca="1">_xlfn.IFNA(MATCH(RAND(), _xlfn.POISSON.DIST({0,1,2,3,4,5,6,7,8,9},$O15, TRUE),1), 0)</f>
        <v>2</v>
      </c>
      <c r="AF15" s="9" cm="1">
        <f t="array" aca="1" ref="AF15" ca="1">_xlfn.IFNA(MATCH(RAND(), _xlfn.POISSON.DIST({0,1,2,3,4,5,6,7,8,9},$O15, TRUE),1), 0)</f>
        <v>1</v>
      </c>
      <c r="AG15" s="9" cm="1">
        <f t="array" aca="1" ref="AG15" ca="1">_xlfn.IFNA(MATCH(RAND(), _xlfn.POISSON.DIST({0,1,2,3,4,5,6,7,8,9},$O15, TRUE),1), 0)</f>
        <v>4</v>
      </c>
      <c r="AH15" s="9" cm="1">
        <f t="array" aca="1" ref="AH15" ca="1">_xlfn.IFNA(MATCH(RAND(), _xlfn.POISSON.DIST({0,1,2,3,4,5,6,7,8,9},$O15, TRUE),1), 0)</f>
        <v>2</v>
      </c>
      <c r="AI15" s="9" cm="1">
        <f t="array" aca="1" ref="AI15" ca="1">_xlfn.IFNA(MATCH(RAND(), _xlfn.POISSON.DIST({0,1,2,3,4,5,6,7,8,9},$O15, TRUE),1), 0)</f>
        <v>2</v>
      </c>
      <c r="AJ15" s="9" cm="1">
        <f t="array" aca="1" ref="AJ15" ca="1">_xlfn.IFNA(MATCH(RAND(), _xlfn.POISSON.DIST({0,1,2,3,4,5,6,7,8,9},$O15, TRUE),1), 0)</f>
        <v>2</v>
      </c>
      <c r="AK15" s="9" cm="1">
        <f t="array" aca="1" ref="AK15" ca="1">_xlfn.IFNA(MATCH(RAND(), _xlfn.POISSON.DIST({0,1,2,3,4,5,6,7,8,9},$O15, TRUE),1), 0)</f>
        <v>1</v>
      </c>
      <c r="AL15" s="9" cm="1">
        <f t="array" aca="1" ref="AL15" ca="1">_xlfn.IFNA(MATCH(RAND(), _xlfn.POISSON.DIST({0,1,2,3,4,5,6,7,8,9},$O15, TRUE),1), 0)</f>
        <v>0</v>
      </c>
      <c r="AM15" s="9" cm="1">
        <f t="array" aca="1" ref="AM15" ca="1">_xlfn.IFNA(MATCH(RAND(), _xlfn.POISSON.DIST({0,1,2,3,4,5,6,7,8,9},$O15, TRUE),1), 0)</f>
        <v>2</v>
      </c>
      <c r="AN15" s="9" cm="1">
        <f t="array" aca="1" ref="AN15" ca="1">_xlfn.IFNA(MATCH(RAND(), _xlfn.POISSON.DIST({0,1,2,3,4,5,6,7,8,9},$O15, TRUE),1), 0)</f>
        <v>1</v>
      </c>
      <c r="AO15" s="9" cm="1">
        <f t="array" aca="1" ref="AO15" ca="1">_xlfn.IFNA(MATCH(RAND(), _xlfn.POISSON.DIST({0,1,2,3,4,5,6,7,8,9},$O15, TRUE),1), 0)</f>
        <v>2</v>
      </c>
      <c r="AP15" s="9" cm="1">
        <f t="array" aca="1" ref="AP15" ca="1">_xlfn.IFNA(MATCH(RAND(), _xlfn.POISSON.DIST({0,1,2,3,4,5,6,7,8,9},$O15, TRUE),1), 0)</f>
        <v>0</v>
      </c>
      <c r="AQ15" s="9" cm="1">
        <f t="array" aca="1" ref="AQ15" ca="1">_xlfn.IFNA(MATCH(RAND(), _xlfn.POISSON.DIST({0,1,2,3,4,5,6,7,8,9},$O15, TRUE),1), 0)</f>
        <v>1</v>
      </c>
      <c r="AR15" s="9" cm="1">
        <f t="array" aca="1" ref="AR15" ca="1">_xlfn.IFNA(MATCH(RAND(), _xlfn.POISSON.DIST({0,1,2,3,4,5,6,7,8,9},$O15, TRUE),1), 0)</f>
        <v>3</v>
      </c>
      <c r="AS15" s="9" cm="1">
        <f t="array" aca="1" ref="AS15" ca="1">_xlfn.IFNA(MATCH(RAND(), _xlfn.POISSON.DIST({0,1,2,3,4,5,6,7,8,9},$O15, TRUE),1), 0)</f>
        <v>3</v>
      </c>
      <c r="AT15" s="9" cm="1">
        <f t="array" aca="1" ref="AT15" ca="1">_xlfn.IFNA(MATCH(RAND(), _xlfn.POISSON.DIST({0,1,2,3,4,5,6,7,8,9},$O15, TRUE),1), 0)</f>
        <v>4</v>
      </c>
      <c r="AU15" s="9" cm="1">
        <f t="array" aca="1" ref="AU15" ca="1">_xlfn.IFNA(MATCH(RAND(), _xlfn.POISSON.DIST({0,1,2,3,4,5,6,7,8,9},$O15, TRUE),1), 0)</f>
        <v>1</v>
      </c>
      <c r="AV15" s="9" cm="1">
        <f t="array" aca="1" ref="AV15" ca="1">_xlfn.IFNA(MATCH(RAND(), _xlfn.POISSON.DIST({0,1,2,3,4,5,6,7,8,9},$O15, TRUE),1), 0)</f>
        <v>3</v>
      </c>
      <c r="AW15" s="9" cm="1">
        <f t="array" aca="1" ref="AW15" ca="1">_xlfn.IFNA(MATCH(RAND(), _xlfn.POISSON.DIST({0,1,2,3,4,5,6,7,8,9},$O15, TRUE),1), 0)</f>
        <v>2</v>
      </c>
      <c r="AX15" s="9" cm="1">
        <f t="array" aca="1" ref="AX15" ca="1">_xlfn.IFNA(MATCH(RAND(), _xlfn.POISSON.DIST({0,1,2,3,4,5,6,7,8,9},$O15, TRUE),1), 0)</f>
        <v>0</v>
      </c>
      <c r="AY15" s="9" cm="1">
        <f t="array" aca="1" ref="AY15" ca="1">_xlfn.IFNA(MATCH(RAND(), _xlfn.POISSON.DIST({0,1,2,3,4,5,6,7,8,9},$O15, TRUE),1), 0)</f>
        <v>0</v>
      </c>
      <c r="AZ15" s="9" cm="1">
        <f t="array" aca="1" ref="AZ15" ca="1">_xlfn.IFNA(MATCH(RAND(), _xlfn.POISSON.DIST({0,1,2,3,4,5,6,7,8,9},$O15, TRUE),1), 0)</f>
        <v>1</v>
      </c>
      <c r="BA15" s="9" cm="1">
        <f t="array" aca="1" ref="BA15" ca="1">_xlfn.IFNA(MATCH(RAND(), _xlfn.POISSON.DIST({0,1,2,3,4,5,6,7,8,9},$O15, TRUE),1), 0)</f>
        <v>2</v>
      </c>
      <c r="BB15" s="9" cm="1">
        <f t="array" aca="1" ref="BB15" ca="1">_xlfn.IFNA(MATCH(RAND(), _xlfn.POISSON.DIST({0,1,2,3,4,5,6,7,8,9},$O15, TRUE),1), 0)</f>
        <v>1</v>
      </c>
      <c r="BC15" s="9" cm="1">
        <f t="array" aca="1" ref="BC15" ca="1">_xlfn.IFNA(MATCH(RAND(), _xlfn.POISSON.DIST({0,1,2,3,4,5,6,7,8,9},$O15, TRUE),1), 0)</f>
        <v>1</v>
      </c>
      <c r="BD15" s="9" cm="1">
        <f t="array" aca="1" ref="BD15" ca="1">_xlfn.IFNA(MATCH(RAND(), _xlfn.POISSON.DIST({0,1,2,3,4,5,6,7,8,9},$O15, TRUE),1), 0)</f>
        <v>0</v>
      </c>
      <c r="BE15" s="9" cm="1">
        <f t="array" aca="1" ref="BE15" ca="1">_xlfn.IFNA(MATCH(RAND(), _xlfn.POISSON.DIST({0,1,2,3,4,5,6,7,8,9},$O15, TRUE),1), 0)</f>
        <v>3</v>
      </c>
      <c r="BF15" s="9" cm="1">
        <f t="array" aca="1" ref="BF15" ca="1">_xlfn.IFNA(MATCH(RAND(), _xlfn.POISSON.DIST({0,1,2,3,4,5,6,7,8,9},$O15, TRUE),1), 0)</f>
        <v>2</v>
      </c>
      <c r="BG15" s="9" cm="1">
        <f t="array" aca="1" ref="BG15" ca="1">_xlfn.IFNA(MATCH(RAND(), _xlfn.POISSON.DIST({0,1,2,3,4,5,6,7,8,9},$O15, TRUE),1), 0)</f>
        <v>2</v>
      </c>
      <c r="BH15" s="9" cm="1">
        <f t="array" aca="1" ref="BH15" ca="1">_xlfn.IFNA(MATCH(RAND(), _xlfn.POISSON.DIST({0,1,2,3,4,5,6,7,8,9},$O15, TRUE),1), 0)</f>
        <v>1</v>
      </c>
      <c r="BI15" s="9" cm="1">
        <f t="array" aca="1" ref="BI15" ca="1">_xlfn.IFNA(MATCH(RAND(), _xlfn.POISSON.DIST({0,1,2,3,4,5,6,7,8,9},$O15, TRUE),1), 0)</f>
        <v>1</v>
      </c>
      <c r="BJ15" s="9" cm="1">
        <f t="array" aca="1" ref="BJ15" ca="1">_xlfn.IFNA(MATCH(RAND(), _xlfn.POISSON.DIST({0,1,2,3,4,5,6,7,8,9},$O15, TRUE),1), 0)</f>
        <v>4</v>
      </c>
      <c r="BK15" s="9" cm="1">
        <f t="array" aca="1" ref="BK15" ca="1">_xlfn.IFNA(MATCH(RAND(), _xlfn.POISSON.DIST({0,1,2,3,4,5,6,7,8,9},$O15, TRUE),1), 0)</f>
        <v>1</v>
      </c>
      <c r="BL15" s="9" cm="1">
        <f t="array" aca="1" ref="BL15" ca="1">_xlfn.IFNA(MATCH(RAND(), _xlfn.POISSON.DIST({0,1,2,3,4,5,6,7,8,9},$O15, TRUE),1), 0)</f>
        <v>1</v>
      </c>
      <c r="BM15" s="9" cm="1">
        <f t="array" aca="1" ref="BM15" ca="1">_xlfn.IFNA(MATCH(RAND(), _xlfn.POISSON.DIST({0,1,2,3,4,5,6,7,8,9},$O15, TRUE),1), 0)</f>
        <v>2</v>
      </c>
      <c r="BN15" s="9" cm="1">
        <f t="array" aca="1" ref="BN15" ca="1">_xlfn.IFNA(MATCH(RAND(), _xlfn.POISSON.DIST({0,1,2,3,4,5,6,7,8,9},$O15, TRUE),1), 0)</f>
        <v>1</v>
      </c>
      <c r="BP15" s="9" cm="1">
        <f t="array" aca="1" ref="BP15" ca="1">_xlfn.IFNA(MATCH(RAND(), _xlfn.POISSON.DIST({0,1,2,3,4,5,6,7,8,9},$P15, TRUE),1), 0)</f>
        <v>2</v>
      </c>
      <c r="BQ15" s="9" cm="1">
        <f t="array" aca="1" ref="BQ15" ca="1">_xlfn.IFNA(MATCH(RAND(), _xlfn.POISSON.DIST({0,1,2,3,4,5,6,7,8,9},$P15, TRUE),1), 0)</f>
        <v>0</v>
      </c>
      <c r="BR15" s="9" cm="1">
        <f t="array" aca="1" ref="BR15" ca="1">_xlfn.IFNA(MATCH(RAND(), _xlfn.POISSON.DIST({0,1,2,3,4,5,6,7,8,9},$P15, TRUE),1), 0)</f>
        <v>0</v>
      </c>
      <c r="BS15" s="9" cm="1">
        <f t="array" aca="1" ref="BS15" ca="1">_xlfn.IFNA(MATCH(RAND(), _xlfn.POISSON.DIST({0,1,2,3,4,5,6,7,8,9},$P15, TRUE),1), 0)</f>
        <v>2</v>
      </c>
      <c r="BT15" s="9" cm="1">
        <f t="array" aca="1" ref="BT15" ca="1">_xlfn.IFNA(MATCH(RAND(), _xlfn.POISSON.DIST({0,1,2,3,4,5,6,7,8,9},$P15, TRUE),1), 0)</f>
        <v>1</v>
      </c>
      <c r="BU15" s="9" cm="1">
        <f t="array" aca="1" ref="BU15" ca="1">_xlfn.IFNA(MATCH(RAND(), _xlfn.POISSON.DIST({0,1,2,3,4,5,6,7,8,9},$P15, TRUE),1), 0)</f>
        <v>4</v>
      </c>
      <c r="BV15" s="9" cm="1">
        <f t="array" aca="1" ref="BV15" ca="1">_xlfn.IFNA(MATCH(RAND(), _xlfn.POISSON.DIST({0,1,2,3,4,5,6,7,8,9},$P15, TRUE),1), 0)</f>
        <v>2</v>
      </c>
      <c r="BW15" s="9" cm="1">
        <f t="array" aca="1" ref="BW15" ca="1">_xlfn.IFNA(MATCH(RAND(), _xlfn.POISSON.DIST({0,1,2,3,4,5,6,7,8,9},$P15, TRUE),1), 0)</f>
        <v>0</v>
      </c>
      <c r="BX15" s="9" cm="1">
        <f t="array" aca="1" ref="BX15" ca="1">_xlfn.IFNA(MATCH(RAND(), _xlfn.POISSON.DIST({0,1,2,3,4,5,6,7,8,9},$P15, TRUE),1), 0)</f>
        <v>0</v>
      </c>
      <c r="BY15" s="9" cm="1">
        <f t="array" aca="1" ref="BY15" ca="1">_xlfn.IFNA(MATCH(RAND(), _xlfn.POISSON.DIST({0,1,2,3,4,5,6,7,8,9},$P15, TRUE),1), 0)</f>
        <v>0</v>
      </c>
      <c r="BZ15" s="9" cm="1">
        <f t="array" aca="1" ref="BZ15" ca="1">_xlfn.IFNA(MATCH(RAND(), _xlfn.POISSON.DIST({0,1,2,3,4,5,6,7,8,9},$P15, TRUE),1), 0)</f>
        <v>1</v>
      </c>
      <c r="CA15" s="9" cm="1">
        <f t="array" aca="1" ref="CA15" ca="1">_xlfn.IFNA(MATCH(RAND(), _xlfn.POISSON.DIST({0,1,2,3,4,5,6,7,8,9},$P15, TRUE),1), 0)</f>
        <v>0</v>
      </c>
      <c r="CB15" s="9" cm="1">
        <f t="array" aca="1" ref="CB15" ca="1">_xlfn.IFNA(MATCH(RAND(), _xlfn.POISSON.DIST({0,1,2,3,4,5,6,7,8,9},$P15, TRUE),1), 0)</f>
        <v>3</v>
      </c>
      <c r="CC15" s="9" cm="1">
        <f t="array" aca="1" ref="CC15" ca="1">_xlfn.IFNA(MATCH(RAND(), _xlfn.POISSON.DIST({0,1,2,3,4,5,6,7,8,9},$P15, TRUE),1), 0)</f>
        <v>3</v>
      </c>
      <c r="CD15" s="9" cm="1">
        <f t="array" aca="1" ref="CD15" ca="1">_xlfn.IFNA(MATCH(RAND(), _xlfn.POISSON.DIST({0,1,2,3,4,5,6,7,8,9},$P15, TRUE),1), 0)</f>
        <v>2</v>
      </c>
      <c r="CE15" s="9" cm="1">
        <f t="array" aca="1" ref="CE15" ca="1">_xlfn.IFNA(MATCH(RAND(), _xlfn.POISSON.DIST({0,1,2,3,4,5,6,7,8,9},$P15, TRUE),1), 0)</f>
        <v>1</v>
      </c>
      <c r="CF15" s="9" cm="1">
        <f t="array" aca="1" ref="CF15" ca="1">_xlfn.IFNA(MATCH(RAND(), _xlfn.POISSON.DIST({0,1,2,3,4,5,6,7,8,9},$P15, TRUE),1), 0)</f>
        <v>3</v>
      </c>
      <c r="CG15" s="9" cm="1">
        <f t="array" aca="1" ref="CG15" ca="1">_xlfn.IFNA(MATCH(RAND(), _xlfn.POISSON.DIST({0,1,2,3,4,5,6,7,8,9},$P15, TRUE),1), 0)</f>
        <v>3</v>
      </c>
      <c r="CH15" s="9" cm="1">
        <f t="array" aca="1" ref="CH15" ca="1">_xlfn.IFNA(MATCH(RAND(), _xlfn.POISSON.DIST({0,1,2,3,4,5,6,7,8,9},$P15, TRUE),1), 0)</f>
        <v>2</v>
      </c>
      <c r="CI15" s="9" cm="1">
        <f t="array" aca="1" ref="CI15" ca="1">_xlfn.IFNA(MATCH(RAND(), _xlfn.POISSON.DIST({0,1,2,3,4,5,6,7,8,9},$P15, TRUE),1), 0)</f>
        <v>2</v>
      </c>
      <c r="CJ15" s="9" cm="1">
        <f t="array" aca="1" ref="CJ15" ca="1">_xlfn.IFNA(MATCH(RAND(), _xlfn.POISSON.DIST({0,1,2,3,4,5,6,7,8,9},$P15, TRUE),1), 0)</f>
        <v>2</v>
      </c>
      <c r="CK15" s="9" cm="1">
        <f t="array" aca="1" ref="CK15" ca="1">_xlfn.IFNA(MATCH(RAND(), _xlfn.POISSON.DIST({0,1,2,3,4,5,6,7,8,9},$P15, TRUE),1), 0)</f>
        <v>2</v>
      </c>
      <c r="CL15" s="9" cm="1">
        <f t="array" aca="1" ref="CL15" ca="1">_xlfn.IFNA(MATCH(RAND(), _xlfn.POISSON.DIST({0,1,2,3,4,5,6,7,8,9},$P15, TRUE),1), 0)</f>
        <v>0</v>
      </c>
      <c r="CM15" s="9" cm="1">
        <f t="array" aca="1" ref="CM15" ca="1">_xlfn.IFNA(MATCH(RAND(), _xlfn.POISSON.DIST({0,1,2,3,4,5,6,7,8,9},$P15, TRUE),1), 0)</f>
        <v>0</v>
      </c>
      <c r="CN15" s="9" cm="1">
        <f t="array" aca="1" ref="CN15" ca="1">_xlfn.IFNA(MATCH(RAND(), _xlfn.POISSON.DIST({0,1,2,3,4,5,6,7,8,9},$P15, TRUE),1), 0)</f>
        <v>0</v>
      </c>
      <c r="CO15" s="9" cm="1">
        <f t="array" aca="1" ref="CO15" ca="1">_xlfn.IFNA(MATCH(RAND(), _xlfn.POISSON.DIST({0,1,2,3,4,5,6,7,8,9},$P15, TRUE),1), 0)</f>
        <v>0</v>
      </c>
      <c r="CP15" s="9" cm="1">
        <f t="array" aca="1" ref="CP15" ca="1">_xlfn.IFNA(MATCH(RAND(), _xlfn.POISSON.DIST({0,1,2,3,4,5,6,7,8,9},$P15, TRUE),1), 0)</f>
        <v>2</v>
      </c>
      <c r="CQ15" s="9" cm="1">
        <f t="array" aca="1" ref="CQ15" ca="1">_xlfn.IFNA(MATCH(RAND(), _xlfn.POISSON.DIST({0,1,2,3,4,5,6,7,8,9},$P15, TRUE),1), 0)</f>
        <v>1</v>
      </c>
      <c r="CR15" s="9" cm="1">
        <f t="array" aca="1" ref="CR15" ca="1">_xlfn.IFNA(MATCH(RAND(), _xlfn.POISSON.DIST({0,1,2,3,4,5,6,7,8,9},$P15, TRUE),1), 0)</f>
        <v>2</v>
      </c>
      <c r="CS15" s="9" cm="1">
        <f t="array" aca="1" ref="CS15" ca="1">_xlfn.IFNA(MATCH(RAND(), _xlfn.POISSON.DIST({0,1,2,3,4,5,6,7,8,9},$P15, TRUE),1), 0)</f>
        <v>1</v>
      </c>
      <c r="CT15" s="9" cm="1">
        <f t="array" aca="1" ref="CT15" ca="1">_xlfn.IFNA(MATCH(RAND(), _xlfn.POISSON.DIST({0,1,2,3,4,5,6,7,8,9},$P15, TRUE),1), 0)</f>
        <v>1</v>
      </c>
      <c r="CU15" s="9" cm="1">
        <f t="array" aca="1" ref="CU15" ca="1">_xlfn.IFNA(MATCH(RAND(), _xlfn.POISSON.DIST({0,1,2,3,4,5,6,7,8,9},$P15, TRUE),1), 0)</f>
        <v>1</v>
      </c>
      <c r="CV15" s="9" cm="1">
        <f t="array" aca="1" ref="CV15" ca="1">_xlfn.IFNA(MATCH(RAND(), _xlfn.POISSON.DIST({0,1,2,3,4,5,6,7,8,9},$P15, TRUE),1), 0)</f>
        <v>0</v>
      </c>
      <c r="CW15" s="9" cm="1">
        <f t="array" aca="1" ref="CW15" ca="1">_xlfn.IFNA(MATCH(RAND(), _xlfn.POISSON.DIST({0,1,2,3,4,5,6,7,8,9},$P15, TRUE),1), 0)</f>
        <v>1</v>
      </c>
      <c r="CX15" s="9" cm="1">
        <f t="array" aca="1" ref="CX15" ca="1">_xlfn.IFNA(MATCH(RAND(), _xlfn.POISSON.DIST({0,1,2,3,4,5,6,7,8,9},$P15, TRUE),1), 0)</f>
        <v>3</v>
      </c>
      <c r="CY15" s="9" cm="1">
        <f t="array" aca="1" ref="CY15" ca="1">_xlfn.IFNA(MATCH(RAND(), _xlfn.POISSON.DIST({0,1,2,3,4,5,6,7,8,9},$P15, TRUE),1), 0)</f>
        <v>0</v>
      </c>
      <c r="CZ15" s="9" cm="1">
        <f t="array" aca="1" ref="CZ15" ca="1">_xlfn.IFNA(MATCH(RAND(), _xlfn.POISSON.DIST({0,1,2,3,4,5,6,7,8,9},$P15, TRUE),1), 0)</f>
        <v>1</v>
      </c>
      <c r="DA15" s="9" cm="1">
        <f t="array" aca="1" ref="DA15" ca="1">_xlfn.IFNA(MATCH(RAND(), _xlfn.POISSON.DIST({0,1,2,3,4,5,6,7,8,9},$P15, TRUE),1), 0)</f>
        <v>0</v>
      </c>
      <c r="DB15" s="9" cm="1">
        <f t="array" aca="1" ref="DB15" ca="1">_xlfn.IFNA(MATCH(RAND(), _xlfn.POISSON.DIST({0,1,2,3,4,5,6,7,8,9},$P15, TRUE),1), 0)</f>
        <v>2</v>
      </c>
      <c r="DC15" s="9" cm="1">
        <f t="array" aca="1" ref="DC15" ca="1">_xlfn.IFNA(MATCH(RAND(), _xlfn.POISSON.DIST({0,1,2,3,4,5,6,7,8,9},$P15, TRUE),1), 0)</f>
        <v>1</v>
      </c>
      <c r="DD15" s="9" cm="1">
        <f t="array" aca="1" ref="DD15" ca="1">_xlfn.IFNA(MATCH(RAND(), _xlfn.POISSON.DIST({0,1,2,3,4,5,6,7,8,9},$P15, TRUE),1), 0)</f>
        <v>1</v>
      </c>
      <c r="DE15" s="9" cm="1">
        <f t="array" aca="1" ref="DE15" ca="1">_xlfn.IFNA(MATCH(RAND(), _xlfn.POISSON.DIST({0,1,2,3,4,5,6,7,8,9},$P15, TRUE),1), 0)</f>
        <v>1</v>
      </c>
      <c r="DF15" s="9" cm="1">
        <f t="array" aca="1" ref="DF15" ca="1">_xlfn.IFNA(MATCH(RAND(), _xlfn.POISSON.DIST({0,1,2,3,4,5,6,7,8,9},$P15, TRUE),1), 0)</f>
        <v>2</v>
      </c>
      <c r="DG15" s="9" cm="1">
        <f t="array" aca="1" ref="DG15" ca="1">_xlfn.IFNA(MATCH(RAND(), _xlfn.POISSON.DIST({0,1,2,3,4,5,6,7,8,9},$P15, TRUE),1), 0)</f>
        <v>2</v>
      </c>
      <c r="DH15" s="9" cm="1">
        <f t="array" aca="1" ref="DH15" ca="1">_xlfn.IFNA(MATCH(RAND(), _xlfn.POISSON.DIST({0,1,2,3,4,5,6,7,8,9},$P15, TRUE),1), 0)</f>
        <v>2</v>
      </c>
      <c r="DI15" s="9" cm="1">
        <f t="array" aca="1" ref="DI15" ca="1">_xlfn.IFNA(MATCH(RAND(), _xlfn.POISSON.DIST({0,1,2,3,4,5,6,7,8,9},$P15, TRUE),1), 0)</f>
        <v>1</v>
      </c>
      <c r="DJ15" s="9" cm="1">
        <f t="array" aca="1" ref="DJ15" ca="1">_xlfn.IFNA(MATCH(RAND(), _xlfn.POISSON.DIST({0,1,2,3,4,5,6,7,8,9},$P15, TRUE),1), 0)</f>
        <v>0</v>
      </c>
      <c r="DK15" s="9" cm="1">
        <f t="array" aca="1" ref="DK15" ca="1">_xlfn.IFNA(MATCH(RAND(), _xlfn.POISSON.DIST({0,1,2,3,4,5,6,7,8,9},$P15, TRUE),1), 0)</f>
        <v>2</v>
      </c>
      <c r="DL15" s="9" cm="1">
        <f t="array" aca="1" ref="DL15" ca="1">_xlfn.IFNA(MATCH(RAND(), _xlfn.POISSON.DIST({0,1,2,3,4,5,6,7,8,9},$P15, TRUE),1), 0)</f>
        <v>0</v>
      </c>
      <c r="DM15" s="9" cm="1">
        <f t="array" aca="1" ref="DM15" ca="1">_xlfn.IFNA(MATCH(RAND(), _xlfn.POISSON.DIST({0,1,2,3,4,5,6,7,8,9},$P15, TRUE),1), 0)</f>
        <v>2</v>
      </c>
      <c r="DN15" s="101"/>
      <c r="DO15" s="101"/>
      <c r="DP15" s="101"/>
      <c r="DQ15" s="101"/>
      <c r="DR15" s="101"/>
      <c r="DS15" s="2"/>
      <c r="EE15" s="35"/>
      <c r="EF15" s="35"/>
    </row>
    <row r="16" spans="1:136">
      <c r="B16" s="39"/>
      <c r="C16" s="36" t="s">
        <v>169</v>
      </c>
      <c r="D16" s="37" t="s">
        <v>39</v>
      </c>
      <c r="E16" s="37" t="s">
        <v>40</v>
      </c>
      <c r="F16" s="38">
        <f ca="1">(AVERAGE(Q16:BN16))*(1+INDEX('Round Robin Predictions'!$C$4:$O$36, MATCH('This Year''s Matches'!E16,'Round Robin Predictions'!$D$4:$D$36,0),3))</f>
        <v>1.66</v>
      </c>
      <c r="G16" s="5" t="s">
        <v>41</v>
      </c>
      <c r="H16" s="38">
        <f ca="1">(AVERAGE(BP16:DM16))*(1+INDEX('Round Robin Predictions'!$C$4:$O$36, MATCH('This Year''s Matches'!G16,'Round Robin Predictions'!$D$4:$D$36,0),3))</f>
        <v>0.74</v>
      </c>
      <c r="I16" s="37" t="str">
        <f t="shared" ca="1" si="0"/>
        <v>Germany</v>
      </c>
      <c r="J16" s="66"/>
      <c r="K16" s="67"/>
      <c r="L16" s="37">
        <f t="shared" ca="1" si="1"/>
        <v>1.66</v>
      </c>
      <c r="M16" s="37">
        <f t="shared" ca="1" si="2"/>
        <v>0.74</v>
      </c>
      <c r="N16" s="37" t="str">
        <f t="shared" ca="1" si="3"/>
        <v>Germany</v>
      </c>
      <c r="O16" s="7">
        <f ca="1">(OFFSET('Appendix 3 - Goals Per Group'!$B$13,(INDEX('Appendix 1 - Team Data'!$B$13:$R$112,MATCH(G16,'Appendix 1 - Team Data'!$B$13:$B$112,0),4)/10),(INDEX('Appendix 1 - Team Data'!$B$13:$R$112,MATCH(E16,'Appendix 1 - Team Data'!$B$13:$B$112,0),4)/10)))</f>
        <v>1.525229357798165</v>
      </c>
      <c r="P16" s="7" cm="1">
        <f t="array" aca="1" ref="P16" ca="1">OFFSET('Appendix 3 - Goals Per Group'!$B$13,(INDEX('Appendix 1 - Team Data'!$B$13:$R$112, MATCH(E16,'Appendix 1 - Team Data'!$B$13:$B$112,0),4)/10), (INDEX('Appendix 1 - Team Data'!$B$13:$R$112, MATCH(G16, 'Appendix 1 - Team Data'!$B$13:$B$112,0),4)/10))</f>
        <v>0.97935779816513757</v>
      </c>
      <c r="Q16" s="9" cm="1">
        <f t="array" aca="1" ref="Q16" ca="1">_xlfn.IFNA(MATCH(RAND(), _xlfn.POISSON.DIST({0,1,2,3,4,5,6,7,8,9},$O16, TRUE),1), 0)</f>
        <v>3</v>
      </c>
      <c r="R16" s="9" cm="1">
        <f t="array" aca="1" ref="R16" ca="1">_xlfn.IFNA(MATCH(RAND(), _xlfn.POISSON.DIST({0,1,2,3,4,5,6,7,8,9},$O16, TRUE),1), 0)</f>
        <v>3</v>
      </c>
      <c r="S16" s="9" cm="1">
        <f t="array" aca="1" ref="S16" ca="1">_xlfn.IFNA(MATCH(RAND(), _xlfn.POISSON.DIST({0,1,2,3,4,5,6,7,8,9},$O16, TRUE),1), 0)</f>
        <v>3</v>
      </c>
      <c r="T16" s="9" cm="1">
        <f t="array" aca="1" ref="T16" ca="1">_xlfn.IFNA(MATCH(RAND(), _xlfn.POISSON.DIST({0,1,2,3,4,5,6,7,8,9},$O16, TRUE),1), 0)</f>
        <v>3</v>
      </c>
      <c r="U16" s="9" cm="1">
        <f t="array" aca="1" ref="U16" ca="1">_xlfn.IFNA(MATCH(RAND(), _xlfn.POISSON.DIST({0,1,2,3,4,5,6,7,8,9},$O16, TRUE),1), 0)</f>
        <v>1</v>
      </c>
      <c r="V16" s="9" cm="1">
        <f t="array" aca="1" ref="V16" ca="1">_xlfn.IFNA(MATCH(RAND(), _xlfn.POISSON.DIST({0,1,2,3,4,5,6,7,8,9},$O16, TRUE),1), 0)</f>
        <v>2</v>
      </c>
      <c r="W16" s="9" cm="1">
        <f t="array" aca="1" ref="W16" ca="1">_xlfn.IFNA(MATCH(RAND(), _xlfn.POISSON.DIST({0,1,2,3,4,5,6,7,8,9},$O16, TRUE),1), 0)</f>
        <v>1</v>
      </c>
      <c r="X16" s="9" cm="1">
        <f t="array" aca="1" ref="X16" ca="1">_xlfn.IFNA(MATCH(RAND(), _xlfn.POISSON.DIST({0,1,2,3,4,5,6,7,8,9},$O16, TRUE),1), 0)</f>
        <v>0</v>
      </c>
      <c r="Y16" s="9" cm="1">
        <f t="array" aca="1" ref="Y16" ca="1">_xlfn.IFNA(MATCH(RAND(), _xlfn.POISSON.DIST({0,1,2,3,4,5,6,7,8,9},$O16, TRUE),1), 0)</f>
        <v>1</v>
      </c>
      <c r="Z16" s="9" cm="1">
        <f t="array" aca="1" ref="Z16" ca="1">_xlfn.IFNA(MATCH(RAND(), _xlfn.POISSON.DIST({0,1,2,3,4,5,6,7,8,9},$O16, TRUE),1), 0)</f>
        <v>0</v>
      </c>
      <c r="AA16" s="9" cm="1">
        <f t="array" aca="1" ref="AA16" ca="1">_xlfn.IFNA(MATCH(RAND(), _xlfn.POISSON.DIST({0,1,2,3,4,5,6,7,8,9},$O16, TRUE),1), 0)</f>
        <v>1</v>
      </c>
      <c r="AB16" s="9" cm="1">
        <f t="array" aca="1" ref="AB16" ca="1">_xlfn.IFNA(MATCH(RAND(), _xlfn.POISSON.DIST({0,1,2,3,4,5,6,7,8,9},$O16, TRUE),1), 0)</f>
        <v>3</v>
      </c>
      <c r="AC16" s="9" cm="1">
        <f t="array" aca="1" ref="AC16" ca="1">_xlfn.IFNA(MATCH(RAND(), _xlfn.POISSON.DIST({0,1,2,3,4,5,6,7,8,9},$O16, TRUE),1), 0)</f>
        <v>2</v>
      </c>
      <c r="AD16" s="9" cm="1">
        <f t="array" aca="1" ref="AD16" ca="1">_xlfn.IFNA(MATCH(RAND(), _xlfn.POISSON.DIST({0,1,2,3,4,5,6,7,8,9},$O16, TRUE),1), 0)</f>
        <v>1</v>
      </c>
      <c r="AE16" s="9" cm="1">
        <f t="array" aca="1" ref="AE16" ca="1">_xlfn.IFNA(MATCH(RAND(), _xlfn.POISSON.DIST({0,1,2,3,4,5,6,7,8,9},$O16, TRUE),1), 0)</f>
        <v>2</v>
      </c>
      <c r="AF16" s="9" cm="1">
        <f t="array" aca="1" ref="AF16" ca="1">_xlfn.IFNA(MATCH(RAND(), _xlfn.POISSON.DIST({0,1,2,3,4,5,6,7,8,9},$O16, TRUE),1), 0)</f>
        <v>0</v>
      </c>
      <c r="AG16" s="9" cm="1">
        <f t="array" aca="1" ref="AG16" ca="1">_xlfn.IFNA(MATCH(RAND(), _xlfn.POISSON.DIST({0,1,2,3,4,5,6,7,8,9},$O16, TRUE),1), 0)</f>
        <v>2</v>
      </c>
      <c r="AH16" s="9" cm="1">
        <f t="array" aca="1" ref="AH16" ca="1">_xlfn.IFNA(MATCH(RAND(), _xlfn.POISSON.DIST({0,1,2,3,4,5,6,7,8,9},$O16, TRUE),1), 0)</f>
        <v>0</v>
      </c>
      <c r="AI16" s="9" cm="1">
        <f t="array" aca="1" ref="AI16" ca="1">_xlfn.IFNA(MATCH(RAND(), _xlfn.POISSON.DIST({0,1,2,3,4,5,6,7,8,9},$O16, TRUE),1), 0)</f>
        <v>2</v>
      </c>
      <c r="AJ16" s="9" cm="1">
        <f t="array" aca="1" ref="AJ16" ca="1">_xlfn.IFNA(MATCH(RAND(), _xlfn.POISSON.DIST({0,1,2,3,4,5,6,7,8,9},$O16, TRUE),1), 0)</f>
        <v>4</v>
      </c>
      <c r="AK16" s="9" cm="1">
        <f t="array" aca="1" ref="AK16" ca="1">_xlfn.IFNA(MATCH(RAND(), _xlfn.POISSON.DIST({0,1,2,3,4,5,6,7,8,9},$O16, TRUE),1), 0)</f>
        <v>1</v>
      </c>
      <c r="AL16" s="9" cm="1">
        <f t="array" aca="1" ref="AL16" ca="1">_xlfn.IFNA(MATCH(RAND(), _xlfn.POISSON.DIST({0,1,2,3,4,5,6,7,8,9},$O16, TRUE),1), 0)</f>
        <v>1</v>
      </c>
      <c r="AM16" s="9" cm="1">
        <f t="array" aca="1" ref="AM16" ca="1">_xlfn.IFNA(MATCH(RAND(), _xlfn.POISSON.DIST({0,1,2,3,4,5,6,7,8,9},$O16, TRUE),1), 0)</f>
        <v>2</v>
      </c>
      <c r="AN16" s="9" cm="1">
        <f t="array" aca="1" ref="AN16" ca="1">_xlfn.IFNA(MATCH(RAND(), _xlfn.POISSON.DIST({0,1,2,3,4,5,6,7,8,9},$O16, TRUE),1), 0)</f>
        <v>0</v>
      </c>
      <c r="AO16" s="9" cm="1">
        <f t="array" aca="1" ref="AO16" ca="1">_xlfn.IFNA(MATCH(RAND(), _xlfn.POISSON.DIST({0,1,2,3,4,5,6,7,8,9},$O16, TRUE),1), 0)</f>
        <v>4</v>
      </c>
      <c r="AP16" s="9" cm="1">
        <f t="array" aca="1" ref="AP16" ca="1">_xlfn.IFNA(MATCH(RAND(), _xlfn.POISSON.DIST({0,1,2,3,4,5,6,7,8,9},$O16, TRUE),1), 0)</f>
        <v>1</v>
      </c>
      <c r="AQ16" s="9" cm="1">
        <f t="array" aca="1" ref="AQ16" ca="1">_xlfn.IFNA(MATCH(RAND(), _xlfn.POISSON.DIST({0,1,2,3,4,5,6,7,8,9},$O16, TRUE),1), 0)</f>
        <v>2</v>
      </c>
      <c r="AR16" s="9" cm="1">
        <f t="array" aca="1" ref="AR16" ca="1">_xlfn.IFNA(MATCH(RAND(), _xlfn.POISSON.DIST({0,1,2,3,4,5,6,7,8,9},$O16, TRUE),1), 0)</f>
        <v>1</v>
      </c>
      <c r="AS16" s="9" cm="1">
        <f t="array" aca="1" ref="AS16" ca="1">_xlfn.IFNA(MATCH(RAND(), _xlfn.POISSON.DIST({0,1,2,3,4,5,6,7,8,9},$O16, TRUE),1), 0)</f>
        <v>3</v>
      </c>
      <c r="AT16" s="9" cm="1">
        <f t="array" aca="1" ref="AT16" ca="1">_xlfn.IFNA(MATCH(RAND(), _xlfn.POISSON.DIST({0,1,2,3,4,5,6,7,8,9},$O16, TRUE),1), 0)</f>
        <v>5</v>
      </c>
      <c r="AU16" s="9" cm="1">
        <f t="array" aca="1" ref="AU16" ca="1">_xlfn.IFNA(MATCH(RAND(), _xlfn.POISSON.DIST({0,1,2,3,4,5,6,7,8,9},$O16, TRUE),1), 0)</f>
        <v>2</v>
      </c>
      <c r="AV16" s="9" cm="1">
        <f t="array" aca="1" ref="AV16" ca="1">_xlfn.IFNA(MATCH(RAND(), _xlfn.POISSON.DIST({0,1,2,3,4,5,6,7,8,9},$O16, TRUE),1), 0)</f>
        <v>0</v>
      </c>
      <c r="AW16" s="9" cm="1">
        <f t="array" aca="1" ref="AW16" ca="1">_xlfn.IFNA(MATCH(RAND(), _xlfn.POISSON.DIST({0,1,2,3,4,5,6,7,8,9},$O16, TRUE),1), 0)</f>
        <v>0</v>
      </c>
      <c r="AX16" s="9" cm="1">
        <f t="array" aca="1" ref="AX16" ca="1">_xlfn.IFNA(MATCH(RAND(), _xlfn.POISSON.DIST({0,1,2,3,4,5,6,7,8,9},$O16, TRUE),1), 0)</f>
        <v>3</v>
      </c>
      <c r="AY16" s="9" cm="1">
        <f t="array" aca="1" ref="AY16" ca="1">_xlfn.IFNA(MATCH(RAND(), _xlfn.POISSON.DIST({0,1,2,3,4,5,6,7,8,9},$O16, TRUE),1), 0)</f>
        <v>1</v>
      </c>
      <c r="AZ16" s="9" cm="1">
        <f t="array" aca="1" ref="AZ16" ca="1">_xlfn.IFNA(MATCH(RAND(), _xlfn.POISSON.DIST({0,1,2,3,4,5,6,7,8,9},$O16, TRUE),1), 0)</f>
        <v>3</v>
      </c>
      <c r="BA16" s="9" cm="1">
        <f t="array" aca="1" ref="BA16" ca="1">_xlfn.IFNA(MATCH(RAND(), _xlfn.POISSON.DIST({0,1,2,3,4,5,6,7,8,9},$O16, TRUE),1), 0)</f>
        <v>1</v>
      </c>
      <c r="BB16" s="9" cm="1">
        <f t="array" aca="1" ref="BB16" ca="1">_xlfn.IFNA(MATCH(RAND(), _xlfn.POISSON.DIST({0,1,2,3,4,5,6,7,8,9},$O16, TRUE),1), 0)</f>
        <v>1</v>
      </c>
      <c r="BC16" s="9" cm="1">
        <f t="array" aca="1" ref="BC16" ca="1">_xlfn.IFNA(MATCH(RAND(), _xlfn.POISSON.DIST({0,1,2,3,4,5,6,7,8,9},$O16, TRUE),1), 0)</f>
        <v>1</v>
      </c>
      <c r="BD16" s="9" cm="1">
        <f t="array" aca="1" ref="BD16" ca="1">_xlfn.IFNA(MATCH(RAND(), _xlfn.POISSON.DIST({0,1,2,3,4,5,6,7,8,9},$O16, TRUE),1), 0)</f>
        <v>0</v>
      </c>
      <c r="BE16" s="9" cm="1">
        <f t="array" aca="1" ref="BE16" ca="1">_xlfn.IFNA(MATCH(RAND(), _xlfn.POISSON.DIST({0,1,2,3,4,5,6,7,8,9},$O16, TRUE),1), 0)</f>
        <v>0</v>
      </c>
      <c r="BF16" s="9" cm="1">
        <f t="array" aca="1" ref="BF16" ca="1">_xlfn.IFNA(MATCH(RAND(), _xlfn.POISSON.DIST({0,1,2,3,4,5,6,7,8,9},$O16, TRUE),1), 0)</f>
        <v>2</v>
      </c>
      <c r="BG16" s="9" cm="1">
        <f t="array" aca="1" ref="BG16" ca="1">_xlfn.IFNA(MATCH(RAND(), _xlfn.POISSON.DIST({0,1,2,3,4,5,6,7,8,9},$O16, TRUE),1), 0)</f>
        <v>4</v>
      </c>
      <c r="BH16" s="9" cm="1">
        <f t="array" aca="1" ref="BH16" ca="1">_xlfn.IFNA(MATCH(RAND(), _xlfn.POISSON.DIST({0,1,2,3,4,5,6,7,8,9},$O16, TRUE),1), 0)</f>
        <v>0</v>
      </c>
      <c r="BI16" s="9" cm="1">
        <f t="array" aca="1" ref="BI16" ca="1">_xlfn.IFNA(MATCH(RAND(), _xlfn.POISSON.DIST({0,1,2,3,4,5,6,7,8,9},$O16, TRUE),1), 0)</f>
        <v>0</v>
      </c>
      <c r="BJ16" s="9" cm="1">
        <f t="array" aca="1" ref="BJ16" ca="1">_xlfn.IFNA(MATCH(RAND(), _xlfn.POISSON.DIST({0,1,2,3,4,5,6,7,8,9},$O16, TRUE),1), 0)</f>
        <v>1</v>
      </c>
      <c r="BK16" s="9" cm="1">
        <f t="array" aca="1" ref="BK16" ca="1">_xlfn.IFNA(MATCH(RAND(), _xlfn.POISSON.DIST({0,1,2,3,4,5,6,7,8,9},$O16, TRUE),1), 0)</f>
        <v>4</v>
      </c>
      <c r="BL16" s="9" cm="1">
        <f t="array" aca="1" ref="BL16" ca="1">_xlfn.IFNA(MATCH(RAND(), _xlfn.POISSON.DIST({0,1,2,3,4,5,6,7,8,9},$O16, TRUE),1), 0)</f>
        <v>2</v>
      </c>
      <c r="BM16" s="9" cm="1">
        <f t="array" aca="1" ref="BM16" ca="1">_xlfn.IFNA(MATCH(RAND(), _xlfn.POISSON.DIST({0,1,2,3,4,5,6,7,8,9},$O16, TRUE),1), 0)</f>
        <v>0</v>
      </c>
      <c r="BN16" s="9" cm="1">
        <f t="array" aca="1" ref="BN16" ca="1">_xlfn.IFNA(MATCH(RAND(), _xlfn.POISSON.DIST({0,1,2,3,4,5,6,7,8,9},$O16, TRUE),1), 0)</f>
        <v>4</v>
      </c>
      <c r="BP16" s="9" cm="1">
        <f t="array" aca="1" ref="BP16" ca="1">_xlfn.IFNA(MATCH(RAND(), _xlfn.POISSON.DIST({0,1,2,3,4,5,6,7,8,9},$P16, TRUE),1), 0)</f>
        <v>1</v>
      </c>
      <c r="BQ16" s="9" cm="1">
        <f t="array" aca="1" ref="BQ16" ca="1">_xlfn.IFNA(MATCH(RAND(), _xlfn.POISSON.DIST({0,1,2,3,4,5,6,7,8,9},$P16, TRUE),1), 0)</f>
        <v>0</v>
      </c>
      <c r="BR16" s="9" cm="1">
        <f t="array" aca="1" ref="BR16" ca="1">_xlfn.IFNA(MATCH(RAND(), _xlfn.POISSON.DIST({0,1,2,3,4,5,6,7,8,9},$P16, TRUE),1), 0)</f>
        <v>1</v>
      </c>
      <c r="BS16" s="9" cm="1">
        <f t="array" aca="1" ref="BS16" ca="1">_xlfn.IFNA(MATCH(RAND(), _xlfn.POISSON.DIST({0,1,2,3,4,5,6,7,8,9},$P16, TRUE),1), 0)</f>
        <v>1</v>
      </c>
      <c r="BT16" s="9" cm="1">
        <f t="array" aca="1" ref="BT16" ca="1">_xlfn.IFNA(MATCH(RAND(), _xlfn.POISSON.DIST({0,1,2,3,4,5,6,7,8,9},$P16, TRUE),1), 0)</f>
        <v>1</v>
      </c>
      <c r="BU16" s="9" cm="1">
        <f t="array" aca="1" ref="BU16" ca="1">_xlfn.IFNA(MATCH(RAND(), _xlfn.POISSON.DIST({0,1,2,3,4,5,6,7,8,9},$P16, TRUE),1), 0)</f>
        <v>0</v>
      </c>
      <c r="BV16" s="9" cm="1">
        <f t="array" aca="1" ref="BV16" ca="1">_xlfn.IFNA(MATCH(RAND(), _xlfn.POISSON.DIST({0,1,2,3,4,5,6,7,8,9},$P16, TRUE),1), 0)</f>
        <v>0</v>
      </c>
      <c r="BW16" s="9" cm="1">
        <f t="array" aca="1" ref="BW16" ca="1">_xlfn.IFNA(MATCH(RAND(), _xlfn.POISSON.DIST({0,1,2,3,4,5,6,7,8,9},$P16, TRUE),1), 0)</f>
        <v>5</v>
      </c>
      <c r="BX16" s="9" cm="1">
        <f t="array" aca="1" ref="BX16" ca="1">_xlfn.IFNA(MATCH(RAND(), _xlfn.POISSON.DIST({0,1,2,3,4,5,6,7,8,9},$P16, TRUE),1), 0)</f>
        <v>1</v>
      </c>
      <c r="BY16" s="9" cm="1">
        <f t="array" aca="1" ref="BY16" ca="1">_xlfn.IFNA(MATCH(RAND(), _xlfn.POISSON.DIST({0,1,2,3,4,5,6,7,8,9},$P16, TRUE),1), 0)</f>
        <v>0</v>
      </c>
      <c r="BZ16" s="9" cm="1">
        <f t="array" aca="1" ref="BZ16" ca="1">_xlfn.IFNA(MATCH(RAND(), _xlfn.POISSON.DIST({0,1,2,3,4,5,6,7,8,9},$P16, TRUE),1), 0)</f>
        <v>1</v>
      </c>
      <c r="CA16" s="9" cm="1">
        <f t="array" aca="1" ref="CA16" ca="1">_xlfn.IFNA(MATCH(RAND(), _xlfn.POISSON.DIST({0,1,2,3,4,5,6,7,8,9},$P16, TRUE),1), 0)</f>
        <v>1</v>
      </c>
      <c r="CB16" s="9" cm="1">
        <f t="array" aca="1" ref="CB16" ca="1">_xlfn.IFNA(MATCH(RAND(), _xlfn.POISSON.DIST({0,1,2,3,4,5,6,7,8,9},$P16, TRUE),1), 0)</f>
        <v>1</v>
      </c>
      <c r="CC16" s="9" cm="1">
        <f t="array" aca="1" ref="CC16" ca="1">_xlfn.IFNA(MATCH(RAND(), _xlfn.POISSON.DIST({0,1,2,3,4,5,6,7,8,9},$P16, TRUE),1), 0)</f>
        <v>0</v>
      </c>
      <c r="CD16" s="9" cm="1">
        <f t="array" aca="1" ref="CD16" ca="1">_xlfn.IFNA(MATCH(RAND(), _xlfn.POISSON.DIST({0,1,2,3,4,5,6,7,8,9},$P16, TRUE),1), 0)</f>
        <v>0</v>
      </c>
      <c r="CE16" s="9" cm="1">
        <f t="array" aca="1" ref="CE16" ca="1">_xlfn.IFNA(MATCH(RAND(), _xlfn.POISSON.DIST({0,1,2,3,4,5,6,7,8,9},$P16, TRUE),1), 0)</f>
        <v>0</v>
      </c>
      <c r="CF16" s="9" cm="1">
        <f t="array" aca="1" ref="CF16" ca="1">_xlfn.IFNA(MATCH(RAND(), _xlfn.POISSON.DIST({0,1,2,3,4,5,6,7,8,9},$P16, TRUE),1), 0)</f>
        <v>1</v>
      </c>
      <c r="CG16" s="9" cm="1">
        <f t="array" aca="1" ref="CG16" ca="1">_xlfn.IFNA(MATCH(RAND(), _xlfn.POISSON.DIST({0,1,2,3,4,5,6,7,8,9},$P16, TRUE),1), 0)</f>
        <v>1</v>
      </c>
      <c r="CH16" s="9" cm="1">
        <f t="array" aca="1" ref="CH16" ca="1">_xlfn.IFNA(MATCH(RAND(), _xlfn.POISSON.DIST({0,1,2,3,4,5,6,7,8,9},$P16, TRUE),1), 0)</f>
        <v>0</v>
      </c>
      <c r="CI16" s="9" cm="1">
        <f t="array" aca="1" ref="CI16" ca="1">_xlfn.IFNA(MATCH(RAND(), _xlfn.POISSON.DIST({0,1,2,3,4,5,6,7,8,9},$P16, TRUE),1), 0)</f>
        <v>0</v>
      </c>
      <c r="CJ16" s="9" cm="1">
        <f t="array" aca="1" ref="CJ16" ca="1">_xlfn.IFNA(MATCH(RAND(), _xlfn.POISSON.DIST({0,1,2,3,4,5,6,7,8,9},$P16, TRUE),1), 0)</f>
        <v>1</v>
      </c>
      <c r="CK16" s="9" cm="1">
        <f t="array" aca="1" ref="CK16" ca="1">_xlfn.IFNA(MATCH(RAND(), _xlfn.POISSON.DIST({0,1,2,3,4,5,6,7,8,9},$P16, TRUE),1), 0)</f>
        <v>0</v>
      </c>
      <c r="CL16" s="9" cm="1">
        <f t="array" aca="1" ref="CL16" ca="1">_xlfn.IFNA(MATCH(RAND(), _xlfn.POISSON.DIST({0,1,2,3,4,5,6,7,8,9},$P16, TRUE),1), 0)</f>
        <v>0</v>
      </c>
      <c r="CM16" s="9" cm="1">
        <f t="array" aca="1" ref="CM16" ca="1">_xlfn.IFNA(MATCH(RAND(), _xlfn.POISSON.DIST({0,1,2,3,4,5,6,7,8,9},$P16, TRUE),1), 0)</f>
        <v>1</v>
      </c>
      <c r="CN16" s="9" cm="1">
        <f t="array" aca="1" ref="CN16" ca="1">_xlfn.IFNA(MATCH(RAND(), _xlfn.POISSON.DIST({0,1,2,3,4,5,6,7,8,9},$P16, TRUE),1), 0)</f>
        <v>0</v>
      </c>
      <c r="CO16" s="9" cm="1">
        <f t="array" aca="1" ref="CO16" ca="1">_xlfn.IFNA(MATCH(RAND(), _xlfn.POISSON.DIST({0,1,2,3,4,5,6,7,8,9},$P16, TRUE),1), 0)</f>
        <v>0</v>
      </c>
      <c r="CP16" s="9" cm="1">
        <f t="array" aca="1" ref="CP16" ca="1">_xlfn.IFNA(MATCH(RAND(), _xlfn.POISSON.DIST({0,1,2,3,4,5,6,7,8,9},$P16, TRUE),1), 0)</f>
        <v>2</v>
      </c>
      <c r="CQ16" s="9" cm="1">
        <f t="array" aca="1" ref="CQ16" ca="1">_xlfn.IFNA(MATCH(RAND(), _xlfn.POISSON.DIST({0,1,2,3,4,5,6,7,8,9},$P16, TRUE),1), 0)</f>
        <v>1</v>
      </c>
      <c r="CR16" s="9" cm="1">
        <f t="array" aca="1" ref="CR16" ca="1">_xlfn.IFNA(MATCH(RAND(), _xlfn.POISSON.DIST({0,1,2,3,4,5,6,7,8,9},$P16, TRUE),1), 0)</f>
        <v>0</v>
      </c>
      <c r="CS16" s="9" cm="1">
        <f t="array" aca="1" ref="CS16" ca="1">_xlfn.IFNA(MATCH(RAND(), _xlfn.POISSON.DIST({0,1,2,3,4,5,6,7,8,9},$P16, TRUE),1), 0)</f>
        <v>0</v>
      </c>
      <c r="CT16" s="9" cm="1">
        <f t="array" aca="1" ref="CT16" ca="1">_xlfn.IFNA(MATCH(RAND(), _xlfn.POISSON.DIST({0,1,2,3,4,5,6,7,8,9},$P16, TRUE),1), 0)</f>
        <v>1</v>
      </c>
      <c r="CU16" s="9" cm="1">
        <f t="array" aca="1" ref="CU16" ca="1">_xlfn.IFNA(MATCH(RAND(), _xlfn.POISSON.DIST({0,1,2,3,4,5,6,7,8,9},$P16, TRUE),1), 0)</f>
        <v>0</v>
      </c>
      <c r="CV16" s="9" cm="1">
        <f t="array" aca="1" ref="CV16" ca="1">_xlfn.IFNA(MATCH(RAND(), _xlfn.POISSON.DIST({0,1,2,3,4,5,6,7,8,9},$P16, TRUE),1), 0)</f>
        <v>0</v>
      </c>
      <c r="CW16" s="9" cm="1">
        <f t="array" aca="1" ref="CW16" ca="1">_xlfn.IFNA(MATCH(RAND(), _xlfn.POISSON.DIST({0,1,2,3,4,5,6,7,8,9},$P16, TRUE),1), 0)</f>
        <v>0</v>
      </c>
      <c r="CX16" s="9" cm="1">
        <f t="array" aca="1" ref="CX16" ca="1">_xlfn.IFNA(MATCH(RAND(), _xlfn.POISSON.DIST({0,1,2,3,4,5,6,7,8,9},$P16, TRUE),1), 0)</f>
        <v>2</v>
      </c>
      <c r="CY16" s="9" cm="1">
        <f t="array" aca="1" ref="CY16" ca="1">_xlfn.IFNA(MATCH(RAND(), _xlfn.POISSON.DIST({0,1,2,3,4,5,6,7,8,9},$P16, TRUE),1), 0)</f>
        <v>1</v>
      </c>
      <c r="CZ16" s="9" cm="1">
        <f t="array" aca="1" ref="CZ16" ca="1">_xlfn.IFNA(MATCH(RAND(), _xlfn.POISSON.DIST({0,1,2,3,4,5,6,7,8,9},$P16, TRUE),1), 0)</f>
        <v>1</v>
      </c>
      <c r="DA16" s="9" cm="1">
        <f t="array" aca="1" ref="DA16" ca="1">_xlfn.IFNA(MATCH(RAND(), _xlfn.POISSON.DIST({0,1,2,3,4,5,6,7,8,9},$P16, TRUE),1), 0)</f>
        <v>2</v>
      </c>
      <c r="DB16" s="9" cm="1">
        <f t="array" aca="1" ref="DB16" ca="1">_xlfn.IFNA(MATCH(RAND(), _xlfn.POISSON.DIST({0,1,2,3,4,5,6,7,8,9},$P16, TRUE),1), 0)</f>
        <v>0</v>
      </c>
      <c r="DC16" s="9" cm="1">
        <f t="array" aca="1" ref="DC16" ca="1">_xlfn.IFNA(MATCH(RAND(), _xlfn.POISSON.DIST({0,1,2,3,4,5,6,7,8,9},$P16, TRUE),1), 0)</f>
        <v>3</v>
      </c>
      <c r="DD16" s="9" cm="1">
        <f t="array" aca="1" ref="DD16" ca="1">_xlfn.IFNA(MATCH(RAND(), _xlfn.POISSON.DIST({0,1,2,3,4,5,6,7,8,9},$P16, TRUE),1), 0)</f>
        <v>2</v>
      </c>
      <c r="DE16" s="9" cm="1">
        <f t="array" aca="1" ref="DE16" ca="1">_xlfn.IFNA(MATCH(RAND(), _xlfn.POISSON.DIST({0,1,2,3,4,5,6,7,8,9},$P16, TRUE),1), 0)</f>
        <v>0</v>
      </c>
      <c r="DF16" s="9" cm="1">
        <f t="array" aca="1" ref="DF16" ca="1">_xlfn.IFNA(MATCH(RAND(), _xlfn.POISSON.DIST({0,1,2,3,4,5,6,7,8,9},$P16, TRUE),1), 0)</f>
        <v>0</v>
      </c>
      <c r="DG16" s="9" cm="1">
        <f t="array" aca="1" ref="DG16" ca="1">_xlfn.IFNA(MATCH(RAND(), _xlfn.POISSON.DIST({0,1,2,3,4,5,6,7,8,9},$P16, TRUE),1), 0)</f>
        <v>1</v>
      </c>
      <c r="DH16" s="9" cm="1">
        <f t="array" aca="1" ref="DH16" ca="1">_xlfn.IFNA(MATCH(RAND(), _xlfn.POISSON.DIST({0,1,2,3,4,5,6,7,8,9},$P16, TRUE),1), 0)</f>
        <v>0</v>
      </c>
      <c r="DI16" s="9" cm="1">
        <f t="array" aca="1" ref="DI16" ca="1">_xlfn.IFNA(MATCH(RAND(), _xlfn.POISSON.DIST({0,1,2,3,4,5,6,7,8,9},$P16, TRUE),1), 0)</f>
        <v>2</v>
      </c>
      <c r="DJ16" s="9" cm="1">
        <f t="array" aca="1" ref="DJ16" ca="1">_xlfn.IFNA(MATCH(RAND(), _xlfn.POISSON.DIST({0,1,2,3,4,5,6,7,8,9},$P16, TRUE),1), 0)</f>
        <v>1</v>
      </c>
      <c r="DK16" s="9" cm="1">
        <f t="array" aca="1" ref="DK16" ca="1">_xlfn.IFNA(MATCH(RAND(), _xlfn.POISSON.DIST({0,1,2,3,4,5,6,7,8,9},$P16, TRUE),1), 0)</f>
        <v>0</v>
      </c>
      <c r="DL16" s="9" cm="1">
        <f t="array" aca="1" ref="DL16" ca="1">_xlfn.IFNA(MATCH(RAND(), _xlfn.POISSON.DIST({0,1,2,3,4,5,6,7,8,9},$P16, TRUE),1), 0)</f>
        <v>0</v>
      </c>
      <c r="DM16" s="9" cm="1">
        <f t="array" aca="1" ref="DM16" ca="1">_xlfn.IFNA(MATCH(RAND(), _xlfn.POISSON.DIST({0,1,2,3,4,5,6,7,8,9},$P16, TRUE),1), 0)</f>
        <v>1</v>
      </c>
      <c r="DN16" s="101"/>
      <c r="DO16" s="101"/>
      <c r="DP16" s="101"/>
      <c r="DQ16" s="101"/>
      <c r="DR16" s="101"/>
      <c r="DS16" s="2"/>
      <c r="EE16" s="35"/>
      <c r="EF16" s="35"/>
    </row>
    <row r="17" spans="2:136">
      <c r="B17" s="39"/>
      <c r="C17" s="36" t="s">
        <v>170</v>
      </c>
      <c r="D17" s="34" t="s">
        <v>39</v>
      </c>
      <c r="E17" s="37" t="s">
        <v>42</v>
      </c>
      <c r="F17" s="38">
        <f ca="1">(AVERAGE(Q17:BN17))*(1+INDEX('Round Robin Predictions'!$C$4:$O$36, MATCH('This Year''s Matches'!E17,'Round Robin Predictions'!$D$4:$D$36,0),3))</f>
        <v>1.1200000000000001</v>
      </c>
      <c r="G17" s="21" t="s">
        <v>43</v>
      </c>
      <c r="H17" s="38">
        <f ca="1">(AVERAGE(BP17:DM17))*(1+INDEX('Round Robin Predictions'!$C$4:$O$36, MATCH('This Year''s Matches'!G17,'Round Robin Predictions'!$D$4:$D$36,0),3))</f>
        <v>1.48</v>
      </c>
      <c r="I17" s="37" t="str">
        <f t="shared" ca="1" si="0"/>
        <v>Korea Republic</v>
      </c>
      <c r="J17" s="66"/>
      <c r="K17" s="67"/>
      <c r="L17" s="37">
        <f t="shared" ca="1" si="1"/>
        <v>1.1200000000000001</v>
      </c>
      <c r="M17" s="37">
        <f t="shared" ca="1" si="2"/>
        <v>1.48</v>
      </c>
      <c r="N17" s="37" t="str">
        <f t="shared" ca="1" si="3"/>
        <v>Korea Republic</v>
      </c>
      <c r="O17" s="7">
        <f ca="1">(OFFSET('Appendix 3 - Goals Per Group'!$B$13,(INDEX('Appendix 1 - Team Data'!$B$13:$R$112,MATCH(G17,'Appendix 1 - Team Data'!$B$13:$B$112,0),4)/10),(INDEX('Appendix 1 - Team Data'!$B$13:$R$112,MATCH(E17,'Appendix 1 - Team Data'!$B$13:$B$112,0),4)/10)))</f>
        <v>1.2345679012345678</v>
      </c>
      <c r="P17" s="7" cm="1">
        <f t="array" aca="1" ref="P17" ca="1">OFFSET('Appendix 3 - Goals Per Group'!$B$13,(INDEX('Appendix 1 - Team Data'!$B$13:$R$112, MATCH(E17,'Appendix 1 - Team Data'!$B$13:$B$112,0),4)/10), (INDEX('Appendix 1 - Team Data'!$B$13:$R$112, MATCH(G17, 'Appendix 1 - Team Data'!$B$13:$B$112,0),4)/10))</f>
        <v>1.0329218106995885</v>
      </c>
      <c r="Q17" s="9" cm="1">
        <f t="array" aca="1" ref="Q17" ca="1">_xlfn.IFNA(MATCH(RAND(), _xlfn.POISSON.DIST({0,1,2,3,4,5,6,7,8,9},$O17, TRUE),1), 0)</f>
        <v>0</v>
      </c>
      <c r="R17" s="9" cm="1">
        <f t="array" aca="1" ref="R17" ca="1">_xlfn.IFNA(MATCH(RAND(), _xlfn.POISSON.DIST({0,1,2,3,4,5,6,7,8,9},$O17, TRUE),1), 0)</f>
        <v>2</v>
      </c>
      <c r="S17" s="9" cm="1">
        <f t="array" aca="1" ref="S17" ca="1">_xlfn.IFNA(MATCH(RAND(), _xlfn.POISSON.DIST({0,1,2,3,4,5,6,7,8,9},$O17, TRUE),1), 0)</f>
        <v>0</v>
      </c>
      <c r="T17" s="9" cm="1">
        <f t="array" aca="1" ref="T17" ca="1">_xlfn.IFNA(MATCH(RAND(), _xlfn.POISSON.DIST({0,1,2,3,4,5,6,7,8,9},$O17, TRUE),1), 0)</f>
        <v>0</v>
      </c>
      <c r="U17" s="9" cm="1">
        <f t="array" aca="1" ref="U17" ca="1">_xlfn.IFNA(MATCH(RAND(), _xlfn.POISSON.DIST({0,1,2,3,4,5,6,7,8,9},$O17, TRUE),1), 0)</f>
        <v>2</v>
      </c>
      <c r="V17" s="9" cm="1">
        <f t="array" aca="1" ref="V17" ca="1">_xlfn.IFNA(MATCH(RAND(), _xlfn.POISSON.DIST({0,1,2,3,4,5,6,7,8,9},$O17, TRUE),1), 0)</f>
        <v>2</v>
      </c>
      <c r="W17" s="9" cm="1">
        <f t="array" aca="1" ref="W17" ca="1">_xlfn.IFNA(MATCH(RAND(), _xlfn.POISSON.DIST({0,1,2,3,4,5,6,7,8,9},$O17, TRUE),1), 0)</f>
        <v>0</v>
      </c>
      <c r="X17" s="9" cm="1">
        <f t="array" aca="1" ref="X17" ca="1">_xlfn.IFNA(MATCH(RAND(), _xlfn.POISSON.DIST({0,1,2,3,4,5,6,7,8,9},$O17, TRUE),1), 0)</f>
        <v>0</v>
      </c>
      <c r="Y17" s="9" cm="1">
        <f t="array" aca="1" ref="Y17" ca="1">_xlfn.IFNA(MATCH(RAND(), _xlfn.POISSON.DIST({0,1,2,3,4,5,6,7,8,9},$O17, TRUE),1), 0)</f>
        <v>1</v>
      </c>
      <c r="Z17" s="9" cm="1">
        <f t="array" aca="1" ref="Z17" ca="1">_xlfn.IFNA(MATCH(RAND(), _xlfn.POISSON.DIST({0,1,2,3,4,5,6,7,8,9},$O17, TRUE),1), 0)</f>
        <v>1</v>
      </c>
      <c r="AA17" s="9" cm="1">
        <f t="array" aca="1" ref="AA17" ca="1">_xlfn.IFNA(MATCH(RAND(), _xlfn.POISSON.DIST({0,1,2,3,4,5,6,7,8,9},$O17, TRUE),1), 0)</f>
        <v>0</v>
      </c>
      <c r="AB17" s="9" cm="1">
        <f t="array" aca="1" ref="AB17" ca="1">_xlfn.IFNA(MATCH(RAND(), _xlfn.POISSON.DIST({0,1,2,3,4,5,6,7,8,9},$O17, TRUE),1), 0)</f>
        <v>1</v>
      </c>
      <c r="AC17" s="9" cm="1">
        <f t="array" aca="1" ref="AC17" ca="1">_xlfn.IFNA(MATCH(RAND(), _xlfn.POISSON.DIST({0,1,2,3,4,5,6,7,8,9},$O17, TRUE),1), 0)</f>
        <v>1</v>
      </c>
      <c r="AD17" s="9" cm="1">
        <f t="array" aca="1" ref="AD17" ca="1">_xlfn.IFNA(MATCH(RAND(), _xlfn.POISSON.DIST({0,1,2,3,4,5,6,7,8,9},$O17, TRUE),1), 0)</f>
        <v>2</v>
      </c>
      <c r="AE17" s="9" cm="1">
        <f t="array" aca="1" ref="AE17" ca="1">_xlfn.IFNA(MATCH(RAND(), _xlfn.POISSON.DIST({0,1,2,3,4,5,6,7,8,9},$O17, TRUE),1), 0)</f>
        <v>1</v>
      </c>
      <c r="AF17" s="9" cm="1">
        <f t="array" aca="1" ref="AF17" ca="1">_xlfn.IFNA(MATCH(RAND(), _xlfn.POISSON.DIST({0,1,2,3,4,5,6,7,8,9},$O17, TRUE),1), 0)</f>
        <v>2</v>
      </c>
      <c r="AG17" s="9" cm="1">
        <f t="array" aca="1" ref="AG17" ca="1">_xlfn.IFNA(MATCH(RAND(), _xlfn.POISSON.DIST({0,1,2,3,4,5,6,7,8,9},$O17, TRUE),1), 0)</f>
        <v>1</v>
      </c>
      <c r="AH17" s="9" cm="1">
        <f t="array" aca="1" ref="AH17" ca="1">_xlfn.IFNA(MATCH(RAND(), _xlfn.POISSON.DIST({0,1,2,3,4,5,6,7,8,9},$O17, TRUE),1), 0)</f>
        <v>0</v>
      </c>
      <c r="AI17" s="9" cm="1">
        <f t="array" aca="1" ref="AI17" ca="1">_xlfn.IFNA(MATCH(RAND(), _xlfn.POISSON.DIST({0,1,2,3,4,5,6,7,8,9},$O17, TRUE),1), 0)</f>
        <v>2</v>
      </c>
      <c r="AJ17" s="9" cm="1">
        <f t="array" aca="1" ref="AJ17" ca="1">_xlfn.IFNA(MATCH(RAND(), _xlfn.POISSON.DIST({0,1,2,3,4,5,6,7,8,9},$O17, TRUE),1), 0)</f>
        <v>1</v>
      </c>
      <c r="AK17" s="9" cm="1">
        <f t="array" aca="1" ref="AK17" ca="1">_xlfn.IFNA(MATCH(RAND(), _xlfn.POISSON.DIST({0,1,2,3,4,5,6,7,8,9},$O17, TRUE),1), 0)</f>
        <v>2</v>
      </c>
      <c r="AL17" s="9" cm="1">
        <f t="array" aca="1" ref="AL17" ca="1">_xlfn.IFNA(MATCH(RAND(), _xlfn.POISSON.DIST({0,1,2,3,4,5,6,7,8,9},$O17, TRUE),1), 0)</f>
        <v>3</v>
      </c>
      <c r="AM17" s="9" cm="1">
        <f t="array" aca="1" ref="AM17" ca="1">_xlfn.IFNA(MATCH(RAND(), _xlfn.POISSON.DIST({0,1,2,3,4,5,6,7,8,9},$O17, TRUE),1), 0)</f>
        <v>1</v>
      </c>
      <c r="AN17" s="9" cm="1">
        <f t="array" aca="1" ref="AN17" ca="1">_xlfn.IFNA(MATCH(RAND(), _xlfn.POISSON.DIST({0,1,2,3,4,5,6,7,8,9},$O17, TRUE),1), 0)</f>
        <v>1</v>
      </c>
      <c r="AO17" s="9" cm="1">
        <f t="array" aca="1" ref="AO17" ca="1">_xlfn.IFNA(MATCH(RAND(), _xlfn.POISSON.DIST({0,1,2,3,4,5,6,7,8,9},$O17, TRUE),1), 0)</f>
        <v>1</v>
      </c>
      <c r="AP17" s="9" cm="1">
        <f t="array" aca="1" ref="AP17" ca="1">_xlfn.IFNA(MATCH(RAND(), _xlfn.POISSON.DIST({0,1,2,3,4,5,6,7,8,9},$O17, TRUE),1), 0)</f>
        <v>1</v>
      </c>
      <c r="AQ17" s="9" cm="1">
        <f t="array" aca="1" ref="AQ17" ca="1">_xlfn.IFNA(MATCH(RAND(), _xlfn.POISSON.DIST({0,1,2,3,4,5,6,7,8,9},$O17, TRUE),1), 0)</f>
        <v>0</v>
      </c>
      <c r="AR17" s="9" cm="1">
        <f t="array" aca="1" ref="AR17" ca="1">_xlfn.IFNA(MATCH(RAND(), _xlfn.POISSON.DIST({0,1,2,3,4,5,6,7,8,9},$O17, TRUE),1), 0)</f>
        <v>2</v>
      </c>
      <c r="AS17" s="9" cm="1">
        <f t="array" aca="1" ref="AS17" ca="1">_xlfn.IFNA(MATCH(RAND(), _xlfn.POISSON.DIST({0,1,2,3,4,5,6,7,8,9},$O17, TRUE),1), 0)</f>
        <v>1</v>
      </c>
      <c r="AT17" s="9" cm="1">
        <f t="array" aca="1" ref="AT17" ca="1">_xlfn.IFNA(MATCH(RAND(), _xlfn.POISSON.DIST({0,1,2,3,4,5,6,7,8,9},$O17, TRUE),1), 0)</f>
        <v>0</v>
      </c>
      <c r="AU17" s="9" cm="1">
        <f t="array" aca="1" ref="AU17" ca="1">_xlfn.IFNA(MATCH(RAND(), _xlfn.POISSON.DIST({0,1,2,3,4,5,6,7,8,9},$O17, TRUE),1), 0)</f>
        <v>1</v>
      </c>
      <c r="AV17" s="9" cm="1">
        <f t="array" aca="1" ref="AV17" ca="1">_xlfn.IFNA(MATCH(RAND(), _xlfn.POISSON.DIST({0,1,2,3,4,5,6,7,8,9},$O17, TRUE),1), 0)</f>
        <v>0</v>
      </c>
      <c r="AW17" s="9" cm="1">
        <f t="array" aca="1" ref="AW17" ca="1">_xlfn.IFNA(MATCH(RAND(), _xlfn.POISSON.DIST({0,1,2,3,4,5,6,7,8,9},$O17, TRUE),1), 0)</f>
        <v>1</v>
      </c>
      <c r="AX17" s="9" cm="1">
        <f t="array" aca="1" ref="AX17" ca="1">_xlfn.IFNA(MATCH(RAND(), _xlfn.POISSON.DIST({0,1,2,3,4,5,6,7,8,9},$O17, TRUE),1), 0)</f>
        <v>3</v>
      </c>
      <c r="AY17" s="9" cm="1">
        <f t="array" aca="1" ref="AY17" ca="1">_xlfn.IFNA(MATCH(RAND(), _xlfn.POISSON.DIST({0,1,2,3,4,5,6,7,8,9},$O17, TRUE),1), 0)</f>
        <v>3</v>
      </c>
      <c r="AZ17" s="9" cm="1">
        <f t="array" aca="1" ref="AZ17" ca="1">_xlfn.IFNA(MATCH(RAND(), _xlfn.POISSON.DIST({0,1,2,3,4,5,6,7,8,9},$O17, TRUE),1), 0)</f>
        <v>1</v>
      </c>
      <c r="BA17" s="9" cm="1">
        <f t="array" aca="1" ref="BA17" ca="1">_xlfn.IFNA(MATCH(RAND(), _xlfn.POISSON.DIST({0,1,2,3,4,5,6,7,8,9},$O17, TRUE),1), 0)</f>
        <v>1</v>
      </c>
      <c r="BB17" s="9" cm="1">
        <f t="array" aca="1" ref="BB17" ca="1">_xlfn.IFNA(MATCH(RAND(), _xlfn.POISSON.DIST({0,1,2,3,4,5,6,7,8,9},$O17, TRUE),1), 0)</f>
        <v>0</v>
      </c>
      <c r="BC17" s="9" cm="1">
        <f t="array" aca="1" ref="BC17" ca="1">_xlfn.IFNA(MATCH(RAND(), _xlfn.POISSON.DIST({0,1,2,3,4,5,6,7,8,9},$O17, TRUE),1), 0)</f>
        <v>1</v>
      </c>
      <c r="BD17" s="9" cm="1">
        <f t="array" aca="1" ref="BD17" ca="1">_xlfn.IFNA(MATCH(RAND(), _xlfn.POISSON.DIST({0,1,2,3,4,5,6,7,8,9},$O17, TRUE),1), 0)</f>
        <v>1</v>
      </c>
      <c r="BE17" s="9" cm="1">
        <f t="array" aca="1" ref="BE17" ca="1">_xlfn.IFNA(MATCH(RAND(), _xlfn.POISSON.DIST({0,1,2,3,4,5,6,7,8,9},$O17, TRUE),1), 0)</f>
        <v>2</v>
      </c>
      <c r="BF17" s="9" cm="1">
        <f t="array" aca="1" ref="BF17" ca="1">_xlfn.IFNA(MATCH(RAND(), _xlfn.POISSON.DIST({0,1,2,3,4,5,6,7,8,9},$O17, TRUE),1), 0)</f>
        <v>2</v>
      </c>
      <c r="BG17" s="9" cm="1">
        <f t="array" aca="1" ref="BG17" ca="1">_xlfn.IFNA(MATCH(RAND(), _xlfn.POISSON.DIST({0,1,2,3,4,5,6,7,8,9},$O17, TRUE),1), 0)</f>
        <v>2</v>
      </c>
      <c r="BH17" s="9" cm="1">
        <f t="array" aca="1" ref="BH17" ca="1">_xlfn.IFNA(MATCH(RAND(), _xlfn.POISSON.DIST({0,1,2,3,4,5,6,7,8,9},$O17, TRUE),1), 0)</f>
        <v>1</v>
      </c>
      <c r="BI17" s="9" cm="1">
        <f t="array" aca="1" ref="BI17" ca="1">_xlfn.IFNA(MATCH(RAND(), _xlfn.POISSON.DIST({0,1,2,3,4,5,6,7,8,9},$O17, TRUE),1), 0)</f>
        <v>1</v>
      </c>
      <c r="BJ17" s="9" cm="1">
        <f t="array" aca="1" ref="BJ17" ca="1">_xlfn.IFNA(MATCH(RAND(), _xlfn.POISSON.DIST({0,1,2,3,4,5,6,7,8,9},$O17, TRUE),1), 0)</f>
        <v>3</v>
      </c>
      <c r="BK17" s="9" cm="1">
        <f t="array" aca="1" ref="BK17" ca="1">_xlfn.IFNA(MATCH(RAND(), _xlfn.POISSON.DIST({0,1,2,3,4,5,6,7,8,9},$O17, TRUE),1), 0)</f>
        <v>0</v>
      </c>
      <c r="BL17" s="9" cm="1">
        <f t="array" aca="1" ref="BL17" ca="1">_xlfn.IFNA(MATCH(RAND(), _xlfn.POISSON.DIST({0,1,2,3,4,5,6,7,8,9},$O17, TRUE),1), 0)</f>
        <v>0</v>
      </c>
      <c r="BM17" s="9" cm="1">
        <f t="array" aca="1" ref="BM17" ca="1">_xlfn.IFNA(MATCH(RAND(), _xlfn.POISSON.DIST({0,1,2,3,4,5,6,7,8,9},$O17, TRUE),1), 0)</f>
        <v>1</v>
      </c>
      <c r="BN17" s="9" cm="1">
        <f t="array" aca="1" ref="BN17" ca="1">_xlfn.IFNA(MATCH(RAND(), _xlfn.POISSON.DIST({0,1,2,3,4,5,6,7,8,9},$O17, TRUE),1), 0)</f>
        <v>1</v>
      </c>
      <c r="BP17" s="9" cm="1">
        <f t="array" aca="1" ref="BP17" ca="1">_xlfn.IFNA(MATCH(RAND(), _xlfn.POISSON.DIST({0,1,2,3,4,5,6,7,8,9},$P17, TRUE),1), 0)</f>
        <v>2</v>
      </c>
      <c r="BQ17" s="9" cm="1">
        <f t="array" aca="1" ref="BQ17" ca="1">_xlfn.IFNA(MATCH(RAND(), _xlfn.POISSON.DIST({0,1,2,3,4,5,6,7,8,9},$P17, TRUE),1), 0)</f>
        <v>2</v>
      </c>
      <c r="BR17" s="9" cm="1">
        <f t="array" aca="1" ref="BR17" ca="1">_xlfn.IFNA(MATCH(RAND(), _xlfn.POISSON.DIST({0,1,2,3,4,5,6,7,8,9},$P17, TRUE),1), 0)</f>
        <v>2</v>
      </c>
      <c r="BS17" s="9" cm="1">
        <f t="array" aca="1" ref="BS17" ca="1">_xlfn.IFNA(MATCH(RAND(), _xlfn.POISSON.DIST({0,1,2,3,4,5,6,7,8,9},$P17, TRUE),1), 0)</f>
        <v>2</v>
      </c>
      <c r="BT17" s="9" cm="1">
        <f t="array" aca="1" ref="BT17" ca="1">_xlfn.IFNA(MATCH(RAND(), _xlfn.POISSON.DIST({0,1,2,3,4,5,6,7,8,9},$P17, TRUE),1), 0)</f>
        <v>1</v>
      </c>
      <c r="BU17" s="9" cm="1">
        <f t="array" aca="1" ref="BU17" ca="1">_xlfn.IFNA(MATCH(RAND(), _xlfn.POISSON.DIST({0,1,2,3,4,5,6,7,8,9},$P17, TRUE),1), 0)</f>
        <v>1</v>
      </c>
      <c r="BV17" s="9" cm="1">
        <f t="array" aca="1" ref="BV17" ca="1">_xlfn.IFNA(MATCH(RAND(), _xlfn.POISSON.DIST({0,1,2,3,4,5,6,7,8,9},$P17, TRUE),1), 0)</f>
        <v>1</v>
      </c>
      <c r="BW17" s="9" cm="1">
        <f t="array" aca="1" ref="BW17" ca="1">_xlfn.IFNA(MATCH(RAND(), _xlfn.POISSON.DIST({0,1,2,3,4,5,6,7,8,9},$P17, TRUE),1), 0)</f>
        <v>0</v>
      </c>
      <c r="BX17" s="9" cm="1">
        <f t="array" aca="1" ref="BX17" ca="1">_xlfn.IFNA(MATCH(RAND(), _xlfn.POISSON.DIST({0,1,2,3,4,5,6,7,8,9},$P17, TRUE),1), 0)</f>
        <v>3</v>
      </c>
      <c r="BY17" s="9" cm="1">
        <f t="array" aca="1" ref="BY17" ca="1">_xlfn.IFNA(MATCH(RAND(), _xlfn.POISSON.DIST({0,1,2,3,4,5,6,7,8,9},$P17, TRUE),1), 0)</f>
        <v>0</v>
      </c>
      <c r="BZ17" s="9" cm="1">
        <f t="array" aca="1" ref="BZ17" ca="1">_xlfn.IFNA(MATCH(RAND(), _xlfn.POISSON.DIST({0,1,2,3,4,5,6,7,8,9},$P17, TRUE),1), 0)</f>
        <v>3</v>
      </c>
      <c r="CA17" s="9" cm="1">
        <f t="array" aca="1" ref="CA17" ca="1">_xlfn.IFNA(MATCH(RAND(), _xlfn.POISSON.DIST({0,1,2,3,4,5,6,7,8,9},$P17, TRUE),1), 0)</f>
        <v>1</v>
      </c>
      <c r="CB17" s="9" cm="1">
        <f t="array" aca="1" ref="CB17" ca="1">_xlfn.IFNA(MATCH(RAND(), _xlfn.POISSON.DIST({0,1,2,3,4,5,6,7,8,9},$P17, TRUE),1), 0)</f>
        <v>3</v>
      </c>
      <c r="CC17" s="9" cm="1">
        <f t="array" aca="1" ref="CC17" ca="1">_xlfn.IFNA(MATCH(RAND(), _xlfn.POISSON.DIST({0,1,2,3,4,5,6,7,8,9},$P17, TRUE),1), 0)</f>
        <v>2</v>
      </c>
      <c r="CD17" s="9" cm="1">
        <f t="array" aca="1" ref="CD17" ca="1">_xlfn.IFNA(MATCH(RAND(), _xlfn.POISSON.DIST({0,1,2,3,4,5,6,7,8,9},$P17, TRUE),1), 0)</f>
        <v>1</v>
      </c>
      <c r="CE17" s="9" cm="1">
        <f t="array" aca="1" ref="CE17" ca="1">_xlfn.IFNA(MATCH(RAND(), _xlfn.POISSON.DIST({0,1,2,3,4,5,6,7,8,9},$P17, TRUE),1), 0)</f>
        <v>1</v>
      </c>
      <c r="CF17" s="9" cm="1">
        <f t="array" aca="1" ref="CF17" ca="1">_xlfn.IFNA(MATCH(RAND(), _xlfn.POISSON.DIST({0,1,2,3,4,5,6,7,8,9},$P17, TRUE),1), 0)</f>
        <v>0</v>
      </c>
      <c r="CG17" s="9" cm="1">
        <f t="array" aca="1" ref="CG17" ca="1">_xlfn.IFNA(MATCH(RAND(), _xlfn.POISSON.DIST({0,1,2,3,4,5,6,7,8,9},$P17, TRUE),1), 0)</f>
        <v>1</v>
      </c>
      <c r="CH17" s="9" cm="1">
        <f t="array" aca="1" ref="CH17" ca="1">_xlfn.IFNA(MATCH(RAND(), _xlfn.POISSON.DIST({0,1,2,3,4,5,6,7,8,9},$P17, TRUE),1), 0)</f>
        <v>0</v>
      </c>
      <c r="CI17" s="9" cm="1">
        <f t="array" aca="1" ref="CI17" ca="1">_xlfn.IFNA(MATCH(RAND(), _xlfn.POISSON.DIST({0,1,2,3,4,5,6,7,8,9},$P17, TRUE),1), 0)</f>
        <v>2</v>
      </c>
      <c r="CJ17" s="9" cm="1">
        <f t="array" aca="1" ref="CJ17" ca="1">_xlfn.IFNA(MATCH(RAND(), _xlfn.POISSON.DIST({0,1,2,3,4,5,6,7,8,9},$P17, TRUE),1), 0)</f>
        <v>1</v>
      </c>
      <c r="CK17" s="9" cm="1">
        <f t="array" aca="1" ref="CK17" ca="1">_xlfn.IFNA(MATCH(RAND(), _xlfn.POISSON.DIST({0,1,2,3,4,5,6,7,8,9},$P17, TRUE),1), 0)</f>
        <v>1</v>
      </c>
      <c r="CL17" s="9" cm="1">
        <f t="array" aca="1" ref="CL17" ca="1">_xlfn.IFNA(MATCH(RAND(), _xlfn.POISSON.DIST({0,1,2,3,4,5,6,7,8,9},$P17, TRUE),1), 0)</f>
        <v>2</v>
      </c>
      <c r="CM17" s="9" cm="1">
        <f t="array" aca="1" ref="CM17" ca="1">_xlfn.IFNA(MATCH(RAND(), _xlfn.POISSON.DIST({0,1,2,3,4,5,6,7,8,9},$P17, TRUE),1), 0)</f>
        <v>2</v>
      </c>
      <c r="CN17" s="9" cm="1">
        <f t="array" aca="1" ref="CN17" ca="1">_xlfn.IFNA(MATCH(RAND(), _xlfn.POISSON.DIST({0,1,2,3,4,5,6,7,8,9},$P17, TRUE),1), 0)</f>
        <v>5</v>
      </c>
      <c r="CO17" s="9" cm="1">
        <f t="array" aca="1" ref="CO17" ca="1">_xlfn.IFNA(MATCH(RAND(), _xlfn.POISSON.DIST({0,1,2,3,4,5,6,7,8,9},$P17, TRUE),1), 0)</f>
        <v>2</v>
      </c>
      <c r="CP17" s="9" cm="1">
        <f t="array" aca="1" ref="CP17" ca="1">_xlfn.IFNA(MATCH(RAND(), _xlfn.POISSON.DIST({0,1,2,3,4,5,6,7,8,9},$P17, TRUE),1), 0)</f>
        <v>1</v>
      </c>
      <c r="CQ17" s="9" cm="1">
        <f t="array" aca="1" ref="CQ17" ca="1">_xlfn.IFNA(MATCH(RAND(), _xlfn.POISSON.DIST({0,1,2,3,4,5,6,7,8,9},$P17, TRUE),1), 0)</f>
        <v>1</v>
      </c>
      <c r="CR17" s="9" cm="1">
        <f t="array" aca="1" ref="CR17" ca="1">_xlfn.IFNA(MATCH(RAND(), _xlfn.POISSON.DIST({0,1,2,3,4,5,6,7,8,9},$P17, TRUE),1), 0)</f>
        <v>1</v>
      </c>
      <c r="CS17" s="9" cm="1">
        <f t="array" aca="1" ref="CS17" ca="1">_xlfn.IFNA(MATCH(RAND(), _xlfn.POISSON.DIST({0,1,2,3,4,5,6,7,8,9},$P17, TRUE),1), 0)</f>
        <v>1</v>
      </c>
      <c r="CT17" s="9" cm="1">
        <f t="array" aca="1" ref="CT17" ca="1">_xlfn.IFNA(MATCH(RAND(), _xlfn.POISSON.DIST({0,1,2,3,4,5,6,7,8,9},$P17, TRUE),1), 0)</f>
        <v>1</v>
      </c>
      <c r="CU17" s="9" cm="1">
        <f t="array" aca="1" ref="CU17" ca="1">_xlfn.IFNA(MATCH(RAND(), _xlfn.POISSON.DIST({0,1,2,3,4,5,6,7,8,9},$P17, TRUE),1), 0)</f>
        <v>1</v>
      </c>
      <c r="CV17" s="9" cm="1">
        <f t="array" aca="1" ref="CV17" ca="1">_xlfn.IFNA(MATCH(RAND(), _xlfn.POISSON.DIST({0,1,2,3,4,5,6,7,8,9},$P17, TRUE),1), 0)</f>
        <v>0</v>
      </c>
      <c r="CW17" s="9" cm="1">
        <f t="array" aca="1" ref="CW17" ca="1">_xlfn.IFNA(MATCH(RAND(), _xlfn.POISSON.DIST({0,1,2,3,4,5,6,7,8,9},$P17, TRUE),1), 0)</f>
        <v>2</v>
      </c>
      <c r="CX17" s="9" cm="1">
        <f t="array" aca="1" ref="CX17" ca="1">_xlfn.IFNA(MATCH(RAND(), _xlfn.POISSON.DIST({0,1,2,3,4,5,6,7,8,9},$P17, TRUE),1), 0)</f>
        <v>3</v>
      </c>
      <c r="CY17" s="9" cm="1">
        <f t="array" aca="1" ref="CY17" ca="1">_xlfn.IFNA(MATCH(RAND(), _xlfn.POISSON.DIST({0,1,2,3,4,5,6,7,8,9},$P17, TRUE),1), 0)</f>
        <v>1</v>
      </c>
      <c r="CZ17" s="9" cm="1">
        <f t="array" aca="1" ref="CZ17" ca="1">_xlfn.IFNA(MATCH(RAND(), _xlfn.POISSON.DIST({0,1,2,3,4,5,6,7,8,9},$P17, TRUE),1), 0)</f>
        <v>1</v>
      </c>
      <c r="DA17" s="9" cm="1">
        <f t="array" aca="1" ref="DA17" ca="1">_xlfn.IFNA(MATCH(RAND(), _xlfn.POISSON.DIST({0,1,2,3,4,5,6,7,8,9},$P17, TRUE),1), 0)</f>
        <v>2</v>
      </c>
      <c r="DB17" s="9" cm="1">
        <f t="array" aca="1" ref="DB17" ca="1">_xlfn.IFNA(MATCH(RAND(), _xlfn.POISSON.DIST({0,1,2,3,4,5,6,7,8,9},$P17, TRUE),1), 0)</f>
        <v>2</v>
      </c>
      <c r="DC17" s="9" cm="1">
        <f t="array" aca="1" ref="DC17" ca="1">_xlfn.IFNA(MATCH(RAND(), _xlfn.POISSON.DIST({0,1,2,3,4,5,6,7,8,9},$P17, TRUE),1), 0)</f>
        <v>2</v>
      </c>
      <c r="DD17" s="9" cm="1">
        <f t="array" aca="1" ref="DD17" ca="1">_xlfn.IFNA(MATCH(RAND(), _xlfn.POISSON.DIST({0,1,2,3,4,5,6,7,8,9},$P17, TRUE),1), 0)</f>
        <v>1</v>
      </c>
      <c r="DE17" s="9" cm="1">
        <f t="array" aca="1" ref="DE17" ca="1">_xlfn.IFNA(MATCH(RAND(), _xlfn.POISSON.DIST({0,1,2,3,4,5,6,7,8,9},$P17, TRUE),1), 0)</f>
        <v>1</v>
      </c>
      <c r="DF17" s="9" cm="1">
        <f t="array" aca="1" ref="DF17" ca="1">_xlfn.IFNA(MATCH(RAND(), _xlfn.POISSON.DIST({0,1,2,3,4,5,6,7,8,9},$P17, TRUE),1), 0)</f>
        <v>0</v>
      </c>
      <c r="DG17" s="9" cm="1">
        <f t="array" aca="1" ref="DG17" ca="1">_xlfn.IFNA(MATCH(RAND(), _xlfn.POISSON.DIST({0,1,2,3,4,5,6,7,8,9},$P17, TRUE),1), 0)</f>
        <v>0</v>
      </c>
      <c r="DH17" s="9" cm="1">
        <f t="array" aca="1" ref="DH17" ca="1">_xlfn.IFNA(MATCH(RAND(), _xlfn.POISSON.DIST({0,1,2,3,4,5,6,7,8,9},$P17, TRUE),1), 0)</f>
        <v>3</v>
      </c>
      <c r="DI17" s="9" cm="1">
        <f t="array" aca="1" ref="DI17" ca="1">_xlfn.IFNA(MATCH(RAND(), _xlfn.POISSON.DIST({0,1,2,3,4,5,6,7,8,9},$P17, TRUE),1), 0)</f>
        <v>2</v>
      </c>
      <c r="DJ17" s="9" cm="1">
        <f t="array" aca="1" ref="DJ17" ca="1">_xlfn.IFNA(MATCH(RAND(), _xlfn.POISSON.DIST({0,1,2,3,4,5,6,7,8,9},$P17, TRUE),1), 0)</f>
        <v>0</v>
      </c>
      <c r="DK17" s="9" cm="1">
        <f t="array" aca="1" ref="DK17" ca="1">_xlfn.IFNA(MATCH(RAND(), _xlfn.POISSON.DIST({0,1,2,3,4,5,6,7,8,9},$P17, TRUE),1), 0)</f>
        <v>1</v>
      </c>
      <c r="DL17" s="9" cm="1">
        <f t="array" aca="1" ref="DL17" ca="1">_xlfn.IFNA(MATCH(RAND(), _xlfn.POISSON.DIST({0,1,2,3,4,5,6,7,8,9},$P17, TRUE),1), 0)</f>
        <v>4</v>
      </c>
      <c r="DM17" s="9" cm="1">
        <f t="array" aca="1" ref="DM17" ca="1">_xlfn.IFNA(MATCH(RAND(), _xlfn.POISSON.DIST({0,1,2,3,4,5,6,7,8,9},$P17, TRUE),1), 0)</f>
        <v>2</v>
      </c>
      <c r="DN17" s="101"/>
      <c r="DO17" s="101"/>
      <c r="DP17" s="101"/>
      <c r="DQ17" s="101"/>
      <c r="DR17" s="101"/>
      <c r="DS17" s="2"/>
      <c r="EE17" s="35"/>
      <c r="EF17" s="35"/>
    </row>
    <row r="18" spans="2:136">
      <c r="B18" s="39"/>
      <c r="C18" s="36" t="s">
        <v>170</v>
      </c>
      <c r="D18" s="34" t="s">
        <v>44</v>
      </c>
      <c r="E18" s="37" t="s">
        <v>45</v>
      </c>
      <c r="F18" s="38">
        <f ca="1">(AVERAGE(Q18:BN18))*(1+INDEX('Round Robin Predictions'!$C$4:$O$36, MATCH('This Year''s Matches'!E18,'Round Robin Predictions'!$D$4:$D$36,0),3))</f>
        <v>1.7</v>
      </c>
      <c r="G18" s="5" t="s">
        <v>46</v>
      </c>
      <c r="H18" s="38">
        <f ca="1">(AVERAGE(BP18:DM18))*(1+INDEX('Round Robin Predictions'!$C$4:$O$36, MATCH('This Year''s Matches'!G18,'Round Robin Predictions'!$D$4:$D$36,0),3))</f>
        <v>1.04</v>
      </c>
      <c r="I18" s="37" t="str">
        <f t="shared" ca="1" si="0"/>
        <v>Belgium</v>
      </c>
      <c r="J18" s="66"/>
      <c r="K18" s="67"/>
      <c r="L18" s="37">
        <f t="shared" ca="1" si="1"/>
        <v>1.7</v>
      </c>
      <c r="M18" s="21">
        <f t="shared" ca="1" si="2"/>
        <v>1.04</v>
      </c>
      <c r="N18" s="37" t="str">
        <f t="shared" ca="1" si="3"/>
        <v>Belgium</v>
      </c>
      <c r="O18" s="7">
        <f ca="1">(OFFSET('Appendix 3 - Goals Per Group'!$B$13,(INDEX('Appendix 1 - Team Data'!$B$13:$R$112,MATCH(G18,'Appendix 1 - Team Data'!$B$13:$B$112,0),4)/10),(INDEX('Appendix 1 - Team Data'!$B$13:$R$112,MATCH(E18,'Appendix 1 - Team Data'!$B$13:$B$112,0),4)/10)))</f>
        <v>1.6666666666666667</v>
      </c>
      <c r="P18" s="7" cm="1">
        <f t="array" aca="1" ref="P18" ca="1">OFFSET('Appendix 3 - Goals Per Group'!$B$13,(INDEX('Appendix 1 - Team Data'!$B$13:$R$112, MATCH(E18,'Appendix 1 - Team Data'!$B$13:$B$112,0),4)/10), (INDEX('Appendix 1 - Team Data'!$B$13:$R$112, MATCH(G18, 'Appendix 1 - Team Data'!$B$13:$B$112,0),4)/10))</f>
        <v>0.87878787878787878</v>
      </c>
      <c r="Q18" s="9" cm="1">
        <f t="array" aca="1" ref="Q18" ca="1">_xlfn.IFNA(MATCH(RAND(), _xlfn.POISSON.DIST({0,1,2,3,4,5,6,7,8,9},$O18, TRUE),1), 0)</f>
        <v>0</v>
      </c>
      <c r="R18" s="9" cm="1">
        <f t="array" aca="1" ref="R18" ca="1">_xlfn.IFNA(MATCH(RAND(), _xlfn.POISSON.DIST({0,1,2,3,4,5,6,7,8,9},$O18, TRUE),1), 0)</f>
        <v>2</v>
      </c>
      <c r="S18" s="9" cm="1">
        <f t="array" aca="1" ref="S18" ca="1">_xlfn.IFNA(MATCH(RAND(), _xlfn.POISSON.DIST({0,1,2,3,4,5,6,7,8,9},$O18, TRUE),1), 0)</f>
        <v>2</v>
      </c>
      <c r="T18" s="9" cm="1">
        <f t="array" aca="1" ref="T18" ca="1">_xlfn.IFNA(MATCH(RAND(), _xlfn.POISSON.DIST({0,1,2,3,4,5,6,7,8,9},$O18, TRUE),1), 0)</f>
        <v>2</v>
      </c>
      <c r="U18" s="9" cm="1">
        <f t="array" aca="1" ref="U18" ca="1">_xlfn.IFNA(MATCH(RAND(), _xlfn.POISSON.DIST({0,1,2,3,4,5,6,7,8,9},$O18, TRUE),1), 0)</f>
        <v>3</v>
      </c>
      <c r="V18" s="9" cm="1">
        <f t="array" aca="1" ref="V18" ca="1">_xlfn.IFNA(MATCH(RAND(), _xlfn.POISSON.DIST({0,1,2,3,4,5,6,7,8,9},$O18, TRUE),1), 0)</f>
        <v>3</v>
      </c>
      <c r="W18" s="9" cm="1">
        <f t="array" aca="1" ref="W18" ca="1">_xlfn.IFNA(MATCH(RAND(), _xlfn.POISSON.DIST({0,1,2,3,4,5,6,7,8,9},$O18, TRUE),1), 0)</f>
        <v>1</v>
      </c>
      <c r="X18" s="9" cm="1">
        <f t="array" aca="1" ref="X18" ca="1">_xlfn.IFNA(MATCH(RAND(), _xlfn.POISSON.DIST({0,1,2,3,4,5,6,7,8,9},$O18, TRUE),1), 0)</f>
        <v>1</v>
      </c>
      <c r="Y18" s="9" cm="1">
        <f t="array" aca="1" ref="Y18" ca="1">_xlfn.IFNA(MATCH(RAND(), _xlfn.POISSON.DIST({0,1,2,3,4,5,6,7,8,9},$O18, TRUE),1), 0)</f>
        <v>1</v>
      </c>
      <c r="Z18" s="9" cm="1">
        <f t="array" aca="1" ref="Z18" ca="1">_xlfn.IFNA(MATCH(RAND(), _xlfn.POISSON.DIST({0,1,2,3,4,5,6,7,8,9},$O18, TRUE),1), 0)</f>
        <v>1</v>
      </c>
      <c r="AA18" s="9" cm="1">
        <f t="array" aca="1" ref="AA18" ca="1">_xlfn.IFNA(MATCH(RAND(), _xlfn.POISSON.DIST({0,1,2,3,4,5,6,7,8,9},$O18, TRUE),1), 0)</f>
        <v>1</v>
      </c>
      <c r="AB18" s="9" cm="1">
        <f t="array" aca="1" ref="AB18" ca="1">_xlfn.IFNA(MATCH(RAND(), _xlfn.POISSON.DIST({0,1,2,3,4,5,6,7,8,9},$O18, TRUE),1), 0)</f>
        <v>2</v>
      </c>
      <c r="AC18" s="9" cm="1">
        <f t="array" aca="1" ref="AC18" ca="1">_xlfn.IFNA(MATCH(RAND(), _xlfn.POISSON.DIST({0,1,2,3,4,5,6,7,8,9},$O18, TRUE),1), 0)</f>
        <v>1</v>
      </c>
      <c r="AD18" s="9" cm="1">
        <f t="array" aca="1" ref="AD18" ca="1">_xlfn.IFNA(MATCH(RAND(), _xlfn.POISSON.DIST({0,1,2,3,4,5,6,7,8,9},$O18, TRUE),1), 0)</f>
        <v>1</v>
      </c>
      <c r="AE18" s="9" cm="1">
        <f t="array" aca="1" ref="AE18" ca="1">_xlfn.IFNA(MATCH(RAND(), _xlfn.POISSON.DIST({0,1,2,3,4,5,6,7,8,9},$O18, TRUE),1), 0)</f>
        <v>2</v>
      </c>
      <c r="AF18" s="9" cm="1">
        <f t="array" aca="1" ref="AF18" ca="1">_xlfn.IFNA(MATCH(RAND(), _xlfn.POISSON.DIST({0,1,2,3,4,5,6,7,8,9},$O18, TRUE),1), 0)</f>
        <v>1</v>
      </c>
      <c r="AG18" s="9" cm="1">
        <f t="array" aca="1" ref="AG18" ca="1">_xlfn.IFNA(MATCH(RAND(), _xlfn.POISSON.DIST({0,1,2,3,4,5,6,7,8,9},$O18, TRUE),1), 0)</f>
        <v>1</v>
      </c>
      <c r="AH18" s="9" cm="1">
        <f t="array" aca="1" ref="AH18" ca="1">_xlfn.IFNA(MATCH(RAND(), _xlfn.POISSON.DIST({0,1,2,3,4,5,6,7,8,9},$O18, TRUE),1), 0)</f>
        <v>2</v>
      </c>
      <c r="AI18" s="9" cm="1">
        <f t="array" aca="1" ref="AI18" ca="1">_xlfn.IFNA(MATCH(RAND(), _xlfn.POISSON.DIST({0,1,2,3,4,5,6,7,8,9},$O18, TRUE),1), 0)</f>
        <v>2</v>
      </c>
      <c r="AJ18" s="9" cm="1">
        <f t="array" aca="1" ref="AJ18" ca="1">_xlfn.IFNA(MATCH(RAND(), _xlfn.POISSON.DIST({0,1,2,3,4,5,6,7,8,9},$O18, TRUE),1), 0)</f>
        <v>1</v>
      </c>
      <c r="AK18" s="9" cm="1">
        <f t="array" aca="1" ref="AK18" ca="1">_xlfn.IFNA(MATCH(RAND(), _xlfn.POISSON.DIST({0,1,2,3,4,5,6,7,8,9},$O18, TRUE),1), 0)</f>
        <v>0</v>
      </c>
      <c r="AL18" s="9" cm="1">
        <f t="array" aca="1" ref="AL18" ca="1">_xlfn.IFNA(MATCH(RAND(), _xlfn.POISSON.DIST({0,1,2,3,4,5,6,7,8,9},$O18, TRUE),1), 0)</f>
        <v>1</v>
      </c>
      <c r="AM18" s="9" cm="1">
        <f t="array" aca="1" ref="AM18" ca="1">_xlfn.IFNA(MATCH(RAND(), _xlfn.POISSON.DIST({0,1,2,3,4,5,6,7,8,9},$O18, TRUE),1), 0)</f>
        <v>0</v>
      </c>
      <c r="AN18" s="9" cm="1">
        <f t="array" aca="1" ref="AN18" ca="1">_xlfn.IFNA(MATCH(RAND(), _xlfn.POISSON.DIST({0,1,2,3,4,5,6,7,8,9},$O18, TRUE),1), 0)</f>
        <v>2</v>
      </c>
      <c r="AO18" s="9" cm="1">
        <f t="array" aca="1" ref="AO18" ca="1">_xlfn.IFNA(MATCH(RAND(), _xlfn.POISSON.DIST({0,1,2,3,4,5,6,7,8,9},$O18, TRUE),1), 0)</f>
        <v>3</v>
      </c>
      <c r="AP18" s="9" cm="1">
        <f t="array" aca="1" ref="AP18" ca="1">_xlfn.IFNA(MATCH(RAND(), _xlfn.POISSON.DIST({0,1,2,3,4,5,6,7,8,9},$O18, TRUE),1), 0)</f>
        <v>2</v>
      </c>
      <c r="AQ18" s="9" cm="1">
        <f t="array" aca="1" ref="AQ18" ca="1">_xlfn.IFNA(MATCH(RAND(), _xlfn.POISSON.DIST({0,1,2,3,4,5,6,7,8,9},$O18, TRUE),1), 0)</f>
        <v>0</v>
      </c>
      <c r="AR18" s="9" cm="1">
        <f t="array" aca="1" ref="AR18" ca="1">_xlfn.IFNA(MATCH(RAND(), _xlfn.POISSON.DIST({0,1,2,3,4,5,6,7,8,9},$O18, TRUE),1), 0)</f>
        <v>3</v>
      </c>
      <c r="AS18" s="9" cm="1">
        <f t="array" aca="1" ref="AS18" ca="1">_xlfn.IFNA(MATCH(RAND(), _xlfn.POISSON.DIST({0,1,2,3,4,5,6,7,8,9},$O18, TRUE),1), 0)</f>
        <v>1</v>
      </c>
      <c r="AT18" s="9" cm="1">
        <f t="array" aca="1" ref="AT18" ca="1">_xlfn.IFNA(MATCH(RAND(), _xlfn.POISSON.DIST({0,1,2,3,4,5,6,7,8,9},$O18, TRUE),1), 0)</f>
        <v>3</v>
      </c>
      <c r="AU18" s="9" cm="1">
        <f t="array" aca="1" ref="AU18" ca="1">_xlfn.IFNA(MATCH(RAND(), _xlfn.POISSON.DIST({0,1,2,3,4,5,6,7,8,9},$O18, TRUE),1), 0)</f>
        <v>0</v>
      </c>
      <c r="AV18" s="9" cm="1">
        <f t="array" aca="1" ref="AV18" ca="1">_xlfn.IFNA(MATCH(RAND(), _xlfn.POISSON.DIST({0,1,2,3,4,5,6,7,8,9},$O18, TRUE),1), 0)</f>
        <v>2</v>
      </c>
      <c r="AW18" s="9" cm="1">
        <f t="array" aca="1" ref="AW18" ca="1">_xlfn.IFNA(MATCH(RAND(), _xlfn.POISSON.DIST({0,1,2,3,4,5,6,7,8,9},$O18, TRUE),1), 0)</f>
        <v>1</v>
      </c>
      <c r="AX18" s="9" cm="1">
        <f t="array" aca="1" ref="AX18" ca="1">_xlfn.IFNA(MATCH(RAND(), _xlfn.POISSON.DIST({0,1,2,3,4,5,6,7,8,9},$O18, TRUE),1), 0)</f>
        <v>2</v>
      </c>
      <c r="AY18" s="9" cm="1">
        <f t="array" aca="1" ref="AY18" ca="1">_xlfn.IFNA(MATCH(RAND(), _xlfn.POISSON.DIST({0,1,2,3,4,5,6,7,8,9},$O18, TRUE),1), 0)</f>
        <v>2</v>
      </c>
      <c r="AZ18" s="9" cm="1">
        <f t="array" aca="1" ref="AZ18" ca="1">_xlfn.IFNA(MATCH(RAND(), _xlfn.POISSON.DIST({0,1,2,3,4,5,6,7,8,9},$O18, TRUE),1), 0)</f>
        <v>0</v>
      </c>
      <c r="BA18" s="9" cm="1">
        <f t="array" aca="1" ref="BA18" ca="1">_xlfn.IFNA(MATCH(RAND(), _xlfn.POISSON.DIST({0,1,2,3,4,5,6,7,8,9},$O18, TRUE),1), 0)</f>
        <v>5</v>
      </c>
      <c r="BB18" s="9" cm="1">
        <f t="array" aca="1" ref="BB18" ca="1">_xlfn.IFNA(MATCH(RAND(), _xlfn.POISSON.DIST({0,1,2,3,4,5,6,7,8,9},$O18, TRUE),1), 0)</f>
        <v>1</v>
      </c>
      <c r="BC18" s="9" cm="1">
        <f t="array" aca="1" ref="BC18" ca="1">_xlfn.IFNA(MATCH(RAND(), _xlfn.POISSON.DIST({0,1,2,3,4,5,6,7,8,9},$O18, TRUE),1), 0)</f>
        <v>2</v>
      </c>
      <c r="BD18" s="9" cm="1">
        <f t="array" aca="1" ref="BD18" ca="1">_xlfn.IFNA(MATCH(RAND(), _xlfn.POISSON.DIST({0,1,2,3,4,5,6,7,8,9},$O18, TRUE),1), 0)</f>
        <v>2</v>
      </c>
      <c r="BE18" s="9" cm="1">
        <f t="array" aca="1" ref="BE18" ca="1">_xlfn.IFNA(MATCH(RAND(), _xlfn.POISSON.DIST({0,1,2,3,4,5,6,7,8,9},$O18, TRUE),1), 0)</f>
        <v>4</v>
      </c>
      <c r="BF18" s="9" cm="1">
        <f t="array" aca="1" ref="BF18" ca="1">_xlfn.IFNA(MATCH(RAND(), _xlfn.POISSON.DIST({0,1,2,3,4,5,6,7,8,9},$O18, TRUE),1), 0)</f>
        <v>3</v>
      </c>
      <c r="BG18" s="9" cm="1">
        <f t="array" aca="1" ref="BG18" ca="1">_xlfn.IFNA(MATCH(RAND(), _xlfn.POISSON.DIST({0,1,2,3,4,5,6,7,8,9},$O18, TRUE),1), 0)</f>
        <v>2</v>
      </c>
      <c r="BH18" s="9" cm="1">
        <f t="array" aca="1" ref="BH18" ca="1">_xlfn.IFNA(MATCH(RAND(), _xlfn.POISSON.DIST({0,1,2,3,4,5,6,7,8,9},$O18, TRUE),1), 0)</f>
        <v>3</v>
      </c>
      <c r="BI18" s="9" cm="1">
        <f t="array" aca="1" ref="BI18" ca="1">_xlfn.IFNA(MATCH(RAND(), _xlfn.POISSON.DIST({0,1,2,3,4,5,6,7,8,9},$O18, TRUE),1), 0)</f>
        <v>2</v>
      </c>
      <c r="BJ18" s="9" cm="1">
        <f t="array" aca="1" ref="BJ18" ca="1">_xlfn.IFNA(MATCH(RAND(), _xlfn.POISSON.DIST({0,1,2,3,4,5,6,7,8,9},$O18, TRUE),1), 0)</f>
        <v>1</v>
      </c>
      <c r="BK18" s="9" cm="1">
        <f t="array" aca="1" ref="BK18" ca="1">_xlfn.IFNA(MATCH(RAND(), _xlfn.POISSON.DIST({0,1,2,3,4,5,6,7,8,9},$O18, TRUE),1), 0)</f>
        <v>2</v>
      </c>
      <c r="BL18" s="9" cm="1">
        <f t="array" aca="1" ref="BL18" ca="1">_xlfn.IFNA(MATCH(RAND(), _xlfn.POISSON.DIST({0,1,2,3,4,5,6,7,8,9},$O18, TRUE),1), 0)</f>
        <v>2</v>
      </c>
      <c r="BM18" s="9" cm="1">
        <f t="array" aca="1" ref="BM18" ca="1">_xlfn.IFNA(MATCH(RAND(), _xlfn.POISSON.DIST({0,1,2,3,4,5,6,7,8,9},$O18, TRUE),1), 0)</f>
        <v>2</v>
      </c>
      <c r="BN18" s="9" cm="1">
        <f t="array" aca="1" ref="BN18" ca="1">_xlfn.IFNA(MATCH(RAND(), _xlfn.POISSON.DIST({0,1,2,3,4,5,6,7,8,9},$O18, TRUE),1), 0)</f>
        <v>2</v>
      </c>
      <c r="BP18" s="9" cm="1">
        <f t="array" aca="1" ref="BP18" ca="1">_xlfn.IFNA(MATCH(RAND(), _xlfn.POISSON.DIST({0,1,2,3,4,5,6,7,8,9},$P18, TRUE),1), 0)</f>
        <v>0</v>
      </c>
      <c r="BQ18" s="9" cm="1">
        <f t="array" aca="1" ref="BQ18" ca="1">_xlfn.IFNA(MATCH(RAND(), _xlfn.POISSON.DIST({0,1,2,3,4,5,6,7,8,9},$P18, TRUE),1), 0)</f>
        <v>1</v>
      </c>
      <c r="BR18" s="9" cm="1">
        <f t="array" aca="1" ref="BR18" ca="1">_xlfn.IFNA(MATCH(RAND(), _xlfn.POISSON.DIST({0,1,2,3,4,5,6,7,8,9},$P18, TRUE),1), 0)</f>
        <v>0</v>
      </c>
      <c r="BS18" s="9" cm="1">
        <f t="array" aca="1" ref="BS18" ca="1">_xlfn.IFNA(MATCH(RAND(), _xlfn.POISSON.DIST({0,1,2,3,4,5,6,7,8,9},$P18, TRUE),1), 0)</f>
        <v>2</v>
      </c>
      <c r="BT18" s="9" cm="1">
        <f t="array" aca="1" ref="BT18" ca="1">_xlfn.IFNA(MATCH(RAND(), _xlfn.POISSON.DIST({0,1,2,3,4,5,6,7,8,9},$P18, TRUE),1), 0)</f>
        <v>2</v>
      </c>
      <c r="BU18" s="9" cm="1">
        <f t="array" aca="1" ref="BU18" ca="1">_xlfn.IFNA(MATCH(RAND(), _xlfn.POISSON.DIST({0,1,2,3,4,5,6,7,8,9},$P18, TRUE),1), 0)</f>
        <v>0</v>
      </c>
      <c r="BV18" s="9" cm="1">
        <f t="array" aca="1" ref="BV18" ca="1">_xlfn.IFNA(MATCH(RAND(), _xlfn.POISSON.DIST({0,1,2,3,4,5,6,7,8,9},$P18, TRUE),1), 0)</f>
        <v>2</v>
      </c>
      <c r="BW18" s="9" cm="1">
        <f t="array" aca="1" ref="BW18" ca="1">_xlfn.IFNA(MATCH(RAND(), _xlfn.POISSON.DIST({0,1,2,3,4,5,6,7,8,9},$P18, TRUE),1), 0)</f>
        <v>0</v>
      </c>
      <c r="BX18" s="9" cm="1">
        <f t="array" aca="1" ref="BX18" ca="1">_xlfn.IFNA(MATCH(RAND(), _xlfn.POISSON.DIST({0,1,2,3,4,5,6,7,8,9},$P18, TRUE),1), 0)</f>
        <v>0</v>
      </c>
      <c r="BY18" s="9" cm="1">
        <f t="array" aca="1" ref="BY18" ca="1">_xlfn.IFNA(MATCH(RAND(), _xlfn.POISSON.DIST({0,1,2,3,4,5,6,7,8,9},$P18, TRUE),1), 0)</f>
        <v>4</v>
      </c>
      <c r="BZ18" s="9" cm="1">
        <f t="array" aca="1" ref="BZ18" ca="1">_xlfn.IFNA(MATCH(RAND(), _xlfn.POISSON.DIST({0,1,2,3,4,5,6,7,8,9},$P18, TRUE),1), 0)</f>
        <v>0</v>
      </c>
      <c r="CA18" s="9" cm="1">
        <f t="array" aca="1" ref="CA18" ca="1">_xlfn.IFNA(MATCH(RAND(), _xlfn.POISSON.DIST({0,1,2,3,4,5,6,7,8,9},$P18, TRUE),1), 0)</f>
        <v>1</v>
      </c>
      <c r="CB18" s="9" cm="1">
        <f t="array" aca="1" ref="CB18" ca="1">_xlfn.IFNA(MATCH(RAND(), _xlfn.POISSON.DIST({0,1,2,3,4,5,6,7,8,9},$P18, TRUE),1), 0)</f>
        <v>2</v>
      </c>
      <c r="CC18" s="9" cm="1">
        <f t="array" aca="1" ref="CC18" ca="1">_xlfn.IFNA(MATCH(RAND(), _xlfn.POISSON.DIST({0,1,2,3,4,5,6,7,8,9},$P18, TRUE),1), 0)</f>
        <v>4</v>
      </c>
      <c r="CD18" s="9" cm="1">
        <f t="array" aca="1" ref="CD18" ca="1">_xlfn.IFNA(MATCH(RAND(), _xlfn.POISSON.DIST({0,1,2,3,4,5,6,7,8,9},$P18, TRUE),1), 0)</f>
        <v>1</v>
      </c>
      <c r="CE18" s="9" cm="1">
        <f t="array" aca="1" ref="CE18" ca="1">_xlfn.IFNA(MATCH(RAND(), _xlfn.POISSON.DIST({0,1,2,3,4,5,6,7,8,9},$P18, TRUE),1), 0)</f>
        <v>1</v>
      </c>
      <c r="CF18" s="9" cm="1">
        <f t="array" aca="1" ref="CF18" ca="1">_xlfn.IFNA(MATCH(RAND(), _xlfn.POISSON.DIST({0,1,2,3,4,5,6,7,8,9},$P18, TRUE),1), 0)</f>
        <v>1</v>
      </c>
      <c r="CG18" s="9" cm="1">
        <f t="array" aca="1" ref="CG18" ca="1">_xlfn.IFNA(MATCH(RAND(), _xlfn.POISSON.DIST({0,1,2,3,4,5,6,7,8,9},$P18, TRUE),1), 0)</f>
        <v>1</v>
      </c>
      <c r="CH18" s="9" cm="1">
        <f t="array" aca="1" ref="CH18" ca="1">_xlfn.IFNA(MATCH(RAND(), _xlfn.POISSON.DIST({0,1,2,3,4,5,6,7,8,9},$P18, TRUE),1), 0)</f>
        <v>1</v>
      </c>
      <c r="CI18" s="9" cm="1">
        <f t="array" aca="1" ref="CI18" ca="1">_xlfn.IFNA(MATCH(RAND(), _xlfn.POISSON.DIST({0,1,2,3,4,5,6,7,8,9},$P18, TRUE),1), 0)</f>
        <v>0</v>
      </c>
      <c r="CJ18" s="9" cm="1">
        <f t="array" aca="1" ref="CJ18" ca="1">_xlfn.IFNA(MATCH(RAND(), _xlfn.POISSON.DIST({0,1,2,3,4,5,6,7,8,9},$P18, TRUE),1), 0)</f>
        <v>0</v>
      </c>
      <c r="CK18" s="9" cm="1">
        <f t="array" aca="1" ref="CK18" ca="1">_xlfn.IFNA(MATCH(RAND(), _xlfn.POISSON.DIST({0,1,2,3,4,5,6,7,8,9},$P18, TRUE),1), 0)</f>
        <v>0</v>
      </c>
      <c r="CL18" s="9" cm="1">
        <f t="array" aca="1" ref="CL18" ca="1">_xlfn.IFNA(MATCH(RAND(), _xlfn.POISSON.DIST({0,1,2,3,4,5,6,7,8,9},$P18, TRUE),1), 0)</f>
        <v>3</v>
      </c>
      <c r="CM18" s="9" cm="1">
        <f t="array" aca="1" ref="CM18" ca="1">_xlfn.IFNA(MATCH(RAND(), _xlfn.POISSON.DIST({0,1,2,3,4,5,6,7,8,9},$P18, TRUE),1), 0)</f>
        <v>0</v>
      </c>
      <c r="CN18" s="9" cm="1">
        <f t="array" aca="1" ref="CN18" ca="1">_xlfn.IFNA(MATCH(RAND(), _xlfn.POISSON.DIST({0,1,2,3,4,5,6,7,8,9},$P18, TRUE),1), 0)</f>
        <v>2</v>
      </c>
      <c r="CO18" s="9" cm="1">
        <f t="array" aca="1" ref="CO18" ca="1">_xlfn.IFNA(MATCH(RAND(), _xlfn.POISSON.DIST({0,1,2,3,4,5,6,7,8,9},$P18, TRUE),1), 0)</f>
        <v>2</v>
      </c>
      <c r="CP18" s="9" cm="1">
        <f t="array" aca="1" ref="CP18" ca="1">_xlfn.IFNA(MATCH(RAND(), _xlfn.POISSON.DIST({0,1,2,3,4,5,6,7,8,9},$P18, TRUE),1), 0)</f>
        <v>1</v>
      </c>
      <c r="CQ18" s="9" cm="1">
        <f t="array" aca="1" ref="CQ18" ca="1">_xlfn.IFNA(MATCH(RAND(), _xlfn.POISSON.DIST({0,1,2,3,4,5,6,7,8,9},$P18, TRUE),1), 0)</f>
        <v>2</v>
      </c>
      <c r="CR18" s="9" cm="1">
        <f t="array" aca="1" ref="CR18" ca="1">_xlfn.IFNA(MATCH(RAND(), _xlfn.POISSON.DIST({0,1,2,3,4,5,6,7,8,9},$P18, TRUE),1), 0)</f>
        <v>0</v>
      </c>
      <c r="CS18" s="9" cm="1">
        <f t="array" aca="1" ref="CS18" ca="1">_xlfn.IFNA(MATCH(RAND(), _xlfn.POISSON.DIST({0,1,2,3,4,5,6,7,8,9},$P18, TRUE),1), 0)</f>
        <v>3</v>
      </c>
      <c r="CT18" s="9" cm="1">
        <f t="array" aca="1" ref="CT18" ca="1">_xlfn.IFNA(MATCH(RAND(), _xlfn.POISSON.DIST({0,1,2,3,4,5,6,7,8,9},$P18, TRUE),1), 0)</f>
        <v>2</v>
      </c>
      <c r="CU18" s="9" cm="1">
        <f t="array" aca="1" ref="CU18" ca="1">_xlfn.IFNA(MATCH(RAND(), _xlfn.POISSON.DIST({0,1,2,3,4,5,6,7,8,9},$P18, TRUE),1), 0)</f>
        <v>1</v>
      </c>
      <c r="CV18" s="9" cm="1">
        <f t="array" aca="1" ref="CV18" ca="1">_xlfn.IFNA(MATCH(RAND(), _xlfn.POISSON.DIST({0,1,2,3,4,5,6,7,8,9},$P18, TRUE),1), 0)</f>
        <v>2</v>
      </c>
      <c r="CW18" s="9" cm="1">
        <f t="array" aca="1" ref="CW18" ca="1">_xlfn.IFNA(MATCH(RAND(), _xlfn.POISSON.DIST({0,1,2,3,4,5,6,7,8,9},$P18, TRUE),1), 0)</f>
        <v>0</v>
      </c>
      <c r="CX18" s="9" cm="1">
        <f t="array" aca="1" ref="CX18" ca="1">_xlfn.IFNA(MATCH(RAND(), _xlfn.POISSON.DIST({0,1,2,3,4,5,6,7,8,9},$P18, TRUE),1), 0)</f>
        <v>0</v>
      </c>
      <c r="CY18" s="9" cm="1">
        <f t="array" aca="1" ref="CY18" ca="1">_xlfn.IFNA(MATCH(RAND(), _xlfn.POISSON.DIST({0,1,2,3,4,5,6,7,8,9},$P18, TRUE),1), 0)</f>
        <v>1</v>
      </c>
      <c r="CZ18" s="9" cm="1">
        <f t="array" aca="1" ref="CZ18" ca="1">_xlfn.IFNA(MATCH(RAND(), _xlfn.POISSON.DIST({0,1,2,3,4,5,6,7,8,9},$P18, TRUE),1), 0)</f>
        <v>0</v>
      </c>
      <c r="DA18" s="9" cm="1">
        <f t="array" aca="1" ref="DA18" ca="1">_xlfn.IFNA(MATCH(RAND(), _xlfn.POISSON.DIST({0,1,2,3,4,5,6,7,8,9},$P18, TRUE),1), 0)</f>
        <v>1</v>
      </c>
      <c r="DB18" s="9" cm="1">
        <f t="array" aca="1" ref="DB18" ca="1">_xlfn.IFNA(MATCH(RAND(), _xlfn.POISSON.DIST({0,1,2,3,4,5,6,7,8,9},$P18, TRUE),1), 0)</f>
        <v>0</v>
      </c>
      <c r="DC18" s="9" cm="1">
        <f t="array" aca="1" ref="DC18" ca="1">_xlfn.IFNA(MATCH(RAND(), _xlfn.POISSON.DIST({0,1,2,3,4,5,6,7,8,9},$P18, TRUE),1), 0)</f>
        <v>3</v>
      </c>
      <c r="DD18" s="9" cm="1">
        <f t="array" aca="1" ref="DD18" ca="1">_xlfn.IFNA(MATCH(RAND(), _xlfn.POISSON.DIST({0,1,2,3,4,5,6,7,8,9},$P18, TRUE),1), 0)</f>
        <v>2</v>
      </c>
      <c r="DE18" s="9" cm="1">
        <f t="array" aca="1" ref="DE18" ca="1">_xlfn.IFNA(MATCH(RAND(), _xlfn.POISSON.DIST({0,1,2,3,4,5,6,7,8,9},$P18, TRUE),1), 0)</f>
        <v>1</v>
      </c>
      <c r="DF18" s="9" cm="1">
        <f t="array" aca="1" ref="DF18" ca="1">_xlfn.IFNA(MATCH(RAND(), _xlfn.POISSON.DIST({0,1,2,3,4,5,6,7,8,9},$P18, TRUE),1), 0)</f>
        <v>0</v>
      </c>
      <c r="DG18" s="9" cm="1">
        <f t="array" aca="1" ref="DG18" ca="1">_xlfn.IFNA(MATCH(RAND(), _xlfn.POISSON.DIST({0,1,2,3,4,5,6,7,8,9},$P18, TRUE),1), 0)</f>
        <v>0</v>
      </c>
      <c r="DH18" s="9" cm="1">
        <f t="array" aca="1" ref="DH18" ca="1">_xlfn.IFNA(MATCH(RAND(), _xlfn.POISSON.DIST({0,1,2,3,4,5,6,7,8,9},$P18, TRUE),1), 0)</f>
        <v>1</v>
      </c>
      <c r="DI18" s="9" cm="1">
        <f t="array" aca="1" ref="DI18" ca="1">_xlfn.IFNA(MATCH(RAND(), _xlfn.POISSON.DIST({0,1,2,3,4,5,6,7,8,9},$P18, TRUE),1), 0)</f>
        <v>0</v>
      </c>
      <c r="DJ18" s="9" cm="1">
        <f t="array" aca="1" ref="DJ18" ca="1">_xlfn.IFNA(MATCH(RAND(), _xlfn.POISSON.DIST({0,1,2,3,4,5,6,7,8,9},$P18, TRUE),1), 0)</f>
        <v>0</v>
      </c>
      <c r="DK18" s="9" cm="1">
        <f t="array" aca="1" ref="DK18" ca="1">_xlfn.IFNA(MATCH(RAND(), _xlfn.POISSON.DIST({0,1,2,3,4,5,6,7,8,9},$P18, TRUE),1), 0)</f>
        <v>0</v>
      </c>
      <c r="DL18" s="9" cm="1">
        <f t="array" aca="1" ref="DL18" ca="1">_xlfn.IFNA(MATCH(RAND(), _xlfn.POISSON.DIST({0,1,2,3,4,5,6,7,8,9},$P18, TRUE),1), 0)</f>
        <v>1</v>
      </c>
      <c r="DM18" s="9" cm="1">
        <f t="array" aca="1" ref="DM18" ca="1">_xlfn.IFNA(MATCH(RAND(), _xlfn.POISSON.DIST({0,1,2,3,4,5,6,7,8,9},$P18, TRUE),1), 0)</f>
        <v>1</v>
      </c>
      <c r="DN18" s="101"/>
      <c r="DO18" s="101"/>
      <c r="DP18" s="101"/>
      <c r="DQ18" s="101"/>
      <c r="DR18" s="101"/>
      <c r="DS18" s="2"/>
      <c r="EE18" s="35"/>
      <c r="EF18" s="35"/>
    </row>
    <row r="19" spans="2:136">
      <c r="B19" s="39"/>
      <c r="C19" s="36" t="s">
        <v>170</v>
      </c>
      <c r="D19" s="34" t="s">
        <v>44</v>
      </c>
      <c r="E19" s="37" t="s">
        <v>47</v>
      </c>
      <c r="F19" s="38">
        <f ca="1">(AVERAGE(Q19:BN19))*(1+INDEX('Round Robin Predictions'!$C$4:$O$36, MATCH('This Year''s Matches'!E19,'Round Robin Predictions'!$D$4:$D$36,0),3))</f>
        <v>0.64</v>
      </c>
      <c r="G19" s="5" t="s">
        <v>48</v>
      </c>
      <c r="H19" s="38">
        <f ca="1">(AVERAGE(BP19:DM19))*(1+INDEX('Round Robin Predictions'!$C$4:$O$36, MATCH('This Year''s Matches'!G19,'Round Robin Predictions'!$D$4:$D$36,0),3))</f>
        <v>1.48</v>
      </c>
      <c r="I19" s="37" t="str">
        <f t="shared" ca="1" si="0"/>
        <v>England</v>
      </c>
      <c r="J19" s="66"/>
      <c r="K19" s="67"/>
      <c r="L19" s="37">
        <f t="shared" ca="1" si="1"/>
        <v>0.64</v>
      </c>
      <c r="M19" s="37">
        <f t="shared" ca="1" si="2"/>
        <v>1.48</v>
      </c>
      <c r="N19" s="37" t="str">
        <f t="shared" ca="1" si="3"/>
        <v>England</v>
      </c>
      <c r="O19" s="7">
        <f ca="1">(OFFSET('Appendix 3 - Goals Per Group'!$B$13,(INDEX('Appendix 1 - Team Data'!$B$13:$R$112,MATCH(G19,'Appendix 1 - Team Data'!$B$13:$B$112,0),4)/10),(INDEX('Appendix 1 - Team Data'!$B$13:$R$112,MATCH(E19,'Appendix 1 - Team Data'!$B$13:$B$112,0),4)/10)))</f>
        <v>0.75555555555555554</v>
      </c>
      <c r="P19" s="7" cm="1">
        <f t="array" aca="1" ref="P19" ca="1">OFFSET('Appendix 3 - Goals Per Group'!$B$13,(INDEX('Appendix 1 - Team Data'!$B$13:$R$112, MATCH(E19,'Appendix 1 - Team Data'!$B$13:$B$112,0),4)/10), (INDEX('Appendix 1 - Team Data'!$B$13:$R$112, MATCH(G19, 'Appendix 1 - Team Data'!$B$13:$B$112,0),4)/10))</f>
        <v>1.7466666666666666</v>
      </c>
      <c r="Q19" s="9" cm="1">
        <f t="array" aca="1" ref="Q19" ca="1">_xlfn.IFNA(MATCH(RAND(), _xlfn.POISSON.DIST({0,1,2,3,4,5,6,7,8,9},$O19, TRUE),1), 0)</f>
        <v>0</v>
      </c>
      <c r="R19" s="9" cm="1">
        <f t="array" aca="1" ref="R19" ca="1">_xlfn.IFNA(MATCH(RAND(), _xlfn.POISSON.DIST({0,1,2,3,4,5,6,7,8,9},$O19, TRUE),1), 0)</f>
        <v>1</v>
      </c>
      <c r="S19" s="9" cm="1">
        <f t="array" aca="1" ref="S19" ca="1">_xlfn.IFNA(MATCH(RAND(), _xlfn.POISSON.DIST({0,1,2,3,4,5,6,7,8,9},$O19, TRUE),1), 0)</f>
        <v>0</v>
      </c>
      <c r="T19" s="9" cm="1">
        <f t="array" aca="1" ref="T19" ca="1">_xlfn.IFNA(MATCH(RAND(), _xlfn.POISSON.DIST({0,1,2,3,4,5,6,7,8,9},$O19, TRUE),1), 0)</f>
        <v>0</v>
      </c>
      <c r="U19" s="9" cm="1">
        <f t="array" aca="1" ref="U19" ca="1">_xlfn.IFNA(MATCH(RAND(), _xlfn.POISSON.DIST({0,1,2,3,4,5,6,7,8,9},$O19, TRUE),1), 0)</f>
        <v>4</v>
      </c>
      <c r="V19" s="9" cm="1">
        <f t="array" aca="1" ref="V19" ca="1">_xlfn.IFNA(MATCH(RAND(), _xlfn.POISSON.DIST({0,1,2,3,4,5,6,7,8,9},$O19, TRUE),1), 0)</f>
        <v>1</v>
      </c>
      <c r="W19" s="9" cm="1">
        <f t="array" aca="1" ref="W19" ca="1">_xlfn.IFNA(MATCH(RAND(), _xlfn.POISSON.DIST({0,1,2,3,4,5,6,7,8,9},$O19, TRUE),1), 0)</f>
        <v>0</v>
      </c>
      <c r="X19" s="9" cm="1">
        <f t="array" aca="1" ref="X19" ca="1">_xlfn.IFNA(MATCH(RAND(), _xlfn.POISSON.DIST({0,1,2,3,4,5,6,7,8,9},$O19, TRUE),1), 0)</f>
        <v>0</v>
      </c>
      <c r="Y19" s="9" cm="1">
        <f t="array" aca="1" ref="Y19" ca="1">_xlfn.IFNA(MATCH(RAND(), _xlfn.POISSON.DIST({0,1,2,3,4,5,6,7,8,9},$O19, TRUE),1), 0)</f>
        <v>0</v>
      </c>
      <c r="Z19" s="9" cm="1">
        <f t="array" aca="1" ref="Z19" ca="1">_xlfn.IFNA(MATCH(RAND(), _xlfn.POISSON.DIST({0,1,2,3,4,5,6,7,8,9},$O19, TRUE),1), 0)</f>
        <v>1</v>
      </c>
      <c r="AA19" s="9" cm="1">
        <f t="array" aca="1" ref="AA19" ca="1">_xlfn.IFNA(MATCH(RAND(), _xlfn.POISSON.DIST({0,1,2,3,4,5,6,7,8,9},$O19, TRUE),1), 0)</f>
        <v>1</v>
      </c>
      <c r="AB19" s="9" cm="1">
        <f t="array" aca="1" ref="AB19" ca="1">_xlfn.IFNA(MATCH(RAND(), _xlfn.POISSON.DIST({0,1,2,3,4,5,6,7,8,9},$O19, TRUE),1), 0)</f>
        <v>0</v>
      </c>
      <c r="AC19" s="9" cm="1">
        <f t="array" aca="1" ref="AC19" ca="1">_xlfn.IFNA(MATCH(RAND(), _xlfn.POISSON.DIST({0,1,2,3,4,5,6,7,8,9},$O19, TRUE),1), 0)</f>
        <v>1</v>
      </c>
      <c r="AD19" s="9" cm="1">
        <f t="array" aca="1" ref="AD19" ca="1">_xlfn.IFNA(MATCH(RAND(), _xlfn.POISSON.DIST({0,1,2,3,4,5,6,7,8,9},$O19, TRUE),1), 0)</f>
        <v>3</v>
      </c>
      <c r="AE19" s="9" cm="1">
        <f t="array" aca="1" ref="AE19" ca="1">_xlfn.IFNA(MATCH(RAND(), _xlfn.POISSON.DIST({0,1,2,3,4,5,6,7,8,9},$O19, TRUE),1), 0)</f>
        <v>0</v>
      </c>
      <c r="AF19" s="9" cm="1">
        <f t="array" aca="1" ref="AF19" ca="1">_xlfn.IFNA(MATCH(RAND(), _xlfn.POISSON.DIST({0,1,2,3,4,5,6,7,8,9},$O19, TRUE),1), 0)</f>
        <v>0</v>
      </c>
      <c r="AG19" s="9" cm="1">
        <f t="array" aca="1" ref="AG19" ca="1">_xlfn.IFNA(MATCH(RAND(), _xlfn.POISSON.DIST({0,1,2,3,4,5,6,7,8,9},$O19, TRUE),1), 0)</f>
        <v>3</v>
      </c>
      <c r="AH19" s="9" cm="1">
        <f t="array" aca="1" ref="AH19" ca="1">_xlfn.IFNA(MATCH(RAND(), _xlfn.POISSON.DIST({0,1,2,3,4,5,6,7,8,9},$O19, TRUE),1), 0)</f>
        <v>0</v>
      </c>
      <c r="AI19" s="9" cm="1">
        <f t="array" aca="1" ref="AI19" ca="1">_xlfn.IFNA(MATCH(RAND(), _xlfn.POISSON.DIST({0,1,2,3,4,5,6,7,8,9},$O19, TRUE),1), 0)</f>
        <v>0</v>
      </c>
      <c r="AJ19" s="9" cm="1">
        <f t="array" aca="1" ref="AJ19" ca="1">_xlfn.IFNA(MATCH(RAND(), _xlfn.POISSON.DIST({0,1,2,3,4,5,6,7,8,9},$O19, TRUE),1), 0)</f>
        <v>0</v>
      </c>
      <c r="AK19" s="9" cm="1">
        <f t="array" aca="1" ref="AK19" ca="1">_xlfn.IFNA(MATCH(RAND(), _xlfn.POISSON.DIST({0,1,2,3,4,5,6,7,8,9},$O19, TRUE),1), 0)</f>
        <v>0</v>
      </c>
      <c r="AL19" s="9" cm="1">
        <f t="array" aca="1" ref="AL19" ca="1">_xlfn.IFNA(MATCH(RAND(), _xlfn.POISSON.DIST({0,1,2,3,4,5,6,7,8,9},$O19, TRUE),1), 0)</f>
        <v>1</v>
      </c>
      <c r="AM19" s="9" cm="1">
        <f t="array" aca="1" ref="AM19" ca="1">_xlfn.IFNA(MATCH(RAND(), _xlfn.POISSON.DIST({0,1,2,3,4,5,6,7,8,9},$O19, TRUE),1), 0)</f>
        <v>1</v>
      </c>
      <c r="AN19" s="9" cm="1">
        <f t="array" aca="1" ref="AN19" ca="1">_xlfn.IFNA(MATCH(RAND(), _xlfn.POISSON.DIST({0,1,2,3,4,5,6,7,8,9},$O19, TRUE),1), 0)</f>
        <v>1</v>
      </c>
      <c r="AO19" s="9" cm="1">
        <f t="array" aca="1" ref="AO19" ca="1">_xlfn.IFNA(MATCH(RAND(), _xlfn.POISSON.DIST({0,1,2,3,4,5,6,7,8,9},$O19, TRUE),1), 0)</f>
        <v>1</v>
      </c>
      <c r="AP19" s="9" cm="1">
        <f t="array" aca="1" ref="AP19" ca="1">_xlfn.IFNA(MATCH(RAND(), _xlfn.POISSON.DIST({0,1,2,3,4,5,6,7,8,9},$O19, TRUE),1), 0)</f>
        <v>0</v>
      </c>
      <c r="AQ19" s="9" cm="1">
        <f t="array" aca="1" ref="AQ19" ca="1">_xlfn.IFNA(MATCH(RAND(), _xlfn.POISSON.DIST({0,1,2,3,4,5,6,7,8,9},$O19, TRUE),1), 0)</f>
        <v>0</v>
      </c>
      <c r="AR19" s="9" cm="1">
        <f t="array" aca="1" ref="AR19" ca="1">_xlfn.IFNA(MATCH(RAND(), _xlfn.POISSON.DIST({0,1,2,3,4,5,6,7,8,9},$O19, TRUE),1), 0)</f>
        <v>1</v>
      </c>
      <c r="AS19" s="9" cm="1">
        <f t="array" aca="1" ref="AS19" ca="1">_xlfn.IFNA(MATCH(RAND(), _xlfn.POISSON.DIST({0,1,2,3,4,5,6,7,8,9},$O19, TRUE),1), 0)</f>
        <v>1</v>
      </c>
      <c r="AT19" s="9" cm="1">
        <f t="array" aca="1" ref="AT19" ca="1">_xlfn.IFNA(MATCH(RAND(), _xlfn.POISSON.DIST({0,1,2,3,4,5,6,7,8,9},$O19, TRUE),1), 0)</f>
        <v>0</v>
      </c>
      <c r="AU19" s="9" cm="1">
        <f t="array" aca="1" ref="AU19" ca="1">_xlfn.IFNA(MATCH(RAND(), _xlfn.POISSON.DIST({0,1,2,3,4,5,6,7,8,9},$O19, TRUE),1), 0)</f>
        <v>2</v>
      </c>
      <c r="AV19" s="9" cm="1">
        <f t="array" aca="1" ref="AV19" ca="1">_xlfn.IFNA(MATCH(RAND(), _xlfn.POISSON.DIST({0,1,2,3,4,5,6,7,8,9},$O19, TRUE),1), 0)</f>
        <v>1</v>
      </c>
      <c r="AW19" s="9" cm="1">
        <f t="array" aca="1" ref="AW19" ca="1">_xlfn.IFNA(MATCH(RAND(), _xlfn.POISSON.DIST({0,1,2,3,4,5,6,7,8,9},$O19, TRUE),1), 0)</f>
        <v>0</v>
      </c>
      <c r="AX19" s="9" cm="1">
        <f t="array" aca="1" ref="AX19" ca="1">_xlfn.IFNA(MATCH(RAND(), _xlfn.POISSON.DIST({0,1,2,3,4,5,6,7,8,9},$O19, TRUE),1), 0)</f>
        <v>0</v>
      </c>
      <c r="AY19" s="9" cm="1">
        <f t="array" aca="1" ref="AY19" ca="1">_xlfn.IFNA(MATCH(RAND(), _xlfn.POISSON.DIST({0,1,2,3,4,5,6,7,8,9},$O19, TRUE),1), 0)</f>
        <v>0</v>
      </c>
      <c r="AZ19" s="9" cm="1">
        <f t="array" aca="1" ref="AZ19" ca="1">_xlfn.IFNA(MATCH(RAND(), _xlfn.POISSON.DIST({0,1,2,3,4,5,6,7,8,9},$O19, TRUE),1), 0)</f>
        <v>0</v>
      </c>
      <c r="BA19" s="9" cm="1">
        <f t="array" aca="1" ref="BA19" ca="1">_xlfn.IFNA(MATCH(RAND(), _xlfn.POISSON.DIST({0,1,2,3,4,5,6,7,8,9},$O19, TRUE),1), 0)</f>
        <v>2</v>
      </c>
      <c r="BB19" s="9" cm="1">
        <f t="array" aca="1" ref="BB19" ca="1">_xlfn.IFNA(MATCH(RAND(), _xlfn.POISSON.DIST({0,1,2,3,4,5,6,7,8,9},$O19, TRUE),1), 0)</f>
        <v>1</v>
      </c>
      <c r="BC19" s="9" cm="1">
        <f t="array" aca="1" ref="BC19" ca="1">_xlfn.IFNA(MATCH(RAND(), _xlfn.POISSON.DIST({0,1,2,3,4,5,6,7,8,9},$O19, TRUE),1), 0)</f>
        <v>0</v>
      </c>
      <c r="BD19" s="9" cm="1">
        <f t="array" aca="1" ref="BD19" ca="1">_xlfn.IFNA(MATCH(RAND(), _xlfn.POISSON.DIST({0,1,2,3,4,5,6,7,8,9},$O19, TRUE),1), 0)</f>
        <v>0</v>
      </c>
      <c r="BE19" s="9" cm="1">
        <f t="array" aca="1" ref="BE19" ca="1">_xlfn.IFNA(MATCH(RAND(), _xlfn.POISSON.DIST({0,1,2,3,4,5,6,7,8,9},$O19, TRUE),1), 0)</f>
        <v>0</v>
      </c>
      <c r="BF19" s="9" cm="1">
        <f t="array" aca="1" ref="BF19" ca="1">_xlfn.IFNA(MATCH(RAND(), _xlfn.POISSON.DIST({0,1,2,3,4,5,6,7,8,9},$O19, TRUE),1), 0)</f>
        <v>1</v>
      </c>
      <c r="BG19" s="9" cm="1">
        <f t="array" aca="1" ref="BG19" ca="1">_xlfn.IFNA(MATCH(RAND(), _xlfn.POISSON.DIST({0,1,2,3,4,5,6,7,8,9},$O19, TRUE),1), 0)</f>
        <v>1</v>
      </c>
      <c r="BH19" s="9" cm="1">
        <f t="array" aca="1" ref="BH19" ca="1">_xlfn.IFNA(MATCH(RAND(), _xlfn.POISSON.DIST({0,1,2,3,4,5,6,7,8,9},$O19, TRUE),1), 0)</f>
        <v>0</v>
      </c>
      <c r="BI19" s="9" cm="1">
        <f t="array" aca="1" ref="BI19" ca="1">_xlfn.IFNA(MATCH(RAND(), _xlfn.POISSON.DIST({0,1,2,3,4,5,6,7,8,9},$O19, TRUE),1), 0)</f>
        <v>1</v>
      </c>
      <c r="BJ19" s="9" cm="1">
        <f t="array" aca="1" ref="BJ19" ca="1">_xlfn.IFNA(MATCH(RAND(), _xlfn.POISSON.DIST({0,1,2,3,4,5,6,7,8,9},$O19, TRUE),1), 0)</f>
        <v>0</v>
      </c>
      <c r="BK19" s="9" cm="1">
        <f t="array" aca="1" ref="BK19" ca="1">_xlfn.IFNA(MATCH(RAND(), _xlfn.POISSON.DIST({0,1,2,3,4,5,6,7,8,9},$O19, TRUE),1), 0)</f>
        <v>0</v>
      </c>
      <c r="BL19" s="9" cm="1">
        <f t="array" aca="1" ref="BL19" ca="1">_xlfn.IFNA(MATCH(RAND(), _xlfn.POISSON.DIST({0,1,2,3,4,5,6,7,8,9},$O19, TRUE),1), 0)</f>
        <v>1</v>
      </c>
      <c r="BM19" s="9" cm="1">
        <f t="array" aca="1" ref="BM19" ca="1">_xlfn.IFNA(MATCH(RAND(), _xlfn.POISSON.DIST({0,1,2,3,4,5,6,7,8,9},$O19, TRUE),1), 0)</f>
        <v>0</v>
      </c>
      <c r="BN19" s="9" cm="1">
        <f t="array" aca="1" ref="BN19" ca="1">_xlfn.IFNA(MATCH(RAND(), _xlfn.POISSON.DIST({0,1,2,3,4,5,6,7,8,9},$O19, TRUE),1), 0)</f>
        <v>1</v>
      </c>
      <c r="BP19" s="9" cm="1">
        <f t="array" aca="1" ref="BP19" ca="1">_xlfn.IFNA(MATCH(RAND(), _xlfn.POISSON.DIST({0,1,2,3,4,5,6,7,8,9},$P19, TRUE),1), 0)</f>
        <v>1</v>
      </c>
      <c r="BQ19" s="9" cm="1">
        <f t="array" aca="1" ref="BQ19" ca="1">_xlfn.IFNA(MATCH(RAND(), _xlfn.POISSON.DIST({0,1,2,3,4,5,6,7,8,9},$P19, TRUE),1), 0)</f>
        <v>1</v>
      </c>
      <c r="BR19" s="9" cm="1">
        <f t="array" aca="1" ref="BR19" ca="1">_xlfn.IFNA(MATCH(RAND(), _xlfn.POISSON.DIST({0,1,2,3,4,5,6,7,8,9},$P19, TRUE),1), 0)</f>
        <v>1</v>
      </c>
      <c r="BS19" s="9" cm="1">
        <f t="array" aca="1" ref="BS19" ca="1">_xlfn.IFNA(MATCH(RAND(), _xlfn.POISSON.DIST({0,1,2,3,4,5,6,7,8,9},$P19, TRUE),1), 0)</f>
        <v>6</v>
      </c>
      <c r="BT19" s="9" cm="1">
        <f t="array" aca="1" ref="BT19" ca="1">_xlfn.IFNA(MATCH(RAND(), _xlfn.POISSON.DIST({0,1,2,3,4,5,6,7,8,9},$P19, TRUE),1), 0)</f>
        <v>0</v>
      </c>
      <c r="BU19" s="9" cm="1">
        <f t="array" aca="1" ref="BU19" ca="1">_xlfn.IFNA(MATCH(RAND(), _xlfn.POISSON.DIST({0,1,2,3,4,5,6,7,8,9},$P19, TRUE),1), 0)</f>
        <v>4</v>
      </c>
      <c r="BV19" s="9" cm="1">
        <f t="array" aca="1" ref="BV19" ca="1">_xlfn.IFNA(MATCH(RAND(), _xlfn.POISSON.DIST({0,1,2,3,4,5,6,7,8,9},$P19, TRUE),1), 0)</f>
        <v>1</v>
      </c>
      <c r="BW19" s="9" cm="1">
        <f t="array" aca="1" ref="BW19" ca="1">_xlfn.IFNA(MATCH(RAND(), _xlfn.POISSON.DIST({0,1,2,3,4,5,6,7,8,9},$P19, TRUE),1), 0)</f>
        <v>1</v>
      </c>
      <c r="BX19" s="9" cm="1">
        <f t="array" aca="1" ref="BX19" ca="1">_xlfn.IFNA(MATCH(RAND(), _xlfn.POISSON.DIST({0,1,2,3,4,5,6,7,8,9},$P19, TRUE),1), 0)</f>
        <v>0</v>
      </c>
      <c r="BY19" s="9" cm="1">
        <f t="array" aca="1" ref="BY19" ca="1">_xlfn.IFNA(MATCH(RAND(), _xlfn.POISSON.DIST({0,1,2,3,4,5,6,7,8,9},$P19, TRUE),1), 0)</f>
        <v>2</v>
      </c>
      <c r="BZ19" s="9" cm="1">
        <f t="array" aca="1" ref="BZ19" ca="1">_xlfn.IFNA(MATCH(RAND(), _xlfn.POISSON.DIST({0,1,2,3,4,5,6,7,8,9},$P19, TRUE),1), 0)</f>
        <v>3</v>
      </c>
      <c r="CA19" s="9" cm="1">
        <f t="array" aca="1" ref="CA19" ca="1">_xlfn.IFNA(MATCH(RAND(), _xlfn.POISSON.DIST({0,1,2,3,4,5,6,7,8,9},$P19, TRUE),1), 0)</f>
        <v>1</v>
      </c>
      <c r="CB19" s="9" cm="1">
        <f t="array" aca="1" ref="CB19" ca="1">_xlfn.IFNA(MATCH(RAND(), _xlfn.POISSON.DIST({0,1,2,3,4,5,6,7,8,9},$P19, TRUE),1), 0)</f>
        <v>0</v>
      </c>
      <c r="CC19" s="9" cm="1">
        <f t="array" aca="1" ref="CC19" ca="1">_xlfn.IFNA(MATCH(RAND(), _xlfn.POISSON.DIST({0,1,2,3,4,5,6,7,8,9},$P19, TRUE),1), 0)</f>
        <v>3</v>
      </c>
      <c r="CD19" s="9" cm="1">
        <f t="array" aca="1" ref="CD19" ca="1">_xlfn.IFNA(MATCH(RAND(), _xlfn.POISSON.DIST({0,1,2,3,4,5,6,7,8,9},$P19, TRUE),1), 0)</f>
        <v>0</v>
      </c>
      <c r="CE19" s="9" cm="1">
        <f t="array" aca="1" ref="CE19" ca="1">_xlfn.IFNA(MATCH(RAND(), _xlfn.POISSON.DIST({0,1,2,3,4,5,6,7,8,9},$P19, TRUE),1), 0)</f>
        <v>4</v>
      </c>
      <c r="CF19" s="9" cm="1">
        <f t="array" aca="1" ref="CF19" ca="1">_xlfn.IFNA(MATCH(RAND(), _xlfn.POISSON.DIST({0,1,2,3,4,5,6,7,8,9},$P19, TRUE),1), 0)</f>
        <v>2</v>
      </c>
      <c r="CG19" s="9" cm="1">
        <f t="array" aca="1" ref="CG19" ca="1">_xlfn.IFNA(MATCH(RAND(), _xlfn.POISSON.DIST({0,1,2,3,4,5,6,7,8,9},$P19, TRUE),1), 0)</f>
        <v>1</v>
      </c>
      <c r="CH19" s="9" cm="1">
        <f t="array" aca="1" ref="CH19" ca="1">_xlfn.IFNA(MATCH(RAND(), _xlfn.POISSON.DIST({0,1,2,3,4,5,6,7,8,9},$P19, TRUE),1), 0)</f>
        <v>1</v>
      </c>
      <c r="CI19" s="9" cm="1">
        <f t="array" aca="1" ref="CI19" ca="1">_xlfn.IFNA(MATCH(RAND(), _xlfn.POISSON.DIST({0,1,2,3,4,5,6,7,8,9},$P19, TRUE),1), 0)</f>
        <v>5</v>
      </c>
      <c r="CJ19" s="9" cm="1">
        <f t="array" aca="1" ref="CJ19" ca="1">_xlfn.IFNA(MATCH(RAND(), _xlfn.POISSON.DIST({0,1,2,3,4,5,6,7,8,9},$P19, TRUE),1), 0)</f>
        <v>2</v>
      </c>
      <c r="CK19" s="9" cm="1">
        <f t="array" aca="1" ref="CK19" ca="1">_xlfn.IFNA(MATCH(RAND(), _xlfn.POISSON.DIST({0,1,2,3,4,5,6,7,8,9},$P19, TRUE),1), 0)</f>
        <v>3</v>
      </c>
      <c r="CL19" s="9" cm="1">
        <f t="array" aca="1" ref="CL19" ca="1">_xlfn.IFNA(MATCH(RAND(), _xlfn.POISSON.DIST({0,1,2,3,4,5,6,7,8,9},$P19, TRUE),1), 0)</f>
        <v>1</v>
      </c>
      <c r="CM19" s="9" cm="1">
        <f t="array" aca="1" ref="CM19" ca="1">_xlfn.IFNA(MATCH(RAND(), _xlfn.POISSON.DIST({0,1,2,3,4,5,6,7,8,9},$P19, TRUE),1), 0)</f>
        <v>1</v>
      </c>
      <c r="CN19" s="9" cm="1">
        <f t="array" aca="1" ref="CN19" ca="1">_xlfn.IFNA(MATCH(RAND(), _xlfn.POISSON.DIST({0,1,2,3,4,5,6,7,8,9},$P19, TRUE),1), 0)</f>
        <v>0</v>
      </c>
      <c r="CO19" s="9" cm="1">
        <f t="array" aca="1" ref="CO19" ca="1">_xlfn.IFNA(MATCH(RAND(), _xlfn.POISSON.DIST({0,1,2,3,4,5,6,7,8,9},$P19, TRUE),1), 0)</f>
        <v>0</v>
      </c>
      <c r="CP19" s="9" cm="1">
        <f t="array" aca="1" ref="CP19" ca="1">_xlfn.IFNA(MATCH(RAND(), _xlfn.POISSON.DIST({0,1,2,3,4,5,6,7,8,9},$P19, TRUE),1), 0)</f>
        <v>2</v>
      </c>
      <c r="CQ19" s="9" cm="1">
        <f t="array" aca="1" ref="CQ19" ca="1">_xlfn.IFNA(MATCH(RAND(), _xlfn.POISSON.DIST({0,1,2,3,4,5,6,7,8,9},$P19, TRUE),1), 0)</f>
        <v>2</v>
      </c>
      <c r="CR19" s="9" cm="1">
        <f t="array" aca="1" ref="CR19" ca="1">_xlfn.IFNA(MATCH(RAND(), _xlfn.POISSON.DIST({0,1,2,3,4,5,6,7,8,9},$P19, TRUE),1), 0)</f>
        <v>0</v>
      </c>
      <c r="CS19" s="9" cm="1">
        <f t="array" aca="1" ref="CS19" ca="1">_xlfn.IFNA(MATCH(RAND(), _xlfn.POISSON.DIST({0,1,2,3,4,5,6,7,8,9},$P19, TRUE),1), 0)</f>
        <v>1</v>
      </c>
      <c r="CT19" s="9" cm="1">
        <f t="array" aca="1" ref="CT19" ca="1">_xlfn.IFNA(MATCH(RAND(), _xlfn.POISSON.DIST({0,1,2,3,4,5,6,7,8,9},$P19, TRUE),1), 0)</f>
        <v>0</v>
      </c>
      <c r="CU19" s="9" cm="1">
        <f t="array" aca="1" ref="CU19" ca="1">_xlfn.IFNA(MATCH(RAND(), _xlfn.POISSON.DIST({0,1,2,3,4,5,6,7,8,9},$P19, TRUE),1), 0)</f>
        <v>0</v>
      </c>
      <c r="CV19" s="9" cm="1">
        <f t="array" aca="1" ref="CV19" ca="1">_xlfn.IFNA(MATCH(RAND(), _xlfn.POISSON.DIST({0,1,2,3,4,5,6,7,8,9},$P19, TRUE),1), 0)</f>
        <v>1</v>
      </c>
      <c r="CW19" s="9" cm="1">
        <f t="array" aca="1" ref="CW19" ca="1">_xlfn.IFNA(MATCH(RAND(), _xlfn.POISSON.DIST({0,1,2,3,4,5,6,7,8,9},$P19, TRUE),1), 0)</f>
        <v>0</v>
      </c>
      <c r="CX19" s="9" cm="1">
        <f t="array" aca="1" ref="CX19" ca="1">_xlfn.IFNA(MATCH(RAND(), _xlfn.POISSON.DIST({0,1,2,3,4,5,6,7,8,9},$P19, TRUE),1), 0)</f>
        <v>3</v>
      </c>
      <c r="CY19" s="9" cm="1">
        <f t="array" aca="1" ref="CY19" ca="1">_xlfn.IFNA(MATCH(RAND(), _xlfn.POISSON.DIST({0,1,2,3,4,5,6,7,8,9},$P19, TRUE),1), 0)</f>
        <v>2</v>
      </c>
      <c r="CZ19" s="9" cm="1">
        <f t="array" aca="1" ref="CZ19" ca="1">_xlfn.IFNA(MATCH(RAND(), _xlfn.POISSON.DIST({0,1,2,3,4,5,6,7,8,9},$P19, TRUE),1), 0)</f>
        <v>1</v>
      </c>
      <c r="DA19" s="9" cm="1">
        <f t="array" aca="1" ref="DA19" ca="1">_xlfn.IFNA(MATCH(RAND(), _xlfn.POISSON.DIST({0,1,2,3,4,5,6,7,8,9},$P19, TRUE),1), 0)</f>
        <v>2</v>
      </c>
      <c r="DB19" s="9" cm="1">
        <f t="array" aca="1" ref="DB19" ca="1">_xlfn.IFNA(MATCH(RAND(), _xlfn.POISSON.DIST({0,1,2,3,4,5,6,7,8,9},$P19, TRUE),1), 0)</f>
        <v>1</v>
      </c>
      <c r="DC19" s="9" cm="1">
        <f t="array" aca="1" ref="DC19" ca="1">_xlfn.IFNA(MATCH(RAND(), _xlfn.POISSON.DIST({0,1,2,3,4,5,6,7,8,9},$P19, TRUE),1), 0)</f>
        <v>0</v>
      </c>
      <c r="DD19" s="9" cm="1">
        <f t="array" aca="1" ref="DD19" ca="1">_xlfn.IFNA(MATCH(RAND(), _xlfn.POISSON.DIST({0,1,2,3,4,5,6,7,8,9},$P19, TRUE),1), 0)</f>
        <v>1</v>
      </c>
      <c r="DE19" s="9" cm="1">
        <f t="array" aca="1" ref="DE19" ca="1">_xlfn.IFNA(MATCH(RAND(), _xlfn.POISSON.DIST({0,1,2,3,4,5,6,7,8,9},$P19, TRUE),1), 0)</f>
        <v>3</v>
      </c>
      <c r="DF19" s="9" cm="1">
        <f t="array" aca="1" ref="DF19" ca="1">_xlfn.IFNA(MATCH(RAND(), _xlfn.POISSON.DIST({0,1,2,3,4,5,6,7,8,9},$P19, TRUE),1), 0)</f>
        <v>1</v>
      </c>
      <c r="DG19" s="9" cm="1">
        <f t="array" aca="1" ref="DG19" ca="1">_xlfn.IFNA(MATCH(RAND(), _xlfn.POISSON.DIST({0,1,2,3,4,5,6,7,8,9},$P19, TRUE),1), 0)</f>
        <v>1</v>
      </c>
      <c r="DH19" s="9" cm="1">
        <f t="array" aca="1" ref="DH19" ca="1">_xlfn.IFNA(MATCH(RAND(), _xlfn.POISSON.DIST({0,1,2,3,4,5,6,7,8,9},$P19, TRUE),1), 0)</f>
        <v>3</v>
      </c>
      <c r="DI19" s="9" cm="1">
        <f t="array" aca="1" ref="DI19" ca="1">_xlfn.IFNA(MATCH(RAND(), _xlfn.POISSON.DIST({0,1,2,3,4,5,6,7,8,9},$P19, TRUE),1), 0)</f>
        <v>1</v>
      </c>
      <c r="DJ19" s="9" cm="1">
        <f t="array" aca="1" ref="DJ19" ca="1">_xlfn.IFNA(MATCH(RAND(), _xlfn.POISSON.DIST({0,1,2,3,4,5,6,7,8,9},$P19, TRUE),1), 0)</f>
        <v>2</v>
      </c>
      <c r="DK19" s="9" cm="1">
        <f t="array" aca="1" ref="DK19" ca="1">_xlfn.IFNA(MATCH(RAND(), _xlfn.POISSON.DIST({0,1,2,3,4,5,6,7,8,9},$P19, TRUE),1), 0)</f>
        <v>1</v>
      </c>
      <c r="DL19" s="9" cm="1">
        <f t="array" aca="1" ref="DL19" ca="1">_xlfn.IFNA(MATCH(RAND(), _xlfn.POISSON.DIST({0,1,2,3,4,5,6,7,8,9},$P19, TRUE),1), 0)</f>
        <v>1</v>
      </c>
      <c r="DM19" s="9" cm="1">
        <f t="array" aca="1" ref="DM19" ca="1">_xlfn.IFNA(MATCH(RAND(), _xlfn.POISSON.DIST({0,1,2,3,4,5,6,7,8,9},$P19, TRUE),1), 0)</f>
        <v>1</v>
      </c>
      <c r="DN19" s="101"/>
      <c r="DO19" s="101"/>
      <c r="DP19" s="101"/>
      <c r="DQ19" s="101"/>
      <c r="DR19" s="101"/>
      <c r="DS19" s="2"/>
      <c r="EE19" s="35"/>
      <c r="EF19" s="35"/>
    </row>
    <row r="20" spans="2:136">
      <c r="B20" s="39"/>
      <c r="C20" s="36" t="s">
        <v>171</v>
      </c>
      <c r="D20" s="37" t="s">
        <v>14</v>
      </c>
      <c r="E20" s="21" t="s">
        <v>15</v>
      </c>
      <c r="F20" s="38">
        <f ca="1">(AVERAGE(Q20:BN20))*(1+INDEX('Round Robin Predictions'!$C$4:$O$36, MATCH('This Year''s Matches'!E20,'Round Robin Predictions'!$D$4:$D$36,0),3))</f>
        <v>1.18</v>
      </c>
      <c r="G20" s="21" t="s">
        <v>17</v>
      </c>
      <c r="H20" s="38">
        <f ca="1">(AVERAGE(BP20:DM20))*(1+INDEX('Round Robin Predictions'!$C$4:$O$36, MATCH('This Year''s Matches'!G20,'Round Robin Predictions'!$D$4:$D$36,0),3))</f>
        <v>0.9</v>
      </c>
      <c r="I20" s="37" t="str">
        <f t="shared" ca="1" si="0"/>
        <v>Russia</v>
      </c>
      <c r="J20" s="66"/>
      <c r="K20" s="67"/>
      <c r="L20" s="37">
        <f t="shared" ca="1" si="1"/>
        <v>1.18</v>
      </c>
      <c r="M20" s="37">
        <f t="shared" ca="1" si="2"/>
        <v>0.9</v>
      </c>
      <c r="N20" s="37" t="str">
        <f t="shared" ca="1" si="3"/>
        <v>Russia</v>
      </c>
      <c r="O20" s="7">
        <f ca="1">(OFFSET('Appendix 3 - Goals Per Group'!$B$13,(INDEX('Appendix 1 - Team Data'!$B$13:$R$112,MATCH(G20,'Appendix 1 - Team Data'!$B$13:$B$112,0),4)/10),(INDEX('Appendix 1 - Team Data'!$B$13:$R$112,MATCH(E20,'Appendix 1 - Team Data'!$B$13:$B$112,0),4)/10)))</f>
        <v>1.1160714285714286</v>
      </c>
      <c r="P20" s="7" cm="1">
        <f t="array" aca="1" ref="P20" ca="1">OFFSET('Appendix 3 - Goals Per Group'!$B$13,(INDEX('Appendix 1 - Team Data'!$B$13:$R$112, MATCH(E20,'Appendix 1 - Team Data'!$B$13:$B$112,0),4)/10), (INDEX('Appendix 1 - Team Data'!$B$13:$R$112, MATCH(G20, 'Appendix 1 - Team Data'!$B$13:$B$112,0),4)/10))</f>
        <v>1.1160714285714286</v>
      </c>
      <c r="Q20" s="9" cm="1">
        <f t="array" aca="1" ref="Q20" ca="1">_xlfn.IFNA(MATCH(RAND(), _xlfn.POISSON.DIST({0,1,2,3,4,5,6,7,8,9},$O20, TRUE),1), 0)</f>
        <v>2</v>
      </c>
      <c r="R20" s="9" cm="1">
        <f t="array" aca="1" ref="R20" ca="1">_xlfn.IFNA(MATCH(RAND(), _xlfn.POISSON.DIST({0,1,2,3,4,5,6,7,8,9},$O20, TRUE),1), 0)</f>
        <v>2</v>
      </c>
      <c r="S20" s="9" cm="1">
        <f t="array" aca="1" ref="S20" ca="1">_xlfn.IFNA(MATCH(RAND(), _xlfn.POISSON.DIST({0,1,2,3,4,5,6,7,8,9},$O20, TRUE),1), 0)</f>
        <v>0</v>
      </c>
      <c r="T20" s="9" cm="1">
        <f t="array" aca="1" ref="T20" ca="1">_xlfn.IFNA(MATCH(RAND(), _xlfn.POISSON.DIST({0,1,2,3,4,5,6,7,8,9},$O20, TRUE),1), 0)</f>
        <v>1</v>
      </c>
      <c r="U20" s="9" cm="1">
        <f t="array" aca="1" ref="U20" ca="1">_xlfn.IFNA(MATCH(RAND(), _xlfn.POISSON.DIST({0,1,2,3,4,5,6,7,8,9},$O20, TRUE),1), 0)</f>
        <v>3</v>
      </c>
      <c r="V20" s="9" cm="1">
        <f t="array" aca="1" ref="V20" ca="1">_xlfn.IFNA(MATCH(RAND(), _xlfn.POISSON.DIST({0,1,2,3,4,5,6,7,8,9},$O20, TRUE),1), 0)</f>
        <v>2</v>
      </c>
      <c r="W20" s="9" cm="1">
        <f t="array" aca="1" ref="W20" ca="1">_xlfn.IFNA(MATCH(RAND(), _xlfn.POISSON.DIST({0,1,2,3,4,5,6,7,8,9},$O20, TRUE),1), 0)</f>
        <v>1</v>
      </c>
      <c r="X20" s="9" cm="1">
        <f t="array" aca="1" ref="X20" ca="1">_xlfn.IFNA(MATCH(RAND(), _xlfn.POISSON.DIST({0,1,2,3,4,5,6,7,8,9},$O20, TRUE),1), 0)</f>
        <v>0</v>
      </c>
      <c r="Y20" s="9" cm="1">
        <f t="array" aca="1" ref="Y20" ca="1">_xlfn.IFNA(MATCH(RAND(), _xlfn.POISSON.DIST({0,1,2,3,4,5,6,7,8,9},$O20, TRUE),1), 0)</f>
        <v>0</v>
      </c>
      <c r="Z20" s="9" cm="1">
        <f t="array" aca="1" ref="Z20" ca="1">_xlfn.IFNA(MATCH(RAND(), _xlfn.POISSON.DIST({0,1,2,3,4,5,6,7,8,9},$O20, TRUE),1), 0)</f>
        <v>2</v>
      </c>
      <c r="AA20" s="9" cm="1">
        <f t="array" aca="1" ref="AA20" ca="1">_xlfn.IFNA(MATCH(RAND(), _xlfn.POISSON.DIST({0,1,2,3,4,5,6,7,8,9},$O20, TRUE),1), 0)</f>
        <v>0</v>
      </c>
      <c r="AB20" s="9" cm="1">
        <f t="array" aca="1" ref="AB20" ca="1">_xlfn.IFNA(MATCH(RAND(), _xlfn.POISSON.DIST({0,1,2,3,4,5,6,7,8,9},$O20, TRUE),1), 0)</f>
        <v>2</v>
      </c>
      <c r="AC20" s="9" cm="1">
        <f t="array" aca="1" ref="AC20" ca="1">_xlfn.IFNA(MATCH(RAND(), _xlfn.POISSON.DIST({0,1,2,3,4,5,6,7,8,9},$O20, TRUE),1), 0)</f>
        <v>2</v>
      </c>
      <c r="AD20" s="9" cm="1">
        <f t="array" aca="1" ref="AD20" ca="1">_xlfn.IFNA(MATCH(RAND(), _xlfn.POISSON.DIST({0,1,2,3,4,5,6,7,8,9},$O20, TRUE),1), 0)</f>
        <v>2</v>
      </c>
      <c r="AE20" s="9" cm="1">
        <f t="array" aca="1" ref="AE20" ca="1">_xlfn.IFNA(MATCH(RAND(), _xlfn.POISSON.DIST({0,1,2,3,4,5,6,7,8,9},$O20, TRUE),1), 0)</f>
        <v>1</v>
      </c>
      <c r="AF20" s="9" cm="1">
        <f t="array" aca="1" ref="AF20" ca="1">_xlfn.IFNA(MATCH(RAND(), _xlfn.POISSON.DIST({0,1,2,3,4,5,6,7,8,9},$O20, TRUE),1), 0)</f>
        <v>0</v>
      </c>
      <c r="AG20" s="9" cm="1">
        <f t="array" aca="1" ref="AG20" ca="1">_xlfn.IFNA(MATCH(RAND(), _xlfn.POISSON.DIST({0,1,2,3,4,5,6,7,8,9},$O20, TRUE),1), 0)</f>
        <v>0</v>
      </c>
      <c r="AH20" s="9" cm="1">
        <f t="array" aca="1" ref="AH20" ca="1">_xlfn.IFNA(MATCH(RAND(), _xlfn.POISSON.DIST({0,1,2,3,4,5,6,7,8,9},$O20, TRUE),1), 0)</f>
        <v>1</v>
      </c>
      <c r="AI20" s="9" cm="1">
        <f t="array" aca="1" ref="AI20" ca="1">_xlfn.IFNA(MATCH(RAND(), _xlfn.POISSON.DIST({0,1,2,3,4,5,6,7,8,9},$O20, TRUE),1), 0)</f>
        <v>3</v>
      </c>
      <c r="AJ20" s="9" cm="1">
        <f t="array" aca="1" ref="AJ20" ca="1">_xlfn.IFNA(MATCH(RAND(), _xlfn.POISSON.DIST({0,1,2,3,4,5,6,7,8,9},$O20, TRUE),1), 0)</f>
        <v>1</v>
      </c>
      <c r="AK20" s="9" cm="1">
        <f t="array" aca="1" ref="AK20" ca="1">_xlfn.IFNA(MATCH(RAND(), _xlfn.POISSON.DIST({0,1,2,3,4,5,6,7,8,9},$O20, TRUE),1), 0)</f>
        <v>0</v>
      </c>
      <c r="AL20" s="9" cm="1">
        <f t="array" aca="1" ref="AL20" ca="1">_xlfn.IFNA(MATCH(RAND(), _xlfn.POISSON.DIST({0,1,2,3,4,5,6,7,8,9},$O20, TRUE),1), 0)</f>
        <v>2</v>
      </c>
      <c r="AM20" s="9" cm="1">
        <f t="array" aca="1" ref="AM20" ca="1">_xlfn.IFNA(MATCH(RAND(), _xlfn.POISSON.DIST({0,1,2,3,4,5,6,7,8,9},$O20, TRUE),1), 0)</f>
        <v>1</v>
      </c>
      <c r="AN20" s="9" cm="1">
        <f t="array" aca="1" ref="AN20" ca="1">_xlfn.IFNA(MATCH(RAND(), _xlfn.POISSON.DIST({0,1,2,3,4,5,6,7,8,9},$O20, TRUE),1), 0)</f>
        <v>0</v>
      </c>
      <c r="AO20" s="9" cm="1">
        <f t="array" aca="1" ref="AO20" ca="1">_xlfn.IFNA(MATCH(RAND(), _xlfn.POISSON.DIST({0,1,2,3,4,5,6,7,8,9},$O20, TRUE),1), 0)</f>
        <v>1</v>
      </c>
      <c r="AP20" s="9" cm="1">
        <f t="array" aca="1" ref="AP20" ca="1">_xlfn.IFNA(MATCH(RAND(), _xlfn.POISSON.DIST({0,1,2,3,4,5,6,7,8,9},$O20, TRUE),1), 0)</f>
        <v>2</v>
      </c>
      <c r="AQ20" s="9" cm="1">
        <f t="array" aca="1" ref="AQ20" ca="1">_xlfn.IFNA(MATCH(RAND(), _xlfn.POISSON.DIST({0,1,2,3,4,5,6,7,8,9},$O20, TRUE),1), 0)</f>
        <v>1</v>
      </c>
      <c r="AR20" s="9" cm="1">
        <f t="array" aca="1" ref="AR20" ca="1">_xlfn.IFNA(MATCH(RAND(), _xlfn.POISSON.DIST({0,1,2,3,4,5,6,7,8,9},$O20, TRUE),1), 0)</f>
        <v>0</v>
      </c>
      <c r="AS20" s="9" cm="1">
        <f t="array" aca="1" ref="AS20" ca="1">_xlfn.IFNA(MATCH(RAND(), _xlfn.POISSON.DIST({0,1,2,3,4,5,6,7,8,9},$O20, TRUE),1), 0)</f>
        <v>2</v>
      </c>
      <c r="AT20" s="9" cm="1">
        <f t="array" aca="1" ref="AT20" ca="1">_xlfn.IFNA(MATCH(RAND(), _xlfn.POISSON.DIST({0,1,2,3,4,5,6,7,8,9},$O20, TRUE),1), 0)</f>
        <v>2</v>
      </c>
      <c r="AU20" s="9" cm="1">
        <f t="array" aca="1" ref="AU20" ca="1">_xlfn.IFNA(MATCH(RAND(), _xlfn.POISSON.DIST({0,1,2,3,4,5,6,7,8,9},$O20, TRUE),1), 0)</f>
        <v>1</v>
      </c>
      <c r="AV20" s="9" cm="1">
        <f t="array" aca="1" ref="AV20" ca="1">_xlfn.IFNA(MATCH(RAND(), _xlfn.POISSON.DIST({0,1,2,3,4,5,6,7,8,9},$O20, TRUE),1), 0)</f>
        <v>1</v>
      </c>
      <c r="AW20" s="9" cm="1">
        <f t="array" aca="1" ref="AW20" ca="1">_xlfn.IFNA(MATCH(RAND(), _xlfn.POISSON.DIST({0,1,2,3,4,5,6,7,8,9},$O20, TRUE),1), 0)</f>
        <v>0</v>
      </c>
      <c r="AX20" s="9" cm="1">
        <f t="array" aca="1" ref="AX20" ca="1">_xlfn.IFNA(MATCH(RAND(), _xlfn.POISSON.DIST({0,1,2,3,4,5,6,7,8,9},$O20, TRUE),1), 0)</f>
        <v>0</v>
      </c>
      <c r="AY20" s="9" cm="1">
        <f t="array" aca="1" ref="AY20" ca="1">_xlfn.IFNA(MATCH(RAND(), _xlfn.POISSON.DIST({0,1,2,3,4,5,6,7,8,9},$O20, TRUE),1), 0)</f>
        <v>3</v>
      </c>
      <c r="AZ20" s="9" cm="1">
        <f t="array" aca="1" ref="AZ20" ca="1">_xlfn.IFNA(MATCH(RAND(), _xlfn.POISSON.DIST({0,1,2,3,4,5,6,7,8,9},$O20, TRUE),1), 0)</f>
        <v>1</v>
      </c>
      <c r="BA20" s="9" cm="1">
        <f t="array" aca="1" ref="BA20" ca="1">_xlfn.IFNA(MATCH(RAND(), _xlfn.POISSON.DIST({0,1,2,3,4,5,6,7,8,9},$O20, TRUE),1), 0)</f>
        <v>2</v>
      </c>
      <c r="BB20" s="9" cm="1">
        <f t="array" aca="1" ref="BB20" ca="1">_xlfn.IFNA(MATCH(RAND(), _xlfn.POISSON.DIST({0,1,2,3,4,5,6,7,8,9},$O20, TRUE),1), 0)</f>
        <v>2</v>
      </c>
      <c r="BC20" s="9" cm="1">
        <f t="array" aca="1" ref="BC20" ca="1">_xlfn.IFNA(MATCH(RAND(), _xlfn.POISSON.DIST({0,1,2,3,4,5,6,7,8,9},$O20, TRUE),1), 0)</f>
        <v>0</v>
      </c>
      <c r="BD20" s="9" cm="1">
        <f t="array" aca="1" ref="BD20" ca="1">_xlfn.IFNA(MATCH(RAND(), _xlfn.POISSON.DIST({0,1,2,3,4,5,6,7,8,9},$O20, TRUE),1), 0)</f>
        <v>0</v>
      </c>
      <c r="BE20" s="9" cm="1">
        <f t="array" aca="1" ref="BE20" ca="1">_xlfn.IFNA(MATCH(RAND(), _xlfn.POISSON.DIST({0,1,2,3,4,5,6,7,8,9},$O20, TRUE),1), 0)</f>
        <v>2</v>
      </c>
      <c r="BF20" s="9" cm="1">
        <f t="array" aca="1" ref="BF20" ca="1">_xlfn.IFNA(MATCH(RAND(), _xlfn.POISSON.DIST({0,1,2,3,4,5,6,7,8,9},$O20, TRUE),1), 0)</f>
        <v>2</v>
      </c>
      <c r="BG20" s="9" cm="1">
        <f t="array" aca="1" ref="BG20" ca="1">_xlfn.IFNA(MATCH(RAND(), _xlfn.POISSON.DIST({0,1,2,3,4,5,6,7,8,9},$O20, TRUE),1), 0)</f>
        <v>0</v>
      </c>
      <c r="BH20" s="9" cm="1">
        <f t="array" aca="1" ref="BH20" ca="1">_xlfn.IFNA(MATCH(RAND(), _xlfn.POISSON.DIST({0,1,2,3,4,5,6,7,8,9},$O20, TRUE),1), 0)</f>
        <v>2</v>
      </c>
      <c r="BI20" s="9" cm="1">
        <f t="array" aca="1" ref="BI20" ca="1">_xlfn.IFNA(MATCH(RAND(), _xlfn.POISSON.DIST({0,1,2,3,4,5,6,7,8,9},$O20, TRUE),1), 0)</f>
        <v>1</v>
      </c>
      <c r="BJ20" s="9" cm="1">
        <f t="array" aca="1" ref="BJ20" ca="1">_xlfn.IFNA(MATCH(RAND(), _xlfn.POISSON.DIST({0,1,2,3,4,5,6,7,8,9},$O20, TRUE),1), 0)</f>
        <v>1</v>
      </c>
      <c r="BK20" s="9" cm="1">
        <f t="array" aca="1" ref="BK20" ca="1">_xlfn.IFNA(MATCH(RAND(), _xlfn.POISSON.DIST({0,1,2,3,4,5,6,7,8,9},$O20, TRUE),1), 0)</f>
        <v>2</v>
      </c>
      <c r="BL20" s="9" cm="1">
        <f t="array" aca="1" ref="BL20" ca="1">_xlfn.IFNA(MATCH(RAND(), _xlfn.POISSON.DIST({0,1,2,3,4,5,6,7,8,9},$O20, TRUE),1), 0)</f>
        <v>0</v>
      </c>
      <c r="BM20" s="9" cm="1">
        <f t="array" aca="1" ref="BM20" ca="1">_xlfn.IFNA(MATCH(RAND(), _xlfn.POISSON.DIST({0,1,2,3,4,5,6,7,8,9},$O20, TRUE),1), 0)</f>
        <v>1</v>
      </c>
      <c r="BN20" s="9" cm="1">
        <f t="array" aca="1" ref="BN20" ca="1">_xlfn.IFNA(MATCH(RAND(), _xlfn.POISSON.DIST({0,1,2,3,4,5,6,7,8,9},$O20, TRUE),1), 0)</f>
        <v>2</v>
      </c>
      <c r="BP20" s="9" cm="1">
        <f t="array" aca="1" ref="BP20" ca="1">_xlfn.IFNA(MATCH(RAND(), _xlfn.POISSON.DIST({0,1,2,3,4,5,6,7,8,9},$P20, TRUE),1), 0)</f>
        <v>1</v>
      </c>
      <c r="BQ20" s="9" cm="1">
        <f t="array" aca="1" ref="BQ20" ca="1">_xlfn.IFNA(MATCH(RAND(), _xlfn.POISSON.DIST({0,1,2,3,4,5,6,7,8,9},$P20, TRUE),1), 0)</f>
        <v>3</v>
      </c>
      <c r="BR20" s="9" cm="1">
        <f t="array" aca="1" ref="BR20" ca="1">_xlfn.IFNA(MATCH(RAND(), _xlfn.POISSON.DIST({0,1,2,3,4,5,6,7,8,9},$P20, TRUE),1), 0)</f>
        <v>1</v>
      </c>
      <c r="BS20" s="9" cm="1">
        <f t="array" aca="1" ref="BS20" ca="1">_xlfn.IFNA(MATCH(RAND(), _xlfn.POISSON.DIST({0,1,2,3,4,5,6,7,8,9},$P20, TRUE),1), 0)</f>
        <v>0</v>
      </c>
      <c r="BT20" s="9" cm="1">
        <f t="array" aca="1" ref="BT20" ca="1">_xlfn.IFNA(MATCH(RAND(), _xlfn.POISSON.DIST({0,1,2,3,4,5,6,7,8,9},$P20, TRUE),1), 0)</f>
        <v>0</v>
      </c>
      <c r="BU20" s="9" cm="1">
        <f t="array" aca="1" ref="BU20" ca="1">_xlfn.IFNA(MATCH(RAND(), _xlfn.POISSON.DIST({0,1,2,3,4,5,6,7,8,9},$P20, TRUE),1), 0)</f>
        <v>3</v>
      </c>
      <c r="BV20" s="9" cm="1">
        <f t="array" aca="1" ref="BV20" ca="1">_xlfn.IFNA(MATCH(RAND(), _xlfn.POISSON.DIST({0,1,2,3,4,5,6,7,8,9},$P20, TRUE),1), 0)</f>
        <v>0</v>
      </c>
      <c r="BW20" s="9" cm="1">
        <f t="array" aca="1" ref="BW20" ca="1">_xlfn.IFNA(MATCH(RAND(), _xlfn.POISSON.DIST({0,1,2,3,4,5,6,7,8,9},$P20, TRUE),1), 0)</f>
        <v>0</v>
      </c>
      <c r="BX20" s="9" cm="1">
        <f t="array" aca="1" ref="BX20" ca="1">_xlfn.IFNA(MATCH(RAND(), _xlfn.POISSON.DIST({0,1,2,3,4,5,6,7,8,9},$P20, TRUE),1), 0)</f>
        <v>0</v>
      </c>
      <c r="BY20" s="9" cm="1">
        <f t="array" aca="1" ref="BY20" ca="1">_xlfn.IFNA(MATCH(RAND(), _xlfn.POISSON.DIST({0,1,2,3,4,5,6,7,8,9},$P20, TRUE),1), 0)</f>
        <v>0</v>
      </c>
      <c r="BZ20" s="9" cm="1">
        <f t="array" aca="1" ref="BZ20" ca="1">_xlfn.IFNA(MATCH(RAND(), _xlfn.POISSON.DIST({0,1,2,3,4,5,6,7,8,9},$P20, TRUE),1), 0)</f>
        <v>0</v>
      </c>
      <c r="CA20" s="9" cm="1">
        <f t="array" aca="1" ref="CA20" ca="1">_xlfn.IFNA(MATCH(RAND(), _xlfn.POISSON.DIST({0,1,2,3,4,5,6,7,8,9},$P20, TRUE),1), 0)</f>
        <v>0</v>
      </c>
      <c r="CB20" s="9" cm="1">
        <f t="array" aca="1" ref="CB20" ca="1">_xlfn.IFNA(MATCH(RAND(), _xlfn.POISSON.DIST({0,1,2,3,4,5,6,7,8,9},$P20, TRUE),1), 0)</f>
        <v>0</v>
      </c>
      <c r="CC20" s="9" cm="1">
        <f t="array" aca="1" ref="CC20" ca="1">_xlfn.IFNA(MATCH(RAND(), _xlfn.POISSON.DIST({0,1,2,3,4,5,6,7,8,9},$P20, TRUE),1), 0)</f>
        <v>1</v>
      </c>
      <c r="CD20" s="9" cm="1">
        <f t="array" aca="1" ref="CD20" ca="1">_xlfn.IFNA(MATCH(RAND(), _xlfn.POISSON.DIST({0,1,2,3,4,5,6,7,8,9},$P20, TRUE),1), 0)</f>
        <v>1</v>
      </c>
      <c r="CE20" s="9" cm="1">
        <f t="array" aca="1" ref="CE20" ca="1">_xlfn.IFNA(MATCH(RAND(), _xlfn.POISSON.DIST({0,1,2,3,4,5,6,7,8,9},$P20, TRUE),1), 0)</f>
        <v>0</v>
      </c>
      <c r="CF20" s="9" cm="1">
        <f t="array" aca="1" ref="CF20" ca="1">_xlfn.IFNA(MATCH(RAND(), _xlfn.POISSON.DIST({0,1,2,3,4,5,6,7,8,9},$P20, TRUE),1), 0)</f>
        <v>0</v>
      </c>
      <c r="CG20" s="9" cm="1">
        <f t="array" aca="1" ref="CG20" ca="1">_xlfn.IFNA(MATCH(RAND(), _xlfn.POISSON.DIST({0,1,2,3,4,5,6,7,8,9},$P20, TRUE),1), 0)</f>
        <v>0</v>
      </c>
      <c r="CH20" s="9" cm="1">
        <f t="array" aca="1" ref="CH20" ca="1">_xlfn.IFNA(MATCH(RAND(), _xlfn.POISSON.DIST({0,1,2,3,4,5,6,7,8,9},$P20, TRUE),1), 0)</f>
        <v>0</v>
      </c>
      <c r="CI20" s="9" cm="1">
        <f t="array" aca="1" ref="CI20" ca="1">_xlfn.IFNA(MATCH(RAND(), _xlfn.POISSON.DIST({0,1,2,3,4,5,6,7,8,9},$P20, TRUE),1), 0)</f>
        <v>2</v>
      </c>
      <c r="CJ20" s="9" cm="1">
        <f t="array" aca="1" ref="CJ20" ca="1">_xlfn.IFNA(MATCH(RAND(), _xlfn.POISSON.DIST({0,1,2,3,4,5,6,7,8,9},$P20, TRUE),1), 0)</f>
        <v>1</v>
      </c>
      <c r="CK20" s="9" cm="1">
        <f t="array" aca="1" ref="CK20" ca="1">_xlfn.IFNA(MATCH(RAND(), _xlfn.POISSON.DIST({0,1,2,3,4,5,6,7,8,9},$P20, TRUE),1), 0)</f>
        <v>2</v>
      </c>
      <c r="CL20" s="9" cm="1">
        <f t="array" aca="1" ref="CL20" ca="1">_xlfn.IFNA(MATCH(RAND(), _xlfn.POISSON.DIST({0,1,2,3,4,5,6,7,8,9},$P20, TRUE),1), 0)</f>
        <v>1</v>
      </c>
      <c r="CM20" s="9" cm="1">
        <f t="array" aca="1" ref="CM20" ca="1">_xlfn.IFNA(MATCH(RAND(), _xlfn.POISSON.DIST({0,1,2,3,4,5,6,7,8,9},$P20, TRUE),1), 0)</f>
        <v>0</v>
      </c>
      <c r="CN20" s="9" cm="1">
        <f t="array" aca="1" ref="CN20" ca="1">_xlfn.IFNA(MATCH(RAND(), _xlfn.POISSON.DIST({0,1,2,3,4,5,6,7,8,9},$P20, TRUE),1), 0)</f>
        <v>4</v>
      </c>
      <c r="CO20" s="9" cm="1">
        <f t="array" aca="1" ref="CO20" ca="1">_xlfn.IFNA(MATCH(RAND(), _xlfn.POISSON.DIST({0,1,2,3,4,5,6,7,8,9},$P20, TRUE),1), 0)</f>
        <v>1</v>
      </c>
      <c r="CP20" s="9" cm="1">
        <f t="array" aca="1" ref="CP20" ca="1">_xlfn.IFNA(MATCH(RAND(), _xlfn.POISSON.DIST({0,1,2,3,4,5,6,7,8,9},$P20, TRUE),1), 0)</f>
        <v>4</v>
      </c>
      <c r="CQ20" s="9" cm="1">
        <f t="array" aca="1" ref="CQ20" ca="1">_xlfn.IFNA(MATCH(RAND(), _xlfn.POISSON.DIST({0,1,2,3,4,5,6,7,8,9},$P20, TRUE),1), 0)</f>
        <v>0</v>
      </c>
      <c r="CR20" s="9" cm="1">
        <f t="array" aca="1" ref="CR20" ca="1">_xlfn.IFNA(MATCH(RAND(), _xlfn.POISSON.DIST({0,1,2,3,4,5,6,7,8,9},$P20, TRUE),1), 0)</f>
        <v>1</v>
      </c>
      <c r="CS20" s="9" cm="1">
        <f t="array" aca="1" ref="CS20" ca="1">_xlfn.IFNA(MATCH(RAND(), _xlfn.POISSON.DIST({0,1,2,3,4,5,6,7,8,9},$P20, TRUE),1), 0)</f>
        <v>5</v>
      </c>
      <c r="CT20" s="9" cm="1">
        <f t="array" aca="1" ref="CT20" ca="1">_xlfn.IFNA(MATCH(RAND(), _xlfn.POISSON.DIST({0,1,2,3,4,5,6,7,8,9},$P20, TRUE),1), 0)</f>
        <v>1</v>
      </c>
      <c r="CU20" s="9" cm="1">
        <f t="array" aca="1" ref="CU20" ca="1">_xlfn.IFNA(MATCH(RAND(), _xlfn.POISSON.DIST({0,1,2,3,4,5,6,7,8,9},$P20, TRUE),1), 0)</f>
        <v>0</v>
      </c>
      <c r="CV20" s="9" cm="1">
        <f t="array" aca="1" ref="CV20" ca="1">_xlfn.IFNA(MATCH(RAND(), _xlfn.POISSON.DIST({0,1,2,3,4,5,6,7,8,9},$P20, TRUE),1), 0)</f>
        <v>1</v>
      </c>
      <c r="CW20" s="9" cm="1">
        <f t="array" aca="1" ref="CW20" ca="1">_xlfn.IFNA(MATCH(RAND(), _xlfn.POISSON.DIST({0,1,2,3,4,5,6,7,8,9},$P20, TRUE),1), 0)</f>
        <v>0</v>
      </c>
      <c r="CX20" s="9" cm="1">
        <f t="array" aca="1" ref="CX20" ca="1">_xlfn.IFNA(MATCH(RAND(), _xlfn.POISSON.DIST({0,1,2,3,4,5,6,7,8,9},$P20, TRUE),1), 0)</f>
        <v>2</v>
      </c>
      <c r="CY20" s="9" cm="1">
        <f t="array" aca="1" ref="CY20" ca="1">_xlfn.IFNA(MATCH(RAND(), _xlfn.POISSON.DIST({0,1,2,3,4,5,6,7,8,9},$P20, TRUE),1), 0)</f>
        <v>1</v>
      </c>
      <c r="CZ20" s="9" cm="1">
        <f t="array" aca="1" ref="CZ20" ca="1">_xlfn.IFNA(MATCH(RAND(), _xlfn.POISSON.DIST({0,1,2,3,4,5,6,7,8,9},$P20, TRUE),1), 0)</f>
        <v>0</v>
      </c>
      <c r="DA20" s="9" cm="1">
        <f t="array" aca="1" ref="DA20" ca="1">_xlfn.IFNA(MATCH(RAND(), _xlfn.POISSON.DIST({0,1,2,3,4,5,6,7,8,9},$P20, TRUE),1), 0)</f>
        <v>0</v>
      </c>
      <c r="DB20" s="9" cm="1">
        <f t="array" aca="1" ref="DB20" ca="1">_xlfn.IFNA(MATCH(RAND(), _xlfn.POISSON.DIST({0,1,2,3,4,5,6,7,8,9},$P20, TRUE),1), 0)</f>
        <v>1</v>
      </c>
      <c r="DC20" s="9" cm="1">
        <f t="array" aca="1" ref="DC20" ca="1">_xlfn.IFNA(MATCH(RAND(), _xlfn.POISSON.DIST({0,1,2,3,4,5,6,7,8,9},$P20, TRUE),1), 0)</f>
        <v>0</v>
      </c>
      <c r="DD20" s="9" cm="1">
        <f t="array" aca="1" ref="DD20" ca="1">_xlfn.IFNA(MATCH(RAND(), _xlfn.POISSON.DIST({0,1,2,3,4,5,6,7,8,9},$P20, TRUE),1), 0)</f>
        <v>2</v>
      </c>
      <c r="DE20" s="9" cm="1">
        <f t="array" aca="1" ref="DE20" ca="1">_xlfn.IFNA(MATCH(RAND(), _xlfn.POISSON.DIST({0,1,2,3,4,5,6,7,8,9},$P20, TRUE),1), 0)</f>
        <v>0</v>
      </c>
      <c r="DF20" s="9" cm="1">
        <f t="array" aca="1" ref="DF20" ca="1">_xlfn.IFNA(MATCH(RAND(), _xlfn.POISSON.DIST({0,1,2,3,4,5,6,7,8,9},$P20, TRUE),1), 0)</f>
        <v>3</v>
      </c>
      <c r="DG20" s="9" cm="1">
        <f t="array" aca="1" ref="DG20" ca="1">_xlfn.IFNA(MATCH(RAND(), _xlfn.POISSON.DIST({0,1,2,3,4,5,6,7,8,9},$P20, TRUE),1), 0)</f>
        <v>1</v>
      </c>
      <c r="DH20" s="9" cm="1">
        <f t="array" aca="1" ref="DH20" ca="1">_xlfn.IFNA(MATCH(RAND(), _xlfn.POISSON.DIST({0,1,2,3,4,5,6,7,8,9},$P20, TRUE),1), 0)</f>
        <v>1</v>
      </c>
      <c r="DI20" s="9" cm="1">
        <f t="array" aca="1" ref="DI20" ca="1">_xlfn.IFNA(MATCH(RAND(), _xlfn.POISSON.DIST({0,1,2,3,4,5,6,7,8,9},$P20, TRUE),1), 0)</f>
        <v>0</v>
      </c>
      <c r="DJ20" s="9" cm="1">
        <f t="array" aca="1" ref="DJ20" ca="1">_xlfn.IFNA(MATCH(RAND(), _xlfn.POISSON.DIST({0,1,2,3,4,5,6,7,8,9},$P20, TRUE),1), 0)</f>
        <v>1</v>
      </c>
      <c r="DK20" s="9" cm="1">
        <f t="array" aca="1" ref="DK20" ca="1">_xlfn.IFNA(MATCH(RAND(), _xlfn.POISSON.DIST({0,1,2,3,4,5,6,7,8,9},$P20, TRUE),1), 0)</f>
        <v>0</v>
      </c>
      <c r="DL20" s="9" cm="1">
        <f t="array" aca="1" ref="DL20" ca="1">_xlfn.IFNA(MATCH(RAND(), _xlfn.POISSON.DIST({0,1,2,3,4,5,6,7,8,9},$P20, TRUE),1), 0)</f>
        <v>0</v>
      </c>
      <c r="DM20" s="9" cm="1">
        <f t="array" aca="1" ref="DM20" ca="1">_xlfn.IFNA(MATCH(RAND(), _xlfn.POISSON.DIST({0,1,2,3,4,5,6,7,8,9},$P20, TRUE),1), 0)</f>
        <v>0</v>
      </c>
      <c r="DN20" s="101"/>
      <c r="DO20" s="101"/>
      <c r="DP20" s="101"/>
      <c r="DQ20" s="101"/>
      <c r="DR20" s="101"/>
      <c r="DS20" s="2"/>
      <c r="EE20" s="35"/>
      <c r="EF20" s="35"/>
    </row>
    <row r="21" spans="2:136">
      <c r="B21" s="39"/>
      <c r="C21" s="36" t="s">
        <v>171</v>
      </c>
      <c r="D21" s="37" t="s">
        <v>49</v>
      </c>
      <c r="E21" s="37" t="s">
        <v>50</v>
      </c>
      <c r="F21" s="38">
        <f ca="1">(AVERAGE(Q21:BN21))*(1+INDEX('Round Robin Predictions'!$C$4:$O$36, MATCH('This Year''s Matches'!E21,'Round Robin Predictions'!$D$4:$D$36,0),3))</f>
        <v>1.28</v>
      </c>
      <c r="G21" s="5" t="s">
        <v>51</v>
      </c>
      <c r="H21" s="38">
        <f ca="1">(AVERAGE(BP21:DM21))*(1+INDEX('Round Robin Predictions'!$C$4:$O$36, MATCH('This Year''s Matches'!G21,'Round Robin Predictions'!$D$4:$D$36,0),3))</f>
        <v>1.1200000000000001</v>
      </c>
      <c r="I21" s="37" t="str">
        <f t="shared" ca="1" si="0"/>
        <v>Poland</v>
      </c>
      <c r="J21" s="66"/>
      <c r="K21" s="67"/>
      <c r="L21" s="37">
        <f t="shared" ca="1" si="1"/>
        <v>1.28</v>
      </c>
      <c r="M21" s="37">
        <f t="shared" ca="1" si="2"/>
        <v>1.1200000000000001</v>
      </c>
      <c r="N21" s="37" t="str">
        <f t="shared" ca="1" si="3"/>
        <v>Poland</v>
      </c>
      <c r="O21" s="7">
        <f ca="1">(OFFSET('Appendix 3 - Goals Per Group'!$B$13,(INDEX('Appendix 1 - Team Data'!$B$13:$R$112,MATCH(G21,'Appendix 1 - Team Data'!$B$13:$B$112,0),4)/10),(INDEX('Appendix 1 - Team Data'!$B$13:$R$112,MATCH(E21,'Appendix 1 - Team Data'!$B$13:$B$112,0),4)/10)))</f>
        <v>1.2345679012345678</v>
      </c>
      <c r="P21" s="7" cm="1">
        <f t="array" aca="1" ref="P21" ca="1">OFFSET('Appendix 3 - Goals Per Group'!$B$13,(INDEX('Appendix 1 - Team Data'!$B$13:$R$112, MATCH(E21,'Appendix 1 - Team Data'!$B$13:$B$112,0),4)/10), (INDEX('Appendix 1 - Team Data'!$B$13:$R$112, MATCH(G21, 'Appendix 1 - Team Data'!$B$13:$B$112,0),4)/10))</f>
        <v>1.0329218106995885</v>
      </c>
      <c r="Q21" s="9" cm="1">
        <f t="array" aca="1" ref="Q21" ca="1">_xlfn.IFNA(MATCH(RAND(), _xlfn.POISSON.DIST({0,1,2,3,4,5,6,7,8,9},$O21, TRUE),1), 0)</f>
        <v>2</v>
      </c>
      <c r="R21" s="9" cm="1">
        <f t="array" aca="1" ref="R21" ca="1">_xlfn.IFNA(MATCH(RAND(), _xlfn.POISSON.DIST({0,1,2,3,4,5,6,7,8,9},$O21, TRUE),1), 0)</f>
        <v>1</v>
      </c>
      <c r="S21" s="9" cm="1">
        <f t="array" aca="1" ref="S21" ca="1">_xlfn.IFNA(MATCH(RAND(), _xlfn.POISSON.DIST({0,1,2,3,4,5,6,7,8,9},$O21, TRUE),1), 0)</f>
        <v>1</v>
      </c>
      <c r="T21" s="9" cm="1">
        <f t="array" aca="1" ref="T21" ca="1">_xlfn.IFNA(MATCH(RAND(), _xlfn.POISSON.DIST({0,1,2,3,4,5,6,7,8,9},$O21, TRUE),1), 0)</f>
        <v>2</v>
      </c>
      <c r="U21" s="9" cm="1">
        <f t="array" aca="1" ref="U21" ca="1">_xlfn.IFNA(MATCH(RAND(), _xlfn.POISSON.DIST({0,1,2,3,4,5,6,7,8,9},$O21, TRUE),1), 0)</f>
        <v>2</v>
      </c>
      <c r="V21" s="9" cm="1">
        <f t="array" aca="1" ref="V21" ca="1">_xlfn.IFNA(MATCH(RAND(), _xlfn.POISSON.DIST({0,1,2,3,4,5,6,7,8,9},$O21, TRUE),1), 0)</f>
        <v>0</v>
      </c>
      <c r="W21" s="9" cm="1">
        <f t="array" aca="1" ref="W21" ca="1">_xlfn.IFNA(MATCH(RAND(), _xlfn.POISSON.DIST({0,1,2,3,4,5,6,7,8,9},$O21, TRUE),1), 0)</f>
        <v>0</v>
      </c>
      <c r="X21" s="9" cm="1">
        <f t="array" aca="1" ref="X21" ca="1">_xlfn.IFNA(MATCH(RAND(), _xlfn.POISSON.DIST({0,1,2,3,4,5,6,7,8,9},$O21, TRUE),1), 0)</f>
        <v>0</v>
      </c>
      <c r="Y21" s="9" cm="1">
        <f t="array" aca="1" ref="Y21" ca="1">_xlfn.IFNA(MATCH(RAND(), _xlfn.POISSON.DIST({0,1,2,3,4,5,6,7,8,9},$O21, TRUE),1), 0)</f>
        <v>3</v>
      </c>
      <c r="Z21" s="9" cm="1">
        <f t="array" aca="1" ref="Z21" ca="1">_xlfn.IFNA(MATCH(RAND(), _xlfn.POISSON.DIST({0,1,2,3,4,5,6,7,8,9},$O21, TRUE),1), 0)</f>
        <v>0</v>
      </c>
      <c r="AA21" s="9" cm="1">
        <f t="array" aca="1" ref="AA21" ca="1">_xlfn.IFNA(MATCH(RAND(), _xlfn.POISSON.DIST({0,1,2,3,4,5,6,7,8,9},$O21, TRUE),1), 0)</f>
        <v>1</v>
      </c>
      <c r="AB21" s="9" cm="1">
        <f t="array" aca="1" ref="AB21" ca="1">_xlfn.IFNA(MATCH(RAND(), _xlfn.POISSON.DIST({0,1,2,3,4,5,6,7,8,9},$O21, TRUE),1), 0)</f>
        <v>2</v>
      </c>
      <c r="AC21" s="9" cm="1">
        <f t="array" aca="1" ref="AC21" ca="1">_xlfn.IFNA(MATCH(RAND(), _xlfn.POISSON.DIST({0,1,2,3,4,5,6,7,8,9},$O21, TRUE),1), 0)</f>
        <v>1</v>
      </c>
      <c r="AD21" s="9" cm="1">
        <f t="array" aca="1" ref="AD21" ca="1">_xlfn.IFNA(MATCH(RAND(), _xlfn.POISSON.DIST({0,1,2,3,4,5,6,7,8,9},$O21, TRUE),1), 0)</f>
        <v>1</v>
      </c>
      <c r="AE21" s="9" cm="1">
        <f t="array" aca="1" ref="AE21" ca="1">_xlfn.IFNA(MATCH(RAND(), _xlfn.POISSON.DIST({0,1,2,3,4,5,6,7,8,9},$O21, TRUE),1), 0)</f>
        <v>3</v>
      </c>
      <c r="AF21" s="9" cm="1">
        <f t="array" aca="1" ref="AF21" ca="1">_xlfn.IFNA(MATCH(RAND(), _xlfn.POISSON.DIST({0,1,2,3,4,5,6,7,8,9},$O21, TRUE),1), 0)</f>
        <v>0</v>
      </c>
      <c r="AG21" s="9" cm="1">
        <f t="array" aca="1" ref="AG21" ca="1">_xlfn.IFNA(MATCH(RAND(), _xlfn.POISSON.DIST({0,1,2,3,4,5,6,7,8,9},$O21, TRUE),1), 0)</f>
        <v>0</v>
      </c>
      <c r="AH21" s="9" cm="1">
        <f t="array" aca="1" ref="AH21" ca="1">_xlfn.IFNA(MATCH(RAND(), _xlfn.POISSON.DIST({0,1,2,3,4,5,6,7,8,9},$O21, TRUE),1), 0)</f>
        <v>1</v>
      </c>
      <c r="AI21" s="9" cm="1">
        <f t="array" aca="1" ref="AI21" ca="1">_xlfn.IFNA(MATCH(RAND(), _xlfn.POISSON.DIST({0,1,2,3,4,5,6,7,8,9},$O21, TRUE),1), 0)</f>
        <v>2</v>
      </c>
      <c r="AJ21" s="9" cm="1">
        <f t="array" aca="1" ref="AJ21" ca="1">_xlfn.IFNA(MATCH(RAND(), _xlfn.POISSON.DIST({0,1,2,3,4,5,6,7,8,9},$O21, TRUE),1), 0)</f>
        <v>0</v>
      </c>
      <c r="AK21" s="9" cm="1">
        <f t="array" aca="1" ref="AK21" ca="1">_xlfn.IFNA(MATCH(RAND(), _xlfn.POISSON.DIST({0,1,2,3,4,5,6,7,8,9},$O21, TRUE),1), 0)</f>
        <v>0</v>
      </c>
      <c r="AL21" s="9" cm="1">
        <f t="array" aca="1" ref="AL21" ca="1">_xlfn.IFNA(MATCH(RAND(), _xlfn.POISSON.DIST({0,1,2,3,4,5,6,7,8,9},$O21, TRUE),1), 0)</f>
        <v>1</v>
      </c>
      <c r="AM21" s="9" cm="1">
        <f t="array" aca="1" ref="AM21" ca="1">_xlfn.IFNA(MATCH(RAND(), _xlfn.POISSON.DIST({0,1,2,3,4,5,6,7,8,9},$O21, TRUE),1), 0)</f>
        <v>1</v>
      </c>
      <c r="AN21" s="9" cm="1">
        <f t="array" aca="1" ref="AN21" ca="1">_xlfn.IFNA(MATCH(RAND(), _xlfn.POISSON.DIST({0,1,2,3,4,5,6,7,8,9},$O21, TRUE),1), 0)</f>
        <v>2</v>
      </c>
      <c r="AO21" s="9" cm="1">
        <f t="array" aca="1" ref="AO21" ca="1">_xlfn.IFNA(MATCH(RAND(), _xlfn.POISSON.DIST({0,1,2,3,4,5,6,7,8,9},$O21, TRUE),1), 0)</f>
        <v>1</v>
      </c>
      <c r="AP21" s="9" cm="1">
        <f t="array" aca="1" ref="AP21" ca="1">_xlfn.IFNA(MATCH(RAND(), _xlfn.POISSON.DIST({0,1,2,3,4,5,6,7,8,9},$O21, TRUE),1), 0)</f>
        <v>3</v>
      </c>
      <c r="AQ21" s="9" cm="1">
        <f t="array" aca="1" ref="AQ21" ca="1">_xlfn.IFNA(MATCH(RAND(), _xlfn.POISSON.DIST({0,1,2,3,4,5,6,7,8,9},$O21, TRUE),1), 0)</f>
        <v>3</v>
      </c>
      <c r="AR21" s="9" cm="1">
        <f t="array" aca="1" ref="AR21" ca="1">_xlfn.IFNA(MATCH(RAND(), _xlfn.POISSON.DIST({0,1,2,3,4,5,6,7,8,9},$O21, TRUE),1), 0)</f>
        <v>1</v>
      </c>
      <c r="AS21" s="9" cm="1">
        <f t="array" aca="1" ref="AS21" ca="1">_xlfn.IFNA(MATCH(RAND(), _xlfn.POISSON.DIST({0,1,2,3,4,5,6,7,8,9},$O21, TRUE),1), 0)</f>
        <v>1</v>
      </c>
      <c r="AT21" s="9" cm="1">
        <f t="array" aca="1" ref="AT21" ca="1">_xlfn.IFNA(MATCH(RAND(), _xlfn.POISSON.DIST({0,1,2,3,4,5,6,7,8,9},$O21, TRUE),1), 0)</f>
        <v>4</v>
      </c>
      <c r="AU21" s="9" cm="1">
        <f t="array" aca="1" ref="AU21" ca="1">_xlfn.IFNA(MATCH(RAND(), _xlfn.POISSON.DIST({0,1,2,3,4,5,6,7,8,9},$O21, TRUE),1), 0)</f>
        <v>1</v>
      </c>
      <c r="AV21" s="9" cm="1">
        <f t="array" aca="1" ref="AV21" ca="1">_xlfn.IFNA(MATCH(RAND(), _xlfn.POISSON.DIST({0,1,2,3,4,5,6,7,8,9},$O21, TRUE),1), 0)</f>
        <v>2</v>
      </c>
      <c r="AW21" s="9" cm="1">
        <f t="array" aca="1" ref="AW21" ca="1">_xlfn.IFNA(MATCH(RAND(), _xlfn.POISSON.DIST({0,1,2,3,4,5,6,7,8,9},$O21, TRUE),1), 0)</f>
        <v>0</v>
      </c>
      <c r="AX21" s="9" cm="1">
        <f t="array" aca="1" ref="AX21" ca="1">_xlfn.IFNA(MATCH(RAND(), _xlfn.POISSON.DIST({0,1,2,3,4,5,6,7,8,9},$O21, TRUE),1), 0)</f>
        <v>1</v>
      </c>
      <c r="AY21" s="9" cm="1">
        <f t="array" aca="1" ref="AY21" ca="1">_xlfn.IFNA(MATCH(RAND(), _xlfn.POISSON.DIST({0,1,2,3,4,5,6,7,8,9},$O21, TRUE),1), 0)</f>
        <v>1</v>
      </c>
      <c r="AZ21" s="9" cm="1">
        <f t="array" aca="1" ref="AZ21" ca="1">_xlfn.IFNA(MATCH(RAND(), _xlfn.POISSON.DIST({0,1,2,3,4,5,6,7,8,9},$O21, TRUE),1), 0)</f>
        <v>2</v>
      </c>
      <c r="BA21" s="9" cm="1">
        <f t="array" aca="1" ref="BA21" ca="1">_xlfn.IFNA(MATCH(RAND(), _xlfn.POISSON.DIST({0,1,2,3,4,5,6,7,8,9},$O21, TRUE),1), 0)</f>
        <v>1</v>
      </c>
      <c r="BB21" s="9" cm="1">
        <f t="array" aca="1" ref="BB21" ca="1">_xlfn.IFNA(MATCH(RAND(), _xlfn.POISSON.DIST({0,1,2,3,4,5,6,7,8,9},$O21, TRUE),1), 0)</f>
        <v>2</v>
      </c>
      <c r="BC21" s="9" cm="1">
        <f t="array" aca="1" ref="BC21" ca="1">_xlfn.IFNA(MATCH(RAND(), _xlfn.POISSON.DIST({0,1,2,3,4,5,6,7,8,9},$O21, TRUE),1), 0)</f>
        <v>0</v>
      </c>
      <c r="BD21" s="9" cm="1">
        <f t="array" aca="1" ref="BD21" ca="1">_xlfn.IFNA(MATCH(RAND(), _xlfn.POISSON.DIST({0,1,2,3,4,5,6,7,8,9},$O21, TRUE),1), 0)</f>
        <v>4</v>
      </c>
      <c r="BE21" s="9" cm="1">
        <f t="array" aca="1" ref="BE21" ca="1">_xlfn.IFNA(MATCH(RAND(), _xlfn.POISSON.DIST({0,1,2,3,4,5,6,7,8,9},$O21, TRUE),1), 0)</f>
        <v>0</v>
      </c>
      <c r="BF21" s="9" cm="1">
        <f t="array" aca="1" ref="BF21" ca="1">_xlfn.IFNA(MATCH(RAND(), _xlfn.POISSON.DIST({0,1,2,3,4,5,6,7,8,9},$O21, TRUE),1), 0)</f>
        <v>1</v>
      </c>
      <c r="BG21" s="9" cm="1">
        <f t="array" aca="1" ref="BG21" ca="1">_xlfn.IFNA(MATCH(RAND(), _xlfn.POISSON.DIST({0,1,2,3,4,5,6,7,8,9},$O21, TRUE),1), 0)</f>
        <v>1</v>
      </c>
      <c r="BH21" s="9" cm="1">
        <f t="array" aca="1" ref="BH21" ca="1">_xlfn.IFNA(MATCH(RAND(), _xlfn.POISSON.DIST({0,1,2,3,4,5,6,7,8,9},$O21, TRUE),1), 0)</f>
        <v>1</v>
      </c>
      <c r="BI21" s="9" cm="1">
        <f t="array" aca="1" ref="BI21" ca="1">_xlfn.IFNA(MATCH(RAND(), _xlfn.POISSON.DIST({0,1,2,3,4,5,6,7,8,9},$O21, TRUE),1), 0)</f>
        <v>1</v>
      </c>
      <c r="BJ21" s="9" cm="1">
        <f t="array" aca="1" ref="BJ21" ca="1">_xlfn.IFNA(MATCH(RAND(), _xlfn.POISSON.DIST({0,1,2,3,4,5,6,7,8,9},$O21, TRUE),1), 0)</f>
        <v>1</v>
      </c>
      <c r="BK21" s="9" cm="1">
        <f t="array" aca="1" ref="BK21" ca="1">_xlfn.IFNA(MATCH(RAND(), _xlfn.POISSON.DIST({0,1,2,3,4,5,6,7,8,9},$O21, TRUE),1), 0)</f>
        <v>3</v>
      </c>
      <c r="BL21" s="9" cm="1">
        <f t="array" aca="1" ref="BL21" ca="1">_xlfn.IFNA(MATCH(RAND(), _xlfn.POISSON.DIST({0,1,2,3,4,5,6,7,8,9},$O21, TRUE),1), 0)</f>
        <v>2</v>
      </c>
      <c r="BM21" s="9" cm="1">
        <f t="array" aca="1" ref="BM21" ca="1">_xlfn.IFNA(MATCH(RAND(), _xlfn.POISSON.DIST({0,1,2,3,4,5,6,7,8,9},$O21, TRUE),1), 0)</f>
        <v>1</v>
      </c>
      <c r="BN21" s="9" cm="1">
        <f t="array" aca="1" ref="BN21" ca="1">_xlfn.IFNA(MATCH(RAND(), _xlfn.POISSON.DIST({0,1,2,3,4,5,6,7,8,9},$O21, TRUE),1), 0)</f>
        <v>0</v>
      </c>
      <c r="BP21" s="9" cm="1">
        <f t="array" aca="1" ref="BP21" ca="1">_xlfn.IFNA(MATCH(RAND(), _xlfn.POISSON.DIST({0,1,2,3,4,5,6,7,8,9},$P21, TRUE),1), 0)</f>
        <v>2</v>
      </c>
      <c r="BQ21" s="9" cm="1">
        <f t="array" aca="1" ref="BQ21" ca="1">_xlfn.IFNA(MATCH(RAND(), _xlfn.POISSON.DIST({0,1,2,3,4,5,6,7,8,9},$P21, TRUE),1), 0)</f>
        <v>0</v>
      </c>
      <c r="BR21" s="9" cm="1">
        <f t="array" aca="1" ref="BR21" ca="1">_xlfn.IFNA(MATCH(RAND(), _xlfn.POISSON.DIST({0,1,2,3,4,5,6,7,8,9},$P21, TRUE),1), 0)</f>
        <v>3</v>
      </c>
      <c r="BS21" s="9" cm="1">
        <f t="array" aca="1" ref="BS21" ca="1">_xlfn.IFNA(MATCH(RAND(), _xlfn.POISSON.DIST({0,1,2,3,4,5,6,7,8,9},$P21, TRUE),1), 0)</f>
        <v>0</v>
      </c>
      <c r="BT21" s="9" cm="1">
        <f t="array" aca="1" ref="BT21" ca="1">_xlfn.IFNA(MATCH(RAND(), _xlfn.POISSON.DIST({0,1,2,3,4,5,6,7,8,9},$P21, TRUE),1), 0)</f>
        <v>0</v>
      </c>
      <c r="BU21" s="9" cm="1">
        <f t="array" aca="1" ref="BU21" ca="1">_xlfn.IFNA(MATCH(RAND(), _xlfn.POISSON.DIST({0,1,2,3,4,5,6,7,8,9},$P21, TRUE),1), 0)</f>
        <v>1</v>
      </c>
      <c r="BV21" s="9" cm="1">
        <f t="array" aca="1" ref="BV21" ca="1">_xlfn.IFNA(MATCH(RAND(), _xlfn.POISSON.DIST({0,1,2,3,4,5,6,7,8,9},$P21, TRUE),1), 0)</f>
        <v>0</v>
      </c>
      <c r="BW21" s="9" cm="1">
        <f t="array" aca="1" ref="BW21" ca="1">_xlfn.IFNA(MATCH(RAND(), _xlfn.POISSON.DIST({0,1,2,3,4,5,6,7,8,9},$P21, TRUE),1), 0)</f>
        <v>0</v>
      </c>
      <c r="BX21" s="9" cm="1">
        <f t="array" aca="1" ref="BX21" ca="1">_xlfn.IFNA(MATCH(RAND(), _xlfn.POISSON.DIST({0,1,2,3,4,5,6,7,8,9},$P21, TRUE),1), 0)</f>
        <v>0</v>
      </c>
      <c r="BY21" s="9" cm="1">
        <f t="array" aca="1" ref="BY21" ca="1">_xlfn.IFNA(MATCH(RAND(), _xlfn.POISSON.DIST({0,1,2,3,4,5,6,7,8,9},$P21, TRUE),1), 0)</f>
        <v>0</v>
      </c>
      <c r="BZ21" s="9" cm="1">
        <f t="array" aca="1" ref="BZ21" ca="1">_xlfn.IFNA(MATCH(RAND(), _xlfn.POISSON.DIST({0,1,2,3,4,5,6,7,8,9},$P21, TRUE),1), 0)</f>
        <v>1</v>
      </c>
      <c r="CA21" s="9" cm="1">
        <f t="array" aca="1" ref="CA21" ca="1">_xlfn.IFNA(MATCH(RAND(), _xlfn.POISSON.DIST({0,1,2,3,4,5,6,7,8,9},$P21, TRUE),1), 0)</f>
        <v>2</v>
      </c>
      <c r="CB21" s="9" cm="1">
        <f t="array" aca="1" ref="CB21" ca="1">_xlfn.IFNA(MATCH(RAND(), _xlfn.POISSON.DIST({0,1,2,3,4,5,6,7,8,9},$P21, TRUE),1), 0)</f>
        <v>1</v>
      </c>
      <c r="CC21" s="9" cm="1">
        <f t="array" aca="1" ref="CC21" ca="1">_xlfn.IFNA(MATCH(RAND(), _xlfn.POISSON.DIST({0,1,2,3,4,5,6,7,8,9},$P21, TRUE),1), 0)</f>
        <v>3</v>
      </c>
      <c r="CD21" s="9" cm="1">
        <f t="array" aca="1" ref="CD21" ca="1">_xlfn.IFNA(MATCH(RAND(), _xlfn.POISSON.DIST({0,1,2,3,4,5,6,7,8,9},$P21, TRUE),1), 0)</f>
        <v>1</v>
      </c>
      <c r="CE21" s="9" cm="1">
        <f t="array" aca="1" ref="CE21" ca="1">_xlfn.IFNA(MATCH(RAND(), _xlfn.POISSON.DIST({0,1,2,3,4,5,6,7,8,9},$P21, TRUE),1), 0)</f>
        <v>3</v>
      </c>
      <c r="CF21" s="9" cm="1">
        <f t="array" aca="1" ref="CF21" ca="1">_xlfn.IFNA(MATCH(RAND(), _xlfn.POISSON.DIST({0,1,2,3,4,5,6,7,8,9},$P21, TRUE),1), 0)</f>
        <v>2</v>
      </c>
      <c r="CG21" s="9" cm="1">
        <f t="array" aca="1" ref="CG21" ca="1">_xlfn.IFNA(MATCH(RAND(), _xlfn.POISSON.DIST({0,1,2,3,4,5,6,7,8,9},$P21, TRUE),1), 0)</f>
        <v>0</v>
      </c>
      <c r="CH21" s="9" cm="1">
        <f t="array" aca="1" ref="CH21" ca="1">_xlfn.IFNA(MATCH(RAND(), _xlfn.POISSON.DIST({0,1,2,3,4,5,6,7,8,9},$P21, TRUE),1), 0)</f>
        <v>0</v>
      </c>
      <c r="CI21" s="9" cm="1">
        <f t="array" aca="1" ref="CI21" ca="1">_xlfn.IFNA(MATCH(RAND(), _xlfn.POISSON.DIST({0,1,2,3,4,5,6,7,8,9},$P21, TRUE),1), 0)</f>
        <v>1</v>
      </c>
      <c r="CJ21" s="9" cm="1">
        <f t="array" aca="1" ref="CJ21" ca="1">_xlfn.IFNA(MATCH(RAND(), _xlfn.POISSON.DIST({0,1,2,3,4,5,6,7,8,9},$P21, TRUE),1), 0)</f>
        <v>1</v>
      </c>
      <c r="CK21" s="9" cm="1">
        <f t="array" aca="1" ref="CK21" ca="1">_xlfn.IFNA(MATCH(RAND(), _xlfn.POISSON.DIST({0,1,2,3,4,5,6,7,8,9},$P21, TRUE),1), 0)</f>
        <v>0</v>
      </c>
      <c r="CL21" s="9" cm="1">
        <f t="array" aca="1" ref="CL21" ca="1">_xlfn.IFNA(MATCH(RAND(), _xlfn.POISSON.DIST({0,1,2,3,4,5,6,7,8,9},$P21, TRUE),1), 0)</f>
        <v>2</v>
      </c>
      <c r="CM21" s="9" cm="1">
        <f t="array" aca="1" ref="CM21" ca="1">_xlfn.IFNA(MATCH(RAND(), _xlfn.POISSON.DIST({0,1,2,3,4,5,6,7,8,9},$P21, TRUE),1), 0)</f>
        <v>0</v>
      </c>
      <c r="CN21" s="9" cm="1">
        <f t="array" aca="1" ref="CN21" ca="1">_xlfn.IFNA(MATCH(RAND(), _xlfn.POISSON.DIST({0,1,2,3,4,5,6,7,8,9},$P21, TRUE),1), 0)</f>
        <v>0</v>
      </c>
      <c r="CO21" s="9" cm="1">
        <f t="array" aca="1" ref="CO21" ca="1">_xlfn.IFNA(MATCH(RAND(), _xlfn.POISSON.DIST({0,1,2,3,4,5,6,7,8,9},$P21, TRUE),1), 0)</f>
        <v>2</v>
      </c>
      <c r="CP21" s="9" cm="1">
        <f t="array" aca="1" ref="CP21" ca="1">_xlfn.IFNA(MATCH(RAND(), _xlfn.POISSON.DIST({0,1,2,3,4,5,6,7,8,9},$P21, TRUE),1), 0)</f>
        <v>2</v>
      </c>
      <c r="CQ21" s="9" cm="1">
        <f t="array" aca="1" ref="CQ21" ca="1">_xlfn.IFNA(MATCH(RAND(), _xlfn.POISSON.DIST({0,1,2,3,4,5,6,7,8,9},$P21, TRUE),1), 0)</f>
        <v>2</v>
      </c>
      <c r="CR21" s="9" cm="1">
        <f t="array" aca="1" ref="CR21" ca="1">_xlfn.IFNA(MATCH(RAND(), _xlfn.POISSON.DIST({0,1,2,3,4,5,6,7,8,9},$P21, TRUE),1), 0)</f>
        <v>0</v>
      </c>
      <c r="CS21" s="9" cm="1">
        <f t="array" aca="1" ref="CS21" ca="1">_xlfn.IFNA(MATCH(RAND(), _xlfn.POISSON.DIST({0,1,2,3,4,5,6,7,8,9},$P21, TRUE),1), 0)</f>
        <v>1</v>
      </c>
      <c r="CT21" s="9" cm="1">
        <f t="array" aca="1" ref="CT21" ca="1">_xlfn.IFNA(MATCH(RAND(), _xlfn.POISSON.DIST({0,1,2,3,4,5,6,7,8,9},$P21, TRUE),1), 0)</f>
        <v>1</v>
      </c>
      <c r="CU21" s="9" cm="1">
        <f t="array" aca="1" ref="CU21" ca="1">_xlfn.IFNA(MATCH(RAND(), _xlfn.POISSON.DIST({0,1,2,3,4,5,6,7,8,9},$P21, TRUE),1), 0)</f>
        <v>1</v>
      </c>
      <c r="CV21" s="9" cm="1">
        <f t="array" aca="1" ref="CV21" ca="1">_xlfn.IFNA(MATCH(RAND(), _xlfn.POISSON.DIST({0,1,2,3,4,5,6,7,8,9},$P21, TRUE),1), 0)</f>
        <v>2</v>
      </c>
      <c r="CW21" s="9" cm="1">
        <f t="array" aca="1" ref="CW21" ca="1">_xlfn.IFNA(MATCH(RAND(), _xlfn.POISSON.DIST({0,1,2,3,4,5,6,7,8,9},$P21, TRUE),1), 0)</f>
        <v>2</v>
      </c>
      <c r="CX21" s="9" cm="1">
        <f t="array" aca="1" ref="CX21" ca="1">_xlfn.IFNA(MATCH(RAND(), _xlfn.POISSON.DIST({0,1,2,3,4,5,6,7,8,9},$P21, TRUE),1), 0)</f>
        <v>0</v>
      </c>
      <c r="CY21" s="9" cm="1">
        <f t="array" aca="1" ref="CY21" ca="1">_xlfn.IFNA(MATCH(RAND(), _xlfn.POISSON.DIST({0,1,2,3,4,5,6,7,8,9},$P21, TRUE),1), 0)</f>
        <v>2</v>
      </c>
      <c r="CZ21" s="9" cm="1">
        <f t="array" aca="1" ref="CZ21" ca="1">_xlfn.IFNA(MATCH(RAND(), _xlfn.POISSON.DIST({0,1,2,3,4,5,6,7,8,9},$P21, TRUE),1), 0)</f>
        <v>1</v>
      </c>
      <c r="DA21" s="9" cm="1">
        <f t="array" aca="1" ref="DA21" ca="1">_xlfn.IFNA(MATCH(RAND(), _xlfn.POISSON.DIST({0,1,2,3,4,5,6,7,8,9},$P21, TRUE),1), 0)</f>
        <v>1</v>
      </c>
      <c r="DB21" s="9" cm="1">
        <f t="array" aca="1" ref="DB21" ca="1">_xlfn.IFNA(MATCH(RAND(), _xlfn.POISSON.DIST({0,1,2,3,4,5,6,7,8,9},$P21, TRUE),1), 0)</f>
        <v>1</v>
      </c>
      <c r="DC21" s="9" cm="1">
        <f t="array" aca="1" ref="DC21" ca="1">_xlfn.IFNA(MATCH(RAND(), _xlfn.POISSON.DIST({0,1,2,3,4,5,6,7,8,9},$P21, TRUE),1), 0)</f>
        <v>0</v>
      </c>
      <c r="DD21" s="9" cm="1">
        <f t="array" aca="1" ref="DD21" ca="1">_xlfn.IFNA(MATCH(RAND(), _xlfn.POISSON.DIST({0,1,2,3,4,5,6,7,8,9},$P21, TRUE),1), 0)</f>
        <v>3</v>
      </c>
      <c r="DE21" s="9" cm="1">
        <f t="array" aca="1" ref="DE21" ca="1">_xlfn.IFNA(MATCH(RAND(), _xlfn.POISSON.DIST({0,1,2,3,4,5,6,7,8,9},$P21, TRUE),1), 0)</f>
        <v>1</v>
      </c>
      <c r="DF21" s="9" cm="1">
        <f t="array" aca="1" ref="DF21" ca="1">_xlfn.IFNA(MATCH(RAND(), _xlfn.POISSON.DIST({0,1,2,3,4,5,6,7,8,9},$P21, TRUE),1), 0)</f>
        <v>1</v>
      </c>
      <c r="DG21" s="9" cm="1">
        <f t="array" aca="1" ref="DG21" ca="1">_xlfn.IFNA(MATCH(RAND(), _xlfn.POISSON.DIST({0,1,2,3,4,5,6,7,8,9},$P21, TRUE),1), 0)</f>
        <v>1</v>
      </c>
      <c r="DH21" s="9" cm="1">
        <f t="array" aca="1" ref="DH21" ca="1">_xlfn.IFNA(MATCH(RAND(), _xlfn.POISSON.DIST({0,1,2,3,4,5,6,7,8,9},$P21, TRUE),1), 0)</f>
        <v>1</v>
      </c>
      <c r="DI21" s="9" cm="1">
        <f t="array" aca="1" ref="DI21" ca="1">_xlfn.IFNA(MATCH(RAND(), _xlfn.POISSON.DIST({0,1,2,3,4,5,6,7,8,9},$P21, TRUE),1), 0)</f>
        <v>0</v>
      </c>
      <c r="DJ21" s="9" cm="1">
        <f t="array" aca="1" ref="DJ21" ca="1">_xlfn.IFNA(MATCH(RAND(), _xlfn.POISSON.DIST({0,1,2,3,4,5,6,7,8,9},$P21, TRUE),1), 0)</f>
        <v>2</v>
      </c>
      <c r="DK21" s="9" cm="1">
        <f t="array" aca="1" ref="DK21" ca="1">_xlfn.IFNA(MATCH(RAND(), _xlfn.POISSON.DIST({0,1,2,3,4,5,6,7,8,9},$P21, TRUE),1), 0)</f>
        <v>1</v>
      </c>
      <c r="DL21" s="9" cm="1">
        <f t="array" aca="1" ref="DL21" ca="1">_xlfn.IFNA(MATCH(RAND(), _xlfn.POISSON.DIST({0,1,2,3,4,5,6,7,8,9},$P21, TRUE),1), 0)</f>
        <v>4</v>
      </c>
      <c r="DM21" s="9" cm="1">
        <f t="array" aca="1" ref="DM21" ca="1">_xlfn.IFNA(MATCH(RAND(), _xlfn.POISSON.DIST({0,1,2,3,4,5,6,7,8,9},$P21, TRUE),1), 0)</f>
        <v>1</v>
      </c>
      <c r="DN21" s="101"/>
      <c r="DO21" s="101"/>
      <c r="DP21" s="101"/>
      <c r="DQ21" s="101"/>
      <c r="DR21" s="101"/>
      <c r="DS21" s="2"/>
      <c r="EE21" s="35"/>
      <c r="EF21" s="35"/>
    </row>
    <row r="22" spans="2:136">
      <c r="B22" s="39"/>
      <c r="C22" s="36" t="s">
        <v>171</v>
      </c>
      <c r="D22" s="34" t="s">
        <v>49</v>
      </c>
      <c r="E22" s="37" t="s">
        <v>52</v>
      </c>
      <c r="F22" s="38">
        <f ca="1">(AVERAGE(Q22:BN22))*(1+INDEX('Round Robin Predictions'!$C$4:$O$36, MATCH('This Year''s Matches'!E22,'Round Robin Predictions'!$D$4:$D$36,0),3))</f>
        <v>1.78</v>
      </c>
      <c r="G22" s="5" t="s">
        <v>53</v>
      </c>
      <c r="H22" s="38">
        <f ca="1">(AVERAGE(BP22:DM22))*(1+INDEX('Round Robin Predictions'!$C$4:$O$36, MATCH('This Year''s Matches'!G22,'Round Robin Predictions'!$D$4:$D$36,0),3))</f>
        <v>0.82</v>
      </c>
      <c r="I22" s="37" t="str">
        <f t="shared" ca="1" si="0"/>
        <v>Colombia</v>
      </c>
      <c r="J22" s="66"/>
      <c r="K22" s="67"/>
      <c r="L22" s="37">
        <f t="shared" ca="1" si="1"/>
        <v>1.78</v>
      </c>
      <c r="M22" s="37">
        <f t="shared" ca="1" si="2"/>
        <v>0.82</v>
      </c>
      <c r="N22" s="37" t="str">
        <f t="shared" ca="1" si="3"/>
        <v>Colombia</v>
      </c>
      <c r="O22" s="7">
        <f ca="1">(OFFSET('Appendix 3 - Goals Per Group'!$B$13,(INDEX('Appendix 1 - Team Data'!$B$13:$R$112,MATCH(G22,'Appendix 1 - Team Data'!$B$13:$B$112,0),4)/10),(INDEX('Appendix 1 - Team Data'!$B$13:$R$112,MATCH(E22,'Appendix 1 - Team Data'!$B$13:$B$112,0),4)/10)))</f>
        <v>1.6666666666666667</v>
      </c>
      <c r="P22" s="7" cm="1">
        <f t="array" aca="1" ref="P22" ca="1">OFFSET('Appendix 3 - Goals Per Group'!$B$13,(INDEX('Appendix 1 - Team Data'!$B$13:$R$112, MATCH(E22,'Appendix 1 - Team Data'!$B$13:$B$112,0),4)/10), (INDEX('Appendix 1 - Team Data'!$B$13:$R$112, MATCH(G22, 'Appendix 1 - Team Data'!$B$13:$B$112,0),4)/10))</f>
        <v>0.87878787878787878</v>
      </c>
      <c r="Q22" s="9" cm="1">
        <f t="array" aca="1" ref="Q22" ca="1">_xlfn.IFNA(MATCH(RAND(), _xlfn.POISSON.DIST({0,1,2,3,4,5,6,7,8,9},$O22, TRUE),1), 0)</f>
        <v>1</v>
      </c>
      <c r="R22" s="9" cm="1">
        <f t="array" aca="1" ref="R22" ca="1">_xlfn.IFNA(MATCH(RAND(), _xlfn.POISSON.DIST({0,1,2,3,4,5,6,7,8,9},$O22, TRUE),1), 0)</f>
        <v>3</v>
      </c>
      <c r="S22" s="9" cm="1">
        <f t="array" aca="1" ref="S22" ca="1">_xlfn.IFNA(MATCH(RAND(), _xlfn.POISSON.DIST({0,1,2,3,4,5,6,7,8,9},$O22, TRUE),1), 0)</f>
        <v>2</v>
      </c>
      <c r="T22" s="9" cm="1">
        <f t="array" aca="1" ref="T22" ca="1">_xlfn.IFNA(MATCH(RAND(), _xlfn.POISSON.DIST({0,1,2,3,4,5,6,7,8,9},$O22, TRUE),1), 0)</f>
        <v>1</v>
      </c>
      <c r="U22" s="9" cm="1">
        <f t="array" aca="1" ref="U22" ca="1">_xlfn.IFNA(MATCH(RAND(), _xlfn.POISSON.DIST({0,1,2,3,4,5,6,7,8,9},$O22, TRUE),1), 0)</f>
        <v>1</v>
      </c>
      <c r="V22" s="9" cm="1">
        <f t="array" aca="1" ref="V22" ca="1">_xlfn.IFNA(MATCH(RAND(), _xlfn.POISSON.DIST({0,1,2,3,4,5,6,7,8,9},$O22, TRUE),1), 0)</f>
        <v>3</v>
      </c>
      <c r="W22" s="9" cm="1">
        <f t="array" aca="1" ref="W22" ca="1">_xlfn.IFNA(MATCH(RAND(), _xlfn.POISSON.DIST({0,1,2,3,4,5,6,7,8,9},$O22, TRUE),1), 0)</f>
        <v>2</v>
      </c>
      <c r="X22" s="9" cm="1">
        <f t="array" aca="1" ref="X22" ca="1">_xlfn.IFNA(MATCH(RAND(), _xlfn.POISSON.DIST({0,1,2,3,4,5,6,7,8,9},$O22, TRUE),1), 0)</f>
        <v>2</v>
      </c>
      <c r="Y22" s="9" cm="1">
        <f t="array" aca="1" ref="Y22" ca="1">_xlfn.IFNA(MATCH(RAND(), _xlfn.POISSON.DIST({0,1,2,3,4,5,6,7,8,9},$O22, TRUE),1), 0)</f>
        <v>6</v>
      </c>
      <c r="Z22" s="9" cm="1">
        <f t="array" aca="1" ref="Z22" ca="1">_xlfn.IFNA(MATCH(RAND(), _xlfn.POISSON.DIST({0,1,2,3,4,5,6,7,8,9},$O22, TRUE),1), 0)</f>
        <v>3</v>
      </c>
      <c r="AA22" s="9" cm="1">
        <f t="array" aca="1" ref="AA22" ca="1">_xlfn.IFNA(MATCH(RAND(), _xlfn.POISSON.DIST({0,1,2,3,4,5,6,7,8,9},$O22, TRUE),1), 0)</f>
        <v>0</v>
      </c>
      <c r="AB22" s="9" cm="1">
        <f t="array" aca="1" ref="AB22" ca="1">_xlfn.IFNA(MATCH(RAND(), _xlfn.POISSON.DIST({0,1,2,3,4,5,6,7,8,9},$O22, TRUE),1), 0)</f>
        <v>3</v>
      </c>
      <c r="AC22" s="9" cm="1">
        <f t="array" aca="1" ref="AC22" ca="1">_xlfn.IFNA(MATCH(RAND(), _xlfn.POISSON.DIST({0,1,2,3,4,5,6,7,8,9},$O22, TRUE),1), 0)</f>
        <v>0</v>
      </c>
      <c r="AD22" s="9" cm="1">
        <f t="array" aca="1" ref="AD22" ca="1">_xlfn.IFNA(MATCH(RAND(), _xlfn.POISSON.DIST({0,1,2,3,4,5,6,7,8,9},$O22, TRUE),1), 0)</f>
        <v>5</v>
      </c>
      <c r="AE22" s="9" cm="1">
        <f t="array" aca="1" ref="AE22" ca="1">_xlfn.IFNA(MATCH(RAND(), _xlfn.POISSON.DIST({0,1,2,3,4,5,6,7,8,9},$O22, TRUE),1), 0)</f>
        <v>5</v>
      </c>
      <c r="AF22" s="9" cm="1">
        <f t="array" aca="1" ref="AF22" ca="1">_xlfn.IFNA(MATCH(RAND(), _xlfn.POISSON.DIST({0,1,2,3,4,5,6,7,8,9},$O22, TRUE),1), 0)</f>
        <v>0</v>
      </c>
      <c r="AG22" s="9" cm="1">
        <f t="array" aca="1" ref="AG22" ca="1">_xlfn.IFNA(MATCH(RAND(), _xlfn.POISSON.DIST({0,1,2,3,4,5,6,7,8,9},$O22, TRUE),1), 0)</f>
        <v>1</v>
      </c>
      <c r="AH22" s="9" cm="1">
        <f t="array" aca="1" ref="AH22" ca="1">_xlfn.IFNA(MATCH(RAND(), _xlfn.POISSON.DIST({0,1,2,3,4,5,6,7,8,9},$O22, TRUE),1), 0)</f>
        <v>1</v>
      </c>
      <c r="AI22" s="9" cm="1">
        <f t="array" aca="1" ref="AI22" ca="1">_xlfn.IFNA(MATCH(RAND(), _xlfn.POISSON.DIST({0,1,2,3,4,5,6,7,8,9},$O22, TRUE),1), 0)</f>
        <v>0</v>
      </c>
      <c r="AJ22" s="9" cm="1">
        <f t="array" aca="1" ref="AJ22" ca="1">_xlfn.IFNA(MATCH(RAND(), _xlfn.POISSON.DIST({0,1,2,3,4,5,6,7,8,9},$O22, TRUE),1), 0)</f>
        <v>2</v>
      </c>
      <c r="AK22" s="9" cm="1">
        <f t="array" aca="1" ref="AK22" ca="1">_xlfn.IFNA(MATCH(RAND(), _xlfn.POISSON.DIST({0,1,2,3,4,5,6,7,8,9},$O22, TRUE),1), 0)</f>
        <v>7</v>
      </c>
      <c r="AL22" s="9" cm="1">
        <f t="array" aca="1" ref="AL22" ca="1">_xlfn.IFNA(MATCH(RAND(), _xlfn.POISSON.DIST({0,1,2,3,4,5,6,7,8,9},$O22, TRUE),1), 0)</f>
        <v>1</v>
      </c>
      <c r="AM22" s="9" cm="1">
        <f t="array" aca="1" ref="AM22" ca="1">_xlfn.IFNA(MATCH(RAND(), _xlfn.POISSON.DIST({0,1,2,3,4,5,6,7,8,9},$O22, TRUE),1), 0)</f>
        <v>1</v>
      </c>
      <c r="AN22" s="9" cm="1">
        <f t="array" aca="1" ref="AN22" ca="1">_xlfn.IFNA(MATCH(RAND(), _xlfn.POISSON.DIST({0,1,2,3,4,5,6,7,8,9},$O22, TRUE),1), 0)</f>
        <v>1</v>
      </c>
      <c r="AO22" s="9" cm="1">
        <f t="array" aca="1" ref="AO22" ca="1">_xlfn.IFNA(MATCH(RAND(), _xlfn.POISSON.DIST({0,1,2,3,4,5,6,7,8,9},$O22, TRUE),1), 0)</f>
        <v>2</v>
      </c>
      <c r="AP22" s="9" cm="1">
        <f t="array" aca="1" ref="AP22" ca="1">_xlfn.IFNA(MATCH(RAND(), _xlfn.POISSON.DIST({0,1,2,3,4,5,6,7,8,9},$O22, TRUE),1), 0)</f>
        <v>0</v>
      </c>
      <c r="AQ22" s="9" cm="1">
        <f t="array" aca="1" ref="AQ22" ca="1">_xlfn.IFNA(MATCH(RAND(), _xlfn.POISSON.DIST({0,1,2,3,4,5,6,7,8,9},$O22, TRUE),1), 0)</f>
        <v>2</v>
      </c>
      <c r="AR22" s="9" cm="1">
        <f t="array" aca="1" ref="AR22" ca="1">_xlfn.IFNA(MATCH(RAND(), _xlfn.POISSON.DIST({0,1,2,3,4,5,6,7,8,9},$O22, TRUE),1), 0)</f>
        <v>4</v>
      </c>
      <c r="AS22" s="9" cm="1">
        <f t="array" aca="1" ref="AS22" ca="1">_xlfn.IFNA(MATCH(RAND(), _xlfn.POISSON.DIST({0,1,2,3,4,5,6,7,8,9},$O22, TRUE),1), 0)</f>
        <v>1</v>
      </c>
      <c r="AT22" s="9" cm="1">
        <f t="array" aca="1" ref="AT22" ca="1">_xlfn.IFNA(MATCH(RAND(), _xlfn.POISSON.DIST({0,1,2,3,4,5,6,7,8,9},$O22, TRUE),1), 0)</f>
        <v>0</v>
      </c>
      <c r="AU22" s="9" cm="1">
        <f t="array" aca="1" ref="AU22" ca="1">_xlfn.IFNA(MATCH(RAND(), _xlfn.POISSON.DIST({0,1,2,3,4,5,6,7,8,9},$O22, TRUE),1), 0)</f>
        <v>1</v>
      </c>
      <c r="AV22" s="9" cm="1">
        <f t="array" aca="1" ref="AV22" ca="1">_xlfn.IFNA(MATCH(RAND(), _xlfn.POISSON.DIST({0,1,2,3,4,5,6,7,8,9},$O22, TRUE),1), 0)</f>
        <v>0</v>
      </c>
      <c r="AW22" s="9" cm="1">
        <f t="array" aca="1" ref="AW22" ca="1">_xlfn.IFNA(MATCH(RAND(), _xlfn.POISSON.DIST({0,1,2,3,4,5,6,7,8,9},$O22, TRUE),1), 0)</f>
        <v>1</v>
      </c>
      <c r="AX22" s="9" cm="1">
        <f t="array" aca="1" ref="AX22" ca="1">_xlfn.IFNA(MATCH(RAND(), _xlfn.POISSON.DIST({0,1,2,3,4,5,6,7,8,9},$O22, TRUE),1), 0)</f>
        <v>1</v>
      </c>
      <c r="AY22" s="9" cm="1">
        <f t="array" aca="1" ref="AY22" ca="1">_xlfn.IFNA(MATCH(RAND(), _xlfn.POISSON.DIST({0,1,2,3,4,5,6,7,8,9},$O22, TRUE),1), 0)</f>
        <v>4</v>
      </c>
      <c r="AZ22" s="9" cm="1">
        <f t="array" aca="1" ref="AZ22" ca="1">_xlfn.IFNA(MATCH(RAND(), _xlfn.POISSON.DIST({0,1,2,3,4,5,6,7,8,9},$O22, TRUE),1), 0)</f>
        <v>1</v>
      </c>
      <c r="BA22" s="9" cm="1">
        <f t="array" aca="1" ref="BA22" ca="1">_xlfn.IFNA(MATCH(RAND(), _xlfn.POISSON.DIST({0,1,2,3,4,5,6,7,8,9},$O22, TRUE),1), 0)</f>
        <v>1</v>
      </c>
      <c r="BB22" s="9" cm="1">
        <f t="array" aca="1" ref="BB22" ca="1">_xlfn.IFNA(MATCH(RAND(), _xlfn.POISSON.DIST({0,1,2,3,4,5,6,7,8,9},$O22, TRUE),1), 0)</f>
        <v>1</v>
      </c>
      <c r="BC22" s="9" cm="1">
        <f t="array" aca="1" ref="BC22" ca="1">_xlfn.IFNA(MATCH(RAND(), _xlfn.POISSON.DIST({0,1,2,3,4,5,6,7,8,9},$O22, TRUE),1), 0)</f>
        <v>0</v>
      </c>
      <c r="BD22" s="9" cm="1">
        <f t="array" aca="1" ref="BD22" ca="1">_xlfn.IFNA(MATCH(RAND(), _xlfn.POISSON.DIST({0,1,2,3,4,5,6,7,8,9},$O22, TRUE),1), 0)</f>
        <v>0</v>
      </c>
      <c r="BE22" s="9" cm="1">
        <f t="array" aca="1" ref="BE22" ca="1">_xlfn.IFNA(MATCH(RAND(), _xlfn.POISSON.DIST({0,1,2,3,4,5,6,7,8,9},$O22, TRUE),1), 0)</f>
        <v>1</v>
      </c>
      <c r="BF22" s="9" cm="1">
        <f t="array" aca="1" ref="BF22" ca="1">_xlfn.IFNA(MATCH(RAND(), _xlfn.POISSON.DIST({0,1,2,3,4,5,6,7,8,9},$O22, TRUE),1), 0)</f>
        <v>0</v>
      </c>
      <c r="BG22" s="9" cm="1">
        <f t="array" aca="1" ref="BG22" ca="1">_xlfn.IFNA(MATCH(RAND(), _xlfn.POISSON.DIST({0,1,2,3,4,5,6,7,8,9},$O22, TRUE),1), 0)</f>
        <v>3</v>
      </c>
      <c r="BH22" s="9" cm="1">
        <f t="array" aca="1" ref="BH22" ca="1">_xlfn.IFNA(MATCH(RAND(), _xlfn.POISSON.DIST({0,1,2,3,4,5,6,7,8,9},$O22, TRUE),1), 0)</f>
        <v>2</v>
      </c>
      <c r="BI22" s="9" cm="1">
        <f t="array" aca="1" ref="BI22" ca="1">_xlfn.IFNA(MATCH(RAND(), _xlfn.POISSON.DIST({0,1,2,3,4,5,6,7,8,9},$O22, TRUE),1), 0)</f>
        <v>2</v>
      </c>
      <c r="BJ22" s="9" cm="1">
        <f t="array" aca="1" ref="BJ22" ca="1">_xlfn.IFNA(MATCH(RAND(), _xlfn.POISSON.DIST({0,1,2,3,4,5,6,7,8,9},$O22, TRUE),1), 0)</f>
        <v>1</v>
      </c>
      <c r="BK22" s="9" cm="1">
        <f t="array" aca="1" ref="BK22" ca="1">_xlfn.IFNA(MATCH(RAND(), _xlfn.POISSON.DIST({0,1,2,3,4,5,6,7,8,9},$O22, TRUE),1), 0)</f>
        <v>2</v>
      </c>
      <c r="BL22" s="9" cm="1">
        <f t="array" aca="1" ref="BL22" ca="1">_xlfn.IFNA(MATCH(RAND(), _xlfn.POISSON.DIST({0,1,2,3,4,5,6,7,8,9},$O22, TRUE),1), 0)</f>
        <v>4</v>
      </c>
      <c r="BM22" s="9" cm="1">
        <f t="array" aca="1" ref="BM22" ca="1">_xlfn.IFNA(MATCH(RAND(), _xlfn.POISSON.DIST({0,1,2,3,4,5,6,7,8,9},$O22, TRUE),1), 0)</f>
        <v>0</v>
      </c>
      <c r="BN22" s="9" cm="1">
        <f t="array" aca="1" ref="BN22" ca="1">_xlfn.IFNA(MATCH(RAND(), _xlfn.POISSON.DIST({0,1,2,3,4,5,6,7,8,9},$O22, TRUE),1), 0)</f>
        <v>4</v>
      </c>
      <c r="BP22" s="9" cm="1">
        <f t="array" aca="1" ref="BP22" ca="1">_xlfn.IFNA(MATCH(RAND(), _xlfn.POISSON.DIST({0,1,2,3,4,5,6,7,8,9},$P22, TRUE),1), 0)</f>
        <v>0</v>
      </c>
      <c r="BQ22" s="9" cm="1">
        <f t="array" aca="1" ref="BQ22" ca="1">_xlfn.IFNA(MATCH(RAND(), _xlfn.POISSON.DIST({0,1,2,3,4,5,6,7,8,9},$P22, TRUE),1), 0)</f>
        <v>2</v>
      </c>
      <c r="BR22" s="9" cm="1">
        <f t="array" aca="1" ref="BR22" ca="1">_xlfn.IFNA(MATCH(RAND(), _xlfn.POISSON.DIST({0,1,2,3,4,5,6,7,8,9},$P22, TRUE),1), 0)</f>
        <v>0</v>
      </c>
      <c r="BS22" s="9" cm="1">
        <f t="array" aca="1" ref="BS22" ca="1">_xlfn.IFNA(MATCH(RAND(), _xlfn.POISSON.DIST({0,1,2,3,4,5,6,7,8,9},$P22, TRUE),1), 0)</f>
        <v>0</v>
      </c>
      <c r="BT22" s="9" cm="1">
        <f t="array" aca="1" ref="BT22" ca="1">_xlfn.IFNA(MATCH(RAND(), _xlfn.POISSON.DIST({0,1,2,3,4,5,6,7,8,9},$P22, TRUE),1), 0)</f>
        <v>2</v>
      </c>
      <c r="BU22" s="9" cm="1">
        <f t="array" aca="1" ref="BU22" ca="1">_xlfn.IFNA(MATCH(RAND(), _xlfn.POISSON.DIST({0,1,2,3,4,5,6,7,8,9},$P22, TRUE),1), 0)</f>
        <v>1</v>
      </c>
      <c r="BV22" s="9" cm="1">
        <f t="array" aca="1" ref="BV22" ca="1">_xlfn.IFNA(MATCH(RAND(), _xlfn.POISSON.DIST({0,1,2,3,4,5,6,7,8,9},$P22, TRUE),1), 0)</f>
        <v>2</v>
      </c>
      <c r="BW22" s="9" cm="1">
        <f t="array" aca="1" ref="BW22" ca="1">_xlfn.IFNA(MATCH(RAND(), _xlfn.POISSON.DIST({0,1,2,3,4,5,6,7,8,9},$P22, TRUE),1), 0)</f>
        <v>2</v>
      </c>
      <c r="BX22" s="9" cm="1">
        <f t="array" aca="1" ref="BX22" ca="1">_xlfn.IFNA(MATCH(RAND(), _xlfn.POISSON.DIST({0,1,2,3,4,5,6,7,8,9},$P22, TRUE),1), 0)</f>
        <v>2</v>
      </c>
      <c r="BY22" s="9" cm="1">
        <f t="array" aca="1" ref="BY22" ca="1">_xlfn.IFNA(MATCH(RAND(), _xlfn.POISSON.DIST({0,1,2,3,4,5,6,7,8,9},$P22, TRUE),1), 0)</f>
        <v>1</v>
      </c>
      <c r="BZ22" s="9" cm="1">
        <f t="array" aca="1" ref="BZ22" ca="1">_xlfn.IFNA(MATCH(RAND(), _xlfn.POISSON.DIST({0,1,2,3,4,5,6,7,8,9},$P22, TRUE),1), 0)</f>
        <v>2</v>
      </c>
      <c r="CA22" s="9" cm="1">
        <f t="array" aca="1" ref="CA22" ca="1">_xlfn.IFNA(MATCH(RAND(), _xlfn.POISSON.DIST({0,1,2,3,4,5,6,7,8,9},$P22, TRUE),1), 0)</f>
        <v>3</v>
      </c>
      <c r="CB22" s="9" cm="1">
        <f t="array" aca="1" ref="CB22" ca="1">_xlfn.IFNA(MATCH(RAND(), _xlfn.POISSON.DIST({0,1,2,3,4,5,6,7,8,9},$P22, TRUE),1), 0)</f>
        <v>0</v>
      </c>
      <c r="CC22" s="9" cm="1">
        <f t="array" aca="1" ref="CC22" ca="1">_xlfn.IFNA(MATCH(RAND(), _xlfn.POISSON.DIST({0,1,2,3,4,5,6,7,8,9},$P22, TRUE),1), 0)</f>
        <v>2</v>
      </c>
      <c r="CD22" s="9" cm="1">
        <f t="array" aca="1" ref="CD22" ca="1">_xlfn.IFNA(MATCH(RAND(), _xlfn.POISSON.DIST({0,1,2,3,4,5,6,7,8,9},$P22, TRUE),1), 0)</f>
        <v>0</v>
      </c>
      <c r="CE22" s="9" cm="1">
        <f t="array" aca="1" ref="CE22" ca="1">_xlfn.IFNA(MATCH(RAND(), _xlfn.POISSON.DIST({0,1,2,3,4,5,6,7,8,9},$P22, TRUE),1), 0)</f>
        <v>0</v>
      </c>
      <c r="CF22" s="9" cm="1">
        <f t="array" aca="1" ref="CF22" ca="1">_xlfn.IFNA(MATCH(RAND(), _xlfn.POISSON.DIST({0,1,2,3,4,5,6,7,8,9},$P22, TRUE),1), 0)</f>
        <v>0</v>
      </c>
      <c r="CG22" s="9" cm="1">
        <f t="array" aca="1" ref="CG22" ca="1">_xlfn.IFNA(MATCH(RAND(), _xlfn.POISSON.DIST({0,1,2,3,4,5,6,7,8,9},$P22, TRUE),1), 0)</f>
        <v>0</v>
      </c>
      <c r="CH22" s="9" cm="1">
        <f t="array" aca="1" ref="CH22" ca="1">_xlfn.IFNA(MATCH(RAND(), _xlfn.POISSON.DIST({0,1,2,3,4,5,6,7,8,9},$P22, TRUE),1), 0)</f>
        <v>2</v>
      </c>
      <c r="CI22" s="9" cm="1">
        <f t="array" aca="1" ref="CI22" ca="1">_xlfn.IFNA(MATCH(RAND(), _xlfn.POISSON.DIST({0,1,2,3,4,5,6,7,8,9},$P22, TRUE),1), 0)</f>
        <v>0</v>
      </c>
      <c r="CJ22" s="9" cm="1">
        <f t="array" aca="1" ref="CJ22" ca="1">_xlfn.IFNA(MATCH(RAND(), _xlfn.POISSON.DIST({0,1,2,3,4,5,6,7,8,9},$P22, TRUE),1), 0)</f>
        <v>0</v>
      </c>
      <c r="CK22" s="9" cm="1">
        <f t="array" aca="1" ref="CK22" ca="1">_xlfn.IFNA(MATCH(RAND(), _xlfn.POISSON.DIST({0,1,2,3,4,5,6,7,8,9},$P22, TRUE),1), 0)</f>
        <v>1</v>
      </c>
      <c r="CL22" s="9" cm="1">
        <f t="array" aca="1" ref="CL22" ca="1">_xlfn.IFNA(MATCH(RAND(), _xlfn.POISSON.DIST({0,1,2,3,4,5,6,7,8,9},$P22, TRUE),1), 0)</f>
        <v>0</v>
      </c>
      <c r="CM22" s="9" cm="1">
        <f t="array" aca="1" ref="CM22" ca="1">_xlfn.IFNA(MATCH(RAND(), _xlfn.POISSON.DIST({0,1,2,3,4,5,6,7,8,9},$P22, TRUE),1), 0)</f>
        <v>1</v>
      </c>
      <c r="CN22" s="9" cm="1">
        <f t="array" aca="1" ref="CN22" ca="1">_xlfn.IFNA(MATCH(RAND(), _xlfn.POISSON.DIST({0,1,2,3,4,5,6,7,8,9},$P22, TRUE),1), 0)</f>
        <v>1</v>
      </c>
      <c r="CO22" s="9" cm="1">
        <f t="array" aca="1" ref="CO22" ca="1">_xlfn.IFNA(MATCH(RAND(), _xlfn.POISSON.DIST({0,1,2,3,4,5,6,7,8,9},$P22, TRUE),1), 0)</f>
        <v>0</v>
      </c>
      <c r="CP22" s="9" cm="1">
        <f t="array" aca="1" ref="CP22" ca="1">_xlfn.IFNA(MATCH(RAND(), _xlfn.POISSON.DIST({0,1,2,3,4,5,6,7,8,9},$P22, TRUE),1), 0)</f>
        <v>1</v>
      </c>
      <c r="CQ22" s="9" cm="1">
        <f t="array" aca="1" ref="CQ22" ca="1">_xlfn.IFNA(MATCH(RAND(), _xlfn.POISSON.DIST({0,1,2,3,4,5,6,7,8,9},$P22, TRUE),1), 0)</f>
        <v>0</v>
      </c>
      <c r="CR22" s="9" cm="1">
        <f t="array" aca="1" ref="CR22" ca="1">_xlfn.IFNA(MATCH(RAND(), _xlfn.POISSON.DIST({0,1,2,3,4,5,6,7,8,9},$P22, TRUE),1), 0)</f>
        <v>1</v>
      </c>
      <c r="CS22" s="9" cm="1">
        <f t="array" aca="1" ref="CS22" ca="1">_xlfn.IFNA(MATCH(RAND(), _xlfn.POISSON.DIST({0,1,2,3,4,5,6,7,8,9},$P22, TRUE),1), 0)</f>
        <v>0</v>
      </c>
      <c r="CT22" s="9" cm="1">
        <f t="array" aca="1" ref="CT22" ca="1">_xlfn.IFNA(MATCH(RAND(), _xlfn.POISSON.DIST({0,1,2,3,4,5,6,7,8,9},$P22, TRUE),1), 0)</f>
        <v>0</v>
      </c>
      <c r="CU22" s="9" cm="1">
        <f t="array" aca="1" ref="CU22" ca="1">_xlfn.IFNA(MATCH(RAND(), _xlfn.POISSON.DIST({0,1,2,3,4,5,6,7,8,9},$P22, TRUE),1), 0)</f>
        <v>1</v>
      </c>
      <c r="CV22" s="9" cm="1">
        <f t="array" aca="1" ref="CV22" ca="1">_xlfn.IFNA(MATCH(RAND(), _xlfn.POISSON.DIST({0,1,2,3,4,5,6,7,8,9},$P22, TRUE),1), 0)</f>
        <v>2</v>
      </c>
      <c r="CW22" s="9" cm="1">
        <f t="array" aca="1" ref="CW22" ca="1">_xlfn.IFNA(MATCH(RAND(), _xlfn.POISSON.DIST({0,1,2,3,4,5,6,7,8,9},$P22, TRUE),1), 0)</f>
        <v>0</v>
      </c>
      <c r="CX22" s="9" cm="1">
        <f t="array" aca="1" ref="CX22" ca="1">_xlfn.IFNA(MATCH(RAND(), _xlfn.POISSON.DIST({0,1,2,3,4,5,6,7,8,9},$P22, TRUE),1), 0)</f>
        <v>0</v>
      </c>
      <c r="CY22" s="9" cm="1">
        <f t="array" aca="1" ref="CY22" ca="1">_xlfn.IFNA(MATCH(RAND(), _xlfn.POISSON.DIST({0,1,2,3,4,5,6,7,8,9},$P22, TRUE),1), 0)</f>
        <v>0</v>
      </c>
      <c r="CZ22" s="9" cm="1">
        <f t="array" aca="1" ref="CZ22" ca="1">_xlfn.IFNA(MATCH(RAND(), _xlfn.POISSON.DIST({0,1,2,3,4,5,6,7,8,9},$P22, TRUE),1), 0)</f>
        <v>2</v>
      </c>
      <c r="DA22" s="9" cm="1">
        <f t="array" aca="1" ref="DA22" ca="1">_xlfn.IFNA(MATCH(RAND(), _xlfn.POISSON.DIST({0,1,2,3,4,5,6,7,8,9},$P22, TRUE),1), 0)</f>
        <v>1</v>
      </c>
      <c r="DB22" s="9" cm="1">
        <f t="array" aca="1" ref="DB22" ca="1">_xlfn.IFNA(MATCH(RAND(), _xlfn.POISSON.DIST({0,1,2,3,4,5,6,7,8,9},$P22, TRUE),1), 0)</f>
        <v>1</v>
      </c>
      <c r="DC22" s="9" cm="1">
        <f t="array" aca="1" ref="DC22" ca="1">_xlfn.IFNA(MATCH(RAND(), _xlfn.POISSON.DIST({0,1,2,3,4,5,6,7,8,9},$P22, TRUE),1), 0)</f>
        <v>0</v>
      </c>
      <c r="DD22" s="9" cm="1">
        <f t="array" aca="1" ref="DD22" ca="1">_xlfn.IFNA(MATCH(RAND(), _xlfn.POISSON.DIST({0,1,2,3,4,5,6,7,8,9},$P22, TRUE),1), 0)</f>
        <v>1</v>
      </c>
      <c r="DE22" s="9" cm="1">
        <f t="array" aca="1" ref="DE22" ca="1">_xlfn.IFNA(MATCH(RAND(), _xlfn.POISSON.DIST({0,1,2,3,4,5,6,7,8,9},$P22, TRUE),1), 0)</f>
        <v>3</v>
      </c>
      <c r="DF22" s="9" cm="1">
        <f t="array" aca="1" ref="DF22" ca="1">_xlfn.IFNA(MATCH(RAND(), _xlfn.POISSON.DIST({0,1,2,3,4,5,6,7,8,9},$P22, TRUE),1), 0)</f>
        <v>0</v>
      </c>
      <c r="DG22" s="9" cm="1">
        <f t="array" aca="1" ref="DG22" ca="1">_xlfn.IFNA(MATCH(RAND(), _xlfn.POISSON.DIST({0,1,2,3,4,5,6,7,8,9},$P22, TRUE),1), 0)</f>
        <v>0</v>
      </c>
      <c r="DH22" s="9" cm="1">
        <f t="array" aca="1" ref="DH22" ca="1">_xlfn.IFNA(MATCH(RAND(), _xlfn.POISSON.DIST({0,1,2,3,4,5,6,7,8,9},$P22, TRUE),1), 0)</f>
        <v>1</v>
      </c>
      <c r="DI22" s="9" cm="1">
        <f t="array" aca="1" ref="DI22" ca="1">_xlfn.IFNA(MATCH(RAND(), _xlfn.POISSON.DIST({0,1,2,3,4,5,6,7,8,9},$P22, TRUE),1), 0)</f>
        <v>0</v>
      </c>
      <c r="DJ22" s="9" cm="1">
        <f t="array" aca="1" ref="DJ22" ca="1">_xlfn.IFNA(MATCH(RAND(), _xlfn.POISSON.DIST({0,1,2,3,4,5,6,7,8,9},$P22, TRUE),1), 0)</f>
        <v>0</v>
      </c>
      <c r="DK22" s="9" cm="1">
        <f t="array" aca="1" ref="DK22" ca="1">_xlfn.IFNA(MATCH(RAND(), _xlfn.POISSON.DIST({0,1,2,3,4,5,6,7,8,9},$P22, TRUE),1), 0)</f>
        <v>1</v>
      </c>
      <c r="DL22" s="9" cm="1">
        <f t="array" aca="1" ref="DL22" ca="1">_xlfn.IFNA(MATCH(RAND(), _xlfn.POISSON.DIST({0,1,2,3,4,5,6,7,8,9},$P22, TRUE),1), 0)</f>
        <v>1</v>
      </c>
      <c r="DM22" s="9" cm="1">
        <f t="array" aca="1" ref="DM22" ca="1">_xlfn.IFNA(MATCH(RAND(), _xlfn.POISSON.DIST({0,1,2,3,4,5,6,7,8,9},$P22, TRUE),1), 0)</f>
        <v>1</v>
      </c>
      <c r="DN22" s="101"/>
      <c r="DO22" s="101"/>
      <c r="DP22" s="101"/>
      <c r="DQ22" s="101"/>
      <c r="DR22" s="101"/>
      <c r="DS22" s="2"/>
      <c r="EE22" s="35"/>
      <c r="EF22" s="35"/>
    </row>
    <row r="23" spans="2:136">
      <c r="B23" s="39"/>
      <c r="C23" s="36" t="s">
        <v>172</v>
      </c>
      <c r="D23" s="37" t="s">
        <v>14</v>
      </c>
      <c r="E23" s="21" t="s">
        <v>18</v>
      </c>
      <c r="F23" s="38">
        <f ca="1">(AVERAGE(Q23:BN23))*(1+INDEX('Round Robin Predictions'!$C$4:$O$36, MATCH('This Year''s Matches'!E23,'Round Robin Predictions'!$D$4:$D$36,0),3))</f>
        <v>1.5</v>
      </c>
      <c r="G23" s="21" t="s">
        <v>16</v>
      </c>
      <c r="H23" s="38">
        <f ca="1">(AVERAGE(BP23:DM23))*(1+INDEX('Round Robin Predictions'!$C$4:$O$36, MATCH('This Year''s Matches'!G23,'Round Robin Predictions'!$D$4:$D$36,0),3))</f>
        <v>1</v>
      </c>
      <c r="I23" s="37" t="str">
        <f t="shared" ca="1" si="0"/>
        <v>Uruguay</v>
      </c>
      <c r="J23" s="66"/>
      <c r="K23" s="67"/>
      <c r="L23" s="37">
        <f t="shared" ca="1" si="1"/>
        <v>1.5</v>
      </c>
      <c r="M23" s="37">
        <f t="shared" ca="1" si="2"/>
        <v>1</v>
      </c>
      <c r="N23" s="37" t="str">
        <f t="shared" ca="1" si="3"/>
        <v>Uruguay</v>
      </c>
      <c r="O23" s="7">
        <f ca="1">(OFFSET('Appendix 3 - Goals Per Group'!$B$13,(INDEX('Appendix 1 - Team Data'!$B$13:$R$112,MATCH(G23,'Appendix 1 - Team Data'!$B$13:$B$112,0),4)/10),(INDEX('Appendix 1 - Team Data'!$B$13:$R$112,MATCH(E23,'Appendix 1 - Team Data'!$B$13:$B$112,0),4)/10)))</f>
        <v>1.4504504504504505</v>
      </c>
      <c r="P23" s="7" cm="1">
        <f t="array" aca="1" ref="P23" ca="1">OFFSET('Appendix 3 - Goals Per Group'!$B$13,(INDEX('Appendix 1 - Team Data'!$B$13:$R$112, MATCH(E23,'Appendix 1 - Team Data'!$B$13:$B$112,0),4)/10), (INDEX('Appendix 1 - Team Data'!$B$13:$R$112, MATCH(G23, 'Appendix 1 - Team Data'!$B$13:$B$112,0),4)/10))</f>
        <v>0.94144144144144148</v>
      </c>
      <c r="Q23" s="9" cm="1">
        <f t="array" aca="1" ref="Q23" ca="1">_xlfn.IFNA(MATCH(RAND(), _xlfn.POISSON.DIST({0,1,2,3,4,5,6,7,8,9},$O23, TRUE),1), 0)</f>
        <v>1</v>
      </c>
      <c r="R23" s="9" cm="1">
        <f t="array" aca="1" ref="R23" ca="1">_xlfn.IFNA(MATCH(RAND(), _xlfn.POISSON.DIST({0,1,2,3,4,5,6,7,8,9},$O23, TRUE),1), 0)</f>
        <v>3</v>
      </c>
      <c r="S23" s="9" cm="1">
        <f t="array" aca="1" ref="S23" ca="1">_xlfn.IFNA(MATCH(RAND(), _xlfn.POISSON.DIST({0,1,2,3,4,5,6,7,8,9},$O23, TRUE),1), 0)</f>
        <v>1</v>
      </c>
      <c r="T23" s="9" cm="1">
        <f t="array" aca="1" ref="T23" ca="1">_xlfn.IFNA(MATCH(RAND(), _xlfn.POISSON.DIST({0,1,2,3,4,5,6,7,8,9},$O23, TRUE),1), 0)</f>
        <v>4</v>
      </c>
      <c r="U23" s="9" cm="1">
        <f t="array" aca="1" ref="U23" ca="1">_xlfn.IFNA(MATCH(RAND(), _xlfn.POISSON.DIST({0,1,2,3,4,5,6,7,8,9},$O23, TRUE),1), 0)</f>
        <v>1</v>
      </c>
      <c r="V23" s="9" cm="1">
        <f t="array" aca="1" ref="V23" ca="1">_xlfn.IFNA(MATCH(RAND(), _xlfn.POISSON.DIST({0,1,2,3,4,5,6,7,8,9},$O23, TRUE),1), 0)</f>
        <v>1</v>
      </c>
      <c r="W23" s="9" cm="1">
        <f t="array" aca="1" ref="W23" ca="1">_xlfn.IFNA(MATCH(RAND(), _xlfn.POISSON.DIST({0,1,2,3,4,5,6,7,8,9},$O23, TRUE),1), 0)</f>
        <v>2</v>
      </c>
      <c r="X23" s="9" cm="1">
        <f t="array" aca="1" ref="X23" ca="1">_xlfn.IFNA(MATCH(RAND(), _xlfn.POISSON.DIST({0,1,2,3,4,5,6,7,8,9},$O23, TRUE),1), 0)</f>
        <v>1</v>
      </c>
      <c r="Y23" s="9" cm="1">
        <f t="array" aca="1" ref="Y23" ca="1">_xlfn.IFNA(MATCH(RAND(), _xlfn.POISSON.DIST({0,1,2,3,4,5,6,7,8,9},$O23, TRUE),1), 0)</f>
        <v>2</v>
      </c>
      <c r="Z23" s="9" cm="1">
        <f t="array" aca="1" ref="Z23" ca="1">_xlfn.IFNA(MATCH(RAND(), _xlfn.POISSON.DIST({0,1,2,3,4,5,6,7,8,9},$O23, TRUE),1), 0)</f>
        <v>1</v>
      </c>
      <c r="AA23" s="9" cm="1">
        <f t="array" aca="1" ref="AA23" ca="1">_xlfn.IFNA(MATCH(RAND(), _xlfn.POISSON.DIST({0,1,2,3,4,5,6,7,8,9},$O23, TRUE),1), 0)</f>
        <v>3</v>
      </c>
      <c r="AB23" s="9" cm="1">
        <f t="array" aca="1" ref="AB23" ca="1">_xlfn.IFNA(MATCH(RAND(), _xlfn.POISSON.DIST({0,1,2,3,4,5,6,7,8,9},$O23, TRUE),1), 0)</f>
        <v>2</v>
      </c>
      <c r="AC23" s="9" cm="1">
        <f t="array" aca="1" ref="AC23" ca="1">_xlfn.IFNA(MATCH(RAND(), _xlfn.POISSON.DIST({0,1,2,3,4,5,6,7,8,9},$O23, TRUE),1), 0)</f>
        <v>1</v>
      </c>
      <c r="AD23" s="9" cm="1">
        <f t="array" aca="1" ref="AD23" ca="1">_xlfn.IFNA(MATCH(RAND(), _xlfn.POISSON.DIST({0,1,2,3,4,5,6,7,8,9},$O23, TRUE),1), 0)</f>
        <v>3</v>
      </c>
      <c r="AE23" s="9" cm="1">
        <f t="array" aca="1" ref="AE23" ca="1">_xlfn.IFNA(MATCH(RAND(), _xlfn.POISSON.DIST({0,1,2,3,4,5,6,7,8,9},$O23, TRUE),1), 0)</f>
        <v>1</v>
      </c>
      <c r="AF23" s="9" cm="1">
        <f t="array" aca="1" ref="AF23" ca="1">_xlfn.IFNA(MATCH(RAND(), _xlfn.POISSON.DIST({0,1,2,3,4,5,6,7,8,9},$O23, TRUE),1), 0)</f>
        <v>2</v>
      </c>
      <c r="AG23" s="9" cm="1">
        <f t="array" aca="1" ref="AG23" ca="1">_xlfn.IFNA(MATCH(RAND(), _xlfn.POISSON.DIST({0,1,2,3,4,5,6,7,8,9},$O23, TRUE),1), 0)</f>
        <v>2</v>
      </c>
      <c r="AH23" s="9" cm="1">
        <f t="array" aca="1" ref="AH23" ca="1">_xlfn.IFNA(MATCH(RAND(), _xlfn.POISSON.DIST({0,1,2,3,4,5,6,7,8,9},$O23, TRUE),1), 0)</f>
        <v>0</v>
      </c>
      <c r="AI23" s="9" cm="1">
        <f t="array" aca="1" ref="AI23" ca="1">_xlfn.IFNA(MATCH(RAND(), _xlfn.POISSON.DIST({0,1,2,3,4,5,6,7,8,9},$O23, TRUE),1), 0)</f>
        <v>2</v>
      </c>
      <c r="AJ23" s="9" cm="1">
        <f t="array" aca="1" ref="AJ23" ca="1">_xlfn.IFNA(MATCH(RAND(), _xlfn.POISSON.DIST({0,1,2,3,4,5,6,7,8,9},$O23, TRUE),1), 0)</f>
        <v>1</v>
      </c>
      <c r="AK23" s="9" cm="1">
        <f t="array" aca="1" ref="AK23" ca="1">_xlfn.IFNA(MATCH(RAND(), _xlfn.POISSON.DIST({0,1,2,3,4,5,6,7,8,9},$O23, TRUE),1), 0)</f>
        <v>0</v>
      </c>
      <c r="AL23" s="9" cm="1">
        <f t="array" aca="1" ref="AL23" ca="1">_xlfn.IFNA(MATCH(RAND(), _xlfn.POISSON.DIST({0,1,2,3,4,5,6,7,8,9},$O23, TRUE),1), 0)</f>
        <v>1</v>
      </c>
      <c r="AM23" s="9" cm="1">
        <f t="array" aca="1" ref="AM23" ca="1">_xlfn.IFNA(MATCH(RAND(), _xlfn.POISSON.DIST({0,1,2,3,4,5,6,7,8,9},$O23, TRUE),1), 0)</f>
        <v>1</v>
      </c>
      <c r="AN23" s="9" cm="1">
        <f t="array" aca="1" ref="AN23" ca="1">_xlfn.IFNA(MATCH(RAND(), _xlfn.POISSON.DIST({0,1,2,3,4,5,6,7,8,9},$O23, TRUE),1), 0)</f>
        <v>1</v>
      </c>
      <c r="AO23" s="9" cm="1">
        <f t="array" aca="1" ref="AO23" ca="1">_xlfn.IFNA(MATCH(RAND(), _xlfn.POISSON.DIST({0,1,2,3,4,5,6,7,8,9},$O23, TRUE),1), 0)</f>
        <v>1</v>
      </c>
      <c r="AP23" s="9" cm="1">
        <f t="array" aca="1" ref="AP23" ca="1">_xlfn.IFNA(MATCH(RAND(), _xlfn.POISSON.DIST({0,1,2,3,4,5,6,7,8,9},$O23, TRUE),1), 0)</f>
        <v>0</v>
      </c>
      <c r="AQ23" s="9" cm="1">
        <f t="array" aca="1" ref="AQ23" ca="1">_xlfn.IFNA(MATCH(RAND(), _xlfn.POISSON.DIST({0,1,2,3,4,5,6,7,8,9},$O23, TRUE),1), 0)</f>
        <v>2</v>
      </c>
      <c r="AR23" s="9" cm="1">
        <f t="array" aca="1" ref="AR23" ca="1">_xlfn.IFNA(MATCH(RAND(), _xlfn.POISSON.DIST({0,1,2,3,4,5,6,7,8,9},$O23, TRUE),1), 0)</f>
        <v>3</v>
      </c>
      <c r="AS23" s="9" cm="1">
        <f t="array" aca="1" ref="AS23" ca="1">_xlfn.IFNA(MATCH(RAND(), _xlfn.POISSON.DIST({0,1,2,3,4,5,6,7,8,9},$O23, TRUE),1), 0)</f>
        <v>2</v>
      </c>
      <c r="AT23" s="9" cm="1">
        <f t="array" aca="1" ref="AT23" ca="1">_xlfn.IFNA(MATCH(RAND(), _xlfn.POISSON.DIST({0,1,2,3,4,5,6,7,8,9},$O23, TRUE),1), 0)</f>
        <v>2</v>
      </c>
      <c r="AU23" s="9" cm="1">
        <f t="array" aca="1" ref="AU23" ca="1">_xlfn.IFNA(MATCH(RAND(), _xlfn.POISSON.DIST({0,1,2,3,4,5,6,7,8,9},$O23, TRUE),1), 0)</f>
        <v>2</v>
      </c>
      <c r="AV23" s="9" cm="1">
        <f t="array" aca="1" ref="AV23" ca="1">_xlfn.IFNA(MATCH(RAND(), _xlfn.POISSON.DIST({0,1,2,3,4,5,6,7,8,9},$O23, TRUE),1), 0)</f>
        <v>2</v>
      </c>
      <c r="AW23" s="9" cm="1">
        <f t="array" aca="1" ref="AW23" ca="1">_xlfn.IFNA(MATCH(RAND(), _xlfn.POISSON.DIST({0,1,2,3,4,5,6,7,8,9},$O23, TRUE),1), 0)</f>
        <v>2</v>
      </c>
      <c r="AX23" s="9" cm="1">
        <f t="array" aca="1" ref="AX23" ca="1">_xlfn.IFNA(MATCH(RAND(), _xlfn.POISSON.DIST({0,1,2,3,4,5,6,7,8,9},$O23, TRUE),1), 0)</f>
        <v>3</v>
      </c>
      <c r="AY23" s="9" cm="1">
        <f t="array" aca="1" ref="AY23" ca="1">_xlfn.IFNA(MATCH(RAND(), _xlfn.POISSON.DIST({0,1,2,3,4,5,6,7,8,9},$O23, TRUE),1), 0)</f>
        <v>2</v>
      </c>
      <c r="AZ23" s="9" cm="1">
        <f t="array" aca="1" ref="AZ23" ca="1">_xlfn.IFNA(MATCH(RAND(), _xlfn.POISSON.DIST({0,1,2,3,4,5,6,7,8,9},$O23, TRUE),1), 0)</f>
        <v>2</v>
      </c>
      <c r="BA23" s="9" cm="1">
        <f t="array" aca="1" ref="BA23" ca="1">_xlfn.IFNA(MATCH(RAND(), _xlfn.POISSON.DIST({0,1,2,3,4,5,6,7,8,9},$O23, TRUE),1), 0)</f>
        <v>0</v>
      </c>
      <c r="BB23" s="9" cm="1">
        <f t="array" aca="1" ref="BB23" ca="1">_xlfn.IFNA(MATCH(RAND(), _xlfn.POISSON.DIST({0,1,2,3,4,5,6,7,8,9},$O23, TRUE),1), 0)</f>
        <v>3</v>
      </c>
      <c r="BC23" s="9" cm="1">
        <f t="array" aca="1" ref="BC23" ca="1">_xlfn.IFNA(MATCH(RAND(), _xlfn.POISSON.DIST({0,1,2,3,4,5,6,7,8,9},$O23, TRUE),1), 0)</f>
        <v>0</v>
      </c>
      <c r="BD23" s="9" cm="1">
        <f t="array" aca="1" ref="BD23" ca="1">_xlfn.IFNA(MATCH(RAND(), _xlfn.POISSON.DIST({0,1,2,3,4,5,6,7,8,9},$O23, TRUE),1), 0)</f>
        <v>0</v>
      </c>
      <c r="BE23" s="9" cm="1">
        <f t="array" aca="1" ref="BE23" ca="1">_xlfn.IFNA(MATCH(RAND(), _xlfn.POISSON.DIST({0,1,2,3,4,5,6,7,8,9},$O23, TRUE),1), 0)</f>
        <v>0</v>
      </c>
      <c r="BF23" s="9" cm="1">
        <f t="array" aca="1" ref="BF23" ca="1">_xlfn.IFNA(MATCH(RAND(), _xlfn.POISSON.DIST({0,1,2,3,4,5,6,7,8,9},$O23, TRUE),1), 0)</f>
        <v>1</v>
      </c>
      <c r="BG23" s="9" cm="1">
        <f t="array" aca="1" ref="BG23" ca="1">_xlfn.IFNA(MATCH(RAND(), _xlfn.POISSON.DIST({0,1,2,3,4,5,6,7,8,9},$O23, TRUE),1), 0)</f>
        <v>1</v>
      </c>
      <c r="BH23" s="9" cm="1">
        <f t="array" aca="1" ref="BH23" ca="1">_xlfn.IFNA(MATCH(RAND(), _xlfn.POISSON.DIST({0,1,2,3,4,5,6,7,8,9},$O23, TRUE),1), 0)</f>
        <v>0</v>
      </c>
      <c r="BI23" s="9" cm="1">
        <f t="array" aca="1" ref="BI23" ca="1">_xlfn.IFNA(MATCH(RAND(), _xlfn.POISSON.DIST({0,1,2,3,4,5,6,7,8,9},$O23, TRUE),1), 0)</f>
        <v>2</v>
      </c>
      <c r="BJ23" s="9" cm="1">
        <f t="array" aca="1" ref="BJ23" ca="1">_xlfn.IFNA(MATCH(RAND(), _xlfn.POISSON.DIST({0,1,2,3,4,5,6,7,8,9},$O23, TRUE),1), 0)</f>
        <v>2</v>
      </c>
      <c r="BK23" s="9" cm="1">
        <f t="array" aca="1" ref="BK23" ca="1">_xlfn.IFNA(MATCH(RAND(), _xlfn.POISSON.DIST({0,1,2,3,4,5,6,7,8,9},$O23, TRUE),1), 0)</f>
        <v>1</v>
      </c>
      <c r="BL23" s="9" cm="1">
        <f t="array" aca="1" ref="BL23" ca="1">_xlfn.IFNA(MATCH(RAND(), _xlfn.POISSON.DIST({0,1,2,3,4,5,6,7,8,9},$O23, TRUE),1), 0)</f>
        <v>1</v>
      </c>
      <c r="BM23" s="9" cm="1">
        <f t="array" aca="1" ref="BM23" ca="1">_xlfn.IFNA(MATCH(RAND(), _xlfn.POISSON.DIST({0,1,2,3,4,5,6,7,8,9},$O23, TRUE),1), 0)</f>
        <v>3</v>
      </c>
      <c r="BN23" s="9" cm="1">
        <f t="array" aca="1" ref="BN23" ca="1">_xlfn.IFNA(MATCH(RAND(), _xlfn.POISSON.DIST({0,1,2,3,4,5,6,7,8,9},$O23, TRUE),1), 0)</f>
        <v>1</v>
      </c>
      <c r="BP23" s="9" cm="1">
        <f t="array" aca="1" ref="BP23" ca="1">_xlfn.IFNA(MATCH(RAND(), _xlfn.POISSON.DIST({0,1,2,3,4,5,6,7,8,9},$P23, TRUE),1), 0)</f>
        <v>1</v>
      </c>
      <c r="BQ23" s="9" cm="1">
        <f t="array" aca="1" ref="BQ23" ca="1">_xlfn.IFNA(MATCH(RAND(), _xlfn.POISSON.DIST({0,1,2,3,4,5,6,7,8,9},$P23, TRUE),1), 0)</f>
        <v>2</v>
      </c>
      <c r="BR23" s="9" cm="1">
        <f t="array" aca="1" ref="BR23" ca="1">_xlfn.IFNA(MATCH(RAND(), _xlfn.POISSON.DIST({0,1,2,3,4,5,6,7,8,9},$P23, TRUE),1), 0)</f>
        <v>1</v>
      </c>
      <c r="BS23" s="9" cm="1">
        <f t="array" aca="1" ref="BS23" ca="1">_xlfn.IFNA(MATCH(RAND(), _xlfn.POISSON.DIST({0,1,2,3,4,5,6,7,8,9},$P23, TRUE),1), 0)</f>
        <v>0</v>
      </c>
      <c r="BT23" s="9" cm="1">
        <f t="array" aca="1" ref="BT23" ca="1">_xlfn.IFNA(MATCH(RAND(), _xlfn.POISSON.DIST({0,1,2,3,4,5,6,7,8,9},$P23, TRUE),1), 0)</f>
        <v>0</v>
      </c>
      <c r="BU23" s="9" cm="1">
        <f t="array" aca="1" ref="BU23" ca="1">_xlfn.IFNA(MATCH(RAND(), _xlfn.POISSON.DIST({0,1,2,3,4,5,6,7,8,9},$P23, TRUE),1), 0)</f>
        <v>1</v>
      </c>
      <c r="BV23" s="9" cm="1">
        <f t="array" aca="1" ref="BV23" ca="1">_xlfn.IFNA(MATCH(RAND(), _xlfn.POISSON.DIST({0,1,2,3,4,5,6,7,8,9},$P23, TRUE),1), 0)</f>
        <v>1</v>
      </c>
      <c r="BW23" s="9" cm="1">
        <f t="array" aca="1" ref="BW23" ca="1">_xlfn.IFNA(MATCH(RAND(), _xlfn.POISSON.DIST({0,1,2,3,4,5,6,7,8,9},$P23, TRUE),1), 0)</f>
        <v>1</v>
      </c>
      <c r="BX23" s="9" cm="1">
        <f t="array" aca="1" ref="BX23" ca="1">_xlfn.IFNA(MATCH(RAND(), _xlfn.POISSON.DIST({0,1,2,3,4,5,6,7,8,9},$P23, TRUE),1), 0)</f>
        <v>2</v>
      </c>
      <c r="BY23" s="9" cm="1">
        <f t="array" aca="1" ref="BY23" ca="1">_xlfn.IFNA(MATCH(RAND(), _xlfn.POISSON.DIST({0,1,2,3,4,5,6,7,8,9},$P23, TRUE),1), 0)</f>
        <v>2</v>
      </c>
      <c r="BZ23" s="9" cm="1">
        <f t="array" aca="1" ref="BZ23" ca="1">_xlfn.IFNA(MATCH(RAND(), _xlfn.POISSON.DIST({0,1,2,3,4,5,6,7,8,9},$P23, TRUE),1), 0)</f>
        <v>2</v>
      </c>
      <c r="CA23" s="9" cm="1">
        <f t="array" aca="1" ref="CA23" ca="1">_xlfn.IFNA(MATCH(RAND(), _xlfn.POISSON.DIST({0,1,2,3,4,5,6,7,8,9},$P23, TRUE),1), 0)</f>
        <v>2</v>
      </c>
      <c r="CB23" s="9" cm="1">
        <f t="array" aca="1" ref="CB23" ca="1">_xlfn.IFNA(MATCH(RAND(), _xlfn.POISSON.DIST({0,1,2,3,4,5,6,7,8,9},$P23, TRUE),1), 0)</f>
        <v>0</v>
      </c>
      <c r="CC23" s="9" cm="1">
        <f t="array" aca="1" ref="CC23" ca="1">_xlfn.IFNA(MATCH(RAND(), _xlfn.POISSON.DIST({0,1,2,3,4,5,6,7,8,9},$P23, TRUE),1), 0)</f>
        <v>0</v>
      </c>
      <c r="CD23" s="9" cm="1">
        <f t="array" aca="1" ref="CD23" ca="1">_xlfn.IFNA(MATCH(RAND(), _xlfn.POISSON.DIST({0,1,2,3,4,5,6,7,8,9},$P23, TRUE),1), 0)</f>
        <v>0</v>
      </c>
      <c r="CE23" s="9" cm="1">
        <f t="array" aca="1" ref="CE23" ca="1">_xlfn.IFNA(MATCH(RAND(), _xlfn.POISSON.DIST({0,1,2,3,4,5,6,7,8,9},$P23, TRUE),1), 0)</f>
        <v>2</v>
      </c>
      <c r="CF23" s="9" cm="1">
        <f t="array" aca="1" ref="CF23" ca="1">_xlfn.IFNA(MATCH(RAND(), _xlfn.POISSON.DIST({0,1,2,3,4,5,6,7,8,9},$P23, TRUE),1), 0)</f>
        <v>0</v>
      </c>
      <c r="CG23" s="9" cm="1">
        <f t="array" aca="1" ref="CG23" ca="1">_xlfn.IFNA(MATCH(RAND(), _xlfn.POISSON.DIST({0,1,2,3,4,5,6,7,8,9},$P23, TRUE),1), 0)</f>
        <v>0</v>
      </c>
      <c r="CH23" s="9" cm="1">
        <f t="array" aca="1" ref="CH23" ca="1">_xlfn.IFNA(MATCH(RAND(), _xlfn.POISSON.DIST({0,1,2,3,4,5,6,7,8,9},$P23, TRUE),1), 0)</f>
        <v>2</v>
      </c>
      <c r="CI23" s="9" cm="1">
        <f t="array" aca="1" ref="CI23" ca="1">_xlfn.IFNA(MATCH(RAND(), _xlfn.POISSON.DIST({0,1,2,3,4,5,6,7,8,9},$P23, TRUE),1), 0)</f>
        <v>0</v>
      </c>
      <c r="CJ23" s="9" cm="1">
        <f t="array" aca="1" ref="CJ23" ca="1">_xlfn.IFNA(MATCH(RAND(), _xlfn.POISSON.DIST({0,1,2,3,4,5,6,7,8,9},$P23, TRUE),1), 0)</f>
        <v>1</v>
      </c>
      <c r="CK23" s="9" cm="1">
        <f t="array" aca="1" ref="CK23" ca="1">_xlfn.IFNA(MATCH(RAND(), _xlfn.POISSON.DIST({0,1,2,3,4,5,6,7,8,9},$P23, TRUE),1), 0)</f>
        <v>1</v>
      </c>
      <c r="CL23" s="9" cm="1">
        <f t="array" aca="1" ref="CL23" ca="1">_xlfn.IFNA(MATCH(RAND(), _xlfn.POISSON.DIST({0,1,2,3,4,5,6,7,8,9},$P23, TRUE),1), 0)</f>
        <v>0</v>
      </c>
      <c r="CM23" s="9" cm="1">
        <f t="array" aca="1" ref="CM23" ca="1">_xlfn.IFNA(MATCH(RAND(), _xlfn.POISSON.DIST({0,1,2,3,4,5,6,7,8,9},$P23, TRUE),1), 0)</f>
        <v>2</v>
      </c>
      <c r="CN23" s="9" cm="1">
        <f t="array" aca="1" ref="CN23" ca="1">_xlfn.IFNA(MATCH(RAND(), _xlfn.POISSON.DIST({0,1,2,3,4,5,6,7,8,9},$P23, TRUE),1), 0)</f>
        <v>3</v>
      </c>
      <c r="CO23" s="9" cm="1">
        <f t="array" aca="1" ref="CO23" ca="1">_xlfn.IFNA(MATCH(RAND(), _xlfn.POISSON.DIST({0,1,2,3,4,5,6,7,8,9},$P23, TRUE),1), 0)</f>
        <v>2</v>
      </c>
      <c r="CP23" s="9" cm="1">
        <f t="array" aca="1" ref="CP23" ca="1">_xlfn.IFNA(MATCH(RAND(), _xlfn.POISSON.DIST({0,1,2,3,4,5,6,7,8,9},$P23, TRUE),1), 0)</f>
        <v>2</v>
      </c>
      <c r="CQ23" s="9" cm="1">
        <f t="array" aca="1" ref="CQ23" ca="1">_xlfn.IFNA(MATCH(RAND(), _xlfn.POISSON.DIST({0,1,2,3,4,5,6,7,8,9},$P23, TRUE),1), 0)</f>
        <v>0</v>
      </c>
      <c r="CR23" s="9" cm="1">
        <f t="array" aca="1" ref="CR23" ca="1">_xlfn.IFNA(MATCH(RAND(), _xlfn.POISSON.DIST({0,1,2,3,4,5,6,7,8,9},$P23, TRUE),1), 0)</f>
        <v>0</v>
      </c>
      <c r="CS23" s="9" cm="1">
        <f t="array" aca="1" ref="CS23" ca="1">_xlfn.IFNA(MATCH(RAND(), _xlfn.POISSON.DIST({0,1,2,3,4,5,6,7,8,9},$P23, TRUE),1), 0)</f>
        <v>0</v>
      </c>
      <c r="CT23" s="9" cm="1">
        <f t="array" aca="1" ref="CT23" ca="1">_xlfn.IFNA(MATCH(RAND(), _xlfn.POISSON.DIST({0,1,2,3,4,5,6,7,8,9},$P23, TRUE),1), 0)</f>
        <v>0</v>
      </c>
      <c r="CU23" s="9" cm="1">
        <f t="array" aca="1" ref="CU23" ca="1">_xlfn.IFNA(MATCH(RAND(), _xlfn.POISSON.DIST({0,1,2,3,4,5,6,7,8,9},$P23, TRUE),1), 0)</f>
        <v>2</v>
      </c>
      <c r="CV23" s="9" cm="1">
        <f t="array" aca="1" ref="CV23" ca="1">_xlfn.IFNA(MATCH(RAND(), _xlfn.POISSON.DIST({0,1,2,3,4,5,6,7,8,9},$P23, TRUE),1), 0)</f>
        <v>2</v>
      </c>
      <c r="CW23" s="9" cm="1">
        <f t="array" aca="1" ref="CW23" ca="1">_xlfn.IFNA(MATCH(RAND(), _xlfn.POISSON.DIST({0,1,2,3,4,5,6,7,8,9},$P23, TRUE),1), 0)</f>
        <v>2</v>
      </c>
      <c r="CX23" s="9" cm="1">
        <f t="array" aca="1" ref="CX23" ca="1">_xlfn.IFNA(MATCH(RAND(), _xlfn.POISSON.DIST({0,1,2,3,4,5,6,7,8,9},$P23, TRUE),1), 0)</f>
        <v>1</v>
      </c>
      <c r="CY23" s="9" cm="1">
        <f t="array" aca="1" ref="CY23" ca="1">_xlfn.IFNA(MATCH(RAND(), _xlfn.POISSON.DIST({0,1,2,3,4,5,6,7,8,9},$P23, TRUE),1), 0)</f>
        <v>0</v>
      </c>
      <c r="CZ23" s="9" cm="1">
        <f t="array" aca="1" ref="CZ23" ca="1">_xlfn.IFNA(MATCH(RAND(), _xlfn.POISSON.DIST({0,1,2,3,4,5,6,7,8,9},$P23, TRUE),1), 0)</f>
        <v>0</v>
      </c>
      <c r="DA23" s="9" cm="1">
        <f t="array" aca="1" ref="DA23" ca="1">_xlfn.IFNA(MATCH(RAND(), _xlfn.POISSON.DIST({0,1,2,3,4,5,6,7,8,9},$P23, TRUE),1), 0)</f>
        <v>0</v>
      </c>
      <c r="DB23" s="9" cm="1">
        <f t="array" aca="1" ref="DB23" ca="1">_xlfn.IFNA(MATCH(RAND(), _xlfn.POISSON.DIST({0,1,2,3,4,5,6,7,8,9},$P23, TRUE),1), 0)</f>
        <v>0</v>
      </c>
      <c r="DC23" s="9" cm="1">
        <f t="array" aca="1" ref="DC23" ca="1">_xlfn.IFNA(MATCH(RAND(), _xlfn.POISSON.DIST({0,1,2,3,4,5,6,7,8,9},$P23, TRUE),1), 0)</f>
        <v>0</v>
      </c>
      <c r="DD23" s="9" cm="1">
        <f t="array" aca="1" ref="DD23" ca="1">_xlfn.IFNA(MATCH(RAND(), _xlfn.POISSON.DIST({0,1,2,3,4,5,6,7,8,9},$P23, TRUE),1), 0)</f>
        <v>2</v>
      </c>
      <c r="DE23" s="9" cm="1">
        <f t="array" aca="1" ref="DE23" ca="1">_xlfn.IFNA(MATCH(RAND(), _xlfn.POISSON.DIST({0,1,2,3,4,5,6,7,8,9},$P23, TRUE),1), 0)</f>
        <v>2</v>
      </c>
      <c r="DF23" s="9" cm="1">
        <f t="array" aca="1" ref="DF23" ca="1">_xlfn.IFNA(MATCH(RAND(), _xlfn.POISSON.DIST({0,1,2,3,4,5,6,7,8,9},$P23, TRUE),1), 0)</f>
        <v>3</v>
      </c>
      <c r="DG23" s="9" cm="1">
        <f t="array" aca="1" ref="DG23" ca="1">_xlfn.IFNA(MATCH(RAND(), _xlfn.POISSON.DIST({0,1,2,3,4,5,6,7,8,9},$P23, TRUE),1), 0)</f>
        <v>0</v>
      </c>
      <c r="DH23" s="9" cm="1">
        <f t="array" aca="1" ref="DH23" ca="1">_xlfn.IFNA(MATCH(RAND(), _xlfn.POISSON.DIST({0,1,2,3,4,5,6,7,8,9},$P23, TRUE),1), 0)</f>
        <v>2</v>
      </c>
      <c r="DI23" s="9" cm="1">
        <f t="array" aca="1" ref="DI23" ca="1">_xlfn.IFNA(MATCH(RAND(), _xlfn.POISSON.DIST({0,1,2,3,4,5,6,7,8,9},$P23, TRUE),1), 0)</f>
        <v>0</v>
      </c>
      <c r="DJ23" s="9" cm="1">
        <f t="array" aca="1" ref="DJ23" ca="1">_xlfn.IFNA(MATCH(RAND(), _xlfn.POISSON.DIST({0,1,2,3,4,5,6,7,8,9},$P23, TRUE),1), 0)</f>
        <v>0</v>
      </c>
      <c r="DK23" s="9" cm="1">
        <f t="array" aca="1" ref="DK23" ca="1">_xlfn.IFNA(MATCH(RAND(), _xlfn.POISSON.DIST({0,1,2,3,4,5,6,7,8,9},$P23, TRUE),1), 0)</f>
        <v>2</v>
      </c>
      <c r="DL23" s="9" cm="1">
        <f t="array" aca="1" ref="DL23" ca="1">_xlfn.IFNA(MATCH(RAND(), _xlfn.POISSON.DIST({0,1,2,3,4,5,6,7,8,9},$P23, TRUE),1), 0)</f>
        <v>1</v>
      </c>
      <c r="DM23" s="9" cm="1">
        <f t="array" aca="1" ref="DM23" ca="1">_xlfn.IFNA(MATCH(RAND(), _xlfn.POISSON.DIST({0,1,2,3,4,5,6,7,8,9},$P23, TRUE),1), 0)</f>
        <v>1</v>
      </c>
      <c r="DN23" s="101"/>
      <c r="DO23" s="101"/>
      <c r="DP23" s="101"/>
      <c r="DQ23" s="101"/>
      <c r="DR23" s="101"/>
      <c r="DS23" s="2"/>
      <c r="EE23" s="35"/>
      <c r="EF23" s="35"/>
    </row>
    <row r="24" spans="2:136">
      <c r="B24" s="39"/>
      <c r="C24" s="36" t="s">
        <v>172</v>
      </c>
      <c r="D24" s="37" t="s">
        <v>19</v>
      </c>
      <c r="E24" s="21" t="s">
        <v>20</v>
      </c>
      <c r="F24" s="38">
        <f ca="1">(AVERAGE(Q24:BN24))*(1+INDEX('Round Robin Predictions'!$C$4:$O$36, MATCH('This Year''s Matches'!E24,'Round Robin Predictions'!$D$4:$D$36,0),3))</f>
        <v>1.6</v>
      </c>
      <c r="G24" s="5" t="s">
        <v>22</v>
      </c>
      <c r="H24" s="38">
        <f ca="1">(AVERAGE(BP24:DM24))*(1+INDEX('Round Robin Predictions'!$C$4:$O$36, MATCH('This Year''s Matches'!G24,'Round Robin Predictions'!$D$4:$D$36,0),3))</f>
        <v>1</v>
      </c>
      <c r="I24" s="37" t="str">
        <f t="shared" ca="1" si="0"/>
        <v>Portugal</v>
      </c>
      <c r="J24" s="66"/>
      <c r="K24" s="67"/>
      <c r="L24" s="37">
        <f t="shared" ca="1" si="1"/>
        <v>1.6</v>
      </c>
      <c r="M24" s="37">
        <f t="shared" ca="1" si="2"/>
        <v>1</v>
      </c>
      <c r="N24" s="37" t="str">
        <f t="shared" ca="1" si="3"/>
        <v>Portugal</v>
      </c>
      <c r="O24" s="7">
        <f ca="1">(OFFSET('Appendix 3 - Goals Per Group'!$B$13,(INDEX('Appendix 1 - Team Data'!$B$13:$R$112,MATCH(G24,'Appendix 1 - Team Data'!$B$13:$B$112,0),4)/10),(INDEX('Appendix 1 - Team Data'!$B$13:$R$112,MATCH(E24,'Appendix 1 - Team Data'!$B$13:$B$112,0),4)/10)))</f>
        <v>1.6666666666666667</v>
      </c>
      <c r="P24" s="7" cm="1">
        <f t="array" aca="1" ref="P24" ca="1">OFFSET('Appendix 3 - Goals Per Group'!$B$13,(INDEX('Appendix 1 - Team Data'!$B$13:$R$112, MATCH(E24,'Appendix 1 - Team Data'!$B$13:$B$112,0),4)/10), (INDEX('Appendix 1 - Team Data'!$B$13:$R$112, MATCH(G24, 'Appendix 1 - Team Data'!$B$13:$B$112,0),4)/10))</f>
        <v>0.87878787878787878</v>
      </c>
      <c r="Q24" s="9" cm="1">
        <f t="array" aca="1" ref="Q24" ca="1">_xlfn.IFNA(MATCH(RAND(), _xlfn.POISSON.DIST({0,1,2,3,4,5,6,7,8,9},$O24, TRUE),1), 0)</f>
        <v>1</v>
      </c>
      <c r="R24" s="9" cm="1">
        <f t="array" aca="1" ref="R24" ca="1">_xlfn.IFNA(MATCH(RAND(), _xlfn.POISSON.DIST({0,1,2,3,4,5,6,7,8,9},$O24, TRUE),1), 0)</f>
        <v>1</v>
      </c>
      <c r="S24" s="9" cm="1">
        <f t="array" aca="1" ref="S24" ca="1">_xlfn.IFNA(MATCH(RAND(), _xlfn.POISSON.DIST({0,1,2,3,4,5,6,7,8,9},$O24, TRUE),1), 0)</f>
        <v>5</v>
      </c>
      <c r="T24" s="9" cm="1">
        <f t="array" aca="1" ref="T24" ca="1">_xlfn.IFNA(MATCH(RAND(), _xlfn.POISSON.DIST({0,1,2,3,4,5,6,7,8,9},$O24, TRUE),1), 0)</f>
        <v>0</v>
      </c>
      <c r="U24" s="9" cm="1">
        <f t="array" aca="1" ref="U24" ca="1">_xlfn.IFNA(MATCH(RAND(), _xlfn.POISSON.DIST({0,1,2,3,4,5,6,7,8,9},$O24, TRUE),1), 0)</f>
        <v>1</v>
      </c>
      <c r="V24" s="9" cm="1">
        <f t="array" aca="1" ref="V24" ca="1">_xlfn.IFNA(MATCH(RAND(), _xlfn.POISSON.DIST({0,1,2,3,4,5,6,7,8,9},$O24, TRUE),1), 0)</f>
        <v>2</v>
      </c>
      <c r="W24" s="9" cm="1">
        <f t="array" aca="1" ref="W24" ca="1">_xlfn.IFNA(MATCH(RAND(), _xlfn.POISSON.DIST({0,1,2,3,4,5,6,7,8,9},$O24, TRUE),1), 0)</f>
        <v>2</v>
      </c>
      <c r="X24" s="9" cm="1">
        <f t="array" aca="1" ref="X24" ca="1">_xlfn.IFNA(MATCH(RAND(), _xlfn.POISSON.DIST({0,1,2,3,4,5,6,7,8,9},$O24, TRUE),1), 0)</f>
        <v>1</v>
      </c>
      <c r="Y24" s="9" cm="1">
        <f t="array" aca="1" ref="Y24" ca="1">_xlfn.IFNA(MATCH(RAND(), _xlfn.POISSON.DIST({0,1,2,3,4,5,6,7,8,9},$O24, TRUE),1), 0)</f>
        <v>1</v>
      </c>
      <c r="Z24" s="9" cm="1">
        <f t="array" aca="1" ref="Z24" ca="1">_xlfn.IFNA(MATCH(RAND(), _xlfn.POISSON.DIST({0,1,2,3,4,5,6,7,8,9},$O24, TRUE),1), 0)</f>
        <v>1</v>
      </c>
      <c r="AA24" s="9" cm="1">
        <f t="array" aca="1" ref="AA24" ca="1">_xlfn.IFNA(MATCH(RAND(), _xlfn.POISSON.DIST({0,1,2,3,4,5,6,7,8,9},$O24, TRUE),1), 0)</f>
        <v>3</v>
      </c>
      <c r="AB24" s="9" cm="1">
        <f t="array" aca="1" ref="AB24" ca="1">_xlfn.IFNA(MATCH(RAND(), _xlfn.POISSON.DIST({0,1,2,3,4,5,6,7,8,9},$O24, TRUE),1), 0)</f>
        <v>6</v>
      </c>
      <c r="AC24" s="9" cm="1">
        <f t="array" aca="1" ref="AC24" ca="1">_xlfn.IFNA(MATCH(RAND(), _xlfn.POISSON.DIST({0,1,2,3,4,5,6,7,8,9},$O24, TRUE),1), 0)</f>
        <v>0</v>
      </c>
      <c r="AD24" s="9" cm="1">
        <f t="array" aca="1" ref="AD24" ca="1">_xlfn.IFNA(MATCH(RAND(), _xlfn.POISSON.DIST({0,1,2,3,4,5,6,7,8,9},$O24, TRUE),1), 0)</f>
        <v>0</v>
      </c>
      <c r="AE24" s="9" cm="1">
        <f t="array" aca="1" ref="AE24" ca="1">_xlfn.IFNA(MATCH(RAND(), _xlfn.POISSON.DIST({0,1,2,3,4,5,6,7,8,9},$O24, TRUE),1), 0)</f>
        <v>0</v>
      </c>
      <c r="AF24" s="9" cm="1">
        <f t="array" aca="1" ref="AF24" ca="1">_xlfn.IFNA(MATCH(RAND(), _xlfn.POISSON.DIST({0,1,2,3,4,5,6,7,8,9},$O24, TRUE),1), 0)</f>
        <v>2</v>
      </c>
      <c r="AG24" s="9" cm="1">
        <f t="array" aca="1" ref="AG24" ca="1">_xlfn.IFNA(MATCH(RAND(), _xlfn.POISSON.DIST({0,1,2,3,4,5,6,7,8,9},$O24, TRUE),1), 0)</f>
        <v>0</v>
      </c>
      <c r="AH24" s="9" cm="1">
        <f t="array" aca="1" ref="AH24" ca="1">_xlfn.IFNA(MATCH(RAND(), _xlfn.POISSON.DIST({0,1,2,3,4,5,6,7,8,9},$O24, TRUE),1), 0)</f>
        <v>2</v>
      </c>
      <c r="AI24" s="9" cm="1">
        <f t="array" aca="1" ref="AI24" ca="1">_xlfn.IFNA(MATCH(RAND(), _xlfn.POISSON.DIST({0,1,2,3,4,5,6,7,8,9},$O24, TRUE),1), 0)</f>
        <v>2</v>
      </c>
      <c r="AJ24" s="9" cm="1">
        <f t="array" aca="1" ref="AJ24" ca="1">_xlfn.IFNA(MATCH(RAND(), _xlfn.POISSON.DIST({0,1,2,3,4,5,6,7,8,9},$O24, TRUE),1), 0)</f>
        <v>0</v>
      </c>
      <c r="AK24" s="9" cm="1">
        <f t="array" aca="1" ref="AK24" ca="1">_xlfn.IFNA(MATCH(RAND(), _xlfn.POISSON.DIST({0,1,2,3,4,5,6,7,8,9},$O24, TRUE),1), 0)</f>
        <v>0</v>
      </c>
      <c r="AL24" s="9" cm="1">
        <f t="array" aca="1" ref="AL24" ca="1">_xlfn.IFNA(MATCH(RAND(), _xlfn.POISSON.DIST({0,1,2,3,4,5,6,7,8,9},$O24, TRUE),1), 0)</f>
        <v>2</v>
      </c>
      <c r="AM24" s="9" cm="1">
        <f t="array" aca="1" ref="AM24" ca="1">_xlfn.IFNA(MATCH(RAND(), _xlfn.POISSON.DIST({0,1,2,3,4,5,6,7,8,9},$O24, TRUE),1), 0)</f>
        <v>2</v>
      </c>
      <c r="AN24" s="9" cm="1">
        <f t="array" aca="1" ref="AN24" ca="1">_xlfn.IFNA(MATCH(RAND(), _xlfn.POISSON.DIST({0,1,2,3,4,5,6,7,8,9},$O24, TRUE),1), 0)</f>
        <v>1</v>
      </c>
      <c r="AO24" s="9" cm="1">
        <f t="array" aca="1" ref="AO24" ca="1">_xlfn.IFNA(MATCH(RAND(), _xlfn.POISSON.DIST({0,1,2,3,4,5,6,7,8,9},$O24, TRUE),1), 0)</f>
        <v>0</v>
      </c>
      <c r="AP24" s="9" cm="1">
        <f t="array" aca="1" ref="AP24" ca="1">_xlfn.IFNA(MATCH(RAND(), _xlfn.POISSON.DIST({0,1,2,3,4,5,6,7,8,9},$O24, TRUE),1), 0)</f>
        <v>2</v>
      </c>
      <c r="AQ24" s="9" cm="1">
        <f t="array" aca="1" ref="AQ24" ca="1">_xlfn.IFNA(MATCH(RAND(), _xlfn.POISSON.DIST({0,1,2,3,4,5,6,7,8,9},$O24, TRUE),1), 0)</f>
        <v>1</v>
      </c>
      <c r="AR24" s="9" cm="1">
        <f t="array" aca="1" ref="AR24" ca="1">_xlfn.IFNA(MATCH(RAND(), _xlfn.POISSON.DIST({0,1,2,3,4,5,6,7,8,9},$O24, TRUE),1), 0)</f>
        <v>2</v>
      </c>
      <c r="AS24" s="9" cm="1">
        <f t="array" aca="1" ref="AS24" ca="1">_xlfn.IFNA(MATCH(RAND(), _xlfn.POISSON.DIST({0,1,2,3,4,5,6,7,8,9},$O24, TRUE),1), 0)</f>
        <v>0</v>
      </c>
      <c r="AT24" s="9" cm="1">
        <f t="array" aca="1" ref="AT24" ca="1">_xlfn.IFNA(MATCH(RAND(), _xlfn.POISSON.DIST({0,1,2,3,4,5,6,7,8,9},$O24, TRUE),1), 0)</f>
        <v>0</v>
      </c>
      <c r="AU24" s="9" cm="1">
        <f t="array" aca="1" ref="AU24" ca="1">_xlfn.IFNA(MATCH(RAND(), _xlfn.POISSON.DIST({0,1,2,3,4,5,6,7,8,9},$O24, TRUE),1), 0)</f>
        <v>0</v>
      </c>
      <c r="AV24" s="9" cm="1">
        <f t="array" aca="1" ref="AV24" ca="1">_xlfn.IFNA(MATCH(RAND(), _xlfn.POISSON.DIST({0,1,2,3,4,5,6,7,8,9},$O24, TRUE),1), 0)</f>
        <v>3</v>
      </c>
      <c r="AW24" s="9" cm="1">
        <f t="array" aca="1" ref="AW24" ca="1">_xlfn.IFNA(MATCH(RAND(), _xlfn.POISSON.DIST({0,1,2,3,4,5,6,7,8,9},$O24, TRUE),1), 0)</f>
        <v>1</v>
      </c>
      <c r="AX24" s="9" cm="1">
        <f t="array" aca="1" ref="AX24" ca="1">_xlfn.IFNA(MATCH(RAND(), _xlfn.POISSON.DIST({0,1,2,3,4,5,6,7,8,9},$O24, TRUE),1), 0)</f>
        <v>3</v>
      </c>
      <c r="AY24" s="9" cm="1">
        <f t="array" aca="1" ref="AY24" ca="1">_xlfn.IFNA(MATCH(RAND(), _xlfn.POISSON.DIST({0,1,2,3,4,5,6,7,8,9},$O24, TRUE),1), 0)</f>
        <v>1</v>
      </c>
      <c r="AZ24" s="9" cm="1">
        <f t="array" aca="1" ref="AZ24" ca="1">_xlfn.IFNA(MATCH(RAND(), _xlfn.POISSON.DIST({0,1,2,3,4,5,6,7,8,9},$O24, TRUE),1), 0)</f>
        <v>1</v>
      </c>
      <c r="BA24" s="9" cm="1">
        <f t="array" aca="1" ref="BA24" ca="1">_xlfn.IFNA(MATCH(RAND(), _xlfn.POISSON.DIST({0,1,2,3,4,5,6,7,8,9},$O24, TRUE),1), 0)</f>
        <v>1</v>
      </c>
      <c r="BB24" s="9" cm="1">
        <f t="array" aca="1" ref="BB24" ca="1">_xlfn.IFNA(MATCH(RAND(), _xlfn.POISSON.DIST({0,1,2,3,4,5,6,7,8,9},$O24, TRUE),1), 0)</f>
        <v>2</v>
      </c>
      <c r="BC24" s="9" cm="1">
        <f t="array" aca="1" ref="BC24" ca="1">_xlfn.IFNA(MATCH(RAND(), _xlfn.POISSON.DIST({0,1,2,3,4,5,6,7,8,9},$O24, TRUE),1), 0)</f>
        <v>1</v>
      </c>
      <c r="BD24" s="9" cm="1">
        <f t="array" aca="1" ref="BD24" ca="1">_xlfn.IFNA(MATCH(RAND(), _xlfn.POISSON.DIST({0,1,2,3,4,5,6,7,8,9},$O24, TRUE),1), 0)</f>
        <v>3</v>
      </c>
      <c r="BE24" s="9" cm="1">
        <f t="array" aca="1" ref="BE24" ca="1">_xlfn.IFNA(MATCH(RAND(), _xlfn.POISSON.DIST({0,1,2,3,4,5,6,7,8,9},$O24, TRUE),1), 0)</f>
        <v>0</v>
      </c>
      <c r="BF24" s="9" cm="1">
        <f t="array" aca="1" ref="BF24" ca="1">_xlfn.IFNA(MATCH(RAND(), _xlfn.POISSON.DIST({0,1,2,3,4,5,6,7,8,9},$O24, TRUE),1), 0)</f>
        <v>1</v>
      </c>
      <c r="BG24" s="9" cm="1">
        <f t="array" aca="1" ref="BG24" ca="1">_xlfn.IFNA(MATCH(RAND(), _xlfn.POISSON.DIST({0,1,2,3,4,5,6,7,8,9},$O24, TRUE),1), 0)</f>
        <v>0</v>
      </c>
      <c r="BH24" s="9" cm="1">
        <f t="array" aca="1" ref="BH24" ca="1">_xlfn.IFNA(MATCH(RAND(), _xlfn.POISSON.DIST({0,1,2,3,4,5,6,7,8,9},$O24, TRUE),1), 0)</f>
        <v>2</v>
      </c>
      <c r="BI24" s="9" cm="1">
        <f t="array" aca="1" ref="BI24" ca="1">_xlfn.IFNA(MATCH(RAND(), _xlfn.POISSON.DIST({0,1,2,3,4,5,6,7,8,9},$O24, TRUE),1), 0)</f>
        <v>3</v>
      </c>
      <c r="BJ24" s="9" cm="1">
        <f t="array" aca="1" ref="BJ24" ca="1">_xlfn.IFNA(MATCH(RAND(), _xlfn.POISSON.DIST({0,1,2,3,4,5,6,7,8,9},$O24, TRUE),1), 0)</f>
        <v>4</v>
      </c>
      <c r="BK24" s="9" cm="1">
        <f t="array" aca="1" ref="BK24" ca="1">_xlfn.IFNA(MATCH(RAND(), _xlfn.POISSON.DIST({0,1,2,3,4,5,6,7,8,9},$O24, TRUE),1), 0)</f>
        <v>3</v>
      </c>
      <c r="BL24" s="9" cm="1">
        <f t="array" aca="1" ref="BL24" ca="1">_xlfn.IFNA(MATCH(RAND(), _xlfn.POISSON.DIST({0,1,2,3,4,5,6,7,8,9},$O24, TRUE),1), 0)</f>
        <v>6</v>
      </c>
      <c r="BM24" s="9" cm="1">
        <f t="array" aca="1" ref="BM24" ca="1">_xlfn.IFNA(MATCH(RAND(), _xlfn.POISSON.DIST({0,1,2,3,4,5,6,7,8,9},$O24, TRUE),1), 0)</f>
        <v>3</v>
      </c>
      <c r="BN24" s="9" cm="1">
        <f t="array" aca="1" ref="BN24" ca="1">_xlfn.IFNA(MATCH(RAND(), _xlfn.POISSON.DIST({0,1,2,3,4,5,6,7,8,9},$O24, TRUE),1), 0)</f>
        <v>2</v>
      </c>
      <c r="BP24" s="9" cm="1">
        <f t="array" aca="1" ref="BP24" ca="1">_xlfn.IFNA(MATCH(RAND(), _xlfn.POISSON.DIST({0,1,2,3,4,5,6,7,8,9},$P24, TRUE),1), 0)</f>
        <v>1</v>
      </c>
      <c r="BQ24" s="9" cm="1">
        <f t="array" aca="1" ref="BQ24" ca="1">_xlfn.IFNA(MATCH(RAND(), _xlfn.POISSON.DIST({0,1,2,3,4,5,6,7,8,9},$P24, TRUE),1), 0)</f>
        <v>1</v>
      </c>
      <c r="BR24" s="9" cm="1">
        <f t="array" aca="1" ref="BR24" ca="1">_xlfn.IFNA(MATCH(RAND(), _xlfn.POISSON.DIST({0,1,2,3,4,5,6,7,8,9},$P24, TRUE),1), 0)</f>
        <v>2</v>
      </c>
      <c r="BS24" s="9" cm="1">
        <f t="array" aca="1" ref="BS24" ca="1">_xlfn.IFNA(MATCH(RAND(), _xlfn.POISSON.DIST({0,1,2,3,4,5,6,7,8,9},$P24, TRUE),1), 0)</f>
        <v>0</v>
      </c>
      <c r="BT24" s="9" cm="1">
        <f t="array" aca="1" ref="BT24" ca="1">_xlfn.IFNA(MATCH(RAND(), _xlfn.POISSON.DIST({0,1,2,3,4,5,6,7,8,9},$P24, TRUE),1), 0)</f>
        <v>1</v>
      </c>
      <c r="BU24" s="9" cm="1">
        <f t="array" aca="1" ref="BU24" ca="1">_xlfn.IFNA(MATCH(RAND(), _xlfn.POISSON.DIST({0,1,2,3,4,5,6,7,8,9},$P24, TRUE),1), 0)</f>
        <v>0</v>
      </c>
      <c r="BV24" s="9" cm="1">
        <f t="array" aca="1" ref="BV24" ca="1">_xlfn.IFNA(MATCH(RAND(), _xlfn.POISSON.DIST({0,1,2,3,4,5,6,7,8,9},$P24, TRUE),1), 0)</f>
        <v>1</v>
      </c>
      <c r="BW24" s="9" cm="1">
        <f t="array" aca="1" ref="BW24" ca="1">_xlfn.IFNA(MATCH(RAND(), _xlfn.POISSON.DIST({0,1,2,3,4,5,6,7,8,9},$P24, TRUE),1), 0)</f>
        <v>0</v>
      </c>
      <c r="BX24" s="9" cm="1">
        <f t="array" aca="1" ref="BX24" ca="1">_xlfn.IFNA(MATCH(RAND(), _xlfn.POISSON.DIST({0,1,2,3,4,5,6,7,8,9},$P24, TRUE),1), 0)</f>
        <v>2</v>
      </c>
      <c r="BY24" s="9" cm="1">
        <f t="array" aca="1" ref="BY24" ca="1">_xlfn.IFNA(MATCH(RAND(), _xlfn.POISSON.DIST({0,1,2,3,4,5,6,7,8,9},$P24, TRUE),1), 0)</f>
        <v>0</v>
      </c>
      <c r="BZ24" s="9" cm="1">
        <f t="array" aca="1" ref="BZ24" ca="1">_xlfn.IFNA(MATCH(RAND(), _xlfn.POISSON.DIST({0,1,2,3,4,5,6,7,8,9},$P24, TRUE),1), 0)</f>
        <v>0</v>
      </c>
      <c r="CA24" s="9" cm="1">
        <f t="array" aca="1" ref="CA24" ca="1">_xlfn.IFNA(MATCH(RAND(), _xlfn.POISSON.DIST({0,1,2,3,4,5,6,7,8,9},$P24, TRUE),1), 0)</f>
        <v>3</v>
      </c>
      <c r="CB24" s="9" cm="1">
        <f t="array" aca="1" ref="CB24" ca="1">_xlfn.IFNA(MATCH(RAND(), _xlfn.POISSON.DIST({0,1,2,3,4,5,6,7,8,9},$P24, TRUE),1), 0)</f>
        <v>0</v>
      </c>
      <c r="CC24" s="9" cm="1">
        <f t="array" aca="1" ref="CC24" ca="1">_xlfn.IFNA(MATCH(RAND(), _xlfn.POISSON.DIST({0,1,2,3,4,5,6,7,8,9},$P24, TRUE),1), 0)</f>
        <v>1</v>
      </c>
      <c r="CD24" s="9" cm="1">
        <f t="array" aca="1" ref="CD24" ca="1">_xlfn.IFNA(MATCH(RAND(), _xlfn.POISSON.DIST({0,1,2,3,4,5,6,7,8,9},$P24, TRUE),1), 0)</f>
        <v>0</v>
      </c>
      <c r="CE24" s="9" cm="1">
        <f t="array" aca="1" ref="CE24" ca="1">_xlfn.IFNA(MATCH(RAND(), _xlfn.POISSON.DIST({0,1,2,3,4,5,6,7,8,9},$P24, TRUE),1), 0)</f>
        <v>2</v>
      </c>
      <c r="CF24" s="9" cm="1">
        <f t="array" aca="1" ref="CF24" ca="1">_xlfn.IFNA(MATCH(RAND(), _xlfn.POISSON.DIST({0,1,2,3,4,5,6,7,8,9},$P24, TRUE),1), 0)</f>
        <v>0</v>
      </c>
      <c r="CG24" s="9" cm="1">
        <f t="array" aca="1" ref="CG24" ca="1">_xlfn.IFNA(MATCH(RAND(), _xlfn.POISSON.DIST({0,1,2,3,4,5,6,7,8,9},$P24, TRUE),1), 0)</f>
        <v>3</v>
      </c>
      <c r="CH24" s="9" cm="1">
        <f t="array" aca="1" ref="CH24" ca="1">_xlfn.IFNA(MATCH(RAND(), _xlfn.POISSON.DIST({0,1,2,3,4,5,6,7,8,9},$P24, TRUE),1), 0)</f>
        <v>1</v>
      </c>
      <c r="CI24" s="9" cm="1">
        <f t="array" aca="1" ref="CI24" ca="1">_xlfn.IFNA(MATCH(RAND(), _xlfn.POISSON.DIST({0,1,2,3,4,5,6,7,8,9},$P24, TRUE),1), 0)</f>
        <v>0</v>
      </c>
      <c r="CJ24" s="9" cm="1">
        <f t="array" aca="1" ref="CJ24" ca="1">_xlfn.IFNA(MATCH(RAND(), _xlfn.POISSON.DIST({0,1,2,3,4,5,6,7,8,9},$P24, TRUE),1), 0)</f>
        <v>0</v>
      </c>
      <c r="CK24" s="9" cm="1">
        <f t="array" aca="1" ref="CK24" ca="1">_xlfn.IFNA(MATCH(RAND(), _xlfn.POISSON.DIST({0,1,2,3,4,5,6,7,8,9},$P24, TRUE),1), 0)</f>
        <v>0</v>
      </c>
      <c r="CL24" s="9" cm="1">
        <f t="array" aca="1" ref="CL24" ca="1">_xlfn.IFNA(MATCH(RAND(), _xlfn.POISSON.DIST({0,1,2,3,4,5,6,7,8,9},$P24, TRUE),1), 0)</f>
        <v>0</v>
      </c>
      <c r="CM24" s="9" cm="1">
        <f t="array" aca="1" ref="CM24" ca="1">_xlfn.IFNA(MATCH(RAND(), _xlfn.POISSON.DIST({0,1,2,3,4,5,6,7,8,9},$P24, TRUE),1), 0)</f>
        <v>2</v>
      </c>
      <c r="CN24" s="9" cm="1">
        <f t="array" aca="1" ref="CN24" ca="1">_xlfn.IFNA(MATCH(RAND(), _xlfn.POISSON.DIST({0,1,2,3,4,5,6,7,8,9},$P24, TRUE),1), 0)</f>
        <v>0</v>
      </c>
      <c r="CO24" s="9" cm="1">
        <f t="array" aca="1" ref="CO24" ca="1">_xlfn.IFNA(MATCH(RAND(), _xlfn.POISSON.DIST({0,1,2,3,4,5,6,7,8,9},$P24, TRUE),1), 0)</f>
        <v>3</v>
      </c>
      <c r="CP24" s="9" cm="1">
        <f t="array" aca="1" ref="CP24" ca="1">_xlfn.IFNA(MATCH(RAND(), _xlfn.POISSON.DIST({0,1,2,3,4,5,6,7,8,9},$P24, TRUE),1), 0)</f>
        <v>1</v>
      </c>
      <c r="CQ24" s="9" cm="1">
        <f t="array" aca="1" ref="CQ24" ca="1">_xlfn.IFNA(MATCH(RAND(), _xlfn.POISSON.DIST({0,1,2,3,4,5,6,7,8,9},$P24, TRUE),1), 0)</f>
        <v>0</v>
      </c>
      <c r="CR24" s="9" cm="1">
        <f t="array" aca="1" ref="CR24" ca="1">_xlfn.IFNA(MATCH(RAND(), _xlfn.POISSON.DIST({0,1,2,3,4,5,6,7,8,9},$P24, TRUE),1), 0)</f>
        <v>0</v>
      </c>
      <c r="CS24" s="9" cm="1">
        <f t="array" aca="1" ref="CS24" ca="1">_xlfn.IFNA(MATCH(RAND(), _xlfn.POISSON.DIST({0,1,2,3,4,5,6,7,8,9},$P24, TRUE),1), 0)</f>
        <v>0</v>
      </c>
      <c r="CT24" s="9" cm="1">
        <f t="array" aca="1" ref="CT24" ca="1">_xlfn.IFNA(MATCH(RAND(), _xlfn.POISSON.DIST({0,1,2,3,4,5,6,7,8,9},$P24, TRUE),1), 0)</f>
        <v>1</v>
      </c>
      <c r="CU24" s="9" cm="1">
        <f t="array" aca="1" ref="CU24" ca="1">_xlfn.IFNA(MATCH(RAND(), _xlfn.POISSON.DIST({0,1,2,3,4,5,6,7,8,9},$P24, TRUE),1), 0)</f>
        <v>1</v>
      </c>
      <c r="CV24" s="9" cm="1">
        <f t="array" aca="1" ref="CV24" ca="1">_xlfn.IFNA(MATCH(RAND(), _xlfn.POISSON.DIST({0,1,2,3,4,5,6,7,8,9},$P24, TRUE),1), 0)</f>
        <v>2</v>
      </c>
      <c r="CW24" s="9" cm="1">
        <f t="array" aca="1" ref="CW24" ca="1">_xlfn.IFNA(MATCH(RAND(), _xlfn.POISSON.DIST({0,1,2,3,4,5,6,7,8,9},$P24, TRUE),1), 0)</f>
        <v>0</v>
      </c>
      <c r="CX24" s="9" cm="1">
        <f t="array" aca="1" ref="CX24" ca="1">_xlfn.IFNA(MATCH(RAND(), _xlfn.POISSON.DIST({0,1,2,3,4,5,6,7,8,9},$P24, TRUE),1), 0)</f>
        <v>1</v>
      </c>
      <c r="CY24" s="9" cm="1">
        <f t="array" aca="1" ref="CY24" ca="1">_xlfn.IFNA(MATCH(RAND(), _xlfn.POISSON.DIST({0,1,2,3,4,5,6,7,8,9},$P24, TRUE),1), 0)</f>
        <v>1</v>
      </c>
      <c r="CZ24" s="9" cm="1">
        <f t="array" aca="1" ref="CZ24" ca="1">_xlfn.IFNA(MATCH(RAND(), _xlfn.POISSON.DIST({0,1,2,3,4,5,6,7,8,9},$P24, TRUE),1), 0)</f>
        <v>1</v>
      </c>
      <c r="DA24" s="9" cm="1">
        <f t="array" aca="1" ref="DA24" ca="1">_xlfn.IFNA(MATCH(RAND(), _xlfn.POISSON.DIST({0,1,2,3,4,5,6,7,8,9},$P24, TRUE),1), 0)</f>
        <v>2</v>
      </c>
      <c r="DB24" s="9" cm="1">
        <f t="array" aca="1" ref="DB24" ca="1">_xlfn.IFNA(MATCH(RAND(), _xlfn.POISSON.DIST({0,1,2,3,4,5,6,7,8,9},$P24, TRUE),1), 0)</f>
        <v>2</v>
      </c>
      <c r="DC24" s="9" cm="1">
        <f t="array" aca="1" ref="DC24" ca="1">_xlfn.IFNA(MATCH(RAND(), _xlfn.POISSON.DIST({0,1,2,3,4,5,6,7,8,9},$P24, TRUE),1), 0)</f>
        <v>1</v>
      </c>
      <c r="DD24" s="9" cm="1">
        <f t="array" aca="1" ref="DD24" ca="1">_xlfn.IFNA(MATCH(RAND(), _xlfn.POISSON.DIST({0,1,2,3,4,5,6,7,8,9},$P24, TRUE),1), 0)</f>
        <v>2</v>
      </c>
      <c r="DE24" s="9" cm="1">
        <f t="array" aca="1" ref="DE24" ca="1">_xlfn.IFNA(MATCH(RAND(), _xlfn.POISSON.DIST({0,1,2,3,4,5,6,7,8,9},$P24, TRUE),1), 0)</f>
        <v>3</v>
      </c>
      <c r="DF24" s="9" cm="1">
        <f t="array" aca="1" ref="DF24" ca="1">_xlfn.IFNA(MATCH(RAND(), _xlfn.POISSON.DIST({0,1,2,3,4,5,6,7,8,9},$P24, TRUE),1), 0)</f>
        <v>0</v>
      </c>
      <c r="DG24" s="9" cm="1">
        <f t="array" aca="1" ref="DG24" ca="1">_xlfn.IFNA(MATCH(RAND(), _xlfn.POISSON.DIST({0,1,2,3,4,5,6,7,8,9},$P24, TRUE),1), 0)</f>
        <v>0</v>
      </c>
      <c r="DH24" s="9" cm="1">
        <f t="array" aca="1" ref="DH24" ca="1">_xlfn.IFNA(MATCH(RAND(), _xlfn.POISSON.DIST({0,1,2,3,4,5,6,7,8,9},$P24, TRUE),1), 0)</f>
        <v>2</v>
      </c>
      <c r="DI24" s="9" cm="1">
        <f t="array" aca="1" ref="DI24" ca="1">_xlfn.IFNA(MATCH(RAND(), _xlfn.POISSON.DIST({0,1,2,3,4,5,6,7,8,9},$P24, TRUE),1), 0)</f>
        <v>1</v>
      </c>
      <c r="DJ24" s="9" cm="1">
        <f t="array" aca="1" ref="DJ24" ca="1">_xlfn.IFNA(MATCH(RAND(), _xlfn.POISSON.DIST({0,1,2,3,4,5,6,7,8,9},$P24, TRUE),1), 0)</f>
        <v>2</v>
      </c>
      <c r="DK24" s="9" cm="1">
        <f t="array" aca="1" ref="DK24" ca="1">_xlfn.IFNA(MATCH(RAND(), _xlfn.POISSON.DIST({0,1,2,3,4,5,6,7,8,9},$P24, TRUE),1), 0)</f>
        <v>1</v>
      </c>
      <c r="DL24" s="9" cm="1">
        <f t="array" aca="1" ref="DL24" ca="1">_xlfn.IFNA(MATCH(RAND(), _xlfn.POISSON.DIST({0,1,2,3,4,5,6,7,8,9},$P24, TRUE),1), 0)</f>
        <v>1</v>
      </c>
      <c r="DM24" s="9" cm="1">
        <f t="array" aca="1" ref="DM24" ca="1">_xlfn.IFNA(MATCH(RAND(), _xlfn.POISSON.DIST({0,1,2,3,4,5,6,7,8,9},$P24, TRUE),1), 0)</f>
        <v>2</v>
      </c>
      <c r="DN24" s="101"/>
      <c r="DO24" s="101"/>
      <c r="DP24" s="101"/>
      <c r="DQ24" s="101"/>
      <c r="DR24" s="101"/>
      <c r="DS24" s="2"/>
      <c r="EE24" s="35"/>
      <c r="EF24" s="35"/>
    </row>
    <row r="25" spans="2:136">
      <c r="B25" s="39"/>
      <c r="C25" s="36" t="s">
        <v>172</v>
      </c>
      <c r="D25" s="37" t="s">
        <v>19</v>
      </c>
      <c r="E25" s="37" t="s">
        <v>23</v>
      </c>
      <c r="F25" s="38">
        <f ca="1">(AVERAGE(Q25:BN25))*(1+INDEX('Round Robin Predictions'!$C$4:$O$36, MATCH('This Year''s Matches'!E25,'Round Robin Predictions'!$D$4:$D$36,0),3))</f>
        <v>0.78</v>
      </c>
      <c r="G25" s="5" t="s">
        <v>21</v>
      </c>
      <c r="H25" s="38">
        <f ca="1">(AVERAGE(BP25:DM25))*(1+INDEX('Round Robin Predictions'!$C$4:$O$36, MATCH('This Year''s Matches'!G25,'Round Robin Predictions'!$D$4:$D$36,0),3))</f>
        <v>1.28</v>
      </c>
      <c r="I25" s="37" t="str">
        <f t="shared" ca="1" si="0"/>
        <v>Spain</v>
      </c>
      <c r="J25" s="66"/>
      <c r="K25" s="67"/>
      <c r="L25" s="37">
        <f t="shared" ca="1" si="1"/>
        <v>0.78</v>
      </c>
      <c r="M25" s="37">
        <f t="shared" ca="1" si="2"/>
        <v>1.28</v>
      </c>
      <c r="N25" s="37" t="str">
        <f t="shared" ca="1" si="3"/>
        <v>Spain</v>
      </c>
      <c r="O25" s="7">
        <f ca="1">(OFFSET('Appendix 3 - Goals Per Group'!$B$13,(INDEX('Appendix 1 - Team Data'!$B$13:$R$112,MATCH(G25,'Appendix 1 - Team Data'!$B$13:$B$112,0),4)/10),(INDEX('Appendix 1 - Team Data'!$B$13:$R$112,MATCH(E25,'Appendix 1 - Team Data'!$B$13:$B$112,0),4)/10)))</f>
        <v>0.9575892857142857</v>
      </c>
      <c r="P25" s="7" cm="1">
        <f t="array" aca="1" ref="P25" ca="1">OFFSET('Appendix 3 - Goals Per Group'!$B$13,(INDEX('Appendix 1 - Team Data'!$B$13:$R$112, MATCH(E25,'Appendix 1 - Team Data'!$B$13:$B$112,0),4)/10), (INDEX('Appendix 1 - Team Data'!$B$13:$R$112, MATCH(G25, 'Appendix 1 - Team Data'!$B$13:$B$112,0),4)/10))</f>
        <v>1.4642857142857142</v>
      </c>
      <c r="Q25" s="9" cm="1">
        <f t="array" aca="1" ref="Q25" ca="1">_xlfn.IFNA(MATCH(RAND(), _xlfn.POISSON.DIST({0,1,2,3,4,5,6,7,8,9},$O25, TRUE),1), 0)</f>
        <v>1</v>
      </c>
      <c r="R25" s="9" cm="1">
        <f t="array" aca="1" ref="R25" ca="1">_xlfn.IFNA(MATCH(RAND(), _xlfn.POISSON.DIST({0,1,2,3,4,5,6,7,8,9},$O25, TRUE),1), 0)</f>
        <v>0</v>
      </c>
      <c r="S25" s="9" cm="1">
        <f t="array" aca="1" ref="S25" ca="1">_xlfn.IFNA(MATCH(RAND(), _xlfn.POISSON.DIST({0,1,2,3,4,5,6,7,8,9},$O25, TRUE),1), 0)</f>
        <v>0</v>
      </c>
      <c r="T25" s="9" cm="1">
        <f t="array" aca="1" ref="T25" ca="1">_xlfn.IFNA(MATCH(RAND(), _xlfn.POISSON.DIST({0,1,2,3,4,5,6,7,8,9},$O25, TRUE),1), 0)</f>
        <v>1</v>
      </c>
      <c r="U25" s="9" cm="1">
        <f t="array" aca="1" ref="U25" ca="1">_xlfn.IFNA(MATCH(RAND(), _xlfn.POISSON.DIST({0,1,2,3,4,5,6,7,8,9},$O25, TRUE),1), 0)</f>
        <v>1</v>
      </c>
      <c r="V25" s="9" cm="1">
        <f t="array" aca="1" ref="V25" ca="1">_xlfn.IFNA(MATCH(RAND(), _xlfn.POISSON.DIST({0,1,2,3,4,5,6,7,8,9},$O25, TRUE),1), 0)</f>
        <v>2</v>
      </c>
      <c r="W25" s="9" cm="1">
        <f t="array" aca="1" ref="W25" ca="1">_xlfn.IFNA(MATCH(RAND(), _xlfn.POISSON.DIST({0,1,2,3,4,5,6,7,8,9},$O25, TRUE),1), 0)</f>
        <v>1</v>
      </c>
      <c r="X25" s="9" cm="1">
        <f t="array" aca="1" ref="X25" ca="1">_xlfn.IFNA(MATCH(RAND(), _xlfn.POISSON.DIST({0,1,2,3,4,5,6,7,8,9},$O25, TRUE),1), 0)</f>
        <v>2</v>
      </c>
      <c r="Y25" s="9" cm="1">
        <f t="array" aca="1" ref="Y25" ca="1">_xlfn.IFNA(MATCH(RAND(), _xlfn.POISSON.DIST({0,1,2,3,4,5,6,7,8,9},$O25, TRUE),1), 0)</f>
        <v>1</v>
      </c>
      <c r="Z25" s="9" cm="1">
        <f t="array" aca="1" ref="Z25" ca="1">_xlfn.IFNA(MATCH(RAND(), _xlfn.POISSON.DIST({0,1,2,3,4,5,6,7,8,9},$O25, TRUE),1), 0)</f>
        <v>0</v>
      </c>
      <c r="AA25" s="9" cm="1">
        <f t="array" aca="1" ref="AA25" ca="1">_xlfn.IFNA(MATCH(RAND(), _xlfn.POISSON.DIST({0,1,2,3,4,5,6,7,8,9},$O25, TRUE),1), 0)</f>
        <v>0</v>
      </c>
      <c r="AB25" s="9" cm="1">
        <f t="array" aca="1" ref="AB25" ca="1">_xlfn.IFNA(MATCH(RAND(), _xlfn.POISSON.DIST({0,1,2,3,4,5,6,7,8,9},$O25, TRUE),1), 0)</f>
        <v>0</v>
      </c>
      <c r="AC25" s="9" cm="1">
        <f t="array" aca="1" ref="AC25" ca="1">_xlfn.IFNA(MATCH(RAND(), _xlfn.POISSON.DIST({0,1,2,3,4,5,6,7,8,9},$O25, TRUE),1), 0)</f>
        <v>1</v>
      </c>
      <c r="AD25" s="9" cm="1">
        <f t="array" aca="1" ref="AD25" ca="1">_xlfn.IFNA(MATCH(RAND(), _xlfn.POISSON.DIST({0,1,2,3,4,5,6,7,8,9},$O25, TRUE),1), 0)</f>
        <v>0</v>
      </c>
      <c r="AE25" s="9" cm="1">
        <f t="array" aca="1" ref="AE25" ca="1">_xlfn.IFNA(MATCH(RAND(), _xlfn.POISSON.DIST({0,1,2,3,4,5,6,7,8,9},$O25, TRUE),1), 0)</f>
        <v>0</v>
      </c>
      <c r="AF25" s="9" cm="1">
        <f t="array" aca="1" ref="AF25" ca="1">_xlfn.IFNA(MATCH(RAND(), _xlfn.POISSON.DIST({0,1,2,3,4,5,6,7,8,9},$O25, TRUE),1), 0)</f>
        <v>2</v>
      </c>
      <c r="AG25" s="9" cm="1">
        <f t="array" aca="1" ref="AG25" ca="1">_xlfn.IFNA(MATCH(RAND(), _xlfn.POISSON.DIST({0,1,2,3,4,5,6,7,8,9},$O25, TRUE),1), 0)</f>
        <v>1</v>
      </c>
      <c r="AH25" s="9" cm="1">
        <f t="array" aca="1" ref="AH25" ca="1">_xlfn.IFNA(MATCH(RAND(), _xlfn.POISSON.DIST({0,1,2,3,4,5,6,7,8,9},$O25, TRUE),1), 0)</f>
        <v>0</v>
      </c>
      <c r="AI25" s="9" cm="1">
        <f t="array" aca="1" ref="AI25" ca="1">_xlfn.IFNA(MATCH(RAND(), _xlfn.POISSON.DIST({0,1,2,3,4,5,6,7,8,9},$O25, TRUE),1), 0)</f>
        <v>1</v>
      </c>
      <c r="AJ25" s="9" cm="1">
        <f t="array" aca="1" ref="AJ25" ca="1">_xlfn.IFNA(MATCH(RAND(), _xlfn.POISSON.DIST({0,1,2,3,4,5,6,7,8,9},$O25, TRUE),1), 0)</f>
        <v>0</v>
      </c>
      <c r="AK25" s="9" cm="1">
        <f t="array" aca="1" ref="AK25" ca="1">_xlfn.IFNA(MATCH(RAND(), _xlfn.POISSON.DIST({0,1,2,3,4,5,6,7,8,9},$O25, TRUE),1), 0)</f>
        <v>0</v>
      </c>
      <c r="AL25" s="9" cm="1">
        <f t="array" aca="1" ref="AL25" ca="1">_xlfn.IFNA(MATCH(RAND(), _xlfn.POISSON.DIST({0,1,2,3,4,5,6,7,8,9},$O25, TRUE),1), 0)</f>
        <v>3</v>
      </c>
      <c r="AM25" s="9" cm="1">
        <f t="array" aca="1" ref="AM25" ca="1">_xlfn.IFNA(MATCH(RAND(), _xlfn.POISSON.DIST({0,1,2,3,4,5,6,7,8,9},$O25, TRUE),1), 0)</f>
        <v>3</v>
      </c>
      <c r="AN25" s="9" cm="1">
        <f t="array" aca="1" ref="AN25" ca="1">_xlfn.IFNA(MATCH(RAND(), _xlfn.POISSON.DIST({0,1,2,3,4,5,6,7,8,9},$O25, TRUE),1), 0)</f>
        <v>1</v>
      </c>
      <c r="AO25" s="9" cm="1">
        <f t="array" aca="1" ref="AO25" ca="1">_xlfn.IFNA(MATCH(RAND(), _xlfn.POISSON.DIST({0,1,2,3,4,5,6,7,8,9},$O25, TRUE),1), 0)</f>
        <v>0</v>
      </c>
      <c r="AP25" s="9" cm="1">
        <f t="array" aca="1" ref="AP25" ca="1">_xlfn.IFNA(MATCH(RAND(), _xlfn.POISSON.DIST({0,1,2,3,4,5,6,7,8,9},$O25, TRUE),1), 0)</f>
        <v>0</v>
      </c>
      <c r="AQ25" s="9" cm="1">
        <f t="array" aca="1" ref="AQ25" ca="1">_xlfn.IFNA(MATCH(RAND(), _xlfn.POISSON.DIST({0,1,2,3,4,5,6,7,8,9},$O25, TRUE),1), 0)</f>
        <v>0</v>
      </c>
      <c r="AR25" s="9" cm="1">
        <f t="array" aca="1" ref="AR25" ca="1">_xlfn.IFNA(MATCH(RAND(), _xlfn.POISSON.DIST({0,1,2,3,4,5,6,7,8,9},$O25, TRUE),1), 0)</f>
        <v>1</v>
      </c>
      <c r="AS25" s="9" cm="1">
        <f t="array" aca="1" ref="AS25" ca="1">_xlfn.IFNA(MATCH(RAND(), _xlfn.POISSON.DIST({0,1,2,3,4,5,6,7,8,9},$O25, TRUE),1), 0)</f>
        <v>1</v>
      </c>
      <c r="AT25" s="9" cm="1">
        <f t="array" aca="1" ref="AT25" ca="1">_xlfn.IFNA(MATCH(RAND(), _xlfn.POISSON.DIST({0,1,2,3,4,5,6,7,8,9},$O25, TRUE),1), 0)</f>
        <v>0</v>
      </c>
      <c r="AU25" s="9" cm="1">
        <f t="array" aca="1" ref="AU25" ca="1">_xlfn.IFNA(MATCH(RAND(), _xlfn.POISSON.DIST({0,1,2,3,4,5,6,7,8,9},$O25, TRUE),1), 0)</f>
        <v>3</v>
      </c>
      <c r="AV25" s="9" cm="1">
        <f t="array" aca="1" ref="AV25" ca="1">_xlfn.IFNA(MATCH(RAND(), _xlfn.POISSON.DIST({0,1,2,3,4,5,6,7,8,9},$O25, TRUE),1), 0)</f>
        <v>0</v>
      </c>
      <c r="AW25" s="9" cm="1">
        <f t="array" aca="1" ref="AW25" ca="1">_xlfn.IFNA(MATCH(RAND(), _xlfn.POISSON.DIST({0,1,2,3,4,5,6,7,8,9},$O25, TRUE),1), 0)</f>
        <v>0</v>
      </c>
      <c r="AX25" s="9" cm="1">
        <f t="array" aca="1" ref="AX25" ca="1">_xlfn.IFNA(MATCH(RAND(), _xlfn.POISSON.DIST({0,1,2,3,4,5,6,7,8,9},$O25, TRUE),1), 0)</f>
        <v>0</v>
      </c>
      <c r="AY25" s="9" cm="1">
        <f t="array" aca="1" ref="AY25" ca="1">_xlfn.IFNA(MATCH(RAND(), _xlfn.POISSON.DIST({0,1,2,3,4,5,6,7,8,9},$O25, TRUE),1), 0)</f>
        <v>2</v>
      </c>
      <c r="AZ25" s="9" cm="1">
        <f t="array" aca="1" ref="AZ25" ca="1">_xlfn.IFNA(MATCH(RAND(), _xlfn.POISSON.DIST({0,1,2,3,4,5,6,7,8,9},$O25, TRUE),1), 0)</f>
        <v>1</v>
      </c>
      <c r="BA25" s="9" cm="1">
        <f t="array" aca="1" ref="BA25" ca="1">_xlfn.IFNA(MATCH(RAND(), _xlfn.POISSON.DIST({0,1,2,3,4,5,6,7,8,9},$O25, TRUE),1), 0)</f>
        <v>1</v>
      </c>
      <c r="BB25" s="9" cm="1">
        <f t="array" aca="1" ref="BB25" ca="1">_xlfn.IFNA(MATCH(RAND(), _xlfn.POISSON.DIST({0,1,2,3,4,5,6,7,8,9},$O25, TRUE),1), 0)</f>
        <v>0</v>
      </c>
      <c r="BC25" s="9" cm="1">
        <f t="array" aca="1" ref="BC25" ca="1">_xlfn.IFNA(MATCH(RAND(), _xlfn.POISSON.DIST({0,1,2,3,4,5,6,7,8,9},$O25, TRUE),1), 0)</f>
        <v>1</v>
      </c>
      <c r="BD25" s="9" cm="1">
        <f t="array" aca="1" ref="BD25" ca="1">_xlfn.IFNA(MATCH(RAND(), _xlfn.POISSON.DIST({0,1,2,3,4,5,6,7,8,9},$O25, TRUE),1), 0)</f>
        <v>1</v>
      </c>
      <c r="BE25" s="9" cm="1">
        <f t="array" aca="1" ref="BE25" ca="1">_xlfn.IFNA(MATCH(RAND(), _xlfn.POISSON.DIST({0,1,2,3,4,5,6,7,8,9},$O25, TRUE),1), 0)</f>
        <v>0</v>
      </c>
      <c r="BF25" s="9" cm="1">
        <f t="array" aca="1" ref="BF25" ca="1">_xlfn.IFNA(MATCH(RAND(), _xlfn.POISSON.DIST({0,1,2,3,4,5,6,7,8,9},$O25, TRUE),1), 0)</f>
        <v>2</v>
      </c>
      <c r="BG25" s="9" cm="1">
        <f t="array" aca="1" ref="BG25" ca="1">_xlfn.IFNA(MATCH(RAND(), _xlfn.POISSON.DIST({0,1,2,3,4,5,6,7,8,9},$O25, TRUE),1), 0)</f>
        <v>1</v>
      </c>
      <c r="BH25" s="9" cm="1">
        <f t="array" aca="1" ref="BH25" ca="1">_xlfn.IFNA(MATCH(RAND(), _xlfn.POISSON.DIST({0,1,2,3,4,5,6,7,8,9},$O25, TRUE),1), 0)</f>
        <v>2</v>
      </c>
      <c r="BI25" s="9" cm="1">
        <f t="array" aca="1" ref="BI25" ca="1">_xlfn.IFNA(MATCH(RAND(), _xlfn.POISSON.DIST({0,1,2,3,4,5,6,7,8,9},$O25, TRUE),1), 0)</f>
        <v>0</v>
      </c>
      <c r="BJ25" s="9" cm="1">
        <f t="array" aca="1" ref="BJ25" ca="1">_xlfn.IFNA(MATCH(RAND(), _xlfn.POISSON.DIST({0,1,2,3,4,5,6,7,8,9},$O25, TRUE),1), 0)</f>
        <v>1</v>
      </c>
      <c r="BK25" s="9" cm="1">
        <f t="array" aca="1" ref="BK25" ca="1">_xlfn.IFNA(MATCH(RAND(), _xlfn.POISSON.DIST({0,1,2,3,4,5,6,7,8,9},$O25, TRUE),1), 0)</f>
        <v>0</v>
      </c>
      <c r="BL25" s="9" cm="1">
        <f t="array" aca="1" ref="BL25" ca="1">_xlfn.IFNA(MATCH(RAND(), _xlfn.POISSON.DIST({0,1,2,3,4,5,6,7,8,9},$O25, TRUE),1), 0)</f>
        <v>0</v>
      </c>
      <c r="BM25" s="9" cm="1">
        <f t="array" aca="1" ref="BM25" ca="1">_xlfn.IFNA(MATCH(RAND(), _xlfn.POISSON.DIST({0,1,2,3,4,5,6,7,8,9},$O25, TRUE),1), 0)</f>
        <v>0</v>
      </c>
      <c r="BN25" s="9" cm="1">
        <f t="array" aca="1" ref="BN25" ca="1">_xlfn.IFNA(MATCH(RAND(), _xlfn.POISSON.DIST({0,1,2,3,4,5,6,7,8,9},$O25, TRUE),1), 0)</f>
        <v>1</v>
      </c>
      <c r="BP25" s="9" cm="1">
        <f t="array" aca="1" ref="BP25" ca="1">_xlfn.IFNA(MATCH(RAND(), _xlfn.POISSON.DIST({0,1,2,3,4,5,6,7,8,9},$P25, TRUE),1), 0)</f>
        <v>0</v>
      </c>
      <c r="BQ25" s="9" cm="1">
        <f t="array" aca="1" ref="BQ25" ca="1">_xlfn.IFNA(MATCH(RAND(), _xlfn.POISSON.DIST({0,1,2,3,4,5,6,7,8,9},$P25, TRUE),1), 0)</f>
        <v>1</v>
      </c>
      <c r="BR25" s="9" cm="1">
        <f t="array" aca="1" ref="BR25" ca="1">_xlfn.IFNA(MATCH(RAND(), _xlfn.POISSON.DIST({0,1,2,3,4,5,6,7,8,9},$P25, TRUE),1), 0)</f>
        <v>2</v>
      </c>
      <c r="BS25" s="9" cm="1">
        <f t="array" aca="1" ref="BS25" ca="1">_xlfn.IFNA(MATCH(RAND(), _xlfn.POISSON.DIST({0,1,2,3,4,5,6,7,8,9},$P25, TRUE),1), 0)</f>
        <v>1</v>
      </c>
      <c r="BT25" s="9" cm="1">
        <f t="array" aca="1" ref="BT25" ca="1">_xlfn.IFNA(MATCH(RAND(), _xlfn.POISSON.DIST({0,1,2,3,4,5,6,7,8,9},$P25, TRUE),1), 0)</f>
        <v>0</v>
      </c>
      <c r="BU25" s="9" cm="1">
        <f t="array" aca="1" ref="BU25" ca="1">_xlfn.IFNA(MATCH(RAND(), _xlfn.POISSON.DIST({0,1,2,3,4,5,6,7,8,9},$P25, TRUE),1), 0)</f>
        <v>2</v>
      </c>
      <c r="BV25" s="9" cm="1">
        <f t="array" aca="1" ref="BV25" ca="1">_xlfn.IFNA(MATCH(RAND(), _xlfn.POISSON.DIST({0,1,2,3,4,5,6,7,8,9},$P25, TRUE),1), 0)</f>
        <v>1</v>
      </c>
      <c r="BW25" s="9" cm="1">
        <f t="array" aca="1" ref="BW25" ca="1">_xlfn.IFNA(MATCH(RAND(), _xlfn.POISSON.DIST({0,1,2,3,4,5,6,7,8,9},$P25, TRUE),1), 0)</f>
        <v>2</v>
      </c>
      <c r="BX25" s="9" cm="1">
        <f t="array" aca="1" ref="BX25" ca="1">_xlfn.IFNA(MATCH(RAND(), _xlfn.POISSON.DIST({0,1,2,3,4,5,6,7,8,9},$P25, TRUE),1), 0)</f>
        <v>0</v>
      </c>
      <c r="BY25" s="9" cm="1">
        <f t="array" aca="1" ref="BY25" ca="1">_xlfn.IFNA(MATCH(RAND(), _xlfn.POISSON.DIST({0,1,2,3,4,5,6,7,8,9},$P25, TRUE),1), 0)</f>
        <v>0</v>
      </c>
      <c r="BZ25" s="9" cm="1">
        <f t="array" aca="1" ref="BZ25" ca="1">_xlfn.IFNA(MATCH(RAND(), _xlfn.POISSON.DIST({0,1,2,3,4,5,6,7,8,9},$P25, TRUE),1), 0)</f>
        <v>1</v>
      </c>
      <c r="CA25" s="9" cm="1">
        <f t="array" aca="1" ref="CA25" ca="1">_xlfn.IFNA(MATCH(RAND(), _xlfn.POISSON.DIST({0,1,2,3,4,5,6,7,8,9},$P25, TRUE),1), 0)</f>
        <v>0</v>
      </c>
      <c r="CB25" s="9" cm="1">
        <f t="array" aca="1" ref="CB25" ca="1">_xlfn.IFNA(MATCH(RAND(), _xlfn.POISSON.DIST({0,1,2,3,4,5,6,7,8,9},$P25, TRUE),1), 0)</f>
        <v>2</v>
      </c>
      <c r="CC25" s="9" cm="1">
        <f t="array" aca="1" ref="CC25" ca="1">_xlfn.IFNA(MATCH(RAND(), _xlfn.POISSON.DIST({0,1,2,3,4,5,6,7,8,9},$P25, TRUE),1), 0)</f>
        <v>2</v>
      </c>
      <c r="CD25" s="9" cm="1">
        <f t="array" aca="1" ref="CD25" ca="1">_xlfn.IFNA(MATCH(RAND(), _xlfn.POISSON.DIST({0,1,2,3,4,5,6,7,8,9},$P25, TRUE),1), 0)</f>
        <v>0</v>
      </c>
      <c r="CE25" s="9" cm="1">
        <f t="array" aca="1" ref="CE25" ca="1">_xlfn.IFNA(MATCH(RAND(), _xlfn.POISSON.DIST({0,1,2,3,4,5,6,7,8,9},$P25, TRUE),1), 0)</f>
        <v>1</v>
      </c>
      <c r="CF25" s="9" cm="1">
        <f t="array" aca="1" ref="CF25" ca="1">_xlfn.IFNA(MATCH(RAND(), _xlfn.POISSON.DIST({0,1,2,3,4,5,6,7,8,9},$P25, TRUE),1), 0)</f>
        <v>0</v>
      </c>
      <c r="CG25" s="9" cm="1">
        <f t="array" aca="1" ref="CG25" ca="1">_xlfn.IFNA(MATCH(RAND(), _xlfn.POISSON.DIST({0,1,2,3,4,5,6,7,8,9},$P25, TRUE),1), 0)</f>
        <v>1</v>
      </c>
      <c r="CH25" s="9" cm="1">
        <f t="array" aca="1" ref="CH25" ca="1">_xlfn.IFNA(MATCH(RAND(), _xlfn.POISSON.DIST({0,1,2,3,4,5,6,7,8,9},$P25, TRUE),1), 0)</f>
        <v>3</v>
      </c>
      <c r="CI25" s="9" cm="1">
        <f t="array" aca="1" ref="CI25" ca="1">_xlfn.IFNA(MATCH(RAND(), _xlfn.POISSON.DIST({0,1,2,3,4,5,6,7,8,9},$P25, TRUE),1), 0)</f>
        <v>2</v>
      </c>
      <c r="CJ25" s="9" cm="1">
        <f t="array" aca="1" ref="CJ25" ca="1">_xlfn.IFNA(MATCH(RAND(), _xlfn.POISSON.DIST({0,1,2,3,4,5,6,7,8,9},$P25, TRUE),1), 0)</f>
        <v>3</v>
      </c>
      <c r="CK25" s="9" cm="1">
        <f t="array" aca="1" ref="CK25" ca="1">_xlfn.IFNA(MATCH(RAND(), _xlfn.POISSON.DIST({0,1,2,3,4,5,6,7,8,9},$P25, TRUE),1), 0)</f>
        <v>1</v>
      </c>
      <c r="CL25" s="9" cm="1">
        <f t="array" aca="1" ref="CL25" ca="1">_xlfn.IFNA(MATCH(RAND(), _xlfn.POISSON.DIST({0,1,2,3,4,5,6,7,8,9},$P25, TRUE),1), 0)</f>
        <v>2</v>
      </c>
      <c r="CM25" s="9" cm="1">
        <f t="array" aca="1" ref="CM25" ca="1">_xlfn.IFNA(MATCH(RAND(), _xlfn.POISSON.DIST({0,1,2,3,4,5,6,7,8,9},$P25, TRUE),1), 0)</f>
        <v>0</v>
      </c>
      <c r="CN25" s="9" cm="1">
        <f t="array" aca="1" ref="CN25" ca="1">_xlfn.IFNA(MATCH(RAND(), _xlfn.POISSON.DIST({0,1,2,3,4,5,6,7,8,9},$P25, TRUE),1), 0)</f>
        <v>3</v>
      </c>
      <c r="CO25" s="9" cm="1">
        <f t="array" aca="1" ref="CO25" ca="1">_xlfn.IFNA(MATCH(RAND(), _xlfn.POISSON.DIST({0,1,2,3,4,5,6,7,8,9},$P25, TRUE),1), 0)</f>
        <v>1</v>
      </c>
      <c r="CP25" s="9" cm="1">
        <f t="array" aca="1" ref="CP25" ca="1">_xlfn.IFNA(MATCH(RAND(), _xlfn.POISSON.DIST({0,1,2,3,4,5,6,7,8,9},$P25, TRUE),1), 0)</f>
        <v>1</v>
      </c>
      <c r="CQ25" s="9" cm="1">
        <f t="array" aca="1" ref="CQ25" ca="1">_xlfn.IFNA(MATCH(RAND(), _xlfn.POISSON.DIST({0,1,2,3,4,5,6,7,8,9},$P25, TRUE),1), 0)</f>
        <v>0</v>
      </c>
      <c r="CR25" s="9" cm="1">
        <f t="array" aca="1" ref="CR25" ca="1">_xlfn.IFNA(MATCH(RAND(), _xlfn.POISSON.DIST({0,1,2,3,4,5,6,7,8,9},$P25, TRUE),1), 0)</f>
        <v>0</v>
      </c>
      <c r="CS25" s="9" cm="1">
        <f t="array" aca="1" ref="CS25" ca="1">_xlfn.IFNA(MATCH(RAND(), _xlfn.POISSON.DIST({0,1,2,3,4,5,6,7,8,9},$P25, TRUE),1), 0)</f>
        <v>2</v>
      </c>
      <c r="CT25" s="9" cm="1">
        <f t="array" aca="1" ref="CT25" ca="1">_xlfn.IFNA(MATCH(RAND(), _xlfn.POISSON.DIST({0,1,2,3,4,5,6,7,8,9},$P25, TRUE),1), 0)</f>
        <v>5</v>
      </c>
      <c r="CU25" s="9" cm="1">
        <f t="array" aca="1" ref="CU25" ca="1">_xlfn.IFNA(MATCH(RAND(), _xlfn.POISSON.DIST({0,1,2,3,4,5,6,7,8,9},$P25, TRUE),1), 0)</f>
        <v>1</v>
      </c>
      <c r="CV25" s="9" cm="1">
        <f t="array" aca="1" ref="CV25" ca="1">_xlfn.IFNA(MATCH(RAND(), _xlfn.POISSON.DIST({0,1,2,3,4,5,6,7,8,9},$P25, TRUE),1), 0)</f>
        <v>1</v>
      </c>
      <c r="CW25" s="9" cm="1">
        <f t="array" aca="1" ref="CW25" ca="1">_xlfn.IFNA(MATCH(RAND(), _xlfn.POISSON.DIST({0,1,2,3,4,5,6,7,8,9},$P25, TRUE),1), 0)</f>
        <v>1</v>
      </c>
      <c r="CX25" s="9" cm="1">
        <f t="array" aca="1" ref="CX25" ca="1">_xlfn.IFNA(MATCH(RAND(), _xlfn.POISSON.DIST({0,1,2,3,4,5,6,7,8,9},$P25, TRUE),1), 0)</f>
        <v>2</v>
      </c>
      <c r="CY25" s="9" cm="1">
        <f t="array" aca="1" ref="CY25" ca="1">_xlfn.IFNA(MATCH(RAND(), _xlfn.POISSON.DIST({0,1,2,3,4,5,6,7,8,9},$P25, TRUE),1), 0)</f>
        <v>2</v>
      </c>
      <c r="CZ25" s="9" cm="1">
        <f t="array" aca="1" ref="CZ25" ca="1">_xlfn.IFNA(MATCH(RAND(), _xlfn.POISSON.DIST({0,1,2,3,4,5,6,7,8,9},$P25, TRUE),1), 0)</f>
        <v>1</v>
      </c>
      <c r="DA25" s="9" cm="1">
        <f t="array" aca="1" ref="DA25" ca="1">_xlfn.IFNA(MATCH(RAND(), _xlfn.POISSON.DIST({0,1,2,3,4,5,6,7,8,9},$P25, TRUE),1), 0)</f>
        <v>0</v>
      </c>
      <c r="DB25" s="9" cm="1">
        <f t="array" aca="1" ref="DB25" ca="1">_xlfn.IFNA(MATCH(RAND(), _xlfn.POISSON.DIST({0,1,2,3,4,5,6,7,8,9},$P25, TRUE),1), 0)</f>
        <v>1</v>
      </c>
      <c r="DC25" s="9" cm="1">
        <f t="array" aca="1" ref="DC25" ca="1">_xlfn.IFNA(MATCH(RAND(), _xlfn.POISSON.DIST({0,1,2,3,4,5,6,7,8,9},$P25, TRUE),1), 0)</f>
        <v>1</v>
      </c>
      <c r="DD25" s="9" cm="1">
        <f t="array" aca="1" ref="DD25" ca="1">_xlfn.IFNA(MATCH(RAND(), _xlfn.POISSON.DIST({0,1,2,3,4,5,6,7,8,9},$P25, TRUE),1), 0)</f>
        <v>0</v>
      </c>
      <c r="DE25" s="9" cm="1">
        <f t="array" aca="1" ref="DE25" ca="1">_xlfn.IFNA(MATCH(RAND(), _xlfn.POISSON.DIST({0,1,2,3,4,5,6,7,8,9},$P25, TRUE),1), 0)</f>
        <v>0</v>
      </c>
      <c r="DF25" s="9" cm="1">
        <f t="array" aca="1" ref="DF25" ca="1">_xlfn.IFNA(MATCH(RAND(), _xlfn.POISSON.DIST({0,1,2,3,4,5,6,7,8,9},$P25, TRUE),1), 0)</f>
        <v>3</v>
      </c>
      <c r="DG25" s="9" cm="1">
        <f t="array" aca="1" ref="DG25" ca="1">_xlfn.IFNA(MATCH(RAND(), _xlfn.POISSON.DIST({0,1,2,3,4,5,6,7,8,9},$P25, TRUE),1), 0)</f>
        <v>2</v>
      </c>
      <c r="DH25" s="9" cm="1">
        <f t="array" aca="1" ref="DH25" ca="1">_xlfn.IFNA(MATCH(RAND(), _xlfn.POISSON.DIST({0,1,2,3,4,5,6,7,8,9},$P25, TRUE),1), 0)</f>
        <v>3</v>
      </c>
      <c r="DI25" s="9" cm="1">
        <f t="array" aca="1" ref="DI25" ca="1">_xlfn.IFNA(MATCH(RAND(), _xlfn.POISSON.DIST({0,1,2,3,4,5,6,7,8,9},$P25, TRUE),1), 0)</f>
        <v>1</v>
      </c>
      <c r="DJ25" s="9" cm="1">
        <f t="array" aca="1" ref="DJ25" ca="1">_xlfn.IFNA(MATCH(RAND(), _xlfn.POISSON.DIST({0,1,2,3,4,5,6,7,8,9},$P25, TRUE),1), 0)</f>
        <v>2</v>
      </c>
      <c r="DK25" s="9" cm="1">
        <f t="array" aca="1" ref="DK25" ca="1">_xlfn.IFNA(MATCH(RAND(), _xlfn.POISSON.DIST({0,1,2,3,4,5,6,7,8,9},$P25, TRUE),1), 0)</f>
        <v>0</v>
      </c>
      <c r="DL25" s="9" cm="1">
        <f t="array" aca="1" ref="DL25" ca="1">_xlfn.IFNA(MATCH(RAND(), _xlfn.POISSON.DIST({0,1,2,3,4,5,6,7,8,9},$P25, TRUE),1), 0)</f>
        <v>4</v>
      </c>
      <c r="DM25" s="9" cm="1">
        <f t="array" aca="1" ref="DM25" ca="1">_xlfn.IFNA(MATCH(RAND(), _xlfn.POISSON.DIST({0,1,2,3,4,5,6,7,8,9},$P25, TRUE),1), 0)</f>
        <v>0</v>
      </c>
      <c r="DN25" s="101"/>
      <c r="DO25" s="101"/>
      <c r="DP25" s="101"/>
      <c r="DQ25" s="101"/>
      <c r="DR25" s="101"/>
      <c r="DS25" s="2"/>
      <c r="EE25" s="35"/>
      <c r="EF25" s="35"/>
    </row>
    <row r="26" spans="2:136">
      <c r="B26" s="39"/>
      <c r="C26" s="36" t="s">
        <v>173</v>
      </c>
      <c r="D26" s="37" t="s">
        <v>24</v>
      </c>
      <c r="E26" s="37" t="s">
        <v>25</v>
      </c>
      <c r="F26" s="38">
        <f ca="1">(AVERAGE(Q26:BN26))*(1+INDEX('Round Robin Predictions'!$C$4:$O$36, MATCH('This Year''s Matches'!E26,'Round Robin Predictions'!$D$4:$D$36,0),3))</f>
        <v>1.96</v>
      </c>
      <c r="G26" s="5" t="s">
        <v>27</v>
      </c>
      <c r="H26" s="38">
        <f ca="1">(AVERAGE(BP26:DM26))*(1+INDEX('Round Robin Predictions'!$C$4:$O$36, MATCH('This Year''s Matches'!G26,'Round Robin Predictions'!$D$4:$D$36,0),3))</f>
        <v>1.3</v>
      </c>
      <c r="I26" s="37" t="str">
        <f t="shared" ca="1" si="0"/>
        <v>France</v>
      </c>
      <c r="J26" s="66"/>
      <c r="K26" s="67"/>
      <c r="L26" s="37">
        <f t="shared" ca="1" si="1"/>
        <v>1.96</v>
      </c>
      <c r="M26" s="37">
        <f t="shared" ca="1" si="2"/>
        <v>1.3</v>
      </c>
      <c r="N26" s="37" t="str">
        <f t="shared" ca="1" si="3"/>
        <v>France</v>
      </c>
      <c r="O26" s="7">
        <f ca="1">(OFFSET('Appendix 3 - Goals Per Group'!$B$13,(INDEX('Appendix 1 - Team Data'!$B$13:$R$112,MATCH(G26,'Appendix 1 - Team Data'!$B$13:$B$112,0),4)/10),(INDEX('Appendix 1 - Team Data'!$B$13:$R$112,MATCH(E26,'Appendix 1 - Team Data'!$B$13:$B$112,0),4)/10)))</f>
        <v>1.525229357798165</v>
      </c>
      <c r="P26" s="7" cm="1">
        <f t="array" aca="1" ref="P26" ca="1">OFFSET('Appendix 3 - Goals Per Group'!$B$13,(INDEX('Appendix 1 - Team Data'!$B$13:$R$112, MATCH(E26,'Appendix 1 - Team Data'!$B$13:$B$112,0),4)/10), (INDEX('Appendix 1 - Team Data'!$B$13:$R$112, MATCH(G26, 'Appendix 1 - Team Data'!$B$13:$B$112,0),4)/10))</f>
        <v>0.97935779816513757</v>
      </c>
      <c r="Q26" s="9" cm="1">
        <f t="array" aca="1" ref="Q26" ca="1">_xlfn.IFNA(MATCH(RAND(), _xlfn.POISSON.DIST({0,1,2,3,4,5,6,7,8,9},$O26, TRUE),1), 0)</f>
        <v>2</v>
      </c>
      <c r="R26" s="9" cm="1">
        <f t="array" aca="1" ref="R26" ca="1">_xlfn.IFNA(MATCH(RAND(), _xlfn.POISSON.DIST({0,1,2,3,4,5,6,7,8,9},$O26, TRUE),1), 0)</f>
        <v>3</v>
      </c>
      <c r="S26" s="9" cm="1">
        <f t="array" aca="1" ref="S26" ca="1">_xlfn.IFNA(MATCH(RAND(), _xlfn.POISSON.DIST({0,1,2,3,4,5,6,7,8,9},$O26, TRUE),1), 0)</f>
        <v>1</v>
      </c>
      <c r="T26" s="9" cm="1">
        <f t="array" aca="1" ref="T26" ca="1">_xlfn.IFNA(MATCH(RAND(), _xlfn.POISSON.DIST({0,1,2,3,4,5,6,7,8,9},$O26, TRUE),1), 0)</f>
        <v>1</v>
      </c>
      <c r="U26" s="9" cm="1">
        <f t="array" aca="1" ref="U26" ca="1">_xlfn.IFNA(MATCH(RAND(), _xlfn.POISSON.DIST({0,1,2,3,4,5,6,7,8,9},$O26, TRUE),1), 0)</f>
        <v>0</v>
      </c>
      <c r="V26" s="9" cm="1">
        <f t="array" aca="1" ref="V26" ca="1">_xlfn.IFNA(MATCH(RAND(), _xlfn.POISSON.DIST({0,1,2,3,4,5,6,7,8,9},$O26, TRUE),1), 0)</f>
        <v>3</v>
      </c>
      <c r="W26" s="9" cm="1">
        <f t="array" aca="1" ref="W26" ca="1">_xlfn.IFNA(MATCH(RAND(), _xlfn.POISSON.DIST({0,1,2,3,4,5,6,7,8,9},$O26, TRUE),1), 0)</f>
        <v>5</v>
      </c>
      <c r="X26" s="9" cm="1">
        <f t="array" aca="1" ref="X26" ca="1">_xlfn.IFNA(MATCH(RAND(), _xlfn.POISSON.DIST({0,1,2,3,4,5,6,7,8,9},$O26, TRUE),1), 0)</f>
        <v>1</v>
      </c>
      <c r="Y26" s="9" cm="1">
        <f t="array" aca="1" ref="Y26" ca="1">_xlfn.IFNA(MATCH(RAND(), _xlfn.POISSON.DIST({0,1,2,3,4,5,6,7,8,9},$O26, TRUE),1), 0)</f>
        <v>2</v>
      </c>
      <c r="Z26" s="9" cm="1">
        <f t="array" aca="1" ref="Z26" ca="1">_xlfn.IFNA(MATCH(RAND(), _xlfn.POISSON.DIST({0,1,2,3,4,5,6,7,8,9},$O26, TRUE),1), 0)</f>
        <v>1</v>
      </c>
      <c r="AA26" s="9" cm="1">
        <f t="array" aca="1" ref="AA26" ca="1">_xlfn.IFNA(MATCH(RAND(), _xlfn.POISSON.DIST({0,1,2,3,4,5,6,7,8,9},$O26, TRUE),1), 0)</f>
        <v>1</v>
      </c>
      <c r="AB26" s="9" cm="1">
        <f t="array" aca="1" ref="AB26" ca="1">_xlfn.IFNA(MATCH(RAND(), _xlfn.POISSON.DIST({0,1,2,3,4,5,6,7,8,9},$O26, TRUE),1), 0)</f>
        <v>1</v>
      </c>
      <c r="AC26" s="9" cm="1">
        <f t="array" aca="1" ref="AC26" ca="1">_xlfn.IFNA(MATCH(RAND(), _xlfn.POISSON.DIST({0,1,2,3,4,5,6,7,8,9},$O26, TRUE),1), 0)</f>
        <v>1</v>
      </c>
      <c r="AD26" s="9" cm="1">
        <f t="array" aca="1" ref="AD26" ca="1">_xlfn.IFNA(MATCH(RAND(), _xlfn.POISSON.DIST({0,1,2,3,4,5,6,7,8,9},$O26, TRUE),1), 0)</f>
        <v>2</v>
      </c>
      <c r="AE26" s="9" cm="1">
        <f t="array" aca="1" ref="AE26" ca="1">_xlfn.IFNA(MATCH(RAND(), _xlfn.POISSON.DIST({0,1,2,3,4,5,6,7,8,9},$O26, TRUE),1), 0)</f>
        <v>3</v>
      </c>
      <c r="AF26" s="9" cm="1">
        <f t="array" aca="1" ref="AF26" ca="1">_xlfn.IFNA(MATCH(RAND(), _xlfn.POISSON.DIST({0,1,2,3,4,5,6,7,8,9},$O26, TRUE),1), 0)</f>
        <v>2</v>
      </c>
      <c r="AG26" s="9" cm="1">
        <f t="array" aca="1" ref="AG26" ca="1">_xlfn.IFNA(MATCH(RAND(), _xlfn.POISSON.DIST({0,1,2,3,4,5,6,7,8,9},$O26, TRUE),1), 0)</f>
        <v>1</v>
      </c>
      <c r="AH26" s="9" cm="1">
        <f t="array" aca="1" ref="AH26" ca="1">_xlfn.IFNA(MATCH(RAND(), _xlfn.POISSON.DIST({0,1,2,3,4,5,6,7,8,9},$O26, TRUE),1), 0)</f>
        <v>3</v>
      </c>
      <c r="AI26" s="9" cm="1">
        <f t="array" aca="1" ref="AI26" ca="1">_xlfn.IFNA(MATCH(RAND(), _xlfn.POISSON.DIST({0,1,2,3,4,5,6,7,8,9},$O26, TRUE),1), 0)</f>
        <v>1</v>
      </c>
      <c r="AJ26" s="9" cm="1">
        <f t="array" aca="1" ref="AJ26" ca="1">_xlfn.IFNA(MATCH(RAND(), _xlfn.POISSON.DIST({0,1,2,3,4,5,6,7,8,9},$O26, TRUE),1), 0)</f>
        <v>2</v>
      </c>
      <c r="AK26" s="9" cm="1">
        <f t="array" aca="1" ref="AK26" ca="1">_xlfn.IFNA(MATCH(RAND(), _xlfn.POISSON.DIST({0,1,2,3,4,5,6,7,8,9},$O26, TRUE),1), 0)</f>
        <v>5</v>
      </c>
      <c r="AL26" s="9" cm="1">
        <f t="array" aca="1" ref="AL26" ca="1">_xlfn.IFNA(MATCH(RAND(), _xlfn.POISSON.DIST({0,1,2,3,4,5,6,7,8,9},$O26, TRUE),1), 0)</f>
        <v>2</v>
      </c>
      <c r="AM26" s="9" cm="1">
        <f t="array" aca="1" ref="AM26" ca="1">_xlfn.IFNA(MATCH(RAND(), _xlfn.POISSON.DIST({0,1,2,3,4,5,6,7,8,9},$O26, TRUE),1), 0)</f>
        <v>5</v>
      </c>
      <c r="AN26" s="9" cm="1">
        <f t="array" aca="1" ref="AN26" ca="1">_xlfn.IFNA(MATCH(RAND(), _xlfn.POISSON.DIST({0,1,2,3,4,5,6,7,8,9},$O26, TRUE),1), 0)</f>
        <v>1</v>
      </c>
      <c r="AO26" s="9" cm="1">
        <f t="array" aca="1" ref="AO26" ca="1">_xlfn.IFNA(MATCH(RAND(), _xlfn.POISSON.DIST({0,1,2,3,4,5,6,7,8,9},$O26, TRUE),1), 0)</f>
        <v>1</v>
      </c>
      <c r="AP26" s="9" cm="1">
        <f t="array" aca="1" ref="AP26" ca="1">_xlfn.IFNA(MATCH(RAND(), _xlfn.POISSON.DIST({0,1,2,3,4,5,6,7,8,9},$O26, TRUE),1), 0)</f>
        <v>1</v>
      </c>
      <c r="AQ26" s="9" cm="1">
        <f t="array" aca="1" ref="AQ26" ca="1">_xlfn.IFNA(MATCH(RAND(), _xlfn.POISSON.DIST({0,1,2,3,4,5,6,7,8,9},$O26, TRUE),1), 0)</f>
        <v>1</v>
      </c>
      <c r="AR26" s="9" cm="1">
        <f t="array" aca="1" ref="AR26" ca="1">_xlfn.IFNA(MATCH(RAND(), _xlfn.POISSON.DIST({0,1,2,3,4,5,6,7,8,9},$O26, TRUE),1), 0)</f>
        <v>2</v>
      </c>
      <c r="AS26" s="9" cm="1">
        <f t="array" aca="1" ref="AS26" ca="1">_xlfn.IFNA(MATCH(RAND(), _xlfn.POISSON.DIST({0,1,2,3,4,5,6,7,8,9},$O26, TRUE),1), 0)</f>
        <v>3</v>
      </c>
      <c r="AT26" s="9" cm="1">
        <f t="array" aca="1" ref="AT26" ca="1">_xlfn.IFNA(MATCH(RAND(), _xlfn.POISSON.DIST({0,1,2,3,4,5,6,7,8,9},$O26, TRUE),1), 0)</f>
        <v>2</v>
      </c>
      <c r="AU26" s="9" cm="1">
        <f t="array" aca="1" ref="AU26" ca="1">_xlfn.IFNA(MATCH(RAND(), _xlfn.POISSON.DIST({0,1,2,3,4,5,6,7,8,9},$O26, TRUE),1), 0)</f>
        <v>3</v>
      </c>
      <c r="AV26" s="9" cm="1">
        <f t="array" aca="1" ref="AV26" ca="1">_xlfn.IFNA(MATCH(RAND(), _xlfn.POISSON.DIST({0,1,2,3,4,5,6,7,8,9},$O26, TRUE),1), 0)</f>
        <v>2</v>
      </c>
      <c r="AW26" s="9" cm="1">
        <f t="array" aca="1" ref="AW26" ca="1">_xlfn.IFNA(MATCH(RAND(), _xlfn.POISSON.DIST({0,1,2,3,4,5,6,7,8,9},$O26, TRUE),1), 0)</f>
        <v>3</v>
      </c>
      <c r="AX26" s="9" cm="1">
        <f t="array" aca="1" ref="AX26" ca="1">_xlfn.IFNA(MATCH(RAND(), _xlfn.POISSON.DIST({0,1,2,3,4,5,6,7,8,9},$O26, TRUE),1), 0)</f>
        <v>1</v>
      </c>
      <c r="AY26" s="9" cm="1">
        <f t="array" aca="1" ref="AY26" ca="1">_xlfn.IFNA(MATCH(RAND(), _xlfn.POISSON.DIST({0,1,2,3,4,5,6,7,8,9},$O26, TRUE),1), 0)</f>
        <v>1</v>
      </c>
      <c r="AZ26" s="9" cm="1">
        <f t="array" aca="1" ref="AZ26" ca="1">_xlfn.IFNA(MATCH(RAND(), _xlfn.POISSON.DIST({0,1,2,3,4,5,6,7,8,9},$O26, TRUE),1), 0)</f>
        <v>2</v>
      </c>
      <c r="BA26" s="9" cm="1">
        <f t="array" aca="1" ref="BA26" ca="1">_xlfn.IFNA(MATCH(RAND(), _xlfn.POISSON.DIST({0,1,2,3,4,5,6,7,8,9},$O26, TRUE),1), 0)</f>
        <v>2</v>
      </c>
      <c r="BB26" s="9" cm="1">
        <f t="array" aca="1" ref="BB26" ca="1">_xlfn.IFNA(MATCH(RAND(), _xlfn.POISSON.DIST({0,1,2,3,4,5,6,7,8,9},$O26, TRUE),1), 0)</f>
        <v>2</v>
      </c>
      <c r="BC26" s="9" cm="1">
        <f t="array" aca="1" ref="BC26" ca="1">_xlfn.IFNA(MATCH(RAND(), _xlfn.POISSON.DIST({0,1,2,3,4,5,6,7,8,9},$O26, TRUE),1), 0)</f>
        <v>4</v>
      </c>
      <c r="BD26" s="9" cm="1">
        <f t="array" aca="1" ref="BD26" ca="1">_xlfn.IFNA(MATCH(RAND(), _xlfn.POISSON.DIST({0,1,2,3,4,5,6,7,8,9},$O26, TRUE),1), 0)</f>
        <v>0</v>
      </c>
      <c r="BE26" s="9" cm="1">
        <f t="array" aca="1" ref="BE26" ca="1">_xlfn.IFNA(MATCH(RAND(), _xlfn.POISSON.DIST({0,1,2,3,4,5,6,7,8,9},$O26, TRUE),1), 0)</f>
        <v>0</v>
      </c>
      <c r="BF26" s="9" cm="1">
        <f t="array" aca="1" ref="BF26" ca="1">_xlfn.IFNA(MATCH(RAND(), _xlfn.POISSON.DIST({0,1,2,3,4,5,6,7,8,9},$O26, TRUE),1), 0)</f>
        <v>0</v>
      </c>
      <c r="BG26" s="9" cm="1">
        <f t="array" aca="1" ref="BG26" ca="1">_xlfn.IFNA(MATCH(RAND(), _xlfn.POISSON.DIST({0,1,2,3,4,5,6,7,8,9},$O26, TRUE),1), 0)</f>
        <v>0</v>
      </c>
      <c r="BH26" s="9" cm="1">
        <f t="array" aca="1" ref="BH26" ca="1">_xlfn.IFNA(MATCH(RAND(), _xlfn.POISSON.DIST({0,1,2,3,4,5,6,7,8,9},$O26, TRUE),1), 0)</f>
        <v>3</v>
      </c>
      <c r="BI26" s="9" cm="1">
        <f t="array" aca="1" ref="BI26" ca="1">_xlfn.IFNA(MATCH(RAND(), _xlfn.POISSON.DIST({0,1,2,3,4,5,6,7,8,9},$O26, TRUE),1), 0)</f>
        <v>4</v>
      </c>
      <c r="BJ26" s="9" cm="1">
        <f t="array" aca="1" ref="BJ26" ca="1">_xlfn.IFNA(MATCH(RAND(), _xlfn.POISSON.DIST({0,1,2,3,4,5,6,7,8,9},$O26, TRUE),1), 0)</f>
        <v>3</v>
      </c>
      <c r="BK26" s="9" cm="1">
        <f t="array" aca="1" ref="BK26" ca="1">_xlfn.IFNA(MATCH(RAND(), _xlfn.POISSON.DIST({0,1,2,3,4,5,6,7,8,9},$O26, TRUE),1), 0)</f>
        <v>0</v>
      </c>
      <c r="BL26" s="9" cm="1">
        <f t="array" aca="1" ref="BL26" ca="1">_xlfn.IFNA(MATCH(RAND(), _xlfn.POISSON.DIST({0,1,2,3,4,5,6,7,8,9},$O26, TRUE),1), 0)</f>
        <v>5</v>
      </c>
      <c r="BM26" s="9" cm="1">
        <f t="array" aca="1" ref="BM26" ca="1">_xlfn.IFNA(MATCH(RAND(), _xlfn.POISSON.DIST({0,1,2,3,4,5,6,7,8,9},$O26, TRUE),1), 0)</f>
        <v>1</v>
      </c>
      <c r="BN26" s="9" cm="1">
        <f t="array" aca="1" ref="BN26" ca="1">_xlfn.IFNA(MATCH(RAND(), _xlfn.POISSON.DIST({0,1,2,3,4,5,6,7,8,9},$O26, TRUE),1), 0)</f>
        <v>3</v>
      </c>
      <c r="BP26" s="9" cm="1">
        <f t="array" aca="1" ref="BP26" ca="1">_xlfn.IFNA(MATCH(RAND(), _xlfn.POISSON.DIST({0,1,2,3,4,5,6,7,8,9},$P26, TRUE),1), 0)</f>
        <v>3</v>
      </c>
      <c r="BQ26" s="9" cm="1">
        <f t="array" aca="1" ref="BQ26" ca="1">_xlfn.IFNA(MATCH(RAND(), _xlfn.POISSON.DIST({0,1,2,3,4,5,6,7,8,9},$P26, TRUE),1), 0)</f>
        <v>2</v>
      </c>
      <c r="BR26" s="9" cm="1">
        <f t="array" aca="1" ref="BR26" ca="1">_xlfn.IFNA(MATCH(RAND(), _xlfn.POISSON.DIST({0,1,2,3,4,5,6,7,8,9},$P26, TRUE),1), 0)</f>
        <v>0</v>
      </c>
      <c r="BS26" s="9" cm="1">
        <f t="array" aca="1" ref="BS26" ca="1">_xlfn.IFNA(MATCH(RAND(), _xlfn.POISSON.DIST({0,1,2,3,4,5,6,7,8,9},$P26, TRUE),1), 0)</f>
        <v>0</v>
      </c>
      <c r="BT26" s="9" cm="1">
        <f t="array" aca="1" ref="BT26" ca="1">_xlfn.IFNA(MATCH(RAND(), _xlfn.POISSON.DIST({0,1,2,3,4,5,6,7,8,9},$P26, TRUE),1), 0)</f>
        <v>1</v>
      </c>
      <c r="BU26" s="9" cm="1">
        <f t="array" aca="1" ref="BU26" ca="1">_xlfn.IFNA(MATCH(RAND(), _xlfn.POISSON.DIST({0,1,2,3,4,5,6,7,8,9},$P26, TRUE),1), 0)</f>
        <v>3</v>
      </c>
      <c r="BV26" s="9" cm="1">
        <f t="array" aca="1" ref="BV26" ca="1">_xlfn.IFNA(MATCH(RAND(), _xlfn.POISSON.DIST({0,1,2,3,4,5,6,7,8,9},$P26, TRUE),1), 0)</f>
        <v>3</v>
      </c>
      <c r="BW26" s="9" cm="1">
        <f t="array" aca="1" ref="BW26" ca="1">_xlfn.IFNA(MATCH(RAND(), _xlfn.POISSON.DIST({0,1,2,3,4,5,6,7,8,9},$P26, TRUE),1), 0)</f>
        <v>1</v>
      </c>
      <c r="BX26" s="9" cm="1">
        <f t="array" aca="1" ref="BX26" ca="1">_xlfn.IFNA(MATCH(RAND(), _xlfn.POISSON.DIST({0,1,2,3,4,5,6,7,8,9},$P26, TRUE),1), 0)</f>
        <v>4</v>
      </c>
      <c r="BY26" s="9" cm="1">
        <f t="array" aca="1" ref="BY26" ca="1">_xlfn.IFNA(MATCH(RAND(), _xlfn.POISSON.DIST({0,1,2,3,4,5,6,7,8,9},$P26, TRUE),1), 0)</f>
        <v>1</v>
      </c>
      <c r="BZ26" s="9" cm="1">
        <f t="array" aca="1" ref="BZ26" ca="1">_xlfn.IFNA(MATCH(RAND(), _xlfn.POISSON.DIST({0,1,2,3,4,5,6,7,8,9},$P26, TRUE),1), 0)</f>
        <v>0</v>
      </c>
      <c r="CA26" s="9" cm="1">
        <f t="array" aca="1" ref="CA26" ca="1">_xlfn.IFNA(MATCH(RAND(), _xlfn.POISSON.DIST({0,1,2,3,4,5,6,7,8,9},$P26, TRUE),1), 0)</f>
        <v>2</v>
      </c>
      <c r="CB26" s="9" cm="1">
        <f t="array" aca="1" ref="CB26" ca="1">_xlfn.IFNA(MATCH(RAND(), _xlfn.POISSON.DIST({0,1,2,3,4,5,6,7,8,9},$P26, TRUE),1), 0)</f>
        <v>3</v>
      </c>
      <c r="CC26" s="9" cm="1">
        <f t="array" aca="1" ref="CC26" ca="1">_xlfn.IFNA(MATCH(RAND(), _xlfn.POISSON.DIST({0,1,2,3,4,5,6,7,8,9},$P26, TRUE),1), 0)</f>
        <v>0</v>
      </c>
      <c r="CD26" s="9" cm="1">
        <f t="array" aca="1" ref="CD26" ca="1">_xlfn.IFNA(MATCH(RAND(), _xlfn.POISSON.DIST({0,1,2,3,4,5,6,7,8,9},$P26, TRUE),1), 0)</f>
        <v>2</v>
      </c>
      <c r="CE26" s="9" cm="1">
        <f t="array" aca="1" ref="CE26" ca="1">_xlfn.IFNA(MATCH(RAND(), _xlfn.POISSON.DIST({0,1,2,3,4,5,6,7,8,9},$P26, TRUE),1), 0)</f>
        <v>3</v>
      </c>
      <c r="CF26" s="9" cm="1">
        <f t="array" aca="1" ref="CF26" ca="1">_xlfn.IFNA(MATCH(RAND(), _xlfn.POISSON.DIST({0,1,2,3,4,5,6,7,8,9},$P26, TRUE),1), 0)</f>
        <v>0</v>
      </c>
      <c r="CG26" s="9" cm="1">
        <f t="array" aca="1" ref="CG26" ca="1">_xlfn.IFNA(MATCH(RAND(), _xlfn.POISSON.DIST({0,1,2,3,4,5,6,7,8,9},$P26, TRUE),1), 0)</f>
        <v>0</v>
      </c>
      <c r="CH26" s="9" cm="1">
        <f t="array" aca="1" ref="CH26" ca="1">_xlfn.IFNA(MATCH(RAND(), _xlfn.POISSON.DIST({0,1,2,3,4,5,6,7,8,9},$P26, TRUE),1), 0)</f>
        <v>0</v>
      </c>
      <c r="CI26" s="9" cm="1">
        <f t="array" aca="1" ref="CI26" ca="1">_xlfn.IFNA(MATCH(RAND(), _xlfn.POISSON.DIST({0,1,2,3,4,5,6,7,8,9},$P26, TRUE),1), 0)</f>
        <v>0</v>
      </c>
      <c r="CJ26" s="9" cm="1">
        <f t="array" aca="1" ref="CJ26" ca="1">_xlfn.IFNA(MATCH(RAND(), _xlfn.POISSON.DIST({0,1,2,3,4,5,6,7,8,9},$P26, TRUE),1), 0)</f>
        <v>1</v>
      </c>
      <c r="CK26" s="9" cm="1">
        <f t="array" aca="1" ref="CK26" ca="1">_xlfn.IFNA(MATCH(RAND(), _xlfn.POISSON.DIST({0,1,2,3,4,5,6,7,8,9},$P26, TRUE),1), 0)</f>
        <v>0</v>
      </c>
      <c r="CL26" s="9" cm="1">
        <f t="array" aca="1" ref="CL26" ca="1">_xlfn.IFNA(MATCH(RAND(), _xlfn.POISSON.DIST({0,1,2,3,4,5,6,7,8,9},$P26, TRUE),1), 0)</f>
        <v>0</v>
      </c>
      <c r="CM26" s="9" cm="1">
        <f t="array" aca="1" ref="CM26" ca="1">_xlfn.IFNA(MATCH(RAND(), _xlfn.POISSON.DIST({0,1,2,3,4,5,6,7,8,9},$P26, TRUE),1), 0)</f>
        <v>2</v>
      </c>
      <c r="CN26" s="9" cm="1">
        <f t="array" aca="1" ref="CN26" ca="1">_xlfn.IFNA(MATCH(RAND(), _xlfn.POISSON.DIST({0,1,2,3,4,5,6,7,8,9},$P26, TRUE),1), 0)</f>
        <v>0</v>
      </c>
      <c r="CO26" s="9" cm="1">
        <f t="array" aca="1" ref="CO26" ca="1">_xlfn.IFNA(MATCH(RAND(), _xlfn.POISSON.DIST({0,1,2,3,4,5,6,7,8,9},$P26, TRUE),1), 0)</f>
        <v>0</v>
      </c>
      <c r="CP26" s="9" cm="1">
        <f t="array" aca="1" ref="CP26" ca="1">_xlfn.IFNA(MATCH(RAND(), _xlfn.POISSON.DIST({0,1,2,3,4,5,6,7,8,9},$P26, TRUE),1), 0)</f>
        <v>1</v>
      </c>
      <c r="CQ26" s="9" cm="1">
        <f t="array" aca="1" ref="CQ26" ca="1">_xlfn.IFNA(MATCH(RAND(), _xlfn.POISSON.DIST({0,1,2,3,4,5,6,7,8,9},$P26, TRUE),1), 0)</f>
        <v>0</v>
      </c>
      <c r="CR26" s="9" cm="1">
        <f t="array" aca="1" ref="CR26" ca="1">_xlfn.IFNA(MATCH(RAND(), _xlfn.POISSON.DIST({0,1,2,3,4,5,6,7,8,9},$P26, TRUE),1), 0)</f>
        <v>0</v>
      </c>
      <c r="CS26" s="9" cm="1">
        <f t="array" aca="1" ref="CS26" ca="1">_xlfn.IFNA(MATCH(RAND(), _xlfn.POISSON.DIST({0,1,2,3,4,5,6,7,8,9},$P26, TRUE),1), 0)</f>
        <v>1</v>
      </c>
      <c r="CT26" s="9" cm="1">
        <f t="array" aca="1" ref="CT26" ca="1">_xlfn.IFNA(MATCH(RAND(), _xlfn.POISSON.DIST({0,1,2,3,4,5,6,7,8,9},$P26, TRUE),1), 0)</f>
        <v>1</v>
      </c>
      <c r="CU26" s="9" cm="1">
        <f t="array" aca="1" ref="CU26" ca="1">_xlfn.IFNA(MATCH(RAND(), _xlfn.POISSON.DIST({0,1,2,3,4,5,6,7,8,9},$P26, TRUE),1), 0)</f>
        <v>0</v>
      </c>
      <c r="CV26" s="9" cm="1">
        <f t="array" aca="1" ref="CV26" ca="1">_xlfn.IFNA(MATCH(RAND(), _xlfn.POISSON.DIST({0,1,2,3,4,5,6,7,8,9},$P26, TRUE),1), 0)</f>
        <v>1</v>
      </c>
      <c r="CW26" s="9" cm="1">
        <f t="array" aca="1" ref="CW26" ca="1">_xlfn.IFNA(MATCH(RAND(), _xlfn.POISSON.DIST({0,1,2,3,4,5,6,7,8,9},$P26, TRUE),1), 0)</f>
        <v>5</v>
      </c>
      <c r="CX26" s="9" cm="1">
        <f t="array" aca="1" ref="CX26" ca="1">_xlfn.IFNA(MATCH(RAND(), _xlfn.POISSON.DIST({0,1,2,3,4,5,6,7,8,9},$P26, TRUE),1), 0)</f>
        <v>5</v>
      </c>
      <c r="CY26" s="9" cm="1">
        <f t="array" aca="1" ref="CY26" ca="1">_xlfn.IFNA(MATCH(RAND(), _xlfn.POISSON.DIST({0,1,2,3,4,5,6,7,8,9},$P26, TRUE),1), 0)</f>
        <v>2</v>
      </c>
      <c r="CZ26" s="9" cm="1">
        <f t="array" aca="1" ref="CZ26" ca="1">_xlfn.IFNA(MATCH(RAND(), _xlfn.POISSON.DIST({0,1,2,3,4,5,6,7,8,9},$P26, TRUE),1), 0)</f>
        <v>3</v>
      </c>
      <c r="DA26" s="9" cm="1">
        <f t="array" aca="1" ref="DA26" ca="1">_xlfn.IFNA(MATCH(RAND(), _xlfn.POISSON.DIST({0,1,2,3,4,5,6,7,8,9},$P26, TRUE),1), 0)</f>
        <v>1</v>
      </c>
      <c r="DB26" s="9" cm="1">
        <f t="array" aca="1" ref="DB26" ca="1">_xlfn.IFNA(MATCH(RAND(), _xlfn.POISSON.DIST({0,1,2,3,4,5,6,7,8,9},$P26, TRUE),1), 0)</f>
        <v>2</v>
      </c>
      <c r="DC26" s="9" cm="1">
        <f t="array" aca="1" ref="DC26" ca="1">_xlfn.IFNA(MATCH(RAND(), _xlfn.POISSON.DIST({0,1,2,3,4,5,6,7,8,9},$P26, TRUE),1), 0)</f>
        <v>0</v>
      </c>
      <c r="DD26" s="9" cm="1">
        <f t="array" aca="1" ref="DD26" ca="1">_xlfn.IFNA(MATCH(RAND(), _xlfn.POISSON.DIST({0,1,2,3,4,5,6,7,8,9},$P26, TRUE),1), 0)</f>
        <v>3</v>
      </c>
      <c r="DE26" s="9" cm="1">
        <f t="array" aca="1" ref="DE26" ca="1">_xlfn.IFNA(MATCH(RAND(), _xlfn.POISSON.DIST({0,1,2,3,4,5,6,7,8,9},$P26, TRUE),1), 0)</f>
        <v>1</v>
      </c>
      <c r="DF26" s="9" cm="1">
        <f t="array" aca="1" ref="DF26" ca="1">_xlfn.IFNA(MATCH(RAND(), _xlfn.POISSON.DIST({0,1,2,3,4,5,6,7,8,9},$P26, TRUE),1), 0)</f>
        <v>0</v>
      </c>
      <c r="DG26" s="9" cm="1">
        <f t="array" aca="1" ref="DG26" ca="1">_xlfn.IFNA(MATCH(RAND(), _xlfn.POISSON.DIST({0,1,2,3,4,5,6,7,8,9},$P26, TRUE),1), 0)</f>
        <v>0</v>
      </c>
      <c r="DH26" s="9" cm="1">
        <f t="array" aca="1" ref="DH26" ca="1">_xlfn.IFNA(MATCH(RAND(), _xlfn.POISSON.DIST({0,1,2,3,4,5,6,7,8,9},$P26, TRUE),1), 0)</f>
        <v>2</v>
      </c>
      <c r="DI26" s="9" cm="1">
        <f t="array" aca="1" ref="DI26" ca="1">_xlfn.IFNA(MATCH(RAND(), _xlfn.POISSON.DIST({0,1,2,3,4,5,6,7,8,9},$P26, TRUE),1), 0)</f>
        <v>1</v>
      </c>
      <c r="DJ26" s="9" cm="1">
        <f t="array" aca="1" ref="DJ26" ca="1">_xlfn.IFNA(MATCH(RAND(), _xlfn.POISSON.DIST({0,1,2,3,4,5,6,7,8,9},$P26, TRUE),1), 0)</f>
        <v>2</v>
      </c>
      <c r="DK26" s="9" cm="1">
        <f t="array" aca="1" ref="DK26" ca="1">_xlfn.IFNA(MATCH(RAND(), _xlfn.POISSON.DIST({0,1,2,3,4,5,6,7,8,9},$P26, TRUE),1), 0)</f>
        <v>1</v>
      </c>
      <c r="DL26" s="9" cm="1">
        <f t="array" aca="1" ref="DL26" ca="1">_xlfn.IFNA(MATCH(RAND(), _xlfn.POISSON.DIST({0,1,2,3,4,5,6,7,8,9},$P26, TRUE),1), 0)</f>
        <v>1</v>
      </c>
      <c r="DM26" s="9" cm="1">
        <f t="array" aca="1" ref="DM26" ca="1">_xlfn.IFNA(MATCH(RAND(), _xlfn.POISSON.DIST({0,1,2,3,4,5,6,7,8,9},$P26, TRUE),1), 0)</f>
        <v>1</v>
      </c>
      <c r="DN26" s="101"/>
      <c r="DO26" s="101"/>
      <c r="DP26" s="101"/>
      <c r="DQ26" s="101"/>
      <c r="DR26" s="101"/>
      <c r="DS26" s="2"/>
      <c r="EE26" s="35"/>
      <c r="EF26" s="35"/>
    </row>
    <row r="27" spans="2:136">
      <c r="B27" s="39"/>
      <c r="C27" s="36" t="s">
        <v>173</v>
      </c>
      <c r="D27" s="37" t="s">
        <v>24</v>
      </c>
      <c r="E27" s="37" t="s">
        <v>28</v>
      </c>
      <c r="F27" s="38">
        <f ca="1">(AVERAGE(Q27:BN27))*(1+INDEX('Round Robin Predictions'!$C$4:$O$36, MATCH('This Year''s Matches'!E27,'Round Robin Predictions'!$D$4:$D$36,0),3))</f>
        <v>1.42</v>
      </c>
      <c r="G27" s="5" t="s">
        <v>26</v>
      </c>
      <c r="H27" s="38">
        <f ca="1">(AVERAGE(BP27:DM27))*(1+INDEX('Round Robin Predictions'!$C$4:$O$36, MATCH('This Year''s Matches'!G27,'Round Robin Predictions'!$D$4:$D$36,0),3))</f>
        <v>0.78</v>
      </c>
      <c r="I27" s="37" t="str">
        <f t="shared" ca="1" si="0"/>
        <v>Denmark</v>
      </c>
      <c r="J27" s="66"/>
      <c r="K27" s="67"/>
      <c r="L27" s="37">
        <f t="shared" ca="1" si="1"/>
        <v>1.42</v>
      </c>
      <c r="M27" s="37">
        <f t="shared" ca="1" si="2"/>
        <v>0.78</v>
      </c>
      <c r="N27" s="37" t="str">
        <f t="shared" ca="1" si="3"/>
        <v>Denmark</v>
      </c>
      <c r="O27" s="7">
        <f ca="1">(OFFSET('Appendix 3 - Goals Per Group'!$B$13,(INDEX('Appendix 1 - Team Data'!$B$13:$R$112,MATCH(G27,'Appendix 1 - Team Data'!$B$13:$B$112,0),4)/10),(INDEX('Appendix 1 - Team Data'!$B$13:$R$112,MATCH(E27,'Appendix 1 - Team Data'!$B$13:$B$112,0),4)/10)))</f>
        <v>1.1844380403458212</v>
      </c>
      <c r="P27" s="7" cm="1">
        <f t="array" aca="1" ref="P27" ca="1">OFFSET('Appendix 3 - Goals Per Group'!$B$13,(INDEX('Appendix 1 - Team Data'!$B$13:$R$112, MATCH(E27,'Appendix 1 - Team Data'!$B$13:$B$112,0),4)/10), (INDEX('Appendix 1 - Team Data'!$B$13:$R$112, MATCH(G27, 'Appendix 1 - Team Data'!$B$13:$B$112,0),4)/10))</f>
        <v>0.99711815561959649</v>
      </c>
      <c r="Q27" s="9" cm="1">
        <f t="array" aca="1" ref="Q27" ca="1">_xlfn.IFNA(MATCH(RAND(), _xlfn.POISSON.DIST({0,1,2,3,4,5,6,7,8,9},$O27, TRUE),1), 0)</f>
        <v>1</v>
      </c>
      <c r="R27" s="9" cm="1">
        <f t="array" aca="1" ref="R27" ca="1">_xlfn.IFNA(MATCH(RAND(), _xlfn.POISSON.DIST({0,1,2,3,4,5,6,7,8,9},$O27, TRUE),1), 0)</f>
        <v>1</v>
      </c>
      <c r="S27" s="9" cm="1">
        <f t="array" aca="1" ref="S27" ca="1">_xlfn.IFNA(MATCH(RAND(), _xlfn.POISSON.DIST({0,1,2,3,4,5,6,7,8,9},$O27, TRUE),1), 0)</f>
        <v>3</v>
      </c>
      <c r="T27" s="9" cm="1">
        <f t="array" aca="1" ref="T27" ca="1">_xlfn.IFNA(MATCH(RAND(), _xlfn.POISSON.DIST({0,1,2,3,4,5,6,7,8,9},$O27, TRUE),1), 0)</f>
        <v>0</v>
      </c>
      <c r="U27" s="9" cm="1">
        <f t="array" aca="1" ref="U27" ca="1">_xlfn.IFNA(MATCH(RAND(), _xlfn.POISSON.DIST({0,1,2,3,4,5,6,7,8,9},$O27, TRUE),1), 0)</f>
        <v>0</v>
      </c>
      <c r="V27" s="9" cm="1">
        <f t="array" aca="1" ref="V27" ca="1">_xlfn.IFNA(MATCH(RAND(), _xlfn.POISSON.DIST({0,1,2,3,4,5,6,7,8,9},$O27, TRUE),1), 0)</f>
        <v>2</v>
      </c>
      <c r="W27" s="9" cm="1">
        <f t="array" aca="1" ref="W27" ca="1">_xlfn.IFNA(MATCH(RAND(), _xlfn.POISSON.DIST({0,1,2,3,4,5,6,7,8,9},$O27, TRUE),1), 0)</f>
        <v>2</v>
      </c>
      <c r="X27" s="9" cm="1">
        <f t="array" aca="1" ref="X27" ca="1">_xlfn.IFNA(MATCH(RAND(), _xlfn.POISSON.DIST({0,1,2,3,4,5,6,7,8,9},$O27, TRUE),1), 0)</f>
        <v>1</v>
      </c>
      <c r="Y27" s="9" cm="1">
        <f t="array" aca="1" ref="Y27" ca="1">_xlfn.IFNA(MATCH(RAND(), _xlfn.POISSON.DIST({0,1,2,3,4,5,6,7,8,9},$O27, TRUE),1), 0)</f>
        <v>1</v>
      </c>
      <c r="Z27" s="9" cm="1">
        <f t="array" aca="1" ref="Z27" ca="1">_xlfn.IFNA(MATCH(RAND(), _xlfn.POISSON.DIST({0,1,2,3,4,5,6,7,8,9},$O27, TRUE),1), 0)</f>
        <v>1</v>
      </c>
      <c r="AA27" s="9" cm="1">
        <f t="array" aca="1" ref="AA27" ca="1">_xlfn.IFNA(MATCH(RAND(), _xlfn.POISSON.DIST({0,1,2,3,4,5,6,7,8,9},$O27, TRUE),1), 0)</f>
        <v>1</v>
      </c>
      <c r="AB27" s="9" cm="1">
        <f t="array" aca="1" ref="AB27" ca="1">_xlfn.IFNA(MATCH(RAND(), _xlfn.POISSON.DIST({0,1,2,3,4,5,6,7,8,9},$O27, TRUE),1), 0)</f>
        <v>4</v>
      </c>
      <c r="AC27" s="9" cm="1">
        <f t="array" aca="1" ref="AC27" ca="1">_xlfn.IFNA(MATCH(RAND(), _xlfn.POISSON.DIST({0,1,2,3,4,5,6,7,8,9},$O27, TRUE),1), 0)</f>
        <v>0</v>
      </c>
      <c r="AD27" s="9" cm="1">
        <f t="array" aca="1" ref="AD27" ca="1">_xlfn.IFNA(MATCH(RAND(), _xlfn.POISSON.DIST({0,1,2,3,4,5,6,7,8,9},$O27, TRUE),1), 0)</f>
        <v>3</v>
      </c>
      <c r="AE27" s="9" cm="1">
        <f t="array" aca="1" ref="AE27" ca="1">_xlfn.IFNA(MATCH(RAND(), _xlfn.POISSON.DIST({0,1,2,3,4,5,6,7,8,9},$O27, TRUE),1), 0)</f>
        <v>2</v>
      </c>
      <c r="AF27" s="9" cm="1">
        <f t="array" aca="1" ref="AF27" ca="1">_xlfn.IFNA(MATCH(RAND(), _xlfn.POISSON.DIST({0,1,2,3,4,5,6,7,8,9},$O27, TRUE),1), 0)</f>
        <v>0</v>
      </c>
      <c r="AG27" s="9" cm="1">
        <f t="array" aca="1" ref="AG27" ca="1">_xlfn.IFNA(MATCH(RAND(), _xlfn.POISSON.DIST({0,1,2,3,4,5,6,7,8,9},$O27, TRUE),1), 0)</f>
        <v>0</v>
      </c>
      <c r="AH27" s="9" cm="1">
        <f t="array" aca="1" ref="AH27" ca="1">_xlfn.IFNA(MATCH(RAND(), _xlfn.POISSON.DIST({0,1,2,3,4,5,6,7,8,9},$O27, TRUE),1), 0)</f>
        <v>1</v>
      </c>
      <c r="AI27" s="9" cm="1">
        <f t="array" aca="1" ref="AI27" ca="1">_xlfn.IFNA(MATCH(RAND(), _xlfn.POISSON.DIST({0,1,2,3,4,5,6,7,8,9},$O27, TRUE),1), 0)</f>
        <v>2</v>
      </c>
      <c r="AJ27" s="9" cm="1">
        <f t="array" aca="1" ref="AJ27" ca="1">_xlfn.IFNA(MATCH(RAND(), _xlfn.POISSON.DIST({0,1,2,3,4,5,6,7,8,9},$O27, TRUE),1), 0)</f>
        <v>0</v>
      </c>
      <c r="AK27" s="9" cm="1">
        <f t="array" aca="1" ref="AK27" ca="1">_xlfn.IFNA(MATCH(RAND(), _xlfn.POISSON.DIST({0,1,2,3,4,5,6,7,8,9},$O27, TRUE),1), 0)</f>
        <v>2</v>
      </c>
      <c r="AL27" s="9" cm="1">
        <f t="array" aca="1" ref="AL27" ca="1">_xlfn.IFNA(MATCH(RAND(), _xlfn.POISSON.DIST({0,1,2,3,4,5,6,7,8,9},$O27, TRUE),1), 0)</f>
        <v>0</v>
      </c>
      <c r="AM27" s="9" cm="1">
        <f t="array" aca="1" ref="AM27" ca="1">_xlfn.IFNA(MATCH(RAND(), _xlfn.POISSON.DIST({0,1,2,3,4,5,6,7,8,9},$O27, TRUE),1), 0)</f>
        <v>2</v>
      </c>
      <c r="AN27" s="9" cm="1">
        <f t="array" aca="1" ref="AN27" ca="1">_xlfn.IFNA(MATCH(RAND(), _xlfn.POISSON.DIST({0,1,2,3,4,5,6,7,8,9},$O27, TRUE),1), 0)</f>
        <v>1</v>
      </c>
      <c r="AO27" s="9" cm="1">
        <f t="array" aca="1" ref="AO27" ca="1">_xlfn.IFNA(MATCH(RAND(), _xlfn.POISSON.DIST({0,1,2,3,4,5,6,7,8,9},$O27, TRUE),1), 0)</f>
        <v>1</v>
      </c>
      <c r="AP27" s="9" cm="1">
        <f t="array" aca="1" ref="AP27" ca="1">_xlfn.IFNA(MATCH(RAND(), _xlfn.POISSON.DIST({0,1,2,3,4,5,6,7,8,9},$O27, TRUE),1), 0)</f>
        <v>0</v>
      </c>
      <c r="AQ27" s="9" cm="1">
        <f t="array" aca="1" ref="AQ27" ca="1">_xlfn.IFNA(MATCH(RAND(), _xlfn.POISSON.DIST({0,1,2,3,4,5,6,7,8,9},$O27, TRUE),1), 0)</f>
        <v>1</v>
      </c>
      <c r="AR27" s="9" cm="1">
        <f t="array" aca="1" ref="AR27" ca="1">_xlfn.IFNA(MATCH(RAND(), _xlfn.POISSON.DIST({0,1,2,3,4,5,6,7,8,9},$O27, TRUE),1), 0)</f>
        <v>1</v>
      </c>
      <c r="AS27" s="9" cm="1">
        <f t="array" aca="1" ref="AS27" ca="1">_xlfn.IFNA(MATCH(RAND(), _xlfn.POISSON.DIST({0,1,2,3,4,5,6,7,8,9},$O27, TRUE),1), 0)</f>
        <v>1</v>
      </c>
      <c r="AT27" s="9" cm="1">
        <f t="array" aca="1" ref="AT27" ca="1">_xlfn.IFNA(MATCH(RAND(), _xlfn.POISSON.DIST({0,1,2,3,4,5,6,7,8,9},$O27, TRUE),1), 0)</f>
        <v>1</v>
      </c>
      <c r="AU27" s="9" cm="1">
        <f t="array" aca="1" ref="AU27" ca="1">_xlfn.IFNA(MATCH(RAND(), _xlfn.POISSON.DIST({0,1,2,3,4,5,6,7,8,9},$O27, TRUE),1), 0)</f>
        <v>3</v>
      </c>
      <c r="AV27" s="9" cm="1">
        <f t="array" aca="1" ref="AV27" ca="1">_xlfn.IFNA(MATCH(RAND(), _xlfn.POISSON.DIST({0,1,2,3,4,5,6,7,8,9},$O27, TRUE),1), 0)</f>
        <v>1</v>
      </c>
      <c r="AW27" s="9" cm="1">
        <f t="array" aca="1" ref="AW27" ca="1">_xlfn.IFNA(MATCH(RAND(), _xlfn.POISSON.DIST({0,1,2,3,4,5,6,7,8,9},$O27, TRUE),1), 0)</f>
        <v>1</v>
      </c>
      <c r="AX27" s="9" cm="1">
        <f t="array" aca="1" ref="AX27" ca="1">_xlfn.IFNA(MATCH(RAND(), _xlfn.POISSON.DIST({0,1,2,3,4,5,6,7,8,9},$O27, TRUE),1), 0)</f>
        <v>2</v>
      </c>
      <c r="AY27" s="9" cm="1">
        <f t="array" aca="1" ref="AY27" ca="1">_xlfn.IFNA(MATCH(RAND(), _xlfn.POISSON.DIST({0,1,2,3,4,5,6,7,8,9},$O27, TRUE),1), 0)</f>
        <v>2</v>
      </c>
      <c r="AZ27" s="9" cm="1">
        <f t="array" aca="1" ref="AZ27" ca="1">_xlfn.IFNA(MATCH(RAND(), _xlfn.POISSON.DIST({0,1,2,3,4,5,6,7,8,9},$O27, TRUE),1), 0)</f>
        <v>3</v>
      </c>
      <c r="BA27" s="9" cm="1">
        <f t="array" aca="1" ref="BA27" ca="1">_xlfn.IFNA(MATCH(RAND(), _xlfn.POISSON.DIST({0,1,2,3,4,5,6,7,8,9},$O27, TRUE),1), 0)</f>
        <v>1</v>
      </c>
      <c r="BB27" s="9" cm="1">
        <f t="array" aca="1" ref="BB27" ca="1">_xlfn.IFNA(MATCH(RAND(), _xlfn.POISSON.DIST({0,1,2,3,4,5,6,7,8,9},$O27, TRUE),1), 0)</f>
        <v>1</v>
      </c>
      <c r="BC27" s="9" cm="1">
        <f t="array" aca="1" ref="BC27" ca="1">_xlfn.IFNA(MATCH(RAND(), _xlfn.POISSON.DIST({0,1,2,3,4,5,6,7,8,9},$O27, TRUE),1), 0)</f>
        <v>4</v>
      </c>
      <c r="BD27" s="9" cm="1">
        <f t="array" aca="1" ref="BD27" ca="1">_xlfn.IFNA(MATCH(RAND(), _xlfn.POISSON.DIST({0,1,2,3,4,5,6,7,8,9},$O27, TRUE),1), 0)</f>
        <v>1</v>
      </c>
      <c r="BE27" s="9" cm="1">
        <f t="array" aca="1" ref="BE27" ca="1">_xlfn.IFNA(MATCH(RAND(), _xlfn.POISSON.DIST({0,1,2,3,4,5,6,7,8,9},$O27, TRUE),1), 0)</f>
        <v>1</v>
      </c>
      <c r="BF27" s="9" cm="1">
        <f t="array" aca="1" ref="BF27" ca="1">_xlfn.IFNA(MATCH(RAND(), _xlfn.POISSON.DIST({0,1,2,3,4,5,6,7,8,9},$O27, TRUE),1), 0)</f>
        <v>0</v>
      </c>
      <c r="BG27" s="9" cm="1">
        <f t="array" aca="1" ref="BG27" ca="1">_xlfn.IFNA(MATCH(RAND(), _xlfn.POISSON.DIST({0,1,2,3,4,5,6,7,8,9},$O27, TRUE),1), 0)</f>
        <v>3</v>
      </c>
      <c r="BH27" s="9" cm="1">
        <f t="array" aca="1" ref="BH27" ca="1">_xlfn.IFNA(MATCH(RAND(), _xlfn.POISSON.DIST({0,1,2,3,4,5,6,7,8,9},$O27, TRUE),1), 0)</f>
        <v>0</v>
      </c>
      <c r="BI27" s="9" cm="1">
        <f t="array" aca="1" ref="BI27" ca="1">_xlfn.IFNA(MATCH(RAND(), _xlfn.POISSON.DIST({0,1,2,3,4,5,6,7,8,9},$O27, TRUE),1), 0)</f>
        <v>1</v>
      </c>
      <c r="BJ27" s="9" cm="1">
        <f t="array" aca="1" ref="BJ27" ca="1">_xlfn.IFNA(MATCH(RAND(), _xlfn.POISSON.DIST({0,1,2,3,4,5,6,7,8,9},$O27, TRUE),1), 0)</f>
        <v>3</v>
      </c>
      <c r="BK27" s="9" cm="1">
        <f t="array" aca="1" ref="BK27" ca="1">_xlfn.IFNA(MATCH(RAND(), _xlfn.POISSON.DIST({0,1,2,3,4,5,6,7,8,9},$O27, TRUE),1), 0)</f>
        <v>1</v>
      </c>
      <c r="BL27" s="9" cm="1">
        <f t="array" aca="1" ref="BL27" ca="1">_xlfn.IFNA(MATCH(RAND(), _xlfn.POISSON.DIST({0,1,2,3,4,5,6,7,8,9},$O27, TRUE),1), 0)</f>
        <v>3</v>
      </c>
      <c r="BM27" s="9" cm="1">
        <f t="array" aca="1" ref="BM27" ca="1">_xlfn.IFNA(MATCH(RAND(), _xlfn.POISSON.DIST({0,1,2,3,4,5,6,7,8,9},$O27, TRUE),1), 0)</f>
        <v>1</v>
      </c>
      <c r="BN27" s="9" cm="1">
        <f t="array" aca="1" ref="BN27" ca="1">_xlfn.IFNA(MATCH(RAND(), _xlfn.POISSON.DIST({0,1,2,3,4,5,6,7,8,9},$O27, TRUE),1), 0)</f>
        <v>4</v>
      </c>
      <c r="BP27" s="9" cm="1">
        <f t="array" aca="1" ref="BP27" ca="1">_xlfn.IFNA(MATCH(RAND(), _xlfn.POISSON.DIST({0,1,2,3,4,5,6,7,8,9},$P27, TRUE),1), 0)</f>
        <v>1</v>
      </c>
      <c r="BQ27" s="9" cm="1">
        <f t="array" aca="1" ref="BQ27" ca="1">_xlfn.IFNA(MATCH(RAND(), _xlfn.POISSON.DIST({0,1,2,3,4,5,6,7,8,9},$P27, TRUE),1), 0)</f>
        <v>0</v>
      </c>
      <c r="BR27" s="9" cm="1">
        <f t="array" aca="1" ref="BR27" ca="1">_xlfn.IFNA(MATCH(RAND(), _xlfn.POISSON.DIST({0,1,2,3,4,5,6,7,8,9},$P27, TRUE),1), 0)</f>
        <v>0</v>
      </c>
      <c r="BS27" s="9" cm="1">
        <f t="array" aca="1" ref="BS27" ca="1">_xlfn.IFNA(MATCH(RAND(), _xlfn.POISSON.DIST({0,1,2,3,4,5,6,7,8,9},$P27, TRUE),1), 0)</f>
        <v>0</v>
      </c>
      <c r="BT27" s="9" cm="1">
        <f t="array" aca="1" ref="BT27" ca="1">_xlfn.IFNA(MATCH(RAND(), _xlfn.POISSON.DIST({0,1,2,3,4,5,6,7,8,9},$P27, TRUE),1), 0)</f>
        <v>2</v>
      </c>
      <c r="BU27" s="9" cm="1">
        <f t="array" aca="1" ref="BU27" ca="1">_xlfn.IFNA(MATCH(RAND(), _xlfn.POISSON.DIST({0,1,2,3,4,5,6,7,8,9},$P27, TRUE),1), 0)</f>
        <v>0</v>
      </c>
      <c r="BV27" s="9" cm="1">
        <f t="array" aca="1" ref="BV27" ca="1">_xlfn.IFNA(MATCH(RAND(), _xlfn.POISSON.DIST({0,1,2,3,4,5,6,7,8,9},$P27, TRUE),1), 0)</f>
        <v>1</v>
      </c>
      <c r="BW27" s="9" cm="1">
        <f t="array" aca="1" ref="BW27" ca="1">_xlfn.IFNA(MATCH(RAND(), _xlfn.POISSON.DIST({0,1,2,3,4,5,6,7,8,9},$P27, TRUE),1), 0)</f>
        <v>1</v>
      </c>
      <c r="BX27" s="9" cm="1">
        <f t="array" aca="1" ref="BX27" ca="1">_xlfn.IFNA(MATCH(RAND(), _xlfn.POISSON.DIST({0,1,2,3,4,5,6,7,8,9},$P27, TRUE),1), 0)</f>
        <v>1</v>
      </c>
      <c r="BY27" s="9" cm="1">
        <f t="array" aca="1" ref="BY27" ca="1">_xlfn.IFNA(MATCH(RAND(), _xlfn.POISSON.DIST({0,1,2,3,4,5,6,7,8,9},$P27, TRUE),1), 0)</f>
        <v>1</v>
      </c>
      <c r="BZ27" s="9" cm="1">
        <f t="array" aca="1" ref="BZ27" ca="1">_xlfn.IFNA(MATCH(RAND(), _xlfn.POISSON.DIST({0,1,2,3,4,5,6,7,8,9},$P27, TRUE),1), 0)</f>
        <v>4</v>
      </c>
      <c r="CA27" s="9" cm="1">
        <f t="array" aca="1" ref="CA27" ca="1">_xlfn.IFNA(MATCH(RAND(), _xlfn.POISSON.DIST({0,1,2,3,4,5,6,7,8,9},$P27, TRUE),1), 0)</f>
        <v>1</v>
      </c>
      <c r="CB27" s="9" cm="1">
        <f t="array" aca="1" ref="CB27" ca="1">_xlfn.IFNA(MATCH(RAND(), _xlfn.POISSON.DIST({0,1,2,3,4,5,6,7,8,9},$P27, TRUE),1), 0)</f>
        <v>0</v>
      </c>
      <c r="CC27" s="9" cm="1">
        <f t="array" aca="1" ref="CC27" ca="1">_xlfn.IFNA(MATCH(RAND(), _xlfn.POISSON.DIST({0,1,2,3,4,5,6,7,8,9},$P27, TRUE),1), 0)</f>
        <v>1</v>
      </c>
      <c r="CD27" s="9" cm="1">
        <f t="array" aca="1" ref="CD27" ca="1">_xlfn.IFNA(MATCH(RAND(), _xlfn.POISSON.DIST({0,1,2,3,4,5,6,7,8,9},$P27, TRUE),1), 0)</f>
        <v>1</v>
      </c>
      <c r="CE27" s="9" cm="1">
        <f t="array" aca="1" ref="CE27" ca="1">_xlfn.IFNA(MATCH(RAND(), _xlfn.POISSON.DIST({0,1,2,3,4,5,6,7,8,9},$P27, TRUE),1), 0)</f>
        <v>1</v>
      </c>
      <c r="CF27" s="9" cm="1">
        <f t="array" aca="1" ref="CF27" ca="1">_xlfn.IFNA(MATCH(RAND(), _xlfn.POISSON.DIST({0,1,2,3,4,5,6,7,8,9},$P27, TRUE),1), 0)</f>
        <v>1</v>
      </c>
      <c r="CG27" s="9" cm="1">
        <f t="array" aca="1" ref="CG27" ca="1">_xlfn.IFNA(MATCH(RAND(), _xlfn.POISSON.DIST({0,1,2,3,4,5,6,7,8,9},$P27, TRUE),1), 0)</f>
        <v>2</v>
      </c>
      <c r="CH27" s="9" cm="1">
        <f t="array" aca="1" ref="CH27" ca="1">_xlfn.IFNA(MATCH(RAND(), _xlfn.POISSON.DIST({0,1,2,3,4,5,6,7,8,9},$P27, TRUE),1), 0)</f>
        <v>0</v>
      </c>
      <c r="CI27" s="9" cm="1">
        <f t="array" aca="1" ref="CI27" ca="1">_xlfn.IFNA(MATCH(RAND(), _xlfn.POISSON.DIST({0,1,2,3,4,5,6,7,8,9},$P27, TRUE),1), 0)</f>
        <v>0</v>
      </c>
      <c r="CJ27" s="9" cm="1">
        <f t="array" aca="1" ref="CJ27" ca="1">_xlfn.IFNA(MATCH(RAND(), _xlfn.POISSON.DIST({0,1,2,3,4,5,6,7,8,9},$P27, TRUE),1), 0)</f>
        <v>0</v>
      </c>
      <c r="CK27" s="9" cm="1">
        <f t="array" aca="1" ref="CK27" ca="1">_xlfn.IFNA(MATCH(RAND(), _xlfn.POISSON.DIST({0,1,2,3,4,5,6,7,8,9},$P27, TRUE),1), 0)</f>
        <v>0</v>
      </c>
      <c r="CL27" s="9" cm="1">
        <f t="array" aca="1" ref="CL27" ca="1">_xlfn.IFNA(MATCH(RAND(), _xlfn.POISSON.DIST({0,1,2,3,4,5,6,7,8,9},$P27, TRUE),1), 0)</f>
        <v>0</v>
      </c>
      <c r="CM27" s="9" cm="1">
        <f t="array" aca="1" ref="CM27" ca="1">_xlfn.IFNA(MATCH(RAND(), _xlfn.POISSON.DIST({0,1,2,3,4,5,6,7,8,9},$P27, TRUE),1), 0)</f>
        <v>0</v>
      </c>
      <c r="CN27" s="9" cm="1">
        <f t="array" aca="1" ref="CN27" ca="1">_xlfn.IFNA(MATCH(RAND(), _xlfn.POISSON.DIST({0,1,2,3,4,5,6,7,8,9},$P27, TRUE),1), 0)</f>
        <v>0</v>
      </c>
      <c r="CO27" s="9" cm="1">
        <f t="array" aca="1" ref="CO27" ca="1">_xlfn.IFNA(MATCH(RAND(), _xlfn.POISSON.DIST({0,1,2,3,4,5,6,7,8,9},$P27, TRUE),1), 0)</f>
        <v>0</v>
      </c>
      <c r="CP27" s="9" cm="1">
        <f t="array" aca="1" ref="CP27" ca="1">_xlfn.IFNA(MATCH(RAND(), _xlfn.POISSON.DIST({0,1,2,3,4,5,6,7,8,9},$P27, TRUE),1), 0)</f>
        <v>1</v>
      </c>
      <c r="CQ27" s="9" cm="1">
        <f t="array" aca="1" ref="CQ27" ca="1">_xlfn.IFNA(MATCH(RAND(), _xlfn.POISSON.DIST({0,1,2,3,4,5,6,7,8,9},$P27, TRUE),1), 0)</f>
        <v>1</v>
      </c>
      <c r="CR27" s="9" cm="1">
        <f t="array" aca="1" ref="CR27" ca="1">_xlfn.IFNA(MATCH(RAND(), _xlfn.POISSON.DIST({0,1,2,3,4,5,6,7,8,9},$P27, TRUE),1), 0)</f>
        <v>1</v>
      </c>
      <c r="CS27" s="9" cm="1">
        <f t="array" aca="1" ref="CS27" ca="1">_xlfn.IFNA(MATCH(RAND(), _xlfn.POISSON.DIST({0,1,2,3,4,5,6,7,8,9},$P27, TRUE),1), 0)</f>
        <v>2</v>
      </c>
      <c r="CT27" s="9" cm="1">
        <f t="array" aca="1" ref="CT27" ca="1">_xlfn.IFNA(MATCH(RAND(), _xlfn.POISSON.DIST({0,1,2,3,4,5,6,7,8,9},$P27, TRUE),1), 0)</f>
        <v>0</v>
      </c>
      <c r="CU27" s="9" cm="1">
        <f t="array" aca="1" ref="CU27" ca="1">_xlfn.IFNA(MATCH(RAND(), _xlfn.POISSON.DIST({0,1,2,3,4,5,6,7,8,9},$P27, TRUE),1), 0)</f>
        <v>1</v>
      </c>
      <c r="CV27" s="9" cm="1">
        <f t="array" aca="1" ref="CV27" ca="1">_xlfn.IFNA(MATCH(RAND(), _xlfn.POISSON.DIST({0,1,2,3,4,5,6,7,8,9},$P27, TRUE),1), 0)</f>
        <v>2</v>
      </c>
      <c r="CW27" s="9" cm="1">
        <f t="array" aca="1" ref="CW27" ca="1">_xlfn.IFNA(MATCH(RAND(), _xlfn.POISSON.DIST({0,1,2,3,4,5,6,7,8,9},$P27, TRUE),1), 0)</f>
        <v>0</v>
      </c>
      <c r="CX27" s="9" cm="1">
        <f t="array" aca="1" ref="CX27" ca="1">_xlfn.IFNA(MATCH(RAND(), _xlfn.POISSON.DIST({0,1,2,3,4,5,6,7,8,9},$P27, TRUE),1), 0)</f>
        <v>1</v>
      </c>
      <c r="CY27" s="9" cm="1">
        <f t="array" aca="1" ref="CY27" ca="1">_xlfn.IFNA(MATCH(RAND(), _xlfn.POISSON.DIST({0,1,2,3,4,5,6,7,8,9},$P27, TRUE),1), 0)</f>
        <v>0</v>
      </c>
      <c r="CZ27" s="9" cm="1">
        <f t="array" aca="1" ref="CZ27" ca="1">_xlfn.IFNA(MATCH(RAND(), _xlfn.POISSON.DIST({0,1,2,3,4,5,6,7,8,9},$P27, TRUE),1), 0)</f>
        <v>2</v>
      </c>
      <c r="DA27" s="9" cm="1">
        <f t="array" aca="1" ref="DA27" ca="1">_xlfn.IFNA(MATCH(RAND(), _xlfn.POISSON.DIST({0,1,2,3,4,5,6,7,8,9},$P27, TRUE),1), 0)</f>
        <v>0</v>
      </c>
      <c r="DB27" s="9" cm="1">
        <f t="array" aca="1" ref="DB27" ca="1">_xlfn.IFNA(MATCH(RAND(), _xlfn.POISSON.DIST({0,1,2,3,4,5,6,7,8,9},$P27, TRUE),1), 0)</f>
        <v>0</v>
      </c>
      <c r="DC27" s="9" cm="1">
        <f t="array" aca="1" ref="DC27" ca="1">_xlfn.IFNA(MATCH(RAND(), _xlfn.POISSON.DIST({0,1,2,3,4,5,6,7,8,9},$P27, TRUE),1), 0)</f>
        <v>0</v>
      </c>
      <c r="DD27" s="9" cm="1">
        <f t="array" aca="1" ref="DD27" ca="1">_xlfn.IFNA(MATCH(RAND(), _xlfn.POISSON.DIST({0,1,2,3,4,5,6,7,8,9},$P27, TRUE),1), 0)</f>
        <v>1</v>
      </c>
      <c r="DE27" s="9" cm="1">
        <f t="array" aca="1" ref="DE27" ca="1">_xlfn.IFNA(MATCH(RAND(), _xlfn.POISSON.DIST({0,1,2,3,4,5,6,7,8,9},$P27, TRUE),1), 0)</f>
        <v>2</v>
      </c>
      <c r="DF27" s="9" cm="1">
        <f t="array" aca="1" ref="DF27" ca="1">_xlfn.IFNA(MATCH(RAND(), _xlfn.POISSON.DIST({0,1,2,3,4,5,6,7,8,9},$P27, TRUE),1), 0)</f>
        <v>1</v>
      </c>
      <c r="DG27" s="9" cm="1">
        <f t="array" aca="1" ref="DG27" ca="1">_xlfn.IFNA(MATCH(RAND(), _xlfn.POISSON.DIST({0,1,2,3,4,5,6,7,8,9},$P27, TRUE),1), 0)</f>
        <v>0</v>
      </c>
      <c r="DH27" s="9" cm="1">
        <f t="array" aca="1" ref="DH27" ca="1">_xlfn.IFNA(MATCH(RAND(), _xlfn.POISSON.DIST({0,1,2,3,4,5,6,7,8,9},$P27, TRUE),1), 0)</f>
        <v>2</v>
      </c>
      <c r="DI27" s="9" cm="1">
        <f t="array" aca="1" ref="DI27" ca="1">_xlfn.IFNA(MATCH(RAND(), _xlfn.POISSON.DIST({0,1,2,3,4,5,6,7,8,9},$P27, TRUE),1), 0)</f>
        <v>1</v>
      </c>
      <c r="DJ27" s="9" cm="1">
        <f t="array" aca="1" ref="DJ27" ca="1">_xlfn.IFNA(MATCH(RAND(), _xlfn.POISSON.DIST({0,1,2,3,4,5,6,7,8,9},$P27, TRUE),1), 0)</f>
        <v>0</v>
      </c>
      <c r="DK27" s="9" cm="1">
        <f t="array" aca="1" ref="DK27" ca="1">_xlfn.IFNA(MATCH(RAND(), _xlfn.POISSON.DIST({0,1,2,3,4,5,6,7,8,9},$P27, TRUE),1), 0)</f>
        <v>1</v>
      </c>
      <c r="DL27" s="9" cm="1">
        <f t="array" aca="1" ref="DL27" ca="1">_xlfn.IFNA(MATCH(RAND(), _xlfn.POISSON.DIST({0,1,2,3,4,5,6,7,8,9},$P27, TRUE),1), 0)</f>
        <v>0</v>
      </c>
      <c r="DM27" s="9" cm="1">
        <f t="array" aca="1" ref="DM27" ca="1">_xlfn.IFNA(MATCH(RAND(), _xlfn.POISSON.DIST({0,1,2,3,4,5,6,7,8,9},$P27, TRUE),1), 0)</f>
        <v>2</v>
      </c>
      <c r="DN27" s="101"/>
      <c r="DO27" s="101"/>
      <c r="DP27" s="101"/>
      <c r="DQ27" s="101"/>
      <c r="DR27" s="101"/>
      <c r="DS27" s="2"/>
      <c r="EE27" s="35"/>
      <c r="EF27" s="35"/>
    </row>
    <row r="28" spans="2:136">
      <c r="B28" s="39"/>
      <c r="C28" s="36" t="s">
        <v>173</v>
      </c>
      <c r="D28" s="37" t="s">
        <v>29</v>
      </c>
      <c r="E28" s="37" t="s">
        <v>30</v>
      </c>
      <c r="F28" s="38">
        <f ca="1">(AVERAGE(Q28:BN28))*(1+INDEX('Round Robin Predictions'!$C$4:$O$36, MATCH('This Year''s Matches'!E28,'Round Robin Predictions'!$D$4:$D$36,0),3))</f>
        <v>1.38</v>
      </c>
      <c r="G28" s="5" t="s">
        <v>32</v>
      </c>
      <c r="H28" s="38">
        <f ca="1">(AVERAGE(BP28:DM28))*(1+INDEX('Round Robin Predictions'!$C$4:$O$36, MATCH('This Year''s Matches'!G28,'Round Robin Predictions'!$D$4:$D$36,0),3))</f>
        <v>1.04</v>
      </c>
      <c r="I28" s="37" t="str">
        <f t="shared" ca="1" si="0"/>
        <v>Argentina</v>
      </c>
      <c r="J28" s="66"/>
      <c r="K28" s="67"/>
      <c r="L28" s="37">
        <f t="shared" ca="1" si="1"/>
        <v>1.38</v>
      </c>
      <c r="M28" s="37">
        <f t="shared" ca="1" si="2"/>
        <v>1.04</v>
      </c>
      <c r="N28" s="37" t="str">
        <f t="shared" ca="1" si="3"/>
        <v>Argentina</v>
      </c>
      <c r="O28" s="7">
        <f ca="1">(OFFSET('Appendix 3 - Goals Per Group'!$B$13,(INDEX('Appendix 1 - Team Data'!$B$13:$R$112,MATCH(G28,'Appendix 1 - Team Data'!$B$13:$B$112,0),4)/10),(INDEX('Appendix 1 - Team Data'!$B$13:$R$112,MATCH(E28,'Appendix 1 - Team Data'!$B$13:$B$112,0),4)/10)))</f>
        <v>1.525229357798165</v>
      </c>
      <c r="P28" s="7" cm="1">
        <f t="array" aca="1" ref="P28" ca="1">OFFSET('Appendix 3 - Goals Per Group'!$B$13,(INDEX('Appendix 1 - Team Data'!$B$13:$R$112, MATCH(E28,'Appendix 1 - Team Data'!$B$13:$B$112,0),4)/10), (INDEX('Appendix 1 - Team Data'!$B$13:$R$112, MATCH(G28, 'Appendix 1 - Team Data'!$B$13:$B$112,0),4)/10))</f>
        <v>0.97935779816513757</v>
      </c>
      <c r="Q28" s="9" cm="1">
        <f t="array" aca="1" ref="Q28" ca="1">_xlfn.IFNA(MATCH(RAND(), _xlfn.POISSON.DIST({0,1,2,3,4,5,6,7,8,9},$O28, TRUE),1), 0)</f>
        <v>0</v>
      </c>
      <c r="R28" s="9" cm="1">
        <f t="array" aca="1" ref="R28" ca="1">_xlfn.IFNA(MATCH(RAND(), _xlfn.POISSON.DIST({0,1,2,3,4,5,6,7,8,9},$O28, TRUE),1), 0)</f>
        <v>0</v>
      </c>
      <c r="S28" s="9" cm="1">
        <f t="array" aca="1" ref="S28" ca="1">_xlfn.IFNA(MATCH(RAND(), _xlfn.POISSON.DIST({0,1,2,3,4,5,6,7,8,9},$O28, TRUE),1), 0)</f>
        <v>1</v>
      </c>
      <c r="T28" s="9" cm="1">
        <f t="array" aca="1" ref="T28" ca="1">_xlfn.IFNA(MATCH(RAND(), _xlfn.POISSON.DIST({0,1,2,3,4,5,6,7,8,9},$O28, TRUE),1), 0)</f>
        <v>1</v>
      </c>
      <c r="U28" s="9" cm="1">
        <f t="array" aca="1" ref="U28" ca="1">_xlfn.IFNA(MATCH(RAND(), _xlfn.POISSON.DIST({0,1,2,3,4,5,6,7,8,9},$O28, TRUE),1), 0)</f>
        <v>1</v>
      </c>
      <c r="V28" s="9" cm="1">
        <f t="array" aca="1" ref="V28" ca="1">_xlfn.IFNA(MATCH(RAND(), _xlfn.POISSON.DIST({0,1,2,3,4,5,6,7,8,9},$O28, TRUE),1), 0)</f>
        <v>0</v>
      </c>
      <c r="W28" s="9" cm="1">
        <f t="array" aca="1" ref="W28" ca="1">_xlfn.IFNA(MATCH(RAND(), _xlfn.POISSON.DIST({0,1,2,3,4,5,6,7,8,9},$O28, TRUE),1), 0)</f>
        <v>3</v>
      </c>
      <c r="X28" s="9" cm="1">
        <f t="array" aca="1" ref="X28" ca="1">_xlfn.IFNA(MATCH(RAND(), _xlfn.POISSON.DIST({0,1,2,3,4,5,6,7,8,9},$O28, TRUE),1), 0)</f>
        <v>4</v>
      </c>
      <c r="Y28" s="9" cm="1">
        <f t="array" aca="1" ref="Y28" ca="1">_xlfn.IFNA(MATCH(RAND(), _xlfn.POISSON.DIST({0,1,2,3,4,5,6,7,8,9},$O28, TRUE),1), 0)</f>
        <v>0</v>
      </c>
      <c r="Z28" s="9" cm="1">
        <f t="array" aca="1" ref="Z28" ca="1">_xlfn.IFNA(MATCH(RAND(), _xlfn.POISSON.DIST({0,1,2,3,4,5,6,7,8,9},$O28, TRUE),1), 0)</f>
        <v>2</v>
      </c>
      <c r="AA28" s="9" cm="1">
        <f t="array" aca="1" ref="AA28" ca="1">_xlfn.IFNA(MATCH(RAND(), _xlfn.POISSON.DIST({0,1,2,3,4,5,6,7,8,9},$O28, TRUE),1), 0)</f>
        <v>3</v>
      </c>
      <c r="AB28" s="9" cm="1">
        <f t="array" aca="1" ref="AB28" ca="1">_xlfn.IFNA(MATCH(RAND(), _xlfn.POISSON.DIST({0,1,2,3,4,5,6,7,8,9},$O28, TRUE),1), 0)</f>
        <v>2</v>
      </c>
      <c r="AC28" s="9" cm="1">
        <f t="array" aca="1" ref="AC28" ca="1">_xlfn.IFNA(MATCH(RAND(), _xlfn.POISSON.DIST({0,1,2,3,4,5,6,7,8,9},$O28, TRUE),1), 0)</f>
        <v>3</v>
      </c>
      <c r="AD28" s="9" cm="1">
        <f t="array" aca="1" ref="AD28" ca="1">_xlfn.IFNA(MATCH(RAND(), _xlfn.POISSON.DIST({0,1,2,3,4,5,6,7,8,9},$O28, TRUE),1), 0)</f>
        <v>1</v>
      </c>
      <c r="AE28" s="9" cm="1">
        <f t="array" aca="1" ref="AE28" ca="1">_xlfn.IFNA(MATCH(RAND(), _xlfn.POISSON.DIST({0,1,2,3,4,5,6,7,8,9},$O28, TRUE),1), 0)</f>
        <v>3</v>
      </c>
      <c r="AF28" s="9" cm="1">
        <f t="array" aca="1" ref="AF28" ca="1">_xlfn.IFNA(MATCH(RAND(), _xlfn.POISSON.DIST({0,1,2,3,4,5,6,7,8,9},$O28, TRUE),1), 0)</f>
        <v>1</v>
      </c>
      <c r="AG28" s="9" cm="1">
        <f t="array" aca="1" ref="AG28" ca="1">_xlfn.IFNA(MATCH(RAND(), _xlfn.POISSON.DIST({0,1,2,3,4,5,6,7,8,9},$O28, TRUE),1), 0)</f>
        <v>2</v>
      </c>
      <c r="AH28" s="9" cm="1">
        <f t="array" aca="1" ref="AH28" ca="1">_xlfn.IFNA(MATCH(RAND(), _xlfn.POISSON.DIST({0,1,2,3,4,5,6,7,8,9},$O28, TRUE),1), 0)</f>
        <v>4</v>
      </c>
      <c r="AI28" s="9" cm="1">
        <f t="array" aca="1" ref="AI28" ca="1">_xlfn.IFNA(MATCH(RAND(), _xlfn.POISSON.DIST({0,1,2,3,4,5,6,7,8,9},$O28, TRUE),1), 0)</f>
        <v>0</v>
      </c>
      <c r="AJ28" s="9" cm="1">
        <f t="array" aca="1" ref="AJ28" ca="1">_xlfn.IFNA(MATCH(RAND(), _xlfn.POISSON.DIST({0,1,2,3,4,5,6,7,8,9},$O28, TRUE),1), 0)</f>
        <v>0</v>
      </c>
      <c r="AK28" s="9" cm="1">
        <f t="array" aca="1" ref="AK28" ca="1">_xlfn.IFNA(MATCH(RAND(), _xlfn.POISSON.DIST({0,1,2,3,4,5,6,7,8,9},$O28, TRUE),1), 0)</f>
        <v>1</v>
      </c>
      <c r="AL28" s="9" cm="1">
        <f t="array" aca="1" ref="AL28" ca="1">_xlfn.IFNA(MATCH(RAND(), _xlfn.POISSON.DIST({0,1,2,3,4,5,6,7,8,9},$O28, TRUE),1), 0)</f>
        <v>1</v>
      </c>
      <c r="AM28" s="9" cm="1">
        <f t="array" aca="1" ref="AM28" ca="1">_xlfn.IFNA(MATCH(RAND(), _xlfn.POISSON.DIST({0,1,2,3,4,5,6,7,8,9},$O28, TRUE),1), 0)</f>
        <v>0</v>
      </c>
      <c r="AN28" s="9" cm="1">
        <f t="array" aca="1" ref="AN28" ca="1">_xlfn.IFNA(MATCH(RAND(), _xlfn.POISSON.DIST({0,1,2,3,4,5,6,7,8,9},$O28, TRUE),1), 0)</f>
        <v>2</v>
      </c>
      <c r="AO28" s="9" cm="1">
        <f t="array" aca="1" ref="AO28" ca="1">_xlfn.IFNA(MATCH(RAND(), _xlfn.POISSON.DIST({0,1,2,3,4,5,6,7,8,9},$O28, TRUE),1), 0)</f>
        <v>2</v>
      </c>
      <c r="AP28" s="9" cm="1">
        <f t="array" aca="1" ref="AP28" ca="1">_xlfn.IFNA(MATCH(RAND(), _xlfn.POISSON.DIST({0,1,2,3,4,5,6,7,8,9},$O28, TRUE),1), 0)</f>
        <v>1</v>
      </c>
      <c r="AQ28" s="9" cm="1">
        <f t="array" aca="1" ref="AQ28" ca="1">_xlfn.IFNA(MATCH(RAND(), _xlfn.POISSON.DIST({0,1,2,3,4,5,6,7,8,9},$O28, TRUE),1), 0)</f>
        <v>0</v>
      </c>
      <c r="AR28" s="9" cm="1">
        <f t="array" aca="1" ref="AR28" ca="1">_xlfn.IFNA(MATCH(RAND(), _xlfn.POISSON.DIST({0,1,2,3,4,5,6,7,8,9},$O28, TRUE),1), 0)</f>
        <v>2</v>
      </c>
      <c r="AS28" s="9" cm="1">
        <f t="array" aca="1" ref="AS28" ca="1">_xlfn.IFNA(MATCH(RAND(), _xlfn.POISSON.DIST({0,1,2,3,4,5,6,7,8,9},$O28, TRUE),1), 0)</f>
        <v>1</v>
      </c>
      <c r="AT28" s="9" cm="1">
        <f t="array" aca="1" ref="AT28" ca="1">_xlfn.IFNA(MATCH(RAND(), _xlfn.POISSON.DIST({0,1,2,3,4,5,6,7,8,9},$O28, TRUE),1), 0)</f>
        <v>0</v>
      </c>
      <c r="AU28" s="9" cm="1">
        <f t="array" aca="1" ref="AU28" ca="1">_xlfn.IFNA(MATCH(RAND(), _xlfn.POISSON.DIST({0,1,2,3,4,5,6,7,8,9},$O28, TRUE),1), 0)</f>
        <v>0</v>
      </c>
      <c r="AV28" s="9" cm="1">
        <f t="array" aca="1" ref="AV28" ca="1">_xlfn.IFNA(MATCH(RAND(), _xlfn.POISSON.DIST({0,1,2,3,4,5,6,7,8,9},$O28, TRUE),1), 0)</f>
        <v>2</v>
      </c>
      <c r="AW28" s="9" cm="1">
        <f t="array" aca="1" ref="AW28" ca="1">_xlfn.IFNA(MATCH(RAND(), _xlfn.POISSON.DIST({0,1,2,3,4,5,6,7,8,9},$O28, TRUE),1), 0)</f>
        <v>1</v>
      </c>
      <c r="AX28" s="9" cm="1">
        <f t="array" aca="1" ref="AX28" ca="1">_xlfn.IFNA(MATCH(RAND(), _xlfn.POISSON.DIST({0,1,2,3,4,5,6,7,8,9},$O28, TRUE),1), 0)</f>
        <v>0</v>
      </c>
      <c r="AY28" s="9" cm="1">
        <f t="array" aca="1" ref="AY28" ca="1">_xlfn.IFNA(MATCH(RAND(), _xlfn.POISSON.DIST({0,1,2,3,4,5,6,7,8,9},$O28, TRUE),1), 0)</f>
        <v>1</v>
      </c>
      <c r="AZ28" s="9" cm="1">
        <f t="array" aca="1" ref="AZ28" ca="1">_xlfn.IFNA(MATCH(RAND(), _xlfn.POISSON.DIST({0,1,2,3,4,5,6,7,8,9},$O28, TRUE),1), 0)</f>
        <v>1</v>
      </c>
      <c r="BA28" s="9" cm="1">
        <f t="array" aca="1" ref="BA28" ca="1">_xlfn.IFNA(MATCH(RAND(), _xlfn.POISSON.DIST({0,1,2,3,4,5,6,7,8,9},$O28, TRUE),1), 0)</f>
        <v>1</v>
      </c>
      <c r="BB28" s="9" cm="1">
        <f t="array" aca="1" ref="BB28" ca="1">_xlfn.IFNA(MATCH(RAND(), _xlfn.POISSON.DIST({0,1,2,3,4,5,6,7,8,9},$O28, TRUE),1), 0)</f>
        <v>0</v>
      </c>
      <c r="BC28" s="9" cm="1">
        <f t="array" aca="1" ref="BC28" ca="1">_xlfn.IFNA(MATCH(RAND(), _xlfn.POISSON.DIST({0,1,2,3,4,5,6,7,8,9},$O28, TRUE),1), 0)</f>
        <v>1</v>
      </c>
      <c r="BD28" s="9" cm="1">
        <f t="array" aca="1" ref="BD28" ca="1">_xlfn.IFNA(MATCH(RAND(), _xlfn.POISSON.DIST({0,1,2,3,4,5,6,7,8,9},$O28, TRUE),1), 0)</f>
        <v>2</v>
      </c>
      <c r="BE28" s="9" cm="1">
        <f t="array" aca="1" ref="BE28" ca="1">_xlfn.IFNA(MATCH(RAND(), _xlfn.POISSON.DIST({0,1,2,3,4,5,6,7,8,9},$O28, TRUE),1), 0)</f>
        <v>2</v>
      </c>
      <c r="BF28" s="9" cm="1">
        <f t="array" aca="1" ref="BF28" ca="1">_xlfn.IFNA(MATCH(RAND(), _xlfn.POISSON.DIST({0,1,2,3,4,5,6,7,8,9},$O28, TRUE),1), 0)</f>
        <v>0</v>
      </c>
      <c r="BG28" s="9" cm="1">
        <f t="array" aca="1" ref="BG28" ca="1">_xlfn.IFNA(MATCH(RAND(), _xlfn.POISSON.DIST({0,1,2,3,4,5,6,7,8,9},$O28, TRUE),1), 0)</f>
        <v>3</v>
      </c>
      <c r="BH28" s="9" cm="1">
        <f t="array" aca="1" ref="BH28" ca="1">_xlfn.IFNA(MATCH(RAND(), _xlfn.POISSON.DIST({0,1,2,3,4,5,6,7,8,9},$O28, TRUE),1), 0)</f>
        <v>1</v>
      </c>
      <c r="BI28" s="9" cm="1">
        <f t="array" aca="1" ref="BI28" ca="1">_xlfn.IFNA(MATCH(RAND(), _xlfn.POISSON.DIST({0,1,2,3,4,5,6,7,8,9},$O28, TRUE),1), 0)</f>
        <v>3</v>
      </c>
      <c r="BJ28" s="9" cm="1">
        <f t="array" aca="1" ref="BJ28" ca="1">_xlfn.IFNA(MATCH(RAND(), _xlfn.POISSON.DIST({0,1,2,3,4,5,6,7,8,9},$O28, TRUE),1), 0)</f>
        <v>3</v>
      </c>
      <c r="BK28" s="9" cm="1">
        <f t="array" aca="1" ref="BK28" ca="1">_xlfn.IFNA(MATCH(RAND(), _xlfn.POISSON.DIST({0,1,2,3,4,5,6,7,8,9},$O28, TRUE),1), 0)</f>
        <v>3</v>
      </c>
      <c r="BL28" s="9" cm="1">
        <f t="array" aca="1" ref="BL28" ca="1">_xlfn.IFNA(MATCH(RAND(), _xlfn.POISSON.DIST({0,1,2,3,4,5,6,7,8,9},$O28, TRUE),1), 0)</f>
        <v>2</v>
      </c>
      <c r="BM28" s="9" cm="1">
        <f t="array" aca="1" ref="BM28" ca="1">_xlfn.IFNA(MATCH(RAND(), _xlfn.POISSON.DIST({0,1,2,3,4,5,6,7,8,9},$O28, TRUE),1), 0)</f>
        <v>2</v>
      </c>
      <c r="BN28" s="9" cm="1">
        <f t="array" aca="1" ref="BN28" ca="1">_xlfn.IFNA(MATCH(RAND(), _xlfn.POISSON.DIST({0,1,2,3,4,5,6,7,8,9},$O28, TRUE),1), 0)</f>
        <v>0</v>
      </c>
      <c r="BP28" s="9" cm="1">
        <f t="array" aca="1" ref="BP28" ca="1">_xlfn.IFNA(MATCH(RAND(), _xlfn.POISSON.DIST({0,1,2,3,4,5,6,7,8,9},$P28, TRUE),1), 0)</f>
        <v>1</v>
      </c>
      <c r="BQ28" s="9" cm="1">
        <f t="array" aca="1" ref="BQ28" ca="1">_xlfn.IFNA(MATCH(RAND(), _xlfn.POISSON.DIST({0,1,2,3,4,5,6,7,8,9},$P28, TRUE),1), 0)</f>
        <v>1</v>
      </c>
      <c r="BR28" s="9" cm="1">
        <f t="array" aca="1" ref="BR28" ca="1">_xlfn.IFNA(MATCH(RAND(), _xlfn.POISSON.DIST({0,1,2,3,4,5,6,7,8,9},$P28, TRUE),1), 0)</f>
        <v>0</v>
      </c>
      <c r="BS28" s="9" cm="1">
        <f t="array" aca="1" ref="BS28" ca="1">_xlfn.IFNA(MATCH(RAND(), _xlfn.POISSON.DIST({0,1,2,3,4,5,6,7,8,9},$P28, TRUE),1), 0)</f>
        <v>0</v>
      </c>
      <c r="BT28" s="9" cm="1">
        <f t="array" aca="1" ref="BT28" ca="1">_xlfn.IFNA(MATCH(RAND(), _xlfn.POISSON.DIST({0,1,2,3,4,5,6,7,8,9},$P28, TRUE),1), 0)</f>
        <v>0</v>
      </c>
      <c r="BU28" s="9" cm="1">
        <f t="array" aca="1" ref="BU28" ca="1">_xlfn.IFNA(MATCH(RAND(), _xlfn.POISSON.DIST({0,1,2,3,4,5,6,7,8,9},$P28, TRUE),1), 0)</f>
        <v>2</v>
      </c>
      <c r="BV28" s="9" cm="1">
        <f t="array" aca="1" ref="BV28" ca="1">_xlfn.IFNA(MATCH(RAND(), _xlfn.POISSON.DIST({0,1,2,3,4,5,6,7,8,9},$P28, TRUE),1), 0)</f>
        <v>2</v>
      </c>
      <c r="BW28" s="9" cm="1">
        <f t="array" aca="1" ref="BW28" ca="1">_xlfn.IFNA(MATCH(RAND(), _xlfn.POISSON.DIST({0,1,2,3,4,5,6,7,8,9},$P28, TRUE),1), 0)</f>
        <v>2</v>
      </c>
      <c r="BX28" s="9" cm="1">
        <f t="array" aca="1" ref="BX28" ca="1">_xlfn.IFNA(MATCH(RAND(), _xlfn.POISSON.DIST({0,1,2,3,4,5,6,7,8,9},$P28, TRUE),1), 0)</f>
        <v>1</v>
      </c>
      <c r="BY28" s="9" cm="1">
        <f t="array" aca="1" ref="BY28" ca="1">_xlfn.IFNA(MATCH(RAND(), _xlfn.POISSON.DIST({0,1,2,3,4,5,6,7,8,9},$P28, TRUE),1), 0)</f>
        <v>2</v>
      </c>
      <c r="BZ28" s="9" cm="1">
        <f t="array" aca="1" ref="BZ28" ca="1">_xlfn.IFNA(MATCH(RAND(), _xlfn.POISSON.DIST({0,1,2,3,4,5,6,7,8,9},$P28, TRUE),1), 0)</f>
        <v>1</v>
      </c>
      <c r="CA28" s="9" cm="1">
        <f t="array" aca="1" ref="CA28" ca="1">_xlfn.IFNA(MATCH(RAND(), _xlfn.POISSON.DIST({0,1,2,3,4,5,6,7,8,9},$P28, TRUE),1), 0)</f>
        <v>1</v>
      </c>
      <c r="CB28" s="9" cm="1">
        <f t="array" aca="1" ref="CB28" ca="1">_xlfn.IFNA(MATCH(RAND(), _xlfn.POISSON.DIST({0,1,2,3,4,5,6,7,8,9},$P28, TRUE),1), 0)</f>
        <v>1</v>
      </c>
      <c r="CC28" s="9" cm="1">
        <f t="array" aca="1" ref="CC28" ca="1">_xlfn.IFNA(MATCH(RAND(), _xlfn.POISSON.DIST({0,1,2,3,4,5,6,7,8,9},$P28, TRUE),1), 0)</f>
        <v>1</v>
      </c>
      <c r="CD28" s="9" cm="1">
        <f t="array" aca="1" ref="CD28" ca="1">_xlfn.IFNA(MATCH(RAND(), _xlfn.POISSON.DIST({0,1,2,3,4,5,6,7,8,9},$P28, TRUE),1), 0)</f>
        <v>1</v>
      </c>
      <c r="CE28" s="9" cm="1">
        <f t="array" aca="1" ref="CE28" ca="1">_xlfn.IFNA(MATCH(RAND(), _xlfn.POISSON.DIST({0,1,2,3,4,5,6,7,8,9},$P28, TRUE),1), 0)</f>
        <v>1</v>
      </c>
      <c r="CF28" s="9" cm="1">
        <f t="array" aca="1" ref="CF28" ca="1">_xlfn.IFNA(MATCH(RAND(), _xlfn.POISSON.DIST({0,1,2,3,4,5,6,7,8,9},$P28, TRUE),1), 0)</f>
        <v>0</v>
      </c>
      <c r="CG28" s="9" cm="1">
        <f t="array" aca="1" ref="CG28" ca="1">_xlfn.IFNA(MATCH(RAND(), _xlfn.POISSON.DIST({0,1,2,3,4,5,6,7,8,9},$P28, TRUE),1), 0)</f>
        <v>3</v>
      </c>
      <c r="CH28" s="9" cm="1">
        <f t="array" aca="1" ref="CH28" ca="1">_xlfn.IFNA(MATCH(RAND(), _xlfn.POISSON.DIST({0,1,2,3,4,5,6,7,8,9},$P28, TRUE),1), 0)</f>
        <v>0</v>
      </c>
      <c r="CI28" s="9" cm="1">
        <f t="array" aca="1" ref="CI28" ca="1">_xlfn.IFNA(MATCH(RAND(), _xlfn.POISSON.DIST({0,1,2,3,4,5,6,7,8,9},$P28, TRUE),1), 0)</f>
        <v>0</v>
      </c>
      <c r="CJ28" s="9" cm="1">
        <f t="array" aca="1" ref="CJ28" ca="1">_xlfn.IFNA(MATCH(RAND(), _xlfn.POISSON.DIST({0,1,2,3,4,5,6,7,8,9},$P28, TRUE),1), 0)</f>
        <v>2</v>
      </c>
      <c r="CK28" s="9" cm="1">
        <f t="array" aca="1" ref="CK28" ca="1">_xlfn.IFNA(MATCH(RAND(), _xlfn.POISSON.DIST({0,1,2,3,4,5,6,7,8,9},$P28, TRUE),1), 0)</f>
        <v>0</v>
      </c>
      <c r="CL28" s="9" cm="1">
        <f t="array" aca="1" ref="CL28" ca="1">_xlfn.IFNA(MATCH(RAND(), _xlfn.POISSON.DIST({0,1,2,3,4,5,6,7,8,9},$P28, TRUE),1), 0)</f>
        <v>1</v>
      </c>
      <c r="CM28" s="9" cm="1">
        <f t="array" aca="1" ref="CM28" ca="1">_xlfn.IFNA(MATCH(RAND(), _xlfn.POISSON.DIST({0,1,2,3,4,5,6,7,8,9},$P28, TRUE),1), 0)</f>
        <v>5</v>
      </c>
      <c r="CN28" s="9" cm="1">
        <f t="array" aca="1" ref="CN28" ca="1">_xlfn.IFNA(MATCH(RAND(), _xlfn.POISSON.DIST({0,1,2,3,4,5,6,7,8,9},$P28, TRUE),1), 0)</f>
        <v>1</v>
      </c>
      <c r="CO28" s="9" cm="1">
        <f t="array" aca="1" ref="CO28" ca="1">_xlfn.IFNA(MATCH(RAND(), _xlfn.POISSON.DIST({0,1,2,3,4,5,6,7,8,9},$P28, TRUE),1), 0)</f>
        <v>1</v>
      </c>
      <c r="CP28" s="9" cm="1">
        <f t="array" aca="1" ref="CP28" ca="1">_xlfn.IFNA(MATCH(RAND(), _xlfn.POISSON.DIST({0,1,2,3,4,5,6,7,8,9},$P28, TRUE),1), 0)</f>
        <v>0</v>
      </c>
      <c r="CQ28" s="9" cm="1">
        <f t="array" aca="1" ref="CQ28" ca="1">_xlfn.IFNA(MATCH(RAND(), _xlfn.POISSON.DIST({0,1,2,3,4,5,6,7,8,9},$P28, TRUE),1), 0)</f>
        <v>2</v>
      </c>
      <c r="CR28" s="9" cm="1">
        <f t="array" aca="1" ref="CR28" ca="1">_xlfn.IFNA(MATCH(RAND(), _xlfn.POISSON.DIST({0,1,2,3,4,5,6,7,8,9},$P28, TRUE),1), 0)</f>
        <v>1</v>
      </c>
      <c r="CS28" s="9" cm="1">
        <f t="array" aca="1" ref="CS28" ca="1">_xlfn.IFNA(MATCH(RAND(), _xlfn.POISSON.DIST({0,1,2,3,4,5,6,7,8,9},$P28, TRUE),1), 0)</f>
        <v>2</v>
      </c>
      <c r="CT28" s="9" cm="1">
        <f t="array" aca="1" ref="CT28" ca="1">_xlfn.IFNA(MATCH(RAND(), _xlfn.POISSON.DIST({0,1,2,3,4,5,6,7,8,9},$P28, TRUE),1), 0)</f>
        <v>0</v>
      </c>
      <c r="CU28" s="9" cm="1">
        <f t="array" aca="1" ref="CU28" ca="1">_xlfn.IFNA(MATCH(RAND(), _xlfn.POISSON.DIST({0,1,2,3,4,5,6,7,8,9},$P28, TRUE),1), 0)</f>
        <v>2</v>
      </c>
      <c r="CV28" s="9" cm="1">
        <f t="array" aca="1" ref="CV28" ca="1">_xlfn.IFNA(MATCH(RAND(), _xlfn.POISSON.DIST({0,1,2,3,4,5,6,7,8,9},$P28, TRUE),1), 0)</f>
        <v>0</v>
      </c>
      <c r="CW28" s="9" cm="1">
        <f t="array" aca="1" ref="CW28" ca="1">_xlfn.IFNA(MATCH(RAND(), _xlfn.POISSON.DIST({0,1,2,3,4,5,6,7,8,9},$P28, TRUE),1), 0)</f>
        <v>1</v>
      </c>
      <c r="CX28" s="9" cm="1">
        <f t="array" aca="1" ref="CX28" ca="1">_xlfn.IFNA(MATCH(RAND(), _xlfn.POISSON.DIST({0,1,2,3,4,5,6,7,8,9},$P28, TRUE),1), 0)</f>
        <v>1</v>
      </c>
      <c r="CY28" s="9" cm="1">
        <f t="array" aca="1" ref="CY28" ca="1">_xlfn.IFNA(MATCH(RAND(), _xlfn.POISSON.DIST({0,1,2,3,4,5,6,7,8,9},$P28, TRUE),1), 0)</f>
        <v>1</v>
      </c>
      <c r="CZ28" s="9" cm="1">
        <f t="array" aca="1" ref="CZ28" ca="1">_xlfn.IFNA(MATCH(RAND(), _xlfn.POISSON.DIST({0,1,2,3,4,5,6,7,8,9},$P28, TRUE),1), 0)</f>
        <v>2</v>
      </c>
      <c r="DA28" s="9" cm="1">
        <f t="array" aca="1" ref="DA28" ca="1">_xlfn.IFNA(MATCH(RAND(), _xlfn.POISSON.DIST({0,1,2,3,4,5,6,7,8,9},$P28, TRUE),1), 0)</f>
        <v>0</v>
      </c>
      <c r="DB28" s="9" cm="1">
        <f t="array" aca="1" ref="DB28" ca="1">_xlfn.IFNA(MATCH(RAND(), _xlfn.POISSON.DIST({0,1,2,3,4,5,6,7,8,9},$P28, TRUE),1), 0)</f>
        <v>2</v>
      </c>
      <c r="DC28" s="9" cm="1">
        <f t="array" aca="1" ref="DC28" ca="1">_xlfn.IFNA(MATCH(RAND(), _xlfn.POISSON.DIST({0,1,2,3,4,5,6,7,8,9},$P28, TRUE),1), 0)</f>
        <v>1</v>
      </c>
      <c r="DD28" s="9" cm="1">
        <f t="array" aca="1" ref="DD28" ca="1">_xlfn.IFNA(MATCH(RAND(), _xlfn.POISSON.DIST({0,1,2,3,4,5,6,7,8,9},$P28, TRUE),1), 0)</f>
        <v>2</v>
      </c>
      <c r="DE28" s="9" cm="1">
        <f t="array" aca="1" ref="DE28" ca="1">_xlfn.IFNA(MATCH(RAND(), _xlfn.POISSON.DIST({0,1,2,3,4,5,6,7,8,9},$P28, TRUE),1), 0)</f>
        <v>0</v>
      </c>
      <c r="DF28" s="9" cm="1">
        <f t="array" aca="1" ref="DF28" ca="1">_xlfn.IFNA(MATCH(RAND(), _xlfn.POISSON.DIST({0,1,2,3,4,5,6,7,8,9},$P28, TRUE),1), 0)</f>
        <v>0</v>
      </c>
      <c r="DG28" s="9" cm="1">
        <f t="array" aca="1" ref="DG28" ca="1">_xlfn.IFNA(MATCH(RAND(), _xlfn.POISSON.DIST({0,1,2,3,4,5,6,7,8,9},$P28, TRUE),1), 0)</f>
        <v>1</v>
      </c>
      <c r="DH28" s="9" cm="1">
        <f t="array" aca="1" ref="DH28" ca="1">_xlfn.IFNA(MATCH(RAND(), _xlfn.POISSON.DIST({0,1,2,3,4,5,6,7,8,9},$P28, TRUE),1), 0)</f>
        <v>3</v>
      </c>
      <c r="DI28" s="9" cm="1">
        <f t="array" aca="1" ref="DI28" ca="1">_xlfn.IFNA(MATCH(RAND(), _xlfn.POISSON.DIST({0,1,2,3,4,5,6,7,8,9},$P28, TRUE),1), 0)</f>
        <v>0</v>
      </c>
      <c r="DJ28" s="9" cm="1">
        <f t="array" aca="1" ref="DJ28" ca="1">_xlfn.IFNA(MATCH(RAND(), _xlfn.POISSON.DIST({0,1,2,3,4,5,6,7,8,9},$P28, TRUE),1), 0)</f>
        <v>0</v>
      </c>
      <c r="DK28" s="9" cm="1">
        <f t="array" aca="1" ref="DK28" ca="1">_xlfn.IFNA(MATCH(RAND(), _xlfn.POISSON.DIST({0,1,2,3,4,5,6,7,8,9},$P28, TRUE),1), 0)</f>
        <v>1</v>
      </c>
      <c r="DL28" s="9" cm="1">
        <f t="array" aca="1" ref="DL28" ca="1">_xlfn.IFNA(MATCH(RAND(), _xlfn.POISSON.DIST({0,1,2,3,4,5,6,7,8,9},$P28, TRUE),1), 0)</f>
        <v>0</v>
      </c>
      <c r="DM28" s="9" cm="1">
        <f t="array" aca="1" ref="DM28" ca="1">_xlfn.IFNA(MATCH(RAND(), _xlfn.POISSON.DIST({0,1,2,3,4,5,6,7,8,9},$P28, TRUE),1), 0)</f>
        <v>0</v>
      </c>
      <c r="DR28" s="2"/>
      <c r="DS28" s="2"/>
      <c r="EE28" s="35"/>
      <c r="EF28" s="35"/>
    </row>
    <row r="29" spans="2:136">
      <c r="B29" s="39"/>
      <c r="C29" s="36" t="s">
        <v>174</v>
      </c>
      <c r="D29" s="37" t="s">
        <v>29</v>
      </c>
      <c r="E29" s="37" t="s">
        <v>33</v>
      </c>
      <c r="F29" s="38">
        <f ca="1">(AVERAGE(Q29:BN29))*(1+INDEX('Round Robin Predictions'!$C$4:$O$36, MATCH('This Year''s Matches'!E29,'Round Robin Predictions'!$D$4:$D$36,0),3))</f>
        <v>1.08</v>
      </c>
      <c r="G29" s="5" t="s">
        <v>31</v>
      </c>
      <c r="H29" s="38">
        <f ca="1">(AVERAGE(BP29:DM29))*(1+INDEX('Round Robin Predictions'!$C$4:$O$36, MATCH('This Year''s Matches'!G29,'Round Robin Predictions'!$D$4:$D$36,0),3))</f>
        <v>1.38</v>
      </c>
      <c r="I29" s="37" t="str">
        <f t="shared" ca="1" si="0"/>
        <v>Iceland</v>
      </c>
      <c r="J29" s="66"/>
      <c r="K29" s="67"/>
      <c r="L29" s="37">
        <f t="shared" ca="1" si="1"/>
        <v>1.08</v>
      </c>
      <c r="M29" s="37">
        <f t="shared" ca="1" si="2"/>
        <v>1.38</v>
      </c>
      <c r="N29" s="37" t="str">
        <f t="shared" ca="1" si="3"/>
        <v>Iceland</v>
      </c>
      <c r="O29" s="7">
        <f ca="1">(OFFSET('Appendix 3 - Goals Per Group'!$B$13,(INDEX('Appendix 1 - Team Data'!$B$13:$R$112,MATCH(G29,'Appendix 1 - Team Data'!$B$13:$B$112,0),4)/10),(INDEX('Appendix 1 - Team Data'!$B$13:$R$112,MATCH(E29,'Appendix 1 - Team Data'!$B$13:$B$112,0),4)/10)))</f>
        <v>1.0717948717948718</v>
      </c>
      <c r="P29" s="7" cm="1">
        <f t="array" aca="1" ref="P29" ca="1">OFFSET('Appendix 3 - Goals Per Group'!$B$13,(INDEX('Appendix 1 - Team Data'!$B$13:$R$112, MATCH(E29,'Appendix 1 - Team Data'!$B$13:$B$112,0),4)/10), (INDEX('Appendix 1 - Team Data'!$B$13:$R$112, MATCH(G29, 'Appendix 1 - Team Data'!$B$13:$B$112,0),4)/10))</f>
        <v>1.323076923076923</v>
      </c>
      <c r="Q29" s="9" cm="1">
        <f t="array" aca="1" ref="Q29" ca="1">_xlfn.IFNA(MATCH(RAND(), _xlfn.POISSON.DIST({0,1,2,3,4,5,6,7,8,9},$O29, TRUE),1), 0)</f>
        <v>2</v>
      </c>
      <c r="R29" s="9" cm="1">
        <f t="array" aca="1" ref="R29" ca="1">_xlfn.IFNA(MATCH(RAND(), _xlfn.POISSON.DIST({0,1,2,3,4,5,6,7,8,9},$O29, TRUE),1), 0)</f>
        <v>0</v>
      </c>
      <c r="S29" s="9" cm="1">
        <f t="array" aca="1" ref="S29" ca="1">_xlfn.IFNA(MATCH(RAND(), _xlfn.POISSON.DIST({0,1,2,3,4,5,6,7,8,9},$O29, TRUE),1), 0)</f>
        <v>0</v>
      </c>
      <c r="T29" s="9" cm="1">
        <f t="array" aca="1" ref="T29" ca="1">_xlfn.IFNA(MATCH(RAND(), _xlfn.POISSON.DIST({0,1,2,3,4,5,6,7,8,9},$O29, TRUE),1), 0)</f>
        <v>0</v>
      </c>
      <c r="U29" s="9" cm="1">
        <f t="array" aca="1" ref="U29" ca="1">_xlfn.IFNA(MATCH(RAND(), _xlfn.POISSON.DIST({0,1,2,3,4,5,6,7,8,9},$O29, TRUE),1), 0)</f>
        <v>2</v>
      </c>
      <c r="V29" s="9" cm="1">
        <f t="array" aca="1" ref="V29" ca="1">_xlfn.IFNA(MATCH(RAND(), _xlfn.POISSON.DIST({0,1,2,3,4,5,6,7,8,9},$O29, TRUE),1), 0)</f>
        <v>0</v>
      </c>
      <c r="W29" s="9" cm="1">
        <f t="array" aca="1" ref="W29" ca="1">_xlfn.IFNA(MATCH(RAND(), _xlfn.POISSON.DIST({0,1,2,3,4,5,6,7,8,9},$O29, TRUE),1), 0)</f>
        <v>1</v>
      </c>
      <c r="X29" s="9" cm="1">
        <f t="array" aca="1" ref="X29" ca="1">_xlfn.IFNA(MATCH(RAND(), _xlfn.POISSON.DIST({0,1,2,3,4,5,6,7,8,9},$O29, TRUE),1), 0)</f>
        <v>1</v>
      </c>
      <c r="Y29" s="9" cm="1">
        <f t="array" aca="1" ref="Y29" ca="1">_xlfn.IFNA(MATCH(RAND(), _xlfn.POISSON.DIST({0,1,2,3,4,5,6,7,8,9},$O29, TRUE),1), 0)</f>
        <v>1</v>
      </c>
      <c r="Z29" s="9" cm="1">
        <f t="array" aca="1" ref="Z29" ca="1">_xlfn.IFNA(MATCH(RAND(), _xlfn.POISSON.DIST({0,1,2,3,4,5,6,7,8,9},$O29, TRUE),1), 0)</f>
        <v>1</v>
      </c>
      <c r="AA29" s="9" cm="1">
        <f t="array" aca="1" ref="AA29" ca="1">_xlfn.IFNA(MATCH(RAND(), _xlfn.POISSON.DIST({0,1,2,3,4,5,6,7,8,9},$O29, TRUE),1), 0)</f>
        <v>0</v>
      </c>
      <c r="AB29" s="9" cm="1">
        <f t="array" aca="1" ref="AB29" ca="1">_xlfn.IFNA(MATCH(RAND(), _xlfn.POISSON.DIST({0,1,2,3,4,5,6,7,8,9},$O29, TRUE),1), 0)</f>
        <v>4</v>
      </c>
      <c r="AC29" s="9" cm="1">
        <f t="array" aca="1" ref="AC29" ca="1">_xlfn.IFNA(MATCH(RAND(), _xlfn.POISSON.DIST({0,1,2,3,4,5,6,7,8,9},$O29, TRUE),1), 0)</f>
        <v>0</v>
      </c>
      <c r="AD29" s="9" cm="1">
        <f t="array" aca="1" ref="AD29" ca="1">_xlfn.IFNA(MATCH(RAND(), _xlfn.POISSON.DIST({0,1,2,3,4,5,6,7,8,9},$O29, TRUE),1), 0)</f>
        <v>3</v>
      </c>
      <c r="AE29" s="9" cm="1">
        <f t="array" aca="1" ref="AE29" ca="1">_xlfn.IFNA(MATCH(RAND(), _xlfn.POISSON.DIST({0,1,2,3,4,5,6,7,8,9},$O29, TRUE),1), 0)</f>
        <v>1</v>
      </c>
      <c r="AF29" s="9" cm="1">
        <f t="array" aca="1" ref="AF29" ca="1">_xlfn.IFNA(MATCH(RAND(), _xlfn.POISSON.DIST({0,1,2,3,4,5,6,7,8,9},$O29, TRUE),1), 0)</f>
        <v>0</v>
      </c>
      <c r="AG29" s="9" cm="1">
        <f t="array" aca="1" ref="AG29" ca="1">_xlfn.IFNA(MATCH(RAND(), _xlfn.POISSON.DIST({0,1,2,3,4,5,6,7,8,9},$O29, TRUE),1), 0)</f>
        <v>1</v>
      </c>
      <c r="AH29" s="9" cm="1">
        <f t="array" aca="1" ref="AH29" ca="1">_xlfn.IFNA(MATCH(RAND(), _xlfn.POISSON.DIST({0,1,2,3,4,5,6,7,8,9},$O29, TRUE),1), 0)</f>
        <v>2</v>
      </c>
      <c r="AI29" s="9" cm="1">
        <f t="array" aca="1" ref="AI29" ca="1">_xlfn.IFNA(MATCH(RAND(), _xlfn.POISSON.DIST({0,1,2,3,4,5,6,7,8,9},$O29, TRUE),1), 0)</f>
        <v>1</v>
      </c>
      <c r="AJ29" s="9" cm="1">
        <f t="array" aca="1" ref="AJ29" ca="1">_xlfn.IFNA(MATCH(RAND(), _xlfn.POISSON.DIST({0,1,2,3,4,5,6,7,8,9},$O29, TRUE),1), 0)</f>
        <v>0</v>
      </c>
      <c r="AK29" s="9" cm="1">
        <f t="array" aca="1" ref="AK29" ca="1">_xlfn.IFNA(MATCH(RAND(), _xlfn.POISSON.DIST({0,1,2,3,4,5,6,7,8,9},$O29, TRUE),1), 0)</f>
        <v>4</v>
      </c>
      <c r="AL29" s="9" cm="1">
        <f t="array" aca="1" ref="AL29" ca="1">_xlfn.IFNA(MATCH(RAND(), _xlfn.POISSON.DIST({0,1,2,3,4,5,6,7,8,9},$O29, TRUE),1), 0)</f>
        <v>1</v>
      </c>
      <c r="AM29" s="9" cm="1">
        <f t="array" aca="1" ref="AM29" ca="1">_xlfn.IFNA(MATCH(RAND(), _xlfn.POISSON.DIST({0,1,2,3,4,5,6,7,8,9},$O29, TRUE),1), 0)</f>
        <v>1</v>
      </c>
      <c r="AN29" s="9" cm="1">
        <f t="array" aca="1" ref="AN29" ca="1">_xlfn.IFNA(MATCH(RAND(), _xlfn.POISSON.DIST({0,1,2,3,4,5,6,7,8,9},$O29, TRUE),1), 0)</f>
        <v>1</v>
      </c>
      <c r="AO29" s="9" cm="1">
        <f t="array" aca="1" ref="AO29" ca="1">_xlfn.IFNA(MATCH(RAND(), _xlfn.POISSON.DIST({0,1,2,3,4,5,6,7,8,9},$O29, TRUE),1), 0)</f>
        <v>0</v>
      </c>
      <c r="AP29" s="9" cm="1">
        <f t="array" aca="1" ref="AP29" ca="1">_xlfn.IFNA(MATCH(RAND(), _xlfn.POISSON.DIST({0,1,2,3,4,5,6,7,8,9},$O29, TRUE),1), 0)</f>
        <v>0</v>
      </c>
      <c r="AQ29" s="9" cm="1">
        <f t="array" aca="1" ref="AQ29" ca="1">_xlfn.IFNA(MATCH(RAND(), _xlfn.POISSON.DIST({0,1,2,3,4,5,6,7,8,9},$O29, TRUE),1), 0)</f>
        <v>1</v>
      </c>
      <c r="AR29" s="9" cm="1">
        <f t="array" aca="1" ref="AR29" ca="1">_xlfn.IFNA(MATCH(RAND(), _xlfn.POISSON.DIST({0,1,2,3,4,5,6,7,8,9},$O29, TRUE),1), 0)</f>
        <v>0</v>
      </c>
      <c r="AS29" s="9" cm="1">
        <f t="array" aca="1" ref="AS29" ca="1">_xlfn.IFNA(MATCH(RAND(), _xlfn.POISSON.DIST({0,1,2,3,4,5,6,7,8,9},$O29, TRUE),1), 0)</f>
        <v>1</v>
      </c>
      <c r="AT29" s="9" cm="1">
        <f t="array" aca="1" ref="AT29" ca="1">_xlfn.IFNA(MATCH(RAND(), _xlfn.POISSON.DIST({0,1,2,3,4,5,6,7,8,9},$O29, TRUE),1), 0)</f>
        <v>0</v>
      </c>
      <c r="AU29" s="9" cm="1">
        <f t="array" aca="1" ref="AU29" ca="1">_xlfn.IFNA(MATCH(RAND(), _xlfn.POISSON.DIST({0,1,2,3,4,5,6,7,8,9},$O29, TRUE),1), 0)</f>
        <v>1</v>
      </c>
      <c r="AV29" s="9" cm="1">
        <f t="array" aca="1" ref="AV29" ca="1">_xlfn.IFNA(MATCH(RAND(), _xlfn.POISSON.DIST({0,1,2,3,4,5,6,7,8,9},$O29, TRUE),1), 0)</f>
        <v>1</v>
      </c>
      <c r="AW29" s="9" cm="1">
        <f t="array" aca="1" ref="AW29" ca="1">_xlfn.IFNA(MATCH(RAND(), _xlfn.POISSON.DIST({0,1,2,3,4,5,6,7,8,9},$O29, TRUE),1), 0)</f>
        <v>3</v>
      </c>
      <c r="AX29" s="9" cm="1">
        <f t="array" aca="1" ref="AX29" ca="1">_xlfn.IFNA(MATCH(RAND(), _xlfn.POISSON.DIST({0,1,2,3,4,5,6,7,8,9},$O29, TRUE),1), 0)</f>
        <v>1</v>
      </c>
      <c r="AY29" s="9" cm="1">
        <f t="array" aca="1" ref="AY29" ca="1">_xlfn.IFNA(MATCH(RAND(), _xlfn.POISSON.DIST({0,1,2,3,4,5,6,7,8,9},$O29, TRUE),1), 0)</f>
        <v>2</v>
      </c>
      <c r="AZ29" s="9" cm="1">
        <f t="array" aca="1" ref="AZ29" ca="1">_xlfn.IFNA(MATCH(RAND(), _xlfn.POISSON.DIST({0,1,2,3,4,5,6,7,8,9},$O29, TRUE),1), 0)</f>
        <v>1</v>
      </c>
      <c r="BA29" s="9" cm="1">
        <f t="array" aca="1" ref="BA29" ca="1">_xlfn.IFNA(MATCH(RAND(), _xlfn.POISSON.DIST({0,1,2,3,4,5,6,7,8,9},$O29, TRUE),1), 0)</f>
        <v>3</v>
      </c>
      <c r="BB29" s="9" cm="1">
        <f t="array" aca="1" ref="BB29" ca="1">_xlfn.IFNA(MATCH(RAND(), _xlfn.POISSON.DIST({0,1,2,3,4,5,6,7,8,9},$O29, TRUE),1), 0)</f>
        <v>0</v>
      </c>
      <c r="BC29" s="9" cm="1">
        <f t="array" aca="1" ref="BC29" ca="1">_xlfn.IFNA(MATCH(RAND(), _xlfn.POISSON.DIST({0,1,2,3,4,5,6,7,8,9},$O29, TRUE),1), 0)</f>
        <v>1</v>
      </c>
      <c r="BD29" s="9" cm="1">
        <f t="array" aca="1" ref="BD29" ca="1">_xlfn.IFNA(MATCH(RAND(), _xlfn.POISSON.DIST({0,1,2,3,4,5,6,7,8,9},$O29, TRUE),1), 0)</f>
        <v>0</v>
      </c>
      <c r="BE29" s="9" cm="1">
        <f t="array" aca="1" ref="BE29" ca="1">_xlfn.IFNA(MATCH(RAND(), _xlfn.POISSON.DIST({0,1,2,3,4,5,6,7,8,9},$O29, TRUE),1), 0)</f>
        <v>0</v>
      </c>
      <c r="BF29" s="9" cm="1">
        <f t="array" aca="1" ref="BF29" ca="1">_xlfn.IFNA(MATCH(RAND(), _xlfn.POISSON.DIST({0,1,2,3,4,5,6,7,8,9},$O29, TRUE),1), 0)</f>
        <v>0</v>
      </c>
      <c r="BG29" s="9" cm="1">
        <f t="array" aca="1" ref="BG29" ca="1">_xlfn.IFNA(MATCH(RAND(), _xlfn.POISSON.DIST({0,1,2,3,4,5,6,7,8,9},$O29, TRUE),1), 0)</f>
        <v>2</v>
      </c>
      <c r="BH29" s="9" cm="1">
        <f t="array" aca="1" ref="BH29" ca="1">_xlfn.IFNA(MATCH(RAND(), _xlfn.POISSON.DIST({0,1,2,3,4,5,6,7,8,9},$O29, TRUE),1), 0)</f>
        <v>1</v>
      </c>
      <c r="BI29" s="9" cm="1">
        <f t="array" aca="1" ref="BI29" ca="1">_xlfn.IFNA(MATCH(RAND(), _xlfn.POISSON.DIST({0,1,2,3,4,5,6,7,8,9},$O29, TRUE),1), 0)</f>
        <v>1</v>
      </c>
      <c r="BJ29" s="9" cm="1">
        <f t="array" aca="1" ref="BJ29" ca="1">_xlfn.IFNA(MATCH(RAND(), _xlfn.POISSON.DIST({0,1,2,3,4,5,6,7,8,9},$O29, TRUE),1), 0)</f>
        <v>1</v>
      </c>
      <c r="BK29" s="9" cm="1">
        <f t="array" aca="1" ref="BK29" ca="1">_xlfn.IFNA(MATCH(RAND(), _xlfn.POISSON.DIST({0,1,2,3,4,5,6,7,8,9},$O29, TRUE),1), 0)</f>
        <v>3</v>
      </c>
      <c r="BL29" s="9" cm="1">
        <f t="array" aca="1" ref="BL29" ca="1">_xlfn.IFNA(MATCH(RAND(), _xlfn.POISSON.DIST({0,1,2,3,4,5,6,7,8,9},$O29, TRUE),1), 0)</f>
        <v>0</v>
      </c>
      <c r="BM29" s="9" cm="1">
        <f t="array" aca="1" ref="BM29" ca="1">_xlfn.IFNA(MATCH(RAND(), _xlfn.POISSON.DIST({0,1,2,3,4,5,6,7,8,9},$O29, TRUE),1), 0)</f>
        <v>0</v>
      </c>
      <c r="BN29" s="9" cm="1">
        <f t="array" aca="1" ref="BN29" ca="1">_xlfn.IFNA(MATCH(RAND(), _xlfn.POISSON.DIST({0,1,2,3,4,5,6,7,8,9},$O29, TRUE),1), 0)</f>
        <v>4</v>
      </c>
      <c r="BP29" s="9" cm="1">
        <f t="array" aca="1" ref="BP29" ca="1">_xlfn.IFNA(MATCH(RAND(), _xlfn.POISSON.DIST({0,1,2,3,4,5,6,7,8,9},$P29, TRUE),1), 0)</f>
        <v>2</v>
      </c>
      <c r="BQ29" s="9" cm="1">
        <f t="array" aca="1" ref="BQ29" ca="1">_xlfn.IFNA(MATCH(RAND(), _xlfn.POISSON.DIST({0,1,2,3,4,5,6,7,8,9},$P29, TRUE),1), 0)</f>
        <v>0</v>
      </c>
      <c r="BR29" s="9" cm="1">
        <f t="array" aca="1" ref="BR29" ca="1">_xlfn.IFNA(MATCH(RAND(), _xlfn.POISSON.DIST({0,1,2,3,4,5,6,7,8,9},$P29, TRUE),1), 0)</f>
        <v>1</v>
      </c>
      <c r="BS29" s="9" cm="1">
        <f t="array" aca="1" ref="BS29" ca="1">_xlfn.IFNA(MATCH(RAND(), _xlfn.POISSON.DIST({0,1,2,3,4,5,6,7,8,9},$P29, TRUE),1), 0)</f>
        <v>1</v>
      </c>
      <c r="BT29" s="9" cm="1">
        <f t="array" aca="1" ref="BT29" ca="1">_xlfn.IFNA(MATCH(RAND(), _xlfn.POISSON.DIST({0,1,2,3,4,5,6,7,8,9},$P29, TRUE),1), 0)</f>
        <v>3</v>
      </c>
      <c r="BU29" s="9" cm="1">
        <f t="array" aca="1" ref="BU29" ca="1">_xlfn.IFNA(MATCH(RAND(), _xlfn.POISSON.DIST({0,1,2,3,4,5,6,7,8,9},$P29, TRUE),1), 0)</f>
        <v>1</v>
      </c>
      <c r="BV29" s="9" cm="1">
        <f t="array" aca="1" ref="BV29" ca="1">_xlfn.IFNA(MATCH(RAND(), _xlfn.POISSON.DIST({0,1,2,3,4,5,6,7,8,9},$P29, TRUE),1), 0)</f>
        <v>1</v>
      </c>
      <c r="BW29" s="9" cm="1">
        <f t="array" aca="1" ref="BW29" ca="1">_xlfn.IFNA(MATCH(RAND(), _xlfn.POISSON.DIST({0,1,2,3,4,5,6,7,8,9},$P29, TRUE),1), 0)</f>
        <v>1</v>
      </c>
      <c r="BX29" s="9" cm="1">
        <f t="array" aca="1" ref="BX29" ca="1">_xlfn.IFNA(MATCH(RAND(), _xlfn.POISSON.DIST({0,1,2,3,4,5,6,7,8,9},$P29, TRUE),1), 0)</f>
        <v>2</v>
      </c>
      <c r="BY29" s="9" cm="1">
        <f t="array" aca="1" ref="BY29" ca="1">_xlfn.IFNA(MATCH(RAND(), _xlfn.POISSON.DIST({0,1,2,3,4,5,6,7,8,9},$P29, TRUE),1), 0)</f>
        <v>3</v>
      </c>
      <c r="BZ29" s="9" cm="1">
        <f t="array" aca="1" ref="BZ29" ca="1">_xlfn.IFNA(MATCH(RAND(), _xlfn.POISSON.DIST({0,1,2,3,4,5,6,7,8,9},$P29, TRUE),1), 0)</f>
        <v>1</v>
      </c>
      <c r="CA29" s="9" cm="1">
        <f t="array" aca="1" ref="CA29" ca="1">_xlfn.IFNA(MATCH(RAND(), _xlfn.POISSON.DIST({0,1,2,3,4,5,6,7,8,9},$P29, TRUE),1), 0)</f>
        <v>0</v>
      </c>
      <c r="CB29" s="9" cm="1">
        <f t="array" aca="1" ref="CB29" ca="1">_xlfn.IFNA(MATCH(RAND(), _xlfn.POISSON.DIST({0,1,2,3,4,5,6,7,8,9},$P29, TRUE),1), 0)</f>
        <v>3</v>
      </c>
      <c r="CC29" s="9" cm="1">
        <f t="array" aca="1" ref="CC29" ca="1">_xlfn.IFNA(MATCH(RAND(), _xlfn.POISSON.DIST({0,1,2,3,4,5,6,7,8,9},$P29, TRUE),1), 0)</f>
        <v>2</v>
      </c>
      <c r="CD29" s="9" cm="1">
        <f t="array" aca="1" ref="CD29" ca="1">_xlfn.IFNA(MATCH(RAND(), _xlfn.POISSON.DIST({0,1,2,3,4,5,6,7,8,9},$P29, TRUE),1), 0)</f>
        <v>1</v>
      </c>
      <c r="CE29" s="9" cm="1">
        <f t="array" aca="1" ref="CE29" ca="1">_xlfn.IFNA(MATCH(RAND(), _xlfn.POISSON.DIST({0,1,2,3,4,5,6,7,8,9},$P29, TRUE),1), 0)</f>
        <v>2</v>
      </c>
      <c r="CF29" s="9" cm="1">
        <f t="array" aca="1" ref="CF29" ca="1">_xlfn.IFNA(MATCH(RAND(), _xlfn.POISSON.DIST({0,1,2,3,4,5,6,7,8,9},$P29, TRUE),1), 0)</f>
        <v>3</v>
      </c>
      <c r="CG29" s="9" cm="1">
        <f t="array" aca="1" ref="CG29" ca="1">_xlfn.IFNA(MATCH(RAND(), _xlfn.POISSON.DIST({0,1,2,3,4,5,6,7,8,9},$P29, TRUE),1), 0)</f>
        <v>1</v>
      </c>
      <c r="CH29" s="9" cm="1">
        <f t="array" aca="1" ref="CH29" ca="1">_xlfn.IFNA(MATCH(RAND(), _xlfn.POISSON.DIST({0,1,2,3,4,5,6,7,8,9},$P29, TRUE),1), 0)</f>
        <v>2</v>
      </c>
      <c r="CI29" s="9" cm="1">
        <f t="array" aca="1" ref="CI29" ca="1">_xlfn.IFNA(MATCH(RAND(), _xlfn.POISSON.DIST({0,1,2,3,4,5,6,7,8,9},$P29, TRUE),1), 0)</f>
        <v>2</v>
      </c>
      <c r="CJ29" s="9" cm="1">
        <f t="array" aca="1" ref="CJ29" ca="1">_xlfn.IFNA(MATCH(RAND(), _xlfn.POISSON.DIST({0,1,2,3,4,5,6,7,8,9},$P29, TRUE),1), 0)</f>
        <v>4</v>
      </c>
      <c r="CK29" s="9" cm="1">
        <f t="array" aca="1" ref="CK29" ca="1">_xlfn.IFNA(MATCH(RAND(), _xlfn.POISSON.DIST({0,1,2,3,4,5,6,7,8,9},$P29, TRUE),1), 0)</f>
        <v>2</v>
      </c>
      <c r="CL29" s="9" cm="1">
        <f t="array" aca="1" ref="CL29" ca="1">_xlfn.IFNA(MATCH(RAND(), _xlfn.POISSON.DIST({0,1,2,3,4,5,6,7,8,9},$P29, TRUE),1), 0)</f>
        <v>1</v>
      </c>
      <c r="CM29" s="9" cm="1">
        <f t="array" aca="1" ref="CM29" ca="1">_xlfn.IFNA(MATCH(RAND(), _xlfn.POISSON.DIST({0,1,2,3,4,5,6,7,8,9},$P29, TRUE),1), 0)</f>
        <v>2</v>
      </c>
      <c r="CN29" s="9" cm="1">
        <f t="array" aca="1" ref="CN29" ca="1">_xlfn.IFNA(MATCH(RAND(), _xlfn.POISSON.DIST({0,1,2,3,4,5,6,7,8,9},$P29, TRUE),1), 0)</f>
        <v>1</v>
      </c>
      <c r="CO29" s="9" cm="1">
        <f t="array" aca="1" ref="CO29" ca="1">_xlfn.IFNA(MATCH(RAND(), _xlfn.POISSON.DIST({0,1,2,3,4,5,6,7,8,9},$P29, TRUE),1), 0)</f>
        <v>2</v>
      </c>
      <c r="CP29" s="9" cm="1">
        <f t="array" aca="1" ref="CP29" ca="1">_xlfn.IFNA(MATCH(RAND(), _xlfn.POISSON.DIST({0,1,2,3,4,5,6,7,8,9},$P29, TRUE),1), 0)</f>
        <v>0</v>
      </c>
      <c r="CQ29" s="9" cm="1">
        <f t="array" aca="1" ref="CQ29" ca="1">_xlfn.IFNA(MATCH(RAND(), _xlfn.POISSON.DIST({0,1,2,3,4,5,6,7,8,9},$P29, TRUE),1), 0)</f>
        <v>2</v>
      </c>
      <c r="CR29" s="9" cm="1">
        <f t="array" aca="1" ref="CR29" ca="1">_xlfn.IFNA(MATCH(RAND(), _xlfn.POISSON.DIST({0,1,2,3,4,5,6,7,8,9},$P29, TRUE),1), 0)</f>
        <v>1</v>
      </c>
      <c r="CS29" s="9" cm="1">
        <f t="array" aca="1" ref="CS29" ca="1">_xlfn.IFNA(MATCH(RAND(), _xlfn.POISSON.DIST({0,1,2,3,4,5,6,7,8,9},$P29, TRUE),1), 0)</f>
        <v>2</v>
      </c>
      <c r="CT29" s="9" cm="1">
        <f t="array" aca="1" ref="CT29" ca="1">_xlfn.IFNA(MATCH(RAND(), _xlfn.POISSON.DIST({0,1,2,3,4,5,6,7,8,9},$P29, TRUE),1), 0)</f>
        <v>2</v>
      </c>
      <c r="CU29" s="9" cm="1">
        <f t="array" aca="1" ref="CU29" ca="1">_xlfn.IFNA(MATCH(RAND(), _xlfn.POISSON.DIST({0,1,2,3,4,5,6,7,8,9},$P29, TRUE),1), 0)</f>
        <v>0</v>
      </c>
      <c r="CV29" s="9" cm="1">
        <f t="array" aca="1" ref="CV29" ca="1">_xlfn.IFNA(MATCH(RAND(), _xlfn.POISSON.DIST({0,1,2,3,4,5,6,7,8,9},$P29, TRUE),1), 0)</f>
        <v>0</v>
      </c>
      <c r="CW29" s="9" cm="1">
        <f t="array" aca="1" ref="CW29" ca="1">_xlfn.IFNA(MATCH(RAND(), _xlfn.POISSON.DIST({0,1,2,3,4,5,6,7,8,9},$P29, TRUE),1), 0)</f>
        <v>0</v>
      </c>
      <c r="CX29" s="9" cm="1">
        <f t="array" aca="1" ref="CX29" ca="1">_xlfn.IFNA(MATCH(RAND(), _xlfn.POISSON.DIST({0,1,2,3,4,5,6,7,8,9},$P29, TRUE),1), 0)</f>
        <v>2</v>
      </c>
      <c r="CY29" s="9" cm="1">
        <f t="array" aca="1" ref="CY29" ca="1">_xlfn.IFNA(MATCH(RAND(), _xlfn.POISSON.DIST({0,1,2,3,4,5,6,7,8,9},$P29, TRUE),1), 0)</f>
        <v>0</v>
      </c>
      <c r="CZ29" s="9" cm="1">
        <f t="array" aca="1" ref="CZ29" ca="1">_xlfn.IFNA(MATCH(RAND(), _xlfn.POISSON.DIST({0,1,2,3,4,5,6,7,8,9},$P29, TRUE),1), 0)</f>
        <v>0</v>
      </c>
      <c r="DA29" s="9" cm="1">
        <f t="array" aca="1" ref="DA29" ca="1">_xlfn.IFNA(MATCH(RAND(), _xlfn.POISSON.DIST({0,1,2,3,4,5,6,7,8,9},$P29, TRUE),1), 0)</f>
        <v>2</v>
      </c>
      <c r="DB29" s="9" cm="1">
        <f t="array" aca="1" ref="DB29" ca="1">_xlfn.IFNA(MATCH(RAND(), _xlfn.POISSON.DIST({0,1,2,3,4,5,6,7,8,9},$P29, TRUE),1), 0)</f>
        <v>1</v>
      </c>
      <c r="DC29" s="9" cm="1">
        <f t="array" aca="1" ref="DC29" ca="1">_xlfn.IFNA(MATCH(RAND(), _xlfn.POISSON.DIST({0,1,2,3,4,5,6,7,8,9},$P29, TRUE),1), 0)</f>
        <v>0</v>
      </c>
      <c r="DD29" s="9" cm="1">
        <f t="array" aca="1" ref="DD29" ca="1">_xlfn.IFNA(MATCH(RAND(), _xlfn.POISSON.DIST({0,1,2,3,4,5,6,7,8,9},$P29, TRUE),1), 0)</f>
        <v>2</v>
      </c>
      <c r="DE29" s="9" cm="1">
        <f t="array" aca="1" ref="DE29" ca="1">_xlfn.IFNA(MATCH(RAND(), _xlfn.POISSON.DIST({0,1,2,3,4,5,6,7,8,9},$P29, TRUE),1), 0)</f>
        <v>2</v>
      </c>
      <c r="DF29" s="9" cm="1">
        <f t="array" aca="1" ref="DF29" ca="1">_xlfn.IFNA(MATCH(RAND(), _xlfn.POISSON.DIST({0,1,2,3,4,5,6,7,8,9},$P29, TRUE),1), 0)</f>
        <v>0</v>
      </c>
      <c r="DG29" s="9" cm="1">
        <f t="array" aca="1" ref="DG29" ca="1">_xlfn.IFNA(MATCH(RAND(), _xlfn.POISSON.DIST({0,1,2,3,4,5,6,7,8,9},$P29, TRUE),1), 0)</f>
        <v>0</v>
      </c>
      <c r="DH29" s="9" cm="1">
        <f t="array" aca="1" ref="DH29" ca="1">_xlfn.IFNA(MATCH(RAND(), _xlfn.POISSON.DIST({0,1,2,3,4,5,6,7,8,9},$P29, TRUE),1), 0)</f>
        <v>4</v>
      </c>
      <c r="DI29" s="9" cm="1">
        <f t="array" aca="1" ref="DI29" ca="1">_xlfn.IFNA(MATCH(RAND(), _xlfn.POISSON.DIST({0,1,2,3,4,5,6,7,8,9},$P29, TRUE),1), 0)</f>
        <v>1</v>
      </c>
      <c r="DJ29" s="9" cm="1">
        <f t="array" aca="1" ref="DJ29" ca="1">_xlfn.IFNA(MATCH(RAND(), _xlfn.POISSON.DIST({0,1,2,3,4,5,6,7,8,9},$P29, TRUE),1), 0)</f>
        <v>1</v>
      </c>
      <c r="DK29" s="9" cm="1">
        <f t="array" aca="1" ref="DK29" ca="1">_xlfn.IFNA(MATCH(RAND(), _xlfn.POISSON.DIST({0,1,2,3,4,5,6,7,8,9},$P29, TRUE),1), 0)</f>
        <v>1</v>
      </c>
      <c r="DL29" s="9" cm="1">
        <f t="array" aca="1" ref="DL29" ca="1">_xlfn.IFNA(MATCH(RAND(), _xlfn.POISSON.DIST({0,1,2,3,4,5,6,7,8,9},$P29, TRUE),1), 0)</f>
        <v>0</v>
      </c>
      <c r="DM29" s="9" cm="1">
        <f t="array" aca="1" ref="DM29" ca="1">_xlfn.IFNA(MATCH(RAND(), _xlfn.POISSON.DIST({0,1,2,3,4,5,6,7,8,9},$P29, TRUE),1), 0)</f>
        <v>2</v>
      </c>
      <c r="DR29" s="2"/>
      <c r="DS29" s="2"/>
      <c r="EE29" s="35"/>
      <c r="EF29" s="35"/>
    </row>
    <row r="30" spans="2:136">
      <c r="B30" s="39"/>
      <c r="C30" s="36" t="s">
        <v>174</v>
      </c>
      <c r="D30" s="37" t="s">
        <v>34</v>
      </c>
      <c r="E30" s="37" t="s">
        <v>35</v>
      </c>
      <c r="F30" s="38">
        <f ca="1">(AVERAGE(Q30:BN30))*(1+INDEX('Round Robin Predictions'!$C$4:$O$36, MATCH('This Year''s Matches'!E30,'Round Robin Predictions'!$D$4:$D$36,0),3))</f>
        <v>1.76</v>
      </c>
      <c r="G30" s="5" t="s">
        <v>37</v>
      </c>
      <c r="H30" s="38">
        <f ca="1">(AVERAGE(BP30:DM30))*(1+INDEX('Round Robin Predictions'!$C$4:$O$36, MATCH('This Year''s Matches'!G30,'Round Robin Predictions'!$D$4:$D$36,0),3))</f>
        <v>0.9</v>
      </c>
      <c r="I30" s="37" t="str">
        <f t="shared" ca="1" si="0"/>
        <v>Brazil</v>
      </c>
      <c r="J30" s="66"/>
      <c r="K30" s="67"/>
      <c r="L30" s="37">
        <f t="shared" ca="1" si="1"/>
        <v>1.76</v>
      </c>
      <c r="M30" s="37">
        <f t="shared" ca="1" si="2"/>
        <v>0.9</v>
      </c>
      <c r="N30" s="37" t="str">
        <f t="shared" ca="1" si="3"/>
        <v>Brazil</v>
      </c>
      <c r="O30" s="7">
        <f ca="1">(OFFSET('Appendix 3 - Goals Per Group'!$B$13,(INDEX('Appendix 1 - Team Data'!$B$13:$R$112,MATCH(G30,'Appendix 1 - Team Data'!$B$13:$B$112,0),4)/10),(INDEX('Appendix 1 - Team Data'!$B$13:$R$112,MATCH(E30,'Appendix 1 - Team Data'!$B$13:$B$112,0),4)/10)))</f>
        <v>1.5099502487562189</v>
      </c>
      <c r="P30" s="7" cm="1">
        <f t="array" aca="1" ref="P30" ca="1">OFFSET('Appendix 3 - Goals Per Group'!$B$13,(INDEX('Appendix 1 - Team Data'!$B$13:$R$112, MATCH(E30,'Appendix 1 - Team Data'!$B$13:$B$112,0),4)/10), (INDEX('Appendix 1 - Team Data'!$B$13:$R$112, MATCH(G30, 'Appendix 1 - Team Data'!$B$13:$B$112,0),4)/10))</f>
        <v>0.99502487562189057</v>
      </c>
      <c r="Q30" s="9" cm="1">
        <f t="array" aca="1" ref="Q30" ca="1">_xlfn.IFNA(MATCH(RAND(), _xlfn.POISSON.DIST({0,1,2,3,4,5,6,7,8,9},$O30, TRUE),1), 0)</f>
        <v>1</v>
      </c>
      <c r="R30" s="9" cm="1">
        <f t="array" aca="1" ref="R30" ca="1">_xlfn.IFNA(MATCH(RAND(), _xlfn.POISSON.DIST({0,1,2,3,4,5,6,7,8,9},$O30, TRUE),1), 0)</f>
        <v>3</v>
      </c>
      <c r="S30" s="9" cm="1">
        <f t="array" aca="1" ref="S30" ca="1">_xlfn.IFNA(MATCH(RAND(), _xlfn.POISSON.DIST({0,1,2,3,4,5,6,7,8,9},$O30, TRUE),1), 0)</f>
        <v>1</v>
      </c>
      <c r="T30" s="9" cm="1">
        <f t="array" aca="1" ref="T30" ca="1">_xlfn.IFNA(MATCH(RAND(), _xlfn.POISSON.DIST({0,1,2,3,4,5,6,7,8,9},$O30, TRUE),1), 0)</f>
        <v>1</v>
      </c>
      <c r="U30" s="9" cm="1">
        <f t="array" aca="1" ref="U30" ca="1">_xlfn.IFNA(MATCH(RAND(), _xlfn.POISSON.DIST({0,1,2,3,4,5,6,7,8,9},$O30, TRUE),1), 0)</f>
        <v>3</v>
      </c>
      <c r="V30" s="9" cm="1">
        <f t="array" aca="1" ref="V30" ca="1">_xlfn.IFNA(MATCH(RAND(), _xlfn.POISSON.DIST({0,1,2,3,4,5,6,7,8,9},$O30, TRUE),1), 0)</f>
        <v>2</v>
      </c>
      <c r="W30" s="9" cm="1">
        <f t="array" aca="1" ref="W30" ca="1">_xlfn.IFNA(MATCH(RAND(), _xlfn.POISSON.DIST({0,1,2,3,4,5,6,7,8,9},$O30, TRUE),1), 0)</f>
        <v>2</v>
      </c>
      <c r="X30" s="9" cm="1">
        <f t="array" aca="1" ref="X30" ca="1">_xlfn.IFNA(MATCH(RAND(), _xlfn.POISSON.DIST({0,1,2,3,4,5,6,7,8,9},$O30, TRUE),1), 0)</f>
        <v>2</v>
      </c>
      <c r="Y30" s="9" cm="1">
        <f t="array" aca="1" ref="Y30" ca="1">_xlfn.IFNA(MATCH(RAND(), _xlfn.POISSON.DIST({0,1,2,3,4,5,6,7,8,9},$O30, TRUE),1), 0)</f>
        <v>1</v>
      </c>
      <c r="Z30" s="9" cm="1">
        <f t="array" aca="1" ref="Z30" ca="1">_xlfn.IFNA(MATCH(RAND(), _xlfn.POISSON.DIST({0,1,2,3,4,5,6,7,8,9},$O30, TRUE),1), 0)</f>
        <v>1</v>
      </c>
      <c r="AA30" s="9" cm="1">
        <f t="array" aca="1" ref="AA30" ca="1">_xlfn.IFNA(MATCH(RAND(), _xlfn.POISSON.DIST({0,1,2,3,4,5,6,7,8,9},$O30, TRUE),1), 0)</f>
        <v>1</v>
      </c>
      <c r="AB30" s="9" cm="1">
        <f t="array" aca="1" ref="AB30" ca="1">_xlfn.IFNA(MATCH(RAND(), _xlfn.POISSON.DIST({0,1,2,3,4,5,6,7,8,9},$O30, TRUE),1), 0)</f>
        <v>0</v>
      </c>
      <c r="AC30" s="9" cm="1">
        <f t="array" aca="1" ref="AC30" ca="1">_xlfn.IFNA(MATCH(RAND(), _xlfn.POISSON.DIST({0,1,2,3,4,5,6,7,8,9},$O30, TRUE),1), 0)</f>
        <v>0</v>
      </c>
      <c r="AD30" s="9" cm="1">
        <f t="array" aca="1" ref="AD30" ca="1">_xlfn.IFNA(MATCH(RAND(), _xlfn.POISSON.DIST({0,1,2,3,4,5,6,7,8,9},$O30, TRUE),1), 0)</f>
        <v>2</v>
      </c>
      <c r="AE30" s="9" cm="1">
        <f t="array" aca="1" ref="AE30" ca="1">_xlfn.IFNA(MATCH(RAND(), _xlfn.POISSON.DIST({0,1,2,3,4,5,6,7,8,9},$O30, TRUE),1), 0)</f>
        <v>3</v>
      </c>
      <c r="AF30" s="9" cm="1">
        <f t="array" aca="1" ref="AF30" ca="1">_xlfn.IFNA(MATCH(RAND(), _xlfn.POISSON.DIST({0,1,2,3,4,5,6,7,8,9},$O30, TRUE),1), 0)</f>
        <v>4</v>
      </c>
      <c r="AG30" s="9" cm="1">
        <f t="array" aca="1" ref="AG30" ca="1">_xlfn.IFNA(MATCH(RAND(), _xlfn.POISSON.DIST({0,1,2,3,4,5,6,7,8,9},$O30, TRUE),1), 0)</f>
        <v>0</v>
      </c>
      <c r="AH30" s="9" cm="1">
        <f t="array" aca="1" ref="AH30" ca="1">_xlfn.IFNA(MATCH(RAND(), _xlfn.POISSON.DIST({0,1,2,3,4,5,6,7,8,9},$O30, TRUE),1), 0)</f>
        <v>0</v>
      </c>
      <c r="AI30" s="9" cm="1">
        <f t="array" aca="1" ref="AI30" ca="1">_xlfn.IFNA(MATCH(RAND(), _xlfn.POISSON.DIST({0,1,2,3,4,5,6,7,8,9},$O30, TRUE),1), 0)</f>
        <v>2</v>
      </c>
      <c r="AJ30" s="9" cm="1">
        <f t="array" aca="1" ref="AJ30" ca="1">_xlfn.IFNA(MATCH(RAND(), _xlfn.POISSON.DIST({0,1,2,3,4,5,6,7,8,9},$O30, TRUE),1), 0)</f>
        <v>1</v>
      </c>
      <c r="AK30" s="9" cm="1">
        <f t="array" aca="1" ref="AK30" ca="1">_xlfn.IFNA(MATCH(RAND(), _xlfn.POISSON.DIST({0,1,2,3,4,5,6,7,8,9},$O30, TRUE),1), 0)</f>
        <v>1</v>
      </c>
      <c r="AL30" s="9" cm="1">
        <f t="array" aca="1" ref="AL30" ca="1">_xlfn.IFNA(MATCH(RAND(), _xlfn.POISSON.DIST({0,1,2,3,4,5,6,7,8,9},$O30, TRUE),1), 0)</f>
        <v>3</v>
      </c>
      <c r="AM30" s="9" cm="1">
        <f t="array" aca="1" ref="AM30" ca="1">_xlfn.IFNA(MATCH(RAND(), _xlfn.POISSON.DIST({0,1,2,3,4,5,6,7,8,9},$O30, TRUE),1), 0)</f>
        <v>1</v>
      </c>
      <c r="AN30" s="9" cm="1">
        <f t="array" aca="1" ref="AN30" ca="1">_xlfn.IFNA(MATCH(RAND(), _xlfn.POISSON.DIST({0,1,2,3,4,5,6,7,8,9},$O30, TRUE),1), 0)</f>
        <v>0</v>
      </c>
      <c r="AO30" s="9" cm="1">
        <f t="array" aca="1" ref="AO30" ca="1">_xlfn.IFNA(MATCH(RAND(), _xlfn.POISSON.DIST({0,1,2,3,4,5,6,7,8,9},$O30, TRUE),1), 0)</f>
        <v>2</v>
      </c>
      <c r="AP30" s="9" cm="1">
        <f t="array" aca="1" ref="AP30" ca="1">_xlfn.IFNA(MATCH(RAND(), _xlfn.POISSON.DIST({0,1,2,3,4,5,6,7,8,9},$O30, TRUE),1), 0)</f>
        <v>2</v>
      </c>
      <c r="AQ30" s="9" cm="1">
        <f t="array" aca="1" ref="AQ30" ca="1">_xlfn.IFNA(MATCH(RAND(), _xlfn.POISSON.DIST({0,1,2,3,4,5,6,7,8,9},$O30, TRUE),1), 0)</f>
        <v>1</v>
      </c>
      <c r="AR30" s="9" cm="1">
        <f t="array" aca="1" ref="AR30" ca="1">_xlfn.IFNA(MATCH(RAND(), _xlfn.POISSON.DIST({0,1,2,3,4,5,6,7,8,9},$O30, TRUE),1), 0)</f>
        <v>2</v>
      </c>
      <c r="AS30" s="9" cm="1">
        <f t="array" aca="1" ref="AS30" ca="1">_xlfn.IFNA(MATCH(RAND(), _xlfn.POISSON.DIST({0,1,2,3,4,5,6,7,8,9},$O30, TRUE),1), 0)</f>
        <v>0</v>
      </c>
      <c r="AT30" s="9" cm="1">
        <f t="array" aca="1" ref="AT30" ca="1">_xlfn.IFNA(MATCH(RAND(), _xlfn.POISSON.DIST({0,1,2,3,4,5,6,7,8,9},$O30, TRUE),1), 0)</f>
        <v>0</v>
      </c>
      <c r="AU30" s="9" cm="1">
        <f t="array" aca="1" ref="AU30" ca="1">_xlfn.IFNA(MATCH(RAND(), _xlfn.POISSON.DIST({0,1,2,3,4,5,6,7,8,9},$O30, TRUE),1), 0)</f>
        <v>2</v>
      </c>
      <c r="AV30" s="9" cm="1">
        <f t="array" aca="1" ref="AV30" ca="1">_xlfn.IFNA(MATCH(RAND(), _xlfn.POISSON.DIST({0,1,2,3,4,5,6,7,8,9},$O30, TRUE),1), 0)</f>
        <v>2</v>
      </c>
      <c r="AW30" s="9" cm="1">
        <f t="array" aca="1" ref="AW30" ca="1">_xlfn.IFNA(MATCH(RAND(), _xlfn.POISSON.DIST({0,1,2,3,4,5,6,7,8,9},$O30, TRUE),1), 0)</f>
        <v>3</v>
      </c>
      <c r="AX30" s="9" cm="1">
        <f t="array" aca="1" ref="AX30" ca="1">_xlfn.IFNA(MATCH(RAND(), _xlfn.POISSON.DIST({0,1,2,3,4,5,6,7,8,9},$O30, TRUE),1), 0)</f>
        <v>2</v>
      </c>
      <c r="AY30" s="9" cm="1">
        <f t="array" aca="1" ref="AY30" ca="1">_xlfn.IFNA(MATCH(RAND(), _xlfn.POISSON.DIST({0,1,2,3,4,5,6,7,8,9},$O30, TRUE),1), 0)</f>
        <v>3</v>
      </c>
      <c r="AZ30" s="9" cm="1">
        <f t="array" aca="1" ref="AZ30" ca="1">_xlfn.IFNA(MATCH(RAND(), _xlfn.POISSON.DIST({0,1,2,3,4,5,6,7,8,9},$O30, TRUE),1), 0)</f>
        <v>3</v>
      </c>
      <c r="BA30" s="9" cm="1">
        <f t="array" aca="1" ref="BA30" ca="1">_xlfn.IFNA(MATCH(RAND(), _xlfn.POISSON.DIST({0,1,2,3,4,5,6,7,8,9},$O30, TRUE),1), 0)</f>
        <v>5</v>
      </c>
      <c r="BB30" s="9" cm="1">
        <f t="array" aca="1" ref="BB30" ca="1">_xlfn.IFNA(MATCH(RAND(), _xlfn.POISSON.DIST({0,1,2,3,4,5,6,7,8,9},$O30, TRUE),1), 0)</f>
        <v>1</v>
      </c>
      <c r="BC30" s="9" cm="1">
        <f t="array" aca="1" ref="BC30" ca="1">_xlfn.IFNA(MATCH(RAND(), _xlfn.POISSON.DIST({0,1,2,3,4,5,6,7,8,9},$O30, TRUE),1), 0)</f>
        <v>1</v>
      </c>
      <c r="BD30" s="9" cm="1">
        <f t="array" aca="1" ref="BD30" ca="1">_xlfn.IFNA(MATCH(RAND(), _xlfn.POISSON.DIST({0,1,2,3,4,5,6,7,8,9},$O30, TRUE),1), 0)</f>
        <v>3</v>
      </c>
      <c r="BE30" s="9" cm="1">
        <f t="array" aca="1" ref="BE30" ca="1">_xlfn.IFNA(MATCH(RAND(), _xlfn.POISSON.DIST({0,1,2,3,4,5,6,7,8,9},$O30, TRUE),1), 0)</f>
        <v>2</v>
      </c>
      <c r="BF30" s="9" cm="1">
        <f t="array" aca="1" ref="BF30" ca="1">_xlfn.IFNA(MATCH(RAND(), _xlfn.POISSON.DIST({0,1,2,3,4,5,6,7,8,9},$O30, TRUE),1), 0)</f>
        <v>2</v>
      </c>
      <c r="BG30" s="9" cm="1">
        <f t="array" aca="1" ref="BG30" ca="1">_xlfn.IFNA(MATCH(RAND(), _xlfn.POISSON.DIST({0,1,2,3,4,5,6,7,8,9},$O30, TRUE),1), 0)</f>
        <v>3</v>
      </c>
      <c r="BH30" s="9" cm="1">
        <f t="array" aca="1" ref="BH30" ca="1">_xlfn.IFNA(MATCH(RAND(), _xlfn.POISSON.DIST({0,1,2,3,4,5,6,7,8,9},$O30, TRUE),1), 0)</f>
        <v>1</v>
      </c>
      <c r="BI30" s="9" cm="1">
        <f t="array" aca="1" ref="BI30" ca="1">_xlfn.IFNA(MATCH(RAND(), _xlfn.POISSON.DIST({0,1,2,3,4,5,6,7,8,9},$O30, TRUE),1), 0)</f>
        <v>3</v>
      </c>
      <c r="BJ30" s="9" cm="1">
        <f t="array" aca="1" ref="BJ30" ca="1">_xlfn.IFNA(MATCH(RAND(), _xlfn.POISSON.DIST({0,1,2,3,4,5,6,7,8,9},$O30, TRUE),1), 0)</f>
        <v>1</v>
      </c>
      <c r="BK30" s="9" cm="1">
        <f t="array" aca="1" ref="BK30" ca="1">_xlfn.IFNA(MATCH(RAND(), _xlfn.POISSON.DIST({0,1,2,3,4,5,6,7,8,9},$O30, TRUE),1), 0)</f>
        <v>5</v>
      </c>
      <c r="BL30" s="9" cm="1">
        <f t="array" aca="1" ref="BL30" ca="1">_xlfn.IFNA(MATCH(RAND(), _xlfn.POISSON.DIST({0,1,2,3,4,5,6,7,8,9},$O30, TRUE),1), 0)</f>
        <v>1</v>
      </c>
      <c r="BM30" s="9" cm="1">
        <f t="array" aca="1" ref="BM30" ca="1">_xlfn.IFNA(MATCH(RAND(), _xlfn.POISSON.DIST({0,1,2,3,4,5,6,7,8,9},$O30, TRUE),1), 0)</f>
        <v>0</v>
      </c>
      <c r="BN30" s="9" cm="1">
        <f t="array" aca="1" ref="BN30" ca="1">_xlfn.IFNA(MATCH(RAND(), _xlfn.POISSON.DIST({0,1,2,3,4,5,6,7,8,9},$O30, TRUE),1), 0)</f>
        <v>3</v>
      </c>
      <c r="BP30" s="9" cm="1">
        <f t="array" aca="1" ref="BP30" ca="1">_xlfn.IFNA(MATCH(RAND(), _xlfn.POISSON.DIST({0,1,2,3,4,5,6,7,8,9},$P30, TRUE),1), 0)</f>
        <v>0</v>
      </c>
      <c r="BQ30" s="9" cm="1">
        <f t="array" aca="1" ref="BQ30" ca="1">_xlfn.IFNA(MATCH(RAND(), _xlfn.POISSON.DIST({0,1,2,3,4,5,6,7,8,9},$P30, TRUE),1), 0)</f>
        <v>1</v>
      </c>
      <c r="BR30" s="9" cm="1">
        <f t="array" aca="1" ref="BR30" ca="1">_xlfn.IFNA(MATCH(RAND(), _xlfn.POISSON.DIST({0,1,2,3,4,5,6,7,8,9},$P30, TRUE),1), 0)</f>
        <v>1</v>
      </c>
      <c r="BS30" s="9" cm="1">
        <f t="array" aca="1" ref="BS30" ca="1">_xlfn.IFNA(MATCH(RAND(), _xlfn.POISSON.DIST({0,1,2,3,4,5,6,7,8,9},$P30, TRUE),1), 0)</f>
        <v>0</v>
      </c>
      <c r="BT30" s="9" cm="1">
        <f t="array" aca="1" ref="BT30" ca="1">_xlfn.IFNA(MATCH(RAND(), _xlfn.POISSON.DIST({0,1,2,3,4,5,6,7,8,9},$P30, TRUE),1), 0)</f>
        <v>0</v>
      </c>
      <c r="BU30" s="9" cm="1">
        <f t="array" aca="1" ref="BU30" ca="1">_xlfn.IFNA(MATCH(RAND(), _xlfn.POISSON.DIST({0,1,2,3,4,5,6,7,8,9},$P30, TRUE),1), 0)</f>
        <v>0</v>
      </c>
      <c r="BV30" s="9" cm="1">
        <f t="array" aca="1" ref="BV30" ca="1">_xlfn.IFNA(MATCH(RAND(), _xlfn.POISSON.DIST({0,1,2,3,4,5,6,7,8,9},$P30, TRUE),1), 0)</f>
        <v>0</v>
      </c>
      <c r="BW30" s="9" cm="1">
        <f t="array" aca="1" ref="BW30" ca="1">_xlfn.IFNA(MATCH(RAND(), _xlfn.POISSON.DIST({0,1,2,3,4,5,6,7,8,9},$P30, TRUE),1), 0)</f>
        <v>0</v>
      </c>
      <c r="BX30" s="9" cm="1">
        <f t="array" aca="1" ref="BX30" ca="1">_xlfn.IFNA(MATCH(RAND(), _xlfn.POISSON.DIST({0,1,2,3,4,5,6,7,8,9},$P30, TRUE),1), 0)</f>
        <v>2</v>
      </c>
      <c r="BY30" s="9" cm="1">
        <f t="array" aca="1" ref="BY30" ca="1">_xlfn.IFNA(MATCH(RAND(), _xlfn.POISSON.DIST({0,1,2,3,4,5,6,7,8,9},$P30, TRUE),1), 0)</f>
        <v>1</v>
      </c>
      <c r="BZ30" s="9" cm="1">
        <f t="array" aca="1" ref="BZ30" ca="1">_xlfn.IFNA(MATCH(RAND(), _xlfn.POISSON.DIST({0,1,2,3,4,5,6,7,8,9},$P30, TRUE),1), 0)</f>
        <v>2</v>
      </c>
      <c r="CA30" s="9" cm="1">
        <f t="array" aca="1" ref="CA30" ca="1">_xlfn.IFNA(MATCH(RAND(), _xlfn.POISSON.DIST({0,1,2,3,4,5,6,7,8,9},$P30, TRUE),1), 0)</f>
        <v>4</v>
      </c>
      <c r="CB30" s="9" cm="1">
        <f t="array" aca="1" ref="CB30" ca="1">_xlfn.IFNA(MATCH(RAND(), _xlfn.POISSON.DIST({0,1,2,3,4,5,6,7,8,9},$P30, TRUE),1), 0)</f>
        <v>0</v>
      </c>
      <c r="CC30" s="9" cm="1">
        <f t="array" aca="1" ref="CC30" ca="1">_xlfn.IFNA(MATCH(RAND(), _xlfn.POISSON.DIST({0,1,2,3,4,5,6,7,8,9},$P30, TRUE),1), 0)</f>
        <v>1</v>
      </c>
      <c r="CD30" s="9" cm="1">
        <f t="array" aca="1" ref="CD30" ca="1">_xlfn.IFNA(MATCH(RAND(), _xlfn.POISSON.DIST({0,1,2,3,4,5,6,7,8,9},$P30, TRUE),1), 0)</f>
        <v>1</v>
      </c>
      <c r="CE30" s="9" cm="1">
        <f t="array" aca="1" ref="CE30" ca="1">_xlfn.IFNA(MATCH(RAND(), _xlfn.POISSON.DIST({0,1,2,3,4,5,6,7,8,9},$P30, TRUE),1), 0)</f>
        <v>0</v>
      </c>
      <c r="CF30" s="9" cm="1">
        <f t="array" aca="1" ref="CF30" ca="1">_xlfn.IFNA(MATCH(RAND(), _xlfn.POISSON.DIST({0,1,2,3,4,5,6,7,8,9},$P30, TRUE),1), 0)</f>
        <v>0</v>
      </c>
      <c r="CG30" s="9" cm="1">
        <f t="array" aca="1" ref="CG30" ca="1">_xlfn.IFNA(MATCH(RAND(), _xlfn.POISSON.DIST({0,1,2,3,4,5,6,7,8,9},$P30, TRUE),1), 0)</f>
        <v>1</v>
      </c>
      <c r="CH30" s="9" cm="1">
        <f t="array" aca="1" ref="CH30" ca="1">_xlfn.IFNA(MATCH(RAND(), _xlfn.POISSON.DIST({0,1,2,3,4,5,6,7,8,9},$P30, TRUE),1), 0)</f>
        <v>0</v>
      </c>
      <c r="CI30" s="9" cm="1">
        <f t="array" aca="1" ref="CI30" ca="1">_xlfn.IFNA(MATCH(RAND(), _xlfn.POISSON.DIST({0,1,2,3,4,5,6,7,8,9},$P30, TRUE),1), 0)</f>
        <v>5</v>
      </c>
      <c r="CJ30" s="9" cm="1">
        <f t="array" aca="1" ref="CJ30" ca="1">_xlfn.IFNA(MATCH(RAND(), _xlfn.POISSON.DIST({0,1,2,3,4,5,6,7,8,9},$P30, TRUE),1), 0)</f>
        <v>0</v>
      </c>
      <c r="CK30" s="9" cm="1">
        <f t="array" aca="1" ref="CK30" ca="1">_xlfn.IFNA(MATCH(RAND(), _xlfn.POISSON.DIST({0,1,2,3,4,5,6,7,8,9},$P30, TRUE),1), 0)</f>
        <v>0</v>
      </c>
      <c r="CL30" s="9" cm="1">
        <f t="array" aca="1" ref="CL30" ca="1">_xlfn.IFNA(MATCH(RAND(), _xlfn.POISSON.DIST({0,1,2,3,4,5,6,7,8,9},$P30, TRUE),1), 0)</f>
        <v>0</v>
      </c>
      <c r="CM30" s="9" cm="1">
        <f t="array" aca="1" ref="CM30" ca="1">_xlfn.IFNA(MATCH(RAND(), _xlfn.POISSON.DIST({0,1,2,3,4,5,6,7,8,9},$P30, TRUE),1), 0)</f>
        <v>2</v>
      </c>
      <c r="CN30" s="9" cm="1">
        <f t="array" aca="1" ref="CN30" ca="1">_xlfn.IFNA(MATCH(RAND(), _xlfn.POISSON.DIST({0,1,2,3,4,5,6,7,8,9},$P30, TRUE),1), 0)</f>
        <v>1</v>
      </c>
      <c r="CO30" s="9" cm="1">
        <f t="array" aca="1" ref="CO30" ca="1">_xlfn.IFNA(MATCH(RAND(), _xlfn.POISSON.DIST({0,1,2,3,4,5,6,7,8,9},$P30, TRUE),1), 0)</f>
        <v>1</v>
      </c>
      <c r="CP30" s="9" cm="1">
        <f t="array" aca="1" ref="CP30" ca="1">_xlfn.IFNA(MATCH(RAND(), _xlfn.POISSON.DIST({0,1,2,3,4,5,6,7,8,9},$P30, TRUE),1), 0)</f>
        <v>1</v>
      </c>
      <c r="CQ30" s="9" cm="1">
        <f t="array" aca="1" ref="CQ30" ca="1">_xlfn.IFNA(MATCH(RAND(), _xlfn.POISSON.DIST({0,1,2,3,4,5,6,7,8,9},$P30, TRUE),1), 0)</f>
        <v>1</v>
      </c>
      <c r="CR30" s="9" cm="1">
        <f t="array" aca="1" ref="CR30" ca="1">_xlfn.IFNA(MATCH(RAND(), _xlfn.POISSON.DIST({0,1,2,3,4,5,6,7,8,9},$P30, TRUE),1), 0)</f>
        <v>2</v>
      </c>
      <c r="CS30" s="9" cm="1">
        <f t="array" aca="1" ref="CS30" ca="1">_xlfn.IFNA(MATCH(RAND(), _xlfn.POISSON.DIST({0,1,2,3,4,5,6,7,8,9},$P30, TRUE),1), 0)</f>
        <v>0</v>
      </c>
      <c r="CT30" s="9" cm="1">
        <f t="array" aca="1" ref="CT30" ca="1">_xlfn.IFNA(MATCH(RAND(), _xlfn.POISSON.DIST({0,1,2,3,4,5,6,7,8,9},$P30, TRUE),1), 0)</f>
        <v>0</v>
      </c>
      <c r="CU30" s="9" cm="1">
        <f t="array" aca="1" ref="CU30" ca="1">_xlfn.IFNA(MATCH(RAND(), _xlfn.POISSON.DIST({0,1,2,3,4,5,6,7,8,9},$P30, TRUE),1), 0)</f>
        <v>1</v>
      </c>
      <c r="CV30" s="9" cm="1">
        <f t="array" aca="1" ref="CV30" ca="1">_xlfn.IFNA(MATCH(RAND(), _xlfn.POISSON.DIST({0,1,2,3,4,5,6,7,8,9},$P30, TRUE),1), 0)</f>
        <v>1</v>
      </c>
      <c r="CW30" s="9" cm="1">
        <f t="array" aca="1" ref="CW30" ca="1">_xlfn.IFNA(MATCH(RAND(), _xlfn.POISSON.DIST({0,1,2,3,4,5,6,7,8,9},$P30, TRUE),1), 0)</f>
        <v>3</v>
      </c>
      <c r="CX30" s="9" cm="1">
        <f t="array" aca="1" ref="CX30" ca="1">_xlfn.IFNA(MATCH(RAND(), _xlfn.POISSON.DIST({0,1,2,3,4,5,6,7,8,9},$P30, TRUE),1), 0)</f>
        <v>0</v>
      </c>
      <c r="CY30" s="9" cm="1">
        <f t="array" aca="1" ref="CY30" ca="1">_xlfn.IFNA(MATCH(RAND(), _xlfn.POISSON.DIST({0,1,2,3,4,5,6,7,8,9},$P30, TRUE),1), 0)</f>
        <v>0</v>
      </c>
      <c r="CZ30" s="9" cm="1">
        <f t="array" aca="1" ref="CZ30" ca="1">_xlfn.IFNA(MATCH(RAND(), _xlfn.POISSON.DIST({0,1,2,3,4,5,6,7,8,9},$P30, TRUE),1), 0)</f>
        <v>0</v>
      </c>
      <c r="DA30" s="9" cm="1">
        <f t="array" aca="1" ref="DA30" ca="1">_xlfn.IFNA(MATCH(RAND(), _xlfn.POISSON.DIST({0,1,2,3,4,5,6,7,8,9},$P30, TRUE),1), 0)</f>
        <v>1</v>
      </c>
      <c r="DB30" s="9" cm="1">
        <f t="array" aca="1" ref="DB30" ca="1">_xlfn.IFNA(MATCH(RAND(), _xlfn.POISSON.DIST({0,1,2,3,4,5,6,7,8,9},$P30, TRUE),1), 0)</f>
        <v>2</v>
      </c>
      <c r="DC30" s="9" cm="1">
        <f t="array" aca="1" ref="DC30" ca="1">_xlfn.IFNA(MATCH(RAND(), _xlfn.POISSON.DIST({0,1,2,3,4,5,6,7,8,9},$P30, TRUE),1), 0)</f>
        <v>0</v>
      </c>
      <c r="DD30" s="9" cm="1">
        <f t="array" aca="1" ref="DD30" ca="1">_xlfn.IFNA(MATCH(RAND(), _xlfn.POISSON.DIST({0,1,2,3,4,5,6,7,8,9},$P30, TRUE),1), 0)</f>
        <v>0</v>
      </c>
      <c r="DE30" s="9" cm="1">
        <f t="array" aca="1" ref="DE30" ca="1">_xlfn.IFNA(MATCH(RAND(), _xlfn.POISSON.DIST({0,1,2,3,4,5,6,7,8,9},$P30, TRUE),1), 0)</f>
        <v>2</v>
      </c>
      <c r="DF30" s="9" cm="1">
        <f t="array" aca="1" ref="DF30" ca="1">_xlfn.IFNA(MATCH(RAND(), _xlfn.POISSON.DIST({0,1,2,3,4,5,6,7,8,9},$P30, TRUE),1), 0)</f>
        <v>1</v>
      </c>
      <c r="DG30" s="9" cm="1">
        <f t="array" aca="1" ref="DG30" ca="1">_xlfn.IFNA(MATCH(RAND(), _xlfn.POISSON.DIST({0,1,2,3,4,5,6,7,8,9},$P30, TRUE),1), 0)</f>
        <v>1</v>
      </c>
      <c r="DH30" s="9" cm="1">
        <f t="array" aca="1" ref="DH30" ca="1">_xlfn.IFNA(MATCH(RAND(), _xlfn.POISSON.DIST({0,1,2,3,4,5,6,7,8,9},$P30, TRUE),1), 0)</f>
        <v>0</v>
      </c>
      <c r="DI30" s="9" cm="1">
        <f t="array" aca="1" ref="DI30" ca="1">_xlfn.IFNA(MATCH(RAND(), _xlfn.POISSON.DIST({0,1,2,3,4,5,6,7,8,9},$P30, TRUE),1), 0)</f>
        <v>0</v>
      </c>
      <c r="DJ30" s="9" cm="1">
        <f t="array" aca="1" ref="DJ30" ca="1">_xlfn.IFNA(MATCH(RAND(), _xlfn.POISSON.DIST({0,1,2,3,4,5,6,7,8,9},$P30, TRUE),1), 0)</f>
        <v>1</v>
      </c>
      <c r="DK30" s="9" cm="1">
        <f t="array" aca="1" ref="DK30" ca="1">_xlfn.IFNA(MATCH(RAND(), _xlfn.POISSON.DIST({0,1,2,3,4,5,6,7,8,9},$P30, TRUE),1), 0)</f>
        <v>1</v>
      </c>
      <c r="DL30" s="9" cm="1">
        <f t="array" aca="1" ref="DL30" ca="1">_xlfn.IFNA(MATCH(RAND(), _xlfn.POISSON.DIST({0,1,2,3,4,5,6,7,8,9},$P30, TRUE),1), 0)</f>
        <v>1</v>
      </c>
      <c r="DM30" s="9" cm="1">
        <f t="array" aca="1" ref="DM30" ca="1">_xlfn.IFNA(MATCH(RAND(), _xlfn.POISSON.DIST({0,1,2,3,4,5,6,7,8,9},$P30, TRUE),1), 0)</f>
        <v>3</v>
      </c>
      <c r="DR30" s="2"/>
      <c r="DS30" s="2"/>
      <c r="EE30" s="35"/>
      <c r="EF30" s="35"/>
    </row>
    <row r="31" spans="2:136">
      <c r="B31" s="39"/>
      <c r="C31" s="36" t="s">
        <v>174</v>
      </c>
      <c r="D31" s="37" t="s">
        <v>34</v>
      </c>
      <c r="E31" s="37" t="s">
        <v>38</v>
      </c>
      <c r="F31" s="38">
        <f ca="1">(AVERAGE(Q31:BN31))*(1+INDEX('Round Robin Predictions'!$C$4:$O$36, MATCH('This Year''s Matches'!E31,'Round Robin Predictions'!$D$4:$D$36,0),3))</f>
        <v>0.96</v>
      </c>
      <c r="G31" s="5" t="s">
        <v>36</v>
      </c>
      <c r="H31" s="38">
        <f ca="1">(AVERAGE(BP31:DM31))*(1+INDEX('Round Robin Predictions'!$C$4:$O$36, MATCH('This Year''s Matches'!G31,'Round Robin Predictions'!$D$4:$D$36,0),3))</f>
        <v>1.42</v>
      </c>
      <c r="I31" s="37" t="str">
        <f t="shared" ca="1" si="0"/>
        <v>Switzerland</v>
      </c>
      <c r="J31" s="66"/>
      <c r="K31" s="67"/>
      <c r="L31" s="37">
        <f t="shared" ca="1" si="1"/>
        <v>0.96</v>
      </c>
      <c r="M31" s="37">
        <f t="shared" ca="1" si="2"/>
        <v>1.42</v>
      </c>
      <c r="N31" s="37" t="str">
        <f t="shared" ca="1" si="3"/>
        <v>Switzerland</v>
      </c>
      <c r="O31" s="7">
        <f ca="1">(OFFSET('Appendix 3 - Goals Per Group'!$B$13,(INDEX('Appendix 1 - Team Data'!$B$13:$R$112,MATCH(G31,'Appendix 1 - Team Data'!$B$13:$B$112,0),4)/10),(INDEX('Appendix 1 - Team Data'!$B$13:$R$112,MATCH(E31,'Appendix 1 - Team Data'!$B$13:$B$112,0),4)/10)))</f>
        <v>1.0329218106995885</v>
      </c>
      <c r="P31" s="7" cm="1">
        <f t="array" aca="1" ref="P31" ca="1">OFFSET('Appendix 3 - Goals Per Group'!$B$13,(INDEX('Appendix 1 - Team Data'!$B$13:$R$112, MATCH(E31,'Appendix 1 - Team Data'!$B$13:$B$112,0),4)/10), (INDEX('Appendix 1 - Team Data'!$B$13:$R$112, MATCH(G31, 'Appendix 1 - Team Data'!$B$13:$B$112,0),4)/10))</f>
        <v>1.2345679012345678</v>
      </c>
      <c r="Q31" s="9" cm="1">
        <f t="array" aca="1" ref="Q31" ca="1">_xlfn.IFNA(MATCH(RAND(), _xlfn.POISSON.DIST({0,1,2,3,4,5,6,7,8,9},$O31, TRUE),1), 0)</f>
        <v>0</v>
      </c>
      <c r="R31" s="9" cm="1">
        <f t="array" aca="1" ref="R31" ca="1">_xlfn.IFNA(MATCH(RAND(), _xlfn.POISSON.DIST({0,1,2,3,4,5,6,7,8,9},$O31, TRUE),1), 0)</f>
        <v>0</v>
      </c>
      <c r="S31" s="9" cm="1">
        <f t="array" aca="1" ref="S31" ca="1">_xlfn.IFNA(MATCH(RAND(), _xlfn.POISSON.DIST({0,1,2,3,4,5,6,7,8,9},$O31, TRUE),1), 0)</f>
        <v>2</v>
      </c>
      <c r="T31" s="9" cm="1">
        <f t="array" aca="1" ref="T31" ca="1">_xlfn.IFNA(MATCH(RAND(), _xlfn.POISSON.DIST({0,1,2,3,4,5,6,7,8,9},$O31, TRUE),1), 0)</f>
        <v>3</v>
      </c>
      <c r="U31" s="9" cm="1">
        <f t="array" aca="1" ref="U31" ca="1">_xlfn.IFNA(MATCH(RAND(), _xlfn.POISSON.DIST({0,1,2,3,4,5,6,7,8,9},$O31, TRUE),1), 0)</f>
        <v>1</v>
      </c>
      <c r="V31" s="9" cm="1">
        <f t="array" aca="1" ref="V31" ca="1">_xlfn.IFNA(MATCH(RAND(), _xlfn.POISSON.DIST({0,1,2,3,4,5,6,7,8,9},$O31, TRUE),1), 0)</f>
        <v>3</v>
      </c>
      <c r="W31" s="9" cm="1">
        <f t="array" aca="1" ref="W31" ca="1">_xlfn.IFNA(MATCH(RAND(), _xlfn.POISSON.DIST({0,1,2,3,4,5,6,7,8,9},$O31, TRUE),1), 0)</f>
        <v>0</v>
      </c>
      <c r="X31" s="9" cm="1">
        <f t="array" aca="1" ref="X31" ca="1">_xlfn.IFNA(MATCH(RAND(), _xlfn.POISSON.DIST({0,1,2,3,4,5,6,7,8,9},$O31, TRUE),1), 0)</f>
        <v>1</v>
      </c>
      <c r="Y31" s="9" cm="1">
        <f t="array" aca="1" ref="Y31" ca="1">_xlfn.IFNA(MATCH(RAND(), _xlfn.POISSON.DIST({0,1,2,3,4,5,6,7,8,9},$O31, TRUE),1), 0)</f>
        <v>3</v>
      </c>
      <c r="Z31" s="9" cm="1">
        <f t="array" aca="1" ref="Z31" ca="1">_xlfn.IFNA(MATCH(RAND(), _xlfn.POISSON.DIST({0,1,2,3,4,5,6,7,8,9},$O31, TRUE),1), 0)</f>
        <v>1</v>
      </c>
      <c r="AA31" s="9" cm="1">
        <f t="array" aca="1" ref="AA31" ca="1">_xlfn.IFNA(MATCH(RAND(), _xlfn.POISSON.DIST({0,1,2,3,4,5,6,7,8,9},$O31, TRUE),1), 0)</f>
        <v>1</v>
      </c>
      <c r="AB31" s="9" cm="1">
        <f t="array" aca="1" ref="AB31" ca="1">_xlfn.IFNA(MATCH(RAND(), _xlfn.POISSON.DIST({0,1,2,3,4,5,6,7,8,9},$O31, TRUE),1), 0)</f>
        <v>0</v>
      </c>
      <c r="AC31" s="9" cm="1">
        <f t="array" aca="1" ref="AC31" ca="1">_xlfn.IFNA(MATCH(RAND(), _xlfn.POISSON.DIST({0,1,2,3,4,5,6,7,8,9},$O31, TRUE),1), 0)</f>
        <v>1</v>
      </c>
      <c r="AD31" s="9" cm="1">
        <f t="array" aca="1" ref="AD31" ca="1">_xlfn.IFNA(MATCH(RAND(), _xlfn.POISSON.DIST({0,1,2,3,4,5,6,7,8,9},$O31, TRUE),1), 0)</f>
        <v>1</v>
      </c>
      <c r="AE31" s="9" cm="1">
        <f t="array" aca="1" ref="AE31" ca="1">_xlfn.IFNA(MATCH(RAND(), _xlfn.POISSON.DIST({0,1,2,3,4,5,6,7,8,9},$O31, TRUE),1), 0)</f>
        <v>1</v>
      </c>
      <c r="AF31" s="9" cm="1">
        <f t="array" aca="1" ref="AF31" ca="1">_xlfn.IFNA(MATCH(RAND(), _xlfn.POISSON.DIST({0,1,2,3,4,5,6,7,8,9},$O31, TRUE),1), 0)</f>
        <v>0</v>
      </c>
      <c r="AG31" s="9" cm="1">
        <f t="array" aca="1" ref="AG31" ca="1">_xlfn.IFNA(MATCH(RAND(), _xlfn.POISSON.DIST({0,1,2,3,4,5,6,7,8,9},$O31, TRUE),1), 0)</f>
        <v>0</v>
      </c>
      <c r="AH31" s="9" cm="1">
        <f t="array" aca="1" ref="AH31" ca="1">_xlfn.IFNA(MATCH(RAND(), _xlfn.POISSON.DIST({0,1,2,3,4,5,6,7,8,9},$O31, TRUE),1), 0)</f>
        <v>3</v>
      </c>
      <c r="AI31" s="9" cm="1">
        <f t="array" aca="1" ref="AI31" ca="1">_xlfn.IFNA(MATCH(RAND(), _xlfn.POISSON.DIST({0,1,2,3,4,5,6,7,8,9},$O31, TRUE),1), 0)</f>
        <v>2</v>
      </c>
      <c r="AJ31" s="9" cm="1">
        <f t="array" aca="1" ref="AJ31" ca="1">_xlfn.IFNA(MATCH(RAND(), _xlfn.POISSON.DIST({0,1,2,3,4,5,6,7,8,9},$O31, TRUE),1), 0)</f>
        <v>2</v>
      </c>
      <c r="AK31" s="9" cm="1">
        <f t="array" aca="1" ref="AK31" ca="1">_xlfn.IFNA(MATCH(RAND(), _xlfn.POISSON.DIST({0,1,2,3,4,5,6,7,8,9},$O31, TRUE),1), 0)</f>
        <v>2</v>
      </c>
      <c r="AL31" s="9" cm="1">
        <f t="array" aca="1" ref="AL31" ca="1">_xlfn.IFNA(MATCH(RAND(), _xlfn.POISSON.DIST({0,1,2,3,4,5,6,7,8,9},$O31, TRUE),1), 0)</f>
        <v>1</v>
      </c>
      <c r="AM31" s="9" cm="1">
        <f t="array" aca="1" ref="AM31" ca="1">_xlfn.IFNA(MATCH(RAND(), _xlfn.POISSON.DIST({0,1,2,3,4,5,6,7,8,9},$O31, TRUE),1), 0)</f>
        <v>2</v>
      </c>
      <c r="AN31" s="9" cm="1">
        <f t="array" aca="1" ref="AN31" ca="1">_xlfn.IFNA(MATCH(RAND(), _xlfn.POISSON.DIST({0,1,2,3,4,5,6,7,8,9},$O31, TRUE),1), 0)</f>
        <v>0</v>
      </c>
      <c r="AO31" s="9" cm="1">
        <f t="array" aca="1" ref="AO31" ca="1">_xlfn.IFNA(MATCH(RAND(), _xlfn.POISSON.DIST({0,1,2,3,4,5,6,7,8,9},$O31, TRUE),1), 0)</f>
        <v>0</v>
      </c>
      <c r="AP31" s="9" cm="1">
        <f t="array" aca="1" ref="AP31" ca="1">_xlfn.IFNA(MATCH(RAND(), _xlfn.POISSON.DIST({0,1,2,3,4,5,6,7,8,9},$O31, TRUE),1), 0)</f>
        <v>1</v>
      </c>
      <c r="AQ31" s="9" cm="1">
        <f t="array" aca="1" ref="AQ31" ca="1">_xlfn.IFNA(MATCH(RAND(), _xlfn.POISSON.DIST({0,1,2,3,4,5,6,7,8,9},$O31, TRUE),1), 0)</f>
        <v>0</v>
      </c>
      <c r="AR31" s="9" cm="1">
        <f t="array" aca="1" ref="AR31" ca="1">_xlfn.IFNA(MATCH(RAND(), _xlfn.POISSON.DIST({0,1,2,3,4,5,6,7,8,9},$O31, TRUE),1), 0)</f>
        <v>0</v>
      </c>
      <c r="AS31" s="9" cm="1">
        <f t="array" aca="1" ref="AS31" ca="1">_xlfn.IFNA(MATCH(RAND(), _xlfn.POISSON.DIST({0,1,2,3,4,5,6,7,8,9},$O31, TRUE),1), 0)</f>
        <v>0</v>
      </c>
      <c r="AT31" s="9" cm="1">
        <f t="array" aca="1" ref="AT31" ca="1">_xlfn.IFNA(MATCH(RAND(), _xlfn.POISSON.DIST({0,1,2,3,4,5,6,7,8,9},$O31, TRUE),1), 0)</f>
        <v>0</v>
      </c>
      <c r="AU31" s="9" cm="1">
        <f t="array" aca="1" ref="AU31" ca="1">_xlfn.IFNA(MATCH(RAND(), _xlfn.POISSON.DIST({0,1,2,3,4,5,6,7,8,9},$O31, TRUE),1), 0)</f>
        <v>1</v>
      </c>
      <c r="AV31" s="9" cm="1">
        <f t="array" aca="1" ref="AV31" ca="1">_xlfn.IFNA(MATCH(RAND(), _xlfn.POISSON.DIST({0,1,2,3,4,5,6,7,8,9},$O31, TRUE),1), 0)</f>
        <v>1</v>
      </c>
      <c r="AW31" s="9" cm="1">
        <f t="array" aca="1" ref="AW31" ca="1">_xlfn.IFNA(MATCH(RAND(), _xlfn.POISSON.DIST({0,1,2,3,4,5,6,7,8,9},$O31, TRUE),1), 0)</f>
        <v>2</v>
      </c>
      <c r="AX31" s="9" cm="1">
        <f t="array" aca="1" ref="AX31" ca="1">_xlfn.IFNA(MATCH(RAND(), _xlfn.POISSON.DIST({0,1,2,3,4,5,6,7,8,9},$O31, TRUE),1), 0)</f>
        <v>0</v>
      </c>
      <c r="AY31" s="9" cm="1">
        <f t="array" aca="1" ref="AY31" ca="1">_xlfn.IFNA(MATCH(RAND(), _xlfn.POISSON.DIST({0,1,2,3,4,5,6,7,8,9},$O31, TRUE),1), 0)</f>
        <v>0</v>
      </c>
      <c r="AZ31" s="9" cm="1">
        <f t="array" aca="1" ref="AZ31" ca="1">_xlfn.IFNA(MATCH(RAND(), _xlfn.POISSON.DIST({0,1,2,3,4,5,6,7,8,9},$O31, TRUE),1), 0)</f>
        <v>2</v>
      </c>
      <c r="BA31" s="9" cm="1">
        <f t="array" aca="1" ref="BA31" ca="1">_xlfn.IFNA(MATCH(RAND(), _xlfn.POISSON.DIST({0,1,2,3,4,5,6,7,8,9},$O31, TRUE),1), 0)</f>
        <v>2</v>
      </c>
      <c r="BB31" s="9" cm="1">
        <f t="array" aca="1" ref="BB31" ca="1">_xlfn.IFNA(MATCH(RAND(), _xlfn.POISSON.DIST({0,1,2,3,4,5,6,7,8,9},$O31, TRUE),1), 0)</f>
        <v>0</v>
      </c>
      <c r="BC31" s="9" cm="1">
        <f t="array" aca="1" ref="BC31" ca="1">_xlfn.IFNA(MATCH(RAND(), _xlfn.POISSON.DIST({0,1,2,3,4,5,6,7,8,9},$O31, TRUE),1), 0)</f>
        <v>0</v>
      </c>
      <c r="BD31" s="9" cm="1">
        <f t="array" aca="1" ref="BD31" ca="1">_xlfn.IFNA(MATCH(RAND(), _xlfn.POISSON.DIST({0,1,2,3,4,5,6,7,8,9},$O31, TRUE),1), 0)</f>
        <v>0</v>
      </c>
      <c r="BE31" s="9" cm="1">
        <f t="array" aca="1" ref="BE31" ca="1">_xlfn.IFNA(MATCH(RAND(), _xlfn.POISSON.DIST({0,1,2,3,4,5,6,7,8,9},$O31, TRUE),1), 0)</f>
        <v>0</v>
      </c>
      <c r="BF31" s="9" cm="1">
        <f t="array" aca="1" ref="BF31" ca="1">_xlfn.IFNA(MATCH(RAND(), _xlfn.POISSON.DIST({0,1,2,3,4,5,6,7,8,9},$O31, TRUE),1), 0)</f>
        <v>0</v>
      </c>
      <c r="BG31" s="9" cm="1">
        <f t="array" aca="1" ref="BG31" ca="1">_xlfn.IFNA(MATCH(RAND(), _xlfn.POISSON.DIST({0,1,2,3,4,5,6,7,8,9},$O31, TRUE),1), 0)</f>
        <v>1</v>
      </c>
      <c r="BH31" s="9" cm="1">
        <f t="array" aca="1" ref="BH31" ca="1">_xlfn.IFNA(MATCH(RAND(), _xlfn.POISSON.DIST({0,1,2,3,4,5,6,7,8,9},$O31, TRUE),1), 0)</f>
        <v>2</v>
      </c>
      <c r="BI31" s="9" cm="1">
        <f t="array" aca="1" ref="BI31" ca="1">_xlfn.IFNA(MATCH(RAND(), _xlfn.POISSON.DIST({0,1,2,3,4,5,6,7,8,9},$O31, TRUE),1), 0)</f>
        <v>0</v>
      </c>
      <c r="BJ31" s="9" cm="1">
        <f t="array" aca="1" ref="BJ31" ca="1">_xlfn.IFNA(MATCH(RAND(), _xlfn.POISSON.DIST({0,1,2,3,4,5,6,7,8,9},$O31, TRUE),1), 0)</f>
        <v>1</v>
      </c>
      <c r="BK31" s="9" cm="1">
        <f t="array" aca="1" ref="BK31" ca="1">_xlfn.IFNA(MATCH(RAND(), _xlfn.POISSON.DIST({0,1,2,3,4,5,6,7,8,9},$O31, TRUE),1), 0)</f>
        <v>0</v>
      </c>
      <c r="BL31" s="9" cm="1">
        <f t="array" aca="1" ref="BL31" ca="1">_xlfn.IFNA(MATCH(RAND(), _xlfn.POISSON.DIST({0,1,2,3,4,5,6,7,8,9},$O31, TRUE),1), 0)</f>
        <v>1</v>
      </c>
      <c r="BM31" s="9" cm="1">
        <f t="array" aca="1" ref="BM31" ca="1">_xlfn.IFNA(MATCH(RAND(), _xlfn.POISSON.DIST({0,1,2,3,4,5,6,7,8,9},$O31, TRUE),1), 0)</f>
        <v>1</v>
      </c>
      <c r="BN31" s="9" cm="1">
        <f t="array" aca="1" ref="BN31" ca="1">_xlfn.IFNA(MATCH(RAND(), _xlfn.POISSON.DIST({0,1,2,3,4,5,6,7,8,9},$O31, TRUE),1), 0)</f>
        <v>3</v>
      </c>
      <c r="BP31" s="9" cm="1">
        <f t="array" aca="1" ref="BP31" ca="1">_xlfn.IFNA(MATCH(RAND(), _xlfn.POISSON.DIST({0,1,2,3,4,5,6,7,8,9},$P31, TRUE),1), 0)</f>
        <v>3</v>
      </c>
      <c r="BQ31" s="9" cm="1">
        <f t="array" aca="1" ref="BQ31" ca="1">_xlfn.IFNA(MATCH(RAND(), _xlfn.POISSON.DIST({0,1,2,3,4,5,6,7,8,9},$P31, TRUE),1), 0)</f>
        <v>1</v>
      </c>
      <c r="BR31" s="9" cm="1">
        <f t="array" aca="1" ref="BR31" ca="1">_xlfn.IFNA(MATCH(RAND(), _xlfn.POISSON.DIST({0,1,2,3,4,5,6,7,8,9},$P31, TRUE),1), 0)</f>
        <v>3</v>
      </c>
      <c r="BS31" s="9" cm="1">
        <f t="array" aca="1" ref="BS31" ca="1">_xlfn.IFNA(MATCH(RAND(), _xlfn.POISSON.DIST({0,1,2,3,4,5,6,7,8,9},$P31, TRUE),1), 0)</f>
        <v>1</v>
      </c>
      <c r="BT31" s="9" cm="1">
        <f t="array" aca="1" ref="BT31" ca="1">_xlfn.IFNA(MATCH(RAND(), _xlfn.POISSON.DIST({0,1,2,3,4,5,6,7,8,9},$P31, TRUE),1), 0)</f>
        <v>1</v>
      </c>
      <c r="BU31" s="9" cm="1">
        <f t="array" aca="1" ref="BU31" ca="1">_xlfn.IFNA(MATCH(RAND(), _xlfn.POISSON.DIST({0,1,2,3,4,5,6,7,8,9},$P31, TRUE),1), 0)</f>
        <v>2</v>
      </c>
      <c r="BV31" s="9" cm="1">
        <f t="array" aca="1" ref="BV31" ca="1">_xlfn.IFNA(MATCH(RAND(), _xlfn.POISSON.DIST({0,1,2,3,4,5,6,7,8,9},$P31, TRUE),1), 0)</f>
        <v>1</v>
      </c>
      <c r="BW31" s="9" cm="1">
        <f t="array" aca="1" ref="BW31" ca="1">_xlfn.IFNA(MATCH(RAND(), _xlfn.POISSON.DIST({0,1,2,3,4,5,6,7,8,9},$P31, TRUE),1), 0)</f>
        <v>1</v>
      </c>
      <c r="BX31" s="9" cm="1">
        <f t="array" aca="1" ref="BX31" ca="1">_xlfn.IFNA(MATCH(RAND(), _xlfn.POISSON.DIST({0,1,2,3,4,5,6,7,8,9},$P31, TRUE),1), 0)</f>
        <v>2</v>
      </c>
      <c r="BY31" s="9" cm="1">
        <f t="array" aca="1" ref="BY31" ca="1">_xlfn.IFNA(MATCH(RAND(), _xlfn.POISSON.DIST({0,1,2,3,4,5,6,7,8,9},$P31, TRUE),1), 0)</f>
        <v>2</v>
      </c>
      <c r="BZ31" s="9" cm="1">
        <f t="array" aca="1" ref="BZ31" ca="1">_xlfn.IFNA(MATCH(RAND(), _xlfn.POISSON.DIST({0,1,2,3,4,5,6,7,8,9},$P31, TRUE),1), 0)</f>
        <v>3</v>
      </c>
      <c r="CA31" s="9" cm="1">
        <f t="array" aca="1" ref="CA31" ca="1">_xlfn.IFNA(MATCH(RAND(), _xlfn.POISSON.DIST({0,1,2,3,4,5,6,7,8,9},$P31, TRUE),1), 0)</f>
        <v>1</v>
      </c>
      <c r="CB31" s="9" cm="1">
        <f t="array" aca="1" ref="CB31" ca="1">_xlfn.IFNA(MATCH(RAND(), _xlfn.POISSON.DIST({0,1,2,3,4,5,6,7,8,9},$P31, TRUE),1), 0)</f>
        <v>0</v>
      </c>
      <c r="CC31" s="9" cm="1">
        <f t="array" aca="1" ref="CC31" ca="1">_xlfn.IFNA(MATCH(RAND(), _xlfn.POISSON.DIST({0,1,2,3,4,5,6,7,8,9},$P31, TRUE),1), 0)</f>
        <v>3</v>
      </c>
      <c r="CD31" s="9" cm="1">
        <f t="array" aca="1" ref="CD31" ca="1">_xlfn.IFNA(MATCH(RAND(), _xlfn.POISSON.DIST({0,1,2,3,4,5,6,7,8,9},$P31, TRUE),1), 0)</f>
        <v>0</v>
      </c>
      <c r="CE31" s="9" cm="1">
        <f t="array" aca="1" ref="CE31" ca="1">_xlfn.IFNA(MATCH(RAND(), _xlfn.POISSON.DIST({0,1,2,3,4,5,6,7,8,9},$P31, TRUE),1), 0)</f>
        <v>3</v>
      </c>
      <c r="CF31" s="9" cm="1">
        <f t="array" aca="1" ref="CF31" ca="1">_xlfn.IFNA(MATCH(RAND(), _xlfn.POISSON.DIST({0,1,2,3,4,5,6,7,8,9},$P31, TRUE),1), 0)</f>
        <v>2</v>
      </c>
      <c r="CG31" s="9" cm="1">
        <f t="array" aca="1" ref="CG31" ca="1">_xlfn.IFNA(MATCH(RAND(), _xlfn.POISSON.DIST({0,1,2,3,4,5,6,7,8,9},$P31, TRUE),1), 0)</f>
        <v>2</v>
      </c>
      <c r="CH31" s="9" cm="1">
        <f t="array" aca="1" ref="CH31" ca="1">_xlfn.IFNA(MATCH(RAND(), _xlfn.POISSON.DIST({0,1,2,3,4,5,6,7,8,9},$P31, TRUE),1), 0)</f>
        <v>1</v>
      </c>
      <c r="CI31" s="9" cm="1">
        <f t="array" aca="1" ref="CI31" ca="1">_xlfn.IFNA(MATCH(RAND(), _xlfn.POISSON.DIST({0,1,2,3,4,5,6,7,8,9},$P31, TRUE),1), 0)</f>
        <v>5</v>
      </c>
      <c r="CJ31" s="9" cm="1">
        <f t="array" aca="1" ref="CJ31" ca="1">_xlfn.IFNA(MATCH(RAND(), _xlfn.POISSON.DIST({0,1,2,3,4,5,6,7,8,9},$P31, TRUE),1), 0)</f>
        <v>2</v>
      </c>
      <c r="CK31" s="9" cm="1">
        <f t="array" aca="1" ref="CK31" ca="1">_xlfn.IFNA(MATCH(RAND(), _xlfn.POISSON.DIST({0,1,2,3,4,5,6,7,8,9},$P31, TRUE),1), 0)</f>
        <v>1</v>
      </c>
      <c r="CL31" s="9" cm="1">
        <f t="array" aca="1" ref="CL31" ca="1">_xlfn.IFNA(MATCH(RAND(), _xlfn.POISSON.DIST({0,1,2,3,4,5,6,7,8,9},$P31, TRUE),1), 0)</f>
        <v>2</v>
      </c>
      <c r="CM31" s="9" cm="1">
        <f t="array" aca="1" ref="CM31" ca="1">_xlfn.IFNA(MATCH(RAND(), _xlfn.POISSON.DIST({0,1,2,3,4,5,6,7,8,9},$P31, TRUE),1), 0)</f>
        <v>2</v>
      </c>
      <c r="CN31" s="9" cm="1">
        <f t="array" aca="1" ref="CN31" ca="1">_xlfn.IFNA(MATCH(RAND(), _xlfn.POISSON.DIST({0,1,2,3,4,5,6,7,8,9},$P31, TRUE),1), 0)</f>
        <v>2</v>
      </c>
      <c r="CO31" s="9" cm="1">
        <f t="array" aca="1" ref="CO31" ca="1">_xlfn.IFNA(MATCH(RAND(), _xlfn.POISSON.DIST({0,1,2,3,4,5,6,7,8,9},$P31, TRUE),1), 0)</f>
        <v>2</v>
      </c>
      <c r="CP31" s="9" cm="1">
        <f t="array" aca="1" ref="CP31" ca="1">_xlfn.IFNA(MATCH(RAND(), _xlfn.POISSON.DIST({0,1,2,3,4,5,6,7,8,9},$P31, TRUE),1), 0)</f>
        <v>0</v>
      </c>
      <c r="CQ31" s="9" cm="1">
        <f t="array" aca="1" ref="CQ31" ca="1">_xlfn.IFNA(MATCH(RAND(), _xlfn.POISSON.DIST({0,1,2,3,4,5,6,7,8,9},$P31, TRUE),1), 0)</f>
        <v>0</v>
      </c>
      <c r="CR31" s="9" cm="1">
        <f t="array" aca="1" ref="CR31" ca="1">_xlfn.IFNA(MATCH(RAND(), _xlfn.POISSON.DIST({0,1,2,3,4,5,6,7,8,9},$P31, TRUE),1), 0)</f>
        <v>1</v>
      </c>
      <c r="CS31" s="9" cm="1">
        <f t="array" aca="1" ref="CS31" ca="1">_xlfn.IFNA(MATCH(RAND(), _xlfn.POISSON.DIST({0,1,2,3,4,5,6,7,8,9},$P31, TRUE),1), 0)</f>
        <v>1</v>
      </c>
      <c r="CT31" s="9" cm="1">
        <f t="array" aca="1" ref="CT31" ca="1">_xlfn.IFNA(MATCH(RAND(), _xlfn.POISSON.DIST({0,1,2,3,4,5,6,7,8,9},$P31, TRUE),1), 0)</f>
        <v>1</v>
      </c>
      <c r="CU31" s="9" cm="1">
        <f t="array" aca="1" ref="CU31" ca="1">_xlfn.IFNA(MATCH(RAND(), _xlfn.POISSON.DIST({0,1,2,3,4,5,6,7,8,9},$P31, TRUE),1), 0)</f>
        <v>2</v>
      </c>
      <c r="CV31" s="9" cm="1">
        <f t="array" aca="1" ref="CV31" ca="1">_xlfn.IFNA(MATCH(RAND(), _xlfn.POISSON.DIST({0,1,2,3,4,5,6,7,8,9},$P31, TRUE),1), 0)</f>
        <v>1</v>
      </c>
      <c r="CW31" s="9" cm="1">
        <f t="array" aca="1" ref="CW31" ca="1">_xlfn.IFNA(MATCH(RAND(), _xlfn.POISSON.DIST({0,1,2,3,4,5,6,7,8,9},$P31, TRUE),1), 0)</f>
        <v>1</v>
      </c>
      <c r="CX31" s="9" cm="1">
        <f t="array" aca="1" ref="CX31" ca="1">_xlfn.IFNA(MATCH(RAND(), _xlfn.POISSON.DIST({0,1,2,3,4,5,6,7,8,9},$P31, TRUE),1), 0)</f>
        <v>1</v>
      </c>
      <c r="CY31" s="9" cm="1">
        <f t="array" aca="1" ref="CY31" ca="1">_xlfn.IFNA(MATCH(RAND(), _xlfn.POISSON.DIST({0,1,2,3,4,5,6,7,8,9},$P31, TRUE),1), 0)</f>
        <v>0</v>
      </c>
      <c r="CZ31" s="9" cm="1">
        <f t="array" aca="1" ref="CZ31" ca="1">_xlfn.IFNA(MATCH(RAND(), _xlfn.POISSON.DIST({0,1,2,3,4,5,6,7,8,9},$P31, TRUE),1), 0)</f>
        <v>0</v>
      </c>
      <c r="DA31" s="9" cm="1">
        <f t="array" aca="1" ref="DA31" ca="1">_xlfn.IFNA(MATCH(RAND(), _xlfn.POISSON.DIST({0,1,2,3,4,5,6,7,8,9},$P31, TRUE),1), 0)</f>
        <v>3</v>
      </c>
      <c r="DB31" s="9" cm="1">
        <f t="array" aca="1" ref="DB31" ca="1">_xlfn.IFNA(MATCH(RAND(), _xlfn.POISSON.DIST({0,1,2,3,4,5,6,7,8,9},$P31, TRUE),1), 0)</f>
        <v>0</v>
      </c>
      <c r="DC31" s="9" cm="1">
        <f t="array" aca="1" ref="DC31" ca="1">_xlfn.IFNA(MATCH(RAND(), _xlfn.POISSON.DIST({0,1,2,3,4,5,6,7,8,9},$P31, TRUE),1), 0)</f>
        <v>1</v>
      </c>
      <c r="DD31" s="9" cm="1">
        <f t="array" aca="1" ref="DD31" ca="1">_xlfn.IFNA(MATCH(RAND(), _xlfn.POISSON.DIST({0,1,2,3,4,5,6,7,8,9},$P31, TRUE),1), 0)</f>
        <v>1</v>
      </c>
      <c r="DE31" s="9" cm="1">
        <f t="array" aca="1" ref="DE31" ca="1">_xlfn.IFNA(MATCH(RAND(), _xlfn.POISSON.DIST({0,1,2,3,4,5,6,7,8,9},$P31, TRUE),1), 0)</f>
        <v>1</v>
      </c>
      <c r="DF31" s="9" cm="1">
        <f t="array" aca="1" ref="DF31" ca="1">_xlfn.IFNA(MATCH(RAND(), _xlfn.POISSON.DIST({0,1,2,3,4,5,6,7,8,9},$P31, TRUE),1), 0)</f>
        <v>2</v>
      </c>
      <c r="DG31" s="9" cm="1">
        <f t="array" aca="1" ref="DG31" ca="1">_xlfn.IFNA(MATCH(RAND(), _xlfn.POISSON.DIST({0,1,2,3,4,5,6,7,8,9},$P31, TRUE),1), 0)</f>
        <v>0</v>
      </c>
      <c r="DH31" s="9" cm="1">
        <f t="array" aca="1" ref="DH31" ca="1">_xlfn.IFNA(MATCH(RAND(), _xlfn.POISSON.DIST({0,1,2,3,4,5,6,7,8,9},$P31, TRUE),1), 0)</f>
        <v>0</v>
      </c>
      <c r="DI31" s="9" cm="1">
        <f t="array" aca="1" ref="DI31" ca="1">_xlfn.IFNA(MATCH(RAND(), _xlfn.POISSON.DIST({0,1,2,3,4,5,6,7,8,9},$P31, TRUE),1), 0)</f>
        <v>1</v>
      </c>
      <c r="DJ31" s="9" cm="1">
        <f t="array" aca="1" ref="DJ31" ca="1">_xlfn.IFNA(MATCH(RAND(), _xlfn.POISSON.DIST({0,1,2,3,4,5,6,7,8,9},$P31, TRUE),1), 0)</f>
        <v>4</v>
      </c>
      <c r="DK31" s="9" cm="1">
        <f t="array" aca="1" ref="DK31" ca="1">_xlfn.IFNA(MATCH(RAND(), _xlfn.POISSON.DIST({0,1,2,3,4,5,6,7,8,9},$P31, TRUE),1), 0)</f>
        <v>1</v>
      </c>
      <c r="DL31" s="9" cm="1">
        <f t="array" aca="1" ref="DL31" ca="1">_xlfn.IFNA(MATCH(RAND(), _xlfn.POISSON.DIST({0,1,2,3,4,5,6,7,8,9},$P31, TRUE),1), 0)</f>
        <v>1</v>
      </c>
      <c r="DM31" s="9" cm="1">
        <f t="array" aca="1" ref="DM31" ca="1">_xlfn.IFNA(MATCH(RAND(), _xlfn.POISSON.DIST({0,1,2,3,4,5,6,7,8,9},$P31, TRUE),1), 0)</f>
        <v>0</v>
      </c>
      <c r="DR31" s="2"/>
      <c r="DS31" s="2"/>
      <c r="EE31" s="35"/>
      <c r="EF31" s="35"/>
    </row>
    <row r="32" spans="2:136">
      <c r="B32" s="39"/>
      <c r="C32" s="36" t="s">
        <v>175</v>
      </c>
      <c r="D32" s="34" t="s">
        <v>39</v>
      </c>
      <c r="E32" s="37" t="s">
        <v>40</v>
      </c>
      <c r="F32" s="38">
        <f ca="1">(AVERAGE(Q32:BN32))*(1+INDEX('Round Robin Predictions'!$C$4:$O$36, MATCH('This Year''s Matches'!E32,'Round Robin Predictions'!$D$4:$D$36,0),3))</f>
        <v>1.44</v>
      </c>
      <c r="G32" s="5" t="s">
        <v>42</v>
      </c>
      <c r="H32" s="38">
        <f ca="1">(AVERAGE(BP32:DM32))*(1+INDEX('Round Robin Predictions'!$C$4:$O$36, MATCH('This Year''s Matches'!G32,'Round Robin Predictions'!$D$4:$D$36,0),3))</f>
        <v>0.98</v>
      </c>
      <c r="I32" s="37" t="str">
        <f t="shared" ca="1" si="0"/>
        <v>Germany</v>
      </c>
      <c r="J32" s="66"/>
      <c r="K32" s="67"/>
      <c r="L32" s="37">
        <f t="shared" ca="1" si="1"/>
        <v>1.44</v>
      </c>
      <c r="M32" s="37">
        <f t="shared" ca="1" si="2"/>
        <v>0.98</v>
      </c>
      <c r="N32" s="37" t="str">
        <f t="shared" ca="1" si="3"/>
        <v>Germany</v>
      </c>
      <c r="O32" s="7">
        <f ca="1">(OFFSET('Appendix 3 - Goals Per Group'!$B$13,(INDEX('Appendix 1 - Team Data'!$B$13:$R$112,MATCH(G32,'Appendix 1 - Team Data'!$B$13:$B$112,0),4)/10),(INDEX('Appendix 1 - Team Data'!$B$13:$R$112,MATCH(E32,'Appendix 1 - Team Data'!$B$13:$B$112,0),4)/10)))</f>
        <v>1.525229357798165</v>
      </c>
      <c r="P32" s="7" cm="1">
        <f t="array" aca="1" ref="P32" ca="1">OFFSET('Appendix 3 - Goals Per Group'!$B$13,(INDEX('Appendix 1 - Team Data'!$B$13:$R$112, MATCH(E32,'Appendix 1 - Team Data'!$B$13:$B$112,0),4)/10), (INDEX('Appendix 1 - Team Data'!$B$13:$R$112, MATCH(G32, 'Appendix 1 - Team Data'!$B$13:$B$112,0),4)/10))</f>
        <v>0.97935779816513757</v>
      </c>
      <c r="Q32" s="9" cm="1">
        <f t="array" aca="1" ref="Q32" ca="1">_xlfn.IFNA(MATCH(RAND(), _xlfn.POISSON.DIST({0,1,2,3,4,5,6,7,8,9},$O32, TRUE),1), 0)</f>
        <v>3</v>
      </c>
      <c r="R32" s="9" cm="1">
        <f t="array" aca="1" ref="R32" ca="1">_xlfn.IFNA(MATCH(RAND(), _xlfn.POISSON.DIST({0,1,2,3,4,5,6,7,8,9},$O32, TRUE),1), 0)</f>
        <v>2</v>
      </c>
      <c r="S32" s="9" cm="1">
        <f t="array" aca="1" ref="S32" ca="1">_xlfn.IFNA(MATCH(RAND(), _xlfn.POISSON.DIST({0,1,2,3,4,5,6,7,8,9},$O32, TRUE),1), 0)</f>
        <v>0</v>
      </c>
      <c r="T32" s="9" cm="1">
        <f t="array" aca="1" ref="T32" ca="1">_xlfn.IFNA(MATCH(RAND(), _xlfn.POISSON.DIST({0,1,2,3,4,5,6,7,8,9},$O32, TRUE),1), 0)</f>
        <v>0</v>
      </c>
      <c r="U32" s="9" cm="1">
        <f t="array" aca="1" ref="U32" ca="1">_xlfn.IFNA(MATCH(RAND(), _xlfn.POISSON.DIST({0,1,2,3,4,5,6,7,8,9},$O32, TRUE),1), 0)</f>
        <v>2</v>
      </c>
      <c r="V32" s="9" cm="1">
        <f t="array" aca="1" ref="V32" ca="1">_xlfn.IFNA(MATCH(RAND(), _xlfn.POISSON.DIST({0,1,2,3,4,5,6,7,8,9},$O32, TRUE),1), 0)</f>
        <v>0</v>
      </c>
      <c r="W32" s="9" cm="1">
        <f t="array" aca="1" ref="W32" ca="1">_xlfn.IFNA(MATCH(RAND(), _xlfn.POISSON.DIST({0,1,2,3,4,5,6,7,8,9},$O32, TRUE),1), 0)</f>
        <v>1</v>
      </c>
      <c r="X32" s="9" cm="1">
        <f t="array" aca="1" ref="X32" ca="1">_xlfn.IFNA(MATCH(RAND(), _xlfn.POISSON.DIST({0,1,2,3,4,5,6,7,8,9},$O32, TRUE),1), 0)</f>
        <v>1</v>
      </c>
      <c r="Y32" s="9" cm="1">
        <f t="array" aca="1" ref="Y32" ca="1">_xlfn.IFNA(MATCH(RAND(), _xlfn.POISSON.DIST({0,1,2,3,4,5,6,7,8,9},$O32, TRUE),1), 0)</f>
        <v>2</v>
      </c>
      <c r="Z32" s="9" cm="1">
        <f t="array" aca="1" ref="Z32" ca="1">_xlfn.IFNA(MATCH(RAND(), _xlfn.POISSON.DIST({0,1,2,3,4,5,6,7,8,9},$O32, TRUE),1), 0)</f>
        <v>3</v>
      </c>
      <c r="AA32" s="9" cm="1">
        <f t="array" aca="1" ref="AA32" ca="1">_xlfn.IFNA(MATCH(RAND(), _xlfn.POISSON.DIST({0,1,2,3,4,5,6,7,8,9},$O32, TRUE),1), 0)</f>
        <v>3</v>
      </c>
      <c r="AB32" s="9" cm="1">
        <f t="array" aca="1" ref="AB32" ca="1">_xlfn.IFNA(MATCH(RAND(), _xlfn.POISSON.DIST({0,1,2,3,4,5,6,7,8,9},$O32, TRUE),1), 0)</f>
        <v>2</v>
      </c>
      <c r="AC32" s="9" cm="1">
        <f t="array" aca="1" ref="AC32" ca="1">_xlfn.IFNA(MATCH(RAND(), _xlfn.POISSON.DIST({0,1,2,3,4,5,6,7,8,9},$O32, TRUE),1), 0)</f>
        <v>0</v>
      </c>
      <c r="AD32" s="9" cm="1">
        <f t="array" aca="1" ref="AD32" ca="1">_xlfn.IFNA(MATCH(RAND(), _xlfn.POISSON.DIST({0,1,2,3,4,5,6,7,8,9},$O32, TRUE),1), 0)</f>
        <v>1</v>
      </c>
      <c r="AE32" s="9" cm="1">
        <f t="array" aca="1" ref="AE32" ca="1">_xlfn.IFNA(MATCH(RAND(), _xlfn.POISSON.DIST({0,1,2,3,4,5,6,7,8,9},$O32, TRUE),1), 0)</f>
        <v>0</v>
      </c>
      <c r="AF32" s="9" cm="1">
        <f t="array" aca="1" ref="AF32" ca="1">_xlfn.IFNA(MATCH(RAND(), _xlfn.POISSON.DIST({0,1,2,3,4,5,6,7,8,9},$O32, TRUE),1), 0)</f>
        <v>0</v>
      </c>
      <c r="AG32" s="9" cm="1">
        <f t="array" aca="1" ref="AG32" ca="1">_xlfn.IFNA(MATCH(RAND(), _xlfn.POISSON.DIST({0,1,2,3,4,5,6,7,8,9},$O32, TRUE),1), 0)</f>
        <v>0</v>
      </c>
      <c r="AH32" s="9" cm="1">
        <f t="array" aca="1" ref="AH32" ca="1">_xlfn.IFNA(MATCH(RAND(), _xlfn.POISSON.DIST({0,1,2,3,4,5,6,7,8,9},$O32, TRUE),1), 0)</f>
        <v>0</v>
      </c>
      <c r="AI32" s="9" cm="1">
        <f t="array" aca="1" ref="AI32" ca="1">_xlfn.IFNA(MATCH(RAND(), _xlfn.POISSON.DIST({0,1,2,3,4,5,6,7,8,9},$O32, TRUE),1), 0)</f>
        <v>1</v>
      </c>
      <c r="AJ32" s="9" cm="1">
        <f t="array" aca="1" ref="AJ32" ca="1">_xlfn.IFNA(MATCH(RAND(), _xlfn.POISSON.DIST({0,1,2,3,4,5,6,7,8,9},$O32, TRUE),1), 0)</f>
        <v>2</v>
      </c>
      <c r="AK32" s="9" cm="1">
        <f t="array" aca="1" ref="AK32" ca="1">_xlfn.IFNA(MATCH(RAND(), _xlfn.POISSON.DIST({0,1,2,3,4,5,6,7,8,9},$O32, TRUE),1), 0)</f>
        <v>2</v>
      </c>
      <c r="AL32" s="9" cm="1">
        <f t="array" aca="1" ref="AL32" ca="1">_xlfn.IFNA(MATCH(RAND(), _xlfn.POISSON.DIST({0,1,2,3,4,5,6,7,8,9},$O32, TRUE),1), 0)</f>
        <v>3</v>
      </c>
      <c r="AM32" s="9" cm="1">
        <f t="array" aca="1" ref="AM32" ca="1">_xlfn.IFNA(MATCH(RAND(), _xlfn.POISSON.DIST({0,1,2,3,4,5,6,7,8,9},$O32, TRUE),1), 0)</f>
        <v>4</v>
      </c>
      <c r="AN32" s="9" cm="1">
        <f t="array" aca="1" ref="AN32" ca="1">_xlfn.IFNA(MATCH(RAND(), _xlfn.POISSON.DIST({0,1,2,3,4,5,6,7,8,9},$O32, TRUE),1), 0)</f>
        <v>3</v>
      </c>
      <c r="AO32" s="9" cm="1">
        <f t="array" aca="1" ref="AO32" ca="1">_xlfn.IFNA(MATCH(RAND(), _xlfn.POISSON.DIST({0,1,2,3,4,5,6,7,8,9},$O32, TRUE),1), 0)</f>
        <v>1</v>
      </c>
      <c r="AP32" s="9" cm="1">
        <f t="array" aca="1" ref="AP32" ca="1">_xlfn.IFNA(MATCH(RAND(), _xlfn.POISSON.DIST({0,1,2,3,4,5,6,7,8,9},$O32, TRUE),1), 0)</f>
        <v>3</v>
      </c>
      <c r="AQ32" s="9" cm="1">
        <f t="array" aca="1" ref="AQ32" ca="1">_xlfn.IFNA(MATCH(RAND(), _xlfn.POISSON.DIST({0,1,2,3,4,5,6,7,8,9},$O32, TRUE),1), 0)</f>
        <v>2</v>
      </c>
      <c r="AR32" s="9" cm="1">
        <f t="array" aca="1" ref="AR32" ca="1">_xlfn.IFNA(MATCH(RAND(), _xlfn.POISSON.DIST({0,1,2,3,4,5,6,7,8,9},$O32, TRUE),1), 0)</f>
        <v>2</v>
      </c>
      <c r="AS32" s="9" cm="1">
        <f t="array" aca="1" ref="AS32" ca="1">_xlfn.IFNA(MATCH(RAND(), _xlfn.POISSON.DIST({0,1,2,3,4,5,6,7,8,9},$O32, TRUE),1), 0)</f>
        <v>4</v>
      </c>
      <c r="AT32" s="9" cm="1">
        <f t="array" aca="1" ref="AT32" ca="1">_xlfn.IFNA(MATCH(RAND(), _xlfn.POISSON.DIST({0,1,2,3,4,5,6,7,8,9},$O32, TRUE),1), 0)</f>
        <v>2</v>
      </c>
      <c r="AU32" s="9" cm="1">
        <f t="array" aca="1" ref="AU32" ca="1">_xlfn.IFNA(MATCH(RAND(), _xlfn.POISSON.DIST({0,1,2,3,4,5,6,7,8,9},$O32, TRUE),1), 0)</f>
        <v>1</v>
      </c>
      <c r="AV32" s="9" cm="1">
        <f t="array" aca="1" ref="AV32" ca="1">_xlfn.IFNA(MATCH(RAND(), _xlfn.POISSON.DIST({0,1,2,3,4,5,6,7,8,9},$O32, TRUE),1), 0)</f>
        <v>2</v>
      </c>
      <c r="AW32" s="9" cm="1">
        <f t="array" aca="1" ref="AW32" ca="1">_xlfn.IFNA(MATCH(RAND(), _xlfn.POISSON.DIST({0,1,2,3,4,5,6,7,8,9},$O32, TRUE),1), 0)</f>
        <v>0</v>
      </c>
      <c r="AX32" s="9" cm="1">
        <f t="array" aca="1" ref="AX32" ca="1">_xlfn.IFNA(MATCH(RAND(), _xlfn.POISSON.DIST({0,1,2,3,4,5,6,7,8,9},$O32, TRUE),1), 0)</f>
        <v>1</v>
      </c>
      <c r="AY32" s="9" cm="1">
        <f t="array" aca="1" ref="AY32" ca="1">_xlfn.IFNA(MATCH(RAND(), _xlfn.POISSON.DIST({0,1,2,3,4,5,6,7,8,9},$O32, TRUE),1), 0)</f>
        <v>1</v>
      </c>
      <c r="AZ32" s="9" cm="1">
        <f t="array" aca="1" ref="AZ32" ca="1">_xlfn.IFNA(MATCH(RAND(), _xlfn.POISSON.DIST({0,1,2,3,4,5,6,7,8,9},$O32, TRUE),1), 0)</f>
        <v>1</v>
      </c>
      <c r="BA32" s="9" cm="1">
        <f t="array" aca="1" ref="BA32" ca="1">_xlfn.IFNA(MATCH(RAND(), _xlfn.POISSON.DIST({0,1,2,3,4,5,6,7,8,9},$O32, TRUE),1), 0)</f>
        <v>0</v>
      </c>
      <c r="BB32" s="9" cm="1">
        <f t="array" aca="1" ref="BB32" ca="1">_xlfn.IFNA(MATCH(RAND(), _xlfn.POISSON.DIST({0,1,2,3,4,5,6,7,8,9},$O32, TRUE),1), 0)</f>
        <v>0</v>
      </c>
      <c r="BC32" s="9" cm="1">
        <f t="array" aca="1" ref="BC32" ca="1">_xlfn.IFNA(MATCH(RAND(), _xlfn.POISSON.DIST({0,1,2,3,4,5,6,7,8,9},$O32, TRUE),1), 0)</f>
        <v>0</v>
      </c>
      <c r="BD32" s="9" cm="1">
        <f t="array" aca="1" ref="BD32" ca="1">_xlfn.IFNA(MATCH(RAND(), _xlfn.POISSON.DIST({0,1,2,3,4,5,6,7,8,9},$O32, TRUE),1), 0)</f>
        <v>2</v>
      </c>
      <c r="BE32" s="9" cm="1">
        <f t="array" aca="1" ref="BE32" ca="1">_xlfn.IFNA(MATCH(RAND(), _xlfn.POISSON.DIST({0,1,2,3,4,5,6,7,8,9},$O32, TRUE),1), 0)</f>
        <v>0</v>
      </c>
      <c r="BF32" s="9" cm="1">
        <f t="array" aca="1" ref="BF32" ca="1">_xlfn.IFNA(MATCH(RAND(), _xlfn.POISSON.DIST({0,1,2,3,4,5,6,7,8,9},$O32, TRUE),1), 0)</f>
        <v>2</v>
      </c>
      <c r="BG32" s="9" cm="1">
        <f t="array" aca="1" ref="BG32" ca="1">_xlfn.IFNA(MATCH(RAND(), _xlfn.POISSON.DIST({0,1,2,3,4,5,6,7,8,9},$O32, TRUE),1), 0)</f>
        <v>1</v>
      </c>
      <c r="BH32" s="9" cm="1">
        <f t="array" aca="1" ref="BH32" ca="1">_xlfn.IFNA(MATCH(RAND(), _xlfn.POISSON.DIST({0,1,2,3,4,5,6,7,8,9},$O32, TRUE),1), 0)</f>
        <v>3</v>
      </c>
      <c r="BI32" s="9" cm="1">
        <f t="array" aca="1" ref="BI32" ca="1">_xlfn.IFNA(MATCH(RAND(), _xlfn.POISSON.DIST({0,1,2,3,4,5,6,7,8,9},$O32, TRUE),1), 0)</f>
        <v>0</v>
      </c>
      <c r="BJ32" s="9" cm="1">
        <f t="array" aca="1" ref="BJ32" ca="1">_xlfn.IFNA(MATCH(RAND(), _xlfn.POISSON.DIST({0,1,2,3,4,5,6,7,8,9},$O32, TRUE),1), 0)</f>
        <v>1</v>
      </c>
      <c r="BK32" s="9" cm="1">
        <f t="array" aca="1" ref="BK32" ca="1">_xlfn.IFNA(MATCH(RAND(), _xlfn.POISSON.DIST({0,1,2,3,4,5,6,7,8,9},$O32, TRUE),1), 0)</f>
        <v>0</v>
      </c>
      <c r="BL32" s="9" cm="1">
        <f t="array" aca="1" ref="BL32" ca="1">_xlfn.IFNA(MATCH(RAND(), _xlfn.POISSON.DIST({0,1,2,3,4,5,6,7,8,9},$O32, TRUE),1), 0)</f>
        <v>1</v>
      </c>
      <c r="BM32" s="9" cm="1">
        <f t="array" aca="1" ref="BM32" ca="1">_xlfn.IFNA(MATCH(RAND(), _xlfn.POISSON.DIST({0,1,2,3,4,5,6,7,8,9},$O32, TRUE),1), 0)</f>
        <v>1</v>
      </c>
      <c r="BN32" s="9" cm="1">
        <f t="array" aca="1" ref="BN32" ca="1">_xlfn.IFNA(MATCH(RAND(), _xlfn.POISSON.DIST({0,1,2,3,4,5,6,7,8,9},$O32, TRUE),1), 0)</f>
        <v>6</v>
      </c>
      <c r="BP32" s="9" cm="1">
        <f t="array" aca="1" ref="BP32" ca="1">_xlfn.IFNA(MATCH(RAND(), _xlfn.POISSON.DIST({0,1,2,3,4,5,6,7,8,9},$P32, TRUE),1), 0)</f>
        <v>1</v>
      </c>
      <c r="BQ32" s="9" cm="1">
        <f t="array" aca="1" ref="BQ32" ca="1">_xlfn.IFNA(MATCH(RAND(), _xlfn.POISSON.DIST({0,1,2,3,4,5,6,7,8,9},$P32, TRUE),1), 0)</f>
        <v>3</v>
      </c>
      <c r="BR32" s="9" cm="1">
        <f t="array" aca="1" ref="BR32" ca="1">_xlfn.IFNA(MATCH(RAND(), _xlfn.POISSON.DIST({0,1,2,3,4,5,6,7,8,9},$P32, TRUE),1), 0)</f>
        <v>0</v>
      </c>
      <c r="BS32" s="9" cm="1">
        <f t="array" aca="1" ref="BS32" ca="1">_xlfn.IFNA(MATCH(RAND(), _xlfn.POISSON.DIST({0,1,2,3,4,5,6,7,8,9},$P32, TRUE),1), 0)</f>
        <v>0</v>
      </c>
      <c r="BT32" s="9" cm="1">
        <f t="array" aca="1" ref="BT32" ca="1">_xlfn.IFNA(MATCH(RAND(), _xlfn.POISSON.DIST({0,1,2,3,4,5,6,7,8,9},$P32, TRUE),1), 0)</f>
        <v>1</v>
      </c>
      <c r="BU32" s="9" cm="1">
        <f t="array" aca="1" ref="BU32" ca="1">_xlfn.IFNA(MATCH(RAND(), _xlfn.POISSON.DIST({0,1,2,3,4,5,6,7,8,9},$P32, TRUE),1), 0)</f>
        <v>1</v>
      </c>
      <c r="BV32" s="9" cm="1">
        <f t="array" aca="1" ref="BV32" ca="1">_xlfn.IFNA(MATCH(RAND(), _xlfn.POISSON.DIST({0,1,2,3,4,5,6,7,8,9},$P32, TRUE),1), 0)</f>
        <v>2</v>
      </c>
      <c r="BW32" s="9" cm="1">
        <f t="array" aca="1" ref="BW32" ca="1">_xlfn.IFNA(MATCH(RAND(), _xlfn.POISSON.DIST({0,1,2,3,4,5,6,7,8,9},$P32, TRUE),1), 0)</f>
        <v>2</v>
      </c>
      <c r="BX32" s="9" cm="1">
        <f t="array" aca="1" ref="BX32" ca="1">_xlfn.IFNA(MATCH(RAND(), _xlfn.POISSON.DIST({0,1,2,3,4,5,6,7,8,9},$P32, TRUE),1), 0)</f>
        <v>0</v>
      </c>
      <c r="BY32" s="9" cm="1">
        <f t="array" aca="1" ref="BY32" ca="1">_xlfn.IFNA(MATCH(RAND(), _xlfn.POISSON.DIST({0,1,2,3,4,5,6,7,8,9},$P32, TRUE),1), 0)</f>
        <v>0</v>
      </c>
      <c r="BZ32" s="9" cm="1">
        <f t="array" aca="1" ref="BZ32" ca="1">_xlfn.IFNA(MATCH(RAND(), _xlfn.POISSON.DIST({0,1,2,3,4,5,6,7,8,9},$P32, TRUE),1), 0)</f>
        <v>1</v>
      </c>
      <c r="CA32" s="9" cm="1">
        <f t="array" aca="1" ref="CA32" ca="1">_xlfn.IFNA(MATCH(RAND(), _xlfn.POISSON.DIST({0,1,2,3,4,5,6,7,8,9},$P32, TRUE),1), 0)</f>
        <v>1</v>
      </c>
      <c r="CB32" s="9" cm="1">
        <f t="array" aca="1" ref="CB32" ca="1">_xlfn.IFNA(MATCH(RAND(), _xlfn.POISSON.DIST({0,1,2,3,4,5,6,7,8,9},$P32, TRUE),1), 0)</f>
        <v>1</v>
      </c>
      <c r="CC32" s="9" cm="1">
        <f t="array" aca="1" ref="CC32" ca="1">_xlfn.IFNA(MATCH(RAND(), _xlfn.POISSON.DIST({0,1,2,3,4,5,6,7,8,9},$P32, TRUE),1), 0)</f>
        <v>0</v>
      </c>
      <c r="CD32" s="9" cm="1">
        <f t="array" aca="1" ref="CD32" ca="1">_xlfn.IFNA(MATCH(RAND(), _xlfn.POISSON.DIST({0,1,2,3,4,5,6,7,8,9},$P32, TRUE),1), 0)</f>
        <v>1</v>
      </c>
      <c r="CE32" s="9" cm="1">
        <f t="array" aca="1" ref="CE32" ca="1">_xlfn.IFNA(MATCH(RAND(), _xlfn.POISSON.DIST({0,1,2,3,4,5,6,7,8,9},$P32, TRUE),1), 0)</f>
        <v>2</v>
      </c>
      <c r="CF32" s="9" cm="1">
        <f t="array" aca="1" ref="CF32" ca="1">_xlfn.IFNA(MATCH(RAND(), _xlfn.POISSON.DIST({0,1,2,3,4,5,6,7,8,9},$P32, TRUE),1), 0)</f>
        <v>2</v>
      </c>
      <c r="CG32" s="9" cm="1">
        <f t="array" aca="1" ref="CG32" ca="1">_xlfn.IFNA(MATCH(RAND(), _xlfn.POISSON.DIST({0,1,2,3,4,5,6,7,8,9},$P32, TRUE),1), 0)</f>
        <v>0</v>
      </c>
      <c r="CH32" s="9" cm="1">
        <f t="array" aca="1" ref="CH32" ca="1">_xlfn.IFNA(MATCH(RAND(), _xlfn.POISSON.DIST({0,1,2,3,4,5,6,7,8,9},$P32, TRUE),1), 0)</f>
        <v>3</v>
      </c>
      <c r="CI32" s="9" cm="1">
        <f t="array" aca="1" ref="CI32" ca="1">_xlfn.IFNA(MATCH(RAND(), _xlfn.POISSON.DIST({0,1,2,3,4,5,6,7,8,9},$P32, TRUE),1), 0)</f>
        <v>3</v>
      </c>
      <c r="CJ32" s="9" cm="1">
        <f t="array" aca="1" ref="CJ32" ca="1">_xlfn.IFNA(MATCH(RAND(), _xlfn.POISSON.DIST({0,1,2,3,4,5,6,7,8,9},$P32, TRUE),1), 0)</f>
        <v>1</v>
      </c>
      <c r="CK32" s="9" cm="1">
        <f t="array" aca="1" ref="CK32" ca="1">_xlfn.IFNA(MATCH(RAND(), _xlfn.POISSON.DIST({0,1,2,3,4,5,6,7,8,9},$P32, TRUE),1), 0)</f>
        <v>2</v>
      </c>
      <c r="CL32" s="9" cm="1">
        <f t="array" aca="1" ref="CL32" ca="1">_xlfn.IFNA(MATCH(RAND(), _xlfn.POISSON.DIST({0,1,2,3,4,5,6,7,8,9},$P32, TRUE),1), 0)</f>
        <v>1</v>
      </c>
      <c r="CM32" s="9" cm="1">
        <f t="array" aca="1" ref="CM32" ca="1">_xlfn.IFNA(MATCH(RAND(), _xlfn.POISSON.DIST({0,1,2,3,4,5,6,7,8,9},$P32, TRUE),1), 0)</f>
        <v>1</v>
      </c>
      <c r="CN32" s="9" cm="1">
        <f t="array" aca="1" ref="CN32" ca="1">_xlfn.IFNA(MATCH(RAND(), _xlfn.POISSON.DIST({0,1,2,3,4,5,6,7,8,9},$P32, TRUE),1), 0)</f>
        <v>0</v>
      </c>
      <c r="CO32" s="9" cm="1">
        <f t="array" aca="1" ref="CO32" ca="1">_xlfn.IFNA(MATCH(RAND(), _xlfn.POISSON.DIST({0,1,2,3,4,5,6,7,8,9},$P32, TRUE),1), 0)</f>
        <v>2</v>
      </c>
      <c r="CP32" s="9" cm="1">
        <f t="array" aca="1" ref="CP32" ca="1">_xlfn.IFNA(MATCH(RAND(), _xlfn.POISSON.DIST({0,1,2,3,4,5,6,7,8,9},$P32, TRUE),1), 0)</f>
        <v>0</v>
      </c>
      <c r="CQ32" s="9" cm="1">
        <f t="array" aca="1" ref="CQ32" ca="1">_xlfn.IFNA(MATCH(RAND(), _xlfn.POISSON.DIST({0,1,2,3,4,5,6,7,8,9},$P32, TRUE),1), 0)</f>
        <v>1</v>
      </c>
      <c r="CR32" s="9" cm="1">
        <f t="array" aca="1" ref="CR32" ca="1">_xlfn.IFNA(MATCH(RAND(), _xlfn.POISSON.DIST({0,1,2,3,4,5,6,7,8,9},$P32, TRUE),1), 0)</f>
        <v>3</v>
      </c>
      <c r="CS32" s="9" cm="1">
        <f t="array" aca="1" ref="CS32" ca="1">_xlfn.IFNA(MATCH(RAND(), _xlfn.POISSON.DIST({0,1,2,3,4,5,6,7,8,9},$P32, TRUE),1), 0)</f>
        <v>0</v>
      </c>
      <c r="CT32" s="9" cm="1">
        <f t="array" aca="1" ref="CT32" ca="1">_xlfn.IFNA(MATCH(RAND(), _xlfn.POISSON.DIST({0,1,2,3,4,5,6,7,8,9},$P32, TRUE),1), 0)</f>
        <v>0</v>
      </c>
      <c r="CU32" s="9" cm="1">
        <f t="array" aca="1" ref="CU32" ca="1">_xlfn.IFNA(MATCH(RAND(), _xlfn.POISSON.DIST({0,1,2,3,4,5,6,7,8,9},$P32, TRUE),1), 0)</f>
        <v>1</v>
      </c>
      <c r="CV32" s="9" cm="1">
        <f t="array" aca="1" ref="CV32" ca="1">_xlfn.IFNA(MATCH(RAND(), _xlfn.POISSON.DIST({0,1,2,3,4,5,6,7,8,9},$P32, TRUE),1), 0)</f>
        <v>2</v>
      </c>
      <c r="CW32" s="9" cm="1">
        <f t="array" aca="1" ref="CW32" ca="1">_xlfn.IFNA(MATCH(RAND(), _xlfn.POISSON.DIST({0,1,2,3,4,5,6,7,8,9},$P32, TRUE),1), 0)</f>
        <v>2</v>
      </c>
      <c r="CX32" s="9" cm="1">
        <f t="array" aca="1" ref="CX32" ca="1">_xlfn.IFNA(MATCH(RAND(), _xlfn.POISSON.DIST({0,1,2,3,4,5,6,7,8,9},$P32, TRUE),1), 0)</f>
        <v>0</v>
      </c>
      <c r="CY32" s="9" cm="1">
        <f t="array" aca="1" ref="CY32" ca="1">_xlfn.IFNA(MATCH(RAND(), _xlfn.POISSON.DIST({0,1,2,3,4,5,6,7,8,9},$P32, TRUE),1), 0)</f>
        <v>0</v>
      </c>
      <c r="CZ32" s="9" cm="1">
        <f t="array" aca="1" ref="CZ32" ca="1">_xlfn.IFNA(MATCH(RAND(), _xlfn.POISSON.DIST({0,1,2,3,4,5,6,7,8,9},$P32, TRUE),1), 0)</f>
        <v>0</v>
      </c>
      <c r="DA32" s="9" cm="1">
        <f t="array" aca="1" ref="DA32" ca="1">_xlfn.IFNA(MATCH(RAND(), _xlfn.POISSON.DIST({0,1,2,3,4,5,6,7,8,9},$P32, TRUE),1), 0)</f>
        <v>0</v>
      </c>
      <c r="DB32" s="9" cm="1">
        <f t="array" aca="1" ref="DB32" ca="1">_xlfn.IFNA(MATCH(RAND(), _xlfn.POISSON.DIST({0,1,2,3,4,5,6,7,8,9},$P32, TRUE),1), 0)</f>
        <v>1</v>
      </c>
      <c r="DC32" s="9" cm="1">
        <f t="array" aca="1" ref="DC32" ca="1">_xlfn.IFNA(MATCH(RAND(), _xlfn.POISSON.DIST({0,1,2,3,4,5,6,7,8,9},$P32, TRUE),1), 0)</f>
        <v>2</v>
      </c>
      <c r="DD32" s="9" cm="1">
        <f t="array" aca="1" ref="DD32" ca="1">_xlfn.IFNA(MATCH(RAND(), _xlfn.POISSON.DIST({0,1,2,3,4,5,6,7,8,9},$P32, TRUE),1), 0)</f>
        <v>0</v>
      </c>
      <c r="DE32" s="9" cm="1">
        <f t="array" aca="1" ref="DE32" ca="1">_xlfn.IFNA(MATCH(RAND(), _xlfn.POISSON.DIST({0,1,2,3,4,5,6,7,8,9},$P32, TRUE),1), 0)</f>
        <v>0</v>
      </c>
      <c r="DF32" s="9" cm="1">
        <f t="array" aca="1" ref="DF32" ca="1">_xlfn.IFNA(MATCH(RAND(), _xlfn.POISSON.DIST({0,1,2,3,4,5,6,7,8,9},$P32, TRUE),1), 0)</f>
        <v>1</v>
      </c>
      <c r="DG32" s="9" cm="1">
        <f t="array" aca="1" ref="DG32" ca="1">_xlfn.IFNA(MATCH(RAND(), _xlfn.POISSON.DIST({0,1,2,3,4,5,6,7,8,9},$P32, TRUE),1), 0)</f>
        <v>2</v>
      </c>
      <c r="DH32" s="9" cm="1">
        <f t="array" aca="1" ref="DH32" ca="1">_xlfn.IFNA(MATCH(RAND(), _xlfn.POISSON.DIST({0,1,2,3,4,5,6,7,8,9},$P32, TRUE),1), 0)</f>
        <v>0</v>
      </c>
      <c r="DI32" s="9" cm="1">
        <f t="array" aca="1" ref="DI32" ca="1">_xlfn.IFNA(MATCH(RAND(), _xlfn.POISSON.DIST({0,1,2,3,4,5,6,7,8,9},$P32, TRUE),1), 0)</f>
        <v>1</v>
      </c>
      <c r="DJ32" s="9" cm="1">
        <f t="array" aca="1" ref="DJ32" ca="1">_xlfn.IFNA(MATCH(RAND(), _xlfn.POISSON.DIST({0,1,2,3,4,5,6,7,8,9},$P32, TRUE),1), 0)</f>
        <v>0</v>
      </c>
      <c r="DK32" s="9" cm="1">
        <f t="array" aca="1" ref="DK32" ca="1">_xlfn.IFNA(MATCH(RAND(), _xlfn.POISSON.DIST({0,1,2,3,4,5,6,7,8,9},$P32, TRUE),1), 0)</f>
        <v>1</v>
      </c>
      <c r="DL32" s="9" cm="1">
        <f t="array" aca="1" ref="DL32" ca="1">_xlfn.IFNA(MATCH(RAND(), _xlfn.POISSON.DIST({0,1,2,3,4,5,6,7,8,9},$P32, TRUE),1), 0)</f>
        <v>0</v>
      </c>
      <c r="DM32" s="9" cm="1">
        <f t="array" aca="1" ref="DM32" ca="1">_xlfn.IFNA(MATCH(RAND(), _xlfn.POISSON.DIST({0,1,2,3,4,5,6,7,8,9},$P32, TRUE),1), 0)</f>
        <v>1</v>
      </c>
      <c r="DR32" s="2"/>
      <c r="DS32" s="2"/>
      <c r="EE32" s="35"/>
      <c r="EF32" s="35"/>
    </row>
    <row r="33" spans="2:136">
      <c r="B33" s="39"/>
      <c r="C33" s="36" t="s">
        <v>175</v>
      </c>
      <c r="D33" s="34" t="s">
        <v>39</v>
      </c>
      <c r="E33" s="21" t="s">
        <v>43</v>
      </c>
      <c r="F33" s="38">
        <f ca="1">(AVERAGE(Q33:BN33))*(1+INDEX('Round Robin Predictions'!$C$4:$O$36, MATCH('This Year''s Matches'!E33,'Round Robin Predictions'!$D$4:$D$36,0),3))</f>
        <v>0.98</v>
      </c>
      <c r="G33" s="5" t="s">
        <v>41</v>
      </c>
      <c r="H33" s="38">
        <f ca="1">(AVERAGE(BP33:DM33))*(1+INDEX('Round Robin Predictions'!$C$4:$O$36, MATCH('This Year''s Matches'!G33,'Round Robin Predictions'!$D$4:$D$36,0),3))</f>
        <v>1.08</v>
      </c>
      <c r="I33" s="37" t="str">
        <f t="shared" ca="1" si="0"/>
        <v>Mexico</v>
      </c>
      <c r="J33" s="66"/>
      <c r="K33" s="67"/>
      <c r="L33" s="37">
        <f t="shared" ca="1" si="1"/>
        <v>0.98</v>
      </c>
      <c r="M33" s="21">
        <f t="shared" ca="1" si="2"/>
        <v>1.08</v>
      </c>
      <c r="N33" s="37" t="str">
        <f t="shared" ca="1" si="3"/>
        <v>Mexico</v>
      </c>
      <c r="O33" s="7">
        <f ca="1">(OFFSET('Appendix 3 - Goals Per Group'!$B$13,(INDEX('Appendix 1 - Team Data'!$B$13:$R$112,MATCH(G33,'Appendix 1 - Team Data'!$B$13:$B$112,0),4)/10),(INDEX('Appendix 1 - Team Data'!$B$13:$R$112,MATCH(E33,'Appendix 1 - Team Data'!$B$13:$B$112,0),4)/10)))</f>
        <v>1.0329218106995885</v>
      </c>
      <c r="P33" s="7" cm="1">
        <f t="array" aca="1" ref="P33" ca="1">OFFSET('Appendix 3 - Goals Per Group'!$B$13,(INDEX('Appendix 1 - Team Data'!$B$13:$R$112, MATCH(E33,'Appendix 1 - Team Data'!$B$13:$B$112,0),4)/10), (INDEX('Appendix 1 - Team Data'!$B$13:$R$112, MATCH(G33, 'Appendix 1 - Team Data'!$B$13:$B$112,0),4)/10))</f>
        <v>1.2345679012345678</v>
      </c>
      <c r="Q33" s="9" cm="1">
        <f t="array" aca="1" ref="Q33" ca="1">_xlfn.IFNA(MATCH(RAND(), _xlfn.POISSON.DIST({0,1,2,3,4,5,6,7,8,9},$O33, TRUE),1), 0)</f>
        <v>0</v>
      </c>
      <c r="R33" s="9" cm="1">
        <f t="array" aca="1" ref="R33" ca="1">_xlfn.IFNA(MATCH(RAND(), _xlfn.POISSON.DIST({0,1,2,3,4,5,6,7,8,9},$O33, TRUE),1), 0)</f>
        <v>2</v>
      </c>
      <c r="S33" s="9" cm="1">
        <f t="array" aca="1" ref="S33" ca="1">_xlfn.IFNA(MATCH(RAND(), _xlfn.POISSON.DIST({0,1,2,3,4,5,6,7,8,9},$O33, TRUE),1), 0)</f>
        <v>2</v>
      </c>
      <c r="T33" s="9" cm="1">
        <f t="array" aca="1" ref="T33" ca="1">_xlfn.IFNA(MATCH(RAND(), _xlfn.POISSON.DIST({0,1,2,3,4,5,6,7,8,9},$O33, TRUE),1), 0)</f>
        <v>2</v>
      </c>
      <c r="U33" s="9" cm="1">
        <f t="array" aca="1" ref="U33" ca="1">_xlfn.IFNA(MATCH(RAND(), _xlfn.POISSON.DIST({0,1,2,3,4,5,6,7,8,9},$O33, TRUE),1), 0)</f>
        <v>1</v>
      </c>
      <c r="V33" s="9" cm="1">
        <f t="array" aca="1" ref="V33" ca="1">_xlfn.IFNA(MATCH(RAND(), _xlfn.POISSON.DIST({0,1,2,3,4,5,6,7,8,9},$O33, TRUE),1), 0)</f>
        <v>1</v>
      </c>
      <c r="W33" s="9" cm="1">
        <f t="array" aca="1" ref="W33" ca="1">_xlfn.IFNA(MATCH(RAND(), _xlfn.POISSON.DIST({0,1,2,3,4,5,6,7,8,9},$O33, TRUE),1), 0)</f>
        <v>0</v>
      </c>
      <c r="X33" s="9" cm="1">
        <f t="array" aca="1" ref="X33" ca="1">_xlfn.IFNA(MATCH(RAND(), _xlfn.POISSON.DIST({0,1,2,3,4,5,6,7,8,9},$O33, TRUE),1), 0)</f>
        <v>1</v>
      </c>
      <c r="Y33" s="9" cm="1">
        <f t="array" aca="1" ref="Y33" ca="1">_xlfn.IFNA(MATCH(RAND(), _xlfn.POISSON.DIST({0,1,2,3,4,5,6,7,8,9},$O33, TRUE),1), 0)</f>
        <v>0</v>
      </c>
      <c r="Z33" s="9" cm="1">
        <f t="array" aca="1" ref="Z33" ca="1">_xlfn.IFNA(MATCH(RAND(), _xlfn.POISSON.DIST({0,1,2,3,4,5,6,7,8,9},$O33, TRUE),1), 0)</f>
        <v>1</v>
      </c>
      <c r="AA33" s="9" cm="1">
        <f t="array" aca="1" ref="AA33" ca="1">_xlfn.IFNA(MATCH(RAND(), _xlfn.POISSON.DIST({0,1,2,3,4,5,6,7,8,9},$O33, TRUE),1), 0)</f>
        <v>0</v>
      </c>
      <c r="AB33" s="9" cm="1">
        <f t="array" aca="1" ref="AB33" ca="1">_xlfn.IFNA(MATCH(RAND(), _xlfn.POISSON.DIST({0,1,2,3,4,5,6,7,8,9},$O33, TRUE),1), 0)</f>
        <v>0</v>
      </c>
      <c r="AC33" s="9" cm="1">
        <f t="array" aca="1" ref="AC33" ca="1">_xlfn.IFNA(MATCH(RAND(), _xlfn.POISSON.DIST({0,1,2,3,4,5,6,7,8,9},$O33, TRUE),1), 0)</f>
        <v>0</v>
      </c>
      <c r="AD33" s="9" cm="1">
        <f t="array" aca="1" ref="AD33" ca="1">_xlfn.IFNA(MATCH(RAND(), _xlfn.POISSON.DIST({0,1,2,3,4,5,6,7,8,9},$O33, TRUE),1), 0)</f>
        <v>2</v>
      </c>
      <c r="AE33" s="9" cm="1">
        <f t="array" aca="1" ref="AE33" ca="1">_xlfn.IFNA(MATCH(RAND(), _xlfn.POISSON.DIST({0,1,2,3,4,5,6,7,8,9},$O33, TRUE),1), 0)</f>
        <v>1</v>
      </c>
      <c r="AF33" s="9" cm="1">
        <f t="array" aca="1" ref="AF33" ca="1">_xlfn.IFNA(MATCH(RAND(), _xlfn.POISSON.DIST({0,1,2,3,4,5,6,7,8,9},$O33, TRUE),1), 0)</f>
        <v>2</v>
      </c>
      <c r="AG33" s="9" cm="1">
        <f t="array" aca="1" ref="AG33" ca="1">_xlfn.IFNA(MATCH(RAND(), _xlfn.POISSON.DIST({0,1,2,3,4,5,6,7,8,9},$O33, TRUE),1), 0)</f>
        <v>3</v>
      </c>
      <c r="AH33" s="9" cm="1">
        <f t="array" aca="1" ref="AH33" ca="1">_xlfn.IFNA(MATCH(RAND(), _xlfn.POISSON.DIST({0,1,2,3,4,5,6,7,8,9},$O33, TRUE),1), 0)</f>
        <v>1</v>
      </c>
      <c r="AI33" s="9" cm="1">
        <f t="array" aca="1" ref="AI33" ca="1">_xlfn.IFNA(MATCH(RAND(), _xlfn.POISSON.DIST({0,1,2,3,4,5,6,7,8,9},$O33, TRUE),1), 0)</f>
        <v>1</v>
      </c>
      <c r="AJ33" s="9" cm="1">
        <f t="array" aca="1" ref="AJ33" ca="1">_xlfn.IFNA(MATCH(RAND(), _xlfn.POISSON.DIST({0,1,2,3,4,5,6,7,8,9},$O33, TRUE),1), 0)</f>
        <v>0</v>
      </c>
      <c r="AK33" s="9" cm="1">
        <f t="array" aca="1" ref="AK33" ca="1">_xlfn.IFNA(MATCH(RAND(), _xlfn.POISSON.DIST({0,1,2,3,4,5,6,7,8,9},$O33, TRUE),1), 0)</f>
        <v>2</v>
      </c>
      <c r="AL33" s="9" cm="1">
        <f t="array" aca="1" ref="AL33" ca="1">_xlfn.IFNA(MATCH(RAND(), _xlfn.POISSON.DIST({0,1,2,3,4,5,6,7,8,9},$O33, TRUE),1), 0)</f>
        <v>2</v>
      </c>
      <c r="AM33" s="9" cm="1">
        <f t="array" aca="1" ref="AM33" ca="1">_xlfn.IFNA(MATCH(RAND(), _xlfn.POISSON.DIST({0,1,2,3,4,5,6,7,8,9},$O33, TRUE),1), 0)</f>
        <v>1</v>
      </c>
      <c r="AN33" s="9" cm="1">
        <f t="array" aca="1" ref="AN33" ca="1">_xlfn.IFNA(MATCH(RAND(), _xlfn.POISSON.DIST({0,1,2,3,4,5,6,7,8,9},$O33, TRUE),1), 0)</f>
        <v>1</v>
      </c>
      <c r="AO33" s="9" cm="1">
        <f t="array" aca="1" ref="AO33" ca="1">_xlfn.IFNA(MATCH(RAND(), _xlfn.POISSON.DIST({0,1,2,3,4,5,6,7,8,9},$O33, TRUE),1), 0)</f>
        <v>2</v>
      </c>
      <c r="AP33" s="9" cm="1">
        <f t="array" aca="1" ref="AP33" ca="1">_xlfn.IFNA(MATCH(RAND(), _xlfn.POISSON.DIST({0,1,2,3,4,5,6,7,8,9},$O33, TRUE),1), 0)</f>
        <v>0</v>
      </c>
      <c r="AQ33" s="9" cm="1">
        <f t="array" aca="1" ref="AQ33" ca="1">_xlfn.IFNA(MATCH(RAND(), _xlfn.POISSON.DIST({0,1,2,3,4,5,6,7,8,9},$O33, TRUE),1), 0)</f>
        <v>2</v>
      </c>
      <c r="AR33" s="9" cm="1">
        <f t="array" aca="1" ref="AR33" ca="1">_xlfn.IFNA(MATCH(RAND(), _xlfn.POISSON.DIST({0,1,2,3,4,5,6,7,8,9},$O33, TRUE),1), 0)</f>
        <v>2</v>
      </c>
      <c r="AS33" s="9" cm="1">
        <f t="array" aca="1" ref="AS33" ca="1">_xlfn.IFNA(MATCH(RAND(), _xlfn.POISSON.DIST({0,1,2,3,4,5,6,7,8,9},$O33, TRUE),1), 0)</f>
        <v>0</v>
      </c>
      <c r="AT33" s="9" cm="1">
        <f t="array" aca="1" ref="AT33" ca="1">_xlfn.IFNA(MATCH(RAND(), _xlfn.POISSON.DIST({0,1,2,3,4,5,6,7,8,9},$O33, TRUE),1), 0)</f>
        <v>2</v>
      </c>
      <c r="AU33" s="9" cm="1">
        <f t="array" aca="1" ref="AU33" ca="1">_xlfn.IFNA(MATCH(RAND(), _xlfn.POISSON.DIST({0,1,2,3,4,5,6,7,8,9},$O33, TRUE),1), 0)</f>
        <v>1</v>
      </c>
      <c r="AV33" s="9" cm="1">
        <f t="array" aca="1" ref="AV33" ca="1">_xlfn.IFNA(MATCH(RAND(), _xlfn.POISSON.DIST({0,1,2,3,4,5,6,7,8,9},$O33, TRUE),1), 0)</f>
        <v>1</v>
      </c>
      <c r="AW33" s="9" cm="1">
        <f t="array" aca="1" ref="AW33" ca="1">_xlfn.IFNA(MATCH(RAND(), _xlfn.POISSON.DIST({0,1,2,3,4,5,6,7,8,9},$O33, TRUE),1), 0)</f>
        <v>1</v>
      </c>
      <c r="AX33" s="9" cm="1">
        <f t="array" aca="1" ref="AX33" ca="1">_xlfn.IFNA(MATCH(RAND(), _xlfn.POISSON.DIST({0,1,2,3,4,5,6,7,8,9},$O33, TRUE),1), 0)</f>
        <v>2</v>
      </c>
      <c r="AY33" s="9" cm="1">
        <f t="array" aca="1" ref="AY33" ca="1">_xlfn.IFNA(MATCH(RAND(), _xlfn.POISSON.DIST({0,1,2,3,4,5,6,7,8,9},$O33, TRUE),1), 0)</f>
        <v>0</v>
      </c>
      <c r="AZ33" s="9" cm="1">
        <f t="array" aca="1" ref="AZ33" ca="1">_xlfn.IFNA(MATCH(RAND(), _xlfn.POISSON.DIST({0,1,2,3,4,5,6,7,8,9},$O33, TRUE),1), 0)</f>
        <v>0</v>
      </c>
      <c r="BA33" s="9" cm="1">
        <f t="array" aca="1" ref="BA33" ca="1">_xlfn.IFNA(MATCH(RAND(), _xlfn.POISSON.DIST({0,1,2,3,4,5,6,7,8,9},$O33, TRUE),1), 0)</f>
        <v>0</v>
      </c>
      <c r="BB33" s="9" cm="1">
        <f t="array" aca="1" ref="BB33" ca="1">_xlfn.IFNA(MATCH(RAND(), _xlfn.POISSON.DIST({0,1,2,3,4,5,6,7,8,9},$O33, TRUE),1), 0)</f>
        <v>0</v>
      </c>
      <c r="BC33" s="9" cm="1">
        <f t="array" aca="1" ref="BC33" ca="1">_xlfn.IFNA(MATCH(RAND(), _xlfn.POISSON.DIST({0,1,2,3,4,5,6,7,8,9},$O33, TRUE),1), 0)</f>
        <v>0</v>
      </c>
      <c r="BD33" s="9" cm="1">
        <f t="array" aca="1" ref="BD33" ca="1">_xlfn.IFNA(MATCH(RAND(), _xlfn.POISSON.DIST({0,1,2,3,4,5,6,7,8,9},$O33, TRUE),1), 0)</f>
        <v>0</v>
      </c>
      <c r="BE33" s="9" cm="1">
        <f t="array" aca="1" ref="BE33" ca="1">_xlfn.IFNA(MATCH(RAND(), _xlfn.POISSON.DIST({0,1,2,3,4,5,6,7,8,9},$O33, TRUE),1), 0)</f>
        <v>0</v>
      </c>
      <c r="BF33" s="9" cm="1">
        <f t="array" aca="1" ref="BF33" ca="1">_xlfn.IFNA(MATCH(RAND(), _xlfn.POISSON.DIST({0,1,2,3,4,5,6,7,8,9},$O33, TRUE),1), 0)</f>
        <v>2</v>
      </c>
      <c r="BG33" s="9" cm="1">
        <f t="array" aca="1" ref="BG33" ca="1">_xlfn.IFNA(MATCH(RAND(), _xlfn.POISSON.DIST({0,1,2,3,4,5,6,7,8,9},$O33, TRUE),1), 0)</f>
        <v>1</v>
      </c>
      <c r="BH33" s="9" cm="1">
        <f t="array" aca="1" ref="BH33" ca="1">_xlfn.IFNA(MATCH(RAND(), _xlfn.POISSON.DIST({0,1,2,3,4,5,6,7,8,9},$O33, TRUE),1), 0)</f>
        <v>1</v>
      </c>
      <c r="BI33" s="9" cm="1">
        <f t="array" aca="1" ref="BI33" ca="1">_xlfn.IFNA(MATCH(RAND(), _xlfn.POISSON.DIST({0,1,2,3,4,5,6,7,8,9},$O33, TRUE),1), 0)</f>
        <v>1</v>
      </c>
      <c r="BJ33" s="9" cm="1">
        <f t="array" aca="1" ref="BJ33" ca="1">_xlfn.IFNA(MATCH(RAND(), _xlfn.POISSON.DIST({0,1,2,3,4,5,6,7,8,9},$O33, TRUE),1), 0)</f>
        <v>0</v>
      </c>
      <c r="BK33" s="9" cm="1">
        <f t="array" aca="1" ref="BK33" ca="1">_xlfn.IFNA(MATCH(RAND(), _xlfn.POISSON.DIST({0,1,2,3,4,5,6,7,8,9},$O33, TRUE),1), 0)</f>
        <v>1</v>
      </c>
      <c r="BL33" s="9" cm="1">
        <f t="array" aca="1" ref="BL33" ca="1">_xlfn.IFNA(MATCH(RAND(), _xlfn.POISSON.DIST({0,1,2,3,4,5,6,7,8,9},$O33, TRUE),1), 0)</f>
        <v>1</v>
      </c>
      <c r="BM33" s="9" cm="1">
        <f t="array" aca="1" ref="BM33" ca="1">_xlfn.IFNA(MATCH(RAND(), _xlfn.POISSON.DIST({0,1,2,3,4,5,6,7,8,9},$O33, TRUE),1), 0)</f>
        <v>2</v>
      </c>
      <c r="BN33" s="9" cm="1">
        <f t="array" aca="1" ref="BN33" ca="1">_xlfn.IFNA(MATCH(RAND(), _xlfn.POISSON.DIST({0,1,2,3,4,5,6,7,8,9},$O33, TRUE),1), 0)</f>
        <v>1</v>
      </c>
      <c r="BP33" s="9" cm="1">
        <f t="array" aca="1" ref="BP33" ca="1">_xlfn.IFNA(MATCH(RAND(), _xlfn.POISSON.DIST({0,1,2,3,4,5,6,7,8,9},$P33, TRUE),1), 0)</f>
        <v>1</v>
      </c>
      <c r="BQ33" s="9" cm="1">
        <f t="array" aca="1" ref="BQ33" ca="1">_xlfn.IFNA(MATCH(RAND(), _xlfn.POISSON.DIST({0,1,2,3,4,5,6,7,8,9},$P33, TRUE),1), 0)</f>
        <v>1</v>
      </c>
      <c r="BR33" s="9" cm="1">
        <f t="array" aca="1" ref="BR33" ca="1">_xlfn.IFNA(MATCH(RAND(), _xlfn.POISSON.DIST({0,1,2,3,4,5,6,7,8,9},$P33, TRUE),1), 0)</f>
        <v>1</v>
      </c>
      <c r="BS33" s="9" cm="1">
        <f t="array" aca="1" ref="BS33" ca="1">_xlfn.IFNA(MATCH(RAND(), _xlfn.POISSON.DIST({0,1,2,3,4,5,6,7,8,9},$P33, TRUE),1), 0)</f>
        <v>1</v>
      </c>
      <c r="BT33" s="9" cm="1">
        <f t="array" aca="1" ref="BT33" ca="1">_xlfn.IFNA(MATCH(RAND(), _xlfn.POISSON.DIST({0,1,2,3,4,5,6,7,8,9},$P33, TRUE),1), 0)</f>
        <v>1</v>
      </c>
      <c r="BU33" s="9" cm="1">
        <f t="array" aca="1" ref="BU33" ca="1">_xlfn.IFNA(MATCH(RAND(), _xlfn.POISSON.DIST({0,1,2,3,4,5,6,7,8,9},$P33, TRUE),1), 0)</f>
        <v>1</v>
      </c>
      <c r="BV33" s="9" cm="1">
        <f t="array" aca="1" ref="BV33" ca="1">_xlfn.IFNA(MATCH(RAND(), _xlfn.POISSON.DIST({0,1,2,3,4,5,6,7,8,9},$P33, TRUE),1), 0)</f>
        <v>1</v>
      </c>
      <c r="BW33" s="9" cm="1">
        <f t="array" aca="1" ref="BW33" ca="1">_xlfn.IFNA(MATCH(RAND(), _xlfn.POISSON.DIST({0,1,2,3,4,5,6,7,8,9},$P33, TRUE),1), 0)</f>
        <v>1</v>
      </c>
      <c r="BX33" s="9" cm="1">
        <f t="array" aca="1" ref="BX33" ca="1">_xlfn.IFNA(MATCH(RAND(), _xlfn.POISSON.DIST({0,1,2,3,4,5,6,7,8,9},$P33, TRUE),1), 0)</f>
        <v>1</v>
      </c>
      <c r="BY33" s="9" cm="1">
        <f t="array" aca="1" ref="BY33" ca="1">_xlfn.IFNA(MATCH(RAND(), _xlfn.POISSON.DIST({0,1,2,3,4,5,6,7,8,9},$P33, TRUE),1), 0)</f>
        <v>0</v>
      </c>
      <c r="BZ33" s="9" cm="1">
        <f t="array" aca="1" ref="BZ33" ca="1">_xlfn.IFNA(MATCH(RAND(), _xlfn.POISSON.DIST({0,1,2,3,4,5,6,7,8,9},$P33, TRUE),1), 0)</f>
        <v>1</v>
      </c>
      <c r="CA33" s="9" cm="1">
        <f t="array" aca="1" ref="CA33" ca="1">_xlfn.IFNA(MATCH(RAND(), _xlfn.POISSON.DIST({0,1,2,3,4,5,6,7,8,9},$P33, TRUE),1), 0)</f>
        <v>1</v>
      </c>
      <c r="CB33" s="9" cm="1">
        <f t="array" aca="1" ref="CB33" ca="1">_xlfn.IFNA(MATCH(RAND(), _xlfn.POISSON.DIST({0,1,2,3,4,5,6,7,8,9},$P33, TRUE),1), 0)</f>
        <v>1</v>
      </c>
      <c r="CC33" s="9" cm="1">
        <f t="array" aca="1" ref="CC33" ca="1">_xlfn.IFNA(MATCH(RAND(), _xlfn.POISSON.DIST({0,1,2,3,4,5,6,7,8,9},$P33, TRUE),1), 0)</f>
        <v>1</v>
      </c>
      <c r="CD33" s="9" cm="1">
        <f t="array" aca="1" ref="CD33" ca="1">_xlfn.IFNA(MATCH(RAND(), _xlfn.POISSON.DIST({0,1,2,3,4,5,6,7,8,9},$P33, TRUE),1), 0)</f>
        <v>1</v>
      </c>
      <c r="CE33" s="9" cm="1">
        <f t="array" aca="1" ref="CE33" ca="1">_xlfn.IFNA(MATCH(RAND(), _xlfn.POISSON.DIST({0,1,2,3,4,5,6,7,8,9},$P33, TRUE),1), 0)</f>
        <v>1</v>
      </c>
      <c r="CF33" s="9" cm="1">
        <f t="array" aca="1" ref="CF33" ca="1">_xlfn.IFNA(MATCH(RAND(), _xlfn.POISSON.DIST({0,1,2,3,4,5,6,7,8,9},$P33, TRUE),1), 0)</f>
        <v>0</v>
      </c>
      <c r="CG33" s="9" cm="1">
        <f t="array" aca="1" ref="CG33" ca="1">_xlfn.IFNA(MATCH(RAND(), _xlfn.POISSON.DIST({0,1,2,3,4,5,6,7,8,9},$P33, TRUE),1), 0)</f>
        <v>1</v>
      </c>
      <c r="CH33" s="9" cm="1">
        <f t="array" aca="1" ref="CH33" ca="1">_xlfn.IFNA(MATCH(RAND(), _xlfn.POISSON.DIST({0,1,2,3,4,5,6,7,8,9},$P33, TRUE),1), 0)</f>
        <v>2</v>
      </c>
      <c r="CI33" s="9" cm="1">
        <f t="array" aca="1" ref="CI33" ca="1">_xlfn.IFNA(MATCH(RAND(), _xlfn.POISSON.DIST({0,1,2,3,4,5,6,7,8,9},$P33, TRUE),1), 0)</f>
        <v>0</v>
      </c>
      <c r="CJ33" s="9" cm="1">
        <f t="array" aca="1" ref="CJ33" ca="1">_xlfn.IFNA(MATCH(RAND(), _xlfn.POISSON.DIST({0,1,2,3,4,5,6,7,8,9},$P33, TRUE),1), 0)</f>
        <v>1</v>
      </c>
      <c r="CK33" s="9" cm="1">
        <f t="array" aca="1" ref="CK33" ca="1">_xlfn.IFNA(MATCH(RAND(), _xlfn.POISSON.DIST({0,1,2,3,4,5,6,7,8,9},$P33, TRUE),1), 0)</f>
        <v>1</v>
      </c>
      <c r="CL33" s="9" cm="1">
        <f t="array" aca="1" ref="CL33" ca="1">_xlfn.IFNA(MATCH(RAND(), _xlfn.POISSON.DIST({0,1,2,3,4,5,6,7,8,9},$P33, TRUE),1), 0)</f>
        <v>1</v>
      </c>
      <c r="CM33" s="9" cm="1">
        <f t="array" aca="1" ref="CM33" ca="1">_xlfn.IFNA(MATCH(RAND(), _xlfn.POISSON.DIST({0,1,2,3,4,5,6,7,8,9},$P33, TRUE),1), 0)</f>
        <v>1</v>
      </c>
      <c r="CN33" s="9" cm="1">
        <f t="array" aca="1" ref="CN33" ca="1">_xlfn.IFNA(MATCH(RAND(), _xlfn.POISSON.DIST({0,1,2,3,4,5,6,7,8,9},$P33, TRUE),1), 0)</f>
        <v>1</v>
      </c>
      <c r="CO33" s="9" cm="1">
        <f t="array" aca="1" ref="CO33" ca="1">_xlfn.IFNA(MATCH(RAND(), _xlfn.POISSON.DIST({0,1,2,3,4,5,6,7,8,9},$P33, TRUE),1), 0)</f>
        <v>3</v>
      </c>
      <c r="CP33" s="9" cm="1">
        <f t="array" aca="1" ref="CP33" ca="1">_xlfn.IFNA(MATCH(RAND(), _xlfn.POISSON.DIST({0,1,2,3,4,5,6,7,8,9},$P33, TRUE),1), 0)</f>
        <v>1</v>
      </c>
      <c r="CQ33" s="9" cm="1">
        <f t="array" aca="1" ref="CQ33" ca="1">_xlfn.IFNA(MATCH(RAND(), _xlfn.POISSON.DIST({0,1,2,3,4,5,6,7,8,9},$P33, TRUE),1), 0)</f>
        <v>0</v>
      </c>
      <c r="CR33" s="9" cm="1">
        <f t="array" aca="1" ref="CR33" ca="1">_xlfn.IFNA(MATCH(RAND(), _xlfn.POISSON.DIST({0,1,2,3,4,5,6,7,8,9},$P33, TRUE),1), 0)</f>
        <v>1</v>
      </c>
      <c r="CS33" s="9" cm="1">
        <f t="array" aca="1" ref="CS33" ca="1">_xlfn.IFNA(MATCH(RAND(), _xlfn.POISSON.DIST({0,1,2,3,4,5,6,7,8,9},$P33, TRUE),1), 0)</f>
        <v>1</v>
      </c>
      <c r="CT33" s="9" cm="1">
        <f t="array" aca="1" ref="CT33" ca="1">_xlfn.IFNA(MATCH(RAND(), _xlfn.POISSON.DIST({0,1,2,3,4,5,6,7,8,9},$P33, TRUE),1), 0)</f>
        <v>1</v>
      </c>
      <c r="CU33" s="9" cm="1">
        <f t="array" aca="1" ref="CU33" ca="1">_xlfn.IFNA(MATCH(RAND(), _xlfn.POISSON.DIST({0,1,2,3,4,5,6,7,8,9},$P33, TRUE),1), 0)</f>
        <v>1</v>
      </c>
      <c r="CV33" s="9" cm="1">
        <f t="array" aca="1" ref="CV33" ca="1">_xlfn.IFNA(MATCH(RAND(), _xlfn.POISSON.DIST({0,1,2,3,4,5,6,7,8,9},$P33, TRUE),1), 0)</f>
        <v>4</v>
      </c>
      <c r="CW33" s="9" cm="1">
        <f t="array" aca="1" ref="CW33" ca="1">_xlfn.IFNA(MATCH(RAND(), _xlfn.POISSON.DIST({0,1,2,3,4,5,6,7,8,9},$P33, TRUE),1), 0)</f>
        <v>0</v>
      </c>
      <c r="CX33" s="9" cm="1">
        <f t="array" aca="1" ref="CX33" ca="1">_xlfn.IFNA(MATCH(RAND(), _xlfn.POISSON.DIST({0,1,2,3,4,5,6,7,8,9},$P33, TRUE),1), 0)</f>
        <v>0</v>
      </c>
      <c r="CY33" s="9" cm="1">
        <f t="array" aca="1" ref="CY33" ca="1">_xlfn.IFNA(MATCH(RAND(), _xlfn.POISSON.DIST({0,1,2,3,4,5,6,7,8,9},$P33, TRUE),1), 0)</f>
        <v>2</v>
      </c>
      <c r="CZ33" s="9" cm="1">
        <f t="array" aca="1" ref="CZ33" ca="1">_xlfn.IFNA(MATCH(RAND(), _xlfn.POISSON.DIST({0,1,2,3,4,5,6,7,8,9},$P33, TRUE),1), 0)</f>
        <v>0</v>
      </c>
      <c r="DA33" s="9" cm="1">
        <f t="array" aca="1" ref="DA33" ca="1">_xlfn.IFNA(MATCH(RAND(), _xlfn.POISSON.DIST({0,1,2,3,4,5,6,7,8,9},$P33, TRUE),1), 0)</f>
        <v>2</v>
      </c>
      <c r="DB33" s="9" cm="1">
        <f t="array" aca="1" ref="DB33" ca="1">_xlfn.IFNA(MATCH(RAND(), _xlfn.POISSON.DIST({0,1,2,3,4,5,6,7,8,9},$P33, TRUE),1), 0)</f>
        <v>0</v>
      </c>
      <c r="DC33" s="9" cm="1">
        <f t="array" aca="1" ref="DC33" ca="1">_xlfn.IFNA(MATCH(RAND(), _xlfn.POISSON.DIST({0,1,2,3,4,5,6,7,8,9},$P33, TRUE),1), 0)</f>
        <v>1</v>
      </c>
      <c r="DD33" s="9" cm="1">
        <f t="array" aca="1" ref="DD33" ca="1">_xlfn.IFNA(MATCH(RAND(), _xlfn.POISSON.DIST({0,1,2,3,4,5,6,7,8,9},$P33, TRUE),1), 0)</f>
        <v>0</v>
      </c>
      <c r="DE33" s="9" cm="1">
        <f t="array" aca="1" ref="DE33" ca="1">_xlfn.IFNA(MATCH(RAND(), _xlfn.POISSON.DIST({0,1,2,3,4,5,6,7,8,9},$P33, TRUE),1), 0)</f>
        <v>1</v>
      </c>
      <c r="DF33" s="9" cm="1">
        <f t="array" aca="1" ref="DF33" ca="1">_xlfn.IFNA(MATCH(RAND(), _xlfn.POISSON.DIST({0,1,2,3,4,5,6,7,8,9},$P33, TRUE),1), 0)</f>
        <v>3</v>
      </c>
      <c r="DG33" s="9" cm="1">
        <f t="array" aca="1" ref="DG33" ca="1">_xlfn.IFNA(MATCH(RAND(), _xlfn.POISSON.DIST({0,1,2,3,4,5,6,7,8,9},$P33, TRUE),1), 0)</f>
        <v>2</v>
      </c>
      <c r="DH33" s="9" cm="1">
        <f t="array" aca="1" ref="DH33" ca="1">_xlfn.IFNA(MATCH(RAND(), _xlfn.POISSON.DIST({0,1,2,3,4,5,6,7,8,9},$P33, TRUE),1), 0)</f>
        <v>0</v>
      </c>
      <c r="DI33" s="9" cm="1">
        <f t="array" aca="1" ref="DI33" ca="1">_xlfn.IFNA(MATCH(RAND(), _xlfn.POISSON.DIST({0,1,2,3,4,5,6,7,8,9},$P33, TRUE),1), 0)</f>
        <v>0</v>
      </c>
      <c r="DJ33" s="9" cm="1">
        <f t="array" aca="1" ref="DJ33" ca="1">_xlfn.IFNA(MATCH(RAND(), _xlfn.POISSON.DIST({0,1,2,3,4,5,6,7,8,9},$P33, TRUE),1), 0)</f>
        <v>2</v>
      </c>
      <c r="DK33" s="9" cm="1">
        <f t="array" aca="1" ref="DK33" ca="1">_xlfn.IFNA(MATCH(RAND(), _xlfn.POISSON.DIST({0,1,2,3,4,5,6,7,8,9},$P33, TRUE),1), 0)</f>
        <v>2</v>
      </c>
      <c r="DL33" s="9" cm="1">
        <f t="array" aca="1" ref="DL33" ca="1">_xlfn.IFNA(MATCH(RAND(), _xlfn.POISSON.DIST({0,1,2,3,4,5,6,7,8,9},$P33, TRUE),1), 0)</f>
        <v>2</v>
      </c>
      <c r="DM33" s="9" cm="1">
        <f t="array" aca="1" ref="DM33" ca="1">_xlfn.IFNA(MATCH(RAND(), _xlfn.POISSON.DIST({0,1,2,3,4,5,6,7,8,9},$P33, TRUE),1), 0)</f>
        <v>2</v>
      </c>
      <c r="DR33" s="2"/>
      <c r="DS33" s="2"/>
      <c r="EE33" s="35"/>
      <c r="EF33" s="35"/>
    </row>
    <row r="34" spans="2:136">
      <c r="B34" s="39"/>
      <c r="C34" s="36" t="s">
        <v>175</v>
      </c>
      <c r="D34" s="34" t="s">
        <v>44</v>
      </c>
      <c r="E34" s="37" t="s">
        <v>45</v>
      </c>
      <c r="F34" s="38">
        <f ca="1">(AVERAGE(Q34:BN34))*(1+INDEX('Round Robin Predictions'!$C$4:$O$36, MATCH('This Year''s Matches'!E34,'Round Robin Predictions'!$D$4:$D$36,0),3))</f>
        <v>1.88</v>
      </c>
      <c r="G34" s="5" t="s">
        <v>47</v>
      </c>
      <c r="H34" s="38">
        <f ca="1">(AVERAGE(BP34:DM34))*(1+INDEX('Round Robin Predictions'!$C$4:$O$36, MATCH('This Year''s Matches'!G34,'Round Robin Predictions'!$D$4:$D$36,0),3))</f>
        <v>0.76</v>
      </c>
      <c r="I34" s="37" t="str">
        <f t="shared" ca="1" si="0"/>
        <v>Belgium</v>
      </c>
      <c r="J34" s="66"/>
      <c r="K34" s="67"/>
      <c r="L34" s="37">
        <f t="shared" ca="1" si="1"/>
        <v>1.88</v>
      </c>
      <c r="M34" s="21">
        <f t="shared" ca="1" si="2"/>
        <v>0.76</v>
      </c>
      <c r="N34" s="37" t="str">
        <f t="shared" ca="1" si="3"/>
        <v>Belgium</v>
      </c>
      <c r="O34" s="7">
        <f ca="1">(OFFSET('Appendix 3 - Goals Per Group'!$B$13,(INDEX('Appendix 1 - Team Data'!$B$13:$R$112,MATCH(G34,'Appendix 1 - Team Data'!$B$13:$B$112,0),4)/10),(INDEX('Appendix 1 - Team Data'!$B$13:$R$112,MATCH(E34,'Appendix 1 - Team Data'!$B$13:$B$112,0),4)/10)))</f>
        <v>1.7466666666666666</v>
      </c>
      <c r="P34" s="7" cm="1">
        <f t="array" aca="1" ref="P34" ca="1">OFFSET('Appendix 3 - Goals Per Group'!$B$13,(INDEX('Appendix 1 - Team Data'!$B$13:$R$112, MATCH(E34,'Appendix 1 - Team Data'!$B$13:$B$112,0),4)/10), (INDEX('Appendix 1 - Team Data'!$B$13:$R$112, MATCH(G34, 'Appendix 1 - Team Data'!$B$13:$B$112,0),4)/10))</f>
        <v>0.75555555555555554</v>
      </c>
      <c r="Q34" s="9" cm="1">
        <f t="array" aca="1" ref="Q34" ca="1">_xlfn.IFNA(MATCH(RAND(), _xlfn.POISSON.DIST({0,1,2,3,4,5,6,7,8,9},$O34, TRUE),1), 0)</f>
        <v>0</v>
      </c>
      <c r="R34" s="9" cm="1">
        <f t="array" aca="1" ref="R34" ca="1">_xlfn.IFNA(MATCH(RAND(), _xlfn.POISSON.DIST({0,1,2,3,4,5,6,7,8,9},$O34, TRUE),1), 0)</f>
        <v>1</v>
      </c>
      <c r="S34" s="9" cm="1">
        <f t="array" aca="1" ref="S34" ca="1">_xlfn.IFNA(MATCH(RAND(), _xlfn.POISSON.DIST({0,1,2,3,4,5,6,7,8,9},$O34, TRUE),1), 0)</f>
        <v>3</v>
      </c>
      <c r="T34" s="9" cm="1">
        <f t="array" aca="1" ref="T34" ca="1">_xlfn.IFNA(MATCH(RAND(), _xlfn.POISSON.DIST({0,1,2,3,4,5,6,7,8,9},$O34, TRUE),1), 0)</f>
        <v>1</v>
      </c>
      <c r="U34" s="9" cm="1">
        <f t="array" aca="1" ref="U34" ca="1">_xlfn.IFNA(MATCH(RAND(), _xlfn.POISSON.DIST({0,1,2,3,4,5,6,7,8,9},$O34, TRUE),1), 0)</f>
        <v>3</v>
      </c>
      <c r="V34" s="9" cm="1">
        <f t="array" aca="1" ref="V34" ca="1">_xlfn.IFNA(MATCH(RAND(), _xlfn.POISSON.DIST({0,1,2,3,4,5,6,7,8,9},$O34, TRUE),1), 0)</f>
        <v>2</v>
      </c>
      <c r="W34" s="9" cm="1">
        <f t="array" aca="1" ref="W34" ca="1">_xlfn.IFNA(MATCH(RAND(), _xlfn.POISSON.DIST({0,1,2,3,4,5,6,7,8,9},$O34, TRUE),1), 0)</f>
        <v>1</v>
      </c>
      <c r="X34" s="9" cm="1">
        <f t="array" aca="1" ref="X34" ca="1">_xlfn.IFNA(MATCH(RAND(), _xlfn.POISSON.DIST({0,1,2,3,4,5,6,7,8,9},$O34, TRUE),1), 0)</f>
        <v>0</v>
      </c>
      <c r="Y34" s="9" cm="1">
        <f t="array" aca="1" ref="Y34" ca="1">_xlfn.IFNA(MATCH(RAND(), _xlfn.POISSON.DIST({0,1,2,3,4,5,6,7,8,9},$O34, TRUE),1), 0)</f>
        <v>3</v>
      </c>
      <c r="Z34" s="9" cm="1">
        <f t="array" aca="1" ref="Z34" ca="1">_xlfn.IFNA(MATCH(RAND(), _xlfn.POISSON.DIST({0,1,2,3,4,5,6,7,8,9},$O34, TRUE),1), 0)</f>
        <v>2</v>
      </c>
      <c r="AA34" s="9" cm="1">
        <f t="array" aca="1" ref="AA34" ca="1">_xlfn.IFNA(MATCH(RAND(), _xlfn.POISSON.DIST({0,1,2,3,4,5,6,7,8,9},$O34, TRUE),1), 0)</f>
        <v>1</v>
      </c>
      <c r="AB34" s="9" cm="1">
        <f t="array" aca="1" ref="AB34" ca="1">_xlfn.IFNA(MATCH(RAND(), _xlfn.POISSON.DIST({0,1,2,3,4,5,6,7,8,9},$O34, TRUE),1), 0)</f>
        <v>0</v>
      </c>
      <c r="AC34" s="9" cm="1">
        <f t="array" aca="1" ref="AC34" ca="1">_xlfn.IFNA(MATCH(RAND(), _xlfn.POISSON.DIST({0,1,2,3,4,5,6,7,8,9},$O34, TRUE),1), 0)</f>
        <v>3</v>
      </c>
      <c r="AD34" s="9" cm="1">
        <f t="array" aca="1" ref="AD34" ca="1">_xlfn.IFNA(MATCH(RAND(), _xlfn.POISSON.DIST({0,1,2,3,4,5,6,7,8,9},$O34, TRUE),1), 0)</f>
        <v>0</v>
      </c>
      <c r="AE34" s="9" cm="1">
        <f t="array" aca="1" ref="AE34" ca="1">_xlfn.IFNA(MATCH(RAND(), _xlfn.POISSON.DIST({0,1,2,3,4,5,6,7,8,9},$O34, TRUE),1), 0)</f>
        <v>3</v>
      </c>
      <c r="AF34" s="9" cm="1">
        <f t="array" aca="1" ref="AF34" ca="1">_xlfn.IFNA(MATCH(RAND(), _xlfn.POISSON.DIST({0,1,2,3,4,5,6,7,8,9},$O34, TRUE),1), 0)</f>
        <v>5</v>
      </c>
      <c r="AG34" s="9" cm="1">
        <f t="array" aca="1" ref="AG34" ca="1">_xlfn.IFNA(MATCH(RAND(), _xlfn.POISSON.DIST({0,1,2,3,4,5,6,7,8,9},$O34, TRUE),1), 0)</f>
        <v>4</v>
      </c>
      <c r="AH34" s="9" cm="1">
        <f t="array" aca="1" ref="AH34" ca="1">_xlfn.IFNA(MATCH(RAND(), _xlfn.POISSON.DIST({0,1,2,3,4,5,6,7,8,9},$O34, TRUE),1), 0)</f>
        <v>3</v>
      </c>
      <c r="AI34" s="9" cm="1">
        <f t="array" aca="1" ref="AI34" ca="1">_xlfn.IFNA(MATCH(RAND(), _xlfn.POISSON.DIST({0,1,2,3,4,5,6,7,8,9},$O34, TRUE),1), 0)</f>
        <v>2</v>
      </c>
      <c r="AJ34" s="9" cm="1">
        <f t="array" aca="1" ref="AJ34" ca="1">_xlfn.IFNA(MATCH(RAND(), _xlfn.POISSON.DIST({0,1,2,3,4,5,6,7,8,9},$O34, TRUE),1), 0)</f>
        <v>1</v>
      </c>
      <c r="AK34" s="9" cm="1">
        <f t="array" aca="1" ref="AK34" ca="1">_xlfn.IFNA(MATCH(RAND(), _xlfn.POISSON.DIST({0,1,2,3,4,5,6,7,8,9},$O34, TRUE),1), 0)</f>
        <v>2</v>
      </c>
      <c r="AL34" s="9" cm="1">
        <f t="array" aca="1" ref="AL34" ca="1">_xlfn.IFNA(MATCH(RAND(), _xlfn.POISSON.DIST({0,1,2,3,4,5,6,7,8,9},$O34, TRUE),1), 0)</f>
        <v>0</v>
      </c>
      <c r="AM34" s="9" cm="1">
        <f t="array" aca="1" ref="AM34" ca="1">_xlfn.IFNA(MATCH(RAND(), _xlfn.POISSON.DIST({0,1,2,3,4,5,6,7,8,9},$O34, TRUE),1), 0)</f>
        <v>2</v>
      </c>
      <c r="AN34" s="9" cm="1">
        <f t="array" aca="1" ref="AN34" ca="1">_xlfn.IFNA(MATCH(RAND(), _xlfn.POISSON.DIST({0,1,2,3,4,5,6,7,8,9},$O34, TRUE),1), 0)</f>
        <v>2</v>
      </c>
      <c r="AO34" s="9" cm="1">
        <f t="array" aca="1" ref="AO34" ca="1">_xlfn.IFNA(MATCH(RAND(), _xlfn.POISSON.DIST({0,1,2,3,4,5,6,7,8,9},$O34, TRUE),1), 0)</f>
        <v>1</v>
      </c>
      <c r="AP34" s="9" cm="1">
        <f t="array" aca="1" ref="AP34" ca="1">_xlfn.IFNA(MATCH(RAND(), _xlfn.POISSON.DIST({0,1,2,3,4,5,6,7,8,9},$O34, TRUE),1), 0)</f>
        <v>2</v>
      </c>
      <c r="AQ34" s="9" cm="1">
        <f t="array" aca="1" ref="AQ34" ca="1">_xlfn.IFNA(MATCH(RAND(), _xlfn.POISSON.DIST({0,1,2,3,4,5,6,7,8,9},$O34, TRUE),1), 0)</f>
        <v>1</v>
      </c>
      <c r="AR34" s="9" cm="1">
        <f t="array" aca="1" ref="AR34" ca="1">_xlfn.IFNA(MATCH(RAND(), _xlfn.POISSON.DIST({0,1,2,3,4,5,6,7,8,9},$O34, TRUE),1), 0)</f>
        <v>0</v>
      </c>
      <c r="AS34" s="9" cm="1">
        <f t="array" aca="1" ref="AS34" ca="1">_xlfn.IFNA(MATCH(RAND(), _xlfn.POISSON.DIST({0,1,2,3,4,5,6,7,8,9},$O34, TRUE),1), 0)</f>
        <v>2</v>
      </c>
      <c r="AT34" s="9" cm="1">
        <f t="array" aca="1" ref="AT34" ca="1">_xlfn.IFNA(MATCH(RAND(), _xlfn.POISSON.DIST({0,1,2,3,4,5,6,7,8,9},$O34, TRUE),1), 0)</f>
        <v>2</v>
      </c>
      <c r="AU34" s="9" cm="1">
        <f t="array" aca="1" ref="AU34" ca="1">_xlfn.IFNA(MATCH(RAND(), _xlfn.POISSON.DIST({0,1,2,3,4,5,6,7,8,9},$O34, TRUE),1), 0)</f>
        <v>3</v>
      </c>
      <c r="AV34" s="9" cm="1">
        <f t="array" aca="1" ref="AV34" ca="1">_xlfn.IFNA(MATCH(RAND(), _xlfn.POISSON.DIST({0,1,2,3,4,5,6,7,8,9},$O34, TRUE),1), 0)</f>
        <v>1</v>
      </c>
      <c r="AW34" s="9" cm="1">
        <f t="array" aca="1" ref="AW34" ca="1">_xlfn.IFNA(MATCH(RAND(), _xlfn.POISSON.DIST({0,1,2,3,4,5,6,7,8,9},$O34, TRUE),1), 0)</f>
        <v>4</v>
      </c>
      <c r="AX34" s="9" cm="1">
        <f t="array" aca="1" ref="AX34" ca="1">_xlfn.IFNA(MATCH(RAND(), _xlfn.POISSON.DIST({0,1,2,3,4,5,6,7,8,9},$O34, TRUE),1), 0)</f>
        <v>1</v>
      </c>
      <c r="AY34" s="9" cm="1">
        <f t="array" aca="1" ref="AY34" ca="1">_xlfn.IFNA(MATCH(RAND(), _xlfn.POISSON.DIST({0,1,2,3,4,5,6,7,8,9},$O34, TRUE),1), 0)</f>
        <v>1</v>
      </c>
      <c r="AZ34" s="9" cm="1">
        <f t="array" aca="1" ref="AZ34" ca="1">_xlfn.IFNA(MATCH(RAND(), _xlfn.POISSON.DIST({0,1,2,3,4,5,6,7,8,9},$O34, TRUE),1), 0)</f>
        <v>2</v>
      </c>
      <c r="BA34" s="9" cm="1">
        <f t="array" aca="1" ref="BA34" ca="1">_xlfn.IFNA(MATCH(RAND(), _xlfn.POISSON.DIST({0,1,2,3,4,5,6,7,8,9},$O34, TRUE),1), 0)</f>
        <v>1</v>
      </c>
      <c r="BB34" s="9" cm="1">
        <f t="array" aca="1" ref="BB34" ca="1">_xlfn.IFNA(MATCH(RAND(), _xlfn.POISSON.DIST({0,1,2,3,4,5,6,7,8,9},$O34, TRUE),1), 0)</f>
        <v>2</v>
      </c>
      <c r="BC34" s="9" cm="1">
        <f t="array" aca="1" ref="BC34" ca="1">_xlfn.IFNA(MATCH(RAND(), _xlfn.POISSON.DIST({0,1,2,3,4,5,6,7,8,9},$O34, TRUE),1), 0)</f>
        <v>3</v>
      </c>
      <c r="BD34" s="9" cm="1">
        <f t="array" aca="1" ref="BD34" ca="1">_xlfn.IFNA(MATCH(RAND(), _xlfn.POISSON.DIST({0,1,2,3,4,5,6,7,8,9},$O34, TRUE),1), 0)</f>
        <v>1</v>
      </c>
      <c r="BE34" s="9" cm="1">
        <f t="array" aca="1" ref="BE34" ca="1">_xlfn.IFNA(MATCH(RAND(), _xlfn.POISSON.DIST({0,1,2,3,4,5,6,7,8,9},$O34, TRUE),1), 0)</f>
        <v>2</v>
      </c>
      <c r="BF34" s="9" cm="1">
        <f t="array" aca="1" ref="BF34" ca="1">_xlfn.IFNA(MATCH(RAND(), _xlfn.POISSON.DIST({0,1,2,3,4,5,6,7,8,9},$O34, TRUE),1), 0)</f>
        <v>5</v>
      </c>
      <c r="BG34" s="9" cm="1">
        <f t="array" aca="1" ref="BG34" ca="1">_xlfn.IFNA(MATCH(RAND(), _xlfn.POISSON.DIST({0,1,2,3,4,5,6,7,8,9},$O34, TRUE),1), 0)</f>
        <v>3</v>
      </c>
      <c r="BH34" s="9" cm="1">
        <f t="array" aca="1" ref="BH34" ca="1">_xlfn.IFNA(MATCH(RAND(), _xlfn.POISSON.DIST({0,1,2,3,4,5,6,7,8,9},$O34, TRUE),1), 0)</f>
        <v>1</v>
      </c>
      <c r="BI34" s="9" cm="1">
        <f t="array" aca="1" ref="BI34" ca="1">_xlfn.IFNA(MATCH(RAND(), _xlfn.POISSON.DIST({0,1,2,3,4,5,6,7,8,9},$O34, TRUE),1), 0)</f>
        <v>3</v>
      </c>
      <c r="BJ34" s="9" cm="1">
        <f t="array" aca="1" ref="BJ34" ca="1">_xlfn.IFNA(MATCH(RAND(), _xlfn.POISSON.DIST({0,1,2,3,4,5,6,7,8,9},$O34, TRUE),1), 0)</f>
        <v>1</v>
      </c>
      <c r="BK34" s="9" cm="1">
        <f t="array" aca="1" ref="BK34" ca="1">_xlfn.IFNA(MATCH(RAND(), _xlfn.POISSON.DIST({0,1,2,3,4,5,6,7,8,9},$O34, TRUE),1), 0)</f>
        <v>2</v>
      </c>
      <c r="BL34" s="9" cm="1">
        <f t="array" aca="1" ref="BL34" ca="1">_xlfn.IFNA(MATCH(RAND(), _xlfn.POISSON.DIST({0,1,2,3,4,5,6,7,8,9},$O34, TRUE),1), 0)</f>
        <v>4</v>
      </c>
      <c r="BM34" s="9" cm="1">
        <f t="array" aca="1" ref="BM34" ca="1">_xlfn.IFNA(MATCH(RAND(), _xlfn.POISSON.DIST({0,1,2,3,4,5,6,7,8,9},$O34, TRUE),1), 0)</f>
        <v>1</v>
      </c>
      <c r="BN34" s="9" cm="1">
        <f t="array" aca="1" ref="BN34" ca="1">_xlfn.IFNA(MATCH(RAND(), _xlfn.POISSON.DIST({0,1,2,3,4,5,6,7,8,9},$O34, TRUE),1), 0)</f>
        <v>1</v>
      </c>
      <c r="BP34" s="9" cm="1">
        <f t="array" aca="1" ref="BP34" ca="1">_xlfn.IFNA(MATCH(RAND(), _xlfn.POISSON.DIST({0,1,2,3,4,5,6,7,8,9},$P34, TRUE),1), 0)</f>
        <v>1</v>
      </c>
      <c r="BQ34" s="9" cm="1">
        <f t="array" aca="1" ref="BQ34" ca="1">_xlfn.IFNA(MATCH(RAND(), _xlfn.POISSON.DIST({0,1,2,3,4,5,6,7,8,9},$P34, TRUE),1), 0)</f>
        <v>2</v>
      </c>
      <c r="BR34" s="9" cm="1">
        <f t="array" aca="1" ref="BR34" ca="1">_xlfn.IFNA(MATCH(RAND(), _xlfn.POISSON.DIST({0,1,2,3,4,5,6,7,8,9},$P34, TRUE),1), 0)</f>
        <v>1</v>
      </c>
      <c r="BS34" s="9" cm="1">
        <f t="array" aca="1" ref="BS34" ca="1">_xlfn.IFNA(MATCH(RAND(), _xlfn.POISSON.DIST({0,1,2,3,4,5,6,7,8,9},$P34, TRUE),1), 0)</f>
        <v>1</v>
      </c>
      <c r="BT34" s="9" cm="1">
        <f t="array" aca="1" ref="BT34" ca="1">_xlfn.IFNA(MATCH(RAND(), _xlfn.POISSON.DIST({0,1,2,3,4,5,6,7,8,9},$P34, TRUE),1), 0)</f>
        <v>0</v>
      </c>
      <c r="BU34" s="9" cm="1">
        <f t="array" aca="1" ref="BU34" ca="1">_xlfn.IFNA(MATCH(RAND(), _xlfn.POISSON.DIST({0,1,2,3,4,5,6,7,8,9},$P34, TRUE),1), 0)</f>
        <v>0</v>
      </c>
      <c r="BV34" s="9" cm="1">
        <f t="array" aca="1" ref="BV34" ca="1">_xlfn.IFNA(MATCH(RAND(), _xlfn.POISSON.DIST({0,1,2,3,4,5,6,7,8,9},$P34, TRUE),1), 0)</f>
        <v>0</v>
      </c>
      <c r="BW34" s="9" cm="1">
        <f t="array" aca="1" ref="BW34" ca="1">_xlfn.IFNA(MATCH(RAND(), _xlfn.POISSON.DIST({0,1,2,3,4,5,6,7,8,9},$P34, TRUE),1), 0)</f>
        <v>2</v>
      </c>
      <c r="BX34" s="9" cm="1">
        <f t="array" aca="1" ref="BX34" ca="1">_xlfn.IFNA(MATCH(RAND(), _xlfn.POISSON.DIST({0,1,2,3,4,5,6,7,8,9},$P34, TRUE),1), 0)</f>
        <v>0</v>
      </c>
      <c r="BY34" s="9" cm="1">
        <f t="array" aca="1" ref="BY34" ca="1">_xlfn.IFNA(MATCH(RAND(), _xlfn.POISSON.DIST({0,1,2,3,4,5,6,7,8,9},$P34, TRUE),1), 0)</f>
        <v>0</v>
      </c>
      <c r="BZ34" s="9" cm="1">
        <f t="array" aca="1" ref="BZ34" ca="1">_xlfn.IFNA(MATCH(RAND(), _xlfn.POISSON.DIST({0,1,2,3,4,5,6,7,8,9},$P34, TRUE),1), 0)</f>
        <v>0</v>
      </c>
      <c r="CA34" s="9" cm="1">
        <f t="array" aca="1" ref="CA34" ca="1">_xlfn.IFNA(MATCH(RAND(), _xlfn.POISSON.DIST({0,1,2,3,4,5,6,7,8,9},$P34, TRUE),1), 0)</f>
        <v>0</v>
      </c>
      <c r="CB34" s="9" cm="1">
        <f t="array" aca="1" ref="CB34" ca="1">_xlfn.IFNA(MATCH(RAND(), _xlfn.POISSON.DIST({0,1,2,3,4,5,6,7,8,9},$P34, TRUE),1), 0)</f>
        <v>3</v>
      </c>
      <c r="CC34" s="9" cm="1">
        <f t="array" aca="1" ref="CC34" ca="1">_xlfn.IFNA(MATCH(RAND(), _xlfn.POISSON.DIST({0,1,2,3,4,5,6,7,8,9},$P34, TRUE),1), 0)</f>
        <v>0</v>
      </c>
      <c r="CD34" s="9" cm="1">
        <f t="array" aca="1" ref="CD34" ca="1">_xlfn.IFNA(MATCH(RAND(), _xlfn.POISSON.DIST({0,1,2,3,4,5,6,7,8,9},$P34, TRUE),1), 0)</f>
        <v>0</v>
      </c>
      <c r="CE34" s="9" cm="1">
        <f t="array" aca="1" ref="CE34" ca="1">_xlfn.IFNA(MATCH(RAND(), _xlfn.POISSON.DIST({0,1,2,3,4,5,6,7,8,9},$P34, TRUE),1), 0)</f>
        <v>2</v>
      </c>
      <c r="CF34" s="9" cm="1">
        <f t="array" aca="1" ref="CF34" ca="1">_xlfn.IFNA(MATCH(RAND(), _xlfn.POISSON.DIST({0,1,2,3,4,5,6,7,8,9},$P34, TRUE),1), 0)</f>
        <v>0</v>
      </c>
      <c r="CG34" s="9" cm="1">
        <f t="array" aca="1" ref="CG34" ca="1">_xlfn.IFNA(MATCH(RAND(), _xlfn.POISSON.DIST({0,1,2,3,4,5,6,7,8,9},$P34, TRUE),1), 0)</f>
        <v>0</v>
      </c>
      <c r="CH34" s="9" cm="1">
        <f t="array" aca="1" ref="CH34" ca="1">_xlfn.IFNA(MATCH(RAND(), _xlfn.POISSON.DIST({0,1,2,3,4,5,6,7,8,9},$P34, TRUE),1), 0)</f>
        <v>0</v>
      </c>
      <c r="CI34" s="9" cm="1">
        <f t="array" aca="1" ref="CI34" ca="1">_xlfn.IFNA(MATCH(RAND(), _xlfn.POISSON.DIST({0,1,2,3,4,5,6,7,8,9},$P34, TRUE),1), 0)</f>
        <v>1</v>
      </c>
      <c r="CJ34" s="9" cm="1">
        <f t="array" aca="1" ref="CJ34" ca="1">_xlfn.IFNA(MATCH(RAND(), _xlfn.POISSON.DIST({0,1,2,3,4,5,6,7,8,9},$P34, TRUE),1), 0)</f>
        <v>0</v>
      </c>
      <c r="CK34" s="9" cm="1">
        <f t="array" aca="1" ref="CK34" ca="1">_xlfn.IFNA(MATCH(RAND(), _xlfn.POISSON.DIST({0,1,2,3,4,5,6,7,8,9},$P34, TRUE),1), 0)</f>
        <v>3</v>
      </c>
      <c r="CL34" s="9" cm="1">
        <f t="array" aca="1" ref="CL34" ca="1">_xlfn.IFNA(MATCH(RAND(), _xlfn.POISSON.DIST({0,1,2,3,4,5,6,7,8,9},$P34, TRUE),1), 0)</f>
        <v>1</v>
      </c>
      <c r="CM34" s="9" cm="1">
        <f t="array" aca="1" ref="CM34" ca="1">_xlfn.IFNA(MATCH(RAND(), _xlfn.POISSON.DIST({0,1,2,3,4,5,6,7,8,9},$P34, TRUE),1), 0)</f>
        <v>0</v>
      </c>
      <c r="CN34" s="9" cm="1">
        <f t="array" aca="1" ref="CN34" ca="1">_xlfn.IFNA(MATCH(RAND(), _xlfn.POISSON.DIST({0,1,2,3,4,5,6,7,8,9},$P34, TRUE),1), 0)</f>
        <v>2</v>
      </c>
      <c r="CO34" s="9" cm="1">
        <f t="array" aca="1" ref="CO34" ca="1">_xlfn.IFNA(MATCH(RAND(), _xlfn.POISSON.DIST({0,1,2,3,4,5,6,7,8,9},$P34, TRUE),1), 0)</f>
        <v>1</v>
      </c>
      <c r="CP34" s="9" cm="1">
        <f t="array" aca="1" ref="CP34" ca="1">_xlfn.IFNA(MATCH(RAND(), _xlfn.POISSON.DIST({0,1,2,3,4,5,6,7,8,9},$P34, TRUE),1), 0)</f>
        <v>0</v>
      </c>
      <c r="CQ34" s="9" cm="1">
        <f t="array" aca="1" ref="CQ34" ca="1">_xlfn.IFNA(MATCH(RAND(), _xlfn.POISSON.DIST({0,1,2,3,4,5,6,7,8,9},$P34, TRUE),1), 0)</f>
        <v>1</v>
      </c>
      <c r="CR34" s="9" cm="1">
        <f t="array" aca="1" ref="CR34" ca="1">_xlfn.IFNA(MATCH(RAND(), _xlfn.POISSON.DIST({0,1,2,3,4,5,6,7,8,9},$P34, TRUE),1), 0)</f>
        <v>0</v>
      </c>
      <c r="CS34" s="9" cm="1">
        <f t="array" aca="1" ref="CS34" ca="1">_xlfn.IFNA(MATCH(RAND(), _xlfn.POISSON.DIST({0,1,2,3,4,5,6,7,8,9},$P34, TRUE),1), 0)</f>
        <v>0</v>
      </c>
      <c r="CT34" s="9" cm="1">
        <f t="array" aca="1" ref="CT34" ca="1">_xlfn.IFNA(MATCH(RAND(), _xlfn.POISSON.DIST({0,1,2,3,4,5,6,7,8,9},$P34, TRUE),1), 0)</f>
        <v>0</v>
      </c>
      <c r="CU34" s="9" cm="1">
        <f t="array" aca="1" ref="CU34" ca="1">_xlfn.IFNA(MATCH(RAND(), _xlfn.POISSON.DIST({0,1,2,3,4,5,6,7,8,9},$P34, TRUE),1), 0)</f>
        <v>1</v>
      </c>
      <c r="CV34" s="9" cm="1">
        <f t="array" aca="1" ref="CV34" ca="1">_xlfn.IFNA(MATCH(RAND(), _xlfn.POISSON.DIST({0,1,2,3,4,5,6,7,8,9},$P34, TRUE),1), 0)</f>
        <v>1</v>
      </c>
      <c r="CW34" s="9" cm="1">
        <f t="array" aca="1" ref="CW34" ca="1">_xlfn.IFNA(MATCH(RAND(), _xlfn.POISSON.DIST({0,1,2,3,4,5,6,7,8,9},$P34, TRUE),1), 0)</f>
        <v>0</v>
      </c>
      <c r="CX34" s="9" cm="1">
        <f t="array" aca="1" ref="CX34" ca="1">_xlfn.IFNA(MATCH(RAND(), _xlfn.POISSON.DIST({0,1,2,3,4,5,6,7,8,9},$P34, TRUE),1), 0)</f>
        <v>3</v>
      </c>
      <c r="CY34" s="9" cm="1">
        <f t="array" aca="1" ref="CY34" ca="1">_xlfn.IFNA(MATCH(RAND(), _xlfn.POISSON.DIST({0,1,2,3,4,5,6,7,8,9},$P34, TRUE),1), 0)</f>
        <v>1</v>
      </c>
      <c r="CZ34" s="9" cm="1">
        <f t="array" aca="1" ref="CZ34" ca="1">_xlfn.IFNA(MATCH(RAND(), _xlfn.POISSON.DIST({0,1,2,3,4,5,6,7,8,9},$P34, TRUE),1), 0)</f>
        <v>1</v>
      </c>
      <c r="DA34" s="9" cm="1">
        <f t="array" aca="1" ref="DA34" ca="1">_xlfn.IFNA(MATCH(RAND(), _xlfn.POISSON.DIST({0,1,2,3,4,5,6,7,8,9},$P34, TRUE),1), 0)</f>
        <v>0</v>
      </c>
      <c r="DB34" s="9" cm="1">
        <f t="array" aca="1" ref="DB34" ca="1">_xlfn.IFNA(MATCH(RAND(), _xlfn.POISSON.DIST({0,1,2,3,4,5,6,7,8,9},$P34, TRUE),1), 0)</f>
        <v>0</v>
      </c>
      <c r="DC34" s="9" cm="1">
        <f t="array" aca="1" ref="DC34" ca="1">_xlfn.IFNA(MATCH(RAND(), _xlfn.POISSON.DIST({0,1,2,3,4,5,6,7,8,9},$P34, TRUE),1), 0)</f>
        <v>1</v>
      </c>
      <c r="DD34" s="9" cm="1">
        <f t="array" aca="1" ref="DD34" ca="1">_xlfn.IFNA(MATCH(RAND(), _xlfn.POISSON.DIST({0,1,2,3,4,5,6,7,8,9},$P34, TRUE),1), 0)</f>
        <v>1</v>
      </c>
      <c r="DE34" s="9" cm="1">
        <f t="array" aca="1" ref="DE34" ca="1">_xlfn.IFNA(MATCH(RAND(), _xlfn.POISSON.DIST({0,1,2,3,4,5,6,7,8,9},$P34, TRUE),1), 0)</f>
        <v>1</v>
      </c>
      <c r="DF34" s="9" cm="1">
        <f t="array" aca="1" ref="DF34" ca="1">_xlfn.IFNA(MATCH(RAND(), _xlfn.POISSON.DIST({0,1,2,3,4,5,6,7,8,9},$P34, TRUE),1), 0)</f>
        <v>0</v>
      </c>
      <c r="DG34" s="9" cm="1">
        <f t="array" aca="1" ref="DG34" ca="1">_xlfn.IFNA(MATCH(RAND(), _xlfn.POISSON.DIST({0,1,2,3,4,5,6,7,8,9},$P34, TRUE),1), 0)</f>
        <v>1</v>
      </c>
      <c r="DH34" s="9" cm="1">
        <f t="array" aca="1" ref="DH34" ca="1">_xlfn.IFNA(MATCH(RAND(), _xlfn.POISSON.DIST({0,1,2,3,4,5,6,7,8,9},$P34, TRUE),1), 0)</f>
        <v>2</v>
      </c>
      <c r="DI34" s="9" cm="1">
        <f t="array" aca="1" ref="DI34" ca="1">_xlfn.IFNA(MATCH(RAND(), _xlfn.POISSON.DIST({0,1,2,3,4,5,6,7,8,9},$P34, TRUE),1), 0)</f>
        <v>1</v>
      </c>
      <c r="DJ34" s="9" cm="1">
        <f t="array" aca="1" ref="DJ34" ca="1">_xlfn.IFNA(MATCH(RAND(), _xlfn.POISSON.DIST({0,1,2,3,4,5,6,7,8,9},$P34, TRUE),1), 0)</f>
        <v>2</v>
      </c>
      <c r="DK34" s="9" cm="1">
        <f t="array" aca="1" ref="DK34" ca="1">_xlfn.IFNA(MATCH(RAND(), _xlfn.POISSON.DIST({0,1,2,3,4,5,6,7,8,9},$P34, TRUE),1), 0)</f>
        <v>0</v>
      </c>
      <c r="DL34" s="9" cm="1">
        <f t="array" aca="1" ref="DL34" ca="1">_xlfn.IFNA(MATCH(RAND(), _xlfn.POISSON.DIST({0,1,2,3,4,5,6,7,8,9},$P34, TRUE),1), 0)</f>
        <v>0</v>
      </c>
      <c r="DM34" s="9" cm="1">
        <f t="array" aca="1" ref="DM34" ca="1">_xlfn.IFNA(MATCH(RAND(), _xlfn.POISSON.DIST({0,1,2,3,4,5,6,7,8,9},$P34, TRUE),1), 0)</f>
        <v>1</v>
      </c>
      <c r="DR34" s="2"/>
      <c r="DS34" s="2"/>
      <c r="EE34" s="35"/>
      <c r="EF34" s="35"/>
    </row>
    <row r="35" spans="2:136">
      <c r="B35" s="39"/>
      <c r="C35" s="36" t="s">
        <v>176</v>
      </c>
      <c r="D35" s="34" t="s">
        <v>44</v>
      </c>
      <c r="E35" s="37" t="s">
        <v>48</v>
      </c>
      <c r="F35" s="38">
        <f ca="1">(AVERAGE(Q35:BN35))*(1+INDEX('Round Robin Predictions'!$C$4:$O$36, MATCH('This Year''s Matches'!E35,'Round Robin Predictions'!$D$4:$D$36,0),3))</f>
        <v>1.62</v>
      </c>
      <c r="G35" s="5" t="s">
        <v>46</v>
      </c>
      <c r="H35" s="38">
        <f ca="1">(AVERAGE(BP35:DM35))*(1+INDEX('Round Robin Predictions'!$C$4:$O$36, MATCH('This Year''s Matches'!G35,'Round Robin Predictions'!$D$4:$D$36,0),3))</f>
        <v>0.68</v>
      </c>
      <c r="I35" s="37" t="str">
        <f t="shared" ca="1" si="0"/>
        <v>England</v>
      </c>
      <c r="J35" s="66"/>
      <c r="K35" s="67"/>
      <c r="L35" s="37">
        <f t="shared" ca="1" si="1"/>
        <v>1.62</v>
      </c>
      <c r="M35" s="37">
        <f t="shared" ca="1" si="2"/>
        <v>0.68</v>
      </c>
      <c r="N35" s="37" t="str">
        <f t="shared" ca="1" si="3"/>
        <v>England</v>
      </c>
      <c r="O35" s="7">
        <f ca="1">(OFFSET('Appendix 3 - Goals Per Group'!$B$13,(INDEX('Appendix 1 - Team Data'!$B$13:$R$112,MATCH(G35,'Appendix 1 - Team Data'!$B$13:$B$112,0),4)/10),(INDEX('Appendix 1 - Team Data'!$B$13:$R$112,MATCH(E35,'Appendix 1 - Team Data'!$B$13:$B$112,0),4)/10)))</f>
        <v>1.6666666666666667</v>
      </c>
      <c r="P35" s="7" cm="1">
        <f t="array" aca="1" ref="P35" ca="1">OFFSET('Appendix 3 - Goals Per Group'!$B$13,(INDEX('Appendix 1 - Team Data'!$B$13:$R$112, MATCH(E35,'Appendix 1 - Team Data'!$B$13:$B$112,0),4)/10), (INDEX('Appendix 1 - Team Data'!$B$13:$R$112, MATCH(G35, 'Appendix 1 - Team Data'!$B$13:$B$112,0),4)/10))</f>
        <v>0.87878787878787878</v>
      </c>
      <c r="Q35" s="9" cm="1">
        <f t="array" aca="1" ref="Q35" ca="1">_xlfn.IFNA(MATCH(RAND(), _xlfn.POISSON.DIST({0,1,2,3,4,5,6,7,8,9},$O35, TRUE),1), 0)</f>
        <v>1</v>
      </c>
      <c r="R35" s="9" cm="1">
        <f t="array" aca="1" ref="R35" ca="1">_xlfn.IFNA(MATCH(RAND(), _xlfn.POISSON.DIST({0,1,2,3,4,5,6,7,8,9},$O35, TRUE),1), 0)</f>
        <v>1</v>
      </c>
      <c r="S35" s="9" cm="1">
        <f t="array" aca="1" ref="S35" ca="1">_xlfn.IFNA(MATCH(RAND(), _xlfn.POISSON.DIST({0,1,2,3,4,5,6,7,8,9},$O35, TRUE),1), 0)</f>
        <v>0</v>
      </c>
      <c r="T35" s="9" cm="1">
        <f t="array" aca="1" ref="T35" ca="1">_xlfn.IFNA(MATCH(RAND(), _xlfn.POISSON.DIST({0,1,2,3,4,5,6,7,8,9},$O35, TRUE),1), 0)</f>
        <v>1</v>
      </c>
      <c r="U35" s="9" cm="1">
        <f t="array" aca="1" ref="U35" ca="1">_xlfn.IFNA(MATCH(RAND(), _xlfn.POISSON.DIST({0,1,2,3,4,5,6,7,8,9},$O35, TRUE),1), 0)</f>
        <v>2</v>
      </c>
      <c r="V35" s="9" cm="1">
        <f t="array" aca="1" ref="V35" ca="1">_xlfn.IFNA(MATCH(RAND(), _xlfn.POISSON.DIST({0,1,2,3,4,5,6,7,8,9},$O35, TRUE),1), 0)</f>
        <v>3</v>
      </c>
      <c r="W35" s="9" cm="1">
        <f t="array" aca="1" ref="W35" ca="1">_xlfn.IFNA(MATCH(RAND(), _xlfn.POISSON.DIST({0,1,2,3,4,5,6,7,8,9},$O35, TRUE),1), 0)</f>
        <v>1</v>
      </c>
      <c r="X35" s="9" cm="1">
        <f t="array" aca="1" ref="X35" ca="1">_xlfn.IFNA(MATCH(RAND(), _xlfn.POISSON.DIST({0,1,2,3,4,5,6,7,8,9},$O35, TRUE),1), 0)</f>
        <v>1</v>
      </c>
      <c r="Y35" s="9" cm="1">
        <f t="array" aca="1" ref="Y35" ca="1">_xlfn.IFNA(MATCH(RAND(), _xlfn.POISSON.DIST({0,1,2,3,4,5,6,7,8,9},$O35, TRUE),1), 0)</f>
        <v>3</v>
      </c>
      <c r="Z35" s="9" cm="1">
        <f t="array" aca="1" ref="Z35" ca="1">_xlfn.IFNA(MATCH(RAND(), _xlfn.POISSON.DIST({0,1,2,3,4,5,6,7,8,9},$O35, TRUE),1), 0)</f>
        <v>4</v>
      </c>
      <c r="AA35" s="9" cm="1">
        <f t="array" aca="1" ref="AA35" ca="1">_xlfn.IFNA(MATCH(RAND(), _xlfn.POISSON.DIST({0,1,2,3,4,5,6,7,8,9},$O35, TRUE),1), 0)</f>
        <v>0</v>
      </c>
      <c r="AB35" s="9" cm="1">
        <f t="array" aca="1" ref="AB35" ca="1">_xlfn.IFNA(MATCH(RAND(), _xlfn.POISSON.DIST({0,1,2,3,4,5,6,7,8,9},$O35, TRUE),1), 0)</f>
        <v>5</v>
      </c>
      <c r="AC35" s="9" cm="1">
        <f t="array" aca="1" ref="AC35" ca="1">_xlfn.IFNA(MATCH(RAND(), _xlfn.POISSON.DIST({0,1,2,3,4,5,6,7,8,9},$O35, TRUE),1), 0)</f>
        <v>4</v>
      </c>
      <c r="AD35" s="9" cm="1">
        <f t="array" aca="1" ref="AD35" ca="1">_xlfn.IFNA(MATCH(RAND(), _xlfn.POISSON.DIST({0,1,2,3,4,5,6,7,8,9},$O35, TRUE),1), 0)</f>
        <v>0</v>
      </c>
      <c r="AE35" s="9" cm="1">
        <f t="array" aca="1" ref="AE35" ca="1">_xlfn.IFNA(MATCH(RAND(), _xlfn.POISSON.DIST({0,1,2,3,4,5,6,7,8,9},$O35, TRUE),1), 0)</f>
        <v>1</v>
      </c>
      <c r="AF35" s="9" cm="1">
        <f t="array" aca="1" ref="AF35" ca="1">_xlfn.IFNA(MATCH(RAND(), _xlfn.POISSON.DIST({0,1,2,3,4,5,6,7,8,9},$O35, TRUE),1), 0)</f>
        <v>1</v>
      </c>
      <c r="AG35" s="9" cm="1">
        <f t="array" aca="1" ref="AG35" ca="1">_xlfn.IFNA(MATCH(RAND(), _xlfn.POISSON.DIST({0,1,2,3,4,5,6,7,8,9},$O35, TRUE),1), 0)</f>
        <v>5</v>
      </c>
      <c r="AH35" s="9" cm="1">
        <f t="array" aca="1" ref="AH35" ca="1">_xlfn.IFNA(MATCH(RAND(), _xlfn.POISSON.DIST({0,1,2,3,4,5,6,7,8,9},$O35, TRUE),1), 0)</f>
        <v>2</v>
      </c>
      <c r="AI35" s="9" cm="1">
        <f t="array" aca="1" ref="AI35" ca="1">_xlfn.IFNA(MATCH(RAND(), _xlfn.POISSON.DIST({0,1,2,3,4,5,6,7,8,9},$O35, TRUE),1), 0)</f>
        <v>0</v>
      </c>
      <c r="AJ35" s="9" cm="1">
        <f t="array" aca="1" ref="AJ35" ca="1">_xlfn.IFNA(MATCH(RAND(), _xlfn.POISSON.DIST({0,1,2,3,4,5,6,7,8,9},$O35, TRUE),1), 0)</f>
        <v>0</v>
      </c>
      <c r="AK35" s="9" cm="1">
        <f t="array" aca="1" ref="AK35" ca="1">_xlfn.IFNA(MATCH(RAND(), _xlfn.POISSON.DIST({0,1,2,3,4,5,6,7,8,9},$O35, TRUE),1), 0)</f>
        <v>4</v>
      </c>
      <c r="AL35" s="9" cm="1">
        <f t="array" aca="1" ref="AL35" ca="1">_xlfn.IFNA(MATCH(RAND(), _xlfn.POISSON.DIST({0,1,2,3,4,5,6,7,8,9},$O35, TRUE),1), 0)</f>
        <v>0</v>
      </c>
      <c r="AM35" s="9" cm="1">
        <f t="array" aca="1" ref="AM35" ca="1">_xlfn.IFNA(MATCH(RAND(), _xlfn.POISSON.DIST({0,1,2,3,4,5,6,7,8,9},$O35, TRUE),1), 0)</f>
        <v>1</v>
      </c>
      <c r="AN35" s="9" cm="1">
        <f t="array" aca="1" ref="AN35" ca="1">_xlfn.IFNA(MATCH(RAND(), _xlfn.POISSON.DIST({0,1,2,3,4,5,6,7,8,9},$O35, TRUE),1), 0)</f>
        <v>1</v>
      </c>
      <c r="AO35" s="9" cm="1">
        <f t="array" aca="1" ref="AO35" ca="1">_xlfn.IFNA(MATCH(RAND(), _xlfn.POISSON.DIST({0,1,2,3,4,5,6,7,8,9},$O35, TRUE),1), 0)</f>
        <v>0</v>
      </c>
      <c r="AP35" s="9" cm="1">
        <f t="array" aca="1" ref="AP35" ca="1">_xlfn.IFNA(MATCH(RAND(), _xlfn.POISSON.DIST({0,1,2,3,4,5,6,7,8,9},$O35, TRUE),1), 0)</f>
        <v>3</v>
      </c>
      <c r="AQ35" s="9" cm="1">
        <f t="array" aca="1" ref="AQ35" ca="1">_xlfn.IFNA(MATCH(RAND(), _xlfn.POISSON.DIST({0,1,2,3,4,5,6,7,8,9},$O35, TRUE),1), 0)</f>
        <v>2</v>
      </c>
      <c r="AR35" s="9" cm="1">
        <f t="array" aca="1" ref="AR35" ca="1">_xlfn.IFNA(MATCH(RAND(), _xlfn.POISSON.DIST({0,1,2,3,4,5,6,7,8,9},$O35, TRUE),1), 0)</f>
        <v>1</v>
      </c>
      <c r="AS35" s="9" cm="1">
        <f t="array" aca="1" ref="AS35" ca="1">_xlfn.IFNA(MATCH(RAND(), _xlfn.POISSON.DIST({0,1,2,3,4,5,6,7,8,9},$O35, TRUE),1), 0)</f>
        <v>4</v>
      </c>
      <c r="AT35" s="9" cm="1">
        <f t="array" aca="1" ref="AT35" ca="1">_xlfn.IFNA(MATCH(RAND(), _xlfn.POISSON.DIST({0,1,2,3,4,5,6,7,8,9},$O35, TRUE),1), 0)</f>
        <v>3</v>
      </c>
      <c r="AU35" s="9" cm="1">
        <f t="array" aca="1" ref="AU35" ca="1">_xlfn.IFNA(MATCH(RAND(), _xlfn.POISSON.DIST({0,1,2,3,4,5,6,7,8,9},$O35, TRUE),1), 0)</f>
        <v>4</v>
      </c>
      <c r="AV35" s="9" cm="1">
        <f t="array" aca="1" ref="AV35" ca="1">_xlfn.IFNA(MATCH(RAND(), _xlfn.POISSON.DIST({0,1,2,3,4,5,6,7,8,9},$O35, TRUE),1), 0)</f>
        <v>1</v>
      </c>
      <c r="AW35" s="9" cm="1">
        <f t="array" aca="1" ref="AW35" ca="1">_xlfn.IFNA(MATCH(RAND(), _xlfn.POISSON.DIST({0,1,2,3,4,5,6,7,8,9},$O35, TRUE),1), 0)</f>
        <v>2</v>
      </c>
      <c r="AX35" s="9" cm="1">
        <f t="array" aca="1" ref="AX35" ca="1">_xlfn.IFNA(MATCH(RAND(), _xlfn.POISSON.DIST({0,1,2,3,4,5,6,7,8,9},$O35, TRUE),1), 0)</f>
        <v>2</v>
      </c>
      <c r="AY35" s="9" cm="1">
        <f t="array" aca="1" ref="AY35" ca="1">_xlfn.IFNA(MATCH(RAND(), _xlfn.POISSON.DIST({0,1,2,3,4,5,6,7,8,9},$O35, TRUE),1), 0)</f>
        <v>1</v>
      </c>
      <c r="AZ35" s="9" cm="1">
        <f t="array" aca="1" ref="AZ35" ca="1">_xlfn.IFNA(MATCH(RAND(), _xlfn.POISSON.DIST({0,1,2,3,4,5,6,7,8,9},$O35, TRUE),1), 0)</f>
        <v>1</v>
      </c>
      <c r="BA35" s="9" cm="1">
        <f t="array" aca="1" ref="BA35" ca="1">_xlfn.IFNA(MATCH(RAND(), _xlfn.POISSON.DIST({0,1,2,3,4,5,6,7,8,9},$O35, TRUE),1), 0)</f>
        <v>3</v>
      </c>
      <c r="BB35" s="9" cm="1">
        <f t="array" aca="1" ref="BB35" ca="1">_xlfn.IFNA(MATCH(RAND(), _xlfn.POISSON.DIST({0,1,2,3,4,5,6,7,8,9},$O35, TRUE),1), 0)</f>
        <v>4</v>
      </c>
      <c r="BC35" s="9" cm="1">
        <f t="array" aca="1" ref="BC35" ca="1">_xlfn.IFNA(MATCH(RAND(), _xlfn.POISSON.DIST({0,1,2,3,4,5,6,7,8,9},$O35, TRUE),1), 0)</f>
        <v>2</v>
      </c>
      <c r="BD35" s="9" cm="1">
        <f t="array" aca="1" ref="BD35" ca="1">_xlfn.IFNA(MATCH(RAND(), _xlfn.POISSON.DIST({0,1,2,3,4,5,6,7,8,9},$O35, TRUE),1), 0)</f>
        <v>0</v>
      </c>
      <c r="BE35" s="9" cm="1">
        <f t="array" aca="1" ref="BE35" ca="1">_xlfn.IFNA(MATCH(RAND(), _xlfn.POISSON.DIST({0,1,2,3,4,5,6,7,8,9},$O35, TRUE),1), 0)</f>
        <v>0</v>
      </c>
      <c r="BF35" s="9" cm="1">
        <f t="array" aca="1" ref="BF35" ca="1">_xlfn.IFNA(MATCH(RAND(), _xlfn.POISSON.DIST({0,1,2,3,4,5,6,7,8,9},$O35, TRUE),1), 0)</f>
        <v>0</v>
      </c>
      <c r="BG35" s="9" cm="1">
        <f t="array" aca="1" ref="BG35" ca="1">_xlfn.IFNA(MATCH(RAND(), _xlfn.POISSON.DIST({0,1,2,3,4,5,6,7,8,9},$O35, TRUE),1), 0)</f>
        <v>2</v>
      </c>
      <c r="BH35" s="9" cm="1">
        <f t="array" aca="1" ref="BH35" ca="1">_xlfn.IFNA(MATCH(RAND(), _xlfn.POISSON.DIST({0,1,2,3,4,5,6,7,8,9},$O35, TRUE),1), 0)</f>
        <v>2</v>
      </c>
      <c r="BI35" s="9" cm="1">
        <f t="array" aca="1" ref="BI35" ca="1">_xlfn.IFNA(MATCH(RAND(), _xlfn.POISSON.DIST({0,1,2,3,4,5,6,7,8,9},$O35, TRUE),1), 0)</f>
        <v>0</v>
      </c>
      <c r="BJ35" s="9" cm="1">
        <f t="array" aca="1" ref="BJ35" ca="1">_xlfn.IFNA(MATCH(RAND(), _xlfn.POISSON.DIST({0,1,2,3,4,5,6,7,8,9},$O35, TRUE),1), 0)</f>
        <v>0</v>
      </c>
      <c r="BK35" s="9" cm="1">
        <f t="array" aca="1" ref="BK35" ca="1">_xlfn.IFNA(MATCH(RAND(), _xlfn.POISSON.DIST({0,1,2,3,4,5,6,7,8,9},$O35, TRUE),1), 0)</f>
        <v>2</v>
      </c>
      <c r="BL35" s="9" cm="1">
        <f t="array" aca="1" ref="BL35" ca="1">_xlfn.IFNA(MATCH(RAND(), _xlfn.POISSON.DIST({0,1,2,3,4,5,6,7,8,9},$O35, TRUE),1), 0)</f>
        <v>1</v>
      </c>
      <c r="BM35" s="9" cm="1">
        <f t="array" aca="1" ref="BM35" ca="1">_xlfn.IFNA(MATCH(RAND(), _xlfn.POISSON.DIST({0,1,2,3,4,5,6,7,8,9},$O35, TRUE),1), 0)</f>
        <v>0</v>
      </c>
      <c r="BN35" s="9" cm="1">
        <f t="array" aca="1" ref="BN35" ca="1">_xlfn.IFNA(MATCH(RAND(), _xlfn.POISSON.DIST({0,1,2,3,4,5,6,7,8,9},$O35, TRUE),1), 0)</f>
        <v>0</v>
      </c>
      <c r="BP35" s="9" cm="1">
        <f t="array" aca="1" ref="BP35" ca="1">_xlfn.IFNA(MATCH(RAND(), _xlfn.POISSON.DIST({0,1,2,3,4,5,6,7,8,9},$P35, TRUE),1), 0)</f>
        <v>0</v>
      </c>
      <c r="BQ35" s="9" cm="1">
        <f t="array" aca="1" ref="BQ35" ca="1">_xlfn.IFNA(MATCH(RAND(), _xlfn.POISSON.DIST({0,1,2,3,4,5,6,7,8,9},$P35, TRUE),1), 0)</f>
        <v>1</v>
      </c>
      <c r="BR35" s="9" cm="1">
        <f t="array" aca="1" ref="BR35" ca="1">_xlfn.IFNA(MATCH(RAND(), _xlfn.POISSON.DIST({0,1,2,3,4,5,6,7,8,9},$P35, TRUE),1), 0)</f>
        <v>0</v>
      </c>
      <c r="BS35" s="9" cm="1">
        <f t="array" aca="1" ref="BS35" ca="1">_xlfn.IFNA(MATCH(RAND(), _xlfn.POISSON.DIST({0,1,2,3,4,5,6,7,8,9},$P35, TRUE),1), 0)</f>
        <v>0</v>
      </c>
      <c r="BT35" s="9" cm="1">
        <f t="array" aca="1" ref="BT35" ca="1">_xlfn.IFNA(MATCH(RAND(), _xlfn.POISSON.DIST({0,1,2,3,4,5,6,7,8,9},$P35, TRUE),1), 0)</f>
        <v>0</v>
      </c>
      <c r="BU35" s="9" cm="1">
        <f t="array" aca="1" ref="BU35" ca="1">_xlfn.IFNA(MATCH(RAND(), _xlfn.POISSON.DIST({0,1,2,3,4,5,6,7,8,9},$P35, TRUE),1), 0)</f>
        <v>1</v>
      </c>
      <c r="BV35" s="9" cm="1">
        <f t="array" aca="1" ref="BV35" ca="1">_xlfn.IFNA(MATCH(RAND(), _xlfn.POISSON.DIST({0,1,2,3,4,5,6,7,8,9},$P35, TRUE),1), 0)</f>
        <v>0</v>
      </c>
      <c r="BW35" s="9" cm="1">
        <f t="array" aca="1" ref="BW35" ca="1">_xlfn.IFNA(MATCH(RAND(), _xlfn.POISSON.DIST({0,1,2,3,4,5,6,7,8,9},$P35, TRUE),1), 0)</f>
        <v>0</v>
      </c>
      <c r="BX35" s="9" cm="1">
        <f t="array" aca="1" ref="BX35" ca="1">_xlfn.IFNA(MATCH(RAND(), _xlfn.POISSON.DIST({0,1,2,3,4,5,6,7,8,9},$P35, TRUE),1), 0)</f>
        <v>0</v>
      </c>
      <c r="BY35" s="9" cm="1">
        <f t="array" aca="1" ref="BY35" ca="1">_xlfn.IFNA(MATCH(RAND(), _xlfn.POISSON.DIST({0,1,2,3,4,5,6,7,8,9},$P35, TRUE),1), 0)</f>
        <v>1</v>
      </c>
      <c r="BZ35" s="9" cm="1">
        <f t="array" aca="1" ref="BZ35" ca="1">_xlfn.IFNA(MATCH(RAND(), _xlfn.POISSON.DIST({0,1,2,3,4,5,6,7,8,9},$P35, TRUE),1), 0)</f>
        <v>1</v>
      </c>
      <c r="CA35" s="9" cm="1">
        <f t="array" aca="1" ref="CA35" ca="1">_xlfn.IFNA(MATCH(RAND(), _xlfn.POISSON.DIST({0,1,2,3,4,5,6,7,8,9},$P35, TRUE),1), 0)</f>
        <v>1</v>
      </c>
      <c r="CB35" s="9" cm="1">
        <f t="array" aca="1" ref="CB35" ca="1">_xlfn.IFNA(MATCH(RAND(), _xlfn.POISSON.DIST({0,1,2,3,4,5,6,7,8,9},$P35, TRUE),1), 0)</f>
        <v>0</v>
      </c>
      <c r="CC35" s="9" cm="1">
        <f t="array" aca="1" ref="CC35" ca="1">_xlfn.IFNA(MATCH(RAND(), _xlfn.POISSON.DIST({0,1,2,3,4,5,6,7,8,9},$P35, TRUE),1), 0)</f>
        <v>2</v>
      </c>
      <c r="CD35" s="9" cm="1">
        <f t="array" aca="1" ref="CD35" ca="1">_xlfn.IFNA(MATCH(RAND(), _xlfn.POISSON.DIST({0,1,2,3,4,5,6,7,8,9},$P35, TRUE),1), 0)</f>
        <v>0</v>
      </c>
      <c r="CE35" s="9" cm="1">
        <f t="array" aca="1" ref="CE35" ca="1">_xlfn.IFNA(MATCH(RAND(), _xlfn.POISSON.DIST({0,1,2,3,4,5,6,7,8,9},$P35, TRUE),1), 0)</f>
        <v>1</v>
      </c>
      <c r="CF35" s="9" cm="1">
        <f t="array" aca="1" ref="CF35" ca="1">_xlfn.IFNA(MATCH(RAND(), _xlfn.POISSON.DIST({0,1,2,3,4,5,6,7,8,9},$P35, TRUE),1), 0)</f>
        <v>0</v>
      </c>
      <c r="CG35" s="9" cm="1">
        <f t="array" aca="1" ref="CG35" ca="1">_xlfn.IFNA(MATCH(RAND(), _xlfn.POISSON.DIST({0,1,2,3,4,5,6,7,8,9},$P35, TRUE),1), 0)</f>
        <v>0</v>
      </c>
      <c r="CH35" s="9" cm="1">
        <f t="array" aca="1" ref="CH35" ca="1">_xlfn.IFNA(MATCH(RAND(), _xlfn.POISSON.DIST({0,1,2,3,4,5,6,7,8,9},$P35, TRUE),1), 0)</f>
        <v>2</v>
      </c>
      <c r="CI35" s="9" cm="1">
        <f t="array" aca="1" ref="CI35" ca="1">_xlfn.IFNA(MATCH(RAND(), _xlfn.POISSON.DIST({0,1,2,3,4,5,6,7,8,9},$P35, TRUE),1), 0)</f>
        <v>1</v>
      </c>
      <c r="CJ35" s="9" cm="1">
        <f t="array" aca="1" ref="CJ35" ca="1">_xlfn.IFNA(MATCH(RAND(), _xlfn.POISSON.DIST({0,1,2,3,4,5,6,7,8,9},$P35, TRUE),1), 0)</f>
        <v>1</v>
      </c>
      <c r="CK35" s="9" cm="1">
        <f t="array" aca="1" ref="CK35" ca="1">_xlfn.IFNA(MATCH(RAND(), _xlfn.POISSON.DIST({0,1,2,3,4,5,6,7,8,9},$P35, TRUE),1), 0)</f>
        <v>1</v>
      </c>
      <c r="CL35" s="9" cm="1">
        <f t="array" aca="1" ref="CL35" ca="1">_xlfn.IFNA(MATCH(RAND(), _xlfn.POISSON.DIST({0,1,2,3,4,5,6,7,8,9},$P35, TRUE),1), 0)</f>
        <v>2</v>
      </c>
      <c r="CM35" s="9" cm="1">
        <f t="array" aca="1" ref="CM35" ca="1">_xlfn.IFNA(MATCH(RAND(), _xlfn.POISSON.DIST({0,1,2,3,4,5,6,7,8,9},$P35, TRUE),1), 0)</f>
        <v>0</v>
      </c>
      <c r="CN35" s="9" cm="1">
        <f t="array" aca="1" ref="CN35" ca="1">_xlfn.IFNA(MATCH(RAND(), _xlfn.POISSON.DIST({0,1,2,3,4,5,6,7,8,9},$P35, TRUE),1), 0)</f>
        <v>2</v>
      </c>
      <c r="CO35" s="9" cm="1">
        <f t="array" aca="1" ref="CO35" ca="1">_xlfn.IFNA(MATCH(RAND(), _xlfn.POISSON.DIST({0,1,2,3,4,5,6,7,8,9},$P35, TRUE),1), 0)</f>
        <v>1</v>
      </c>
      <c r="CP35" s="9" cm="1">
        <f t="array" aca="1" ref="CP35" ca="1">_xlfn.IFNA(MATCH(RAND(), _xlfn.POISSON.DIST({0,1,2,3,4,5,6,7,8,9},$P35, TRUE),1), 0)</f>
        <v>0</v>
      </c>
      <c r="CQ35" s="9" cm="1">
        <f t="array" aca="1" ref="CQ35" ca="1">_xlfn.IFNA(MATCH(RAND(), _xlfn.POISSON.DIST({0,1,2,3,4,5,6,7,8,9},$P35, TRUE),1), 0)</f>
        <v>2</v>
      </c>
      <c r="CR35" s="9" cm="1">
        <f t="array" aca="1" ref="CR35" ca="1">_xlfn.IFNA(MATCH(RAND(), _xlfn.POISSON.DIST({0,1,2,3,4,5,6,7,8,9},$P35, TRUE),1), 0)</f>
        <v>0</v>
      </c>
      <c r="CS35" s="9" cm="1">
        <f t="array" aca="1" ref="CS35" ca="1">_xlfn.IFNA(MATCH(RAND(), _xlfn.POISSON.DIST({0,1,2,3,4,5,6,7,8,9},$P35, TRUE),1), 0)</f>
        <v>0</v>
      </c>
      <c r="CT35" s="9" cm="1">
        <f t="array" aca="1" ref="CT35" ca="1">_xlfn.IFNA(MATCH(RAND(), _xlfn.POISSON.DIST({0,1,2,3,4,5,6,7,8,9},$P35, TRUE),1), 0)</f>
        <v>0</v>
      </c>
      <c r="CU35" s="9" cm="1">
        <f t="array" aca="1" ref="CU35" ca="1">_xlfn.IFNA(MATCH(RAND(), _xlfn.POISSON.DIST({0,1,2,3,4,5,6,7,8,9},$P35, TRUE),1), 0)</f>
        <v>2</v>
      </c>
      <c r="CV35" s="9" cm="1">
        <f t="array" aca="1" ref="CV35" ca="1">_xlfn.IFNA(MATCH(RAND(), _xlfn.POISSON.DIST({0,1,2,3,4,5,6,7,8,9},$P35, TRUE),1), 0)</f>
        <v>1</v>
      </c>
      <c r="CW35" s="9" cm="1">
        <f t="array" aca="1" ref="CW35" ca="1">_xlfn.IFNA(MATCH(RAND(), _xlfn.POISSON.DIST({0,1,2,3,4,5,6,7,8,9},$P35, TRUE),1), 0)</f>
        <v>1</v>
      </c>
      <c r="CX35" s="9" cm="1">
        <f t="array" aca="1" ref="CX35" ca="1">_xlfn.IFNA(MATCH(RAND(), _xlfn.POISSON.DIST({0,1,2,3,4,5,6,7,8,9},$P35, TRUE),1), 0)</f>
        <v>0</v>
      </c>
      <c r="CY35" s="9" cm="1">
        <f t="array" aca="1" ref="CY35" ca="1">_xlfn.IFNA(MATCH(RAND(), _xlfn.POISSON.DIST({0,1,2,3,4,5,6,7,8,9},$P35, TRUE),1), 0)</f>
        <v>1</v>
      </c>
      <c r="CZ35" s="9" cm="1">
        <f t="array" aca="1" ref="CZ35" ca="1">_xlfn.IFNA(MATCH(RAND(), _xlfn.POISSON.DIST({0,1,2,3,4,5,6,7,8,9},$P35, TRUE),1), 0)</f>
        <v>0</v>
      </c>
      <c r="DA35" s="9" cm="1">
        <f t="array" aca="1" ref="DA35" ca="1">_xlfn.IFNA(MATCH(RAND(), _xlfn.POISSON.DIST({0,1,2,3,4,5,6,7,8,9},$P35, TRUE),1), 0)</f>
        <v>1</v>
      </c>
      <c r="DB35" s="9" cm="1">
        <f t="array" aca="1" ref="DB35" ca="1">_xlfn.IFNA(MATCH(RAND(), _xlfn.POISSON.DIST({0,1,2,3,4,5,6,7,8,9},$P35, TRUE),1), 0)</f>
        <v>1</v>
      </c>
      <c r="DC35" s="9" cm="1">
        <f t="array" aca="1" ref="DC35" ca="1">_xlfn.IFNA(MATCH(RAND(), _xlfn.POISSON.DIST({0,1,2,3,4,5,6,7,8,9},$P35, TRUE),1), 0)</f>
        <v>1</v>
      </c>
      <c r="DD35" s="9" cm="1">
        <f t="array" aca="1" ref="DD35" ca="1">_xlfn.IFNA(MATCH(RAND(), _xlfn.POISSON.DIST({0,1,2,3,4,5,6,7,8,9},$P35, TRUE),1), 0)</f>
        <v>1</v>
      </c>
      <c r="DE35" s="9" cm="1">
        <f t="array" aca="1" ref="DE35" ca="1">_xlfn.IFNA(MATCH(RAND(), _xlfn.POISSON.DIST({0,1,2,3,4,5,6,7,8,9},$P35, TRUE),1), 0)</f>
        <v>0</v>
      </c>
      <c r="DF35" s="9" cm="1">
        <f t="array" aca="1" ref="DF35" ca="1">_xlfn.IFNA(MATCH(RAND(), _xlfn.POISSON.DIST({0,1,2,3,4,5,6,7,8,9},$P35, TRUE),1), 0)</f>
        <v>2</v>
      </c>
      <c r="DG35" s="9" cm="1">
        <f t="array" aca="1" ref="DG35" ca="1">_xlfn.IFNA(MATCH(RAND(), _xlfn.POISSON.DIST({0,1,2,3,4,5,6,7,8,9},$P35, TRUE),1), 0)</f>
        <v>0</v>
      </c>
      <c r="DH35" s="9" cm="1">
        <f t="array" aca="1" ref="DH35" ca="1">_xlfn.IFNA(MATCH(RAND(), _xlfn.POISSON.DIST({0,1,2,3,4,5,6,7,8,9},$P35, TRUE),1), 0)</f>
        <v>0</v>
      </c>
      <c r="DI35" s="9" cm="1">
        <f t="array" aca="1" ref="DI35" ca="1">_xlfn.IFNA(MATCH(RAND(), _xlfn.POISSON.DIST({0,1,2,3,4,5,6,7,8,9},$P35, TRUE),1), 0)</f>
        <v>0</v>
      </c>
      <c r="DJ35" s="9" cm="1">
        <f t="array" aca="1" ref="DJ35" ca="1">_xlfn.IFNA(MATCH(RAND(), _xlfn.POISSON.DIST({0,1,2,3,4,5,6,7,8,9},$P35, TRUE),1), 0)</f>
        <v>2</v>
      </c>
      <c r="DK35" s="9" cm="1">
        <f t="array" aca="1" ref="DK35" ca="1">_xlfn.IFNA(MATCH(RAND(), _xlfn.POISSON.DIST({0,1,2,3,4,5,6,7,8,9},$P35, TRUE),1), 0)</f>
        <v>0</v>
      </c>
      <c r="DL35" s="9" cm="1">
        <f t="array" aca="1" ref="DL35" ca="1">_xlfn.IFNA(MATCH(RAND(), _xlfn.POISSON.DIST({0,1,2,3,4,5,6,7,8,9},$P35, TRUE),1), 0)</f>
        <v>1</v>
      </c>
      <c r="DM35" s="9" cm="1">
        <f t="array" aca="1" ref="DM35" ca="1">_xlfn.IFNA(MATCH(RAND(), _xlfn.POISSON.DIST({0,1,2,3,4,5,6,7,8,9},$P35, TRUE),1), 0)</f>
        <v>0</v>
      </c>
      <c r="DR35" s="2"/>
      <c r="DS35" s="2"/>
      <c r="EE35" s="35"/>
      <c r="EF35" s="35"/>
    </row>
    <row r="36" spans="2:136">
      <c r="B36" s="39"/>
      <c r="C36" s="36" t="s">
        <v>176</v>
      </c>
      <c r="D36" s="34" t="s">
        <v>49</v>
      </c>
      <c r="E36" s="37" t="s">
        <v>53</v>
      </c>
      <c r="F36" s="38">
        <f ca="1">(AVERAGE(Q36:BN36))*(1+INDEX('Round Robin Predictions'!$C$4:$O$36, MATCH('This Year''s Matches'!E36,'Round Robin Predictions'!$D$4:$D$36,0),3))</f>
        <v>0.9</v>
      </c>
      <c r="G36" s="5" t="s">
        <v>51</v>
      </c>
      <c r="H36" s="38">
        <f ca="1">(AVERAGE(BP36:DM36))*(1+INDEX('Round Robin Predictions'!$C$4:$O$36, MATCH('This Year''s Matches'!G36,'Round Robin Predictions'!$D$4:$D$36,0),3))</f>
        <v>1.1599999999999999</v>
      </c>
      <c r="I36" s="37" t="str">
        <f t="shared" ca="1" si="0"/>
        <v>Senegal</v>
      </c>
      <c r="J36" s="66"/>
      <c r="K36" s="67"/>
      <c r="L36" s="37">
        <f t="shared" ca="1" si="1"/>
        <v>0.9</v>
      </c>
      <c r="M36" s="21">
        <f t="shared" ca="1" si="2"/>
        <v>1.1599999999999999</v>
      </c>
      <c r="N36" s="37" t="str">
        <f t="shared" ca="1" si="3"/>
        <v>Senegal</v>
      </c>
      <c r="O36" s="7">
        <f ca="1">(OFFSET('Appendix 3 - Goals Per Group'!$B$13,(INDEX('Appendix 1 - Team Data'!$B$13:$R$112,MATCH(G36,'Appendix 1 - Team Data'!$B$13:$B$112,0),4)/10),(INDEX('Appendix 1 - Team Data'!$B$13:$R$112,MATCH(E36,'Appendix 1 - Team Data'!$B$13:$B$112,0),4)/10)))</f>
        <v>1.0717948717948718</v>
      </c>
      <c r="P36" s="7" cm="1">
        <f t="array" aca="1" ref="P36" ca="1">OFFSET('Appendix 3 - Goals Per Group'!$B$13,(INDEX('Appendix 1 - Team Data'!$B$13:$R$112, MATCH(E36,'Appendix 1 - Team Data'!$B$13:$B$112,0),4)/10), (INDEX('Appendix 1 - Team Data'!$B$13:$R$112, MATCH(G36, 'Appendix 1 - Team Data'!$B$13:$B$112,0),4)/10))</f>
        <v>1.323076923076923</v>
      </c>
      <c r="Q36" s="9" cm="1">
        <f t="array" aca="1" ref="Q36" ca="1">_xlfn.IFNA(MATCH(RAND(), _xlfn.POISSON.DIST({0,1,2,3,4,5,6,7,8,9},$O36, TRUE),1), 0)</f>
        <v>1</v>
      </c>
      <c r="R36" s="9" cm="1">
        <f t="array" aca="1" ref="R36" ca="1">_xlfn.IFNA(MATCH(RAND(), _xlfn.POISSON.DIST({0,1,2,3,4,5,6,7,8,9},$O36, TRUE),1), 0)</f>
        <v>0</v>
      </c>
      <c r="S36" s="9" cm="1">
        <f t="array" aca="1" ref="S36" ca="1">_xlfn.IFNA(MATCH(RAND(), _xlfn.POISSON.DIST({0,1,2,3,4,5,6,7,8,9},$O36, TRUE),1), 0)</f>
        <v>1</v>
      </c>
      <c r="T36" s="9" cm="1">
        <f t="array" aca="1" ref="T36" ca="1">_xlfn.IFNA(MATCH(RAND(), _xlfn.POISSON.DIST({0,1,2,3,4,5,6,7,8,9},$O36, TRUE),1), 0)</f>
        <v>0</v>
      </c>
      <c r="U36" s="9" cm="1">
        <f t="array" aca="1" ref="U36" ca="1">_xlfn.IFNA(MATCH(RAND(), _xlfn.POISSON.DIST({0,1,2,3,4,5,6,7,8,9},$O36, TRUE),1), 0)</f>
        <v>2</v>
      </c>
      <c r="V36" s="9" cm="1">
        <f t="array" aca="1" ref="V36" ca="1">_xlfn.IFNA(MATCH(RAND(), _xlfn.POISSON.DIST({0,1,2,3,4,5,6,7,8,9},$O36, TRUE),1), 0)</f>
        <v>1</v>
      </c>
      <c r="W36" s="9" cm="1">
        <f t="array" aca="1" ref="W36" ca="1">_xlfn.IFNA(MATCH(RAND(), _xlfn.POISSON.DIST({0,1,2,3,4,5,6,7,8,9},$O36, TRUE),1), 0)</f>
        <v>1</v>
      </c>
      <c r="X36" s="9" cm="1">
        <f t="array" aca="1" ref="X36" ca="1">_xlfn.IFNA(MATCH(RAND(), _xlfn.POISSON.DIST({0,1,2,3,4,5,6,7,8,9},$O36, TRUE),1), 0)</f>
        <v>1</v>
      </c>
      <c r="Y36" s="9" cm="1">
        <f t="array" aca="1" ref="Y36" ca="1">_xlfn.IFNA(MATCH(RAND(), _xlfn.POISSON.DIST({0,1,2,3,4,5,6,7,8,9},$O36, TRUE),1), 0)</f>
        <v>1</v>
      </c>
      <c r="Z36" s="9" cm="1">
        <f t="array" aca="1" ref="Z36" ca="1">_xlfn.IFNA(MATCH(RAND(), _xlfn.POISSON.DIST({0,1,2,3,4,5,6,7,8,9},$O36, TRUE),1), 0)</f>
        <v>2</v>
      </c>
      <c r="AA36" s="9" cm="1">
        <f t="array" aca="1" ref="AA36" ca="1">_xlfn.IFNA(MATCH(RAND(), _xlfn.POISSON.DIST({0,1,2,3,4,5,6,7,8,9},$O36, TRUE),1), 0)</f>
        <v>1</v>
      </c>
      <c r="AB36" s="9" cm="1">
        <f t="array" aca="1" ref="AB36" ca="1">_xlfn.IFNA(MATCH(RAND(), _xlfn.POISSON.DIST({0,1,2,3,4,5,6,7,8,9},$O36, TRUE),1), 0)</f>
        <v>0</v>
      </c>
      <c r="AC36" s="9" cm="1">
        <f t="array" aca="1" ref="AC36" ca="1">_xlfn.IFNA(MATCH(RAND(), _xlfn.POISSON.DIST({0,1,2,3,4,5,6,7,8,9},$O36, TRUE),1), 0)</f>
        <v>1</v>
      </c>
      <c r="AD36" s="9" cm="1">
        <f t="array" aca="1" ref="AD36" ca="1">_xlfn.IFNA(MATCH(RAND(), _xlfn.POISSON.DIST({0,1,2,3,4,5,6,7,8,9},$O36, TRUE),1), 0)</f>
        <v>0</v>
      </c>
      <c r="AE36" s="9" cm="1">
        <f t="array" aca="1" ref="AE36" ca="1">_xlfn.IFNA(MATCH(RAND(), _xlfn.POISSON.DIST({0,1,2,3,4,5,6,7,8,9},$O36, TRUE),1), 0)</f>
        <v>2</v>
      </c>
      <c r="AF36" s="9" cm="1">
        <f t="array" aca="1" ref="AF36" ca="1">_xlfn.IFNA(MATCH(RAND(), _xlfn.POISSON.DIST({0,1,2,3,4,5,6,7,8,9},$O36, TRUE),1), 0)</f>
        <v>0</v>
      </c>
      <c r="AG36" s="9" cm="1">
        <f t="array" aca="1" ref="AG36" ca="1">_xlfn.IFNA(MATCH(RAND(), _xlfn.POISSON.DIST({0,1,2,3,4,5,6,7,8,9},$O36, TRUE),1), 0)</f>
        <v>1</v>
      </c>
      <c r="AH36" s="9" cm="1">
        <f t="array" aca="1" ref="AH36" ca="1">_xlfn.IFNA(MATCH(RAND(), _xlfn.POISSON.DIST({0,1,2,3,4,5,6,7,8,9},$O36, TRUE),1), 0)</f>
        <v>1</v>
      </c>
      <c r="AI36" s="9" cm="1">
        <f t="array" aca="1" ref="AI36" ca="1">_xlfn.IFNA(MATCH(RAND(), _xlfn.POISSON.DIST({0,1,2,3,4,5,6,7,8,9},$O36, TRUE),1), 0)</f>
        <v>2</v>
      </c>
      <c r="AJ36" s="9" cm="1">
        <f t="array" aca="1" ref="AJ36" ca="1">_xlfn.IFNA(MATCH(RAND(), _xlfn.POISSON.DIST({0,1,2,3,4,5,6,7,8,9},$O36, TRUE),1), 0)</f>
        <v>0</v>
      </c>
      <c r="AK36" s="9" cm="1">
        <f t="array" aca="1" ref="AK36" ca="1">_xlfn.IFNA(MATCH(RAND(), _xlfn.POISSON.DIST({0,1,2,3,4,5,6,7,8,9},$O36, TRUE),1), 0)</f>
        <v>0</v>
      </c>
      <c r="AL36" s="9" cm="1">
        <f t="array" aca="1" ref="AL36" ca="1">_xlfn.IFNA(MATCH(RAND(), _xlfn.POISSON.DIST({0,1,2,3,4,5,6,7,8,9},$O36, TRUE),1), 0)</f>
        <v>2</v>
      </c>
      <c r="AM36" s="9" cm="1">
        <f t="array" aca="1" ref="AM36" ca="1">_xlfn.IFNA(MATCH(RAND(), _xlfn.POISSON.DIST({0,1,2,3,4,5,6,7,8,9},$O36, TRUE),1), 0)</f>
        <v>1</v>
      </c>
      <c r="AN36" s="9" cm="1">
        <f t="array" aca="1" ref="AN36" ca="1">_xlfn.IFNA(MATCH(RAND(), _xlfn.POISSON.DIST({0,1,2,3,4,5,6,7,8,9},$O36, TRUE),1), 0)</f>
        <v>0</v>
      </c>
      <c r="AO36" s="9" cm="1">
        <f t="array" aca="1" ref="AO36" ca="1">_xlfn.IFNA(MATCH(RAND(), _xlfn.POISSON.DIST({0,1,2,3,4,5,6,7,8,9},$O36, TRUE),1), 0)</f>
        <v>2</v>
      </c>
      <c r="AP36" s="9" cm="1">
        <f t="array" aca="1" ref="AP36" ca="1">_xlfn.IFNA(MATCH(RAND(), _xlfn.POISSON.DIST({0,1,2,3,4,5,6,7,8,9},$O36, TRUE),1), 0)</f>
        <v>3</v>
      </c>
      <c r="AQ36" s="9" cm="1">
        <f t="array" aca="1" ref="AQ36" ca="1">_xlfn.IFNA(MATCH(RAND(), _xlfn.POISSON.DIST({0,1,2,3,4,5,6,7,8,9},$O36, TRUE),1), 0)</f>
        <v>0</v>
      </c>
      <c r="AR36" s="9" cm="1">
        <f t="array" aca="1" ref="AR36" ca="1">_xlfn.IFNA(MATCH(RAND(), _xlfn.POISSON.DIST({0,1,2,3,4,5,6,7,8,9},$O36, TRUE),1), 0)</f>
        <v>1</v>
      </c>
      <c r="AS36" s="9" cm="1">
        <f t="array" aca="1" ref="AS36" ca="1">_xlfn.IFNA(MATCH(RAND(), _xlfn.POISSON.DIST({0,1,2,3,4,5,6,7,8,9},$O36, TRUE),1), 0)</f>
        <v>1</v>
      </c>
      <c r="AT36" s="9" cm="1">
        <f t="array" aca="1" ref="AT36" ca="1">_xlfn.IFNA(MATCH(RAND(), _xlfn.POISSON.DIST({0,1,2,3,4,5,6,7,8,9},$O36, TRUE),1), 0)</f>
        <v>0</v>
      </c>
      <c r="AU36" s="9" cm="1">
        <f t="array" aca="1" ref="AU36" ca="1">_xlfn.IFNA(MATCH(RAND(), _xlfn.POISSON.DIST({0,1,2,3,4,5,6,7,8,9},$O36, TRUE),1), 0)</f>
        <v>1</v>
      </c>
      <c r="AV36" s="9" cm="1">
        <f t="array" aca="1" ref="AV36" ca="1">_xlfn.IFNA(MATCH(RAND(), _xlfn.POISSON.DIST({0,1,2,3,4,5,6,7,8,9},$O36, TRUE),1), 0)</f>
        <v>3</v>
      </c>
      <c r="AW36" s="9" cm="1">
        <f t="array" aca="1" ref="AW36" ca="1">_xlfn.IFNA(MATCH(RAND(), _xlfn.POISSON.DIST({0,1,2,3,4,5,6,7,8,9},$O36, TRUE),1), 0)</f>
        <v>0</v>
      </c>
      <c r="AX36" s="9" cm="1">
        <f t="array" aca="1" ref="AX36" ca="1">_xlfn.IFNA(MATCH(RAND(), _xlfn.POISSON.DIST({0,1,2,3,4,5,6,7,8,9},$O36, TRUE),1), 0)</f>
        <v>1</v>
      </c>
      <c r="AY36" s="9" cm="1">
        <f t="array" aca="1" ref="AY36" ca="1">_xlfn.IFNA(MATCH(RAND(), _xlfn.POISSON.DIST({0,1,2,3,4,5,6,7,8,9},$O36, TRUE),1), 0)</f>
        <v>1</v>
      </c>
      <c r="AZ36" s="9" cm="1">
        <f t="array" aca="1" ref="AZ36" ca="1">_xlfn.IFNA(MATCH(RAND(), _xlfn.POISSON.DIST({0,1,2,3,4,5,6,7,8,9},$O36, TRUE),1), 0)</f>
        <v>0</v>
      </c>
      <c r="BA36" s="9" cm="1">
        <f t="array" aca="1" ref="BA36" ca="1">_xlfn.IFNA(MATCH(RAND(), _xlfn.POISSON.DIST({0,1,2,3,4,5,6,7,8,9},$O36, TRUE),1), 0)</f>
        <v>1</v>
      </c>
      <c r="BB36" s="9" cm="1">
        <f t="array" aca="1" ref="BB36" ca="1">_xlfn.IFNA(MATCH(RAND(), _xlfn.POISSON.DIST({0,1,2,3,4,5,6,7,8,9},$O36, TRUE),1), 0)</f>
        <v>0</v>
      </c>
      <c r="BC36" s="9" cm="1">
        <f t="array" aca="1" ref="BC36" ca="1">_xlfn.IFNA(MATCH(RAND(), _xlfn.POISSON.DIST({0,1,2,3,4,5,6,7,8,9},$O36, TRUE),1), 0)</f>
        <v>1</v>
      </c>
      <c r="BD36" s="9" cm="1">
        <f t="array" aca="1" ref="BD36" ca="1">_xlfn.IFNA(MATCH(RAND(), _xlfn.POISSON.DIST({0,1,2,3,4,5,6,7,8,9},$O36, TRUE),1), 0)</f>
        <v>0</v>
      </c>
      <c r="BE36" s="9" cm="1">
        <f t="array" aca="1" ref="BE36" ca="1">_xlfn.IFNA(MATCH(RAND(), _xlfn.POISSON.DIST({0,1,2,3,4,5,6,7,8,9},$O36, TRUE),1), 0)</f>
        <v>1</v>
      </c>
      <c r="BF36" s="9" cm="1">
        <f t="array" aca="1" ref="BF36" ca="1">_xlfn.IFNA(MATCH(RAND(), _xlfn.POISSON.DIST({0,1,2,3,4,5,6,7,8,9},$O36, TRUE),1), 0)</f>
        <v>1</v>
      </c>
      <c r="BG36" s="9" cm="1">
        <f t="array" aca="1" ref="BG36" ca="1">_xlfn.IFNA(MATCH(RAND(), _xlfn.POISSON.DIST({0,1,2,3,4,5,6,7,8,9},$O36, TRUE),1), 0)</f>
        <v>2</v>
      </c>
      <c r="BH36" s="9" cm="1">
        <f t="array" aca="1" ref="BH36" ca="1">_xlfn.IFNA(MATCH(RAND(), _xlfn.POISSON.DIST({0,1,2,3,4,5,6,7,8,9},$O36, TRUE),1), 0)</f>
        <v>0</v>
      </c>
      <c r="BI36" s="9" cm="1">
        <f t="array" aca="1" ref="BI36" ca="1">_xlfn.IFNA(MATCH(RAND(), _xlfn.POISSON.DIST({0,1,2,3,4,5,6,7,8,9},$O36, TRUE),1), 0)</f>
        <v>2</v>
      </c>
      <c r="BJ36" s="9" cm="1">
        <f t="array" aca="1" ref="BJ36" ca="1">_xlfn.IFNA(MATCH(RAND(), _xlfn.POISSON.DIST({0,1,2,3,4,5,6,7,8,9},$O36, TRUE),1), 0)</f>
        <v>1</v>
      </c>
      <c r="BK36" s="9" cm="1">
        <f t="array" aca="1" ref="BK36" ca="1">_xlfn.IFNA(MATCH(RAND(), _xlfn.POISSON.DIST({0,1,2,3,4,5,6,7,8,9},$O36, TRUE),1), 0)</f>
        <v>0</v>
      </c>
      <c r="BL36" s="9" cm="1">
        <f t="array" aca="1" ref="BL36" ca="1">_xlfn.IFNA(MATCH(RAND(), _xlfn.POISSON.DIST({0,1,2,3,4,5,6,7,8,9},$O36, TRUE),1), 0)</f>
        <v>0</v>
      </c>
      <c r="BM36" s="9" cm="1">
        <f t="array" aca="1" ref="BM36" ca="1">_xlfn.IFNA(MATCH(RAND(), _xlfn.POISSON.DIST({0,1,2,3,4,5,6,7,8,9},$O36, TRUE),1), 0)</f>
        <v>2</v>
      </c>
      <c r="BN36" s="9" cm="1">
        <f t="array" aca="1" ref="BN36" ca="1">_xlfn.IFNA(MATCH(RAND(), _xlfn.POISSON.DIST({0,1,2,3,4,5,6,7,8,9},$O36, TRUE),1), 0)</f>
        <v>0</v>
      </c>
      <c r="BP36" s="9" cm="1">
        <f t="array" aca="1" ref="BP36" ca="1">_xlfn.IFNA(MATCH(RAND(), _xlfn.POISSON.DIST({0,1,2,3,4,5,6,7,8,9},$P36, TRUE),1), 0)</f>
        <v>1</v>
      </c>
      <c r="BQ36" s="9" cm="1">
        <f t="array" aca="1" ref="BQ36" ca="1">_xlfn.IFNA(MATCH(RAND(), _xlfn.POISSON.DIST({0,1,2,3,4,5,6,7,8,9},$P36, TRUE),1), 0)</f>
        <v>1</v>
      </c>
      <c r="BR36" s="9" cm="1">
        <f t="array" aca="1" ref="BR36" ca="1">_xlfn.IFNA(MATCH(RAND(), _xlfn.POISSON.DIST({0,1,2,3,4,5,6,7,8,9},$P36, TRUE),1), 0)</f>
        <v>0</v>
      </c>
      <c r="BS36" s="9" cm="1">
        <f t="array" aca="1" ref="BS36" ca="1">_xlfn.IFNA(MATCH(RAND(), _xlfn.POISSON.DIST({0,1,2,3,4,5,6,7,8,9},$P36, TRUE),1), 0)</f>
        <v>3</v>
      </c>
      <c r="BT36" s="9" cm="1">
        <f t="array" aca="1" ref="BT36" ca="1">_xlfn.IFNA(MATCH(RAND(), _xlfn.POISSON.DIST({0,1,2,3,4,5,6,7,8,9},$P36, TRUE),1), 0)</f>
        <v>0</v>
      </c>
      <c r="BU36" s="9" cm="1">
        <f t="array" aca="1" ref="BU36" ca="1">_xlfn.IFNA(MATCH(RAND(), _xlfn.POISSON.DIST({0,1,2,3,4,5,6,7,8,9},$P36, TRUE),1), 0)</f>
        <v>2</v>
      </c>
      <c r="BV36" s="9" cm="1">
        <f t="array" aca="1" ref="BV36" ca="1">_xlfn.IFNA(MATCH(RAND(), _xlfn.POISSON.DIST({0,1,2,3,4,5,6,7,8,9},$P36, TRUE),1), 0)</f>
        <v>1</v>
      </c>
      <c r="BW36" s="9" cm="1">
        <f t="array" aca="1" ref="BW36" ca="1">_xlfn.IFNA(MATCH(RAND(), _xlfn.POISSON.DIST({0,1,2,3,4,5,6,7,8,9},$P36, TRUE),1), 0)</f>
        <v>0</v>
      </c>
      <c r="BX36" s="9" cm="1">
        <f t="array" aca="1" ref="BX36" ca="1">_xlfn.IFNA(MATCH(RAND(), _xlfn.POISSON.DIST({0,1,2,3,4,5,6,7,8,9},$P36, TRUE),1), 0)</f>
        <v>2</v>
      </c>
      <c r="BY36" s="9" cm="1">
        <f t="array" aca="1" ref="BY36" ca="1">_xlfn.IFNA(MATCH(RAND(), _xlfn.POISSON.DIST({0,1,2,3,4,5,6,7,8,9},$P36, TRUE),1), 0)</f>
        <v>0</v>
      </c>
      <c r="BZ36" s="9" cm="1">
        <f t="array" aca="1" ref="BZ36" ca="1">_xlfn.IFNA(MATCH(RAND(), _xlfn.POISSON.DIST({0,1,2,3,4,5,6,7,8,9},$P36, TRUE),1), 0)</f>
        <v>2</v>
      </c>
      <c r="CA36" s="9" cm="1">
        <f t="array" aca="1" ref="CA36" ca="1">_xlfn.IFNA(MATCH(RAND(), _xlfn.POISSON.DIST({0,1,2,3,4,5,6,7,8,9},$P36, TRUE),1), 0)</f>
        <v>0</v>
      </c>
      <c r="CB36" s="9" cm="1">
        <f t="array" aca="1" ref="CB36" ca="1">_xlfn.IFNA(MATCH(RAND(), _xlfn.POISSON.DIST({0,1,2,3,4,5,6,7,8,9},$P36, TRUE),1), 0)</f>
        <v>0</v>
      </c>
      <c r="CC36" s="9" cm="1">
        <f t="array" aca="1" ref="CC36" ca="1">_xlfn.IFNA(MATCH(RAND(), _xlfn.POISSON.DIST({0,1,2,3,4,5,6,7,8,9},$P36, TRUE),1), 0)</f>
        <v>1</v>
      </c>
      <c r="CD36" s="9" cm="1">
        <f t="array" aca="1" ref="CD36" ca="1">_xlfn.IFNA(MATCH(RAND(), _xlfn.POISSON.DIST({0,1,2,3,4,5,6,7,8,9},$P36, TRUE),1), 0)</f>
        <v>1</v>
      </c>
      <c r="CE36" s="9" cm="1">
        <f t="array" aca="1" ref="CE36" ca="1">_xlfn.IFNA(MATCH(RAND(), _xlfn.POISSON.DIST({0,1,2,3,4,5,6,7,8,9},$P36, TRUE),1), 0)</f>
        <v>1</v>
      </c>
      <c r="CF36" s="9" cm="1">
        <f t="array" aca="1" ref="CF36" ca="1">_xlfn.IFNA(MATCH(RAND(), _xlfn.POISSON.DIST({0,1,2,3,4,5,6,7,8,9},$P36, TRUE),1), 0)</f>
        <v>2</v>
      </c>
      <c r="CG36" s="9" cm="1">
        <f t="array" aca="1" ref="CG36" ca="1">_xlfn.IFNA(MATCH(RAND(), _xlfn.POISSON.DIST({0,1,2,3,4,5,6,7,8,9},$P36, TRUE),1), 0)</f>
        <v>0</v>
      </c>
      <c r="CH36" s="9" cm="1">
        <f t="array" aca="1" ref="CH36" ca="1">_xlfn.IFNA(MATCH(RAND(), _xlfn.POISSON.DIST({0,1,2,3,4,5,6,7,8,9},$P36, TRUE),1), 0)</f>
        <v>1</v>
      </c>
      <c r="CI36" s="9" cm="1">
        <f t="array" aca="1" ref="CI36" ca="1">_xlfn.IFNA(MATCH(RAND(), _xlfn.POISSON.DIST({0,1,2,3,4,5,6,7,8,9},$P36, TRUE),1), 0)</f>
        <v>0</v>
      </c>
      <c r="CJ36" s="9" cm="1">
        <f t="array" aca="1" ref="CJ36" ca="1">_xlfn.IFNA(MATCH(RAND(), _xlfn.POISSON.DIST({0,1,2,3,4,5,6,7,8,9},$P36, TRUE),1), 0)</f>
        <v>1</v>
      </c>
      <c r="CK36" s="9" cm="1">
        <f t="array" aca="1" ref="CK36" ca="1">_xlfn.IFNA(MATCH(RAND(), _xlfn.POISSON.DIST({0,1,2,3,4,5,6,7,8,9},$P36, TRUE),1), 0)</f>
        <v>0</v>
      </c>
      <c r="CL36" s="9" cm="1">
        <f t="array" aca="1" ref="CL36" ca="1">_xlfn.IFNA(MATCH(RAND(), _xlfn.POISSON.DIST({0,1,2,3,4,5,6,7,8,9},$P36, TRUE),1), 0)</f>
        <v>2</v>
      </c>
      <c r="CM36" s="9" cm="1">
        <f t="array" aca="1" ref="CM36" ca="1">_xlfn.IFNA(MATCH(RAND(), _xlfn.POISSON.DIST({0,1,2,3,4,5,6,7,8,9},$P36, TRUE),1), 0)</f>
        <v>2</v>
      </c>
      <c r="CN36" s="9" cm="1">
        <f t="array" aca="1" ref="CN36" ca="1">_xlfn.IFNA(MATCH(RAND(), _xlfn.POISSON.DIST({0,1,2,3,4,5,6,7,8,9},$P36, TRUE),1), 0)</f>
        <v>1</v>
      </c>
      <c r="CO36" s="9" cm="1">
        <f t="array" aca="1" ref="CO36" ca="1">_xlfn.IFNA(MATCH(RAND(), _xlfn.POISSON.DIST({0,1,2,3,4,5,6,7,8,9},$P36, TRUE),1), 0)</f>
        <v>0</v>
      </c>
      <c r="CP36" s="9" cm="1">
        <f t="array" aca="1" ref="CP36" ca="1">_xlfn.IFNA(MATCH(RAND(), _xlfn.POISSON.DIST({0,1,2,3,4,5,6,7,8,9},$P36, TRUE),1), 0)</f>
        <v>1</v>
      </c>
      <c r="CQ36" s="9" cm="1">
        <f t="array" aca="1" ref="CQ36" ca="1">_xlfn.IFNA(MATCH(RAND(), _xlfn.POISSON.DIST({0,1,2,3,4,5,6,7,8,9},$P36, TRUE),1), 0)</f>
        <v>0</v>
      </c>
      <c r="CR36" s="9" cm="1">
        <f t="array" aca="1" ref="CR36" ca="1">_xlfn.IFNA(MATCH(RAND(), _xlfn.POISSON.DIST({0,1,2,3,4,5,6,7,8,9},$P36, TRUE),1), 0)</f>
        <v>1</v>
      </c>
      <c r="CS36" s="9" cm="1">
        <f t="array" aca="1" ref="CS36" ca="1">_xlfn.IFNA(MATCH(RAND(), _xlfn.POISSON.DIST({0,1,2,3,4,5,6,7,8,9},$P36, TRUE),1), 0)</f>
        <v>1</v>
      </c>
      <c r="CT36" s="9" cm="1">
        <f t="array" aca="1" ref="CT36" ca="1">_xlfn.IFNA(MATCH(RAND(), _xlfn.POISSON.DIST({0,1,2,3,4,5,6,7,8,9},$P36, TRUE),1), 0)</f>
        <v>2</v>
      </c>
      <c r="CU36" s="9" cm="1">
        <f t="array" aca="1" ref="CU36" ca="1">_xlfn.IFNA(MATCH(RAND(), _xlfn.POISSON.DIST({0,1,2,3,4,5,6,7,8,9},$P36, TRUE),1), 0)</f>
        <v>1</v>
      </c>
      <c r="CV36" s="9" cm="1">
        <f t="array" aca="1" ref="CV36" ca="1">_xlfn.IFNA(MATCH(RAND(), _xlfn.POISSON.DIST({0,1,2,3,4,5,6,7,8,9},$P36, TRUE),1), 0)</f>
        <v>2</v>
      </c>
      <c r="CW36" s="9" cm="1">
        <f t="array" aca="1" ref="CW36" ca="1">_xlfn.IFNA(MATCH(RAND(), _xlfn.POISSON.DIST({0,1,2,3,4,5,6,7,8,9},$P36, TRUE),1), 0)</f>
        <v>1</v>
      </c>
      <c r="CX36" s="9" cm="1">
        <f t="array" aca="1" ref="CX36" ca="1">_xlfn.IFNA(MATCH(RAND(), _xlfn.POISSON.DIST({0,1,2,3,4,5,6,7,8,9},$P36, TRUE),1), 0)</f>
        <v>1</v>
      </c>
      <c r="CY36" s="9" cm="1">
        <f t="array" aca="1" ref="CY36" ca="1">_xlfn.IFNA(MATCH(RAND(), _xlfn.POISSON.DIST({0,1,2,3,4,5,6,7,8,9},$P36, TRUE),1), 0)</f>
        <v>2</v>
      </c>
      <c r="CZ36" s="9" cm="1">
        <f t="array" aca="1" ref="CZ36" ca="1">_xlfn.IFNA(MATCH(RAND(), _xlfn.POISSON.DIST({0,1,2,3,4,5,6,7,8,9},$P36, TRUE),1), 0)</f>
        <v>2</v>
      </c>
      <c r="DA36" s="9" cm="1">
        <f t="array" aca="1" ref="DA36" ca="1">_xlfn.IFNA(MATCH(RAND(), _xlfn.POISSON.DIST({0,1,2,3,4,5,6,7,8,9},$P36, TRUE),1), 0)</f>
        <v>5</v>
      </c>
      <c r="DB36" s="9" cm="1">
        <f t="array" aca="1" ref="DB36" ca="1">_xlfn.IFNA(MATCH(RAND(), _xlfn.POISSON.DIST({0,1,2,3,4,5,6,7,8,9},$P36, TRUE),1), 0)</f>
        <v>0</v>
      </c>
      <c r="DC36" s="9" cm="1">
        <f t="array" aca="1" ref="DC36" ca="1">_xlfn.IFNA(MATCH(RAND(), _xlfn.POISSON.DIST({0,1,2,3,4,5,6,7,8,9},$P36, TRUE),1), 0)</f>
        <v>0</v>
      </c>
      <c r="DD36" s="9" cm="1">
        <f t="array" aca="1" ref="DD36" ca="1">_xlfn.IFNA(MATCH(RAND(), _xlfn.POISSON.DIST({0,1,2,3,4,5,6,7,8,9},$P36, TRUE),1), 0)</f>
        <v>0</v>
      </c>
      <c r="DE36" s="9" cm="1">
        <f t="array" aca="1" ref="DE36" ca="1">_xlfn.IFNA(MATCH(RAND(), _xlfn.POISSON.DIST({0,1,2,3,4,5,6,7,8,9},$P36, TRUE),1), 0)</f>
        <v>3</v>
      </c>
      <c r="DF36" s="9" cm="1">
        <f t="array" aca="1" ref="DF36" ca="1">_xlfn.IFNA(MATCH(RAND(), _xlfn.POISSON.DIST({0,1,2,3,4,5,6,7,8,9},$P36, TRUE),1), 0)</f>
        <v>4</v>
      </c>
      <c r="DG36" s="9" cm="1">
        <f t="array" aca="1" ref="DG36" ca="1">_xlfn.IFNA(MATCH(RAND(), _xlfn.POISSON.DIST({0,1,2,3,4,5,6,7,8,9},$P36, TRUE),1), 0)</f>
        <v>3</v>
      </c>
      <c r="DH36" s="9" cm="1">
        <f t="array" aca="1" ref="DH36" ca="1">_xlfn.IFNA(MATCH(RAND(), _xlfn.POISSON.DIST({0,1,2,3,4,5,6,7,8,9},$P36, TRUE),1), 0)</f>
        <v>1</v>
      </c>
      <c r="DI36" s="9" cm="1">
        <f t="array" aca="1" ref="DI36" ca="1">_xlfn.IFNA(MATCH(RAND(), _xlfn.POISSON.DIST({0,1,2,3,4,5,6,7,8,9},$P36, TRUE),1), 0)</f>
        <v>0</v>
      </c>
      <c r="DJ36" s="9" cm="1">
        <f t="array" aca="1" ref="DJ36" ca="1">_xlfn.IFNA(MATCH(RAND(), _xlfn.POISSON.DIST({0,1,2,3,4,5,6,7,8,9},$P36, TRUE),1), 0)</f>
        <v>0</v>
      </c>
      <c r="DK36" s="9" cm="1">
        <f t="array" aca="1" ref="DK36" ca="1">_xlfn.IFNA(MATCH(RAND(), _xlfn.POISSON.DIST({0,1,2,3,4,5,6,7,8,9},$P36, TRUE),1), 0)</f>
        <v>1</v>
      </c>
      <c r="DL36" s="9" cm="1">
        <f t="array" aca="1" ref="DL36" ca="1">_xlfn.IFNA(MATCH(RAND(), _xlfn.POISSON.DIST({0,1,2,3,4,5,6,7,8,9},$P36, TRUE),1), 0)</f>
        <v>2</v>
      </c>
      <c r="DM36" s="9" cm="1">
        <f t="array" aca="1" ref="DM36" ca="1">_xlfn.IFNA(MATCH(RAND(), _xlfn.POISSON.DIST({0,1,2,3,4,5,6,7,8,9},$P36, TRUE),1), 0)</f>
        <v>1</v>
      </c>
      <c r="DR36" s="2"/>
      <c r="DS36" s="2"/>
      <c r="EE36" s="35"/>
      <c r="EF36" s="35"/>
    </row>
    <row r="37" spans="2:136">
      <c r="B37" s="39"/>
      <c r="C37" s="36" t="s">
        <v>176</v>
      </c>
      <c r="D37" s="34" t="s">
        <v>49</v>
      </c>
      <c r="E37" s="37" t="s">
        <v>50</v>
      </c>
      <c r="F37" s="38">
        <f ca="1">(AVERAGE(Q37:BN37))*(1+INDEX('Round Robin Predictions'!$C$4:$O$36, MATCH('This Year''s Matches'!E37,'Round Robin Predictions'!$D$4:$D$36,0),3))</f>
        <v>0.9</v>
      </c>
      <c r="G37" s="5" t="s">
        <v>52</v>
      </c>
      <c r="H37" s="38">
        <f ca="1">(AVERAGE(BP37:DM37))*(1+INDEX('Round Robin Predictions'!$C$4:$O$36, MATCH('This Year''s Matches'!G37,'Round Robin Predictions'!$D$4:$D$36,0),3))</f>
        <v>1.58</v>
      </c>
      <c r="I37" s="37" t="str">
        <f t="shared" ca="1" si="0"/>
        <v>Colombia</v>
      </c>
      <c r="J37" s="66"/>
      <c r="K37" s="67"/>
      <c r="L37" s="37">
        <f t="shared" ca="1" si="1"/>
        <v>0.9</v>
      </c>
      <c r="M37" s="37">
        <f t="shared" ca="1" si="2"/>
        <v>1.58</v>
      </c>
      <c r="N37" s="37" t="str">
        <f t="shared" ca="1" si="3"/>
        <v>Colombia</v>
      </c>
      <c r="O37" s="7">
        <f ca="1">(OFFSET('Appendix 3 - Goals Per Group'!$B$13,(INDEX('Appendix 1 - Team Data'!$B$13:$R$112,MATCH(G37,'Appendix 1 - Team Data'!$B$13:$B$112,0),4)/10),(INDEX('Appendix 1 - Team Data'!$B$13:$R$112,MATCH(E37,'Appendix 1 - Team Data'!$B$13:$B$112,0),4)/10)))</f>
        <v>0.97935779816513757</v>
      </c>
      <c r="P37" s="7" cm="1">
        <f t="array" aca="1" ref="P37" ca="1">OFFSET('Appendix 3 - Goals Per Group'!$B$13,(INDEX('Appendix 1 - Team Data'!$B$13:$R$112, MATCH(E37,'Appendix 1 - Team Data'!$B$13:$B$112,0),4)/10), (INDEX('Appendix 1 - Team Data'!$B$13:$R$112, MATCH(G37, 'Appendix 1 - Team Data'!$B$13:$B$112,0),4)/10))</f>
        <v>1.525229357798165</v>
      </c>
      <c r="Q37" s="9" cm="1">
        <f t="array" aca="1" ref="Q37" ca="1">_xlfn.IFNA(MATCH(RAND(), _xlfn.POISSON.DIST({0,1,2,3,4,5,6,7,8,9},$O37, TRUE),1), 0)</f>
        <v>0</v>
      </c>
      <c r="R37" s="9" cm="1">
        <f t="array" aca="1" ref="R37" ca="1">_xlfn.IFNA(MATCH(RAND(), _xlfn.POISSON.DIST({0,1,2,3,4,5,6,7,8,9},$O37, TRUE),1), 0)</f>
        <v>2</v>
      </c>
      <c r="S37" s="9" cm="1">
        <f t="array" aca="1" ref="S37" ca="1">_xlfn.IFNA(MATCH(RAND(), _xlfn.POISSON.DIST({0,1,2,3,4,5,6,7,8,9},$O37, TRUE),1), 0)</f>
        <v>1</v>
      </c>
      <c r="T37" s="9" cm="1">
        <f t="array" aca="1" ref="T37" ca="1">_xlfn.IFNA(MATCH(RAND(), _xlfn.POISSON.DIST({0,1,2,3,4,5,6,7,8,9},$O37, TRUE),1), 0)</f>
        <v>3</v>
      </c>
      <c r="U37" s="9" cm="1">
        <f t="array" aca="1" ref="U37" ca="1">_xlfn.IFNA(MATCH(RAND(), _xlfn.POISSON.DIST({0,1,2,3,4,5,6,7,8,9},$O37, TRUE),1), 0)</f>
        <v>1</v>
      </c>
      <c r="V37" s="9" cm="1">
        <f t="array" aca="1" ref="V37" ca="1">_xlfn.IFNA(MATCH(RAND(), _xlfn.POISSON.DIST({0,1,2,3,4,5,6,7,8,9},$O37, TRUE),1), 0)</f>
        <v>1</v>
      </c>
      <c r="W37" s="9" cm="1">
        <f t="array" aca="1" ref="W37" ca="1">_xlfn.IFNA(MATCH(RAND(), _xlfn.POISSON.DIST({0,1,2,3,4,5,6,7,8,9},$O37, TRUE),1), 0)</f>
        <v>0</v>
      </c>
      <c r="X37" s="9" cm="1">
        <f t="array" aca="1" ref="X37" ca="1">_xlfn.IFNA(MATCH(RAND(), _xlfn.POISSON.DIST({0,1,2,3,4,5,6,7,8,9},$O37, TRUE),1), 0)</f>
        <v>0</v>
      </c>
      <c r="Y37" s="9" cm="1">
        <f t="array" aca="1" ref="Y37" ca="1">_xlfn.IFNA(MATCH(RAND(), _xlfn.POISSON.DIST({0,1,2,3,4,5,6,7,8,9},$O37, TRUE),1), 0)</f>
        <v>1</v>
      </c>
      <c r="Z37" s="9" cm="1">
        <f t="array" aca="1" ref="Z37" ca="1">_xlfn.IFNA(MATCH(RAND(), _xlfn.POISSON.DIST({0,1,2,3,4,5,6,7,8,9},$O37, TRUE),1), 0)</f>
        <v>2</v>
      </c>
      <c r="AA37" s="9" cm="1">
        <f t="array" aca="1" ref="AA37" ca="1">_xlfn.IFNA(MATCH(RAND(), _xlfn.POISSON.DIST({0,1,2,3,4,5,6,7,8,9},$O37, TRUE),1), 0)</f>
        <v>0</v>
      </c>
      <c r="AB37" s="9" cm="1">
        <f t="array" aca="1" ref="AB37" ca="1">_xlfn.IFNA(MATCH(RAND(), _xlfn.POISSON.DIST({0,1,2,3,4,5,6,7,8,9},$O37, TRUE),1), 0)</f>
        <v>0</v>
      </c>
      <c r="AC37" s="9" cm="1">
        <f t="array" aca="1" ref="AC37" ca="1">_xlfn.IFNA(MATCH(RAND(), _xlfn.POISSON.DIST({0,1,2,3,4,5,6,7,8,9},$O37, TRUE),1), 0)</f>
        <v>2</v>
      </c>
      <c r="AD37" s="9" cm="1">
        <f t="array" aca="1" ref="AD37" ca="1">_xlfn.IFNA(MATCH(RAND(), _xlfn.POISSON.DIST({0,1,2,3,4,5,6,7,8,9},$O37, TRUE),1), 0)</f>
        <v>0</v>
      </c>
      <c r="AE37" s="9" cm="1">
        <f t="array" aca="1" ref="AE37" ca="1">_xlfn.IFNA(MATCH(RAND(), _xlfn.POISSON.DIST({0,1,2,3,4,5,6,7,8,9},$O37, TRUE),1), 0)</f>
        <v>2</v>
      </c>
      <c r="AF37" s="9" cm="1">
        <f t="array" aca="1" ref="AF37" ca="1">_xlfn.IFNA(MATCH(RAND(), _xlfn.POISSON.DIST({0,1,2,3,4,5,6,7,8,9},$O37, TRUE),1), 0)</f>
        <v>0</v>
      </c>
      <c r="AG37" s="9" cm="1">
        <f t="array" aca="1" ref="AG37" ca="1">_xlfn.IFNA(MATCH(RAND(), _xlfn.POISSON.DIST({0,1,2,3,4,5,6,7,8,9},$O37, TRUE),1), 0)</f>
        <v>0</v>
      </c>
      <c r="AH37" s="9" cm="1">
        <f t="array" aca="1" ref="AH37" ca="1">_xlfn.IFNA(MATCH(RAND(), _xlfn.POISSON.DIST({0,1,2,3,4,5,6,7,8,9},$O37, TRUE),1), 0)</f>
        <v>2</v>
      </c>
      <c r="AI37" s="9" cm="1">
        <f t="array" aca="1" ref="AI37" ca="1">_xlfn.IFNA(MATCH(RAND(), _xlfn.POISSON.DIST({0,1,2,3,4,5,6,7,8,9},$O37, TRUE),1), 0)</f>
        <v>1</v>
      </c>
      <c r="AJ37" s="9" cm="1">
        <f t="array" aca="1" ref="AJ37" ca="1">_xlfn.IFNA(MATCH(RAND(), _xlfn.POISSON.DIST({0,1,2,3,4,5,6,7,8,9},$O37, TRUE),1), 0)</f>
        <v>0</v>
      </c>
      <c r="AK37" s="9" cm="1">
        <f t="array" aca="1" ref="AK37" ca="1">_xlfn.IFNA(MATCH(RAND(), _xlfn.POISSON.DIST({0,1,2,3,4,5,6,7,8,9},$O37, TRUE),1), 0)</f>
        <v>0</v>
      </c>
      <c r="AL37" s="9" cm="1">
        <f t="array" aca="1" ref="AL37" ca="1">_xlfn.IFNA(MATCH(RAND(), _xlfn.POISSON.DIST({0,1,2,3,4,5,6,7,8,9},$O37, TRUE),1), 0)</f>
        <v>2</v>
      </c>
      <c r="AM37" s="9" cm="1">
        <f t="array" aca="1" ref="AM37" ca="1">_xlfn.IFNA(MATCH(RAND(), _xlfn.POISSON.DIST({0,1,2,3,4,5,6,7,8,9},$O37, TRUE),1), 0)</f>
        <v>0</v>
      </c>
      <c r="AN37" s="9" cm="1">
        <f t="array" aca="1" ref="AN37" ca="1">_xlfn.IFNA(MATCH(RAND(), _xlfn.POISSON.DIST({0,1,2,3,4,5,6,7,8,9},$O37, TRUE),1), 0)</f>
        <v>2</v>
      </c>
      <c r="AO37" s="9" cm="1">
        <f t="array" aca="1" ref="AO37" ca="1">_xlfn.IFNA(MATCH(RAND(), _xlfn.POISSON.DIST({0,1,2,3,4,5,6,7,8,9},$O37, TRUE),1), 0)</f>
        <v>1</v>
      </c>
      <c r="AP37" s="9" cm="1">
        <f t="array" aca="1" ref="AP37" ca="1">_xlfn.IFNA(MATCH(RAND(), _xlfn.POISSON.DIST({0,1,2,3,4,5,6,7,8,9},$O37, TRUE),1), 0)</f>
        <v>0</v>
      </c>
      <c r="AQ37" s="9" cm="1">
        <f t="array" aca="1" ref="AQ37" ca="1">_xlfn.IFNA(MATCH(RAND(), _xlfn.POISSON.DIST({0,1,2,3,4,5,6,7,8,9},$O37, TRUE),1), 0)</f>
        <v>1</v>
      </c>
      <c r="AR37" s="9" cm="1">
        <f t="array" aca="1" ref="AR37" ca="1">_xlfn.IFNA(MATCH(RAND(), _xlfn.POISSON.DIST({0,1,2,3,4,5,6,7,8,9},$O37, TRUE),1), 0)</f>
        <v>0</v>
      </c>
      <c r="AS37" s="9" cm="1">
        <f t="array" aca="1" ref="AS37" ca="1">_xlfn.IFNA(MATCH(RAND(), _xlfn.POISSON.DIST({0,1,2,3,4,5,6,7,8,9},$O37, TRUE),1), 0)</f>
        <v>1</v>
      </c>
      <c r="AT37" s="9" cm="1">
        <f t="array" aca="1" ref="AT37" ca="1">_xlfn.IFNA(MATCH(RAND(), _xlfn.POISSON.DIST({0,1,2,3,4,5,6,7,8,9},$O37, TRUE),1), 0)</f>
        <v>1</v>
      </c>
      <c r="AU37" s="9" cm="1">
        <f t="array" aca="1" ref="AU37" ca="1">_xlfn.IFNA(MATCH(RAND(), _xlfn.POISSON.DIST({0,1,2,3,4,5,6,7,8,9},$O37, TRUE),1), 0)</f>
        <v>0</v>
      </c>
      <c r="AV37" s="9" cm="1">
        <f t="array" aca="1" ref="AV37" ca="1">_xlfn.IFNA(MATCH(RAND(), _xlfn.POISSON.DIST({0,1,2,3,4,5,6,7,8,9},$O37, TRUE),1), 0)</f>
        <v>2</v>
      </c>
      <c r="AW37" s="9" cm="1">
        <f t="array" aca="1" ref="AW37" ca="1">_xlfn.IFNA(MATCH(RAND(), _xlfn.POISSON.DIST({0,1,2,3,4,5,6,7,8,9},$O37, TRUE),1), 0)</f>
        <v>1</v>
      </c>
      <c r="AX37" s="9" cm="1">
        <f t="array" aca="1" ref="AX37" ca="1">_xlfn.IFNA(MATCH(RAND(), _xlfn.POISSON.DIST({0,1,2,3,4,5,6,7,8,9},$O37, TRUE),1), 0)</f>
        <v>0</v>
      </c>
      <c r="AY37" s="9" cm="1">
        <f t="array" aca="1" ref="AY37" ca="1">_xlfn.IFNA(MATCH(RAND(), _xlfn.POISSON.DIST({0,1,2,3,4,5,6,7,8,9},$O37, TRUE),1), 0)</f>
        <v>2</v>
      </c>
      <c r="AZ37" s="9" cm="1">
        <f t="array" aca="1" ref="AZ37" ca="1">_xlfn.IFNA(MATCH(RAND(), _xlfn.POISSON.DIST({0,1,2,3,4,5,6,7,8,9},$O37, TRUE),1), 0)</f>
        <v>0</v>
      </c>
      <c r="BA37" s="9" cm="1">
        <f t="array" aca="1" ref="BA37" ca="1">_xlfn.IFNA(MATCH(RAND(), _xlfn.POISSON.DIST({0,1,2,3,4,5,6,7,8,9},$O37, TRUE),1), 0)</f>
        <v>2</v>
      </c>
      <c r="BB37" s="9" cm="1">
        <f t="array" aca="1" ref="BB37" ca="1">_xlfn.IFNA(MATCH(RAND(), _xlfn.POISSON.DIST({0,1,2,3,4,5,6,7,8,9},$O37, TRUE),1), 0)</f>
        <v>0</v>
      </c>
      <c r="BC37" s="9" cm="1">
        <f t="array" aca="1" ref="BC37" ca="1">_xlfn.IFNA(MATCH(RAND(), _xlfn.POISSON.DIST({0,1,2,3,4,5,6,7,8,9},$O37, TRUE),1), 0)</f>
        <v>1</v>
      </c>
      <c r="BD37" s="9" cm="1">
        <f t="array" aca="1" ref="BD37" ca="1">_xlfn.IFNA(MATCH(RAND(), _xlfn.POISSON.DIST({0,1,2,3,4,5,6,7,8,9},$O37, TRUE),1), 0)</f>
        <v>2</v>
      </c>
      <c r="BE37" s="9" cm="1">
        <f t="array" aca="1" ref="BE37" ca="1">_xlfn.IFNA(MATCH(RAND(), _xlfn.POISSON.DIST({0,1,2,3,4,5,6,7,8,9},$O37, TRUE),1), 0)</f>
        <v>2</v>
      </c>
      <c r="BF37" s="9" cm="1">
        <f t="array" aca="1" ref="BF37" ca="1">_xlfn.IFNA(MATCH(RAND(), _xlfn.POISSON.DIST({0,1,2,3,4,5,6,7,8,9},$O37, TRUE),1), 0)</f>
        <v>0</v>
      </c>
      <c r="BG37" s="9" cm="1">
        <f t="array" aca="1" ref="BG37" ca="1">_xlfn.IFNA(MATCH(RAND(), _xlfn.POISSON.DIST({0,1,2,3,4,5,6,7,8,9},$O37, TRUE),1), 0)</f>
        <v>0</v>
      </c>
      <c r="BH37" s="9" cm="1">
        <f t="array" aca="1" ref="BH37" ca="1">_xlfn.IFNA(MATCH(RAND(), _xlfn.POISSON.DIST({0,1,2,3,4,5,6,7,8,9},$O37, TRUE),1), 0)</f>
        <v>0</v>
      </c>
      <c r="BI37" s="9" cm="1">
        <f t="array" aca="1" ref="BI37" ca="1">_xlfn.IFNA(MATCH(RAND(), _xlfn.POISSON.DIST({0,1,2,3,4,5,6,7,8,9},$O37, TRUE),1), 0)</f>
        <v>1</v>
      </c>
      <c r="BJ37" s="9" cm="1">
        <f t="array" aca="1" ref="BJ37" ca="1">_xlfn.IFNA(MATCH(RAND(), _xlfn.POISSON.DIST({0,1,2,3,4,5,6,7,8,9},$O37, TRUE),1), 0)</f>
        <v>0</v>
      </c>
      <c r="BK37" s="9" cm="1">
        <f t="array" aca="1" ref="BK37" ca="1">_xlfn.IFNA(MATCH(RAND(), _xlfn.POISSON.DIST({0,1,2,3,4,5,6,7,8,9},$O37, TRUE),1), 0)</f>
        <v>1</v>
      </c>
      <c r="BL37" s="9" cm="1">
        <f t="array" aca="1" ref="BL37" ca="1">_xlfn.IFNA(MATCH(RAND(), _xlfn.POISSON.DIST({0,1,2,3,4,5,6,7,8,9},$O37, TRUE),1), 0)</f>
        <v>2</v>
      </c>
      <c r="BM37" s="9" cm="1">
        <f t="array" aca="1" ref="BM37" ca="1">_xlfn.IFNA(MATCH(RAND(), _xlfn.POISSON.DIST({0,1,2,3,4,5,6,7,8,9},$O37, TRUE),1), 0)</f>
        <v>0</v>
      </c>
      <c r="BN37" s="9" cm="1">
        <f t="array" aca="1" ref="BN37" ca="1">_xlfn.IFNA(MATCH(RAND(), _xlfn.POISSON.DIST({0,1,2,3,4,5,6,7,8,9},$O37, TRUE),1), 0)</f>
        <v>3</v>
      </c>
      <c r="BP37" s="9" cm="1">
        <f t="array" aca="1" ref="BP37" ca="1">_xlfn.IFNA(MATCH(RAND(), _xlfn.POISSON.DIST({0,1,2,3,4,5,6,7,8,9},$P37, TRUE),1), 0)</f>
        <v>2</v>
      </c>
      <c r="BQ37" s="9" cm="1">
        <f t="array" aca="1" ref="BQ37" ca="1">_xlfn.IFNA(MATCH(RAND(), _xlfn.POISSON.DIST({0,1,2,3,4,5,6,7,8,9},$P37, TRUE),1), 0)</f>
        <v>2</v>
      </c>
      <c r="BR37" s="9" cm="1">
        <f t="array" aca="1" ref="BR37" ca="1">_xlfn.IFNA(MATCH(RAND(), _xlfn.POISSON.DIST({0,1,2,3,4,5,6,7,8,9},$P37, TRUE),1), 0)</f>
        <v>5</v>
      </c>
      <c r="BS37" s="9" cm="1">
        <f t="array" aca="1" ref="BS37" ca="1">_xlfn.IFNA(MATCH(RAND(), _xlfn.POISSON.DIST({0,1,2,3,4,5,6,7,8,9},$P37, TRUE),1), 0)</f>
        <v>2</v>
      </c>
      <c r="BT37" s="9" cm="1">
        <f t="array" aca="1" ref="BT37" ca="1">_xlfn.IFNA(MATCH(RAND(), _xlfn.POISSON.DIST({0,1,2,3,4,5,6,7,8,9},$P37, TRUE),1), 0)</f>
        <v>3</v>
      </c>
      <c r="BU37" s="9" cm="1">
        <f t="array" aca="1" ref="BU37" ca="1">_xlfn.IFNA(MATCH(RAND(), _xlfn.POISSON.DIST({0,1,2,3,4,5,6,7,8,9},$P37, TRUE),1), 0)</f>
        <v>1</v>
      </c>
      <c r="BV37" s="9" cm="1">
        <f t="array" aca="1" ref="BV37" ca="1">_xlfn.IFNA(MATCH(RAND(), _xlfn.POISSON.DIST({0,1,2,3,4,5,6,7,8,9},$P37, TRUE),1), 0)</f>
        <v>1</v>
      </c>
      <c r="BW37" s="9" cm="1">
        <f t="array" aca="1" ref="BW37" ca="1">_xlfn.IFNA(MATCH(RAND(), _xlfn.POISSON.DIST({0,1,2,3,4,5,6,7,8,9},$P37, TRUE),1), 0)</f>
        <v>2</v>
      </c>
      <c r="BX37" s="9" cm="1">
        <f t="array" aca="1" ref="BX37" ca="1">_xlfn.IFNA(MATCH(RAND(), _xlfn.POISSON.DIST({0,1,2,3,4,5,6,7,8,9},$P37, TRUE),1), 0)</f>
        <v>0</v>
      </c>
      <c r="BY37" s="9" cm="1">
        <f t="array" aca="1" ref="BY37" ca="1">_xlfn.IFNA(MATCH(RAND(), _xlfn.POISSON.DIST({0,1,2,3,4,5,6,7,8,9},$P37, TRUE),1), 0)</f>
        <v>0</v>
      </c>
      <c r="BZ37" s="9" cm="1">
        <f t="array" aca="1" ref="BZ37" ca="1">_xlfn.IFNA(MATCH(RAND(), _xlfn.POISSON.DIST({0,1,2,3,4,5,6,7,8,9},$P37, TRUE),1), 0)</f>
        <v>2</v>
      </c>
      <c r="CA37" s="9" cm="1">
        <f t="array" aca="1" ref="CA37" ca="1">_xlfn.IFNA(MATCH(RAND(), _xlfn.POISSON.DIST({0,1,2,3,4,5,6,7,8,9},$P37, TRUE),1), 0)</f>
        <v>2</v>
      </c>
      <c r="CB37" s="9" cm="1">
        <f t="array" aca="1" ref="CB37" ca="1">_xlfn.IFNA(MATCH(RAND(), _xlfn.POISSON.DIST({0,1,2,3,4,5,6,7,8,9},$P37, TRUE),1), 0)</f>
        <v>0</v>
      </c>
      <c r="CC37" s="9" cm="1">
        <f t="array" aca="1" ref="CC37" ca="1">_xlfn.IFNA(MATCH(RAND(), _xlfn.POISSON.DIST({0,1,2,3,4,5,6,7,8,9},$P37, TRUE),1), 0)</f>
        <v>2</v>
      </c>
      <c r="CD37" s="9" cm="1">
        <f t="array" aca="1" ref="CD37" ca="1">_xlfn.IFNA(MATCH(RAND(), _xlfn.POISSON.DIST({0,1,2,3,4,5,6,7,8,9},$P37, TRUE),1), 0)</f>
        <v>1</v>
      </c>
      <c r="CE37" s="9" cm="1">
        <f t="array" aca="1" ref="CE37" ca="1">_xlfn.IFNA(MATCH(RAND(), _xlfn.POISSON.DIST({0,1,2,3,4,5,6,7,8,9},$P37, TRUE),1), 0)</f>
        <v>2</v>
      </c>
      <c r="CF37" s="9" cm="1">
        <f t="array" aca="1" ref="CF37" ca="1">_xlfn.IFNA(MATCH(RAND(), _xlfn.POISSON.DIST({0,1,2,3,4,5,6,7,8,9},$P37, TRUE),1), 0)</f>
        <v>1</v>
      </c>
      <c r="CG37" s="9" cm="1">
        <f t="array" aca="1" ref="CG37" ca="1">_xlfn.IFNA(MATCH(RAND(), _xlfn.POISSON.DIST({0,1,2,3,4,5,6,7,8,9},$P37, TRUE),1), 0)</f>
        <v>0</v>
      </c>
      <c r="CH37" s="9" cm="1">
        <f t="array" aca="1" ref="CH37" ca="1">_xlfn.IFNA(MATCH(RAND(), _xlfn.POISSON.DIST({0,1,2,3,4,5,6,7,8,9},$P37, TRUE),1), 0)</f>
        <v>1</v>
      </c>
      <c r="CI37" s="9" cm="1">
        <f t="array" aca="1" ref="CI37" ca="1">_xlfn.IFNA(MATCH(RAND(), _xlfn.POISSON.DIST({0,1,2,3,4,5,6,7,8,9},$P37, TRUE),1), 0)</f>
        <v>1</v>
      </c>
      <c r="CJ37" s="9" cm="1">
        <f t="array" aca="1" ref="CJ37" ca="1">_xlfn.IFNA(MATCH(RAND(), _xlfn.POISSON.DIST({0,1,2,3,4,5,6,7,8,9},$P37, TRUE),1), 0)</f>
        <v>1</v>
      </c>
      <c r="CK37" s="9" cm="1">
        <f t="array" aca="1" ref="CK37" ca="1">_xlfn.IFNA(MATCH(RAND(), _xlfn.POISSON.DIST({0,1,2,3,4,5,6,7,8,9},$P37, TRUE),1), 0)</f>
        <v>3</v>
      </c>
      <c r="CL37" s="9" cm="1">
        <f t="array" aca="1" ref="CL37" ca="1">_xlfn.IFNA(MATCH(RAND(), _xlfn.POISSON.DIST({0,1,2,3,4,5,6,7,8,9},$P37, TRUE),1), 0)</f>
        <v>3</v>
      </c>
      <c r="CM37" s="9" cm="1">
        <f t="array" aca="1" ref="CM37" ca="1">_xlfn.IFNA(MATCH(RAND(), _xlfn.POISSON.DIST({0,1,2,3,4,5,6,7,8,9},$P37, TRUE),1), 0)</f>
        <v>1</v>
      </c>
      <c r="CN37" s="9" cm="1">
        <f t="array" aca="1" ref="CN37" ca="1">_xlfn.IFNA(MATCH(RAND(), _xlfn.POISSON.DIST({0,1,2,3,4,5,6,7,8,9},$P37, TRUE),1), 0)</f>
        <v>0</v>
      </c>
      <c r="CO37" s="9" cm="1">
        <f t="array" aca="1" ref="CO37" ca="1">_xlfn.IFNA(MATCH(RAND(), _xlfn.POISSON.DIST({0,1,2,3,4,5,6,7,8,9},$P37, TRUE),1), 0)</f>
        <v>1</v>
      </c>
      <c r="CP37" s="9" cm="1">
        <f t="array" aca="1" ref="CP37" ca="1">_xlfn.IFNA(MATCH(RAND(), _xlfn.POISSON.DIST({0,1,2,3,4,5,6,7,8,9},$P37, TRUE),1), 0)</f>
        <v>2</v>
      </c>
      <c r="CQ37" s="9" cm="1">
        <f t="array" aca="1" ref="CQ37" ca="1">_xlfn.IFNA(MATCH(RAND(), _xlfn.POISSON.DIST({0,1,2,3,4,5,6,7,8,9},$P37, TRUE),1), 0)</f>
        <v>1</v>
      </c>
      <c r="CR37" s="9" cm="1">
        <f t="array" aca="1" ref="CR37" ca="1">_xlfn.IFNA(MATCH(RAND(), _xlfn.POISSON.DIST({0,1,2,3,4,5,6,7,8,9},$P37, TRUE),1), 0)</f>
        <v>1</v>
      </c>
      <c r="CS37" s="9" cm="1">
        <f t="array" aca="1" ref="CS37" ca="1">_xlfn.IFNA(MATCH(RAND(), _xlfn.POISSON.DIST({0,1,2,3,4,5,6,7,8,9},$P37, TRUE),1), 0)</f>
        <v>3</v>
      </c>
      <c r="CT37" s="9" cm="1">
        <f t="array" aca="1" ref="CT37" ca="1">_xlfn.IFNA(MATCH(RAND(), _xlfn.POISSON.DIST({0,1,2,3,4,5,6,7,8,9},$P37, TRUE),1), 0)</f>
        <v>0</v>
      </c>
      <c r="CU37" s="9" cm="1">
        <f t="array" aca="1" ref="CU37" ca="1">_xlfn.IFNA(MATCH(RAND(), _xlfn.POISSON.DIST({0,1,2,3,4,5,6,7,8,9},$P37, TRUE),1), 0)</f>
        <v>2</v>
      </c>
      <c r="CV37" s="9" cm="1">
        <f t="array" aca="1" ref="CV37" ca="1">_xlfn.IFNA(MATCH(RAND(), _xlfn.POISSON.DIST({0,1,2,3,4,5,6,7,8,9},$P37, TRUE),1), 0)</f>
        <v>3</v>
      </c>
      <c r="CW37" s="9" cm="1">
        <f t="array" aca="1" ref="CW37" ca="1">_xlfn.IFNA(MATCH(RAND(), _xlfn.POISSON.DIST({0,1,2,3,4,5,6,7,8,9},$P37, TRUE),1), 0)</f>
        <v>2</v>
      </c>
      <c r="CX37" s="9" cm="1">
        <f t="array" aca="1" ref="CX37" ca="1">_xlfn.IFNA(MATCH(RAND(), _xlfn.POISSON.DIST({0,1,2,3,4,5,6,7,8,9},$P37, TRUE),1), 0)</f>
        <v>2</v>
      </c>
      <c r="CY37" s="9" cm="1">
        <f t="array" aca="1" ref="CY37" ca="1">_xlfn.IFNA(MATCH(RAND(), _xlfn.POISSON.DIST({0,1,2,3,4,5,6,7,8,9},$P37, TRUE),1), 0)</f>
        <v>3</v>
      </c>
      <c r="CZ37" s="9" cm="1">
        <f t="array" aca="1" ref="CZ37" ca="1">_xlfn.IFNA(MATCH(RAND(), _xlfn.POISSON.DIST({0,1,2,3,4,5,6,7,8,9},$P37, TRUE),1), 0)</f>
        <v>2</v>
      </c>
      <c r="DA37" s="9" cm="1">
        <f t="array" aca="1" ref="DA37" ca="1">_xlfn.IFNA(MATCH(RAND(), _xlfn.POISSON.DIST({0,1,2,3,4,5,6,7,8,9},$P37, TRUE),1), 0)</f>
        <v>2</v>
      </c>
      <c r="DB37" s="9" cm="1">
        <f t="array" aca="1" ref="DB37" ca="1">_xlfn.IFNA(MATCH(RAND(), _xlfn.POISSON.DIST({0,1,2,3,4,5,6,7,8,9},$P37, TRUE),1), 0)</f>
        <v>3</v>
      </c>
      <c r="DC37" s="9" cm="1">
        <f t="array" aca="1" ref="DC37" ca="1">_xlfn.IFNA(MATCH(RAND(), _xlfn.POISSON.DIST({0,1,2,3,4,5,6,7,8,9},$P37, TRUE),1), 0)</f>
        <v>1</v>
      </c>
      <c r="DD37" s="9" cm="1">
        <f t="array" aca="1" ref="DD37" ca="1">_xlfn.IFNA(MATCH(RAND(), _xlfn.POISSON.DIST({0,1,2,3,4,5,6,7,8,9},$P37, TRUE),1), 0)</f>
        <v>2</v>
      </c>
      <c r="DE37" s="9" cm="1">
        <f t="array" aca="1" ref="DE37" ca="1">_xlfn.IFNA(MATCH(RAND(), _xlfn.POISSON.DIST({0,1,2,3,4,5,6,7,8,9},$P37, TRUE),1), 0)</f>
        <v>1</v>
      </c>
      <c r="DF37" s="9" cm="1">
        <f t="array" aca="1" ref="DF37" ca="1">_xlfn.IFNA(MATCH(RAND(), _xlfn.POISSON.DIST({0,1,2,3,4,5,6,7,8,9},$P37, TRUE),1), 0)</f>
        <v>1</v>
      </c>
      <c r="DG37" s="9" cm="1">
        <f t="array" aca="1" ref="DG37" ca="1">_xlfn.IFNA(MATCH(RAND(), _xlfn.POISSON.DIST({0,1,2,3,4,5,6,7,8,9},$P37, TRUE),1), 0)</f>
        <v>2</v>
      </c>
      <c r="DH37" s="9" cm="1">
        <f t="array" aca="1" ref="DH37" ca="1">_xlfn.IFNA(MATCH(RAND(), _xlfn.POISSON.DIST({0,1,2,3,4,5,6,7,8,9},$P37, TRUE),1), 0)</f>
        <v>2</v>
      </c>
      <c r="DI37" s="9" cm="1">
        <f t="array" aca="1" ref="DI37" ca="1">_xlfn.IFNA(MATCH(RAND(), _xlfn.POISSON.DIST({0,1,2,3,4,5,6,7,8,9},$P37, TRUE),1), 0)</f>
        <v>0</v>
      </c>
      <c r="DJ37" s="9" cm="1">
        <f t="array" aca="1" ref="DJ37" ca="1">_xlfn.IFNA(MATCH(RAND(), _xlfn.POISSON.DIST({0,1,2,3,4,5,6,7,8,9},$P37, TRUE),1), 0)</f>
        <v>2</v>
      </c>
      <c r="DK37" s="9" cm="1">
        <f t="array" aca="1" ref="DK37" ca="1">_xlfn.IFNA(MATCH(RAND(), _xlfn.POISSON.DIST({0,1,2,3,4,5,6,7,8,9},$P37, TRUE),1), 0)</f>
        <v>1</v>
      </c>
      <c r="DL37" s="9" cm="1">
        <f t="array" aca="1" ref="DL37" ca="1">_xlfn.IFNA(MATCH(RAND(), _xlfn.POISSON.DIST({0,1,2,3,4,5,6,7,8,9},$P37, TRUE),1), 0)</f>
        <v>1</v>
      </c>
      <c r="DM37" s="9" cm="1">
        <f t="array" aca="1" ref="DM37" ca="1">_xlfn.IFNA(MATCH(RAND(), _xlfn.POISSON.DIST({0,1,2,3,4,5,6,7,8,9},$P37, TRUE),1), 0)</f>
        <v>1</v>
      </c>
      <c r="DR37" s="2"/>
      <c r="DS37" s="2"/>
      <c r="EE37" s="35"/>
      <c r="EF37" s="35"/>
    </row>
    <row r="38" spans="2:136">
      <c r="B38" s="39"/>
      <c r="C38" s="36" t="s">
        <v>177</v>
      </c>
      <c r="D38" s="37" t="s">
        <v>14</v>
      </c>
      <c r="E38" s="21" t="s">
        <v>18</v>
      </c>
      <c r="F38" s="38">
        <f ca="1">(AVERAGE(Q38:BN38))*(1+INDEX('Round Robin Predictions'!$C$4:$O$36, MATCH('This Year''s Matches'!E38,'Round Robin Predictions'!$D$4:$D$36,0),3))</f>
        <v>1.24</v>
      </c>
      <c r="G38" s="21" t="s">
        <v>15</v>
      </c>
      <c r="H38" s="38">
        <f ca="1">(AVERAGE(BP38:DM38))*(1+INDEX('Round Robin Predictions'!$C$4:$O$36, MATCH('This Year''s Matches'!G38,'Round Robin Predictions'!$D$4:$D$36,0),3))</f>
        <v>1.08</v>
      </c>
      <c r="I38" s="37" t="str">
        <f t="shared" ca="1" si="0"/>
        <v>Uruguay</v>
      </c>
      <c r="J38" s="66"/>
      <c r="K38" s="67"/>
      <c r="L38" s="37">
        <f t="shared" ca="1" si="1"/>
        <v>1.24</v>
      </c>
      <c r="M38" s="37">
        <f t="shared" ca="1" si="2"/>
        <v>1.08</v>
      </c>
      <c r="N38" s="37" t="str">
        <f t="shared" ca="1" si="3"/>
        <v>Uruguay</v>
      </c>
      <c r="O38" s="7">
        <f ca="1">(OFFSET('Appendix 3 - Goals Per Group'!$B$13,(INDEX('Appendix 1 - Team Data'!$B$13:$R$112,MATCH(G38,'Appendix 1 - Team Data'!$B$13:$B$112,0),4)/10),(INDEX('Appendix 1 - Team Data'!$B$13:$R$112,MATCH(E38,'Appendix 1 - Team Data'!$B$13:$B$112,0),4)/10)))</f>
        <v>1.1956521739130435</v>
      </c>
      <c r="P38" s="7" cm="1">
        <f t="array" aca="1" ref="P38" ca="1">OFFSET('Appendix 3 - Goals Per Group'!$B$13,(INDEX('Appendix 1 - Team Data'!$B$13:$R$112, MATCH(E38,'Appendix 1 - Team Data'!$B$13:$B$112,0),4)/10), (INDEX('Appendix 1 - Team Data'!$B$13:$R$112, MATCH(G38, 'Appendix 1 - Team Data'!$B$13:$B$112,0),4)/10))</f>
        <v>1.1467391304347827</v>
      </c>
      <c r="Q38" s="9" cm="1">
        <f t="array" aca="1" ref="Q38" ca="1">_xlfn.IFNA(MATCH(RAND(), _xlfn.POISSON.DIST({0,1,2,3,4,5,6,7,8,9},$O38, TRUE),1), 0)</f>
        <v>1</v>
      </c>
      <c r="R38" s="9" cm="1">
        <f t="array" aca="1" ref="R38" ca="1">_xlfn.IFNA(MATCH(RAND(), _xlfn.POISSON.DIST({0,1,2,3,4,5,6,7,8,9},$O38, TRUE),1), 0)</f>
        <v>2</v>
      </c>
      <c r="S38" s="9" cm="1">
        <f t="array" aca="1" ref="S38" ca="1">_xlfn.IFNA(MATCH(RAND(), _xlfn.POISSON.DIST({0,1,2,3,4,5,6,7,8,9},$O38, TRUE),1), 0)</f>
        <v>1</v>
      </c>
      <c r="T38" s="9" cm="1">
        <f t="array" aca="1" ref="T38" ca="1">_xlfn.IFNA(MATCH(RAND(), _xlfn.POISSON.DIST({0,1,2,3,4,5,6,7,8,9},$O38, TRUE),1), 0)</f>
        <v>1</v>
      </c>
      <c r="U38" s="9" cm="1">
        <f t="array" aca="1" ref="U38" ca="1">_xlfn.IFNA(MATCH(RAND(), _xlfn.POISSON.DIST({0,1,2,3,4,5,6,7,8,9},$O38, TRUE),1), 0)</f>
        <v>0</v>
      </c>
      <c r="V38" s="9" cm="1">
        <f t="array" aca="1" ref="V38" ca="1">_xlfn.IFNA(MATCH(RAND(), _xlfn.POISSON.DIST({0,1,2,3,4,5,6,7,8,9},$O38, TRUE),1), 0)</f>
        <v>1</v>
      </c>
      <c r="W38" s="9" cm="1">
        <f t="array" aca="1" ref="W38" ca="1">_xlfn.IFNA(MATCH(RAND(), _xlfn.POISSON.DIST({0,1,2,3,4,5,6,7,8,9},$O38, TRUE),1), 0)</f>
        <v>0</v>
      </c>
      <c r="X38" s="9" cm="1">
        <f t="array" aca="1" ref="X38" ca="1">_xlfn.IFNA(MATCH(RAND(), _xlfn.POISSON.DIST({0,1,2,3,4,5,6,7,8,9},$O38, TRUE),1), 0)</f>
        <v>0</v>
      </c>
      <c r="Y38" s="9" cm="1">
        <f t="array" aca="1" ref="Y38" ca="1">_xlfn.IFNA(MATCH(RAND(), _xlfn.POISSON.DIST({0,1,2,3,4,5,6,7,8,9},$O38, TRUE),1), 0)</f>
        <v>3</v>
      </c>
      <c r="Z38" s="9" cm="1">
        <f t="array" aca="1" ref="Z38" ca="1">_xlfn.IFNA(MATCH(RAND(), _xlfn.POISSON.DIST({0,1,2,3,4,5,6,7,8,9},$O38, TRUE),1), 0)</f>
        <v>2</v>
      </c>
      <c r="AA38" s="9" cm="1">
        <f t="array" aca="1" ref="AA38" ca="1">_xlfn.IFNA(MATCH(RAND(), _xlfn.POISSON.DIST({0,1,2,3,4,5,6,7,8,9},$O38, TRUE),1), 0)</f>
        <v>1</v>
      </c>
      <c r="AB38" s="9" cm="1">
        <f t="array" aca="1" ref="AB38" ca="1">_xlfn.IFNA(MATCH(RAND(), _xlfn.POISSON.DIST({0,1,2,3,4,5,6,7,8,9},$O38, TRUE),1), 0)</f>
        <v>2</v>
      </c>
      <c r="AC38" s="9" cm="1">
        <f t="array" aca="1" ref="AC38" ca="1">_xlfn.IFNA(MATCH(RAND(), _xlfn.POISSON.DIST({0,1,2,3,4,5,6,7,8,9},$O38, TRUE),1), 0)</f>
        <v>0</v>
      </c>
      <c r="AD38" s="9" cm="1">
        <f t="array" aca="1" ref="AD38" ca="1">_xlfn.IFNA(MATCH(RAND(), _xlfn.POISSON.DIST({0,1,2,3,4,5,6,7,8,9},$O38, TRUE),1), 0)</f>
        <v>0</v>
      </c>
      <c r="AE38" s="9" cm="1">
        <f t="array" aca="1" ref="AE38" ca="1">_xlfn.IFNA(MATCH(RAND(), _xlfn.POISSON.DIST({0,1,2,3,4,5,6,7,8,9},$O38, TRUE),1), 0)</f>
        <v>0</v>
      </c>
      <c r="AF38" s="9" cm="1">
        <f t="array" aca="1" ref="AF38" ca="1">_xlfn.IFNA(MATCH(RAND(), _xlfn.POISSON.DIST({0,1,2,3,4,5,6,7,8,9},$O38, TRUE),1), 0)</f>
        <v>1</v>
      </c>
      <c r="AG38" s="9" cm="1">
        <f t="array" aca="1" ref="AG38" ca="1">_xlfn.IFNA(MATCH(RAND(), _xlfn.POISSON.DIST({0,1,2,3,4,5,6,7,8,9},$O38, TRUE),1), 0)</f>
        <v>2</v>
      </c>
      <c r="AH38" s="9" cm="1">
        <f t="array" aca="1" ref="AH38" ca="1">_xlfn.IFNA(MATCH(RAND(), _xlfn.POISSON.DIST({0,1,2,3,4,5,6,7,8,9},$O38, TRUE),1), 0)</f>
        <v>1</v>
      </c>
      <c r="AI38" s="9" cm="1">
        <f t="array" aca="1" ref="AI38" ca="1">_xlfn.IFNA(MATCH(RAND(), _xlfn.POISSON.DIST({0,1,2,3,4,5,6,7,8,9},$O38, TRUE),1), 0)</f>
        <v>2</v>
      </c>
      <c r="AJ38" s="9" cm="1">
        <f t="array" aca="1" ref="AJ38" ca="1">_xlfn.IFNA(MATCH(RAND(), _xlfn.POISSON.DIST({0,1,2,3,4,5,6,7,8,9},$O38, TRUE),1), 0)</f>
        <v>2</v>
      </c>
      <c r="AK38" s="9" cm="1">
        <f t="array" aca="1" ref="AK38" ca="1">_xlfn.IFNA(MATCH(RAND(), _xlfn.POISSON.DIST({0,1,2,3,4,5,6,7,8,9},$O38, TRUE),1), 0)</f>
        <v>1</v>
      </c>
      <c r="AL38" s="9" cm="1">
        <f t="array" aca="1" ref="AL38" ca="1">_xlfn.IFNA(MATCH(RAND(), _xlfn.POISSON.DIST({0,1,2,3,4,5,6,7,8,9},$O38, TRUE),1), 0)</f>
        <v>1</v>
      </c>
      <c r="AM38" s="9" cm="1">
        <f t="array" aca="1" ref="AM38" ca="1">_xlfn.IFNA(MATCH(RAND(), _xlfn.POISSON.DIST({0,1,2,3,4,5,6,7,8,9},$O38, TRUE),1), 0)</f>
        <v>1</v>
      </c>
      <c r="AN38" s="9" cm="1">
        <f t="array" aca="1" ref="AN38" ca="1">_xlfn.IFNA(MATCH(RAND(), _xlfn.POISSON.DIST({0,1,2,3,4,5,6,7,8,9},$O38, TRUE),1), 0)</f>
        <v>3</v>
      </c>
      <c r="AO38" s="9" cm="1">
        <f t="array" aca="1" ref="AO38" ca="1">_xlfn.IFNA(MATCH(RAND(), _xlfn.POISSON.DIST({0,1,2,3,4,5,6,7,8,9},$O38, TRUE),1), 0)</f>
        <v>3</v>
      </c>
      <c r="AP38" s="9" cm="1">
        <f t="array" aca="1" ref="AP38" ca="1">_xlfn.IFNA(MATCH(RAND(), _xlfn.POISSON.DIST({0,1,2,3,4,5,6,7,8,9},$O38, TRUE),1), 0)</f>
        <v>1</v>
      </c>
      <c r="AQ38" s="9" cm="1">
        <f t="array" aca="1" ref="AQ38" ca="1">_xlfn.IFNA(MATCH(RAND(), _xlfn.POISSON.DIST({0,1,2,3,4,5,6,7,8,9},$O38, TRUE),1), 0)</f>
        <v>1</v>
      </c>
      <c r="AR38" s="9" cm="1">
        <f t="array" aca="1" ref="AR38" ca="1">_xlfn.IFNA(MATCH(RAND(), _xlfn.POISSON.DIST({0,1,2,3,4,5,6,7,8,9},$O38, TRUE),1), 0)</f>
        <v>0</v>
      </c>
      <c r="AS38" s="9" cm="1">
        <f t="array" aca="1" ref="AS38" ca="1">_xlfn.IFNA(MATCH(RAND(), _xlfn.POISSON.DIST({0,1,2,3,4,5,6,7,8,9},$O38, TRUE),1), 0)</f>
        <v>1</v>
      </c>
      <c r="AT38" s="9" cm="1">
        <f t="array" aca="1" ref="AT38" ca="1">_xlfn.IFNA(MATCH(RAND(), _xlfn.POISSON.DIST({0,1,2,3,4,5,6,7,8,9},$O38, TRUE),1), 0)</f>
        <v>2</v>
      </c>
      <c r="AU38" s="9" cm="1">
        <f t="array" aca="1" ref="AU38" ca="1">_xlfn.IFNA(MATCH(RAND(), _xlfn.POISSON.DIST({0,1,2,3,4,5,6,7,8,9},$O38, TRUE),1), 0)</f>
        <v>2</v>
      </c>
      <c r="AV38" s="9" cm="1">
        <f t="array" aca="1" ref="AV38" ca="1">_xlfn.IFNA(MATCH(RAND(), _xlfn.POISSON.DIST({0,1,2,3,4,5,6,7,8,9},$O38, TRUE),1), 0)</f>
        <v>0</v>
      </c>
      <c r="AW38" s="9" cm="1">
        <f t="array" aca="1" ref="AW38" ca="1">_xlfn.IFNA(MATCH(RAND(), _xlfn.POISSON.DIST({0,1,2,3,4,5,6,7,8,9},$O38, TRUE),1), 0)</f>
        <v>1</v>
      </c>
      <c r="AX38" s="9" cm="1">
        <f t="array" aca="1" ref="AX38" ca="1">_xlfn.IFNA(MATCH(RAND(), _xlfn.POISSON.DIST({0,1,2,3,4,5,6,7,8,9},$O38, TRUE),1), 0)</f>
        <v>2</v>
      </c>
      <c r="AY38" s="9" cm="1">
        <f t="array" aca="1" ref="AY38" ca="1">_xlfn.IFNA(MATCH(RAND(), _xlfn.POISSON.DIST({0,1,2,3,4,5,6,7,8,9},$O38, TRUE),1), 0)</f>
        <v>0</v>
      </c>
      <c r="AZ38" s="9" cm="1">
        <f t="array" aca="1" ref="AZ38" ca="1">_xlfn.IFNA(MATCH(RAND(), _xlfn.POISSON.DIST({0,1,2,3,4,5,6,7,8,9},$O38, TRUE),1), 0)</f>
        <v>3</v>
      </c>
      <c r="BA38" s="9" cm="1">
        <f t="array" aca="1" ref="BA38" ca="1">_xlfn.IFNA(MATCH(RAND(), _xlfn.POISSON.DIST({0,1,2,3,4,5,6,7,8,9},$O38, TRUE),1), 0)</f>
        <v>2</v>
      </c>
      <c r="BB38" s="9" cm="1">
        <f t="array" aca="1" ref="BB38" ca="1">_xlfn.IFNA(MATCH(RAND(), _xlfn.POISSON.DIST({0,1,2,3,4,5,6,7,8,9},$O38, TRUE),1), 0)</f>
        <v>1</v>
      </c>
      <c r="BC38" s="9" cm="1">
        <f t="array" aca="1" ref="BC38" ca="1">_xlfn.IFNA(MATCH(RAND(), _xlfn.POISSON.DIST({0,1,2,3,4,5,6,7,8,9},$O38, TRUE),1), 0)</f>
        <v>1</v>
      </c>
      <c r="BD38" s="9" cm="1">
        <f t="array" aca="1" ref="BD38" ca="1">_xlfn.IFNA(MATCH(RAND(), _xlfn.POISSON.DIST({0,1,2,3,4,5,6,7,8,9},$O38, TRUE),1), 0)</f>
        <v>0</v>
      </c>
      <c r="BE38" s="9" cm="1">
        <f t="array" aca="1" ref="BE38" ca="1">_xlfn.IFNA(MATCH(RAND(), _xlfn.POISSON.DIST({0,1,2,3,4,5,6,7,8,9},$O38, TRUE),1), 0)</f>
        <v>4</v>
      </c>
      <c r="BF38" s="9" cm="1">
        <f t="array" aca="1" ref="BF38" ca="1">_xlfn.IFNA(MATCH(RAND(), _xlfn.POISSON.DIST({0,1,2,3,4,5,6,7,8,9},$O38, TRUE),1), 0)</f>
        <v>1</v>
      </c>
      <c r="BG38" s="9" cm="1">
        <f t="array" aca="1" ref="BG38" ca="1">_xlfn.IFNA(MATCH(RAND(), _xlfn.POISSON.DIST({0,1,2,3,4,5,6,7,8,9},$O38, TRUE),1), 0)</f>
        <v>0</v>
      </c>
      <c r="BH38" s="9" cm="1">
        <f t="array" aca="1" ref="BH38" ca="1">_xlfn.IFNA(MATCH(RAND(), _xlfn.POISSON.DIST({0,1,2,3,4,5,6,7,8,9},$O38, TRUE),1), 0)</f>
        <v>2</v>
      </c>
      <c r="BI38" s="9" cm="1">
        <f t="array" aca="1" ref="BI38" ca="1">_xlfn.IFNA(MATCH(RAND(), _xlfn.POISSON.DIST({0,1,2,3,4,5,6,7,8,9},$O38, TRUE),1), 0)</f>
        <v>1</v>
      </c>
      <c r="BJ38" s="9" cm="1">
        <f t="array" aca="1" ref="BJ38" ca="1">_xlfn.IFNA(MATCH(RAND(), _xlfn.POISSON.DIST({0,1,2,3,4,5,6,7,8,9},$O38, TRUE),1), 0)</f>
        <v>0</v>
      </c>
      <c r="BK38" s="9" cm="1">
        <f t="array" aca="1" ref="BK38" ca="1">_xlfn.IFNA(MATCH(RAND(), _xlfn.POISSON.DIST({0,1,2,3,4,5,6,7,8,9},$O38, TRUE),1), 0)</f>
        <v>3</v>
      </c>
      <c r="BL38" s="9" cm="1">
        <f t="array" aca="1" ref="BL38" ca="1">_xlfn.IFNA(MATCH(RAND(), _xlfn.POISSON.DIST({0,1,2,3,4,5,6,7,8,9},$O38, TRUE),1), 0)</f>
        <v>0</v>
      </c>
      <c r="BM38" s="9" cm="1">
        <f t="array" aca="1" ref="BM38" ca="1">_xlfn.IFNA(MATCH(RAND(), _xlfn.POISSON.DIST({0,1,2,3,4,5,6,7,8,9},$O38, TRUE),1), 0)</f>
        <v>2</v>
      </c>
      <c r="BN38" s="9" cm="1">
        <f t="array" aca="1" ref="BN38" ca="1">_xlfn.IFNA(MATCH(RAND(), _xlfn.POISSON.DIST({0,1,2,3,4,5,6,7,8,9},$O38, TRUE),1), 0)</f>
        <v>1</v>
      </c>
      <c r="BP38" s="9" cm="1">
        <f t="array" aca="1" ref="BP38" ca="1">_xlfn.IFNA(MATCH(RAND(), _xlfn.POISSON.DIST({0,1,2,3,4,5,6,7,8,9},$P38, TRUE),1), 0)</f>
        <v>1</v>
      </c>
      <c r="BQ38" s="9" cm="1">
        <f t="array" aca="1" ref="BQ38" ca="1">_xlfn.IFNA(MATCH(RAND(), _xlfn.POISSON.DIST({0,1,2,3,4,5,6,7,8,9},$P38, TRUE),1), 0)</f>
        <v>1</v>
      </c>
      <c r="BR38" s="9" cm="1">
        <f t="array" aca="1" ref="BR38" ca="1">_xlfn.IFNA(MATCH(RAND(), _xlfn.POISSON.DIST({0,1,2,3,4,5,6,7,8,9},$P38, TRUE),1), 0)</f>
        <v>0</v>
      </c>
      <c r="BS38" s="9" cm="1">
        <f t="array" aca="1" ref="BS38" ca="1">_xlfn.IFNA(MATCH(RAND(), _xlfn.POISSON.DIST({0,1,2,3,4,5,6,7,8,9},$P38, TRUE),1), 0)</f>
        <v>1</v>
      </c>
      <c r="BT38" s="9" cm="1">
        <f t="array" aca="1" ref="BT38" ca="1">_xlfn.IFNA(MATCH(RAND(), _xlfn.POISSON.DIST({0,1,2,3,4,5,6,7,8,9},$P38, TRUE),1), 0)</f>
        <v>1</v>
      </c>
      <c r="BU38" s="9" cm="1">
        <f t="array" aca="1" ref="BU38" ca="1">_xlfn.IFNA(MATCH(RAND(), _xlfn.POISSON.DIST({0,1,2,3,4,5,6,7,8,9},$P38, TRUE),1), 0)</f>
        <v>2</v>
      </c>
      <c r="BV38" s="9" cm="1">
        <f t="array" aca="1" ref="BV38" ca="1">_xlfn.IFNA(MATCH(RAND(), _xlfn.POISSON.DIST({0,1,2,3,4,5,6,7,8,9},$P38, TRUE),1), 0)</f>
        <v>2</v>
      </c>
      <c r="BW38" s="9" cm="1">
        <f t="array" aca="1" ref="BW38" ca="1">_xlfn.IFNA(MATCH(RAND(), _xlfn.POISSON.DIST({0,1,2,3,4,5,6,7,8,9},$P38, TRUE),1), 0)</f>
        <v>1</v>
      </c>
      <c r="BX38" s="9" cm="1">
        <f t="array" aca="1" ref="BX38" ca="1">_xlfn.IFNA(MATCH(RAND(), _xlfn.POISSON.DIST({0,1,2,3,4,5,6,7,8,9},$P38, TRUE),1), 0)</f>
        <v>0</v>
      </c>
      <c r="BY38" s="9" cm="1">
        <f t="array" aca="1" ref="BY38" ca="1">_xlfn.IFNA(MATCH(RAND(), _xlfn.POISSON.DIST({0,1,2,3,4,5,6,7,8,9},$P38, TRUE),1), 0)</f>
        <v>0</v>
      </c>
      <c r="BZ38" s="9" cm="1">
        <f t="array" aca="1" ref="BZ38" ca="1">_xlfn.IFNA(MATCH(RAND(), _xlfn.POISSON.DIST({0,1,2,3,4,5,6,7,8,9},$P38, TRUE),1), 0)</f>
        <v>1</v>
      </c>
      <c r="CA38" s="9" cm="1">
        <f t="array" aca="1" ref="CA38" ca="1">_xlfn.IFNA(MATCH(RAND(), _xlfn.POISSON.DIST({0,1,2,3,4,5,6,7,8,9},$P38, TRUE),1), 0)</f>
        <v>0</v>
      </c>
      <c r="CB38" s="9" cm="1">
        <f t="array" aca="1" ref="CB38" ca="1">_xlfn.IFNA(MATCH(RAND(), _xlfn.POISSON.DIST({0,1,2,3,4,5,6,7,8,9},$P38, TRUE),1), 0)</f>
        <v>3</v>
      </c>
      <c r="CC38" s="9" cm="1">
        <f t="array" aca="1" ref="CC38" ca="1">_xlfn.IFNA(MATCH(RAND(), _xlfn.POISSON.DIST({0,1,2,3,4,5,6,7,8,9},$P38, TRUE),1), 0)</f>
        <v>1</v>
      </c>
      <c r="CD38" s="9" cm="1">
        <f t="array" aca="1" ref="CD38" ca="1">_xlfn.IFNA(MATCH(RAND(), _xlfn.POISSON.DIST({0,1,2,3,4,5,6,7,8,9},$P38, TRUE),1), 0)</f>
        <v>0</v>
      </c>
      <c r="CE38" s="9" cm="1">
        <f t="array" aca="1" ref="CE38" ca="1">_xlfn.IFNA(MATCH(RAND(), _xlfn.POISSON.DIST({0,1,2,3,4,5,6,7,8,9},$P38, TRUE),1), 0)</f>
        <v>1</v>
      </c>
      <c r="CF38" s="9" cm="1">
        <f t="array" aca="1" ref="CF38" ca="1">_xlfn.IFNA(MATCH(RAND(), _xlfn.POISSON.DIST({0,1,2,3,4,5,6,7,8,9},$P38, TRUE),1), 0)</f>
        <v>4</v>
      </c>
      <c r="CG38" s="9" cm="1">
        <f t="array" aca="1" ref="CG38" ca="1">_xlfn.IFNA(MATCH(RAND(), _xlfn.POISSON.DIST({0,1,2,3,4,5,6,7,8,9},$P38, TRUE),1), 0)</f>
        <v>2</v>
      </c>
      <c r="CH38" s="9" cm="1">
        <f t="array" aca="1" ref="CH38" ca="1">_xlfn.IFNA(MATCH(RAND(), _xlfn.POISSON.DIST({0,1,2,3,4,5,6,7,8,9},$P38, TRUE),1), 0)</f>
        <v>0</v>
      </c>
      <c r="CI38" s="9" cm="1">
        <f t="array" aca="1" ref="CI38" ca="1">_xlfn.IFNA(MATCH(RAND(), _xlfn.POISSON.DIST({0,1,2,3,4,5,6,7,8,9},$P38, TRUE),1), 0)</f>
        <v>3</v>
      </c>
      <c r="CJ38" s="9" cm="1">
        <f t="array" aca="1" ref="CJ38" ca="1">_xlfn.IFNA(MATCH(RAND(), _xlfn.POISSON.DIST({0,1,2,3,4,5,6,7,8,9},$P38, TRUE),1), 0)</f>
        <v>0</v>
      </c>
      <c r="CK38" s="9" cm="1">
        <f t="array" aca="1" ref="CK38" ca="1">_xlfn.IFNA(MATCH(RAND(), _xlfn.POISSON.DIST({0,1,2,3,4,5,6,7,8,9},$P38, TRUE),1), 0)</f>
        <v>1</v>
      </c>
      <c r="CL38" s="9" cm="1">
        <f t="array" aca="1" ref="CL38" ca="1">_xlfn.IFNA(MATCH(RAND(), _xlfn.POISSON.DIST({0,1,2,3,4,5,6,7,8,9},$P38, TRUE),1), 0)</f>
        <v>2</v>
      </c>
      <c r="CM38" s="9" cm="1">
        <f t="array" aca="1" ref="CM38" ca="1">_xlfn.IFNA(MATCH(RAND(), _xlfn.POISSON.DIST({0,1,2,3,4,5,6,7,8,9},$P38, TRUE),1), 0)</f>
        <v>2</v>
      </c>
      <c r="CN38" s="9" cm="1">
        <f t="array" aca="1" ref="CN38" ca="1">_xlfn.IFNA(MATCH(RAND(), _xlfn.POISSON.DIST({0,1,2,3,4,5,6,7,8,9},$P38, TRUE),1), 0)</f>
        <v>1</v>
      </c>
      <c r="CO38" s="9" cm="1">
        <f t="array" aca="1" ref="CO38" ca="1">_xlfn.IFNA(MATCH(RAND(), _xlfn.POISSON.DIST({0,1,2,3,4,5,6,7,8,9},$P38, TRUE),1), 0)</f>
        <v>4</v>
      </c>
      <c r="CP38" s="9" cm="1">
        <f t="array" aca="1" ref="CP38" ca="1">_xlfn.IFNA(MATCH(RAND(), _xlfn.POISSON.DIST({0,1,2,3,4,5,6,7,8,9},$P38, TRUE),1), 0)</f>
        <v>0</v>
      </c>
      <c r="CQ38" s="9" cm="1">
        <f t="array" aca="1" ref="CQ38" ca="1">_xlfn.IFNA(MATCH(RAND(), _xlfn.POISSON.DIST({0,1,2,3,4,5,6,7,8,9},$P38, TRUE),1), 0)</f>
        <v>4</v>
      </c>
      <c r="CR38" s="9" cm="1">
        <f t="array" aca="1" ref="CR38" ca="1">_xlfn.IFNA(MATCH(RAND(), _xlfn.POISSON.DIST({0,1,2,3,4,5,6,7,8,9},$P38, TRUE),1), 0)</f>
        <v>0</v>
      </c>
      <c r="CS38" s="9" cm="1">
        <f t="array" aca="1" ref="CS38" ca="1">_xlfn.IFNA(MATCH(RAND(), _xlfn.POISSON.DIST({0,1,2,3,4,5,6,7,8,9},$P38, TRUE),1), 0)</f>
        <v>2</v>
      </c>
      <c r="CT38" s="9" cm="1">
        <f t="array" aca="1" ref="CT38" ca="1">_xlfn.IFNA(MATCH(RAND(), _xlfn.POISSON.DIST({0,1,2,3,4,5,6,7,8,9},$P38, TRUE),1), 0)</f>
        <v>0</v>
      </c>
      <c r="CU38" s="9" cm="1">
        <f t="array" aca="1" ref="CU38" ca="1">_xlfn.IFNA(MATCH(RAND(), _xlfn.POISSON.DIST({0,1,2,3,4,5,6,7,8,9},$P38, TRUE),1), 0)</f>
        <v>1</v>
      </c>
      <c r="CV38" s="9" cm="1">
        <f t="array" aca="1" ref="CV38" ca="1">_xlfn.IFNA(MATCH(RAND(), _xlfn.POISSON.DIST({0,1,2,3,4,5,6,7,8,9},$P38, TRUE),1), 0)</f>
        <v>2</v>
      </c>
      <c r="CW38" s="9" cm="1">
        <f t="array" aca="1" ref="CW38" ca="1">_xlfn.IFNA(MATCH(RAND(), _xlfn.POISSON.DIST({0,1,2,3,4,5,6,7,8,9},$P38, TRUE),1), 0)</f>
        <v>0</v>
      </c>
      <c r="CX38" s="9" cm="1">
        <f t="array" aca="1" ref="CX38" ca="1">_xlfn.IFNA(MATCH(RAND(), _xlfn.POISSON.DIST({0,1,2,3,4,5,6,7,8,9},$P38, TRUE),1), 0)</f>
        <v>0</v>
      </c>
      <c r="CY38" s="9" cm="1">
        <f t="array" aca="1" ref="CY38" ca="1">_xlfn.IFNA(MATCH(RAND(), _xlfn.POISSON.DIST({0,1,2,3,4,5,6,7,8,9},$P38, TRUE),1), 0)</f>
        <v>0</v>
      </c>
      <c r="CZ38" s="9" cm="1">
        <f t="array" aca="1" ref="CZ38" ca="1">_xlfn.IFNA(MATCH(RAND(), _xlfn.POISSON.DIST({0,1,2,3,4,5,6,7,8,9},$P38, TRUE),1), 0)</f>
        <v>0</v>
      </c>
      <c r="DA38" s="9" cm="1">
        <f t="array" aca="1" ref="DA38" ca="1">_xlfn.IFNA(MATCH(RAND(), _xlfn.POISSON.DIST({0,1,2,3,4,5,6,7,8,9},$P38, TRUE),1), 0)</f>
        <v>0</v>
      </c>
      <c r="DB38" s="9" cm="1">
        <f t="array" aca="1" ref="DB38" ca="1">_xlfn.IFNA(MATCH(RAND(), _xlfn.POISSON.DIST({0,1,2,3,4,5,6,7,8,9},$P38, TRUE),1), 0)</f>
        <v>1</v>
      </c>
      <c r="DC38" s="9" cm="1">
        <f t="array" aca="1" ref="DC38" ca="1">_xlfn.IFNA(MATCH(RAND(), _xlfn.POISSON.DIST({0,1,2,3,4,5,6,7,8,9},$P38, TRUE),1), 0)</f>
        <v>0</v>
      </c>
      <c r="DD38" s="9" cm="1">
        <f t="array" aca="1" ref="DD38" ca="1">_xlfn.IFNA(MATCH(RAND(), _xlfn.POISSON.DIST({0,1,2,3,4,5,6,7,8,9},$P38, TRUE),1), 0)</f>
        <v>1</v>
      </c>
      <c r="DE38" s="9" cm="1">
        <f t="array" aca="1" ref="DE38" ca="1">_xlfn.IFNA(MATCH(RAND(), _xlfn.POISSON.DIST({0,1,2,3,4,5,6,7,8,9},$P38, TRUE),1), 0)</f>
        <v>1</v>
      </c>
      <c r="DF38" s="9" cm="1">
        <f t="array" aca="1" ref="DF38" ca="1">_xlfn.IFNA(MATCH(RAND(), _xlfn.POISSON.DIST({0,1,2,3,4,5,6,7,8,9},$P38, TRUE),1), 0)</f>
        <v>2</v>
      </c>
      <c r="DG38" s="9" cm="1">
        <f t="array" aca="1" ref="DG38" ca="1">_xlfn.IFNA(MATCH(RAND(), _xlfn.POISSON.DIST({0,1,2,3,4,5,6,7,8,9},$P38, TRUE),1), 0)</f>
        <v>1</v>
      </c>
      <c r="DH38" s="9" cm="1">
        <f t="array" aca="1" ref="DH38" ca="1">_xlfn.IFNA(MATCH(RAND(), _xlfn.POISSON.DIST({0,1,2,3,4,5,6,7,8,9},$P38, TRUE),1), 0)</f>
        <v>1</v>
      </c>
      <c r="DI38" s="9" cm="1">
        <f t="array" aca="1" ref="DI38" ca="1">_xlfn.IFNA(MATCH(RAND(), _xlfn.POISSON.DIST({0,1,2,3,4,5,6,7,8,9},$P38, TRUE),1), 0)</f>
        <v>0</v>
      </c>
      <c r="DJ38" s="9" cm="1">
        <f t="array" aca="1" ref="DJ38" ca="1">_xlfn.IFNA(MATCH(RAND(), _xlfn.POISSON.DIST({0,1,2,3,4,5,6,7,8,9},$P38, TRUE),1), 0)</f>
        <v>1</v>
      </c>
      <c r="DK38" s="9" cm="1">
        <f t="array" aca="1" ref="DK38" ca="1">_xlfn.IFNA(MATCH(RAND(), _xlfn.POISSON.DIST({0,1,2,3,4,5,6,7,8,9},$P38, TRUE),1), 0)</f>
        <v>1</v>
      </c>
      <c r="DL38" s="9" cm="1">
        <f t="array" aca="1" ref="DL38" ca="1">_xlfn.IFNA(MATCH(RAND(), _xlfn.POISSON.DIST({0,1,2,3,4,5,6,7,8,9},$P38, TRUE),1), 0)</f>
        <v>0</v>
      </c>
      <c r="DM38" s="9" cm="1">
        <f t="array" aca="1" ref="DM38" ca="1">_xlfn.IFNA(MATCH(RAND(), _xlfn.POISSON.DIST({0,1,2,3,4,5,6,7,8,9},$P38, TRUE),1), 0)</f>
        <v>2</v>
      </c>
      <c r="DR38" s="2"/>
      <c r="DS38" s="2"/>
      <c r="EE38" s="35"/>
      <c r="EF38" s="35"/>
    </row>
    <row r="39" spans="2:136">
      <c r="B39" s="39"/>
      <c r="C39" s="36" t="s">
        <v>177</v>
      </c>
      <c r="D39" s="37" t="s">
        <v>14</v>
      </c>
      <c r="E39" s="21" t="s">
        <v>16</v>
      </c>
      <c r="F39" s="38">
        <f ca="1">(AVERAGE(Q39:BN39))*(1+INDEX('Round Robin Predictions'!$C$4:$O$36, MATCH('This Year''s Matches'!E39,'Round Robin Predictions'!$D$4:$D$36,0),3))</f>
        <v>1.08</v>
      </c>
      <c r="G39" s="21" t="s">
        <v>17</v>
      </c>
      <c r="H39" s="38">
        <f ca="1">(AVERAGE(BP39:DM39))*(1+INDEX('Round Robin Predictions'!$C$4:$O$36, MATCH('This Year''s Matches'!G39,'Round Robin Predictions'!$D$4:$D$36,0),3))</f>
        <v>1.38</v>
      </c>
      <c r="I39" s="37" t="str">
        <f t="shared" ca="1" si="0"/>
        <v>Egypt</v>
      </c>
      <c r="J39" s="66"/>
      <c r="K39" s="67"/>
      <c r="L39" s="37">
        <f t="shared" ca="1" si="1"/>
        <v>1.08</v>
      </c>
      <c r="M39" s="37">
        <f t="shared" ca="1" si="2"/>
        <v>1.38</v>
      </c>
      <c r="N39" s="37" t="str">
        <f t="shared" ca="1" si="3"/>
        <v>Egypt</v>
      </c>
      <c r="O39" s="7">
        <f ca="1">(OFFSET('Appendix 3 - Goals Per Group'!$B$13,(INDEX('Appendix 1 - Team Data'!$B$13:$R$112,MATCH(G39,'Appendix 1 - Team Data'!$B$13:$B$112,0),4)/10),(INDEX('Appendix 1 - Team Data'!$B$13:$R$112,MATCH(E39,'Appendix 1 - Team Data'!$B$13:$B$112,0),4)/10)))</f>
        <v>1.0727272727272728</v>
      </c>
      <c r="P39" s="7" cm="1">
        <f t="array" aca="1" ref="P39" ca="1">OFFSET('Appendix 3 - Goals Per Group'!$B$13,(INDEX('Appendix 1 - Team Data'!$B$13:$R$112, MATCH(E39,'Appendix 1 - Team Data'!$B$13:$B$112,0),4)/10), (INDEX('Appendix 1 - Team Data'!$B$13:$R$112, MATCH(G39, 'Appendix 1 - Team Data'!$B$13:$B$112,0),4)/10))</f>
        <v>1.1927272727272726</v>
      </c>
      <c r="Q39" s="9" cm="1">
        <f t="array" aca="1" ref="Q39" ca="1">_xlfn.IFNA(MATCH(RAND(), _xlfn.POISSON.DIST({0,1,2,3,4,5,6,7,8,9},$O39, TRUE),1), 0)</f>
        <v>3</v>
      </c>
      <c r="R39" s="9" cm="1">
        <f t="array" aca="1" ref="R39" ca="1">_xlfn.IFNA(MATCH(RAND(), _xlfn.POISSON.DIST({0,1,2,3,4,5,6,7,8,9},$O39, TRUE),1), 0)</f>
        <v>3</v>
      </c>
      <c r="S39" s="9" cm="1">
        <f t="array" aca="1" ref="S39" ca="1">_xlfn.IFNA(MATCH(RAND(), _xlfn.POISSON.DIST({0,1,2,3,4,5,6,7,8,9},$O39, TRUE),1), 0)</f>
        <v>0</v>
      </c>
      <c r="T39" s="9" cm="1">
        <f t="array" aca="1" ref="T39" ca="1">_xlfn.IFNA(MATCH(RAND(), _xlfn.POISSON.DIST({0,1,2,3,4,5,6,7,8,9},$O39, TRUE),1), 0)</f>
        <v>2</v>
      </c>
      <c r="U39" s="9" cm="1">
        <f t="array" aca="1" ref="U39" ca="1">_xlfn.IFNA(MATCH(RAND(), _xlfn.POISSON.DIST({0,1,2,3,4,5,6,7,8,9},$O39, TRUE),1), 0)</f>
        <v>0</v>
      </c>
      <c r="V39" s="9" cm="1">
        <f t="array" aca="1" ref="V39" ca="1">_xlfn.IFNA(MATCH(RAND(), _xlfn.POISSON.DIST({0,1,2,3,4,5,6,7,8,9},$O39, TRUE),1), 0)</f>
        <v>0</v>
      </c>
      <c r="W39" s="9" cm="1">
        <f t="array" aca="1" ref="W39" ca="1">_xlfn.IFNA(MATCH(RAND(), _xlfn.POISSON.DIST({0,1,2,3,4,5,6,7,8,9},$O39, TRUE),1), 0)</f>
        <v>0</v>
      </c>
      <c r="X39" s="9" cm="1">
        <f t="array" aca="1" ref="X39" ca="1">_xlfn.IFNA(MATCH(RAND(), _xlfn.POISSON.DIST({0,1,2,3,4,5,6,7,8,9},$O39, TRUE),1), 0)</f>
        <v>3</v>
      </c>
      <c r="Y39" s="9" cm="1">
        <f t="array" aca="1" ref="Y39" ca="1">_xlfn.IFNA(MATCH(RAND(), _xlfn.POISSON.DIST({0,1,2,3,4,5,6,7,8,9},$O39, TRUE),1), 0)</f>
        <v>0</v>
      </c>
      <c r="Z39" s="9" cm="1">
        <f t="array" aca="1" ref="Z39" ca="1">_xlfn.IFNA(MATCH(RAND(), _xlfn.POISSON.DIST({0,1,2,3,4,5,6,7,8,9},$O39, TRUE),1), 0)</f>
        <v>2</v>
      </c>
      <c r="AA39" s="9" cm="1">
        <f t="array" aca="1" ref="AA39" ca="1">_xlfn.IFNA(MATCH(RAND(), _xlfn.POISSON.DIST({0,1,2,3,4,5,6,7,8,9},$O39, TRUE),1), 0)</f>
        <v>0</v>
      </c>
      <c r="AB39" s="9" cm="1">
        <f t="array" aca="1" ref="AB39" ca="1">_xlfn.IFNA(MATCH(RAND(), _xlfn.POISSON.DIST({0,1,2,3,4,5,6,7,8,9},$O39, TRUE),1), 0)</f>
        <v>0</v>
      </c>
      <c r="AC39" s="9" cm="1">
        <f t="array" aca="1" ref="AC39" ca="1">_xlfn.IFNA(MATCH(RAND(), _xlfn.POISSON.DIST({0,1,2,3,4,5,6,7,8,9},$O39, TRUE),1), 0)</f>
        <v>0</v>
      </c>
      <c r="AD39" s="9" cm="1">
        <f t="array" aca="1" ref="AD39" ca="1">_xlfn.IFNA(MATCH(RAND(), _xlfn.POISSON.DIST({0,1,2,3,4,5,6,7,8,9},$O39, TRUE),1), 0)</f>
        <v>3</v>
      </c>
      <c r="AE39" s="9" cm="1">
        <f t="array" aca="1" ref="AE39" ca="1">_xlfn.IFNA(MATCH(RAND(), _xlfn.POISSON.DIST({0,1,2,3,4,5,6,7,8,9},$O39, TRUE),1), 0)</f>
        <v>0</v>
      </c>
      <c r="AF39" s="9" cm="1">
        <f t="array" aca="1" ref="AF39" ca="1">_xlfn.IFNA(MATCH(RAND(), _xlfn.POISSON.DIST({0,1,2,3,4,5,6,7,8,9},$O39, TRUE),1), 0)</f>
        <v>0</v>
      </c>
      <c r="AG39" s="9" cm="1">
        <f t="array" aca="1" ref="AG39" ca="1">_xlfn.IFNA(MATCH(RAND(), _xlfn.POISSON.DIST({0,1,2,3,4,5,6,7,8,9},$O39, TRUE),1), 0)</f>
        <v>3</v>
      </c>
      <c r="AH39" s="9" cm="1">
        <f t="array" aca="1" ref="AH39" ca="1">_xlfn.IFNA(MATCH(RAND(), _xlfn.POISSON.DIST({0,1,2,3,4,5,6,7,8,9},$O39, TRUE),1), 0)</f>
        <v>2</v>
      </c>
      <c r="AI39" s="9" cm="1">
        <f t="array" aca="1" ref="AI39" ca="1">_xlfn.IFNA(MATCH(RAND(), _xlfn.POISSON.DIST({0,1,2,3,4,5,6,7,8,9},$O39, TRUE),1), 0)</f>
        <v>2</v>
      </c>
      <c r="AJ39" s="9" cm="1">
        <f t="array" aca="1" ref="AJ39" ca="1">_xlfn.IFNA(MATCH(RAND(), _xlfn.POISSON.DIST({0,1,2,3,4,5,6,7,8,9},$O39, TRUE),1), 0)</f>
        <v>1</v>
      </c>
      <c r="AK39" s="9" cm="1">
        <f t="array" aca="1" ref="AK39" ca="1">_xlfn.IFNA(MATCH(RAND(), _xlfn.POISSON.DIST({0,1,2,3,4,5,6,7,8,9},$O39, TRUE),1), 0)</f>
        <v>0</v>
      </c>
      <c r="AL39" s="9" cm="1">
        <f t="array" aca="1" ref="AL39" ca="1">_xlfn.IFNA(MATCH(RAND(), _xlfn.POISSON.DIST({0,1,2,3,4,5,6,7,8,9},$O39, TRUE),1), 0)</f>
        <v>1</v>
      </c>
      <c r="AM39" s="9" cm="1">
        <f t="array" aca="1" ref="AM39" ca="1">_xlfn.IFNA(MATCH(RAND(), _xlfn.POISSON.DIST({0,1,2,3,4,5,6,7,8,9},$O39, TRUE),1), 0)</f>
        <v>0</v>
      </c>
      <c r="AN39" s="9" cm="1">
        <f t="array" aca="1" ref="AN39" ca="1">_xlfn.IFNA(MATCH(RAND(), _xlfn.POISSON.DIST({0,1,2,3,4,5,6,7,8,9},$O39, TRUE),1), 0)</f>
        <v>1</v>
      </c>
      <c r="AO39" s="9" cm="1">
        <f t="array" aca="1" ref="AO39" ca="1">_xlfn.IFNA(MATCH(RAND(), _xlfn.POISSON.DIST({0,1,2,3,4,5,6,7,8,9},$O39, TRUE),1), 0)</f>
        <v>0</v>
      </c>
      <c r="AP39" s="9" cm="1">
        <f t="array" aca="1" ref="AP39" ca="1">_xlfn.IFNA(MATCH(RAND(), _xlfn.POISSON.DIST({0,1,2,3,4,5,6,7,8,9},$O39, TRUE),1), 0)</f>
        <v>1</v>
      </c>
      <c r="AQ39" s="9" cm="1">
        <f t="array" aca="1" ref="AQ39" ca="1">_xlfn.IFNA(MATCH(RAND(), _xlfn.POISSON.DIST({0,1,2,3,4,5,6,7,8,9},$O39, TRUE),1), 0)</f>
        <v>0</v>
      </c>
      <c r="AR39" s="9" cm="1">
        <f t="array" aca="1" ref="AR39" ca="1">_xlfn.IFNA(MATCH(RAND(), _xlfn.POISSON.DIST({0,1,2,3,4,5,6,7,8,9},$O39, TRUE),1), 0)</f>
        <v>0</v>
      </c>
      <c r="AS39" s="9" cm="1">
        <f t="array" aca="1" ref="AS39" ca="1">_xlfn.IFNA(MATCH(RAND(), _xlfn.POISSON.DIST({0,1,2,3,4,5,6,7,8,9},$O39, TRUE),1), 0)</f>
        <v>3</v>
      </c>
      <c r="AT39" s="9" cm="1">
        <f t="array" aca="1" ref="AT39" ca="1">_xlfn.IFNA(MATCH(RAND(), _xlfn.POISSON.DIST({0,1,2,3,4,5,6,7,8,9},$O39, TRUE),1), 0)</f>
        <v>0</v>
      </c>
      <c r="AU39" s="9" cm="1">
        <f t="array" aca="1" ref="AU39" ca="1">_xlfn.IFNA(MATCH(RAND(), _xlfn.POISSON.DIST({0,1,2,3,4,5,6,7,8,9},$O39, TRUE),1), 0)</f>
        <v>1</v>
      </c>
      <c r="AV39" s="9" cm="1">
        <f t="array" aca="1" ref="AV39" ca="1">_xlfn.IFNA(MATCH(RAND(), _xlfn.POISSON.DIST({0,1,2,3,4,5,6,7,8,9},$O39, TRUE),1), 0)</f>
        <v>4</v>
      </c>
      <c r="AW39" s="9" cm="1">
        <f t="array" aca="1" ref="AW39" ca="1">_xlfn.IFNA(MATCH(RAND(), _xlfn.POISSON.DIST({0,1,2,3,4,5,6,7,8,9},$O39, TRUE),1), 0)</f>
        <v>1</v>
      </c>
      <c r="AX39" s="9" cm="1">
        <f t="array" aca="1" ref="AX39" ca="1">_xlfn.IFNA(MATCH(RAND(), _xlfn.POISSON.DIST({0,1,2,3,4,5,6,7,8,9},$O39, TRUE),1), 0)</f>
        <v>1</v>
      </c>
      <c r="AY39" s="9" cm="1">
        <f t="array" aca="1" ref="AY39" ca="1">_xlfn.IFNA(MATCH(RAND(), _xlfn.POISSON.DIST({0,1,2,3,4,5,6,7,8,9},$O39, TRUE),1), 0)</f>
        <v>2</v>
      </c>
      <c r="AZ39" s="9" cm="1">
        <f t="array" aca="1" ref="AZ39" ca="1">_xlfn.IFNA(MATCH(RAND(), _xlfn.POISSON.DIST({0,1,2,3,4,5,6,7,8,9},$O39, TRUE),1), 0)</f>
        <v>3</v>
      </c>
      <c r="BA39" s="9" cm="1">
        <f t="array" aca="1" ref="BA39" ca="1">_xlfn.IFNA(MATCH(RAND(), _xlfn.POISSON.DIST({0,1,2,3,4,5,6,7,8,9},$O39, TRUE),1), 0)</f>
        <v>0</v>
      </c>
      <c r="BB39" s="9" cm="1">
        <f t="array" aca="1" ref="BB39" ca="1">_xlfn.IFNA(MATCH(RAND(), _xlfn.POISSON.DIST({0,1,2,3,4,5,6,7,8,9},$O39, TRUE),1), 0)</f>
        <v>0</v>
      </c>
      <c r="BC39" s="9" cm="1">
        <f t="array" aca="1" ref="BC39" ca="1">_xlfn.IFNA(MATCH(RAND(), _xlfn.POISSON.DIST({0,1,2,3,4,5,6,7,8,9},$O39, TRUE),1), 0)</f>
        <v>2</v>
      </c>
      <c r="BD39" s="9" cm="1">
        <f t="array" aca="1" ref="BD39" ca="1">_xlfn.IFNA(MATCH(RAND(), _xlfn.POISSON.DIST({0,1,2,3,4,5,6,7,8,9},$O39, TRUE),1), 0)</f>
        <v>1</v>
      </c>
      <c r="BE39" s="9" cm="1">
        <f t="array" aca="1" ref="BE39" ca="1">_xlfn.IFNA(MATCH(RAND(), _xlfn.POISSON.DIST({0,1,2,3,4,5,6,7,8,9},$O39, TRUE),1), 0)</f>
        <v>0</v>
      </c>
      <c r="BF39" s="9" cm="1">
        <f t="array" aca="1" ref="BF39" ca="1">_xlfn.IFNA(MATCH(RAND(), _xlfn.POISSON.DIST({0,1,2,3,4,5,6,7,8,9},$O39, TRUE),1), 0)</f>
        <v>0</v>
      </c>
      <c r="BG39" s="9" cm="1">
        <f t="array" aca="1" ref="BG39" ca="1">_xlfn.IFNA(MATCH(RAND(), _xlfn.POISSON.DIST({0,1,2,3,4,5,6,7,8,9},$O39, TRUE),1), 0)</f>
        <v>0</v>
      </c>
      <c r="BH39" s="9" cm="1">
        <f t="array" aca="1" ref="BH39" ca="1">_xlfn.IFNA(MATCH(RAND(), _xlfn.POISSON.DIST({0,1,2,3,4,5,6,7,8,9},$O39, TRUE),1), 0)</f>
        <v>4</v>
      </c>
      <c r="BI39" s="9" cm="1">
        <f t="array" aca="1" ref="BI39" ca="1">_xlfn.IFNA(MATCH(RAND(), _xlfn.POISSON.DIST({0,1,2,3,4,5,6,7,8,9},$O39, TRUE),1), 0)</f>
        <v>0</v>
      </c>
      <c r="BJ39" s="9" cm="1">
        <f t="array" aca="1" ref="BJ39" ca="1">_xlfn.IFNA(MATCH(RAND(), _xlfn.POISSON.DIST({0,1,2,3,4,5,6,7,8,9},$O39, TRUE),1), 0)</f>
        <v>1</v>
      </c>
      <c r="BK39" s="9" cm="1">
        <f t="array" aca="1" ref="BK39" ca="1">_xlfn.IFNA(MATCH(RAND(), _xlfn.POISSON.DIST({0,1,2,3,4,5,6,7,8,9},$O39, TRUE),1), 0)</f>
        <v>2</v>
      </c>
      <c r="BL39" s="9" cm="1">
        <f t="array" aca="1" ref="BL39" ca="1">_xlfn.IFNA(MATCH(RAND(), _xlfn.POISSON.DIST({0,1,2,3,4,5,6,7,8,9},$O39, TRUE),1), 0)</f>
        <v>0</v>
      </c>
      <c r="BM39" s="9" cm="1">
        <f t="array" aca="1" ref="BM39" ca="1">_xlfn.IFNA(MATCH(RAND(), _xlfn.POISSON.DIST({0,1,2,3,4,5,6,7,8,9},$O39, TRUE),1), 0)</f>
        <v>0</v>
      </c>
      <c r="BN39" s="9" cm="1">
        <f t="array" aca="1" ref="BN39" ca="1">_xlfn.IFNA(MATCH(RAND(), _xlfn.POISSON.DIST({0,1,2,3,4,5,6,7,8,9},$O39, TRUE),1), 0)</f>
        <v>2</v>
      </c>
      <c r="BP39" s="9" cm="1">
        <f t="array" aca="1" ref="BP39" ca="1">_xlfn.IFNA(MATCH(RAND(), _xlfn.POISSON.DIST({0,1,2,3,4,5,6,7,8,9},$P39, TRUE),1), 0)</f>
        <v>1</v>
      </c>
      <c r="BQ39" s="9" cm="1">
        <f t="array" aca="1" ref="BQ39" ca="1">_xlfn.IFNA(MATCH(RAND(), _xlfn.POISSON.DIST({0,1,2,3,4,5,6,7,8,9},$P39, TRUE),1), 0)</f>
        <v>1</v>
      </c>
      <c r="BR39" s="9" cm="1">
        <f t="array" aca="1" ref="BR39" ca="1">_xlfn.IFNA(MATCH(RAND(), _xlfn.POISSON.DIST({0,1,2,3,4,5,6,7,8,9},$P39, TRUE),1), 0)</f>
        <v>1</v>
      </c>
      <c r="BS39" s="9" cm="1">
        <f t="array" aca="1" ref="BS39" ca="1">_xlfn.IFNA(MATCH(RAND(), _xlfn.POISSON.DIST({0,1,2,3,4,5,6,7,8,9},$P39, TRUE),1), 0)</f>
        <v>2</v>
      </c>
      <c r="BT39" s="9" cm="1">
        <f t="array" aca="1" ref="BT39" ca="1">_xlfn.IFNA(MATCH(RAND(), _xlfn.POISSON.DIST({0,1,2,3,4,5,6,7,8,9},$P39, TRUE),1), 0)</f>
        <v>1</v>
      </c>
      <c r="BU39" s="9" cm="1">
        <f t="array" aca="1" ref="BU39" ca="1">_xlfn.IFNA(MATCH(RAND(), _xlfn.POISSON.DIST({0,1,2,3,4,5,6,7,8,9},$P39, TRUE),1), 0)</f>
        <v>0</v>
      </c>
      <c r="BV39" s="9" cm="1">
        <f t="array" aca="1" ref="BV39" ca="1">_xlfn.IFNA(MATCH(RAND(), _xlfn.POISSON.DIST({0,1,2,3,4,5,6,7,8,9},$P39, TRUE),1), 0)</f>
        <v>1</v>
      </c>
      <c r="BW39" s="9" cm="1">
        <f t="array" aca="1" ref="BW39" ca="1">_xlfn.IFNA(MATCH(RAND(), _xlfn.POISSON.DIST({0,1,2,3,4,5,6,7,8,9},$P39, TRUE),1), 0)</f>
        <v>1</v>
      </c>
      <c r="BX39" s="9" cm="1">
        <f t="array" aca="1" ref="BX39" ca="1">_xlfn.IFNA(MATCH(RAND(), _xlfn.POISSON.DIST({0,1,2,3,4,5,6,7,8,9},$P39, TRUE),1), 0)</f>
        <v>2</v>
      </c>
      <c r="BY39" s="9" cm="1">
        <f t="array" aca="1" ref="BY39" ca="1">_xlfn.IFNA(MATCH(RAND(), _xlfn.POISSON.DIST({0,1,2,3,4,5,6,7,8,9},$P39, TRUE),1), 0)</f>
        <v>2</v>
      </c>
      <c r="BZ39" s="9" cm="1">
        <f t="array" aca="1" ref="BZ39" ca="1">_xlfn.IFNA(MATCH(RAND(), _xlfn.POISSON.DIST({0,1,2,3,4,5,6,7,8,9},$P39, TRUE),1), 0)</f>
        <v>0</v>
      </c>
      <c r="CA39" s="9" cm="1">
        <f t="array" aca="1" ref="CA39" ca="1">_xlfn.IFNA(MATCH(RAND(), _xlfn.POISSON.DIST({0,1,2,3,4,5,6,7,8,9},$P39, TRUE),1), 0)</f>
        <v>1</v>
      </c>
      <c r="CB39" s="9" cm="1">
        <f t="array" aca="1" ref="CB39" ca="1">_xlfn.IFNA(MATCH(RAND(), _xlfn.POISSON.DIST({0,1,2,3,4,5,6,7,8,9},$P39, TRUE),1), 0)</f>
        <v>3</v>
      </c>
      <c r="CC39" s="9" cm="1">
        <f t="array" aca="1" ref="CC39" ca="1">_xlfn.IFNA(MATCH(RAND(), _xlfn.POISSON.DIST({0,1,2,3,4,5,6,7,8,9},$P39, TRUE),1), 0)</f>
        <v>2</v>
      </c>
      <c r="CD39" s="9" cm="1">
        <f t="array" aca="1" ref="CD39" ca="1">_xlfn.IFNA(MATCH(RAND(), _xlfn.POISSON.DIST({0,1,2,3,4,5,6,7,8,9},$P39, TRUE),1), 0)</f>
        <v>1</v>
      </c>
      <c r="CE39" s="9" cm="1">
        <f t="array" aca="1" ref="CE39" ca="1">_xlfn.IFNA(MATCH(RAND(), _xlfn.POISSON.DIST({0,1,2,3,4,5,6,7,8,9},$P39, TRUE),1), 0)</f>
        <v>3</v>
      </c>
      <c r="CF39" s="9" cm="1">
        <f t="array" aca="1" ref="CF39" ca="1">_xlfn.IFNA(MATCH(RAND(), _xlfn.POISSON.DIST({0,1,2,3,4,5,6,7,8,9},$P39, TRUE),1), 0)</f>
        <v>0</v>
      </c>
      <c r="CG39" s="9" cm="1">
        <f t="array" aca="1" ref="CG39" ca="1">_xlfn.IFNA(MATCH(RAND(), _xlfn.POISSON.DIST({0,1,2,3,4,5,6,7,8,9},$P39, TRUE),1), 0)</f>
        <v>2</v>
      </c>
      <c r="CH39" s="9" cm="1">
        <f t="array" aca="1" ref="CH39" ca="1">_xlfn.IFNA(MATCH(RAND(), _xlfn.POISSON.DIST({0,1,2,3,4,5,6,7,8,9},$P39, TRUE),1), 0)</f>
        <v>0</v>
      </c>
      <c r="CI39" s="9" cm="1">
        <f t="array" aca="1" ref="CI39" ca="1">_xlfn.IFNA(MATCH(RAND(), _xlfn.POISSON.DIST({0,1,2,3,4,5,6,7,8,9},$P39, TRUE),1), 0)</f>
        <v>1</v>
      </c>
      <c r="CJ39" s="9" cm="1">
        <f t="array" aca="1" ref="CJ39" ca="1">_xlfn.IFNA(MATCH(RAND(), _xlfn.POISSON.DIST({0,1,2,3,4,5,6,7,8,9},$P39, TRUE),1), 0)</f>
        <v>3</v>
      </c>
      <c r="CK39" s="9" cm="1">
        <f t="array" aca="1" ref="CK39" ca="1">_xlfn.IFNA(MATCH(RAND(), _xlfn.POISSON.DIST({0,1,2,3,4,5,6,7,8,9},$P39, TRUE),1), 0)</f>
        <v>2</v>
      </c>
      <c r="CL39" s="9" cm="1">
        <f t="array" aca="1" ref="CL39" ca="1">_xlfn.IFNA(MATCH(RAND(), _xlfn.POISSON.DIST({0,1,2,3,4,5,6,7,8,9},$P39, TRUE),1), 0)</f>
        <v>0</v>
      </c>
      <c r="CM39" s="9" cm="1">
        <f t="array" aca="1" ref="CM39" ca="1">_xlfn.IFNA(MATCH(RAND(), _xlfn.POISSON.DIST({0,1,2,3,4,5,6,7,8,9},$P39, TRUE),1), 0)</f>
        <v>0</v>
      </c>
      <c r="CN39" s="9" cm="1">
        <f t="array" aca="1" ref="CN39" ca="1">_xlfn.IFNA(MATCH(RAND(), _xlfn.POISSON.DIST({0,1,2,3,4,5,6,7,8,9},$P39, TRUE),1), 0)</f>
        <v>0</v>
      </c>
      <c r="CO39" s="9" cm="1">
        <f t="array" aca="1" ref="CO39" ca="1">_xlfn.IFNA(MATCH(RAND(), _xlfn.POISSON.DIST({0,1,2,3,4,5,6,7,8,9},$P39, TRUE),1), 0)</f>
        <v>1</v>
      </c>
      <c r="CP39" s="9" cm="1">
        <f t="array" aca="1" ref="CP39" ca="1">_xlfn.IFNA(MATCH(RAND(), _xlfn.POISSON.DIST({0,1,2,3,4,5,6,7,8,9},$P39, TRUE),1), 0)</f>
        <v>1</v>
      </c>
      <c r="CQ39" s="9" cm="1">
        <f t="array" aca="1" ref="CQ39" ca="1">_xlfn.IFNA(MATCH(RAND(), _xlfn.POISSON.DIST({0,1,2,3,4,5,6,7,8,9},$P39, TRUE),1), 0)</f>
        <v>1</v>
      </c>
      <c r="CR39" s="9" cm="1">
        <f t="array" aca="1" ref="CR39" ca="1">_xlfn.IFNA(MATCH(RAND(), _xlfn.POISSON.DIST({0,1,2,3,4,5,6,7,8,9},$P39, TRUE),1), 0)</f>
        <v>2</v>
      </c>
      <c r="CS39" s="9" cm="1">
        <f t="array" aca="1" ref="CS39" ca="1">_xlfn.IFNA(MATCH(RAND(), _xlfn.POISSON.DIST({0,1,2,3,4,5,6,7,8,9},$P39, TRUE),1), 0)</f>
        <v>0</v>
      </c>
      <c r="CT39" s="9" cm="1">
        <f t="array" aca="1" ref="CT39" ca="1">_xlfn.IFNA(MATCH(RAND(), _xlfn.POISSON.DIST({0,1,2,3,4,5,6,7,8,9},$P39, TRUE),1), 0)</f>
        <v>0</v>
      </c>
      <c r="CU39" s="9" cm="1">
        <f t="array" aca="1" ref="CU39" ca="1">_xlfn.IFNA(MATCH(RAND(), _xlfn.POISSON.DIST({0,1,2,3,4,5,6,7,8,9},$P39, TRUE),1), 0)</f>
        <v>1</v>
      </c>
      <c r="CV39" s="9" cm="1">
        <f t="array" aca="1" ref="CV39" ca="1">_xlfn.IFNA(MATCH(RAND(), _xlfn.POISSON.DIST({0,1,2,3,4,5,6,7,8,9},$P39, TRUE),1), 0)</f>
        <v>0</v>
      </c>
      <c r="CW39" s="9" cm="1">
        <f t="array" aca="1" ref="CW39" ca="1">_xlfn.IFNA(MATCH(RAND(), _xlfn.POISSON.DIST({0,1,2,3,4,5,6,7,8,9},$P39, TRUE),1), 0)</f>
        <v>2</v>
      </c>
      <c r="CX39" s="9" cm="1">
        <f t="array" aca="1" ref="CX39" ca="1">_xlfn.IFNA(MATCH(RAND(), _xlfn.POISSON.DIST({0,1,2,3,4,5,6,7,8,9},$P39, TRUE),1), 0)</f>
        <v>1</v>
      </c>
      <c r="CY39" s="9" cm="1">
        <f t="array" aca="1" ref="CY39" ca="1">_xlfn.IFNA(MATCH(RAND(), _xlfn.POISSON.DIST({0,1,2,3,4,5,6,7,8,9},$P39, TRUE),1), 0)</f>
        <v>0</v>
      </c>
      <c r="CZ39" s="9" cm="1">
        <f t="array" aca="1" ref="CZ39" ca="1">_xlfn.IFNA(MATCH(RAND(), _xlfn.POISSON.DIST({0,1,2,3,4,5,6,7,8,9},$P39, TRUE),1), 0)</f>
        <v>3</v>
      </c>
      <c r="DA39" s="9" cm="1">
        <f t="array" aca="1" ref="DA39" ca="1">_xlfn.IFNA(MATCH(RAND(), _xlfn.POISSON.DIST({0,1,2,3,4,5,6,7,8,9},$P39, TRUE),1), 0)</f>
        <v>3</v>
      </c>
      <c r="DB39" s="9" cm="1">
        <f t="array" aca="1" ref="DB39" ca="1">_xlfn.IFNA(MATCH(RAND(), _xlfn.POISSON.DIST({0,1,2,3,4,5,6,7,8,9},$P39, TRUE),1), 0)</f>
        <v>4</v>
      </c>
      <c r="DC39" s="9" cm="1">
        <f t="array" aca="1" ref="DC39" ca="1">_xlfn.IFNA(MATCH(RAND(), _xlfn.POISSON.DIST({0,1,2,3,4,5,6,7,8,9},$P39, TRUE),1), 0)</f>
        <v>1</v>
      </c>
      <c r="DD39" s="9" cm="1">
        <f t="array" aca="1" ref="DD39" ca="1">_xlfn.IFNA(MATCH(RAND(), _xlfn.POISSON.DIST({0,1,2,3,4,5,6,7,8,9},$P39, TRUE),1), 0)</f>
        <v>2</v>
      </c>
      <c r="DE39" s="9" cm="1">
        <f t="array" aca="1" ref="DE39" ca="1">_xlfn.IFNA(MATCH(RAND(), _xlfn.POISSON.DIST({0,1,2,3,4,5,6,7,8,9},$P39, TRUE),1), 0)</f>
        <v>2</v>
      </c>
      <c r="DF39" s="9" cm="1">
        <f t="array" aca="1" ref="DF39" ca="1">_xlfn.IFNA(MATCH(RAND(), _xlfn.POISSON.DIST({0,1,2,3,4,5,6,7,8,9},$P39, TRUE),1), 0)</f>
        <v>0</v>
      </c>
      <c r="DG39" s="9" cm="1">
        <f t="array" aca="1" ref="DG39" ca="1">_xlfn.IFNA(MATCH(RAND(), _xlfn.POISSON.DIST({0,1,2,3,4,5,6,7,8,9},$P39, TRUE),1), 0)</f>
        <v>2</v>
      </c>
      <c r="DH39" s="9" cm="1">
        <f t="array" aca="1" ref="DH39" ca="1">_xlfn.IFNA(MATCH(RAND(), _xlfn.POISSON.DIST({0,1,2,3,4,5,6,7,8,9},$P39, TRUE),1), 0)</f>
        <v>3</v>
      </c>
      <c r="DI39" s="9" cm="1">
        <f t="array" aca="1" ref="DI39" ca="1">_xlfn.IFNA(MATCH(RAND(), _xlfn.POISSON.DIST({0,1,2,3,4,5,6,7,8,9},$P39, TRUE),1), 0)</f>
        <v>1</v>
      </c>
      <c r="DJ39" s="9" cm="1">
        <f t="array" aca="1" ref="DJ39" ca="1">_xlfn.IFNA(MATCH(RAND(), _xlfn.POISSON.DIST({0,1,2,3,4,5,6,7,8,9},$P39, TRUE),1), 0)</f>
        <v>1</v>
      </c>
      <c r="DK39" s="9" cm="1">
        <f t="array" aca="1" ref="DK39" ca="1">_xlfn.IFNA(MATCH(RAND(), _xlfn.POISSON.DIST({0,1,2,3,4,5,6,7,8,9},$P39, TRUE),1), 0)</f>
        <v>3</v>
      </c>
      <c r="DL39" s="9" cm="1">
        <f t="array" aca="1" ref="DL39" ca="1">_xlfn.IFNA(MATCH(RAND(), _xlfn.POISSON.DIST({0,1,2,3,4,5,6,7,8,9},$P39, TRUE),1), 0)</f>
        <v>2</v>
      </c>
      <c r="DM39" s="9" cm="1">
        <f t="array" aca="1" ref="DM39" ca="1">_xlfn.IFNA(MATCH(RAND(), _xlfn.POISSON.DIST({0,1,2,3,4,5,6,7,8,9},$P39, TRUE),1), 0)</f>
        <v>3</v>
      </c>
      <c r="DR39" s="2"/>
      <c r="DS39" s="2"/>
      <c r="EE39" s="35"/>
      <c r="EF39" s="35"/>
    </row>
    <row r="40" spans="2:136">
      <c r="B40" s="39"/>
      <c r="C40" s="36" t="s">
        <v>177</v>
      </c>
      <c r="D40" s="37" t="s">
        <v>19</v>
      </c>
      <c r="E40" s="37" t="s">
        <v>21</v>
      </c>
      <c r="F40" s="38">
        <f ca="1">(AVERAGE(Q40:BN40))*(1+INDEX('Round Robin Predictions'!$C$4:$O$36, MATCH('This Year''s Matches'!E40,'Round Robin Predictions'!$D$4:$D$36,0),3))</f>
        <v>1.6</v>
      </c>
      <c r="G40" s="5" t="s">
        <v>22</v>
      </c>
      <c r="H40" s="38">
        <f ca="1">(AVERAGE(BP40:DM40))*(1+INDEX('Round Robin Predictions'!$C$4:$O$36, MATCH('This Year''s Matches'!G40,'Round Robin Predictions'!$D$4:$D$36,0),3))</f>
        <v>0.98</v>
      </c>
      <c r="I40" s="37" t="str">
        <f t="shared" ca="1" si="0"/>
        <v>Spain</v>
      </c>
      <c r="J40" s="66"/>
      <c r="K40" s="67"/>
      <c r="L40" s="37">
        <f t="shared" ca="1" si="1"/>
        <v>1.6</v>
      </c>
      <c r="M40" s="37">
        <f t="shared" ca="1" si="2"/>
        <v>0.98</v>
      </c>
      <c r="N40" s="37" t="str">
        <f t="shared" ca="1" si="3"/>
        <v>Spain</v>
      </c>
      <c r="O40" s="7">
        <f ca="1">(OFFSET('Appendix 3 - Goals Per Group'!$B$13,(INDEX('Appendix 1 - Team Data'!$B$13:$R$112,MATCH(G40,'Appendix 1 - Team Data'!$B$13:$B$112,0),4)/10),(INDEX('Appendix 1 - Team Data'!$B$13:$R$112,MATCH(E40,'Appendix 1 - Team Data'!$B$13:$B$112,0),4)/10)))</f>
        <v>1.6666666666666667</v>
      </c>
      <c r="P40" s="7" cm="1">
        <f t="array" aca="1" ref="P40" ca="1">OFFSET('Appendix 3 - Goals Per Group'!$B$13,(INDEX('Appendix 1 - Team Data'!$B$13:$R$112, MATCH(E40,'Appendix 1 - Team Data'!$B$13:$B$112,0),4)/10), (INDEX('Appendix 1 - Team Data'!$B$13:$R$112, MATCH(G40, 'Appendix 1 - Team Data'!$B$13:$B$112,0),4)/10))</f>
        <v>0.87878787878787878</v>
      </c>
      <c r="Q40" s="9" cm="1">
        <f t="array" aca="1" ref="Q40" ca="1">_xlfn.IFNA(MATCH(RAND(), _xlfn.POISSON.DIST({0,1,2,3,4,5,6,7,8,9},$O40, TRUE),1), 0)</f>
        <v>2</v>
      </c>
      <c r="R40" s="9" cm="1">
        <f t="array" aca="1" ref="R40" ca="1">_xlfn.IFNA(MATCH(RAND(), _xlfn.POISSON.DIST({0,1,2,3,4,5,6,7,8,9},$O40, TRUE),1), 0)</f>
        <v>1</v>
      </c>
      <c r="S40" s="9" cm="1">
        <f t="array" aca="1" ref="S40" ca="1">_xlfn.IFNA(MATCH(RAND(), _xlfn.POISSON.DIST({0,1,2,3,4,5,6,7,8,9},$O40, TRUE),1), 0)</f>
        <v>2</v>
      </c>
      <c r="T40" s="9" cm="1">
        <f t="array" aca="1" ref="T40" ca="1">_xlfn.IFNA(MATCH(RAND(), _xlfn.POISSON.DIST({0,1,2,3,4,5,6,7,8,9},$O40, TRUE),1), 0)</f>
        <v>2</v>
      </c>
      <c r="U40" s="9" cm="1">
        <f t="array" aca="1" ref="U40" ca="1">_xlfn.IFNA(MATCH(RAND(), _xlfn.POISSON.DIST({0,1,2,3,4,5,6,7,8,9},$O40, TRUE),1), 0)</f>
        <v>4</v>
      </c>
      <c r="V40" s="9" cm="1">
        <f t="array" aca="1" ref="V40" ca="1">_xlfn.IFNA(MATCH(RAND(), _xlfn.POISSON.DIST({0,1,2,3,4,5,6,7,8,9},$O40, TRUE),1), 0)</f>
        <v>1</v>
      </c>
      <c r="W40" s="9" cm="1">
        <f t="array" aca="1" ref="W40" ca="1">_xlfn.IFNA(MATCH(RAND(), _xlfn.POISSON.DIST({0,1,2,3,4,5,6,7,8,9},$O40, TRUE),1), 0)</f>
        <v>1</v>
      </c>
      <c r="X40" s="9" cm="1">
        <f t="array" aca="1" ref="X40" ca="1">_xlfn.IFNA(MATCH(RAND(), _xlfn.POISSON.DIST({0,1,2,3,4,5,6,7,8,9},$O40, TRUE),1), 0)</f>
        <v>2</v>
      </c>
      <c r="Y40" s="9" cm="1">
        <f t="array" aca="1" ref="Y40" ca="1">_xlfn.IFNA(MATCH(RAND(), _xlfn.POISSON.DIST({0,1,2,3,4,5,6,7,8,9},$O40, TRUE),1), 0)</f>
        <v>1</v>
      </c>
      <c r="Z40" s="9" cm="1">
        <f t="array" aca="1" ref="Z40" ca="1">_xlfn.IFNA(MATCH(RAND(), _xlfn.POISSON.DIST({0,1,2,3,4,5,6,7,8,9},$O40, TRUE),1), 0)</f>
        <v>4</v>
      </c>
      <c r="AA40" s="9" cm="1">
        <f t="array" aca="1" ref="AA40" ca="1">_xlfn.IFNA(MATCH(RAND(), _xlfn.POISSON.DIST({0,1,2,3,4,5,6,7,8,9},$O40, TRUE),1), 0)</f>
        <v>1</v>
      </c>
      <c r="AB40" s="9" cm="1">
        <f t="array" aca="1" ref="AB40" ca="1">_xlfn.IFNA(MATCH(RAND(), _xlfn.POISSON.DIST({0,1,2,3,4,5,6,7,8,9},$O40, TRUE),1), 0)</f>
        <v>1</v>
      </c>
      <c r="AC40" s="9" cm="1">
        <f t="array" aca="1" ref="AC40" ca="1">_xlfn.IFNA(MATCH(RAND(), _xlfn.POISSON.DIST({0,1,2,3,4,5,6,7,8,9},$O40, TRUE),1), 0)</f>
        <v>3</v>
      </c>
      <c r="AD40" s="9" cm="1">
        <f t="array" aca="1" ref="AD40" ca="1">_xlfn.IFNA(MATCH(RAND(), _xlfn.POISSON.DIST({0,1,2,3,4,5,6,7,8,9},$O40, TRUE),1), 0)</f>
        <v>0</v>
      </c>
      <c r="AE40" s="9" cm="1">
        <f t="array" aca="1" ref="AE40" ca="1">_xlfn.IFNA(MATCH(RAND(), _xlfn.POISSON.DIST({0,1,2,3,4,5,6,7,8,9},$O40, TRUE),1), 0)</f>
        <v>0</v>
      </c>
      <c r="AF40" s="9" cm="1">
        <f t="array" aca="1" ref="AF40" ca="1">_xlfn.IFNA(MATCH(RAND(), _xlfn.POISSON.DIST({0,1,2,3,4,5,6,7,8,9},$O40, TRUE),1), 0)</f>
        <v>0</v>
      </c>
      <c r="AG40" s="9" cm="1">
        <f t="array" aca="1" ref="AG40" ca="1">_xlfn.IFNA(MATCH(RAND(), _xlfn.POISSON.DIST({0,1,2,3,4,5,6,7,8,9},$O40, TRUE),1), 0)</f>
        <v>2</v>
      </c>
      <c r="AH40" s="9" cm="1">
        <f t="array" aca="1" ref="AH40" ca="1">_xlfn.IFNA(MATCH(RAND(), _xlfn.POISSON.DIST({0,1,2,3,4,5,6,7,8,9},$O40, TRUE),1), 0)</f>
        <v>3</v>
      </c>
      <c r="AI40" s="9" cm="1">
        <f t="array" aca="1" ref="AI40" ca="1">_xlfn.IFNA(MATCH(RAND(), _xlfn.POISSON.DIST({0,1,2,3,4,5,6,7,8,9},$O40, TRUE),1), 0)</f>
        <v>1</v>
      </c>
      <c r="AJ40" s="9" cm="1">
        <f t="array" aca="1" ref="AJ40" ca="1">_xlfn.IFNA(MATCH(RAND(), _xlfn.POISSON.DIST({0,1,2,3,4,5,6,7,8,9},$O40, TRUE),1), 0)</f>
        <v>2</v>
      </c>
      <c r="AK40" s="9" cm="1">
        <f t="array" aca="1" ref="AK40" ca="1">_xlfn.IFNA(MATCH(RAND(), _xlfn.POISSON.DIST({0,1,2,3,4,5,6,7,8,9},$O40, TRUE),1), 0)</f>
        <v>0</v>
      </c>
      <c r="AL40" s="9" cm="1">
        <f t="array" aca="1" ref="AL40" ca="1">_xlfn.IFNA(MATCH(RAND(), _xlfn.POISSON.DIST({0,1,2,3,4,5,6,7,8,9},$O40, TRUE),1), 0)</f>
        <v>0</v>
      </c>
      <c r="AM40" s="9" cm="1">
        <f t="array" aca="1" ref="AM40" ca="1">_xlfn.IFNA(MATCH(RAND(), _xlfn.POISSON.DIST({0,1,2,3,4,5,6,7,8,9},$O40, TRUE),1), 0)</f>
        <v>3</v>
      </c>
      <c r="AN40" s="9" cm="1">
        <f t="array" aca="1" ref="AN40" ca="1">_xlfn.IFNA(MATCH(RAND(), _xlfn.POISSON.DIST({0,1,2,3,4,5,6,7,8,9},$O40, TRUE),1), 0)</f>
        <v>0</v>
      </c>
      <c r="AO40" s="9" cm="1">
        <f t="array" aca="1" ref="AO40" ca="1">_xlfn.IFNA(MATCH(RAND(), _xlfn.POISSON.DIST({0,1,2,3,4,5,6,7,8,9},$O40, TRUE),1), 0)</f>
        <v>1</v>
      </c>
      <c r="AP40" s="9" cm="1">
        <f t="array" aca="1" ref="AP40" ca="1">_xlfn.IFNA(MATCH(RAND(), _xlfn.POISSON.DIST({0,1,2,3,4,5,6,7,8,9},$O40, TRUE),1), 0)</f>
        <v>2</v>
      </c>
      <c r="AQ40" s="9" cm="1">
        <f t="array" aca="1" ref="AQ40" ca="1">_xlfn.IFNA(MATCH(RAND(), _xlfn.POISSON.DIST({0,1,2,3,4,5,6,7,8,9},$O40, TRUE),1), 0)</f>
        <v>3</v>
      </c>
      <c r="AR40" s="9" cm="1">
        <f t="array" aca="1" ref="AR40" ca="1">_xlfn.IFNA(MATCH(RAND(), _xlfn.POISSON.DIST({0,1,2,3,4,5,6,7,8,9},$O40, TRUE),1), 0)</f>
        <v>0</v>
      </c>
      <c r="AS40" s="9" cm="1">
        <f t="array" aca="1" ref="AS40" ca="1">_xlfn.IFNA(MATCH(RAND(), _xlfn.POISSON.DIST({0,1,2,3,4,5,6,7,8,9},$O40, TRUE),1), 0)</f>
        <v>3</v>
      </c>
      <c r="AT40" s="9" cm="1">
        <f t="array" aca="1" ref="AT40" ca="1">_xlfn.IFNA(MATCH(RAND(), _xlfn.POISSON.DIST({0,1,2,3,4,5,6,7,8,9},$O40, TRUE),1), 0)</f>
        <v>2</v>
      </c>
      <c r="AU40" s="9" cm="1">
        <f t="array" aca="1" ref="AU40" ca="1">_xlfn.IFNA(MATCH(RAND(), _xlfn.POISSON.DIST({0,1,2,3,4,5,6,7,8,9},$O40, TRUE),1), 0)</f>
        <v>1</v>
      </c>
      <c r="AV40" s="9" cm="1">
        <f t="array" aca="1" ref="AV40" ca="1">_xlfn.IFNA(MATCH(RAND(), _xlfn.POISSON.DIST({0,1,2,3,4,5,6,7,8,9},$O40, TRUE),1), 0)</f>
        <v>1</v>
      </c>
      <c r="AW40" s="9" cm="1">
        <f t="array" aca="1" ref="AW40" ca="1">_xlfn.IFNA(MATCH(RAND(), _xlfn.POISSON.DIST({0,1,2,3,4,5,6,7,8,9},$O40, TRUE),1), 0)</f>
        <v>2</v>
      </c>
      <c r="AX40" s="9" cm="1">
        <f t="array" aca="1" ref="AX40" ca="1">_xlfn.IFNA(MATCH(RAND(), _xlfn.POISSON.DIST({0,1,2,3,4,5,6,7,8,9},$O40, TRUE),1), 0)</f>
        <v>0</v>
      </c>
      <c r="AY40" s="9" cm="1">
        <f t="array" aca="1" ref="AY40" ca="1">_xlfn.IFNA(MATCH(RAND(), _xlfn.POISSON.DIST({0,1,2,3,4,5,6,7,8,9},$O40, TRUE),1), 0)</f>
        <v>1</v>
      </c>
      <c r="AZ40" s="9" cm="1">
        <f t="array" aca="1" ref="AZ40" ca="1">_xlfn.IFNA(MATCH(RAND(), _xlfn.POISSON.DIST({0,1,2,3,4,5,6,7,8,9},$O40, TRUE),1), 0)</f>
        <v>4</v>
      </c>
      <c r="BA40" s="9" cm="1">
        <f t="array" aca="1" ref="BA40" ca="1">_xlfn.IFNA(MATCH(RAND(), _xlfn.POISSON.DIST({0,1,2,3,4,5,6,7,8,9},$O40, TRUE),1), 0)</f>
        <v>2</v>
      </c>
      <c r="BB40" s="9" cm="1">
        <f t="array" aca="1" ref="BB40" ca="1">_xlfn.IFNA(MATCH(RAND(), _xlfn.POISSON.DIST({0,1,2,3,4,5,6,7,8,9},$O40, TRUE),1), 0)</f>
        <v>1</v>
      </c>
      <c r="BC40" s="9" cm="1">
        <f t="array" aca="1" ref="BC40" ca="1">_xlfn.IFNA(MATCH(RAND(), _xlfn.POISSON.DIST({0,1,2,3,4,5,6,7,8,9},$O40, TRUE),1), 0)</f>
        <v>2</v>
      </c>
      <c r="BD40" s="9" cm="1">
        <f t="array" aca="1" ref="BD40" ca="1">_xlfn.IFNA(MATCH(RAND(), _xlfn.POISSON.DIST({0,1,2,3,4,5,6,7,8,9},$O40, TRUE),1), 0)</f>
        <v>1</v>
      </c>
      <c r="BE40" s="9" cm="1">
        <f t="array" aca="1" ref="BE40" ca="1">_xlfn.IFNA(MATCH(RAND(), _xlfn.POISSON.DIST({0,1,2,3,4,5,6,7,8,9},$O40, TRUE),1), 0)</f>
        <v>0</v>
      </c>
      <c r="BF40" s="9" cm="1">
        <f t="array" aca="1" ref="BF40" ca="1">_xlfn.IFNA(MATCH(RAND(), _xlfn.POISSON.DIST({0,1,2,3,4,5,6,7,8,9},$O40, TRUE),1), 0)</f>
        <v>1</v>
      </c>
      <c r="BG40" s="9" cm="1">
        <f t="array" aca="1" ref="BG40" ca="1">_xlfn.IFNA(MATCH(RAND(), _xlfn.POISSON.DIST({0,1,2,3,4,5,6,7,8,9},$O40, TRUE),1), 0)</f>
        <v>1</v>
      </c>
      <c r="BH40" s="9" cm="1">
        <f t="array" aca="1" ref="BH40" ca="1">_xlfn.IFNA(MATCH(RAND(), _xlfn.POISSON.DIST({0,1,2,3,4,5,6,7,8,9},$O40, TRUE),1), 0)</f>
        <v>1</v>
      </c>
      <c r="BI40" s="9" cm="1">
        <f t="array" aca="1" ref="BI40" ca="1">_xlfn.IFNA(MATCH(RAND(), _xlfn.POISSON.DIST({0,1,2,3,4,5,6,7,8,9},$O40, TRUE),1), 0)</f>
        <v>0</v>
      </c>
      <c r="BJ40" s="9" cm="1">
        <f t="array" aca="1" ref="BJ40" ca="1">_xlfn.IFNA(MATCH(RAND(), _xlfn.POISSON.DIST({0,1,2,3,4,5,6,7,8,9},$O40, TRUE),1), 0)</f>
        <v>1</v>
      </c>
      <c r="BK40" s="9" cm="1">
        <f t="array" aca="1" ref="BK40" ca="1">_xlfn.IFNA(MATCH(RAND(), _xlfn.POISSON.DIST({0,1,2,3,4,5,6,7,8,9},$O40, TRUE),1), 0)</f>
        <v>5</v>
      </c>
      <c r="BL40" s="9" cm="1">
        <f t="array" aca="1" ref="BL40" ca="1">_xlfn.IFNA(MATCH(RAND(), _xlfn.POISSON.DIST({0,1,2,3,4,5,6,7,8,9},$O40, TRUE),1), 0)</f>
        <v>2</v>
      </c>
      <c r="BM40" s="9" cm="1">
        <f t="array" aca="1" ref="BM40" ca="1">_xlfn.IFNA(MATCH(RAND(), _xlfn.POISSON.DIST({0,1,2,3,4,5,6,7,8,9},$O40, TRUE),1), 0)</f>
        <v>3</v>
      </c>
      <c r="BN40" s="9" cm="1">
        <f t="array" aca="1" ref="BN40" ca="1">_xlfn.IFNA(MATCH(RAND(), _xlfn.POISSON.DIST({0,1,2,3,4,5,6,7,8,9},$O40, TRUE),1), 0)</f>
        <v>4</v>
      </c>
      <c r="BP40" s="9" cm="1">
        <f t="array" aca="1" ref="BP40" ca="1">_xlfn.IFNA(MATCH(RAND(), _xlfn.POISSON.DIST({0,1,2,3,4,5,6,7,8,9},$P40, TRUE),1), 0)</f>
        <v>0</v>
      </c>
      <c r="BQ40" s="9" cm="1">
        <f t="array" aca="1" ref="BQ40" ca="1">_xlfn.IFNA(MATCH(RAND(), _xlfn.POISSON.DIST({0,1,2,3,4,5,6,7,8,9},$P40, TRUE),1), 0)</f>
        <v>3</v>
      </c>
      <c r="BR40" s="9" cm="1">
        <f t="array" aca="1" ref="BR40" ca="1">_xlfn.IFNA(MATCH(RAND(), _xlfn.POISSON.DIST({0,1,2,3,4,5,6,7,8,9},$P40, TRUE),1), 0)</f>
        <v>2</v>
      </c>
      <c r="BS40" s="9" cm="1">
        <f t="array" aca="1" ref="BS40" ca="1">_xlfn.IFNA(MATCH(RAND(), _xlfn.POISSON.DIST({0,1,2,3,4,5,6,7,8,9},$P40, TRUE),1), 0)</f>
        <v>0</v>
      </c>
      <c r="BT40" s="9" cm="1">
        <f t="array" aca="1" ref="BT40" ca="1">_xlfn.IFNA(MATCH(RAND(), _xlfn.POISSON.DIST({0,1,2,3,4,5,6,7,8,9},$P40, TRUE),1), 0)</f>
        <v>0</v>
      </c>
      <c r="BU40" s="9" cm="1">
        <f t="array" aca="1" ref="BU40" ca="1">_xlfn.IFNA(MATCH(RAND(), _xlfn.POISSON.DIST({0,1,2,3,4,5,6,7,8,9},$P40, TRUE),1), 0)</f>
        <v>1</v>
      </c>
      <c r="BV40" s="9" cm="1">
        <f t="array" aca="1" ref="BV40" ca="1">_xlfn.IFNA(MATCH(RAND(), _xlfn.POISSON.DIST({0,1,2,3,4,5,6,7,8,9},$P40, TRUE),1), 0)</f>
        <v>0</v>
      </c>
      <c r="BW40" s="9" cm="1">
        <f t="array" aca="1" ref="BW40" ca="1">_xlfn.IFNA(MATCH(RAND(), _xlfn.POISSON.DIST({0,1,2,3,4,5,6,7,8,9},$P40, TRUE),1), 0)</f>
        <v>0</v>
      </c>
      <c r="BX40" s="9" cm="1">
        <f t="array" aca="1" ref="BX40" ca="1">_xlfn.IFNA(MATCH(RAND(), _xlfn.POISSON.DIST({0,1,2,3,4,5,6,7,8,9},$P40, TRUE),1), 0)</f>
        <v>1</v>
      </c>
      <c r="BY40" s="9" cm="1">
        <f t="array" aca="1" ref="BY40" ca="1">_xlfn.IFNA(MATCH(RAND(), _xlfn.POISSON.DIST({0,1,2,3,4,5,6,7,8,9},$P40, TRUE),1), 0)</f>
        <v>2</v>
      </c>
      <c r="BZ40" s="9" cm="1">
        <f t="array" aca="1" ref="BZ40" ca="1">_xlfn.IFNA(MATCH(RAND(), _xlfn.POISSON.DIST({0,1,2,3,4,5,6,7,8,9},$P40, TRUE),1), 0)</f>
        <v>0</v>
      </c>
      <c r="CA40" s="9" cm="1">
        <f t="array" aca="1" ref="CA40" ca="1">_xlfn.IFNA(MATCH(RAND(), _xlfn.POISSON.DIST({0,1,2,3,4,5,6,7,8,9},$P40, TRUE),1), 0)</f>
        <v>2</v>
      </c>
      <c r="CB40" s="9" cm="1">
        <f t="array" aca="1" ref="CB40" ca="1">_xlfn.IFNA(MATCH(RAND(), _xlfn.POISSON.DIST({0,1,2,3,4,5,6,7,8,9},$P40, TRUE),1), 0)</f>
        <v>0</v>
      </c>
      <c r="CC40" s="9" cm="1">
        <f t="array" aca="1" ref="CC40" ca="1">_xlfn.IFNA(MATCH(RAND(), _xlfn.POISSON.DIST({0,1,2,3,4,5,6,7,8,9},$P40, TRUE),1), 0)</f>
        <v>0</v>
      </c>
      <c r="CD40" s="9" cm="1">
        <f t="array" aca="1" ref="CD40" ca="1">_xlfn.IFNA(MATCH(RAND(), _xlfn.POISSON.DIST({0,1,2,3,4,5,6,7,8,9},$P40, TRUE),1), 0)</f>
        <v>0</v>
      </c>
      <c r="CE40" s="9" cm="1">
        <f t="array" aca="1" ref="CE40" ca="1">_xlfn.IFNA(MATCH(RAND(), _xlfn.POISSON.DIST({0,1,2,3,4,5,6,7,8,9},$P40, TRUE),1), 0)</f>
        <v>0</v>
      </c>
      <c r="CF40" s="9" cm="1">
        <f t="array" aca="1" ref="CF40" ca="1">_xlfn.IFNA(MATCH(RAND(), _xlfn.POISSON.DIST({0,1,2,3,4,5,6,7,8,9},$P40, TRUE),1), 0)</f>
        <v>1</v>
      </c>
      <c r="CG40" s="9" cm="1">
        <f t="array" aca="1" ref="CG40" ca="1">_xlfn.IFNA(MATCH(RAND(), _xlfn.POISSON.DIST({0,1,2,3,4,5,6,7,8,9},$P40, TRUE),1), 0)</f>
        <v>1</v>
      </c>
      <c r="CH40" s="9" cm="1">
        <f t="array" aca="1" ref="CH40" ca="1">_xlfn.IFNA(MATCH(RAND(), _xlfn.POISSON.DIST({0,1,2,3,4,5,6,7,8,9},$P40, TRUE),1), 0)</f>
        <v>0</v>
      </c>
      <c r="CI40" s="9" cm="1">
        <f t="array" aca="1" ref="CI40" ca="1">_xlfn.IFNA(MATCH(RAND(), _xlfn.POISSON.DIST({0,1,2,3,4,5,6,7,8,9},$P40, TRUE),1), 0)</f>
        <v>2</v>
      </c>
      <c r="CJ40" s="9" cm="1">
        <f t="array" aca="1" ref="CJ40" ca="1">_xlfn.IFNA(MATCH(RAND(), _xlfn.POISSON.DIST({0,1,2,3,4,5,6,7,8,9},$P40, TRUE),1), 0)</f>
        <v>0</v>
      </c>
      <c r="CK40" s="9" cm="1">
        <f t="array" aca="1" ref="CK40" ca="1">_xlfn.IFNA(MATCH(RAND(), _xlfn.POISSON.DIST({0,1,2,3,4,5,6,7,8,9},$P40, TRUE),1), 0)</f>
        <v>1</v>
      </c>
      <c r="CL40" s="9" cm="1">
        <f t="array" aca="1" ref="CL40" ca="1">_xlfn.IFNA(MATCH(RAND(), _xlfn.POISSON.DIST({0,1,2,3,4,5,6,7,8,9},$P40, TRUE),1), 0)</f>
        <v>0</v>
      </c>
      <c r="CM40" s="9" cm="1">
        <f t="array" aca="1" ref="CM40" ca="1">_xlfn.IFNA(MATCH(RAND(), _xlfn.POISSON.DIST({0,1,2,3,4,5,6,7,8,9},$P40, TRUE),1), 0)</f>
        <v>0</v>
      </c>
      <c r="CN40" s="9" cm="1">
        <f t="array" aca="1" ref="CN40" ca="1">_xlfn.IFNA(MATCH(RAND(), _xlfn.POISSON.DIST({0,1,2,3,4,5,6,7,8,9},$P40, TRUE),1), 0)</f>
        <v>2</v>
      </c>
      <c r="CO40" s="9" cm="1">
        <f t="array" aca="1" ref="CO40" ca="1">_xlfn.IFNA(MATCH(RAND(), _xlfn.POISSON.DIST({0,1,2,3,4,5,6,7,8,9},$P40, TRUE),1), 0)</f>
        <v>3</v>
      </c>
      <c r="CP40" s="9" cm="1">
        <f t="array" aca="1" ref="CP40" ca="1">_xlfn.IFNA(MATCH(RAND(), _xlfn.POISSON.DIST({0,1,2,3,4,5,6,7,8,9},$P40, TRUE),1), 0)</f>
        <v>0</v>
      </c>
      <c r="CQ40" s="9" cm="1">
        <f t="array" aca="1" ref="CQ40" ca="1">_xlfn.IFNA(MATCH(RAND(), _xlfn.POISSON.DIST({0,1,2,3,4,5,6,7,8,9},$P40, TRUE),1), 0)</f>
        <v>1</v>
      </c>
      <c r="CR40" s="9" cm="1">
        <f t="array" aca="1" ref="CR40" ca="1">_xlfn.IFNA(MATCH(RAND(), _xlfn.POISSON.DIST({0,1,2,3,4,5,6,7,8,9},$P40, TRUE),1), 0)</f>
        <v>1</v>
      </c>
      <c r="CS40" s="9" cm="1">
        <f t="array" aca="1" ref="CS40" ca="1">_xlfn.IFNA(MATCH(RAND(), _xlfn.POISSON.DIST({0,1,2,3,4,5,6,7,8,9},$P40, TRUE),1), 0)</f>
        <v>2</v>
      </c>
      <c r="CT40" s="9" cm="1">
        <f t="array" aca="1" ref="CT40" ca="1">_xlfn.IFNA(MATCH(RAND(), _xlfn.POISSON.DIST({0,1,2,3,4,5,6,7,8,9},$P40, TRUE),1), 0)</f>
        <v>0</v>
      </c>
      <c r="CU40" s="9" cm="1">
        <f t="array" aca="1" ref="CU40" ca="1">_xlfn.IFNA(MATCH(RAND(), _xlfn.POISSON.DIST({0,1,2,3,4,5,6,7,8,9},$P40, TRUE),1), 0)</f>
        <v>0</v>
      </c>
      <c r="CV40" s="9" cm="1">
        <f t="array" aca="1" ref="CV40" ca="1">_xlfn.IFNA(MATCH(RAND(), _xlfn.POISSON.DIST({0,1,2,3,4,5,6,7,8,9},$P40, TRUE),1), 0)</f>
        <v>2</v>
      </c>
      <c r="CW40" s="9" cm="1">
        <f t="array" aca="1" ref="CW40" ca="1">_xlfn.IFNA(MATCH(RAND(), _xlfn.POISSON.DIST({0,1,2,3,4,5,6,7,8,9},$P40, TRUE),1), 0)</f>
        <v>1</v>
      </c>
      <c r="CX40" s="9" cm="1">
        <f t="array" aca="1" ref="CX40" ca="1">_xlfn.IFNA(MATCH(RAND(), _xlfn.POISSON.DIST({0,1,2,3,4,5,6,7,8,9},$P40, TRUE),1), 0)</f>
        <v>5</v>
      </c>
      <c r="CY40" s="9" cm="1">
        <f t="array" aca="1" ref="CY40" ca="1">_xlfn.IFNA(MATCH(RAND(), _xlfn.POISSON.DIST({0,1,2,3,4,5,6,7,8,9},$P40, TRUE),1), 0)</f>
        <v>1</v>
      </c>
      <c r="CZ40" s="9" cm="1">
        <f t="array" aca="1" ref="CZ40" ca="1">_xlfn.IFNA(MATCH(RAND(), _xlfn.POISSON.DIST({0,1,2,3,4,5,6,7,8,9},$P40, TRUE),1), 0)</f>
        <v>2</v>
      </c>
      <c r="DA40" s="9" cm="1">
        <f t="array" aca="1" ref="DA40" ca="1">_xlfn.IFNA(MATCH(RAND(), _xlfn.POISSON.DIST({0,1,2,3,4,5,6,7,8,9},$P40, TRUE),1), 0)</f>
        <v>3</v>
      </c>
      <c r="DB40" s="9" cm="1">
        <f t="array" aca="1" ref="DB40" ca="1">_xlfn.IFNA(MATCH(RAND(), _xlfn.POISSON.DIST({0,1,2,3,4,5,6,7,8,9},$P40, TRUE),1), 0)</f>
        <v>2</v>
      </c>
      <c r="DC40" s="9" cm="1">
        <f t="array" aca="1" ref="DC40" ca="1">_xlfn.IFNA(MATCH(RAND(), _xlfn.POISSON.DIST({0,1,2,3,4,5,6,7,8,9},$P40, TRUE),1), 0)</f>
        <v>0</v>
      </c>
      <c r="DD40" s="9" cm="1">
        <f t="array" aca="1" ref="DD40" ca="1">_xlfn.IFNA(MATCH(RAND(), _xlfn.POISSON.DIST({0,1,2,3,4,5,6,7,8,9},$P40, TRUE),1), 0)</f>
        <v>2</v>
      </c>
      <c r="DE40" s="9" cm="1">
        <f t="array" aca="1" ref="DE40" ca="1">_xlfn.IFNA(MATCH(RAND(), _xlfn.POISSON.DIST({0,1,2,3,4,5,6,7,8,9},$P40, TRUE),1), 0)</f>
        <v>1</v>
      </c>
      <c r="DF40" s="9" cm="1">
        <f t="array" aca="1" ref="DF40" ca="1">_xlfn.IFNA(MATCH(RAND(), _xlfn.POISSON.DIST({0,1,2,3,4,5,6,7,8,9},$P40, TRUE),1), 0)</f>
        <v>0</v>
      </c>
      <c r="DG40" s="9" cm="1">
        <f t="array" aca="1" ref="DG40" ca="1">_xlfn.IFNA(MATCH(RAND(), _xlfn.POISSON.DIST({0,1,2,3,4,5,6,7,8,9},$P40, TRUE),1), 0)</f>
        <v>0</v>
      </c>
      <c r="DH40" s="9" cm="1">
        <f t="array" aca="1" ref="DH40" ca="1">_xlfn.IFNA(MATCH(RAND(), _xlfn.POISSON.DIST({0,1,2,3,4,5,6,7,8,9},$P40, TRUE),1), 0)</f>
        <v>1</v>
      </c>
      <c r="DI40" s="9" cm="1">
        <f t="array" aca="1" ref="DI40" ca="1">_xlfn.IFNA(MATCH(RAND(), _xlfn.POISSON.DIST({0,1,2,3,4,5,6,7,8,9},$P40, TRUE),1), 0)</f>
        <v>0</v>
      </c>
      <c r="DJ40" s="9" cm="1">
        <f t="array" aca="1" ref="DJ40" ca="1">_xlfn.IFNA(MATCH(RAND(), _xlfn.POISSON.DIST({0,1,2,3,4,5,6,7,8,9},$P40, TRUE),1), 0)</f>
        <v>1</v>
      </c>
      <c r="DK40" s="9" cm="1">
        <f t="array" aca="1" ref="DK40" ca="1">_xlfn.IFNA(MATCH(RAND(), _xlfn.POISSON.DIST({0,1,2,3,4,5,6,7,8,9},$P40, TRUE),1), 0)</f>
        <v>2</v>
      </c>
      <c r="DL40" s="9" cm="1">
        <f t="array" aca="1" ref="DL40" ca="1">_xlfn.IFNA(MATCH(RAND(), _xlfn.POISSON.DIST({0,1,2,3,4,5,6,7,8,9},$P40, TRUE),1), 0)</f>
        <v>0</v>
      </c>
      <c r="DM40" s="9" cm="1">
        <f t="array" aca="1" ref="DM40" ca="1">_xlfn.IFNA(MATCH(RAND(), _xlfn.POISSON.DIST({0,1,2,3,4,5,6,7,8,9},$P40, TRUE),1), 0)</f>
        <v>1</v>
      </c>
      <c r="DR40" s="2"/>
      <c r="DS40" s="2"/>
      <c r="EE40" s="35"/>
      <c r="EF40" s="35"/>
    </row>
    <row r="41" spans="2:136">
      <c r="B41" s="39"/>
      <c r="C41" s="36" t="s">
        <v>177</v>
      </c>
      <c r="D41" s="37" t="s">
        <v>19</v>
      </c>
      <c r="E41" s="37" t="s">
        <v>23</v>
      </c>
      <c r="F41" s="38">
        <f ca="1">(AVERAGE(Q41:BN41))*(1+INDEX('Round Robin Predictions'!$C$4:$O$36, MATCH('This Year''s Matches'!E41,'Round Robin Predictions'!$D$4:$D$36,0),3))</f>
        <v>0.88</v>
      </c>
      <c r="G41" s="21" t="s">
        <v>20</v>
      </c>
      <c r="H41" s="38">
        <f ca="1">(AVERAGE(BP41:DM41))*(1+INDEX('Round Robin Predictions'!$C$4:$O$36, MATCH('This Year''s Matches'!G41,'Round Robin Predictions'!$D$4:$D$36,0),3))</f>
        <v>1.42</v>
      </c>
      <c r="I41" s="37" t="str">
        <f t="shared" ca="1" si="0"/>
        <v>Portugal</v>
      </c>
      <c r="J41" s="66"/>
      <c r="K41" s="67"/>
      <c r="L41" s="37">
        <f t="shared" ca="1" si="1"/>
        <v>0.88</v>
      </c>
      <c r="M41" s="37">
        <f t="shared" ca="1" si="2"/>
        <v>1.42</v>
      </c>
      <c r="N41" s="37" t="str">
        <f t="shared" ca="1" si="3"/>
        <v>Portugal</v>
      </c>
      <c r="O41" s="7">
        <f ca="1">(OFFSET('Appendix 3 - Goals Per Group'!$B$13,(INDEX('Appendix 1 - Team Data'!$B$13:$R$112,MATCH(G41,'Appendix 1 - Team Data'!$B$13:$B$112,0),4)/10),(INDEX('Appendix 1 - Team Data'!$B$13:$R$112,MATCH(E41,'Appendix 1 - Team Data'!$B$13:$B$112,0),4)/10)))</f>
        <v>0.9575892857142857</v>
      </c>
      <c r="P41" s="7" cm="1">
        <f t="array" aca="1" ref="P41" ca="1">OFFSET('Appendix 3 - Goals Per Group'!$B$13,(INDEX('Appendix 1 - Team Data'!$B$13:$R$112, MATCH(E41,'Appendix 1 - Team Data'!$B$13:$B$112,0),4)/10), (INDEX('Appendix 1 - Team Data'!$B$13:$R$112, MATCH(G41, 'Appendix 1 - Team Data'!$B$13:$B$112,0),4)/10))</f>
        <v>1.4642857142857142</v>
      </c>
      <c r="Q41" s="9" cm="1">
        <f t="array" aca="1" ref="Q41" ca="1">_xlfn.IFNA(MATCH(RAND(), _xlfn.POISSON.DIST({0,1,2,3,4,5,6,7,8,9},$O41, TRUE),1), 0)</f>
        <v>0</v>
      </c>
      <c r="R41" s="9" cm="1">
        <f t="array" aca="1" ref="R41" ca="1">_xlfn.IFNA(MATCH(RAND(), _xlfn.POISSON.DIST({0,1,2,3,4,5,6,7,8,9},$O41, TRUE),1), 0)</f>
        <v>2</v>
      </c>
      <c r="S41" s="9" cm="1">
        <f t="array" aca="1" ref="S41" ca="1">_xlfn.IFNA(MATCH(RAND(), _xlfn.POISSON.DIST({0,1,2,3,4,5,6,7,8,9},$O41, TRUE),1), 0)</f>
        <v>0</v>
      </c>
      <c r="T41" s="9" cm="1">
        <f t="array" aca="1" ref="T41" ca="1">_xlfn.IFNA(MATCH(RAND(), _xlfn.POISSON.DIST({0,1,2,3,4,5,6,7,8,9},$O41, TRUE),1), 0)</f>
        <v>0</v>
      </c>
      <c r="U41" s="9" cm="1">
        <f t="array" aca="1" ref="U41" ca="1">_xlfn.IFNA(MATCH(RAND(), _xlfn.POISSON.DIST({0,1,2,3,4,5,6,7,8,9},$O41, TRUE),1), 0)</f>
        <v>0</v>
      </c>
      <c r="V41" s="9" cm="1">
        <f t="array" aca="1" ref="V41" ca="1">_xlfn.IFNA(MATCH(RAND(), _xlfn.POISSON.DIST({0,1,2,3,4,5,6,7,8,9},$O41, TRUE),1), 0)</f>
        <v>2</v>
      </c>
      <c r="W41" s="9" cm="1">
        <f t="array" aca="1" ref="W41" ca="1">_xlfn.IFNA(MATCH(RAND(), _xlfn.POISSON.DIST({0,1,2,3,4,5,6,7,8,9},$O41, TRUE),1), 0)</f>
        <v>1</v>
      </c>
      <c r="X41" s="9" cm="1">
        <f t="array" aca="1" ref="X41" ca="1">_xlfn.IFNA(MATCH(RAND(), _xlfn.POISSON.DIST({0,1,2,3,4,5,6,7,8,9},$O41, TRUE),1), 0)</f>
        <v>0</v>
      </c>
      <c r="Y41" s="9" cm="1">
        <f t="array" aca="1" ref="Y41" ca="1">_xlfn.IFNA(MATCH(RAND(), _xlfn.POISSON.DIST({0,1,2,3,4,5,6,7,8,9},$O41, TRUE),1), 0)</f>
        <v>0</v>
      </c>
      <c r="Z41" s="9" cm="1">
        <f t="array" aca="1" ref="Z41" ca="1">_xlfn.IFNA(MATCH(RAND(), _xlfn.POISSON.DIST({0,1,2,3,4,5,6,7,8,9},$O41, TRUE),1), 0)</f>
        <v>0</v>
      </c>
      <c r="AA41" s="9" cm="1">
        <f t="array" aca="1" ref="AA41" ca="1">_xlfn.IFNA(MATCH(RAND(), _xlfn.POISSON.DIST({0,1,2,3,4,5,6,7,8,9},$O41, TRUE),1), 0)</f>
        <v>1</v>
      </c>
      <c r="AB41" s="9" cm="1">
        <f t="array" aca="1" ref="AB41" ca="1">_xlfn.IFNA(MATCH(RAND(), _xlfn.POISSON.DIST({0,1,2,3,4,5,6,7,8,9},$O41, TRUE),1), 0)</f>
        <v>1</v>
      </c>
      <c r="AC41" s="9" cm="1">
        <f t="array" aca="1" ref="AC41" ca="1">_xlfn.IFNA(MATCH(RAND(), _xlfn.POISSON.DIST({0,1,2,3,4,5,6,7,8,9},$O41, TRUE),1), 0)</f>
        <v>1</v>
      </c>
      <c r="AD41" s="9" cm="1">
        <f t="array" aca="1" ref="AD41" ca="1">_xlfn.IFNA(MATCH(RAND(), _xlfn.POISSON.DIST({0,1,2,3,4,5,6,7,8,9},$O41, TRUE),1), 0)</f>
        <v>1</v>
      </c>
      <c r="AE41" s="9" cm="1">
        <f t="array" aca="1" ref="AE41" ca="1">_xlfn.IFNA(MATCH(RAND(), _xlfn.POISSON.DIST({0,1,2,3,4,5,6,7,8,9},$O41, TRUE),1), 0)</f>
        <v>1</v>
      </c>
      <c r="AF41" s="9" cm="1">
        <f t="array" aca="1" ref="AF41" ca="1">_xlfn.IFNA(MATCH(RAND(), _xlfn.POISSON.DIST({0,1,2,3,4,5,6,7,8,9},$O41, TRUE),1), 0)</f>
        <v>0</v>
      </c>
      <c r="AG41" s="9" cm="1">
        <f t="array" aca="1" ref="AG41" ca="1">_xlfn.IFNA(MATCH(RAND(), _xlfn.POISSON.DIST({0,1,2,3,4,5,6,7,8,9},$O41, TRUE),1), 0)</f>
        <v>0</v>
      </c>
      <c r="AH41" s="9" cm="1">
        <f t="array" aca="1" ref="AH41" ca="1">_xlfn.IFNA(MATCH(RAND(), _xlfn.POISSON.DIST({0,1,2,3,4,5,6,7,8,9},$O41, TRUE),1), 0)</f>
        <v>1</v>
      </c>
      <c r="AI41" s="9" cm="1">
        <f t="array" aca="1" ref="AI41" ca="1">_xlfn.IFNA(MATCH(RAND(), _xlfn.POISSON.DIST({0,1,2,3,4,5,6,7,8,9},$O41, TRUE),1), 0)</f>
        <v>0</v>
      </c>
      <c r="AJ41" s="9" cm="1">
        <f t="array" aca="1" ref="AJ41" ca="1">_xlfn.IFNA(MATCH(RAND(), _xlfn.POISSON.DIST({0,1,2,3,4,5,6,7,8,9},$O41, TRUE),1), 0)</f>
        <v>3</v>
      </c>
      <c r="AK41" s="9" cm="1">
        <f t="array" aca="1" ref="AK41" ca="1">_xlfn.IFNA(MATCH(RAND(), _xlfn.POISSON.DIST({0,1,2,3,4,5,6,7,8,9},$O41, TRUE),1), 0)</f>
        <v>2</v>
      </c>
      <c r="AL41" s="9" cm="1">
        <f t="array" aca="1" ref="AL41" ca="1">_xlfn.IFNA(MATCH(RAND(), _xlfn.POISSON.DIST({0,1,2,3,4,5,6,7,8,9},$O41, TRUE),1), 0)</f>
        <v>1</v>
      </c>
      <c r="AM41" s="9" cm="1">
        <f t="array" aca="1" ref="AM41" ca="1">_xlfn.IFNA(MATCH(RAND(), _xlfn.POISSON.DIST({0,1,2,3,4,5,6,7,8,9},$O41, TRUE),1), 0)</f>
        <v>3</v>
      </c>
      <c r="AN41" s="9" cm="1">
        <f t="array" aca="1" ref="AN41" ca="1">_xlfn.IFNA(MATCH(RAND(), _xlfn.POISSON.DIST({0,1,2,3,4,5,6,7,8,9},$O41, TRUE),1), 0)</f>
        <v>1</v>
      </c>
      <c r="AO41" s="9" cm="1">
        <f t="array" aca="1" ref="AO41" ca="1">_xlfn.IFNA(MATCH(RAND(), _xlfn.POISSON.DIST({0,1,2,3,4,5,6,7,8,9},$O41, TRUE),1), 0)</f>
        <v>1</v>
      </c>
      <c r="AP41" s="9" cm="1">
        <f t="array" aca="1" ref="AP41" ca="1">_xlfn.IFNA(MATCH(RAND(), _xlfn.POISSON.DIST({0,1,2,3,4,5,6,7,8,9},$O41, TRUE),1), 0)</f>
        <v>0</v>
      </c>
      <c r="AQ41" s="9" cm="1">
        <f t="array" aca="1" ref="AQ41" ca="1">_xlfn.IFNA(MATCH(RAND(), _xlfn.POISSON.DIST({0,1,2,3,4,5,6,7,8,9},$O41, TRUE),1), 0)</f>
        <v>0</v>
      </c>
      <c r="AR41" s="9" cm="1">
        <f t="array" aca="1" ref="AR41" ca="1">_xlfn.IFNA(MATCH(RAND(), _xlfn.POISSON.DIST({0,1,2,3,4,5,6,7,8,9},$O41, TRUE),1), 0)</f>
        <v>0</v>
      </c>
      <c r="AS41" s="9" cm="1">
        <f t="array" aca="1" ref="AS41" ca="1">_xlfn.IFNA(MATCH(RAND(), _xlfn.POISSON.DIST({0,1,2,3,4,5,6,7,8,9},$O41, TRUE),1), 0)</f>
        <v>1</v>
      </c>
      <c r="AT41" s="9" cm="1">
        <f t="array" aca="1" ref="AT41" ca="1">_xlfn.IFNA(MATCH(RAND(), _xlfn.POISSON.DIST({0,1,2,3,4,5,6,7,8,9},$O41, TRUE),1), 0)</f>
        <v>1</v>
      </c>
      <c r="AU41" s="9" cm="1">
        <f t="array" aca="1" ref="AU41" ca="1">_xlfn.IFNA(MATCH(RAND(), _xlfn.POISSON.DIST({0,1,2,3,4,5,6,7,8,9},$O41, TRUE),1), 0)</f>
        <v>0</v>
      </c>
      <c r="AV41" s="9" cm="1">
        <f t="array" aca="1" ref="AV41" ca="1">_xlfn.IFNA(MATCH(RAND(), _xlfn.POISSON.DIST({0,1,2,3,4,5,6,7,8,9},$O41, TRUE),1), 0)</f>
        <v>2</v>
      </c>
      <c r="AW41" s="9" cm="1">
        <f t="array" aca="1" ref="AW41" ca="1">_xlfn.IFNA(MATCH(RAND(), _xlfn.POISSON.DIST({0,1,2,3,4,5,6,7,8,9},$O41, TRUE),1), 0)</f>
        <v>0</v>
      </c>
      <c r="AX41" s="9" cm="1">
        <f t="array" aca="1" ref="AX41" ca="1">_xlfn.IFNA(MATCH(RAND(), _xlfn.POISSON.DIST({0,1,2,3,4,5,6,7,8,9},$O41, TRUE),1), 0)</f>
        <v>1</v>
      </c>
      <c r="AY41" s="9" cm="1">
        <f t="array" aca="1" ref="AY41" ca="1">_xlfn.IFNA(MATCH(RAND(), _xlfn.POISSON.DIST({0,1,2,3,4,5,6,7,8,9},$O41, TRUE),1), 0)</f>
        <v>2</v>
      </c>
      <c r="AZ41" s="9" cm="1">
        <f t="array" aca="1" ref="AZ41" ca="1">_xlfn.IFNA(MATCH(RAND(), _xlfn.POISSON.DIST({0,1,2,3,4,5,6,7,8,9},$O41, TRUE),1), 0)</f>
        <v>0</v>
      </c>
      <c r="BA41" s="9" cm="1">
        <f t="array" aca="1" ref="BA41" ca="1">_xlfn.IFNA(MATCH(RAND(), _xlfn.POISSON.DIST({0,1,2,3,4,5,6,7,8,9},$O41, TRUE),1), 0)</f>
        <v>1</v>
      </c>
      <c r="BB41" s="9" cm="1">
        <f t="array" aca="1" ref="BB41" ca="1">_xlfn.IFNA(MATCH(RAND(), _xlfn.POISSON.DIST({0,1,2,3,4,5,6,7,8,9},$O41, TRUE),1), 0)</f>
        <v>3</v>
      </c>
      <c r="BC41" s="9" cm="1">
        <f t="array" aca="1" ref="BC41" ca="1">_xlfn.IFNA(MATCH(RAND(), _xlfn.POISSON.DIST({0,1,2,3,4,5,6,7,8,9},$O41, TRUE),1), 0)</f>
        <v>0</v>
      </c>
      <c r="BD41" s="9" cm="1">
        <f t="array" aca="1" ref="BD41" ca="1">_xlfn.IFNA(MATCH(RAND(), _xlfn.POISSON.DIST({0,1,2,3,4,5,6,7,8,9},$O41, TRUE),1), 0)</f>
        <v>1</v>
      </c>
      <c r="BE41" s="9" cm="1">
        <f t="array" aca="1" ref="BE41" ca="1">_xlfn.IFNA(MATCH(RAND(), _xlfn.POISSON.DIST({0,1,2,3,4,5,6,7,8,9},$O41, TRUE),1), 0)</f>
        <v>0</v>
      </c>
      <c r="BF41" s="9" cm="1">
        <f t="array" aca="1" ref="BF41" ca="1">_xlfn.IFNA(MATCH(RAND(), _xlfn.POISSON.DIST({0,1,2,3,4,5,6,7,8,9},$O41, TRUE),1), 0)</f>
        <v>0</v>
      </c>
      <c r="BG41" s="9" cm="1">
        <f t="array" aca="1" ref="BG41" ca="1">_xlfn.IFNA(MATCH(RAND(), _xlfn.POISSON.DIST({0,1,2,3,4,5,6,7,8,9},$O41, TRUE),1), 0)</f>
        <v>1</v>
      </c>
      <c r="BH41" s="9" cm="1">
        <f t="array" aca="1" ref="BH41" ca="1">_xlfn.IFNA(MATCH(RAND(), _xlfn.POISSON.DIST({0,1,2,3,4,5,6,7,8,9},$O41, TRUE),1), 0)</f>
        <v>3</v>
      </c>
      <c r="BI41" s="9" cm="1">
        <f t="array" aca="1" ref="BI41" ca="1">_xlfn.IFNA(MATCH(RAND(), _xlfn.POISSON.DIST({0,1,2,3,4,5,6,7,8,9},$O41, TRUE),1), 0)</f>
        <v>2</v>
      </c>
      <c r="BJ41" s="9" cm="1">
        <f t="array" aca="1" ref="BJ41" ca="1">_xlfn.IFNA(MATCH(RAND(), _xlfn.POISSON.DIST({0,1,2,3,4,5,6,7,8,9},$O41, TRUE),1), 0)</f>
        <v>0</v>
      </c>
      <c r="BK41" s="9" cm="1">
        <f t="array" aca="1" ref="BK41" ca="1">_xlfn.IFNA(MATCH(RAND(), _xlfn.POISSON.DIST({0,1,2,3,4,5,6,7,8,9},$O41, TRUE),1), 0)</f>
        <v>1</v>
      </c>
      <c r="BL41" s="9" cm="1">
        <f t="array" aca="1" ref="BL41" ca="1">_xlfn.IFNA(MATCH(RAND(), _xlfn.POISSON.DIST({0,1,2,3,4,5,6,7,8,9},$O41, TRUE),1), 0)</f>
        <v>1</v>
      </c>
      <c r="BM41" s="9" cm="1">
        <f t="array" aca="1" ref="BM41" ca="1">_xlfn.IFNA(MATCH(RAND(), _xlfn.POISSON.DIST({0,1,2,3,4,5,6,7,8,9},$O41, TRUE),1), 0)</f>
        <v>1</v>
      </c>
      <c r="BN41" s="9" cm="1">
        <f t="array" aca="1" ref="BN41" ca="1">_xlfn.IFNA(MATCH(RAND(), _xlfn.POISSON.DIST({0,1,2,3,4,5,6,7,8,9},$O41, TRUE),1), 0)</f>
        <v>1</v>
      </c>
      <c r="BP41" s="9" cm="1">
        <f t="array" aca="1" ref="BP41" ca="1">_xlfn.IFNA(MATCH(RAND(), _xlfn.POISSON.DIST({0,1,2,3,4,5,6,7,8,9},$P41, TRUE),1), 0)</f>
        <v>1</v>
      </c>
      <c r="BQ41" s="9" cm="1">
        <f t="array" aca="1" ref="BQ41" ca="1">_xlfn.IFNA(MATCH(RAND(), _xlfn.POISSON.DIST({0,1,2,3,4,5,6,7,8,9},$P41, TRUE),1), 0)</f>
        <v>1</v>
      </c>
      <c r="BR41" s="9" cm="1">
        <f t="array" aca="1" ref="BR41" ca="1">_xlfn.IFNA(MATCH(RAND(), _xlfn.POISSON.DIST({0,1,2,3,4,5,6,7,8,9},$P41, TRUE),1), 0)</f>
        <v>2</v>
      </c>
      <c r="BS41" s="9" cm="1">
        <f t="array" aca="1" ref="BS41" ca="1">_xlfn.IFNA(MATCH(RAND(), _xlfn.POISSON.DIST({0,1,2,3,4,5,6,7,8,9},$P41, TRUE),1), 0)</f>
        <v>1</v>
      </c>
      <c r="BT41" s="9" cm="1">
        <f t="array" aca="1" ref="BT41" ca="1">_xlfn.IFNA(MATCH(RAND(), _xlfn.POISSON.DIST({0,1,2,3,4,5,6,7,8,9},$P41, TRUE),1), 0)</f>
        <v>0</v>
      </c>
      <c r="BU41" s="9" cm="1">
        <f t="array" aca="1" ref="BU41" ca="1">_xlfn.IFNA(MATCH(RAND(), _xlfn.POISSON.DIST({0,1,2,3,4,5,6,7,8,9},$P41, TRUE),1), 0)</f>
        <v>2</v>
      </c>
      <c r="BV41" s="9" cm="1">
        <f t="array" aca="1" ref="BV41" ca="1">_xlfn.IFNA(MATCH(RAND(), _xlfn.POISSON.DIST({0,1,2,3,4,5,6,7,8,9},$P41, TRUE),1), 0)</f>
        <v>3</v>
      </c>
      <c r="BW41" s="9" cm="1">
        <f t="array" aca="1" ref="BW41" ca="1">_xlfn.IFNA(MATCH(RAND(), _xlfn.POISSON.DIST({0,1,2,3,4,5,6,7,8,9},$P41, TRUE),1), 0)</f>
        <v>2</v>
      </c>
      <c r="BX41" s="9" cm="1">
        <f t="array" aca="1" ref="BX41" ca="1">_xlfn.IFNA(MATCH(RAND(), _xlfn.POISSON.DIST({0,1,2,3,4,5,6,7,8,9},$P41, TRUE),1), 0)</f>
        <v>0</v>
      </c>
      <c r="BY41" s="9" cm="1">
        <f t="array" aca="1" ref="BY41" ca="1">_xlfn.IFNA(MATCH(RAND(), _xlfn.POISSON.DIST({0,1,2,3,4,5,6,7,8,9},$P41, TRUE),1), 0)</f>
        <v>3</v>
      </c>
      <c r="BZ41" s="9" cm="1">
        <f t="array" aca="1" ref="BZ41" ca="1">_xlfn.IFNA(MATCH(RAND(), _xlfn.POISSON.DIST({0,1,2,3,4,5,6,7,8,9},$P41, TRUE),1), 0)</f>
        <v>1</v>
      </c>
      <c r="CA41" s="9" cm="1">
        <f t="array" aca="1" ref="CA41" ca="1">_xlfn.IFNA(MATCH(RAND(), _xlfn.POISSON.DIST({0,1,2,3,4,5,6,7,8,9},$P41, TRUE),1), 0)</f>
        <v>0</v>
      </c>
      <c r="CB41" s="9" cm="1">
        <f t="array" aca="1" ref="CB41" ca="1">_xlfn.IFNA(MATCH(RAND(), _xlfn.POISSON.DIST({0,1,2,3,4,5,6,7,8,9},$P41, TRUE),1), 0)</f>
        <v>1</v>
      </c>
      <c r="CC41" s="9" cm="1">
        <f t="array" aca="1" ref="CC41" ca="1">_xlfn.IFNA(MATCH(RAND(), _xlfn.POISSON.DIST({0,1,2,3,4,5,6,7,8,9},$P41, TRUE),1), 0)</f>
        <v>1</v>
      </c>
      <c r="CD41" s="9" cm="1">
        <f t="array" aca="1" ref="CD41" ca="1">_xlfn.IFNA(MATCH(RAND(), _xlfn.POISSON.DIST({0,1,2,3,4,5,6,7,8,9},$P41, TRUE),1), 0)</f>
        <v>0</v>
      </c>
      <c r="CE41" s="9" cm="1">
        <f t="array" aca="1" ref="CE41" ca="1">_xlfn.IFNA(MATCH(RAND(), _xlfn.POISSON.DIST({0,1,2,3,4,5,6,7,8,9},$P41, TRUE),1), 0)</f>
        <v>2</v>
      </c>
      <c r="CF41" s="9" cm="1">
        <f t="array" aca="1" ref="CF41" ca="1">_xlfn.IFNA(MATCH(RAND(), _xlfn.POISSON.DIST({0,1,2,3,4,5,6,7,8,9},$P41, TRUE),1), 0)</f>
        <v>1</v>
      </c>
      <c r="CG41" s="9" cm="1">
        <f t="array" aca="1" ref="CG41" ca="1">_xlfn.IFNA(MATCH(RAND(), _xlfn.POISSON.DIST({0,1,2,3,4,5,6,7,8,9},$P41, TRUE),1), 0)</f>
        <v>3</v>
      </c>
      <c r="CH41" s="9" cm="1">
        <f t="array" aca="1" ref="CH41" ca="1">_xlfn.IFNA(MATCH(RAND(), _xlfn.POISSON.DIST({0,1,2,3,4,5,6,7,8,9},$P41, TRUE),1), 0)</f>
        <v>4</v>
      </c>
      <c r="CI41" s="9" cm="1">
        <f t="array" aca="1" ref="CI41" ca="1">_xlfn.IFNA(MATCH(RAND(), _xlfn.POISSON.DIST({0,1,2,3,4,5,6,7,8,9},$P41, TRUE),1), 0)</f>
        <v>1</v>
      </c>
      <c r="CJ41" s="9" cm="1">
        <f t="array" aca="1" ref="CJ41" ca="1">_xlfn.IFNA(MATCH(RAND(), _xlfn.POISSON.DIST({0,1,2,3,4,5,6,7,8,9},$P41, TRUE),1), 0)</f>
        <v>0</v>
      </c>
      <c r="CK41" s="9" cm="1">
        <f t="array" aca="1" ref="CK41" ca="1">_xlfn.IFNA(MATCH(RAND(), _xlfn.POISSON.DIST({0,1,2,3,4,5,6,7,8,9},$P41, TRUE),1), 0)</f>
        <v>1</v>
      </c>
      <c r="CL41" s="9" cm="1">
        <f t="array" aca="1" ref="CL41" ca="1">_xlfn.IFNA(MATCH(RAND(), _xlfn.POISSON.DIST({0,1,2,3,4,5,6,7,8,9},$P41, TRUE),1), 0)</f>
        <v>2</v>
      </c>
      <c r="CM41" s="9" cm="1">
        <f t="array" aca="1" ref="CM41" ca="1">_xlfn.IFNA(MATCH(RAND(), _xlfn.POISSON.DIST({0,1,2,3,4,5,6,7,8,9},$P41, TRUE),1), 0)</f>
        <v>0</v>
      </c>
      <c r="CN41" s="9" cm="1">
        <f t="array" aca="1" ref="CN41" ca="1">_xlfn.IFNA(MATCH(RAND(), _xlfn.POISSON.DIST({0,1,2,3,4,5,6,7,8,9},$P41, TRUE),1), 0)</f>
        <v>2</v>
      </c>
      <c r="CO41" s="9" cm="1">
        <f t="array" aca="1" ref="CO41" ca="1">_xlfn.IFNA(MATCH(RAND(), _xlfn.POISSON.DIST({0,1,2,3,4,5,6,7,8,9},$P41, TRUE),1), 0)</f>
        <v>1</v>
      </c>
      <c r="CP41" s="9" cm="1">
        <f t="array" aca="1" ref="CP41" ca="1">_xlfn.IFNA(MATCH(RAND(), _xlfn.POISSON.DIST({0,1,2,3,4,5,6,7,8,9},$P41, TRUE),1), 0)</f>
        <v>1</v>
      </c>
      <c r="CQ41" s="9" cm="1">
        <f t="array" aca="1" ref="CQ41" ca="1">_xlfn.IFNA(MATCH(RAND(), _xlfn.POISSON.DIST({0,1,2,3,4,5,6,7,8,9},$P41, TRUE),1), 0)</f>
        <v>2</v>
      </c>
      <c r="CR41" s="9" cm="1">
        <f t="array" aca="1" ref="CR41" ca="1">_xlfn.IFNA(MATCH(RAND(), _xlfn.POISSON.DIST({0,1,2,3,4,5,6,7,8,9},$P41, TRUE),1), 0)</f>
        <v>2</v>
      </c>
      <c r="CS41" s="9" cm="1">
        <f t="array" aca="1" ref="CS41" ca="1">_xlfn.IFNA(MATCH(RAND(), _xlfn.POISSON.DIST({0,1,2,3,4,5,6,7,8,9},$P41, TRUE),1), 0)</f>
        <v>2</v>
      </c>
      <c r="CT41" s="9" cm="1">
        <f t="array" aca="1" ref="CT41" ca="1">_xlfn.IFNA(MATCH(RAND(), _xlfn.POISSON.DIST({0,1,2,3,4,5,6,7,8,9},$P41, TRUE),1), 0)</f>
        <v>4</v>
      </c>
      <c r="CU41" s="9" cm="1">
        <f t="array" aca="1" ref="CU41" ca="1">_xlfn.IFNA(MATCH(RAND(), _xlfn.POISSON.DIST({0,1,2,3,4,5,6,7,8,9},$P41, TRUE),1), 0)</f>
        <v>1</v>
      </c>
      <c r="CV41" s="9" cm="1">
        <f t="array" aca="1" ref="CV41" ca="1">_xlfn.IFNA(MATCH(RAND(), _xlfn.POISSON.DIST({0,1,2,3,4,5,6,7,8,9},$P41, TRUE),1), 0)</f>
        <v>3</v>
      </c>
      <c r="CW41" s="9" cm="1">
        <f t="array" aca="1" ref="CW41" ca="1">_xlfn.IFNA(MATCH(RAND(), _xlfn.POISSON.DIST({0,1,2,3,4,5,6,7,8,9},$P41, TRUE),1), 0)</f>
        <v>2</v>
      </c>
      <c r="CX41" s="9" cm="1">
        <f t="array" aca="1" ref="CX41" ca="1">_xlfn.IFNA(MATCH(RAND(), _xlfn.POISSON.DIST({0,1,2,3,4,5,6,7,8,9},$P41, TRUE),1), 0)</f>
        <v>1</v>
      </c>
      <c r="CY41" s="9" cm="1">
        <f t="array" aca="1" ref="CY41" ca="1">_xlfn.IFNA(MATCH(RAND(), _xlfn.POISSON.DIST({0,1,2,3,4,5,6,7,8,9},$P41, TRUE),1), 0)</f>
        <v>2</v>
      </c>
      <c r="CZ41" s="9" cm="1">
        <f t="array" aca="1" ref="CZ41" ca="1">_xlfn.IFNA(MATCH(RAND(), _xlfn.POISSON.DIST({0,1,2,3,4,5,6,7,8,9},$P41, TRUE),1), 0)</f>
        <v>1</v>
      </c>
      <c r="DA41" s="9" cm="1">
        <f t="array" aca="1" ref="DA41" ca="1">_xlfn.IFNA(MATCH(RAND(), _xlfn.POISSON.DIST({0,1,2,3,4,5,6,7,8,9},$P41, TRUE),1), 0)</f>
        <v>0</v>
      </c>
      <c r="DB41" s="9" cm="1">
        <f t="array" aca="1" ref="DB41" ca="1">_xlfn.IFNA(MATCH(RAND(), _xlfn.POISSON.DIST({0,1,2,3,4,5,6,7,8,9},$P41, TRUE),1), 0)</f>
        <v>3</v>
      </c>
      <c r="DC41" s="9" cm="1">
        <f t="array" aca="1" ref="DC41" ca="1">_xlfn.IFNA(MATCH(RAND(), _xlfn.POISSON.DIST({0,1,2,3,4,5,6,7,8,9},$P41, TRUE),1), 0)</f>
        <v>2</v>
      </c>
      <c r="DD41" s="9" cm="1">
        <f t="array" aca="1" ref="DD41" ca="1">_xlfn.IFNA(MATCH(RAND(), _xlfn.POISSON.DIST({0,1,2,3,4,5,6,7,8,9},$P41, TRUE),1), 0)</f>
        <v>0</v>
      </c>
      <c r="DE41" s="9" cm="1">
        <f t="array" aca="1" ref="DE41" ca="1">_xlfn.IFNA(MATCH(RAND(), _xlfn.POISSON.DIST({0,1,2,3,4,5,6,7,8,9},$P41, TRUE),1), 0)</f>
        <v>1</v>
      </c>
      <c r="DF41" s="9" cm="1">
        <f t="array" aca="1" ref="DF41" ca="1">_xlfn.IFNA(MATCH(RAND(), _xlfn.POISSON.DIST({0,1,2,3,4,5,6,7,8,9},$P41, TRUE),1), 0)</f>
        <v>1</v>
      </c>
      <c r="DG41" s="9" cm="1">
        <f t="array" aca="1" ref="DG41" ca="1">_xlfn.IFNA(MATCH(RAND(), _xlfn.POISSON.DIST({0,1,2,3,4,5,6,7,8,9},$P41, TRUE),1), 0)</f>
        <v>0</v>
      </c>
      <c r="DH41" s="9" cm="1">
        <f t="array" aca="1" ref="DH41" ca="1">_xlfn.IFNA(MATCH(RAND(), _xlfn.POISSON.DIST({0,1,2,3,4,5,6,7,8,9},$P41, TRUE),1), 0)</f>
        <v>2</v>
      </c>
      <c r="DI41" s="9" cm="1">
        <f t="array" aca="1" ref="DI41" ca="1">_xlfn.IFNA(MATCH(RAND(), _xlfn.POISSON.DIST({0,1,2,3,4,5,6,7,8,9},$P41, TRUE),1), 0)</f>
        <v>2</v>
      </c>
      <c r="DJ41" s="9" cm="1">
        <f t="array" aca="1" ref="DJ41" ca="1">_xlfn.IFNA(MATCH(RAND(), _xlfn.POISSON.DIST({0,1,2,3,4,5,6,7,8,9},$P41, TRUE),1), 0)</f>
        <v>2</v>
      </c>
      <c r="DK41" s="9" cm="1">
        <f t="array" aca="1" ref="DK41" ca="1">_xlfn.IFNA(MATCH(RAND(), _xlfn.POISSON.DIST({0,1,2,3,4,5,6,7,8,9},$P41, TRUE),1), 0)</f>
        <v>1</v>
      </c>
      <c r="DL41" s="9" cm="1">
        <f t="array" aca="1" ref="DL41" ca="1">_xlfn.IFNA(MATCH(RAND(), _xlfn.POISSON.DIST({0,1,2,3,4,5,6,7,8,9},$P41, TRUE),1), 0)</f>
        <v>1</v>
      </c>
      <c r="DM41" s="9" cm="1">
        <f t="array" aca="1" ref="DM41" ca="1">_xlfn.IFNA(MATCH(RAND(), _xlfn.POISSON.DIST({0,1,2,3,4,5,6,7,8,9},$P41, TRUE),1), 0)</f>
        <v>0</v>
      </c>
      <c r="DR41" s="2"/>
      <c r="DS41" s="2"/>
      <c r="EE41" s="35"/>
      <c r="EF41" s="35"/>
    </row>
    <row r="42" spans="2:136">
      <c r="B42" s="39"/>
      <c r="C42" s="36" t="s">
        <v>178</v>
      </c>
      <c r="D42" s="37" t="s">
        <v>24</v>
      </c>
      <c r="E42" s="37" t="s">
        <v>28</v>
      </c>
      <c r="F42" s="38">
        <f ca="1">(AVERAGE(Q42:BN42))*(1+INDEX('Round Robin Predictions'!$C$4:$O$36, MATCH('This Year''s Matches'!E42,'Round Robin Predictions'!$D$4:$D$36,0),3))</f>
        <v>1.08</v>
      </c>
      <c r="G42" s="5" t="s">
        <v>25</v>
      </c>
      <c r="H42" s="38">
        <f ca="1">(AVERAGE(BP42:DM42))*(1+INDEX('Round Robin Predictions'!$C$4:$O$36, MATCH('This Year''s Matches'!G42,'Round Robin Predictions'!$D$4:$D$36,0),3))</f>
        <v>1.44</v>
      </c>
      <c r="I42" s="37" t="str">
        <f t="shared" ca="1" si="0"/>
        <v>France</v>
      </c>
      <c r="J42" s="66"/>
      <c r="K42" s="67"/>
      <c r="L42" s="37">
        <f t="shared" ca="1" si="1"/>
        <v>1.08</v>
      </c>
      <c r="M42" s="37">
        <f t="shared" ca="1" si="2"/>
        <v>1.44</v>
      </c>
      <c r="N42" s="37" t="str">
        <f t="shared" ca="1" si="3"/>
        <v>France</v>
      </c>
      <c r="O42" s="7">
        <f ca="1">(OFFSET('Appendix 3 - Goals Per Group'!$B$13,(INDEX('Appendix 1 - Team Data'!$B$13:$R$112,MATCH(G42,'Appendix 1 - Team Data'!$B$13:$B$112,0),4)/10),(INDEX('Appendix 1 - Team Data'!$B$13:$R$112,MATCH(E42,'Appendix 1 - Team Data'!$B$13:$B$112,0),4)/10)))</f>
        <v>0.97935779816513757</v>
      </c>
      <c r="P42" s="7" cm="1">
        <f t="array" aca="1" ref="P42" ca="1">OFFSET('Appendix 3 - Goals Per Group'!$B$13,(INDEX('Appendix 1 - Team Data'!$B$13:$R$112, MATCH(E42,'Appendix 1 - Team Data'!$B$13:$B$112,0),4)/10), (INDEX('Appendix 1 - Team Data'!$B$13:$R$112, MATCH(G42, 'Appendix 1 - Team Data'!$B$13:$B$112,0),4)/10))</f>
        <v>1.525229357798165</v>
      </c>
      <c r="Q42" s="9" cm="1">
        <f t="array" aca="1" ref="Q42" ca="1">_xlfn.IFNA(MATCH(RAND(), _xlfn.POISSON.DIST({0,1,2,3,4,5,6,7,8,9},$O42, TRUE),1), 0)</f>
        <v>2</v>
      </c>
      <c r="R42" s="9" cm="1">
        <f t="array" aca="1" ref="R42" ca="1">_xlfn.IFNA(MATCH(RAND(), _xlfn.POISSON.DIST({0,1,2,3,4,5,6,7,8,9},$O42, TRUE),1), 0)</f>
        <v>2</v>
      </c>
      <c r="S42" s="9" cm="1">
        <f t="array" aca="1" ref="S42" ca="1">_xlfn.IFNA(MATCH(RAND(), _xlfn.POISSON.DIST({0,1,2,3,4,5,6,7,8,9},$O42, TRUE),1), 0)</f>
        <v>1</v>
      </c>
      <c r="T42" s="9" cm="1">
        <f t="array" aca="1" ref="T42" ca="1">_xlfn.IFNA(MATCH(RAND(), _xlfn.POISSON.DIST({0,1,2,3,4,5,6,7,8,9},$O42, TRUE),1), 0)</f>
        <v>0</v>
      </c>
      <c r="U42" s="9" cm="1">
        <f t="array" aca="1" ref="U42" ca="1">_xlfn.IFNA(MATCH(RAND(), _xlfn.POISSON.DIST({0,1,2,3,4,5,6,7,8,9},$O42, TRUE),1), 0)</f>
        <v>0</v>
      </c>
      <c r="V42" s="9" cm="1">
        <f t="array" aca="1" ref="V42" ca="1">_xlfn.IFNA(MATCH(RAND(), _xlfn.POISSON.DIST({0,1,2,3,4,5,6,7,8,9},$O42, TRUE),1), 0)</f>
        <v>1</v>
      </c>
      <c r="W42" s="9" cm="1">
        <f t="array" aca="1" ref="W42" ca="1">_xlfn.IFNA(MATCH(RAND(), _xlfn.POISSON.DIST({0,1,2,3,4,5,6,7,8,9},$O42, TRUE),1), 0)</f>
        <v>1</v>
      </c>
      <c r="X42" s="9" cm="1">
        <f t="array" aca="1" ref="X42" ca="1">_xlfn.IFNA(MATCH(RAND(), _xlfn.POISSON.DIST({0,1,2,3,4,5,6,7,8,9},$O42, TRUE),1), 0)</f>
        <v>1</v>
      </c>
      <c r="Y42" s="9" cm="1">
        <f t="array" aca="1" ref="Y42" ca="1">_xlfn.IFNA(MATCH(RAND(), _xlfn.POISSON.DIST({0,1,2,3,4,5,6,7,8,9},$O42, TRUE),1), 0)</f>
        <v>1</v>
      </c>
      <c r="Z42" s="9" cm="1">
        <f t="array" aca="1" ref="Z42" ca="1">_xlfn.IFNA(MATCH(RAND(), _xlfn.POISSON.DIST({0,1,2,3,4,5,6,7,8,9},$O42, TRUE),1), 0)</f>
        <v>2</v>
      </c>
      <c r="AA42" s="9" cm="1">
        <f t="array" aca="1" ref="AA42" ca="1">_xlfn.IFNA(MATCH(RAND(), _xlfn.POISSON.DIST({0,1,2,3,4,5,6,7,8,9},$O42, TRUE),1), 0)</f>
        <v>1</v>
      </c>
      <c r="AB42" s="9" cm="1">
        <f t="array" aca="1" ref="AB42" ca="1">_xlfn.IFNA(MATCH(RAND(), _xlfn.POISSON.DIST({0,1,2,3,4,5,6,7,8,9},$O42, TRUE),1), 0)</f>
        <v>1</v>
      </c>
      <c r="AC42" s="9" cm="1">
        <f t="array" aca="1" ref="AC42" ca="1">_xlfn.IFNA(MATCH(RAND(), _xlfn.POISSON.DIST({0,1,2,3,4,5,6,7,8,9},$O42, TRUE),1), 0)</f>
        <v>1</v>
      </c>
      <c r="AD42" s="9" cm="1">
        <f t="array" aca="1" ref="AD42" ca="1">_xlfn.IFNA(MATCH(RAND(), _xlfn.POISSON.DIST({0,1,2,3,4,5,6,7,8,9},$O42, TRUE),1), 0)</f>
        <v>0</v>
      </c>
      <c r="AE42" s="9" cm="1">
        <f t="array" aca="1" ref="AE42" ca="1">_xlfn.IFNA(MATCH(RAND(), _xlfn.POISSON.DIST({0,1,2,3,4,5,6,7,8,9},$O42, TRUE),1), 0)</f>
        <v>2</v>
      </c>
      <c r="AF42" s="9" cm="1">
        <f t="array" aca="1" ref="AF42" ca="1">_xlfn.IFNA(MATCH(RAND(), _xlfn.POISSON.DIST({0,1,2,3,4,5,6,7,8,9},$O42, TRUE),1), 0)</f>
        <v>1</v>
      </c>
      <c r="AG42" s="9" cm="1">
        <f t="array" aca="1" ref="AG42" ca="1">_xlfn.IFNA(MATCH(RAND(), _xlfn.POISSON.DIST({0,1,2,3,4,5,6,7,8,9},$O42, TRUE),1), 0)</f>
        <v>1</v>
      </c>
      <c r="AH42" s="9" cm="1">
        <f t="array" aca="1" ref="AH42" ca="1">_xlfn.IFNA(MATCH(RAND(), _xlfn.POISSON.DIST({0,1,2,3,4,5,6,7,8,9},$O42, TRUE),1), 0)</f>
        <v>0</v>
      </c>
      <c r="AI42" s="9" cm="1">
        <f t="array" aca="1" ref="AI42" ca="1">_xlfn.IFNA(MATCH(RAND(), _xlfn.POISSON.DIST({0,1,2,3,4,5,6,7,8,9},$O42, TRUE),1), 0)</f>
        <v>1</v>
      </c>
      <c r="AJ42" s="9" cm="1">
        <f t="array" aca="1" ref="AJ42" ca="1">_xlfn.IFNA(MATCH(RAND(), _xlfn.POISSON.DIST({0,1,2,3,4,5,6,7,8,9},$O42, TRUE),1), 0)</f>
        <v>0</v>
      </c>
      <c r="AK42" s="9" cm="1">
        <f t="array" aca="1" ref="AK42" ca="1">_xlfn.IFNA(MATCH(RAND(), _xlfn.POISSON.DIST({0,1,2,3,4,5,6,7,8,9},$O42, TRUE),1), 0)</f>
        <v>2</v>
      </c>
      <c r="AL42" s="9" cm="1">
        <f t="array" aca="1" ref="AL42" ca="1">_xlfn.IFNA(MATCH(RAND(), _xlfn.POISSON.DIST({0,1,2,3,4,5,6,7,8,9},$O42, TRUE),1), 0)</f>
        <v>3</v>
      </c>
      <c r="AM42" s="9" cm="1">
        <f t="array" aca="1" ref="AM42" ca="1">_xlfn.IFNA(MATCH(RAND(), _xlfn.POISSON.DIST({0,1,2,3,4,5,6,7,8,9},$O42, TRUE),1), 0)</f>
        <v>3</v>
      </c>
      <c r="AN42" s="9" cm="1">
        <f t="array" aca="1" ref="AN42" ca="1">_xlfn.IFNA(MATCH(RAND(), _xlfn.POISSON.DIST({0,1,2,3,4,5,6,7,8,9},$O42, TRUE),1), 0)</f>
        <v>1</v>
      </c>
      <c r="AO42" s="9" cm="1">
        <f t="array" aca="1" ref="AO42" ca="1">_xlfn.IFNA(MATCH(RAND(), _xlfn.POISSON.DIST({0,1,2,3,4,5,6,7,8,9},$O42, TRUE),1), 0)</f>
        <v>0</v>
      </c>
      <c r="AP42" s="9" cm="1">
        <f t="array" aca="1" ref="AP42" ca="1">_xlfn.IFNA(MATCH(RAND(), _xlfn.POISSON.DIST({0,1,2,3,4,5,6,7,8,9},$O42, TRUE),1), 0)</f>
        <v>0</v>
      </c>
      <c r="AQ42" s="9" cm="1">
        <f t="array" aca="1" ref="AQ42" ca="1">_xlfn.IFNA(MATCH(RAND(), _xlfn.POISSON.DIST({0,1,2,3,4,5,6,7,8,9},$O42, TRUE),1), 0)</f>
        <v>0</v>
      </c>
      <c r="AR42" s="9" cm="1">
        <f t="array" aca="1" ref="AR42" ca="1">_xlfn.IFNA(MATCH(RAND(), _xlfn.POISSON.DIST({0,1,2,3,4,5,6,7,8,9},$O42, TRUE),1), 0)</f>
        <v>2</v>
      </c>
      <c r="AS42" s="9" cm="1">
        <f t="array" aca="1" ref="AS42" ca="1">_xlfn.IFNA(MATCH(RAND(), _xlfn.POISSON.DIST({0,1,2,3,4,5,6,7,8,9},$O42, TRUE),1), 0)</f>
        <v>1</v>
      </c>
      <c r="AT42" s="9" cm="1">
        <f t="array" aca="1" ref="AT42" ca="1">_xlfn.IFNA(MATCH(RAND(), _xlfn.POISSON.DIST({0,1,2,3,4,5,6,7,8,9},$O42, TRUE),1), 0)</f>
        <v>3</v>
      </c>
      <c r="AU42" s="9" cm="1">
        <f t="array" aca="1" ref="AU42" ca="1">_xlfn.IFNA(MATCH(RAND(), _xlfn.POISSON.DIST({0,1,2,3,4,5,6,7,8,9},$O42, TRUE),1), 0)</f>
        <v>0</v>
      </c>
      <c r="AV42" s="9" cm="1">
        <f t="array" aca="1" ref="AV42" ca="1">_xlfn.IFNA(MATCH(RAND(), _xlfn.POISSON.DIST({0,1,2,3,4,5,6,7,8,9},$O42, TRUE),1), 0)</f>
        <v>0</v>
      </c>
      <c r="AW42" s="9" cm="1">
        <f t="array" aca="1" ref="AW42" ca="1">_xlfn.IFNA(MATCH(RAND(), _xlfn.POISSON.DIST({0,1,2,3,4,5,6,7,8,9},$O42, TRUE),1), 0)</f>
        <v>0</v>
      </c>
      <c r="AX42" s="9" cm="1">
        <f t="array" aca="1" ref="AX42" ca="1">_xlfn.IFNA(MATCH(RAND(), _xlfn.POISSON.DIST({0,1,2,3,4,5,6,7,8,9},$O42, TRUE),1), 0)</f>
        <v>1</v>
      </c>
      <c r="AY42" s="9" cm="1">
        <f t="array" aca="1" ref="AY42" ca="1">_xlfn.IFNA(MATCH(RAND(), _xlfn.POISSON.DIST({0,1,2,3,4,5,6,7,8,9},$O42, TRUE),1), 0)</f>
        <v>1</v>
      </c>
      <c r="AZ42" s="9" cm="1">
        <f t="array" aca="1" ref="AZ42" ca="1">_xlfn.IFNA(MATCH(RAND(), _xlfn.POISSON.DIST({0,1,2,3,4,5,6,7,8,9},$O42, TRUE),1), 0)</f>
        <v>2</v>
      </c>
      <c r="BA42" s="9" cm="1">
        <f t="array" aca="1" ref="BA42" ca="1">_xlfn.IFNA(MATCH(RAND(), _xlfn.POISSON.DIST({0,1,2,3,4,5,6,7,8,9},$O42, TRUE),1), 0)</f>
        <v>2</v>
      </c>
      <c r="BB42" s="9" cm="1">
        <f t="array" aca="1" ref="BB42" ca="1">_xlfn.IFNA(MATCH(RAND(), _xlfn.POISSON.DIST({0,1,2,3,4,5,6,7,8,9},$O42, TRUE),1), 0)</f>
        <v>1</v>
      </c>
      <c r="BC42" s="9" cm="1">
        <f t="array" aca="1" ref="BC42" ca="1">_xlfn.IFNA(MATCH(RAND(), _xlfn.POISSON.DIST({0,1,2,3,4,5,6,7,8,9},$O42, TRUE),1), 0)</f>
        <v>2</v>
      </c>
      <c r="BD42" s="9" cm="1">
        <f t="array" aca="1" ref="BD42" ca="1">_xlfn.IFNA(MATCH(RAND(), _xlfn.POISSON.DIST({0,1,2,3,4,5,6,7,8,9},$O42, TRUE),1), 0)</f>
        <v>0</v>
      </c>
      <c r="BE42" s="9" cm="1">
        <f t="array" aca="1" ref="BE42" ca="1">_xlfn.IFNA(MATCH(RAND(), _xlfn.POISSON.DIST({0,1,2,3,4,5,6,7,8,9},$O42, TRUE),1), 0)</f>
        <v>2</v>
      </c>
      <c r="BF42" s="9" cm="1">
        <f t="array" aca="1" ref="BF42" ca="1">_xlfn.IFNA(MATCH(RAND(), _xlfn.POISSON.DIST({0,1,2,3,4,5,6,7,8,9},$O42, TRUE),1), 0)</f>
        <v>1</v>
      </c>
      <c r="BG42" s="9" cm="1">
        <f t="array" aca="1" ref="BG42" ca="1">_xlfn.IFNA(MATCH(RAND(), _xlfn.POISSON.DIST({0,1,2,3,4,5,6,7,8,9},$O42, TRUE),1), 0)</f>
        <v>0</v>
      </c>
      <c r="BH42" s="9" cm="1">
        <f t="array" aca="1" ref="BH42" ca="1">_xlfn.IFNA(MATCH(RAND(), _xlfn.POISSON.DIST({0,1,2,3,4,5,6,7,8,9},$O42, TRUE),1), 0)</f>
        <v>1</v>
      </c>
      <c r="BI42" s="9" cm="1">
        <f t="array" aca="1" ref="BI42" ca="1">_xlfn.IFNA(MATCH(RAND(), _xlfn.POISSON.DIST({0,1,2,3,4,5,6,7,8,9},$O42, TRUE),1), 0)</f>
        <v>1</v>
      </c>
      <c r="BJ42" s="9" cm="1">
        <f t="array" aca="1" ref="BJ42" ca="1">_xlfn.IFNA(MATCH(RAND(), _xlfn.POISSON.DIST({0,1,2,3,4,5,6,7,8,9},$O42, TRUE),1), 0)</f>
        <v>0</v>
      </c>
      <c r="BK42" s="9" cm="1">
        <f t="array" aca="1" ref="BK42" ca="1">_xlfn.IFNA(MATCH(RAND(), _xlfn.POISSON.DIST({0,1,2,3,4,5,6,7,8,9},$O42, TRUE),1), 0)</f>
        <v>1</v>
      </c>
      <c r="BL42" s="9" cm="1">
        <f t="array" aca="1" ref="BL42" ca="1">_xlfn.IFNA(MATCH(RAND(), _xlfn.POISSON.DIST({0,1,2,3,4,5,6,7,8,9},$O42, TRUE),1), 0)</f>
        <v>2</v>
      </c>
      <c r="BM42" s="9" cm="1">
        <f t="array" aca="1" ref="BM42" ca="1">_xlfn.IFNA(MATCH(RAND(), _xlfn.POISSON.DIST({0,1,2,3,4,5,6,7,8,9},$O42, TRUE),1), 0)</f>
        <v>2</v>
      </c>
      <c r="BN42" s="9" cm="1">
        <f t="array" aca="1" ref="BN42" ca="1">_xlfn.IFNA(MATCH(RAND(), _xlfn.POISSON.DIST({0,1,2,3,4,5,6,7,8,9},$O42, TRUE),1), 0)</f>
        <v>1</v>
      </c>
      <c r="BP42" s="9" cm="1">
        <f t="array" aca="1" ref="BP42" ca="1">_xlfn.IFNA(MATCH(RAND(), _xlfn.POISSON.DIST({0,1,2,3,4,5,6,7,8,9},$P42, TRUE),1), 0)</f>
        <v>1</v>
      </c>
      <c r="BQ42" s="9" cm="1">
        <f t="array" aca="1" ref="BQ42" ca="1">_xlfn.IFNA(MATCH(RAND(), _xlfn.POISSON.DIST({0,1,2,3,4,5,6,7,8,9},$P42, TRUE),1), 0)</f>
        <v>1</v>
      </c>
      <c r="BR42" s="9" cm="1">
        <f t="array" aca="1" ref="BR42" ca="1">_xlfn.IFNA(MATCH(RAND(), _xlfn.POISSON.DIST({0,1,2,3,4,5,6,7,8,9},$P42, TRUE),1), 0)</f>
        <v>3</v>
      </c>
      <c r="BS42" s="9" cm="1">
        <f t="array" aca="1" ref="BS42" ca="1">_xlfn.IFNA(MATCH(RAND(), _xlfn.POISSON.DIST({0,1,2,3,4,5,6,7,8,9},$P42, TRUE),1), 0)</f>
        <v>0</v>
      </c>
      <c r="BT42" s="9" cm="1">
        <f t="array" aca="1" ref="BT42" ca="1">_xlfn.IFNA(MATCH(RAND(), _xlfn.POISSON.DIST({0,1,2,3,4,5,6,7,8,9},$P42, TRUE),1), 0)</f>
        <v>0</v>
      </c>
      <c r="BU42" s="9" cm="1">
        <f t="array" aca="1" ref="BU42" ca="1">_xlfn.IFNA(MATCH(RAND(), _xlfn.POISSON.DIST({0,1,2,3,4,5,6,7,8,9},$P42, TRUE),1), 0)</f>
        <v>2</v>
      </c>
      <c r="BV42" s="9" cm="1">
        <f t="array" aca="1" ref="BV42" ca="1">_xlfn.IFNA(MATCH(RAND(), _xlfn.POISSON.DIST({0,1,2,3,4,5,6,7,8,9},$P42, TRUE),1), 0)</f>
        <v>1</v>
      </c>
      <c r="BW42" s="9" cm="1">
        <f t="array" aca="1" ref="BW42" ca="1">_xlfn.IFNA(MATCH(RAND(), _xlfn.POISSON.DIST({0,1,2,3,4,5,6,7,8,9},$P42, TRUE),1), 0)</f>
        <v>5</v>
      </c>
      <c r="BX42" s="9" cm="1">
        <f t="array" aca="1" ref="BX42" ca="1">_xlfn.IFNA(MATCH(RAND(), _xlfn.POISSON.DIST({0,1,2,3,4,5,6,7,8,9},$P42, TRUE),1), 0)</f>
        <v>2</v>
      </c>
      <c r="BY42" s="9" cm="1">
        <f t="array" aca="1" ref="BY42" ca="1">_xlfn.IFNA(MATCH(RAND(), _xlfn.POISSON.DIST({0,1,2,3,4,5,6,7,8,9},$P42, TRUE),1), 0)</f>
        <v>3</v>
      </c>
      <c r="BZ42" s="9" cm="1">
        <f t="array" aca="1" ref="BZ42" ca="1">_xlfn.IFNA(MATCH(RAND(), _xlfn.POISSON.DIST({0,1,2,3,4,5,6,7,8,9},$P42, TRUE),1), 0)</f>
        <v>0</v>
      </c>
      <c r="CA42" s="9" cm="1">
        <f t="array" aca="1" ref="CA42" ca="1">_xlfn.IFNA(MATCH(RAND(), _xlfn.POISSON.DIST({0,1,2,3,4,5,6,7,8,9},$P42, TRUE),1), 0)</f>
        <v>1</v>
      </c>
      <c r="CB42" s="9" cm="1">
        <f t="array" aca="1" ref="CB42" ca="1">_xlfn.IFNA(MATCH(RAND(), _xlfn.POISSON.DIST({0,1,2,3,4,5,6,7,8,9},$P42, TRUE),1), 0)</f>
        <v>1</v>
      </c>
      <c r="CC42" s="9" cm="1">
        <f t="array" aca="1" ref="CC42" ca="1">_xlfn.IFNA(MATCH(RAND(), _xlfn.POISSON.DIST({0,1,2,3,4,5,6,7,8,9},$P42, TRUE),1), 0)</f>
        <v>3</v>
      </c>
      <c r="CD42" s="9" cm="1">
        <f t="array" aca="1" ref="CD42" ca="1">_xlfn.IFNA(MATCH(RAND(), _xlfn.POISSON.DIST({0,1,2,3,4,5,6,7,8,9},$P42, TRUE),1), 0)</f>
        <v>1</v>
      </c>
      <c r="CE42" s="9" cm="1">
        <f t="array" aca="1" ref="CE42" ca="1">_xlfn.IFNA(MATCH(RAND(), _xlfn.POISSON.DIST({0,1,2,3,4,5,6,7,8,9},$P42, TRUE),1), 0)</f>
        <v>2</v>
      </c>
      <c r="CF42" s="9" cm="1">
        <f t="array" aca="1" ref="CF42" ca="1">_xlfn.IFNA(MATCH(RAND(), _xlfn.POISSON.DIST({0,1,2,3,4,5,6,7,8,9},$P42, TRUE),1), 0)</f>
        <v>0</v>
      </c>
      <c r="CG42" s="9" cm="1">
        <f t="array" aca="1" ref="CG42" ca="1">_xlfn.IFNA(MATCH(RAND(), _xlfn.POISSON.DIST({0,1,2,3,4,5,6,7,8,9},$P42, TRUE),1), 0)</f>
        <v>1</v>
      </c>
      <c r="CH42" s="9" cm="1">
        <f t="array" aca="1" ref="CH42" ca="1">_xlfn.IFNA(MATCH(RAND(), _xlfn.POISSON.DIST({0,1,2,3,4,5,6,7,8,9},$P42, TRUE),1), 0)</f>
        <v>2</v>
      </c>
      <c r="CI42" s="9" cm="1">
        <f t="array" aca="1" ref="CI42" ca="1">_xlfn.IFNA(MATCH(RAND(), _xlfn.POISSON.DIST({0,1,2,3,4,5,6,7,8,9},$P42, TRUE),1), 0)</f>
        <v>2</v>
      </c>
      <c r="CJ42" s="9" cm="1">
        <f t="array" aca="1" ref="CJ42" ca="1">_xlfn.IFNA(MATCH(RAND(), _xlfn.POISSON.DIST({0,1,2,3,4,5,6,7,8,9},$P42, TRUE),1), 0)</f>
        <v>1</v>
      </c>
      <c r="CK42" s="9" cm="1">
        <f t="array" aca="1" ref="CK42" ca="1">_xlfn.IFNA(MATCH(RAND(), _xlfn.POISSON.DIST({0,1,2,3,4,5,6,7,8,9},$P42, TRUE),1), 0)</f>
        <v>1</v>
      </c>
      <c r="CL42" s="9" cm="1">
        <f t="array" aca="1" ref="CL42" ca="1">_xlfn.IFNA(MATCH(RAND(), _xlfn.POISSON.DIST({0,1,2,3,4,5,6,7,8,9},$P42, TRUE),1), 0)</f>
        <v>1</v>
      </c>
      <c r="CM42" s="9" cm="1">
        <f t="array" aca="1" ref="CM42" ca="1">_xlfn.IFNA(MATCH(RAND(), _xlfn.POISSON.DIST({0,1,2,3,4,5,6,7,8,9},$P42, TRUE),1), 0)</f>
        <v>2</v>
      </c>
      <c r="CN42" s="9" cm="1">
        <f t="array" aca="1" ref="CN42" ca="1">_xlfn.IFNA(MATCH(RAND(), _xlfn.POISSON.DIST({0,1,2,3,4,5,6,7,8,9},$P42, TRUE),1), 0)</f>
        <v>0</v>
      </c>
      <c r="CO42" s="9" cm="1">
        <f t="array" aca="1" ref="CO42" ca="1">_xlfn.IFNA(MATCH(RAND(), _xlfn.POISSON.DIST({0,1,2,3,4,5,6,7,8,9},$P42, TRUE),1), 0)</f>
        <v>2</v>
      </c>
      <c r="CP42" s="9" cm="1">
        <f t="array" aca="1" ref="CP42" ca="1">_xlfn.IFNA(MATCH(RAND(), _xlfn.POISSON.DIST({0,1,2,3,4,5,6,7,8,9},$P42, TRUE),1), 0)</f>
        <v>1</v>
      </c>
      <c r="CQ42" s="9" cm="1">
        <f t="array" aca="1" ref="CQ42" ca="1">_xlfn.IFNA(MATCH(RAND(), _xlfn.POISSON.DIST({0,1,2,3,4,5,6,7,8,9},$P42, TRUE),1), 0)</f>
        <v>2</v>
      </c>
      <c r="CR42" s="9" cm="1">
        <f t="array" aca="1" ref="CR42" ca="1">_xlfn.IFNA(MATCH(RAND(), _xlfn.POISSON.DIST({0,1,2,3,4,5,6,7,8,9},$P42, TRUE),1), 0)</f>
        <v>0</v>
      </c>
      <c r="CS42" s="9" cm="1">
        <f t="array" aca="1" ref="CS42" ca="1">_xlfn.IFNA(MATCH(RAND(), _xlfn.POISSON.DIST({0,1,2,3,4,5,6,7,8,9},$P42, TRUE),1), 0)</f>
        <v>4</v>
      </c>
      <c r="CT42" s="9" cm="1">
        <f t="array" aca="1" ref="CT42" ca="1">_xlfn.IFNA(MATCH(RAND(), _xlfn.POISSON.DIST({0,1,2,3,4,5,6,7,8,9},$P42, TRUE),1), 0)</f>
        <v>1</v>
      </c>
      <c r="CU42" s="9" cm="1">
        <f t="array" aca="1" ref="CU42" ca="1">_xlfn.IFNA(MATCH(RAND(), _xlfn.POISSON.DIST({0,1,2,3,4,5,6,7,8,9},$P42, TRUE),1), 0)</f>
        <v>1</v>
      </c>
      <c r="CV42" s="9" cm="1">
        <f t="array" aca="1" ref="CV42" ca="1">_xlfn.IFNA(MATCH(RAND(), _xlfn.POISSON.DIST({0,1,2,3,4,5,6,7,8,9},$P42, TRUE),1), 0)</f>
        <v>2</v>
      </c>
      <c r="CW42" s="9" cm="1">
        <f t="array" aca="1" ref="CW42" ca="1">_xlfn.IFNA(MATCH(RAND(), _xlfn.POISSON.DIST({0,1,2,3,4,5,6,7,8,9},$P42, TRUE),1), 0)</f>
        <v>1</v>
      </c>
      <c r="CX42" s="9" cm="1">
        <f t="array" aca="1" ref="CX42" ca="1">_xlfn.IFNA(MATCH(RAND(), _xlfn.POISSON.DIST({0,1,2,3,4,5,6,7,8,9},$P42, TRUE),1), 0)</f>
        <v>1</v>
      </c>
      <c r="CY42" s="9" cm="1">
        <f t="array" aca="1" ref="CY42" ca="1">_xlfn.IFNA(MATCH(RAND(), _xlfn.POISSON.DIST({0,1,2,3,4,5,6,7,8,9},$P42, TRUE),1), 0)</f>
        <v>1</v>
      </c>
      <c r="CZ42" s="9" cm="1">
        <f t="array" aca="1" ref="CZ42" ca="1">_xlfn.IFNA(MATCH(RAND(), _xlfn.POISSON.DIST({0,1,2,3,4,5,6,7,8,9},$P42, TRUE),1), 0)</f>
        <v>0</v>
      </c>
      <c r="DA42" s="9" cm="1">
        <f t="array" aca="1" ref="DA42" ca="1">_xlfn.IFNA(MATCH(RAND(), _xlfn.POISSON.DIST({0,1,2,3,4,5,6,7,8,9},$P42, TRUE),1), 0)</f>
        <v>1</v>
      </c>
      <c r="DB42" s="9" cm="1">
        <f t="array" aca="1" ref="DB42" ca="1">_xlfn.IFNA(MATCH(RAND(), _xlfn.POISSON.DIST({0,1,2,3,4,5,6,7,8,9},$P42, TRUE),1), 0)</f>
        <v>2</v>
      </c>
      <c r="DC42" s="9" cm="1">
        <f t="array" aca="1" ref="DC42" ca="1">_xlfn.IFNA(MATCH(RAND(), _xlfn.POISSON.DIST({0,1,2,3,4,5,6,7,8,9},$P42, TRUE),1), 0)</f>
        <v>0</v>
      </c>
      <c r="DD42" s="9" cm="1">
        <f t="array" aca="1" ref="DD42" ca="1">_xlfn.IFNA(MATCH(RAND(), _xlfn.POISSON.DIST({0,1,2,3,4,5,6,7,8,9},$P42, TRUE),1), 0)</f>
        <v>0</v>
      </c>
      <c r="DE42" s="9" cm="1">
        <f t="array" aca="1" ref="DE42" ca="1">_xlfn.IFNA(MATCH(RAND(), _xlfn.POISSON.DIST({0,1,2,3,4,5,6,7,8,9},$P42, TRUE),1), 0)</f>
        <v>1</v>
      </c>
      <c r="DF42" s="9" cm="1">
        <f t="array" aca="1" ref="DF42" ca="1">_xlfn.IFNA(MATCH(RAND(), _xlfn.POISSON.DIST({0,1,2,3,4,5,6,7,8,9},$P42, TRUE),1), 0)</f>
        <v>1</v>
      </c>
      <c r="DG42" s="9" cm="1">
        <f t="array" aca="1" ref="DG42" ca="1">_xlfn.IFNA(MATCH(RAND(), _xlfn.POISSON.DIST({0,1,2,3,4,5,6,7,8,9},$P42, TRUE),1), 0)</f>
        <v>2</v>
      </c>
      <c r="DH42" s="9" cm="1">
        <f t="array" aca="1" ref="DH42" ca="1">_xlfn.IFNA(MATCH(RAND(), _xlfn.POISSON.DIST({0,1,2,3,4,5,6,7,8,9},$P42, TRUE),1), 0)</f>
        <v>2</v>
      </c>
      <c r="DI42" s="9" cm="1">
        <f t="array" aca="1" ref="DI42" ca="1">_xlfn.IFNA(MATCH(RAND(), _xlfn.POISSON.DIST({0,1,2,3,4,5,6,7,8,9},$P42, TRUE),1), 0)</f>
        <v>0</v>
      </c>
      <c r="DJ42" s="9" cm="1">
        <f t="array" aca="1" ref="DJ42" ca="1">_xlfn.IFNA(MATCH(RAND(), _xlfn.POISSON.DIST({0,1,2,3,4,5,6,7,8,9},$P42, TRUE),1), 0)</f>
        <v>4</v>
      </c>
      <c r="DK42" s="9" cm="1">
        <f t="array" aca="1" ref="DK42" ca="1">_xlfn.IFNA(MATCH(RAND(), _xlfn.POISSON.DIST({0,1,2,3,4,5,6,7,8,9},$P42, TRUE),1), 0)</f>
        <v>1</v>
      </c>
      <c r="DL42" s="9" cm="1">
        <f t="array" aca="1" ref="DL42" ca="1">_xlfn.IFNA(MATCH(RAND(), _xlfn.POISSON.DIST({0,1,2,3,4,5,6,7,8,9},$P42, TRUE),1), 0)</f>
        <v>4</v>
      </c>
      <c r="DM42" s="9" cm="1">
        <f t="array" aca="1" ref="DM42" ca="1">_xlfn.IFNA(MATCH(RAND(), _xlfn.POISSON.DIST({0,1,2,3,4,5,6,7,8,9},$P42, TRUE),1), 0)</f>
        <v>2</v>
      </c>
      <c r="DR42" s="2"/>
      <c r="DS42" s="2"/>
      <c r="EE42" s="35"/>
      <c r="EF42" s="35"/>
    </row>
    <row r="43" spans="2:136">
      <c r="B43" s="39"/>
      <c r="C43" s="36" t="s">
        <v>178</v>
      </c>
      <c r="D43" s="37" t="s">
        <v>24</v>
      </c>
      <c r="E43" s="37" t="s">
        <v>26</v>
      </c>
      <c r="F43" s="38">
        <f ca="1">(AVERAGE(Q43:BN43))*(1+INDEX('Round Robin Predictions'!$C$4:$O$36, MATCH('This Year''s Matches'!E43,'Round Robin Predictions'!$D$4:$D$36,0),3))</f>
        <v>1.26</v>
      </c>
      <c r="G43" s="5" t="s">
        <v>27</v>
      </c>
      <c r="H43" s="38">
        <f ca="1">(AVERAGE(BP43:DM43))*(1+INDEX('Round Robin Predictions'!$C$4:$O$36, MATCH('This Year''s Matches'!G43,'Round Robin Predictions'!$D$4:$D$36,0),3))</f>
        <v>1.22</v>
      </c>
      <c r="I43" s="37" t="str">
        <f t="shared" ca="1" si="0"/>
        <v>Australia</v>
      </c>
      <c r="J43" s="66"/>
      <c r="K43" s="67"/>
      <c r="L43" s="37">
        <f t="shared" ca="1" si="1"/>
        <v>1.26</v>
      </c>
      <c r="M43" s="37">
        <f t="shared" ca="1" si="2"/>
        <v>1.22</v>
      </c>
      <c r="N43" s="37" t="str">
        <f t="shared" ca="1" si="3"/>
        <v>Australia</v>
      </c>
      <c r="O43" s="7">
        <f ca="1">(OFFSET('Appendix 3 - Goals Per Group'!$B$13,(INDEX('Appendix 1 - Team Data'!$B$13:$R$112,MATCH(G43,'Appendix 1 - Team Data'!$B$13:$B$112,0),4)/10),(INDEX('Appendix 1 - Team Data'!$B$13:$R$112,MATCH(E43,'Appendix 1 - Team Data'!$B$13:$B$112,0),4)/10)))</f>
        <v>0.99711815561959649</v>
      </c>
      <c r="P43" s="7" cm="1">
        <f t="array" aca="1" ref="P43" ca="1">OFFSET('Appendix 3 - Goals Per Group'!$B$13,(INDEX('Appendix 1 - Team Data'!$B$13:$R$112, MATCH(E43,'Appendix 1 - Team Data'!$B$13:$B$112,0),4)/10), (INDEX('Appendix 1 - Team Data'!$B$13:$R$112, MATCH(G43, 'Appendix 1 - Team Data'!$B$13:$B$112,0),4)/10))</f>
        <v>1.1844380403458212</v>
      </c>
      <c r="Q43" s="9" cm="1">
        <f t="array" aca="1" ref="Q43" ca="1">_xlfn.IFNA(MATCH(RAND(), _xlfn.POISSON.DIST({0,1,2,3,4,5,6,7,8,9},$O43, TRUE),1), 0)</f>
        <v>2</v>
      </c>
      <c r="R43" s="9" cm="1">
        <f t="array" aca="1" ref="R43" ca="1">_xlfn.IFNA(MATCH(RAND(), _xlfn.POISSON.DIST({0,1,2,3,4,5,6,7,8,9},$O43, TRUE),1), 0)</f>
        <v>3</v>
      </c>
      <c r="S43" s="9" cm="1">
        <f t="array" aca="1" ref="S43" ca="1">_xlfn.IFNA(MATCH(RAND(), _xlfn.POISSON.DIST({0,1,2,3,4,5,6,7,8,9},$O43, TRUE),1), 0)</f>
        <v>4</v>
      </c>
      <c r="T43" s="9" cm="1">
        <f t="array" aca="1" ref="T43" ca="1">_xlfn.IFNA(MATCH(RAND(), _xlfn.POISSON.DIST({0,1,2,3,4,5,6,7,8,9},$O43, TRUE),1), 0)</f>
        <v>0</v>
      </c>
      <c r="U43" s="9" cm="1">
        <f t="array" aca="1" ref="U43" ca="1">_xlfn.IFNA(MATCH(RAND(), _xlfn.POISSON.DIST({0,1,2,3,4,5,6,7,8,9},$O43, TRUE),1), 0)</f>
        <v>1</v>
      </c>
      <c r="V43" s="9" cm="1">
        <f t="array" aca="1" ref="V43" ca="1">_xlfn.IFNA(MATCH(RAND(), _xlfn.POISSON.DIST({0,1,2,3,4,5,6,7,8,9},$O43, TRUE),1), 0)</f>
        <v>1</v>
      </c>
      <c r="W43" s="9" cm="1">
        <f t="array" aca="1" ref="W43" ca="1">_xlfn.IFNA(MATCH(RAND(), _xlfn.POISSON.DIST({0,1,2,3,4,5,6,7,8,9},$O43, TRUE),1), 0)</f>
        <v>1</v>
      </c>
      <c r="X43" s="9" cm="1">
        <f t="array" aca="1" ref="X43" ca="1">_xlfn.IFNA(MATCH(RAND(), _xlfn.POISSON.DIST({0,1,2,3,4,5,6,7,8,9},$O43, TRUE),1), 0)</f>
        <v>1</v>
      </c>
      <c r="Y43" s="9" cm="1">
        <f t="array" aca="1" ref="Y43" ca="1">_xlfn.IFNA(MATCH(RAND(), _xlfn.POISSON.DIST({0,1,2,3,4,5,6,7,8,9},$O43, TRUE),1), 0)</f>
        <v>1</v>
      </c>
      <c r="Z43" s="9" cm="1">
        <f t="array" aca="1" ref="Z43" ca="1">_xlfn.IFNA(MATCH(RAND(), _xlfn.POISSON.DIST({0,1,2,3,4,5,6,7,8,9},$O43, TRUE),1), 0)</f>
        <v>0</v>
      </c>
      <c r="AA43" s="9" cm="1">
        <f t="array" aca="1" ref="AA43" ca="1">_xlfn.IFNA(MATCH(RAND(), _xlfn.POISSON.DIST({0,1,2,3,4,5,6,7,8,9},$O43, TRUE),1), 0)</f>
        <v>0</v>
      </c>
      <c r="AB43" s="9" cm="1">
        <f t="array" aca="1" ref="AB43" ca="1">_xlfn.IFNA(MATCH(RAND(), _xlfn.POISSON.DIST({0,1,2,3,4,5,6,7,8,9},$O43, TRUE),1), 0)</f>
        <v>2</v>
      </c>
      <c r="AC43" s="9" cm="1">
        <f t="array" aca="1" ref="AC43" ca="1">_xlfn.IFNA(MATCH(RAND(), _xlfn.POISSON.DIST({0,1,2,3,4,5,6,7,8,9},$O43, TRUE),1), 0)</f>
        <v>0</v>
      </c>
      <c r="AD43" s="9" cm="1">
        <f t="array" aca="1" ref="AD43" ca="1">_xlfn.IFNA(MATCH(RAND(), _xlfn.POISSON.DIST({0,1,2,3,4,5,6,7,8,9},$O43, TRUE),1), 0)</f>
        <v>2</v>
      </c>
      <c r="AE43" s="9" cm="1">
        <f t="array" aca="1" ref="AE43" ca="1">_xlfn.IFNA(MATCH(RAND(), _xlfn.POISSON.DIST({0,1,2,3,4,5,6,7,8,9},$O43, TRUE),1), 0)</f>
        <v>0</v>
      </c>
      <c r="AF43" s="9" cm="1">
        <f t="array" aca="1" ref="AF43" ca="1">_xlfn.IFNA(MATCH(RAND(), _xlfn.POISSON.DIST({0,1,2,3,4,5,6,7,8,9},$O43, TRUE),1), 0)</f>
        <v>2</v>
      </c>
      <c r="AG43" s="9" cm="1">
        <f t="array" aca="1" ref="AG43" ca="1">_xlfn.IFNA(MATCH(RAND(), _xlfn.POISSON.DIST({0,1,2,3,4,5,6,7,8,9},$O43, TRUE),1), 0)</f>
        <v>0</v>
      </c>
      <c r="AH43" s="9" cm="1">
        <f t="array" aca="1" ref="AH43" ca="1">_xlfn.IFNA(MATCH(RAND(), _xlfn.POISSON.DIST({0,1,2,3,4,5,6,7,8,9},$O43, TRUE),1), 0)</f>
        <v>2</v>
      </c>
      <c r="AI43" s="9" cm="1">
        <f t="array" aca="1" ref="AI43" ca="1">_xlfn.IFNA(MATCH(RAND(), _xlfn.POISSON.DIST({0,1,2,3,4,5,6,7,8,9},$O43, TRUE),1), 0)</f>
        <v>0</v>
      </c>
      <c r="AJ43" s="9" cm="1">
        <f t="array" aca="1" ref="AJ43" ca="1">_xlfn.IFNA(MATCH(RAND(), _xlfn.POISSON.DIST({0,1,2,3,4,5,6,7,8,9},$O43, TRUE),1), 0)</f>
        <v>1</v>
      </c>
      <c r="AK43" s="9" cm="1">
        <f t="array" aca="1" ref="AK43" ca="1">_xlfn.IFNA(MATCH(RAND(), _xlfn.POISSON.DIST({0,1,2,3,4,5,6,7,8,9},$O43, TRUE),1), 0)</f>
        <v>1</v>
      </c>
      <c r="AL43" s="9" cm="1">
        <f t="array" aca="1" ref="AL43" ca="1">_xlfn.IFNA(MATCH(RAND(), _xlfn.POISSON.DIST({0,1,2,3,4,5,6,7,8,9},$O43, TRUE),1), 0)</f>
        <v>1</v>
      </c>
      <c r="AM43" s="9" cm="1">
        <f t="array" aca="1" ref="AM43" ca="1">_xlfn.IFNA(MATCH(RAND(), _xlfn.POISSON.DIST({0,1,2,3,4,5,6,7,8,9},$O43, TRUE),1), 0)</f>
        <v>0</v>
      </c>
      <c r="AN43" s="9" cm="1">
        <f t="array" aca="1" ref="AN43" ca="1">_xlfn.IFNA(MATCH(RAND(), _xlfn.POISSON.DIST({0,1,2,3,4,5,6,7,8,9},$O43, TRUE),1), 0)</f>
        <v>0</v>
      </c>
      <c r="AO43" s="9" cm="1">
        <f t="array" aca="1" ref="AO43" ca="1">_xlfn.IFNA(MATCH(RAND(), _xlfn.POISSON.DIST({0,1,2,3,4,5,6,7,8,9},$O43, TRUE),1), 0)</f>
        <v>2</v>
      </c>
      <c r="AP43" s="9" cm="1">
        <f t="array" aca="1" ref="AP43" ca="1">_xlfn.IFNA(MATCH(RAND(), _xlfn.POISSON.DIST({0,1,2,3,4,5,6,7,8,9},$O43, TRUE),1), 0)</f>
        <v>0</v>
      </c>
      <c r="AQ43" s="9" cm="1">
        <f t="array" aca="1" ref="AQ43" ca="1">_xlfn.IFNA(MATCH(RAND(), _xlfn.POISSON.DIST({0,1,2,3,4,5,6,7,8,9},$O43, TRUE),1), 0)</f>
        <v>1</v>
      </c>
      <c r="AR43" s="9" cm="1">
        <f t="array" aca="1" ref="AR43" ca="1">_xlfn.IFNA(MATCH(RAND(), _xlfn.POISSON.DIST({0,1,2,3,4,5,6,7,8,9},$O43, TRUE),1), 0)</f>
        <v>1</v>
      </c>
      <c r="AS43" s="9" cm="1">
        <f t="array" aca="1" ref="AS43" ca="1">_xlfn.IFNA(MATCH(RAND(), _xlfn.POISSON.DIST({0,1,2,3,4,5,6,7,8,9},$O43, TRUE),1), 0)</f>
        <v>2</v>
      </c>
      <c r="AT43" s="9" cm="1">
        <f t="array" aca="1" ref="AT43" ca="1">_xlfn.IFNA(MATCH(RAND(), _xlfn.POISSON.DIST({0,1,2,3,4,5,6,7,8,9},$O43, TRUE),1), 0)</f>
        <v>2</v>
      </c>
      <c r="AU43" s="9" cm="1">
        <f t="array" aca="1" ref="AU43" ca="1">_xlfn.IFNA(MATCH(RAND(), _xlfn.POISSON.DIST({0,1,2,3,4,5,6,7,8,9},$O43, TRUE),1), 0)</f>
        <v>0</v>
      </c>
      <c r="AV43" s="9" cm="1">
        <f t="array" aca="1" ref="AV43" ca="1">_xlfn.IFNA(MATCH(RAND(), _xlfn.POISSON.DIST({0,1,2,3,4,5,6,7,8,9},$O43, TRUE),1), 0)</f>
        <v>3</v>
      </c>
      <c r="AW43" s="9" cm="1">
        <f t="array" aca="1" ref="AW43" ca="1">_xlfn.IFNA(MATCH(RAND(), _xlfn.POISSON.DIST({0,1,2,3,4,5,6,7,8,9},$O43, TRUE),1), 0)</f>
        <v>2</v>
      </c>
      <c r="AX43" s="9" cm="1">
        <f t="array" aca="1" ref="AX43" ca="1">_xlfn.IFNA(MATCH(RAND(), _xlfn.POISSON.DIST({0,1,2,3,4,5,6,7,8,9},$O43, TRUE),1), 0)</f>
        <v>2</v>
      </c>
      <c r="AY43" s="9" cm="1">
        <f t="array" aca="1" ref="AY43" ca="1">_xlfn.IFNA(MATCH(RAND(), _xlfn.POISSON.DIST({0,1,2,3,4,5,6,7,8,9},$O43, TRUE),1), 0)</f>
        <v>6</v>
      </c>
      <c r="AZ43" s="9" cm="1">
        <f t="array" aca="1" ref="AZ43" ca="1">_xlfn.IFNA(MATCH(RAND(), _xlfn.POISSON.DIST({0,1,2,3,4,5,6,7,8,9},$O43, TRUE),1), 0)</f>
        <v>2</v>
      </c>
      <c r="BA43" s="9" cm="1">
        <f t="array" aca="1" ref="BA43" ca="1">_xlfn.IFNA(MATCH(RAND(), _xlfn.POISSON.DIST({0,1,2,3,4,5,6,7,8,9},$O43, TRUE),1), 0)</f>
        <v>2</v>
      </c>
      <c r="BB43" s="9" cm="1">
        <f t="array" aca="1" ref="BB43" ca="1">_xlfn.IFNA(MATCH(RAND(), _xlfn.POISSON.DIST({0,1,2,3,4,5,6,7,8,9},$O43, TRUE),1), 0)</f>
        <v>0</v>
      </c>
      <c r="BC43" s="9" cm="1">
        <f t="array" aca="1" ref="BC43" ca="1">_xlfn.IFNA(MATCH(RAND(), _xlfn.POISSON.DIST({0,1,2,3,4,5,6,7,8,9},$O43, TRUE),1), 0)</f>
        <v>0</v>
      </c>
      <c r="BD43" s="9" cm="1">
        <f t="array" aca="1" ref="BD43" ca="1">_xlfn.IFNA(MATCH(RAND(), _xlfn.POISSON.DIST({0,1,2,3,4,5,6,7,8,9},$O43, TRUE),1), 0)</f>
        <v>1</v>
      </c>
      <c r="BE43" s="9" cm="1">
        <f t="array" aca="1" ref="BE43" ca="1">_xlfn.IFNA(MATCH(RAND(), _xlfn.POISSON.DIST({0,1,2,3,4,5,6,7,8,9},$O43, TRUE),1), 0)</f>
        <v>1</v>
      </c>
      <c r="BF43" s="9" cm="1">
        <f t="array" aca="1" ref="BF43" ca="1">_xlfn.IFNA(MATCH(RAND(), _xlfn.POISSON.DIST({0,1,2,3,4,5,6,7,8,9},$O43, TRUE),1), 0)</f>
        <v>1</v>
      </c>
      <c r="BG43" s="9" cm="1">
        <f t="array" aca="1" ref="BG43" ca="1">_xlfn.IFNA(MATCH(RAND(), _xlfn.POISSON.DIST({0,1,2,3,4,5,6,7,8,9},$O43, TRUE),1), 0)</f>
        <v>1</v>
      </c>
      <c r="BH43" s="9" cm="1">
        <f t="array" aca="1" ref="BH43" ca="1">_xlfn.IFNA(MATCH(RAND(), _xlfn.POISSON.DIST({0,1,2,3,4,5,6,7,8,9},$O43, TRUE),1), 0)</f>
        <v>1</v>
      </c>
      <c r="BI43" s="9" cm="1">
        <f t="array" aca="1" ref="BI43" ca="1">_xlfn.IFNA(MATCH(RAND(), _xlfn.POISSON.DIST({0,1,2,3,4,5,6,7,8,9},$O43, TRUE),1), 0)</f>
        <v>2</v>
      </c>
      <c r="BJ43" s="9" cm="1">
        <f t="array" aca="1" ref="BJ43" ca="1">_xlfn.IFNA(MATCH(RAND(), _xlfn.POISSON.DIST({0,1,2,3,4,5,6,7,8,9},$O43, TRUE),1), 0)</f>
        <v>1</v>
      </c>
      <c r="BK43" s="9" cm="1">
        <f t="array" aca="1" ref="BK43" ca="1">_xlfn.IFNA(MATCH(RAND(), _xlfn.POISSON.DIST({0,1,2,3,4,5,6,7,8,9},$O43, TRUE),1), 0)</f>
        <v>2</v>
      </c>
      <c r="BL43" s="9" cm="1">
        <f t="array" aca="1" ref="BL43" ca="1">_xlfn.IFNA(MATCH(RAND(), _xlfn.POISSON.DIST({0,1,2,3,4,5,6,7,8,9},$O43, TRUE),1), 0)</f>
        <v>0</v>
      </c>
      <c r="BM43" s="9" cm="1">
        <f t="array" aca="1" ref="BM43" ca="1">_xlfn.IFNA(MATCH(RAND(), _xlfn.POISSON.DIST({0,1,2,3,4,5,6,7,8,9},$O43, TRUE),1), 0)</f>
        <v>1</v>
      </c>
      <c r="BN43" s="9" cm="1">
        <f t="array" aca="1" ref="BN43" ca="1">_xlfn.IFNA(MATCH(RAND(), _xlfn.POISSON.DIST({0,1,2,3,4,5,6,7,8,9},$O43, TRUE),1), 0)</f>
        <v>2</v>
      </c>
      <c r="BP43" s="9" cm="1">
        <f t="array" aca="1" ref="BP43" ca="1">_xlfn.IFNA(MATCH(RAND(), _xlfn.POISSON.DIST({0,1,2,3,4,5,6,7,8,9},$P43, TRUE),1), 0)</f>
        <v>4</v>
      </c>
      <c r="BQ43" s="9" cm="1">
        <f t="array" aca="1" ref="BQ43" ca="1">_xlfn.IFNA(MATCH(RAND(), _xlfn.POISSON.DIST({0,1,2,3,4,5,6,7,8,9},$P43, TRUE),1), 0)</f>
        <v>1</v>
      </c>
      <c r="BR43" s="9" cm="1">
        <f t="array" aca="1" ref="BR43" ca="1">_xlfn.IFNA(MATCH(RAND(), _xlfn.POISSON.DIST({0,1,2,3,4,5,6,7,8,9},$P43, TRUE),1), 0)</f>
        <v>2</v>
      </c>
      <c r="BS43" s="9" cm="1">
        <f t="array" aca="1" ref="BS43" ca="1">_xlfn.IFNA(MATCH(RAND(), _xlfn.POISSON.DIST({0,1,2,3,4,5,6,7,8,9},$P43, TRUE),1), 0)</f>
        <v>0</v>
      </c>
      <c r="BT43" s="9" cm="1">
        <f t="array" aca="1" ref="BT43" ca="1">_xlfn.IFNA(MATCH(RAND(), _xlfn.POISSON.DIST({0,1,2,3,4,5,6,7,8,9},$P43, TRUE),1), 0)</f>
        <v>1</v>
      </c>
      <c r="BU43" s="9" cm="1">
        <f t="array" aca="1" ref="BU43" ca="1">_xlfn.IFNA(MATCH(RAND(), _xlfn.POISSON.DIST({0,1,2,3,4,5,6,7,8,9},$P43, TRUE),1), 0)</f>
        <v>0</v>
      </c>
      <c r="BV43" s="9" cm="1">
        <f t="array" aca="1" ref="BV43" ca="1">_xlfn.IFNA(MATCH(RAND(), _xlfn.POISSON.DIST({0,1,2,3,4,5,6,7,8,9},$P43, TRUE),1), 0)</f>
        <v>0</v>
      </c>
      <c r="BW43" s="9" cm="1">
        <f t="array" aca="1" ref="BW43" ca="1">_xlfn.IFNA(MATCH(RAND(), _xlfn.POISSON.DIST({0,1,2,3,4,5,6,7,8,9},$P43, TRUE),1), 0)</f>
        <v>1</v>
      </c>
      <c r="BX43" s="9" cm="1">
        <f t="array" aca="1" ref="BX43" ca="1">_xlfn.IFNA(MATCH(RAND(), _xlfn.POISSON.DIST({0,1,2,3,4,5,6,7,8,9},$P43, TRUE),1), 0)</f>
        <v>1</v>
      </c>
      <c r="BY43" s="9" cm="1">
        <f t="array" aca="1" ref="BY43" ca="1">_xlfn.IFNA(MATCH(RAND(), _xlfn.POISSON.DIST({0,1,2,3,4,5,6,7,8,9},$P43, TRUE),1), 0)</f>
        <v>2</v>
      </c>
      <c r="BZ43" s="9" cm="1">
        <f t="array" aca="1" ref="BZ43" ca="1">_xlfn.IFNA(MATCH(RAND(), _xlfn.POISSON.DIST({0,1,2,3,4,5,6,7,8,9},$P43, TRUE),1), 0)</f>
        <v>0</v>
      </c>
      <c r="CA43" s="9" cm="1">
        <f t="array" aca="1" ref="CA43" ca="1">_xlfn.IFNA(MATCH(RAND(), _xlfn.POISSON.DIST({0,1,2,3,4,5,6,7,8,9},$P43, TRUE),1), 0)</f>
        <v>1</v>
      </c>
      <c r="CB43" s="9" cm="1">
        <f t="array" aca="1" ref="CB43" ca="1">_xlfn.IFNA(MATCH(RAND(), _xlfn.POISSON.DIST({0,1,2,3,4,5,6,7,8,9},$P43, TRUE),1), 0)</f>
        <v>0</v>
      </c>
      <c r="CC43" s="9" cm="1">
        <f t="array" aca="1" ref="CC43" ca="1">_xlfn.IFNA(MATCH(RAND(), _xlfn.POISSON.DIST({0,1,2,3,4,5,6,7,8,9},$P43, TRUE),1), 0)</f>
        <v>0</v>
      </c>
      <c r="CD43" s="9" cm="1">
        <f t="array" aca="1" ref="CD43" ca="1">_xlfn.IFNA(MATCH(RAND(), _xlfn.POISSON.DIST({0,1,2,3,4,5,6,7,8,9},$P43, TRUE),1), 0)</f>
        <v>1</v>
      </c>
      <c r="CE43" s="9" cm="1">
        <f t="array" aca="1" ref="CE43" ca="1">_xlfn.IFNA(MATCH(RAND(), _xlfn.POISSON.DIST({0,1,2,3,4,5,6,7,8,9},$P43, TRUE),1), 0)</f>
        <v>2</v>
      </c>
      <c r="CF43" s="9" cm="1">
        <f t="array" aca="1" ref="CF43" ca="1">_xlfn.IFNA(MATCH(RAND(), _xlfn.POISSON.DIST({0,1,2,3,4,5,6,7,8,9},$P43, TRUE),1), 0)</f>
        <v>0</v>
      </c>
      <c r="CG43" s="9" cm="1">
        <f t="array" aca="1" ref="CG43" ca="1">_xlfn.IFNA(MATCH(RAND(), _xlfn.POISSON.DIST({0,1,2,3,4,5,6,7,8,9},$P43, TRUE),1), 0)</f>
        <v>1</v>
      </c>
      <c r="CH43" s="9" cm="1">
        <f t="array" aca="1" ref="CH43" ca="1">_xlfn.IFNA(MATCH(RAND(), _xlfn.POISSON.DIST({0,1,2,3,4,5,6,7,8,9},$P43, TRUE),1), 0)</f>
        <v>1</v>
      </c>
      <c r="CI43" s="9" cm="1">
        <f t="array" aca="1" ref="CI43" ca="1">_xlfn.IFNA(MATCH(RAND(), _xlfn.POISSON.DIST({0,1,2,3,4,5,6,7,8,9},$P43, TRUE),1), 0)</f>
        <v>2</v>
      </c>
      <c r="CJ43" s="9" cm="1">
        <f t="array" aca="1" ref="CJ43" ca="1">_xlfn.IFNA(MATCH(RAND(), _xlfn.POISSON.DIST({0,1,2,3,4,5,6,7,8,9},$P43, TRUE),1), 0)</f>
        <v>2</v>
      </c>
      <c r="CK43" s="9" cm="1">
        <f t="array" aca="1" ref="CK43" ca="1">_xlfn.IFNA(MATCH(RAND(), _xlfn.POISSON.DIST({0,1,2,3,4,5,6,7,8,9},$P43, TRUE),1), 0)</f>
        <v>0</v>
      </c>
      <c r="CL43" s="9" cm="1">
        <f t="array" aca="1" ref="CL43" ca="1">_xlfn.IFNA(MATCH(RAND(), _xlfn.POISSON.DIST({0,1,2,3,4,5,6,7,8,9},$P43, TRUE),1), 0)</f>
        <v>0</v>
      </c>
      <c r="CM43" s="9" cm="1">
        <f t="array" aca="1" ref="CM43" ca="1">_xlfn.IFNA(MATCH(RAND(), _xlfn.POISSON.DIST({0,1,2,3,4,5,6,7,8,9},$P43, TRUE),1), 0)</f>
        <v>2</v>
      </c>
      <c r="CN43" s="9" cm="1">
        <f t="array" aca="1" ref="CN43" ca="1">_xlfn.IFNA(MATCH(RAND(), _xlfn.POISSON.DIST({0,1,2,3,4,5,6,7,8,9},$P43, TRUE),1), 0)</f>
        <v>1</v>
      </c>
      <c r="CO43" s="9" cm="1">
        <f t="array" aca="1" ref="CO43" ca="1">_xlfn.IFNA(MATCH(RAND(), _xlfn.POISSON.DIST({0,1,2,3,4,5,6,7,8,9},$P43, TRUE),1), 0)</f>
        <v>0</v>
      </c>
      <c r="CP43" s="9" cm="1">
        <f t="array" aca="1" ref="CP43" ca="1">_xlfn.IFNA(MATCH(RAND(), _xlfn.POISSON.DIST({0,1,2,3,4,5,6,7,8,9},$P43, TRUE),1), 0)</f>
        <v>1</v>
      </c>
      <c r="CQ43" s="9" cm="1">
        <f t="array" aca="1" ref="CQ43" ca="1">_xlfn.IFNA(MATCH(RAND(), _xlfn.POISSON.DIST({0,1,2,3,4,5,6,7,8,9},$P43, TRUE),1), 0)</f>
        <v>3</v>
      </c>
      <c r="CR43" s="9" cm="1">
        <f t="array" aca="1" ref="CR43" ca="1">_xlfn.IFNA(MATCH(RAND(), _xlfn.POISSON.DIST({0,1,2,3,4,5,6,7,8,9},$P43, TRUE),1), 0)</f>
        <v>2</v>
      </c>
      <c r="CS43" s="9" cm="1">
        <f t="array" aca="1" ref="CS43" ca="1">_xlfn.IFNA(MATCH(RAND(), _xlfn.POISSON.DIST({0,1,2,3,4,5,6,7,8,9},$P43, TRUE),1), 0)</f>
        <v>0</v>
      </c>
      <c r="CT43" s="9" cm="1">
        <f t="array" aca="1" ref="CT43" ca="1">_xlfn.IFNA(MATCH(RAND(), _xlfn.POISSON.DIST({0,1,2,3,4,5,6,7,8,9},$P43, TRUE),1), 0)</f>
        <v>2</v>
      </c>
      <c r="CU43" s="9" cm="1">
        <f t="array" aca="1" ref="CU43" ca="1">_xlfn.IFNA(MATCH(RAND(), _xlfn.POISSON.DIST({0,1,2,3,4,5,6,7,8,9},$P43, TRUE),1), 0)</f>
        <v>1</v>
      </c>
      <c r="CV43" s="9" cm="1">
        <f t="array" aca="1" ref="CV43" ca="1">_xlfn.IFNA(MATCH(RAND(), _xlfn.POISSON.DIST({0,1,2,3,4,5,6,7,8,9},$P43, TRUE),1), 0)</f>
        <v>0</v>
      </c>
      <c r="CW43" s="9" cm="1">
        <f t="array" aca="1" ref="CW43" ca="1">_xlfn.IFNA(MATCH(RAND(), _xlfn.POISSON.DIST({0,1,2,3,4,5,6,7,8,9},$P43, TRUE),1), 0)</f>
        <v>1</v>
      </c>
      <c r="CX43" s="9" cm="1">
        <f t="array" aca="1" ref="CX43" ca="1">_xlfn.IFNA(MATCH(RAND(), _xlfn.POISSON.DIST({0,1,2,3,4,5,6,7,8,9},$P43, TRUE),1), 0)</f>
        <v>0</v>
      </c>
      <c r="CY43" s="9" cm="1">
        <f t="array" aca="1" ref="CY43" ca="1">_xlfn.IFNA(MATCH(RAND(), _xlfn.POISSON.DIST({0,1,2,3,4,5,6,7,8,9},$P43, TRUE),1), 0)</f>
        <v>0</v>
      </c>
      <c r="CZ43" s="9" cm="1">
        <f t="array" aca="1" ref="CZ43" ca="1">_xlfn.IFNA(MATCH(RAND(), _xlfn.POISSON.DIST({0,1,2,3,4,5,6,7,8,9},$P43, TRUE),1), 0)</f>
        <v>2</v>
      </c>
      <c r="DA43" s="9" cm="1">
        <f t="array" aca="1" ref="DA43" ca="1">_xlfn.IFNA(MATCH(RAND(), _xlfn.POISSON.DIST({0,1,2,3,4,5,6,7,8,9},$P43, TRUE),1), 0)</f>
        <v>1</v>
      </c>
      <c r="DB43" s="9" cm="1">
        <f t="array" aca="1" ref="DB43" ca="1">_xlfn.IFNA(MATCH(RAND(), _xlfn.POISSON.DIST({0,1,2,3,4,5,6,7,8,9},$P43, TRUE),1), 0)</f>
        <v>7</v>
      </c>
      <c r="DC43" s="9" cm="1">
        <f t="array" aca="1" ref="DC43" ca="1">_xlfn.IFNA(MATCH(RAND(), _xlfn.POISSON.DIST({0,1,2,3,4,5,6,7,8,9},$P43, TRUE),1), 0)</f>
        <v>0</v>
      </c>
      <c r="DD43" s="9" cm="1">
        <f t="array" aca="1" ref="DD43" ca="1">_xlfn.IFNA(MATCH(RAND(), _xlfn.POISSON.DIST({0,1,2,3,4,5,6,7,8,9},$P43, TRUE),1), 0)</f>
        <v>1</v>
      </c>
      <c r="DE43" s="9" cm="1">
        <f t="array" aca="1" ref="DE43" ca="1">_xlfn.IFNA(MATCH(RAND(), _xlfn.POISSON.DIST({0,1,2,3,4,5,6,7,8,9},$P43, TRUE),1), 0)</f>
        <v>2</v>
      </c>
      <c r="DF43" s="9" cm="1">
        <f t="array" aca="1" ref="DF43" ca="1">_xlfn.IFNA(MATCH(RAND(), _xlfn.POISSON.DIST({0,1,2,3,4,5,6,7,8,9},$P43, TRUE),1), 0)</f>
        <v>0</v>
      </c>
      <c r="DG43" s="9" cm="1">
        <f t="array" aca="1" ref="DG43" ca="1">_xlfn.IFNA(MATCH(RAND(), _xlfn.POISSON.DIST({0,1,2,3,4,5,6,7,8,9},$P43, TRUE),1), 0)</f>
        <v>5</v>
      </c>
      <c r="DH43" s="9" cm="1">
        <f t="array" aca="1" ref="DH43" ca="1">_xlfn.IFNA(MATCH(RAND(), _xlfn.POISSON.DIST({0,1,2,3,4,5,6,7,8,9},$P43, TRUE),1), 0)</f>
        <v>2</v>
      </c>
      <c r="DI43" s="9" cm="1">
        <f t="array" aca="1" ref="DI43" ca="1">_xlfn.IFNA(MATCH(RAND(), _xlfn.POISSON.DIST({0,1,2,3,4,5,6,7,8,9},$P43, TRUE),1), 0)</f>
        <v>0</v>
      </c>
      <c r="DJ43" s="9" cm="1">
        <f t="array" aca="1" ref="DJ43" ca="1">_xlfn.IFNA(MATCH(RAND(), _xlfn.POISSON.DIST({0,1,2,3,4,5,6,7,8,9},$P43, TRUE),1), 0)</f>
        <v>0</v>
      </c>
      <c r="DK43" s="9" cm="1">
        <f t="array" aca="1" ref="DK43" ca="1">_xlfn.IFNA(MATCH(RAND(), _xlfn.POISSON.DIST({0,1,2,3,4,5,6,7,8,9},$P43, TRUE),1), 0)</f>
        <v>3</v>
      </c>
      <c r="DL43" s="9" cm="1">
        <f t="array" aca="1" ref="DL43" ca="1">_xlfn.IFNA(MATCH(RAND(), _xlfn.POISSON.DIST({0,1,2,3,4,5,6,7,8,9},$P43, TRUE),1), 0)</f>
        <v>3</v>
      </c>
      <c r="DM43" s="9" cm="1">
        <f t="array" aca="1" ref="DM43" ca="1">_xlfn.IFNA(MATCH(RAND(), _xlfn.POISSON.DIST({0,1,2,3,4,5,6,7,8,9},$P43, TRUE),1), 0)</f>
        <v>0</v>
      </c>
      <c r="DR43" s="2"/>
      <c r="DS43" s="2"/>
      <c r="EE43" s="35"/>
      <c r="EF43" s="35"/>
    </row>
    <row r="44" spans="2:136">
      <c r="B44" s="39"/>
      <c r="C44" s="36" t="s">
        <v>178</v>
      </c>
      <c r="D44" s="37" t="s">
        <v>29</v>
      </c>
      <c r="E44" s="37" t="s">
        <v>33</v>
      </c>
      <c r="F44" s="38">
        <f ca="1">(AVERAGE(Q44:BN44))*(1+INDEX('Round Robin Predictions'!$C$4:$O$36, MATCH('This Year''s Matches'!E44,'Round Robin Predictions'!$D$4:$D$36,0),3))</f>
        <v>0.66</v>
      </c>
      <c r="G44" s="5" t="s">
        <v>30</v>
      </c>
      <c r="H44" s="38">
        <f ca="1">(AVERAGE(BP44:DM44))*(1+INDEX('Round Robin Predictions'!$C$4:$O$36, MATCH('This Year''s Matches'!G44,'Round Robin Predictions'!$D$4:$D$36,0),3))</f>
        <v>1.56</v>
      </c>
      <c r="I44" s="37" t="str">
        <f t="shared" ca="1" si="0"/>
        <v>Argentina</v>
      </c>
      <c r="J44" s="66"/>
      <c r="K44" s="67"/>
      <c r="L44" s="37">
        <f t="shared" ca="1" si="1"/>
        <v>0.66</v>
      </c>
      <c r="M44" s="37">
        <f t="shared" ca="1" si="2"/>
        <v>1.56</v>
      </c>
      <c r="N44" s="37" t="str">
        <f t="shared" ca="1" si="3"/>
        <v>Argentina</v>
      </c>
      <c r="O44" s="7">
        <f ca="1">(OFFSET('Appendix 3 - Goals Per Group'!$B$13,(INDEX('Appendix 1 - Team Data'!$B$13:$R$112,MATCH(G44,'Appendix 1 - Team Data'!$B$13:$B$112,0),4)/10),(INDEX('Appendix 1 - Team Data'!$B$13:$R$112,MATCH(E44,'Appendix 1 - Team Data'!$B$13:$B$112,0),4)/10)))</f>
        <v>0.87878787878787878</v>
      </c>
      <c r="P44" s="7" cm="1">
        <f t="array" aca="1" ref="P44" ca="1">OFFSET('Appendix 3 - Goals Per Group'!$B$13,(INDEX('Appendix 1 - Team Data'!$B$13:$R$112, MATCH(E44,'Appendix 1 - Team Data'!$B$13:$B$112,0),4)/10), (INDEX('Appendix 1 - Team Data'!$B$13:$R$112, MATCH(G44, 'Appendix 1 - Team Data'!$B$13:$B$112,0),4)/10))</f>
        <v>1.6666666666666667</v>
      </c>
      <c r="Q44" s="9" cm="1">
        <f t="array" aca="1" ref="Q44" ca="1">_xlfn.IFNA(MATCH(RAND(), _xlfn.POISSON.DIST({0,1,2,3,4,5,6,7,8,9},$O44, TRUE),1), 0)</f>
        <v>0</v>
      </c>
      <c r="R44" s="9" cm="1">
        <f t="array" aca="1" ref="R44" ca="1">_xlfn.IFNA(MATCH(RAND(), _xlfn.POISSON.DIST({0,1,2,3,4,5,6,7,8,9},$O44, TRUE),1), 0)</f>
        <v>1</v>
      </c>
      <c r="S44" s="9" cm="1">
        <f t="array" aca="1" ref="S44" ca="1">_xlfn.IFNA(MATCH(RAND(), _xlfn.POISSON.DIST({0,1,2,3,4,5,6,7,8,9},$O44, TRUE),1), 0)</f>
        <v>0</v>
      </c>
      <c r="T44" s="9" cm="1">
        <f t="array" aca="1" ref="T44" ca="1">_xlfn.IFNA(MATCH(RAND(), _xlfn.POISSON.DIST({0,1,2,3,4,5,6,7,8,9},$O44, TRUE),1), 0)</f>
        <v>1</v>
      </c>
      <c r="U44" s="9" cm="1">
        <f t="array" aca="1" ref="U44" ca="1">_xlfn.IFNA(MATCH(RAND(), _xlfn.POISSON.DIST({0,1,2,3,4,5,6,7,8,9},$O44, TRUE),1), 0)</f>
        <v>1</v>
      </c>
      <c r="V44" s="9" cm="1">
        <f t="array" aca="1" ref="V44" ca="1">_xlfn.IFNA(MATCH(RAND(), _xlfn.POISSON.DIST({0,1,2,3,4,5,6,7,8,9},$O44, TRUE),1), 0)</f>
        <v>1</v>
      </c>
      <c r="W44" s="9" cm="1">
        <f t="array" aca="1" ref="W44" ca="1">_xlfn.IFNA(MATCH(RAND(), _xlfn.POISSON.DIST({0,1,2,3,4,5,6,7,8,9},$O44, TRUE),1), 0)</f>
        <v>0</v>
      </c>
      <c r="X44" s="9" cm="1">
        <f t="array" aca="1" ref="X44" ca="1">_xlfn.IFNA(MATCH(RAND(), _xlfn.POISSON.DIST({0,1,2,3,4,5,6,7,8,9},$O44, TRUE),1), 0)</f>
        <v>0</v>
      </c>
      <c r="Y44" s="9" cm="1">
        <f t="array" aca="1" ref="Y44" ca="1">_xlfn.IFNA(MATCH(RAND(), _xlfn.POISSON.DIST({0,1,2,3,4,5,6,7,8,9},$O44, TRUE),1), 0)</f>
        <v>0</v>
      </c>
      <c r="Z44" s="9" cm="1">
        <f t="array" aca="1" ref="Z44" ca="1">_xlfn.IFNA(MATCH(RAND(), _xlfn.POISSON.DIST({0,1,2,3,4,5,6,7,8,9},$O44, TRUE),1), 0)</f>
        <v>1</v>
      </c>
      <c r="AA44" s="9" cm="1">
        <f t="array" aca="1" ref="AA44" ca="1">_xlfn.IFNA(MATCH(RAND(), _xlfn.POISSON.DIST({0,1,2,3,4,5,6,7,8,9},$O44, TRUE),1), 0)</f>
        <v>1</v>
      </c>
      <c r="AB44" s="9" cm="1">
        <f t="array" aca="1" ref="AB44" ca="1">_xlfn.IFNA(MATCH(RAND(), _xlfn.POISSON.DIST({0,1,2,3,4,5,6,7,8,9},$O44, TRUE),1), 0)</f>
        <v>0</v>
      </c>
      <c r="AC44" s="9" cm="1">
        <f t="array" aca="1" ref="AC44" ca="1">_xlfn.IFNA(MATCH(RAND(), _xlfn.POISSON.DIST({0,1,2,3,4,5,6,7,8,9},$O44, TRUE),1), 0)</f>
        <v>0</v>
      </c>
      <c r="AD44" s="9" cm="1">
        <f t="array" aca="1" ref="AD44" ca="1">_xlfn.IFNA(MATCH(RAND(), _xlfn.POISSON.DIST({0,1,2,3,4,5,6,7,8,9},$O44, TRUE),1), 0)</f>
        <v>0</v>
      </c>
      <c r="AE44" s="9" cm="1">
        <f t="array" aca="1" ref="AE44" ca="1">_xlfn.IFNA(MATCH(RAND(), _xlfn.POISSON.DIST({0,1,2,3,4,5,6,7,8,9},$O44, TRUE),1), 0)</f>
        <v>0</v>
      </c>
      <c r="AF44" s="9" cm="1">
        <f t="array" aca="1" ref="AF44" ca="1">_xlfn.IFNA(MATCH(RAND(), _xlfn.POISSON.DIST({0,1,2,3,4,5,6,7,8,9},$O44, TRUE),1), 0)</f>
        <v>1</v>
      </c>
      <c r="AG44" s="9" cm="1">
        <f t="array" aca="1" ref="AG44" ca="1">_xlfn.IFNA(MATCH(RAND(), _xlfn.POISSON.DIST({0,1,2,3,4,5,6,7,8,9},$O44, TRUE),1), 0)</f>
        <v>2</v>
      </c>
      <c r="AH44" s="9" cm="1">
        <f t="array" aca="1" ref="AH44" ca="1">_xlfn.IFNA(MATCH(RAND(), _xlfn.POISSON.DIST({0,1,2,3,4,5,6,7,8,9},$O44, TRUE),1), 0)</f>
        <v>1</v>
      </c>
      <c r="AI44" s="9" cm="1">
        <f t="array" aca="1" ref="AI44" ca="1">_xlfn.IFNA(MATCH(RAND(), _xlfn.POISSON.DIST({0,1,2,3,4,5,6,7,8,9},$O44, TRUE),1), 0)</f>
        <v>0</v>
      </c>
      <c r="AJ44" s="9" cm="1">
        <f t="array" aca="1" ref="AJ44" ca="1">_xlfn.IFNA(MATCH(RAND(), _xlfn.POISSON.DIST({0,1,2,3,4,5,6,7,8,9},$O44, TRUE),1), 0)</f>
        <v>1</v>
      </c>
      <c r="AK44" s="9" cm="1">
        <f t="array" aca="1" ref="AK44" ca="1">_xlfn.IFNA(MATCH(RAND(), _xlfn.POISSON.DIST({0,1,2,3,4,5,6,7,8,9},$O44, TRUE),1), 0)</f>
        <v>1</v>
      </c>
      <c r="AL44" s="9" cm="1">
        <f t="array" aca="1" ref="AL44" ca="1">_xlfn.IFNA(MATCH(RAND(), _xlfn.POISSON.DIST({0,1,2,3,4,5,6,7,8,9},$O44, TRUE),1), 0)</f>
        <v>0</v>
      </c>
      <c r="AM44" s="9" cm="1">
        <f t="array" aca="1" ref="AM44" ca="1">_xlfn.IFNA(MATCH(RAND(), _xlfn.POISSON.DIST({0,1,2,3,4,5,6,7,8,9},$O44, TRUE),1), 0)</f>
        <v>3</v>
      </c>
      <c r="AN44" s="9" cm="1">
        <f t="array" aca="1" ref="AN44" ca="1">_xlfn.IFNA(MATCH(RAND(), _xlfn.POISSON.DIST({0,1,2,3,4,5,6,7,8,9},$O44, TRUE),1), 0)</f>
        <v>1</v>
      </c>
      <c r="AO44" s="9" cm="1">
        <f t="array" aca="1" ref="AO44" ca="1">_xlfn.IFNA(MATCH(RAND(), _xlfn.POISSON.DIST({0,1,2,3,4,5,6,7,8,9},$O44, TRUE),1), 0)</f>
        <v>0</v>
      </c>
      <c r="AP44" s="9" cm="1">
        <f t="array" aca="1" ref="AP44" ca="1">_xlfn.IFNA(MATCH(RAND(), _xlfn.POISSON.DIST({0,1,2,3,4,5,6,7,8,9},$O44, TRUE),1), 0)</f>
        <v>2</v>
      </c>
      <c r="AQ44" s="9" cm="1">
        <f t="array" aca="1" ref="AQ44" ca="1">_xlfn.IFNA(MATCH(RAND(), _xlfn.POISSON.DIST({0,1,2,3,4,5,6,7,8,9},$O44, TRUE),1), 0)</f>
        <v>0</v>
      </c>
      <c r="AR44" s="9" cm="1">
        <f t="array" aca="1" ref="AR44" ca="1">_xlfn.IFNA(MATCH(RAND(), _xlfn.POISSON.DIST({0,1,2,3,4,5,6,7,8,9},$O44, TRUE),1), 0)</f>
        <v>1</v>
      </c>
      <c r="AS44" s="9" cm="1">
        <f t="array" aca="1" ref="AS44" ca="1">_xlfn.IFNA(MATCH(RAND(), _xlfn.POISSON.DIST({0,1,2,3,4,5,6,7,8,9},$O44, TRUE),1), 0)</f>
        <v>0</v>
      </c>
      <c r="AT44" s="9" cm="1">
        <f t="array" aca="1" ref="AT44" ca="1">_xlfn.IFNA(MATCH(RAND(), _xlfn.POISSON.DIST({0,1,2,3,4,5,6,7,8,9},$O44, TRUE),1), 0)</f>
        <v>0</v>
      </c>
      <c r="AU44" s="9" cm="1">
        <f t="array" aca="1" ref="AU44" ca="1">_xlfn.IFNA(MATCH(RAND(), _xlfn.POISSON.DIST({0,1,2,3,4,5,6,7,8,9},$O44, TRUE),1), 0)</f>
        <v>0</v>
      </c>
      <c r="AV44" s="9" cm="1">
        <f t="array" aca="1" ref="AV44" ca="1">_xlfn.IFNA(MATCH(RAND(), _xlfn.POISSON.DIST({0,1,2,3,4,5,6,7,8,9},$O44, TRUE),1), 0)</f>
        <v>2</v>
      </c>
      <c r="AW44" s="9" cm="1">
        <f t="array" aca="1" ref="AW44" ca="1">_xlfn.IFNA(MATCH(RAND(), _xlfn.POISSON.DIST({0,1,2,3,4,5,6,7,8,9},$O44, TRUE),1), 0)</f>
        <v>0</v>
      </c>
      <c r="AX44" s="9" cm="1">
        <f t="array" aca="1" ref="AX44" ca="1">_xlfn.IFNA(MATCH(RAND(), _xlfn.POISSON.DIST({0,1,2,3,4,5,6,7,8,9},$O44, TRUE),1), 0)</f>
        <v>0</v>
      </c>
      <c r="AY44" s="9" cm="1">
        <f t="array" aca="1" ref="AY44" ca="1">_xlfn.IFNA(MATCH(RAND(), _xlfn.POISSON.DIST({0,1,2,3,4,5,6,7,8,9},$O44, TRUE),1), 0)</f>
        <v>3</v>
      </c>
      <c r="AZ44" s="9" cm="1">
        <f t="array" aca="1" ref="AZ44" ca="1">_xlfn.IFNA(MATCH(RAND(), _xlfn.POISSON.DIST({0,1,2,3,4,5,6,7,8,9},$O44, TRUE),1), 0)</f>
        <v>0</v>
      </c>
      <c r="BA44" s="9" cm="1">
        <f t="array" aca="1" ref="BA44" ca="1">_xlfn.IFNA(MATCH(RAND(), _xlfn.POISSON.DIST({0,1,2,3,4,5,6,7,8,9},$O44, TRUE),1), 0)</f>
        <v>3</v>
      </c>
      <c r="BB44" s="9" cm="1">
        <f t="array" aca="1" ref="BB44" ca="1">_xlfn.IFNA(MATCH(RAND(), _xlfn.POISSON.DIST({0,1,2,3,4,5,6,7,8,9},$O44, TRUE),1), 0)</f>
        <v>0</v>
      </c>
      <c r="BC44" s="9" cm="1">
        <f t="array" aca="1" ref="BC44" ca="1">_xlfn.IFNA(MATCH(RAND(), _xlfn.POISSON.DIST({0,1,2,3,4,5,6,7,8,9},$O44, TRUE),1), 0)</f>
        <v>0</v>
      </c>
      <c r="BD44" s="9" cm="1">
        <f t="array" aca="1" ref="BD44" ca="1">_xlfn.IFNA(MATCH(RAND(), _xlfn.POISSON.DIST({0,1,2,3,4,5,6,7,8,9},$O44, TRUE),1), 0)</f>
        <v>0</v>
      </c>
      <c r="BE44" s="9" cm="1">
        <f t="array" aca="1" ref="BE44" ca="1">_xlfn.IFNA(MATCH(RAND(), _xlfn.POISSON.DIST({0,1,2,3,4,5,6,7,8,9},$O44, TRUE),1), 0)</f>
        <v>0</v>
      </c>
      <c r="BF44" s="9" cm="1">
        <f t="array" aca="1" ref="BF44" ca="1">_xlfn.IFNA(MATCH(RAND(), _xlfn.POISSON.DIST({0,1,2,3,4,5,6,7,8,9},$O44, TRUE),1), 0)</f>
        <v>0</v>
      </c>
      <c r="BG44" s="9" cm="1">
        <f t="array" aca="1" ref="BG44" ca="1">_xlfn.IFNA(MATCH(RAND(), _xlfn.POISSON.DIST({0,1,2,3,4,5,6,7,8,9},$O44, TRUE),1), 0)</f>
        <v>1</v>
      </c>
      <c r="BH44" s="9" cm="1">
        <f t="array" aca="1" ref="BH44" ca="1">_xlfn.IFNA(MATCH(RAND(), _xlfn.POISSON.DIST({0,1,2,3,4,5,6,7,8,9},$O44, TRUE),1), 0)</f>
        <v>1</v>
      </c>
      <c r="BI44" s="9" cm="1">
        <f t="array" aca="1" ref="BI44" ca="1">_xlfn.IFNA(MATCH(RAND(), _xlfn.POISSON.DIST({0,1,2,3,4,5,6,7,8,9},$O44, TRUE),1), 0)</f>
        <v>1</v>
      </c>
      <c r="BJ44" s="9" cm="1">
        <f t="array" aca="1" ref="BJ44" ca="1">_xlfn.IFNA(MATCH(RAND(), _xlfn.POISSON.DIST({0,1,2,3,4,5,6,7,8,9},$O44, TRUE),1), 0)</f>
        <v>0</v>
      </c>
      <c r="BK44" s="9" cm="1">
        <f t="array" aca="1" ref="BK44" ca="1">_xlfn.IFNA(MATCH(RAND(), _xlfn.POISSON.DIST({0,1,2,3,4,5,6,7,8,9},$O44, TRUE),1), 0)</f>
        <v>2</v>
      </c>
      <c r="BL44" s="9" cm="1">
        <f t="array" aca="1" ref="BL44" ca="1">_xlfn.IFNA(MATCH(RAND(), _xlfn.POISSON.DIST({0,1,2,3,4,5,6,7,8,9},$O44, TRUE),1), 0)</f>
        <v>0</v>
      </c>
      <c r="BM44" s="9" cm="1">
        <f t="array" aca="1" ref="BM44" ca="1">_xlfn.IFNA(MATCH(RAND(), _xlfn.POISSON.DIST({0,1,2,3,4,5,6,7,8,9},$O44, TRUE),1), 0)</f>
        <v>0</v>
      </c>
      <c r="BN44" s="9" cm="1">
        <f t="array" aca="1" ref="BN44" ca="1">_xlfn.IFNA(MATCH(RAND(), _xlfn.POISSON.DIST({0,1,2,3,4,5,6,7,8,9},$O44, TRUE),1), 0)</f>
        <v>1</v>
      </c>
      <c r="BP44" s="9" cm="1">
        <f t="array" aca="1" ref="BP44" ca="1">_xlfn.IFNA(MATCH(RAND(), _xlfn.POISSON.DIST({0,1,2,3,4,5,6,7,8,9},$P44, TRUE),1), 0)</f>
        <v>2</v>
      </c>
      <c r="BQ44" s="9" cm="1">
        <f t="array" aca="1" ref="BQ44" ca="1">_xlfn.IFNA(MATCH(RAND(), _xlfn.POISSON.DIST({0,1,2,3,4,5,6,7,8,9},$P44, TRUE),1), 0)</f>
        <v>4</v>
      </c>
      <c r="BR44" s="9" cm="1">
        <f t="array" aca="1" ref="BR44" ca="1">_xlfn.IFNA(MATCH(RAND(), _xlfn.POISSON.DIST({0,1,2,3,4,5,6,7,8,9},$P44, TRUE),1), 0)</f>
        <v>1</v>
      </c>
      <c r="BS44" s="9" cm="1">
        <f t="array" aca="1" ref="BS44" ca="1">_xlfn.IFNA(MATCH(RAND(), _xlfn.POISSON.DIST({0,1,2,3,4,5,6,7,8,9},$P44, TRUE),1), 0)</f>
        <v>0</v>
      </c>
      <c r="BT44" s="9" cm="1">
        <f t="array" aca="1" ref="BT44" ca="1">_xlfn.IFNA(MATCH(RAND(), _xlfn.POISSON.DIST({0,1,2,3,4,5,6,7,8,9},$P44, TRUE),1), 0)</f>
        <v>2</v>
      </c>
      <c r="BU44" s="9" cm="1">
        <f t="array" aca="1" ref="BU44" ca="1">_xlfn.IFNA(MATCH(RAND(), _xlfn.POISSON.DIST({0,1,2,3,4,5,6,7,8,9},$P44, TRUE),1), 0)</f>
        <v>1</v>
      </c>
      <c r="BV44" s="9" cm="1">
        <f t="array" aca="1" ref="BV44" ca="1">_xlfn.IFNA(MATCH(RAND(), _xlfn.POISSON.DIST({0,1,2,3,4,5,6,7,8,9},$P44, TRUE),1), 0)</f>
        <v>2</v>
      </c>
      <c r="BW44" s="9" cm="1">
        <f t="array" aca="1" ref="BW44" ca="1">_xlfn.IFNA(MATCH(RAND(), _xlfn.POISSON.DIST({0,1,2,3,4,5,6,7,8,9},$P44, TRUE),1), 0)</f>
        <v>2</v>
      </c>
      <c r="BX44" s="9" cm="1">
        <f t="array" aca="1" ref="BX44" ca="1">_xlfn.IFNA(MATCH(RAND(), _xlfn.POISSON.DIST({0,1,2,3,4,5,6,7,8,9},$P44, TRUE),1), 0)</f>
        <v>3</v>
      </c>
      <c r="BY44" s="9" cm="1">
        <f t="array" aca="1" ref="BY44" ca="1">_xlfn.IFNA(MATCH(RAND(), _xlfn.POISSON.DIST({0,1,2,3,4,5,6,7,8,9},$P44, TRUE),1), 0)</f>
        <v>1</v>
      </c>
      <c r="BZ44" s="9" cm="1">
        <f t="array" aca="1" ref="BZ44" ca="1">_xlfn.IFNA(MATCH(RAND(), _xlfn.POISSON.DIST({0,1,2,3,4,5,6,7,8,9},$P44, TRUE),1), 0)</f>
        <v>0</v>
      </c>
      <c r="CA44" s="9" cm="1">
        <f t="array" aca="1" ref="CA44" ca="1">_xlfn.IFNA(MATCH(RAND(), _xlfn.POISSON.DIST({0,1,2,3,4,5,6,7,8,9},$P44, TRUE),1), 0)</f>
        <v>0</v>
      </c>
      <c r="CB44" s="9" cm="1">
        <f t="array" aca="1" ref="CB44" ca="1">_xlfn.IFNA(MATCH(RAND(), _xlfn.POISSON.DIST({0,1,2,3,4,5,6,7,8,9},$P44, TRUE),1), 0)</f>
        <v>2</v>
      </c>
      <c r="CC44" s="9" cm="1">
        <f t="array" aca="1" ref="CC44" ca="1">_xlfn.IFNA(MATCH(RAND(), _xlfn.POISSON.DIST({0,1,2,3,4,5,6,7,8,9},$P44, TRUE),1), 0)</f>
        <v>2</v>
      </c>
      <c r="CD44" s="9" cm="1">
        <f t="array" aca="1" ref="CD44" ca="1">_xlfn.IFNA(MATCH(RAND(), _xlfn.POISSON.DIST({0,1,2,3,4,5,6,7,8,9},$P44, TRUE),1), 0)</f>
        <v>1</v>
      </c>
      <c r="CE44" s="9" cm="1">
        <f t="array" aca="1" ref="CE44" ca="1">_xlfn.IFNA(MATCH(RAND(), _xlfn.POISSON.DIST({0,1,2,3,4,5,6,7,8,9},$P44, TRUE),1), 0)</f>
        <v>3</v>
      </c>
      <c r="CF44" s="9" cm="1">
        <f t="array" aca="1" ref="CF44" ca="1">_xlfn.IFNA(MATCH(RAND(), _xlfn.POISSON.DIST({0,1,2,3,4,5,6,7,8,9},$P44, TRUE),1), 0)</f>
        <v>1</v>
      </c>
      <c r="CG44" s="9" cm="1">
        <f t="array" aca="1" ref="CG44" ca="1">_xlfn.IFNA(MATCH(RAND(), _xlfn.POISSON.DIST({0,1,2,3,4,5,6,7,8,9},$P44, TRUE),1), 0)</f>
        <v>2</v>
      </c>
      <c r="CH44" s="9" cm="1">
        <f t="array" aca="1" ref="CH44" ca="1">_xlfn.IFNA(MATCH(RAND(), _xlfn.POISSON.DIST({0,1,2,3,4,5,6,7,8,9},$P44, TRUE),1), 0)</f>
        <v>1</v>
      </c>
      <c r="CI44" s="9" cm="1">
        <f t="array" aca="1" ref="CI44" ca="1">_xlfn.IFNA(MATCH(RAND(), _xlfn.POISSON.DIST({0,1,2,3,4,5,6,7,8,9},$P44, TRUE),1), 0)</f>
        <v>0</v>
      </c>
      <c r="CJ44" s="9" cm="1">
        <f t="array" aca="1" ref="CJ44" ca="1">_xlfn.IFNA(MATCH(RAND(), _xlfn.POISSON.DIST({0,1,2,3,4,5,6,7,8,9},$P44, TRUE),1), 0)</f>
        <v>2</v>
      </c>
      <c r="CK44" s="9" cm="1">
        <f t="array" aca="1" ref="CK44" ca="1">_xlfn.IFNA(MATCH(RAND(), _xlfn.POISSON.DIST({0,1,2,3,4,5,6,7,8,9},$P44, TRUE),1), 0)</f>
        <v>1</v>
      </c>
      <c r="CL44" s="9" cm="1">
        <f t="array" aca="1" ref="CL44" ca="1">_xlfn.IFNA(MATCH(RAND(), _xlfn.POISSON.DIST({0,1,2,3,4,5,6,7,8,9},$P44, TRUE),1), 0)</f>
        <v>3</v>
      </c>
      <c r="CM44" s="9" cm="1">
        <f t="array" aca="1" ref="CM44" ca="1">_xlfn.IFNA(MATCH(RAND(), _xlfn.POISSON.DIST({0,1,2,3,4,5,6,7,8,9},$P44, TRUE),1), 0)</f>
        <v>1</v>
      </c>
      <c r="CN44" s="9" cm="1">
        <f t="array" aca="1" ref="CN44" ca="1">_xlfn.IFNA(MATCH(RAND(), _xlfn.POISSON.DIST({0,1,2,3,4,5,6,7,8,9},$P44, TRUE),1), 0)</f>
        <v>1</v>
      </c>
      <c r="CO44" s="9" cm="1">
        <f t="array" aca="1" ref="CO44" ca="1">_xlfn.IFNA(MATCH(RAND(), _xlfn.POISSON.DIST({0,1,2,3,4,5,6,7,8,9},$P44, TRUE),1), 0)</f>
        <v>3</v>
      </c>
      <c r="CP44" s="9" cm="1">
        <f t="array" aca="1" ref="CP44" ca="1">_xlfn.IFNA(MATCH(RAND(), _xlfn.POISSON.DIST({0,1,2,3,4,5,6,7,8,9},$P44, TRUE),1), 0)</f>
        <v>2</v>
      </c>
      <c r="CQ44" s="9" cm="1">
        <f t="array" aca="1" ref="CQ44" ca="1">_xlfn.IFNA(MATCH(RAND(), _xlfn.POISSON.DIST({0,1,2,3,4,5,6,7,8,9},$P44, TRUE),1), 0)</f>
        <v>2</v>
      </c>
      <c r="CR44" s="9" cm="1">
        <f t="array" aca="1" ref="CR44" ca="1">_xlfn.IFNA(MATCH(RAND(), _xlfn.POISSON.DIST({0,1,2,3,4,5,6,7,8,9},$P44, TRUE),1), 0)</f>
        <v>1</v>
      </c>
      <c r="CS44" s="9" cm="1">
        <f t="array" aca="1" ref="CS44" ca="1">_xlfn.IFNA(MATCH(RAND(), _xlfn.POISSON.DIST({0,1,2,3,4,5,6,7,8,9},$P44, TRUE),1), 0)</f>
        <v>1</v>
      </c>
      <c r="CT44" s="9" cm="1">
        <f t="array" aca="1" ref="CT44" ca="1">_xlfn.IFNA(MATCH(RAND(), _xlfn.POISSON.DIST({0,1,2,3,4,5,6,7,8,9},$P44, TRUE),1), 0)</f>
        <v>2</v>
      </c>
      <c r="CU44" s="9" cm="1">
        <f t="array" aca="1" ref="CU44" ca="1">_xlfn.IFNA(MATCH(RAND(), _xlfn.POISSON.DIST({0,1,2,3,4,5,6,7,8,9},$P44, TRUE),1), 0)</f>
        <v>1</v>
      </c>
      <c r="CV44" s="9" cm="1">
        <f t="array" aca="1" ref="CV44" ca="1">_xlfn.IFNA(MATCH(RAND(), _xlfn.POISSON.DIST({0,1,2,3,4,5,6,7,8,9},$P44, TRUE),1), 0)</f>
        <v>4</v>
      </c>
      <c r="CW44" s="9" cm="1">
        <f t="array" aca="1" ref="CW44" ca="1">_xlfn.IFNA(MATCH(RAND(), _xlfn.POISSON.DIST({0,1,2,3,4,5,6,7,8,9},$P44, TRUE),1), 0)</f>
        <v>1</v>
      </c>
      <c r="CX44" s="9" cm="1">
        <f t="array" aca="1" ref="CX44" ca="1">_xlfn.IFNA(MATCH(RAND(), _xlfn.POISSON.DIST({0,1,2,3,4,5,6,7,8,9},$P44, TRUE),1), 0)</f>
        <v>2</v>
      </c>
      <c r="CY44" s="9" cm="1">
        <f t="array" aca="1" ref="CY44" ca="1">_xlfn.IFNA(MATCH(RAND(), _xlfn.POISSON.DIST({0,1,2,3,4,5,6,7,8,9},$P44, TRUE),1), 0)</f>
        <v>4</v>
      </c>
      <c r="CZ44" s="9" cm="1">
        <f t="array" aca="1" ref="CZ44" ca="1">_xlfn.IFNA(MATCH(RAND(), _xlfn.POISSON.DIST({0,1,2,3,4,5,6,7,8,9},$P44, TRUE),1), 0)</f>
        <v>0</v>
      </c>
      <c r="DA44" s="9" cm="1">
        <f t="array" aca="1" ref="DA44" ca="1">_xlfn.IFNA(MATCH(RAND(), _xlfn.POISSON.DIST({0,1,2,3,4,5,6,7,8,9},$P44, TRUE),1), 0)</f>
        <v>1</v>
      </c>
      <c r="DB44" s="9" cm="1">
        <f t="array" aca="1" ref="DB44" ca="1">_xlfn.IFNA(MATCH(RAND(), _xlfn.POISSON.DIST({0,1,2,3,4,5,6,7,8,9},$P44, TRUE),1), 0)</f>
        <v>4</v>
      </c>
      <c r="DC44" s="9" cm="1">
        <f t="array" aca="1" ref="DC44" ca="1">_xlfn.IFNA(MATCH(RAND(), _xlfn.POISSON.DIST({0,1,2,3,4,5,6,7,8,9},$P44, TRUE),1), 0)</f>
        <v>0</v>
      </c>
      <c r="DD44" s="9" cm="1">
        <f t="array" aca="1" ref="DD44" ca="1">_xlfn.IFNA(MATCH(RAND(), _xlfn.POISSON.DIST({0,1,2,3,4,5,6,7,8,9},$P44, TRUE),1), 0)</f>
        <v>0</v>
      </c>
      <c r="DE44" s="9" cm="1">
        <f t="array" aca="1" ref="DE44" ca="1">_xlfn.IFNA(MATCH(RAND(), _xlfn.POISSON.DIST({0,1,2,3,4,5,6,7,8,9},$P44, TRUE),1), 0)</f>
        <v>3</v>
      </c>
      <c r="DF44" s="9" cm="1">
        <f t="array" aca="1" ref="DF44" ca="1">_xlfn.IFNA(MATCH(RAND(), _xlfn.POISSON.DIST({0,1,2,3,4,5,6,7,8,9},$P44, TRUE),1), 0)</f>
        <v>0</v>
      </c>
      <c r="DG44" s="9" cm="1">
        <f t="array" aca="1" ref="DG44" ca="1">_xlfn.IFNA(MATCH(RAND(), _xlfn.POISSON.DIST({0,1,2,3,4,5,6,7,8,9},$P44, TRUE),1), 0)</f>
        <v>1</v>
      </c>
      <c r="DH44" s="9" cm="1">
        <f t="array" aca="1" ref="DH44" ca="1">_xlfn.IFNA(MATCH(RAND(), _xlfn.POISSON.DIST({0,1,2,3,4,5,6,7,8,9},$P44, TRUE),1), 0)</f>
        <v>1</v>
      </c>
      <c r="DI44" s="9" cm="1">
        <f t="array" aca="1" ref="DI44" ca="1">_xlfn.IFNA(MATCH(RAND(), _xlfn.POISSON.DIST({0,1,2,3,4,5,6,7,8,9},$P44, TRUE),1), 0)</f>
        <v>2</v>
      </c>
      <c r="DJ44" s="9" cm="1">
        <f t="array" aca="1" ref="DJ44" ca="1">_xlfn.IFNA(MATCH(RAND(), _xlfn.POISSON.DIST({0,1,2,3,4,5,6,7,8,9},$P44, TRUE),1), 0)</f>
        <v>0</v>
      </c>
      <c r="DK44" s="9" cm="1">
        <f t="array" aca="1" ref="DK44" ca="1">_xlfn.IFNA(MATCH(RAND(), _xlfn.POISSON.DIST({0,1,2,3,4,5,6,7,8,9},$P44, TRUE),1), 0)</f>
        <v>1</v>
      </c>
      <c r="DL44" s="9" cm="1">
        <f t="array" aca="1" ref="DL44" ca="1">_xlfn.IFNA(MATCH(RAND(), _xlfn.POISSON.DIST({0,1,2,3,4,5,6,7,8,9},$P44, TRUE),1), 0)</f>
        <v>3</v>
      </c>
      <c r="DM44" s="9" cm="1">
        <f t="array" aca="1" ref="DM44" ca="1">_xlfn.IFNA(MATCH(RAND(), _xlfn.POISSON.DIST({0,1,2,3,4,5,6,7,8,9},$P44, TRUE),1), 0)</f>
        <v>1</v>
      </c>
      <c r="DR44" s="2"/>
      <c r="DS44" s="2"/>
      <c r="EE44" s="35"/>
      <c r="EF44" s="35"/>
    </row>
    <row r="45" spans="2:136">
      <c r="B45" s="39"/>
      <c r="C45" s="36" t="s">
        <v>178</v>
      </c>
      <c r="D45" s="37" t="s">
        <v>29</v>
      </c>
      <c r="E45" s="37" t="s">
        <v>31</v>
      </c>
      <c r="F45" s="38">
        <f ca="1">(AVERAGE(Q45:BN45))*(1+INDEX('Round Robin Predictions'!$C$4:$O$36, MATCH('This Year''s Matches'!E45,'Round Robin Predictions'!$D$4:$D$36,0),3))</f>
        <v>1.08</v>
      </c>
      <c r="G45" s="5" t="s">
        <v>32</v>
      </c>
      <c r="H45" s="38">
        <f ca="1">(AVERAGE(BP45:DM45))*(1+INDEX('Round Robin Predictions'!$C$4:$O$36, MATCH('This Year''s Matches'!G45,'Round Robin Predictions'!$D$4:$D$36,0),3))</f>
        <v>1.34</v>
      </c>
      <c r="I45" s="37" t="str">
        <f t="shared" ca="1" si="0"/>
        <v>Croatia</v>
      </c>
      <c r="J45" s="66"/>
      <c r="K45" s="67"/>
      <c r="L45" s="37">
        <f t="shared" ca="1" si="1"/>
        <v>1.08</v>
      </c>
      <c r="M45" s="37">
        <f t="shared" ca="1" si="2"/>
        <v>1.34</v>
      </c>
      <c r="N45" s="37" t="str">
        <f t="shared" ca="1" si="3"/>
        <v>Croatia</v>
      </c>
      <c r="O45" s="7">
        <f ca="1">(OFFSET('Appendix 3 - Goals Per Group'!$B$13,(INDEX('Appendix 1 - Team Data'!$B$13:$R$112,MATCH(G45,'Appendix 1 - Team Data'!$B$13:$B$112,0),4)/10),(INDEX('Appendix 1 - Team Data'!$B$13:$R$112,MATCH(E45,'Appendix 1 - Team Data'!$B$13:$B$112,0),4)/10)))</f>
        <v>1.0329218106995885</v>
      </c>
      <c r="P45" s="7" cm="1">
        <f t="array" aca="1" ref="P45" ca="1">OFFSET('Appendix 3 - Goals Per Group'!$B$13,(INDEX('Appendix 1 - Team Data'!$B$13:$R$112, MATCH(E45,'Appendix 1 - Team Data'!$B$13:$B$112,0),4)/10), (INDEX('Appendix 1 - Team Data'!$B$13:$R$112, MATCH(G45, 'Appendix 1 - Team Data'!$B$13:$B$112,0),4)/10))</f>
        <v>1.2345679012345678</v>
      </c>
      <c r="Q45" s="9" cm="1">
        <f t="array" aca="1" ref="Q45" ca="1">_xlfn.IFNA(MATCH(RAND(), _xlfn.POISSON.DIST({0,1,2,3,4,5,6,7,8,9},$O45, TRUE),1), 0)</f>
        <v>1</v>
      </c>
      <c r="R45" s="9" cm="1">
        <f t="array" aca="1" ref="R45" ca="1">_xlfn.IFNA(MATCH(RAND(), _xlfn.POISSON.DIST({0,1,2,3,4,5,6,7,8,9},$O45, TRUE),1), 0)</f>
        <v>0</v>
      </c>
      <c r="S45" s="9" cm="1">
        <f t="array" aca="1" ref="S45" ca="1">_xlfn.IFNA(MATCH(RAND(), _xlfn.POISSON.DIST({0,1,2,3,4,5,6,7,8,9},$O45, TRUE),1), 0)</f>
        <v>2</v>
      </c>
      <c r="T45" s="9" cm="1">
        <f t="array" aca="1" ref="T45" ca="1">_xlfn.IFNA(MATCH(RAND(), _xlfn.POISSON.DIST({0,1,2,3,4,5,6,7,8,9},$O45, TRUE),1), 0)</f>
        <v>2</v>
      </c>
      <c r="U45" s="9" cm="1">
        <f t="array" aca="1" ref="U45" ca="1">_xlfn.IFNA(MATCH(RAND(), _xlfn.POISSON.DIST({0,1,2,3,4,5,6,7,8,9},$O45, TRUE),1), 0)</f>
        <v>1</v>
      </c>
      <c r="V45" s="9" cm="1">
        <f t="array" aca="1" ref="V45" ca="1">_xlfn.IFNA(MATCH(RAND(), _xlfn.POISSON.DIST({0,1,2,3,4,5,6,7,8,9},$O45, TRUE),1), 0)</f>
        <v>1</v>
      </c>
      <c r="W45" s="9" cm="1">
        <f t="array" aca="1" ref="W45" ca="1">_xlfn.IFNA(MATCH(RAND(), _xlfn.POISSON.DIST({0,1,2,3,4,5,6,7,8,9},$O45, TRUE),1), 0)</f>
        <v>2</v>
      </c>
      <c r="X45" s="9" cm="1">
        <f t="array" aca="1" ref="X45" ca="1">_xlfn.IFNA(MATCH(RAND(), _xlfn.POISSON.DIST({0,1,2,3,4,5,6,7,8,9},$O45, TRUE),1), 0)</f>
        <v>0</v>
      </c>
      <c r="Y45" s="9" cm="1">
        <f t="array" aca="1" ref="Y45" ca="1">_xlfn.IFNA(MATCH(RAND(), _xlfn.POISSON.DIST({0,1,2,3,4,5,6,7,8,9},$O45, TRUE),1), 0)</f>
        <v>1</v>
      </c>
      <c r="Z45" s="9" cm="1">
        <f t="array" aca="1" ref="Z45" ca="1">_xlfn.IFNA(MATCH(RAND(), _xlfn.POISSON.DIST({0,1,2,3,4,5,6,7,8,9},$O45, TRUE),1), 0)</f>
        <v>0</v>
      </c>
      <c r="AA45" s="9" cm="1">
        <f t="array" aca="1" ref="AA45" ca="1">_xlfn.IFNA(MATCH(RAND(), _xlfn.POISSON.DIST({0,1,2,3,4,5,6,7,8,9},$O45, TRUE),1), 0)</f>
        <v>0</v>
      </c>
      <c r="AB45" s="9" cm="1">
        <f t="array" aca="1" ref="AB45" ca="1">_xlfn.IFNA(MATCH(RAND(), _xlfn.POISSON.DIST({0,1,2,3,4,5,6,7,8,9},$O45, TRUE),1), 0)</f>
        <v>2</v>
      </c>
      <c r="AC45" s="9" cm="1">
        <f t="array" aca="1" ref="AC45" ca="1">_xlfn.IFNA(MATCH(RAND(), _xlfn.POISSON.DIST({0,1,2,3,4,5,6,7,8,9},$O45, TRUE),1), 0)</f>
        <v>2</v>
      </c>
      <c r="AD45" s="9" cm="1">
        <f t="array" aca="1" ref="AD45" ca="1">_xlfn.IFNA(MATCH(RAND(), _xlfn.POISSON.DIST({0,1,2,3,4,5,6,7,8,9},$O45, TRUE),1), 0)</f>
        <v>4</v>
      </c>
      <c r="AE45" s="9" cm="1">
        <f t="array" aca="1" ref="AE45" ca="1">_xlfn.IFNA(MATCH(RAND(), _xlfn.POISSON.DIST({0,1,2,3,4,5,6,7,8,9},$O45, TRUE),1), 0)</f>
        <v>3</v>
      </c>
      <c r="AF45" s="9" cm="1">
        <f t="array" aca="1" ref="AF45" ca="1">_xlfn.IFNA(MATCH(RAND(), _xlfn.POISSON.DIST({0,1,2,3,4,5,6,7,8,9},$O45, TRUE),1), 0)</f>
        <v>0</v>
      </c>
      <c r="AG45" s="9" cm="1">
        <f t="array" aca="1" ref="AG45" ca="1">_xlfn.IFNA(MATCH(RAND(), _xlfn.POISSON.DIST({0,1,2,3,4,5,6,7,8,9},$O45, TRUE),1), 0)</f>
        <v>1</v>
      </c>
      <c r="AH45" s="9" cm="1">
        <f t="array" aca="1" ref="AH45" ca="1">_xlfn.IFNA(MATCH(RAND(), _xlfn.POISSON.DIST({0,1,2,3,4,5,6,7,8,9},$O45, TRUE),1), 0)</f>
        <v>2</v>
      </c>
      <c r="AI45" s="9" cm="1">
        <f t="array" aca="1" ref="AI45" ca="1">_xlfn.IFNA(MATCH(RAND(), _xlfn.POISSON.DIST({0,1,2,3,4,5,6,7,8,9},$O45, TRUE),1), 0)</f>
        <v>1</v>
      </c>
      <c r="AJ45" s="9" cm="1">
        <f t="array" aca="1" ref="AJ45" ca="1">_xlfn.IFNA(MATCH(RAND(), _xlfn.POISSON.DIST({0,1,2,3,4,5,6,7,8,9},$O45, TRUE),1), 0)</f>
        <v>1</v>
      </c>
      <c r="AK45" s="9" cm="1">
        <f t="array" aca="1" ref="AK45" ca="1">_xlfn.IFNA(MATCH(RAND(), _xlfn.POISSON.DIST({0,1,2,3,4,5,6,7,8,9},$O45, TRUE),1), 0)</f>
        <v>2</v>
      </c>
      <c r="AL45" s="9" cm="1">
        <f t="array" aca="1" ref="AL45" ca="1">_xlfn.IFNA(MATCH(RAND(), _xlfn.POISSON.DIST({0,1,2,3,4,5,6,7,8,9},$O45, TRUE),1), 0)</f>
        <v>0</v>
      </c>
      <c r="AM45" s="9" cm="1">
        <f t="array" aca="1" ref="AM45" ca="1">_xlfn.IFNA(MATCH(RAND(), _xlfn.POISSON.DIST({0,1,2,3,4,5,6,7,8,9},$O45, TRUE),1), 0)</f>
        <v>1</v>
      </c>
      <c r="AN45" s="9" cm="1">
        <f t="array" aca="1" ref="AN45" ca="1">_xlfn.IFNA(MATCH(RAND(), _xlfn.POISSON.DIST({0,1,2,3,4,5,6,7,8,9},$O45, TRUE),1), 0)</f>
        <v>0</v>
      </c>
      <c r="AO45" s="9" cm="1">
        <f t="array" aca="1" ref="AO45" ca="1">_xlfn.IFNA(MATCH(RAND(), _xlfn.POISSON.DIST({0,1,2,3,4,5,6,7,8,9},$O45, TRUE),1), 0)</f>
        <v>1</v>
      </c>
      <c r="AP45" s="9" cm="1">
        <f t="array" aca="1" ref="AP45" ca="1">_xlfn.IFNA(MATCH(RAND(), _xlfn.POISSON.DIST({0,1,2,3,4,5,6,7,8,9},$O45, TRUE),1), 0)</f>
        <v>0</v>
      </c>
      <c r="AQ45" s="9" cm="1">
        <f t="array" aca="1" ref="AQ45" ca="1">_xlfn.IFNA(MATCH(RAND(), _xlfn.POISSON.DIST({0,1,2,3,4,5,6,7,8,9},$O45, TRUE),1), 0)</f>
        <v>2</v>
      </c>
      <c r="AR45" s="9" cm="1">
        <f t="array" aca="1" ref="AR45" ca="1">_xlfn.IFNA(MATCH(RAND(), _xlfn.POISSON.DIST({0,1,2,3,4,5,6,7,8,9},$O45, TRUE),1), 0)</f>
        <v>0</v>
      </c>
      <c r="AS45" s="9" cm="1">
        <f t="array" aca="1" ref="AS45" ca="1">_xlfn.IFNA(MATCH(RAND(), _xlfn.POISSON.DIST({0,1,2,3,4,5,6,7,8,9},$O45, TRUE),1), 0)</f>
        <v>1</v>
      </c>
      <c r="AT45" s="9" cm="1">
        <f t="array" aca="1" ref="AT45" ca="1">_xlfn.IFNA(MATCH(RAND(), _xlfn.POISSON.DIST({0,1,2,3,4,5,6,7,8,9},$O45, TRUE),1), 0)</f>
        <v>2</v>
      </c>
      <c r="AU45" s="9" cm="1">
        <f t="array" aca="1" ref="AU45" ca="1">_xlfn.IFNA(MATCH(RAND(), _xlfn.POISSON.DIST({0,1,2,3,4,5,6,7,8,9},$O45, TRUE),1), 0)</f>
        <v>2</v>
      </c>
      <c r="AV45" s="9" cm="1">
        <f t="array" aca="1" ref="AV45" ca="1">_xlfn.IFNA(MATCH(RAND(), _xlfn.POISSON.DIST({0,1,2,3,4,5,6,7,8,9},$O45, TRUE),1), 0)</f>
        <v>0</v>
      </c>
      <c r="AW45" s="9" cm="1">
        <f t="array" aca="1" ref="AW45" ca="1">_xlfn.IFNA(MATCH(RAND(), _xlfn.POISSON.DIST({0,1,2,3,4,5,6,7,8,9},$O45, TRUE),1), 0)</f>
        <v>1</v>
      </c>
      <c r="AX45" s="9" cm="1">
        <f t="array" aca="1" ref="AX45" ca="1">_xlfn.IFNA(MATCH(RAND(), _xlfn.POISSON.DIST({0,1,2,3,4,5,6,7,8,9},$O45, TRUE),1), 0)</f>
        <v>0</v>
      </c>
      <c r="AY45" s="9" cm="1">
        <f t="array" aca="1" ref="AY45" ca="1">_xlfn.IFNA(MATCH(RAND(), _xlfn.POISSON.DIST({0,1,2,3,4,5,6,7,8,9},$O45, TRUE),1), 0)</f>
        <v>0</v>
      </c>
      <c r="AZ45" s="9" cm="1">
        <f t="array" aca="1" ref="AZ45" ca="1">_xlfn.IFNA(MATCH(RAND(), _xlfn.POISSON.DIST({0,1,2,3,4,5,6,7,8,9},$O45, TRUE),1), 0)</f>
        <v>1</v>
      </c>
      <c r="BA45" s="9" cm="1">
        <f t="array" aca="1" ref="BA45" ca="1">_xlfn.IFNA(MATCH(RAND(), _xlfn.POISSON.DIST({0,1,2,3,4,5,6,7,8,9},$O45, TRUE),1), 0)</f>
        <v>1</v>
      </c>
      <c r="BB45" s="9" cm="1">
        <f t="array" aca="1" ref="BB45" ca="1">_xlfn.IFNA(MATCH(RAND(), _xlfn.POISSON.DIST({0,1,2,3,4,5,6,7,8,9},$O45, TRUE),1), 0)</f>
        <v>1</v>
      </c>
      <c r="BC45" s="9" cm="1">
        <f t="array" aca="1" ref="BC45" ca="1">_xlfn.IFNA(MATCH(RAND(), _xlfn.POISSON.DIST({0,1,2,3,4,5,6,7,8,9},$O45, TRUE),1), 0)</f>
        <v>0</v>
      </c>
      <c r="BD45" s="9" cm="1">
        <f t="array" aca="1" ref="BD45" ca="1">_xlfn.IFNA(MATCH(RAND(), _xlfn.POISSON.DIST({0,1,2,3,4,5,6,7,8,9},$O45, TRUE),1), 0)</f>
        <v>3</v>
      </c>
      <c r="BE45" s="9" cm="1">
        <f t="array" aca="1" ref="BE45" ca="1">_xlfn.IFNA(MATCH(RAND(), _xlfn.POISSON.DIST({0,1,2,3,4,5,6,7,8,9},$O45, TRUE),1), 0)</f>
        <v>1</v>
      </c>
      <c r="BF45" s="9" cm="1">
        <f t="array" aca="1" ref="BF45" ca="1">_xlfn.IFNA(MATCH(RAND(), _xlfn.POISSON.DIST({0,1,2,3,4,5,6,7,8,9},$O45, TRUE),1), 0)</f>
        <v>0</v>
      </c>
      <c r="BG45" s="9" cm="1">
        <f t="array" aca="1" ref="BG45" ca="1">_xlfn.IFNA(MATCH(RAND(), _xlfn.POISSON.DIST({0,1,2,3,4,5,6,7,8,9},$O45, TRUE),1), 0)</f>
        <v>1</v>
      </c>
      <c r="BH45" s="9" cm="1">
        <f t="array" aca="1" ref="BH45" ca="1">_xlfn.IFNA(MATCH(RAND(), _xlfn.POISSON.DIST({0,1,2,3,4,5,6,7,8,9},$O45, TRUE),1), 0)</f>
        <v>1</v>
      </c>
      <c r="BI45" s="9" cm="1">
        <f t="array" aca="1" ref="BI45" ca="1">_xlfn.IFNA(MATCH(RAND(), _xlfn.POISSON.DIST({0,1,2,3,4,5,6,7,8,9},$O45, TRUE),1), 0)</f>
        <v>2</v>
      </c>
      <c r="BJ45" s="9" cm="1">
        <f t="array" aca="1" ref="BJ45" ca="1">_xlfn.IFNA(MATCH(RAND(), _xlfn.POISSON.DIST({0,1,2,3,4,5,6,7,8,9},$O45, TRUE),1), 0)</f>
        <v>1</v>
      </c>
      <c r="BK45" s="9" cm="1">
        <f t="array" aca="1" ref="BK45" ca="1">_xlfn.IFNA(MATCH(RAND(), _xlfn.POISSON.DIST({0,1,2,3,4,5,6,7,8,9},$O45, TRUE),1), 0)</f>
        <v>1</v>
      </c>
      <c r="BL45" s="9" cm="1">
        <f t="array" aca="1" ref="BL45" ca="1">_xlfn.IFNA(MATCH(RAND(), _xlfn.POISSON.DIST({0,1,2,3,4,5,6,7,8,9},$O45, TRUE),1), 0)</f>
        <v>1</v>
      </c>
      <c r="BM45" s="9" cm="1">
        <f t="array" aca="1" ref="BM45" ca="1">_xlfn.IFNA(MATCH(RAND(), _xlfn.POISSON.DIST({0,1,2,3,4,5,6,7,8,9},$O45, TRUE),1), 0)</f>
        <v>1</v>
      </c>
      <c r="BN45" s="9" cm="1">
        <f t="array" aca="1" ref="BN45" ca="1">_xlfn.IFNA(MATCH(RAND(), _xlfn.POISSON.DIST({0,1,2,3,4,5,6,7,8,9},$O45, TRUE),1), 0)</f>
        <v>1</v>
      </c>
      <c r="BP45" s="9" cm="1">
        <f t="array" aca="1" ref="BP45" ca="1">_xlfn.IFNA(MATCH(RAND(), _xlfn.POISSON.DIST({0,1,2,3,4,5,6,7,8,9},$P45, TRUE),1), 0)</f>
        <v>2</v>
      </c>
      <c r="BQ45" s="9" cm="1">
        <f t="array" aca="1" ref="BQ45" ca="1">_xlfn.IFNA(MATCH(RAND(), _xlfn.POISSON.DIST({0,1,2,3,4,5,6,7,8,9},$P45, TRUE),1), 0)</f>
        <v>0</v>
      </c>
      <c r="BR45" s="9" cm="1">
        <f t="array" aca="1" ref="BR45" ca="1">_xlfn.IFNA(MATCH(RAND(), _xlfn.POISSON.DIST({0,1,2,3,4,5,6,7,8,9},$P45, TRUE),1), 0)</f>
        <v>0</v>
      </c>
      <c r="BS45" s="9" cm="1">
        <f t="array" aca="1" ref="BS45" ca="1">_xlfn.IFNA(MATCH(RAND(), _xlfn.POISSON.DIST({0,1,2,3,4,5,6,7,8,9},$P45, TRUE),1), 0)</f>
        <v>1</v>
      </c>
      <c r="BT45" s="9" cm="1">
        <f t="array" aca="1" ref="BT45" ca="1">_xlfn.IFNA(MATCH(RAND(), _xlfn.POISSON.DIST({0,1,2,3,4,5,6,7,8,9},$P45, TRUE),1), 0)</f>
        <v>2</v>
      </c>
      <c r="BU45" s="9" cm="1">
        <f t="array" aca="1" ref="BU45" ca="1">_xlfn.IFNA(MATCH(RAND(), _xlfn.POISSON.DIST({0,1,2,3,4,5,6,7,8,9},$P45, TRUE),1), 0)</f>
        <v>1</v>
      </c>
      <c r="BV45" s="9" cm="1">
        <f t="array" aca="1" ref="BV45" ca="1">_xlfn.IFNA(MATCH(RAND(), _xlfn.POISSON.DIST({0,1,2,3,4,5,6,7,8,9},$P45, TRUE),1), 0)</f>
        <v>3</v>
      </c>
      <c r="BW45" s="9" cm="1">
        <f t="array" aca="1" ref="BW45" ca="1">_xlfn.IFNA(MATCH(RAND(), _xlfn.POISSON.DIST({0,1,2,3,4,5,6,7,8,9},$P45, TRUE),1), 0)</f>
        <v>2</v>
      </c>
      <c r="BX45" s="9" cm="1">
        <f t="array" aca="1" ref="BX45" ca="1">_xlfn.IFNA(MATCH(RAND(), _xlfn.POISSON.DIST({0,1,2,3,4,5,6,7,8,9},$P45, TRUE),1), 0)</f>
        <v>0</v>
      </c>
      <c r="BY45" s="9" cm="1">
        <f t="array" aca="1" ref="BY45" ca="1">_xlfn.IFNA(MATCH(RAND(), _xlfn.POISSON.DIST({0,1,2,3,4,5,6,7,8,9},$P45, TRUE),1), 0)</f>
        <v>2</v>
      </c>
      <c r="BZ45" s="9" cm="1">
        <f t="array" aca="1" ref="BZ45" ca="1">_xlfn.IFNA(MATCH(RAND(), _xlfn.POISSON.DIST({0,1,2,3,4,5,6,7,8,9},$P45, TRUE),1), 0)</f>
        <v>1</v>
      </c>
      <c r="CA45" s="9" cm="1">
        <f t="array" aca="1" ref="CA45" ca="1">_xlfn.IFNA(MATCH(RAND(), _xlfn.POISSON.DIST({0,1,2,3,4,5,6,7,8,9},$P45, TRUE),1), 0)</f>
        <v>0</v>
      </c>
      <c r="CB45" s="9" cm="1">
        <f t="array" aca="1" ref="CB45" ca="1">_xlfn.IFNA(MATCH(RAND(), _xlfn.POISSON.DIST({0,1,2,3,4,5,6,7,8,9},$P45, TRUE),1), 0)</f>
        <v>1</v>
      </c>
      <c r="CC45" s="9" cm="1">
        <f t="array" aca="1" ref="CC45" ca="1">_xlfn.IFNA(MATCH(RAND(), _xlfn.POISSON.DIST({0,1,2,3,4,5,6,7,8,9},$P45, TRUE),1), 0)</f>
        <v>2</v>
      </c>
      <c r="CD45" s="9" cm="1">
        <f t="array" aca="1" ref="CD45" ca="1">_xlfn.IFNA(MATCH(RAND(), _xlfn.POISSON.DIST({0,1,2,3,4,5,6,7,8,9},$P45, TRUE),1), 0)</f>
        <v>0</v>
      </c>
      <c r="CE45" s="9" cm="1">
        <f t="array" aca="1" ref="CE45" ca="1">_xlfn.IFNA(MATCH(RAND(), _xlfn.POISSON.DIST({0,1,2,3,4,5,6,7,8,9},$P45, TRUE),1), 0)</f>
        <v>0</v>
      </c>
      <c r="CF45" s="9" cm="1">
        <f t="array" aca="1" ref="CF45" ca="1">_xlfn.IFNA(MATCH(RAND(), _xlfn.POISSON.DIST({0,1,2,3,4,5,6,7,8,9},$P45, TRUE),1), 0)</f>
        <v>1</v>
      </c>
      <c r="CG45" s="9" cm="1">
        <f t="array" aca="1" ref="CG45" ca="1">_xlfn.IFNA(MATCH(RAND(), _xlfn.POISSON.DIST({0,1,2,3,4,5,6,7,8,9},$P45, TRUE),1), 0)</f>
        <v>1</v>
      </c>
      <c r="CH45" s="9" cm="1">
        <f t="array" aca="1" ref="CH45" ca="1">_xlfn.IFNA(MATCH(RAND(), _xlfn.POISSON.DIST({0,1,2,3,4,5,6,7,8,9},$P45, TRUE),1), 0)</f>
        <v>4</v>
      </c>
      <c r="CI45" s="9" cm="1">
        <f t="array" aca="1" ref="CI45" ca="1">_xlfn.IFNA(MATCH(RAND(), _xlfn.POISSON.DIST({0,1,2,3,4,5,6,7,8,9},$P45, TRUE),1), 0)</f>
        <v>2</v>
      </c>
      <c r="CJ45" s="9" cm="1">
        <f t="array" aca="1" ref="CJ45" ca="1">_xlfn.IFNA(MATCH(RAND(), _xlfn.POISSON.DIST({0,1,2,3,4,5,6,7,8,9},$P45, TRUE),1), 0)</f>
        <v>2</v>
      </c>
      <c r="CK45" s="9" cm="1">
        <f t="array" aca="1" ref="CK45" ca="1">_xlfn.IFNA(MATCH(RAND(), _xlfn.POISSON.DIST({0,1,2,3,4,5,6,7,8,9},$P45, TRUE),1), 0)</f>
        <v>1</v>
      </c>
      <c r="CL45" s="9" cm="1">
        <f t="array" aca="1" ref="CL45" ca="1">_xlfn.IFNA(MATCH(RAND(), _xlfn.POISSON.DIST({0,1,2,3,4,5,6,7,8,9},$P45, TRUE),1), 0)</f>
        <v>2</v>
      </c>
      <c r="CM45" s="9" cm="1">
        <f t="array" aca="1" ref="CM45" ca="1">_xlfn.IFNA(MATCH(RAND(), _xlfn.POISSON.DIST({0,1,2,3,4,5,6,7,8,9},$P45, TRUE),1), 0)</f>
        <v>2</v>
      </c>
      <c r="CN45" s="9" cm="1">
        <f t="array" aca="1" ref="CN45" ca="1">_xlfn.IFNA(MATCH(RAND(), _xlfn.POISSON.DIST({0,1,2,3,4,5,6,7,8,9},$P45, TRUE),1), 0)</f>
        <v>3</v>
      </c>
      <c r="CO45" s="9" cm="1">
        <f t="array" aca="1" ref="CO45" ca="1">_xlfn.IFNA(MATCH(RAND(), _xlfn.POISSON.DIST({0,1,2,3,4,5,6,7,8,9},$P45, TRUE),1), 0)</f>
        <v>1</v>
      </c>
      <c r="CP45" s="9" cm="1">
        <f t="array" aca="1" ref="CP45" ca="1">_xlfn.IFNA(MATCH(RAND(), _xlfn.POISSON.DIST({0,1,2,3,4,5,6,7,8,9},$P45, TRUE),1), 0)</f>
        <v>3</v>
      </c>
      <c r="CQ45" s="9" cm="1">
        <f t="array" aca="1" ref="CQ45" ca="1">_xlfn.IFNA(MATCH(RAND(), _xlfn.POISSON.DIST({0,1,2,3,4,5,6,7,8,9},$P45, TRUE),1), 0)</f>
        <v>1</v>
      </c>
      <c r="CR45" s="9" cm="1">
        <f t="array" aca="1" ref="CR45" ca="1">_xlfn.IFNA(MATCH(RAND(), _xlfn.POISSON.DIST({0,1,2,3,4,5,6,7,8,9},$P45, TRUE),1), 0)</f>
        <v>1</v>
      </c>
      <c r="CS45" s="9" cm="1">
        <f t="array" aca="1" ref="CS45" ca="1">_xlfn.IFNA(MATCH(RAND(), _xlfn.POISSON.DIST({0,1,2,3,4,5,6,7,8,9},$P45, TRUE),1), 0)</f>
        <v>1</v>
      </c>
      <c r="CT45" s="9" cm="1">
        <f t="array" aca="1" ref="CT45" ca="1">_xlfn.IFNA(MATCH(RAND(), _xlfn.POISSON.DIST({0,1,2,3,4,5,6,7,8,9},$P45, TRUE),1), 0)</f>
        <v>0</v>
      </c>
      <c r="CU45" s="9" cm="1">
        <f t="array" aca="1" ref="CU45" ca="1">_xlfn.IFNA(MATCH(RAND(), _xlfn.POISSON.DIST({0,1,2,3,4,5,6,7,8,9},$P45, TRUE),1), 0)</f>
        <v>1</v>
      </c>
      <c r="CV45" s="9" cm="1">
        <f t="array" aca="1" ref="CV45" ca="1">_xlfn.IFNA(MATCH(RAND(), _xlfn.POISSON.DIST({0,1,2,3,4,5,6,7,8,9},$P45, TRUE),1), 0)</f>
        <v>2</v>
      </c>
      <c r="CW45" s="9" cm="1">
        <f t="array" aca="1" ref="CW45" ca="1">_xlfn.IFNA(MATCH(RAND(), _xlfn.POISSON.DIST({0,1,2,3,4,5,6,7,8,9},$P45, TRUE),1), 0)</f>
        <v>0</v>
      </c>
      <c r="CX45" s="9" cm="1">
        <f t="array" aca="1" ref="CX45" ca="1">_xlfn.IFNA(MATCH(RAND(), _xlfn.POISSON.DIST({0,1,2,3,4,5,6,7,8,9},$P45, TRUE),1), 0)</f>
        <v>2</v>
      </c>
      <c r="CY45" s="9" cm="1">
        <f t="array" aca="1" ref="CY45" ca="1">_xlfn.IFNA(MATCH(RAND(), _xlfn.POISSON.DIST({0,1,2,3,4,5,6,7,8,9},$P45, TRUE),1), 0)</f>
        <v>1</v>
      </c>
      <c r="CZ45" s="9" cm="1">
        <f t="array" aca="1" ref="CZ45" ca="1">_xlfn.IFNA(MATCH(RAND(), _xlfn.POISSON.DIST({0,1,2,3,4,5,6,7,8,9},$P45, TRUE),1), 0)</f>
        <v>0</v>
      </c>
      <c r="DA45" s="9" cm="1">
        <f t="array" aca="1" ref="DA45" ca="1">_xlfn.IFNA(MATCH(RAND(), _xlfn.POISSON.DIST({0,1,2,3,4,5,6,7,8,9},$P45, TRUE),1), 0)</f>
        <v>0</v>
      </c>
      <c r="DB45" s="9" cm="1">
        <f t="array" aca="1" ref="DB45" ca="1">_xlfn.IFNA(MATCH(RAND(), _xlfn.POISSON.DIST({0,1,2,3,4,5,6,7,8,9},$P45, TRUE),1), 0)</f>
        <v>1</v>
      </c>
      <c r="DC45" s="9" cm="1">
        <f t="array" aca="1" ref="DC45" ca="1">_xlfn.IFNA(MATCH(RAND(), _xlfn.POISSON.DIST({0,1,2,3,4,5,6,7,8,9},$P45, TRUE),1), 0)</f>
        <v>1</v>
      </c>
      <c r="DD45" s="9" cm="1">
        <f t="array" aca="1" ref="DD45" ca="1">_xlfn.IFNA(MATCH(RAND(), _xlfn.POISSON.DIST({0,1,2,3,4,5,6,7,8,9},$P45, TRUE),1), 0)</f>
        <v>4</v>
      </c>
      <c r="DE45" s="9" cm="1">
        <f t="array" aca="1" ref="DE45" ca="1">_xlfn.IFNA(MATCH(RAND(), _xlfn.POISSON.DIST({0,1,2,3,4,5,6,7,8,9},$P45, TRUE),1), 0)</f>
        <v>0</v>
      </c>
      <c r="DF45" s="9" cm="1">
        <f t="array" aca="1" ref="DF45" ca="1">_xlfn.IFNA(MATCH(RAND(), _xlfn.POISSON.DIST({0,1,2,3,4,5,6,7,8,9},$P45, TRUE),1), 0)</f>
        <v>1</v>
      </c>
      <c r="DG45" s="9" cm="1">
        <f t="array" aca="1" ref="DG45" ca="1">_xlfn.IFNA(MATCH(RAND(), _xlfn.POISSON.DIST({0,1,2,3,4,5,6,7,8,9},$P45, TRUE),1), 0)</f>
        <v>3</v>
      </c>
      <c r="DH45" s="9" cm="1">
        <f t="array" aca="1" ref="DH45" ca="1">_xlfn.IFNA(MATCH(RAND(), _xlfn.POISSON.DIST({0,1,2,3,4,5,6,7,8,9},$P45, TRUE),1), 0)</f>
        <v>1</v>
      </c>
      <c r="DI45" s="9" cm="1">
        <f t="array" aca="1" ref="DI45" ca="1">_xlfn.IFNA(MATCH(RAND(), _xlfn.POISSON.DIST({0,1,2,3,4,5,6,7,8,9},$P45, TRUE),1), 0)</f>
        <v>2</v>
      </c>
      <c r="DJ45" s="9" cm="1">
        <f t="array" aca="1" ref="DJ45" ca="1">_xlfn.IFNA(MATCH(RAND(), _xlfn.POISSON.DIST({0,1,2,3,4,5,6,7,8,9},$P45, TRUE),1), 0)</f>
        <v>1</v>
      </c>
      <c r="DK45" s="9" cm="1">
        <f t="array" aca="1" ref="DK45" ca="1">_xlfn.IFNA(MATCH(RAND(), _xlfn.POISSON.DIST({0,1,2,3,4,5,6,7,8,9},$P45, TRUE),1), 0)</f>
        <v>4</v>
      </c>
      <c r="DL45" s="9" cm="1">
        <f t="array" aca="1" ref="DL45" ca="1">_xlfn.IFNA(MATCH(RAND(), _xlfn.POISSON.DIST({0,1,2,3,4,5,6,7,8,9},$P45, TRUE),1), 0)</f>
        <v>0</v>
      </c>
      <c r="DM45" s="9" cm="1">
        <f t="array" aca="1" ref="DM45" ca="1">_xlfn.IFNA(MATCH(RAND(), _xlfn.POISSON.DIST({0,1,2,3,4,5,6,7,8,9},$P45, TRUE),1), 0)</f>
        <v>1</v>
      </c>
      <c r="DR45" s="2"/>
      <c r="DS45" s="2"/>
      <c r="EE45" s="35"/>
      <c r="EF45" s="35"/>
    </row>
    <row r="46" spans="2:136">
      <c r="B46" s="39"/>
      <c r="C46" s="36" t="s">
        <v>179</v>
      </c>
      <c r="D46" s="37" t="s">
        <v>34</v>
      </c>
      <c r="E46" s="37" t="s">
        <v>38</v>
      </c>
      <c r="F46" s="38">
        <f ca="1">(AVERAGE(Q46:BN46))*(1+INDEX('Round Robin Predictions'!$C$4:$O$36, MATCH('This Year''s Matches'!E46,'Round Robin Predictions'!$D$4:$D$36,0),3))</f>
        <v>0.9</v>
      </c>
      <c r="G46" s="5" t="s">
        <v>35</v>
      </c>
      <c r="H46" s="38">
        <f ca="1">(AVERAGE(BP46:DM46))*(1+INDEX('Round Robin Predictions'!$C$4:$O$36, MATCH('This Year''s Matches'!G46,'Round Robin Predictions'!$D$4:$D$36,0),3))</f>
        <v>1.7</v>
      </c>
      <c r="I46" s="37" t="str">
        <f t="shared" ca="1" si="0"/>
        <v>Brazil</v>
      </c>
      <c r="J46" s="66"/>
      <c r="K46" s="67"/>
      <c r="L46" s="37">
        <f t="shared" ca="1" si="1"/>
        <v>0.9</v>
      </c>
      <c r="M46" s="37">
        <f t="shared" ca="1" si="2"/>
        <v>1.7</v>
      </c>
      <c r="N46" s="37" t="str">
        <f t="shared" ca="1" si="3"/>
        <v>Brazil</v>
      </c>
      <c r="O46" s="7">
        <f ca="1">(OFFSET('Appendix 3 - Goals Per Group'!$B$13,(INDEX('Appendix 1 - Team Data'!$B$13:$R$112,MATCH(G46,'Appendix 1 - Team Data'!$B$13:$B$112,0),4)/10),(INDEX('Appendix 1 - Team Data'!$B$13:$R$112,MATCH(E46,'Appendix 1 - Team Data'!$B$13:$B$112,0),4)/10)))</f>
        <v>0.9575892857142857</v>
      </c>
      <c r="P46" s="7" cm="1">
        <f t="array" aca="1" ref="P46" ca="1">OFFSET('Appendix 3 - Goals Per Group'!$B$13,(INDEX('Appendix 1 - Team Data'!$B$13:$R$112, MATCH(E46,'Appendix 1 - Team Data'!$B$13:$B$112,0),4)/10), (INDEX('Appendix 1 - Team Data'!$B$13:$R$112, MATCH(G46, 'Appendix 1 - Team Data'!$B$13:$B$112,0),4)/10))</f>
        <v>1.4642857142857142</v>
      </c>
      <c r="Q46" s="9" cm="1">
        <f t="array" aca="1" ref="Q46" ca="1">_xlfn.IFNA(MATCH(RAND(), _xlfn.POISSON.DIST({0,1,2,3,4,5,6,7,8,9},$O46, TRUE),1), 0)</f>
        <v>0</v>
      </c>
      <c r="R46" s="9" cm="1">
        <f t="array" aca="1" ref="R46" ca="1">_xlfn.IFNA(MATCH(RAND(), _xlfn.POISSON.DIST({0,1,2,3,4,5,6,7,8,9},$O46, TRUE),1), 0)</f>
        <v>0</v>
      </c>
      <c r="S46" s="9" cm="1">
        <f t="array" aca="1" ref="S46" ca="1">_xlfn.IFNA(MATCH(RAND(), _xlfn.POISSON.DIST({0,1,2,3,4,5,6,7,8,9},$O46, TRUE),1), 0)</f>
        <v>0</v>
      </c>
      <c r="T46" s="9" cm="1">
        <f t="array" aca="1" ref="T46" ca="1">_xlfn.IFNA(MATCH(RAND(), _xlfn.POISSON.DIST({0,1,2,3,4,5,6,7,8,9},$O46, TRUE),1), 0)</f>
        <v>3</v>
      </c>
      <c r="U46" s="9" cm="1">
        <f t="array" aca="1" ref="U46" ca="1">_xlfn.IFNA(MATCH(RAND(), _xlfn.POISSON.DIST({0,1,2,3,4,5,6,7,8,9},$O46, TRUE),1), 0)</f>
        <v>1</v>
      </c>
      <c r="V46" s="9" cm="1">
        <f t="array" aca="1" ref="V46" ca="1">_xlfn.IFNA(MATCH(RAND(), _xlfn.POISSON.DIST({0,1,2,3,4,5,6,7,8,9},$O46, TRUE),1), 0)</f>
        <v>1</v>
      </c>
      <c r="W46" s="9" cm="1">
        <f t="array" aca="1" ref="W46" ca="1">_xlfn.IFNA(MATCH(RAND(), _xlfn.POISSON.DIST({0,1,2,3,4,5,6,7,8,9},$O46, TRUE),1), 0)</f>
        <v>1</v>
      </c>
      <c r="X46" s="9" cm="1">
        <f t="array" aca="1" ref="X46" ca="1">_xlfn.IFNA(MATCH(RAND(), _xlfn.POISSON.DIST({0,1,2,3,4,5,6,7,8,9},$O46, TRUE),1), 0)</f>
        <v>0</v>
      </c>
      <c r="Y46" s="9" cm="1">
        <f t="array" aca="1" ref="Y46" ca="1">_xlfn.IFNA(MATCH(RAND(), _xlfn.POISSON.DIST({0,1,2,3,4,5,6,7,8,9},$O46, TRUE),1), 0)</f>
        <v>0</v>
      </c>
      <c r="Z46" s="9" cm="1">
        <f t="array" aca="1" ref="Z46" ca="1">_xlfn.IFNA(MATCH(RAND(), _xlfn.POISSON.DIST({0,1,2,3,4,5,6,7,8,9},$O46, TRUE),1), 0)</f>
        <v>2</v>
      </c>
      <c r="AA46" s="9" cm="1">
        <f t="array" aca="1" ref="AA46" ca="1">_xlfn.IFNA(MATCH(RAND(), _xlfn.POISSON.DIST({0,1,2,3,4,5,6,7,8,9},$O46, TRUE),1), 0)</f>
        <v>0</v>
      </c>
      <c r="AB46" s="9" cm="1">
        <f t="array" aca="1" ref="AB46" ca="1">_xlfn.IFNA(MATCH(RAND(), _xlfn.POISSON.DIST({0,1,2,3,4,5,6,7,8,9},$O46, TRUE),1), 0)</f>
        <v>0</v>
      </c>
      <c r="AC46" s="9" cm="1">
        <f t="array" aca="1" ref="AC46" ca="1">_xlfn.IFNA(MATCH(RAND(), _xlfn.POISSON.DIST({0,1,2,3,4,5,6,7,8,9},$O46, TRUE),1), 0)</f>
        <v>0</v>
      </c>
      <c r="AD46" s="9" cm="1">
        <f t="array" aca="1" ref="AD46" ca="1">_xlfn.IFNA(MATCH(RAND(), _xlfn.POISSON.DIST({0,1,2,3,4,5,6,7,8,9},$O46, TRUE),1), 0)</f>
        <v>0</v>
      </c>
      <c r="AE46" s="9" cm="1">
        <f t="array" aca="1" ref="AE46" ca="1">_xlfn.IFNA(MATCH(RAND(), _xlfn.POISSON.DIST({0,1,2,3,4,5,6,7,8,9},$O46, TRUE),1), 0)</f>
        <v>0</v>
      </c>
      <c r="AF46" s="9" cm="1">
        <f t="array" aca="1" ref="AF46" ca="1">_xlfn.IFNA(MATCH(RAND(), _xlfn.POISSON.DIST({0,1,2,3,4,5,6,7,8,9},$O46, TRUE),1), 0)</f>
        <v>2</v>
      </c>
      <c r="AG46" s="9" cm="1">
        <f t="array" aca="1" ref="AG46" ca="1">_xlfn.IFNA(MATCH(RAND(), _xlfn.POISSON.DIST({0,1,2,3,4,5,6,7,8,9},$O46, TRUE),1), 0)</f>
        <v>0</v>
      </c>
      <c r="AH46" s="9" cm="1">
        <f t="array" aca="1" ref="AH46" ca="1">_xlfn.IFNA(MATCH(RAND(), _xlfn.POISSON.DIST({0,1,2,3,4,5,6,7,8,9},$O46, TRUE),1), 0)</f>
        <v>1</v>
      </c>
      <c r="AI46" s="9" cm="1">
        <f t="array" aca="1" ref="AI46" ca="1">_xlfn.IFNA(MATCH(RAND(), _xlfn.POISSON.DIST({0,1,2,3,4,5,6,7,8,9},$O46, TRUE),1), 0)</f>
        <v>1</v>
      </c>
      <c r="AJ46" s="9" cm="1">
        <f t="array" aca="1" ref="AJ46" ca="1">_xlfn.IFNA(MATCH(RAND(), _xlfn.POISSON.DIST({0,1,2,3,4,5,6,7,8,9},$O46, TRUE),1), 0)</f>
        <v>0</v>
      </c>
      <c r="AK46" s="9" cm="1">
        <f t="array" aca="1" ref="AK46" ca="1">_xlfn.IFNA(MATCH(RAND(), _xlfn.POISSON.DIST({0,1,2,3,4,5,6,7,8,9},$O46, TRUE),1), 0)</f>
        <v>2</v>
      </c>
      <c r="AL46" s="9" cm="1">
        <f t="array" aca="1" ref="AL46" ca="1">_xlfn.IFNA(MATCH(RAND(), _xlfn.POISSON.DIST({0,1,2,3,4,5,6,7,8,9},$O46, TRUE),1), 0)</f>
        <v>0</v>
      </c>
      <c r="AM46" s="9" cm="1">
        <f t="array" aca="1" ref="AM46" ca="1">_xlfn.IFNA(MATCH(RAND(), _xlfn.POISSON.DIST({0,1,2,3,4,5,6,7,8,9},$O46, TRUE),1), 0)</f>
        <v>1</v>
      </c>
      <c r="AN46" s="9" cm="1">
        <f t="array" aca="1" ref="AN46" ca="1">_xlfn.IFNA(MATCH(RAND(), _xlfn.POISSON.DIST({0,1,2,3,4,5,6,7,8,9},$O46, TRUE),1), 0)</f>
        <v>2</v>
      </c>
      <c r="AO46" s="9" cm="1">
        <f t="array" aca="1" ref="AO46" ca="1">_xlfn.IFNA(MATCH(RAND(), _xlfn.POISSON.DIST({0,1,2,3,4,5,6,7,8,9},$O46, TRUE),1), 0)</f>
        <v>2</v>
      </c>
      <c r="AP46" s="9" cm="1">
        <f t="array" aca="1" ref="AP46" ca="1">_xlfn.IFNA(MATCH(RAND(), _xlfn.POISSON.DIST({0,1,2,3,4,5,6,7,8,9},$O46, TRUE),1), 0)</f>
        <v>1</v>
      </c>
      <c r="AQ46" s="9" cm="1">
        <f t="array" aca="1" ref="AQ46" ca="1">_xlfn.IFNA(MATCH(RAND(), _xlfn.POISSON.DIST({0,1,2,3,4,5,6,7,8,9},$O46, TRUE),1), 0)</f>
        <v>0</v>
      </c>
      <c r="AR46" s="9" cm="1">
        <f t="array" aca="1" ref="AR46" ca="1">_xlfn.IFNA(MATCH(RAND(), _xlfn.POISSON.DIST({0,1,2,3,4,5,6,7,8,9},$O46, TRUE),1), 0)</f>
        <v>1</v>
      </c>
      <c r="AS46" s="9" cm="1">
        <f t="array" aca="1" ref="AS46" ca="1">_xlfn.IFNA(MATCH(RAND(), _xlfn.POISSON.DIST({0,1,2,3,4,5,6,7,8,9},$O46, TRUE),1), 0)</f>
        <v>1</v>
      </c>
      <c r="AT46" s="9" cm="1">
        <f t="array" aca="1" ref="AT46" ca="1">_xlfn.IFNA(MATCH(RAND(), _xlfn.POISSON.DIST({0,1,2,3,4,5,6,7,8,9},$O46, TRUE),1), 0)</f>
        <v>1</v>
      </c>
      <c r="AU46" s="9" cm="1">
        <f t="array" aca="1" ref="AU46" ca="1">_xlfn.IFNA(MATCH(RAND(), _xlfn.POISSON.DIST({0,1,2,3,4,5,6,7,8,9},$O46, TRUE),1), 0)</f>
        <v>2</v>
      </c>
      <c r="AV46" s="9" cm="1">
        <f t="array" aca="1" ref="AV46" ca="1">_xlfn.IFNA(MATCH(RAND(), _xlfn.POISSON.DIST({0,1,2,3,4,5,6,7,8,9},$O46, TRUE),1), 0)</f>
        <v>2</v>
      </c>
      <c r="AW46" s="9" cm="1">
        <f t="array" aca="1" ref="AW46" ca="1">_xlfn.IFNA(MATCH(RAND(), _xlfn.POISSON.DIST({0,1,2,3,4,5,6,7,8,9},$O46, TRUE),1), 0)</f>
        <v>2</v>
      </c>
      <c r="AX46" s="9" cm="1">
        <f t="array" aca="1" ref="AX46" ca="1">_xlfn.IFNA(MATCH(RAND(), _xlfn.POISSON.DIST({0,1,2,3,4,5,6,7,8,9},$O46, TRUE),1), 0)</f>
        <v>3</v>
      </c>
      <c r="AY46" s="9" cm="1">
        <f t="array" aca="1" ref="AY46" ca="1">_xlfn.IFNA(MATCH(RAND(), _xlfn.POISSON.DIST({0,1,2,3,4,5,6,7,8,9},$O46, TRUE),1), 0)</f>
        <v>1</v>
      </c>
      <c r="AZ46" s="9" cm="1">
        <f t="array" aca="1" ref="AZ46" ca="1">_xlfn.IFNA(MATCH(RAND(), _xlfn.POISSON.DIST({0,1,2,3,4,5,6,7,8,9},$O46, TRUE),1), 0)</f>
        <v>1</v>
      </c>
      <c r="BA46" s="9" cm="1">
        <f t="array" aca="1" ref="BA46" ca="1">_xlfn.IFNA(MATCH(RAND(), _xlfn.POISSON.DIST({0,1,2,3,4,5,6,7,8,9},$O46, TRUE),1), 0)</f>
        <v>0</v>
      </c>
      <c r="BB46" s="9" cm="1">
        <f t="array" aca="1" ref="BB46" ca="1">_xlfn.IFNA(MATCH(RAND(), _xlfn.POISSON.DIST({0,1,2,3,4,5,6,7,8,9},$O46, TRUE),1), 0)</f>
        <v>0</v>
      </c>
      <c r="BC46" s="9" cm="1">
        <f t="array" aca="1" ref="BC46" ca="1">_xlfn.IFNA(MATCH(RAND(), _xlfn.POISSON.DIST({0,1,2,3,4,5,6,7,8,9},$O46, TRUE),1), 0)</f>
        <v>0</v>
      </c>
      <c r="BD46" s="9" cm="1">
        <f t="array" aca="1" ref="BD46" ca="1">_xlfn.IFNA(MATCH(RAND(), _xlfn.POISSON.DIST({0,1,2,3,4,5,6,7,8,9},$O46, TRUE),1), 0)</f>
        <v>2</v>
      </c>
      <c r="BE46" s="9" cm="1">
        <f t="array" aca="1" ref="BE46" ca="1">_xlfn.IFNA(MATCH(RAND(), _xlfn.POISSON.DIST({0,1,2,3,4,5,6,7,8,9},$O46, TRUE),1), 0)</f>
        <v>0</v>
      </c>
      <c r="BF46" s="9" cm="1">
        <f t="array" aca="1" ref="BF46" ca="1">_xlfn.IFNA(MATCH(RAND(), _xlfn.POISSON.DIST({0,1,2,3,4,5,6,7,8,9},$O46, TRUE),1), 0)</f>
        <v>2</v>
      </c>
      <c r="BG46" s="9" cm="1">
        <f t="array" aca="1" ref="BG46" ca="1">_xlfn.IFNA(MATCH(RAND(), _xlfn.POISSON.DIST({0,1,2,3,4,5,6,7,8,9},$O46, TRUE),1), 0)</f>
        <v>1</v>
      </c>
      <c r="BH46" s="9" cm="1">
        <f t="array" aca="1" ref="BH46" ca="1">_xlfn.IFNA(MATCH(RAND(), _xlfn.POISSON.DIST({0,1,2,3,4,5,6,7,8,9},$O46, TRUE),1), 0)</f>
        <v>1</v>
      </c>
      <c r="BI46" s="9" cm="1">
        <f t="array" aca="1" ref="BI46" ca="1">_xlfn.IFNA(MATCH(RAND(), _xlfn.POISSON.DIST({0,1,2,3,4,5,6,7,8,9},$O46, TRUE),1), 0)</f>
        <v>2</v>
      </c>
      <c r="BJ46" s="9" cm="1">
        <f t="array" aca="1" ref="BJ46" ca="1">_xlfn.IFNA(MATCH(RAND(), _xlfn.POISSON.DIST({0,1,2,3,4,5,6,7,8,9},$O46, TRUE),1), 0)</f>
        <v>0</v>
      </c>
      <c r="BK46" s="9" cm="1">
        <f t="array" aca="1" ref="BK46" ca="1">_xlfn.IFNA(MATCH(RAND(), _xlfn.POISSON.DIST({0,1,2,3,4,5,6,7,8,9},$O46, TRUE),1), 0)</f>
        <v>1</v>
      </c>
      <c r="BL46" s="9" cm="1">
        <f t="array" aca="1" ref="BL46" ca="1">_xlfn.IFNA(MATCH(RAND(), _xlfn.POISSON.DIST({0,1,2,3,4,5,6,7,8,9},$O46, TRUE),1), 0)</f>
        <v>1</v>
      </c>
      <c r="BM46" s="9" cm="1">
        <f t="array" aca="1" ref="BM46" ca="1">_xlfn.IFNA(MATCH(RAND(), _xlfn.POISSON.DIST({0,1,2,3,4,5,6,7,8,9},$O46, TRUE),1), 0)</f>
        <v>0</v>
      </c>
      <c r="BN46" s="9" cm="1">
        <f t="array" aca="1" ref="BN46" ca="1">_xlfn.IFNA(MATCH(RAND(), _xlfn.POISSON.DIST({0,1,2,3,4,5,6,7,8,9},$O46, TRUE),1), 0)</f>
        <v>1</v>
      </c>
      <c r="BP46" s="9" cm="1">
        <f t="array" aca="1" ref="BP46" ca="1">_xlfn.IFNA(MATCH(RAND(), _xlfn.POISSON.DIST({0,1,2,3,4,5,6,7,8,9},$P46, TRUE),1), 0)</f>
        <v>3</v>
      </c>
      <c r="BQ46" s="9" cm="1">
        <f t="array" aca="1" ref="BQ46" ca="1">_xlfn.IFNA(MATCH(RAND(), _xlfn.POISSON.DIST({0,1,2,3,4,5,6,7,8,9},$P46, TRUE),1), 0)</f>
        <v>0</v>
      </c>
      <c r="BR46" s="9" cm="1">
        <f t="array" aca="1" ref="BR46" ca="1">_xlfn.IFNA(MATCH(RAND(), _xlfn.POISSON.DIST({0,1,2,3,4,5,6,7,8,9},$P46, TRUE),1), 0)</f>
        <v>1</v>
      </c>
      <c r="BS46" s="9" cm="1">
        <f t="array" aca="1" ref="BS46" ca="1">_xlfn.IFNA(MATCH(RAND(), _xlfn.POISSON.DIST({0,1,2,3,4,5,6,7,8,9},$P46, TRUE),1), 0)</f>
        <v>3</v>
      </c>
      <c r="BT46" s="9" cm="1">
        <f t="array" aca="1" ref="BT46" ca="1">_xlfn.IFNA(MATCH(RAND(), _xlfn.POISSON.DIST({0,1,2,3,4,5,6,7,8,9},$P46, TRUE),1), 0)</f>
        <v>1</v>
      </c>
      <c r="BU46" s="9" cm="1">
        <f t="array" aca="1" ref="BU46" ca="1">_xlfn.IFNA(MATCH(RAND(), _xlfn.POISSON.DIST({0,1,2,3,4,5,6,7,8,9},$P46, TRUE),1), 0)</f>
        <v>0</v>
      </c>
      <c r="BV46" s="9" cm="1">
        <f t="array" aca="1" ref="BV46" ca="1">_xlfn.IFNA(MATCH(RAND(), _xlfn.POISSON.DIST({0,1,2,3,4,5,6,7,8,9},$P46, TRUE),1), 0)</f>
        <v>1</v>
      </c>
      <c r="BW46" s="9" cm="1">
        <f t="array" aca="1" ref="BW46" ca="1">_xlfn.IFNA(MATCH(RAND(), _xlfn.POISSON.DIST({0,1,2,3,4,5,6,7,8,9},$P46, TRUE),1), 0)</f>
        <v>2</v>
      </c>
      <c r="BX46" s="9" cm="1">
        <f t="array" aca="1" ref="BX46" ca="1">_xlfn.IFNA(MATCH(RAND(), _xlfn.POISSON.DIST({0,1,2,3,4,5,6,7,8,9},$P46, TRUE),1), 0)</f>
        <v>0</v>
      </c>
      <c r="BY46" s="9" cm="1">
        <f t="array" aca="1" ref="BY46" ca="1">_xlfn.IFNA(MATCH(RAND(), _xlfn.POISSON.DIST({0,1,2,3,4,5,6,7,8,9},$P46, TRUE),1), 0)</f>
        <v>4</v>
      </c>
      <c r="BZ46" s="9" cm="1">
        <f t="array" aca="1" ref="BZ46" ca="1">_xlfn.IFNA(MATCH(RAND(), _xlfn.POISSON.DIST({0,1,2,3,4,5,6,7,8,9},$P46, TRUE),1), 0)</f>
        <v>4</v>
      </c>
      <c r="CA46" s="9" cm="1">
        <f t="array" aca="1" ref="CA46" ca="1">_xlfn.IFNA(MATCH(RAND(), _xlfn.POISSON.DIST({0,1,2,3,4,5,6,7,8,9},$P46, TRUE),1), 0)</f>
        <v>1</v>
      </c>
      <c r="CB46" s="9" cm="1">
        <f t="array" aca="1" ref="CB46" ca="1">_xlfn.IFNA(MATCH(RAND(), _xlfn.POISSON.DIST({0,1,2,3,4,5,6,7,8,9},$P46, TRUE),1), 0)</f>
        <v>2</v>
      </c>
      <c r="CC46" s="9" cm="1">
        <f t="array" aca="1" ref="CC46" ca="1">_xlfn.IFNA(MATCH(RAND(), _xlfn.POISSON.DIST({0,1,2,3,4,5,6,7,8,9},$P46, TRUE),1), 0)</f>
        <v>1</v>
      </c>
      <c r="CD46" s="9" cm="1">
        <f t="array" aca="1" ref="CD46" ca="1">_xlfn.IFNA(MATCH(RAND(), _xlfn.POISSON.DIST({0,1,2,3,4,5,6,7,8,9},$P46, TRUE),1), 0)</f>
        <v>2</v>
      </c>
      <c r="CE46" s="9" cm="1">
        <f t="array" aca="1" ref="CE46" ca="1">_xlfn.IFNA(MATCH(RAND(), _xlfn.POISSON.DIST({0,1,2,3,4,5,6,7,8,9},$P46, TRUE),1), 0)</f>
        <v>2</v>
      </c>
      <c r="CF46" s="9" cm="1">
        <f t="array" aca="1" ref="CF46" ca="1">_xlfn.IFNA(MATCH(RAND(), _xlfn.POISSON.DIST({0,1,2,3,4,5,6,7,8,9},$P46, TRUE),1), 0)</f>
        <v>1</v>
      </c>
      <c r="CG46" s="9" cm="1">
        <f t="array" aca="1" ref="CG46" ca="1">_xlfn.IFNA(MATCH(RAND(), _xlfn.POISSON.DIST({0,1,2,3,4,5,6,7,8,9},$P46, TRUE),1), 0)</f>
        <v>1</v>
      </c>
      <c r="CH46" s="9" cm="1">
        <f t="array" aca="1" ref="CH46" ca="1">_xlfn.IFNA(MATCH(RAND(), _xlfn.POISSON.DIST({0,1,2,3,4,5,6,7,8,9},$P46, TRUE),1), 0)</f>
        <v>3</v>
      </c>
      <c r="CI46" s="9" cm="1">
        <f t="array" aca="1" ref="CI46" ca="1">_xlfn.IFNA(MATCH(RAND(), _xlfn.POISSON.DIST({0,1,2,3,4,5,6,7,8,9},$P46, TRUE),1), 0)</f>
        <v>2</v>
      </c>
      <c r="CJ46" s="9" cm="1">
        <f t="array" aca="1" ref="CJ46" ca="1">_xlfn.IFNA(MATCH(RAND(), _xlfn.POISSON.DIST({0,1,2,3,4,5,6,7,8,9},$P46, TRUE),1), 0)</f>
        <v>1</v>
      </c>
      <c r="CK46" s="9" cm="1">
        <f t="array" aca="1" ref="CK46" ca="1">_xlfn.IFNA(MATCH(RAND(), _xlfn.POISSON.DIST({0,1,2,3,4,5,6,7,8,9},$P46, TRUE),1), 0)</f>
        <v>3</v>
      </c>
      <c r="CL46" s="9" cm="1">
        <f t="array" aca="1" ref="CL46" ca="1">_xlfn.IFNA(MATCH(RAND(), _xlfn.POISSON.DIST({0,1,2,3,4,5,6,7,8,9},$P46, TRUE),1), 0)</f>
        <v>1</v>
      </c>
      <c r="CM46" s="9" cm="1">
        <f t="array" aca="1" ref="CM46" ca="1">_xlfn.IFNA(MATCH(RAND(), _xlfn.POISSON.DIST({0,1,2,3,4,5,6,7,8,9},$P46, TRUE),1), 0)</f>
        <v>4</v>
      </c>
      <c r="CN46" s="9" cm="1">
        <f t="array" aca="1" ref="CN46" ca="1">_xlfn.IFNA(MATCH(RAND(), _xlfn.POISSON.DIST({0,1,2,3,4,5,6,7,8,9},$P46, TRUE),1), 0)</f>
        <v>1</v>
      </c>
      <c r="CO46" s="9" cm="1">
        <f t="array" aca="1" ref="CO46" ca="1">_xlfn.IFNA(MATCH(RAND(), _xlfn.POISSON.DIST({0,1,2,3,4,5,6,7,8,9},$P46, TRUE),1), 0)</f>
        <v>1</v>
      </c>
      <c r="CP46" s="9" cm="1">
        <f t="array" aca="1" ref="CP46" ca="1">_xlfn.IFNA(MATCH(RAND(), _xlfn.POISSON.DIST({0,1,2,3,4,5,6,7,8,9},$P46, TRUE),1), 0)</f>
        <v>4</v>
      </c>
      <c r="CQ46" s="9" cm="1">
        <f t="array" aca="1" ref="CQ46" ca="1">_xlfn.IFNA(MATCH(RAND(), _xlfn.POISSON.DIST({0,1,2,3,4,5,6,7,8,9},$P46, TRUE),1), 0)</f>
        <v>1</v>
      </c>
      <c r="CR46" s="9" cm="1">
        <f t="array" aca="1" ref="CR46" ca="1">_xlfn.IFNA(MATCH(RAND(), _xlfn.POISSON.DIST({0,1,2,3,4,5,6,7,8,9},$P46, TRUE),1), 0)</f>
        <v>3</v>
      </c>
      <c r="CS46" s="9" cm="1">
        <f t="array" aca="1" ref="CS46" ca="1">_xlfn.IFNA(MATCH(RAND(), _xlfn.POISSON.DIST({0,1,2,3,4,5,6,7,8,9},$P46, TRUE),1), 0)</f>
        <v>2</v>
      </c>
      <c r="CT46" s="9" cm="1">
        <f t="array" aca="1" ref="CT46" ca="1">_xlfn.IFNA(MATCH(RAND(), _xlfn.POISSON.DIST({0,1,2,3,4,5,6,7,8,9},$P46, TRUE),1), 0)</f>
        <v>2</v>
      </c>
      <c r="CU46" s="9" cm="1">
        <f t="array" aca="1" ref="CU46" ca="1">_xlfn.IFNA(MATCH(RAND(), _xlfn.POISSON.DIST({0,1,2,3,4,5,6,7,8,9},$P46, TRUE),1), 0)</f>
        <v>0</v>
      </c>
      <c r="CV46" s="9" cm="1">
        <f t="array" aca="1" ref="CV46" ca="1">_xlfn.IFNA(MATCH(RAND(), _xlfn.POISSON.DIST({0,1,2,3,4,5,6,7,8,9},$P46, TRUE),1), 0)</f>
        <v>2</v>
      </c>
      <c r="CW46" s="9" cm="1">
        <f t="array" aca="1" ref="CW46" ca="1">_xlfn.IFNA(MATCH(RAND(), _xlfn.POISSON.DIST({0,1,2,3,4,5,6,7,8,9},$P46, TRUE),1), 0)</f>
        <v>4</v>
      </c>
      <c r="CX46" s="9" cm="1">
        <f t="array" aca="1" ref="CX46" ca="1">_xlfn.IFNA(MATCH(RAND(), _xlfn.POISSON.DIST({0,1,2,3,4,5,6,7,8,9},$P46, TRUE),1), 0)</f>
        <v>1</v>
      </c>
      <c r="CY46" s="9" cm="1">
        <f t="array" aca="1" ref="CY46" ca="1">_xlfn.IFNA(MATCH(RAND(), _xlfn.POISSON.DIST({0,1,2,3,4,5,6,7,8,9},$P46, TRUE),1), 0)</f>
        <v>3</v>
      </c>
      <c r="CZ46" s="9" cm="1">
        <f t="array" aca="1" ref="CZ46" ca="1">_xlfn.IFNA(MATCH(RAND(), _xlfn.POISSON.DIST({0,1,2,3,4,5,6,7,8,9},$P46, TRUE),1), 0)</f>
        <v>0</v>
      </c>
      <c r="DA46" s="9" cm="1">
        <f t="array" aca="1" ref="DA46" ca="1">_xlfn.IFNA(MATCH(RAND(), _xlfn.POISSON.DIST({0,1,2,3,4,5,6,7,8,9},$P46, TRUE),1), 0)</f>
        <v>2</v>
      </c>
      <c r="DB46" s="9" cm="1">
        <f t="array" aca="1" ref="DB46" ca="1">_xlfn.IFNA(MATCH(RAND(), _xlfn.POISSON.DIST({0,1,2,3,4,5,6,7,8,9},$P46, TRUE),1), 0)</f>
        <v>1</v>
      </c>
      <c r="DC46" s="9" cm="1">
        <f t="array" aca="1" ref="DC46" ca="1">_xlfn.IFNA(MATCH(RAND(), _xlfn.POISSON.DIST({0,1,2,3,4,5,6,7,8,9},$P46, TRUE),1), 0)</f>
        <v>0</v>
      </c>
      <c r="DD46" s="9" cm="1">
        <f t="array" aca="1" ref="DD46" ca="1">_xlfn.IFNA(MATCH(RAND(), _xlfn.POISSON.DIST({0,1,2,3,4,5,6,7,8,9},$P46, TRUE),1), 0)</f>
        <v>2</v>
      </c>
      <c r="DE46" s="9" cm="1">
        <f t="array" aca="1" ref="DE46" ca="1">_xlfn.IFNA(MATCH(RAND(), _xlfn.POISSON.DIST({0,1,2,3,4,5,6,7,8,9},$P46, TRUE),1), 0)</f>
        <v>1</v>
      </c>
      <c r="DF46" s="9" cm="1">
        <f t="array" aca="1" ref="DF46" ca="1">_xlfn.IFNA(MATCH(RAND(), _xlfn.POISSON.DIST({0,1,2,3,4,5,6,7,8,9},$P46, TRUE),1), 0)</f>
        <v>2</v>
      </c>
      <c r="DG46" s="9" cm="1">
        <f t="array" aca="1" ref="DG46" ca="1">_xlfn.IFNA(MATCH(RAND(), _xlfn.POISSON.DIST({0,1,2,3,4,5,6,7,8,9},$P46, TRUE),1), 0)</f>
        <v>1</v>
      </c>
      <c r="DH46" s="9" cm="1">
        <f t="array" aca="1" ref="DH46" ca="1">_xlfn.IFNA(MATCH(RAND(), _xlfn.POISSON.DIST({0,1,2,3,4,5,6,7,8,9},$P46, TRUE),1), 0)</f>
        <v>0</v>
      </c>
      <c r="DI46" s="9" cm="1">
        <f t="array" aca="1" ref="DI46" ca="1">_xlfn.IFNA(MATCH(RAND(), _xlfn.POISSON.DIST({0,1,2,3,4,5,6,7,8,9},$P46, TRUE),1), 0)</f>
        <v>1</v>
      </c>
      <c r="DJ46" s="9" cm="1">
        <f t="array" aca="1" ref="DJ46" ca="1">_xlfn.IFNA(MATCH(RAND(), _xlfn.POISSON.DIST({0,1,2,3,4,5,6,7,8,9},$P46, TRUE),1), 0)</f>
        <v>2</v>
      </c>
      <c r="DK46" s="9" cm="1">
        <f t="array" aca="1" ref="DK46" ca="1">_xlfn.IFNA(MATCH(RAND(), _xlfn.POISSON.DIST({0,1,2,3,4,5,6,7,8,9},$P46, TRUE),1), 0)</f>
        <v>4</v>
      </c>
      <c r="DL46" s="9" cm="1">
        <f t="array" aca="1" ref="DL46" ca="1">_xlfn.IFNA(MATCH(RAND(), _xlfn.POISSON.DIST({0,1,2,3,4,5,6,7,8,9},$P46, TRUE),1), 0)</f>
        <v>2</v>
      </c>
      <c r="DM46" s="9" cm="1">
        <f t="array" aca="1" ref="DM46" ca="1">_xlfn.IFNA(MATCH(RAND(), _xlfn.POISSON.DIST({0,1,2,3,4,5,6,7,8,9},$P46, TRUE),1), 0)</f>
        <v>0</v>
      </c>
      <c r="DR46" s="2"/>
      <c r="DS46" s="2"/>
      <c r="EE46" s="35"/>
      <c r="EF46" s="35"/>
    </row>
    <row r="47" spans="2:136">
      <c r="B47" s="39"/>
      <c r="C47" s="36" t="s">
        <v>179</v>
      </c>
      <c r="D47" s="37" t="s">
        <v>34</v>
      </c>
      <c r="E47" s="37" t="s">
        <v>36</v>
      </c>
      <c r="F47" s="38">
        <f ca="1">(AVERAGE(Q47:BN47))*(1+INDEX('Round Robin Predictions'!$C$4:$O$36, MATCH('This Year''s Matches'!E47,'Round Robin Predictions'!$D$4:$D$36,0),3))</f>
        <v>1.36</v>
      </c>
      <c r="G47" s="5" t="s">
        <v>37</v>
      </c>
      <c r="H47" s="38">
        <f ca="1">(AVERAGE(BP47:DM47))*(1+INDEX('Round Robin Predictions'!$C$4:$O$36, MATCH('This Year''s Matches'!G47,'Round Robin Predictions'!$D$4:$D$36,0),3))</f>
        <v>1.08</v>
      </c>
      <c r="I47" s="37" t="str">
        <f t="shared" ca="1" si="0"/>
        <v>Switzerland</v>
      </c>
      <c r="J47" s="66"/>
      <c r="K47" s="67"/>
      <c r="L47" s="37">
        <f t="shared" ca="1" si="1"/>
        <v>1.36</v>
      </c>
      <c r="M47" s="37">
        <f t="shared" ca="1" si="2"/>
        <v>1.08</v>
      </c>
      <c r="N47" s="37" t="str">
        <f t="shared" ca="1" si="3"/>
        <v>Switzerland</v>
      </c>
      <c r="O47" s="7">
        <f ca="1">(OFFSET('Appendix 3 - Goals Per Group'!$B$13,(INDEX('Appendix 1 - Team Data'!$B$13:$R$112,MATCH(G47,'Appendix 1 - Team Data'!$B$13:$B$112,0),4)/10),(INDEX('Appendix 1 - Team Data'!$B$13:$R$112,MATCH(E47,'Appendix 1 - Team Data'!$B$13:$B$112,0),4)/10)))</f>
        <v>1.1844380403458212</v>
      </c>
      <c r="P47" s="7" cm="1">
        <f t="array" aca="1" ref="P47" ca="1">OFFSET('Appendix 3 - Goals Per Group'!$B$13,(INDEX('Appendix 1 - Team Data'!$B$13:$R$112, MATCH(E47,'Appendix 1 - Team Data'!$B$13:$B$112,0),4)/10), (INDEX('Appendix 1 - Team Data'!$B$13:$R$112, MATCH(G47, 'Appendix 1 - Team Data'!$B$13:$B$112,0),4)/10))</f>
        <v>0.99711815561959649</v>
      </c>
      <c r="Q47" s="9" cm="1">
        <f t="array" aca="1" ref="Q47" ca="1">_xlfn.IFNA(MATCH(RAND(), _xlfn.POISSON.DIST({0,1,2,3,4,5,6,7,8,9},$O47, TRUE),1), 0)</f>
        <v>5</v>
      </c>
      <c r="R47" s="9" cm="1">
        <f t="array" aca="1" ref="R47" ca="1">_xlfn.IFNA(MATCH(RAND(), _xlfn.POISSON.DIST({0,1,2,3,4,5,6,7,8,9},$O47, TRUE),1), 0)</f>
        <v>0</v>
      </c>
      <c r="S47" s="9" cm="1">
        <f t="array" aca="1" ref="S47" ca="1">_xlfn.IFNA(MATCH(RAND(), _xlfn.POISSON.DIST({0,1,2,3,4,5,6,7,8,9},$O47, TRUE),1), 0)</f>
        <v>2</v>
      </c>
      <c r="T47" s="9" cm="1">
        <f t="array" aca="1" ref="T47" ca="1">_xlfn.IFNA(MATCH(RAND(), _xlfn.POISSON.DIST({0,1,2,3,4,5,6,7,8,9},$O47, TRUE),1), 0)</f>
        <v>1</v>
      </c>
      <c r="U47" s="9" cm="1">
        <f t="array" aca="1" ref="U47" ca="1">_xlfn.IFNA(MATCH(RAND(), _xlfn.POISSON.DIST({0,1,2,3,4,5,6,7,8,9},$O47, TRUE),1), 0)</f>
        <v>0</v>
      </c>
      <c r="V47" s="9" cm="1">
        <f t="array" aca="1" ref="V47" ca="1">_xlfn.IFNA(MATCH(RAND(), _xlfn.POISSON.DIST({0,1,2,3,4,5,6,7,8,9},$O47, TRUE),1), 0)</f>
        <v>2</v>
      </c>
      <c r="W47" s="9" cm="1">
        <f t="array" aca="1" ref="W47" ca="1">_xlfn.IFNA(MATCH(RAND(), _xlfn.POISSON.DIST({0,1,2,3,4,5,6,7,8,9},$O47, TRUE),1), 0)</f>
        <v>3</v>
      </c>
      <c r="X47" s="9" cm="1">
        <f t="array" aca="1" ref="X47" ca="1">_xlfn.IFNA(MATCH(RAND(), _xlfn.POISSON.DIST({0,1,2,3,4,5,6,7,8,9},$O47, TRUE),1), 0)</f>
        <v>0</v>
      </c>
      <c r="Y47" s="9" cm="1">
        <f t="array" aca="1" ref="Y47" ca="1">_xlfn.IFNA(MATCH(RAND(), _xlfn.POISSON.DIST({0,1,2,3,4,5,6,7,8,9},$O47, TRUE),1), 0)</f>
        <v>1</v>
      </c>
      <c r="Z47" s="9" cm="1">
        <f t="array" aca="1" ref="Z47" ca="1">_xlfn.IFNA(MATCH(RAND(), _xlfn.POISSON.DIST({0,1,2,3,4,5,6,7,8,9},$O47, TRUE),1), 0)</f>
        <v>3</v>
      </c>
      <c r="AA47" s="9" cm="1">
        <f t="array" aca="1" ref="AA47" ca="1">_xlfn.IFNA(MATCH(RAND(), _xlfn.POISSON.DIST({0,1,2,3,4,5,6,7,8,9},$O47, TRUE),1), 0)</f>
        <v>2</v>
      </c>
      <c r="AB47" s="9" cm="1">
        <f t="array" aca="1" ref="AB47" ca="1">_xlfn.IFNA(MATCH(RAND(), _xlfn.POISSON.DIST({0,1,2,3,4,5,6,7,8,9},$O47, TRUE),1), 0)</f>
        <v>1</v>
      </c>
      <c r="AC47" s="9" cm="1">
        <f t="array" aca="1" ref="AC47" ca="1">_xlfn.IFNA(MATCH(RAND(), _xlfn.POISSON.DIST({0,1,2,3,4,5,6,7,8,9},$O47, TRUE),1), 0)</f>
        <v>1</v>
      </c>
      <c r="AD47" s="9" cm="1">
        <f t="array" aca="1" ref="AD47" ca="1">_xlfn.IFNA(MATCH(RAND(), _xlfn.POISSON.DIST({0,1,2,3,4,5,6,7,8,9},$O47, TRUE),1), 0)</f>
        <v>1</v>
      </c>
      <c r="AE47" s="9" cm="1">
        <f t="array" aca="1" ref="AE47" ca="1">_xlfn.IFNA(MATCH(RAND(), _xlfn.POISSON.DIST({0,1,2,3,4,5,6,7,8,9},$O47, TRUE),1), 0)</f>
        <v>1</v>
      </c>
      <c r="AF47" s="9" cm="1">
        <f t="array" aca="1" ref="AF47" ca="1">_xlfn.IFNA(MATCH(RAND(), _xlfn.POISSON.DIST({0,1,2,3,4,5,6,7,8,9},$O47, TRUE),1), 0)</f>
        <v>2</v>
      </c>
      <c r="AG47" s="9" cm="1">
        <f t="array" aca="1" ref="AG47" ca="1">_xlfn.IFNA(MATCH(RAND(), _xlfn.POISSON.DIST({0,1,2,3,4,5,6,7,8,9},$O47, TRUE),1), 0)</f>
        <v>2</v>
      </c>
      <c r="AH47" s="9" cm="1">
        <f t="array" aca="1" ref="AH47" ca="1">_xlfn.IFNA(MATCH(RAND(), _xlfn.POISSON.DIST({0,1,2,3,4,5,6,7,8,9},$O47, TRUE),1), 0)</f>
        <v>1</v>
      </c>
      <c r="AI47" s="9" cm="1">
        <f t="array" aca="1" ref="AI47" ca="1">_xlfn.IFNA(MATCH(RAND(), _xlfn.POISSON.DIST({0,1,2,3,4,5,6,7,8,9},$O47, TRUE),1), 0)</f>
        <v>0</v>
      </c>
      <c r="AJ47" s="9" cm="1">
        <f t="array" aca="1" ref="AJ47" ca="1">_xlfn.IFNA(MATCH(RAND(), _xlfn.POISSON.DIST({0,1,2,3,4,5,6,7,8,9},$O47, TRUE),1), 0)</f>
        <v>2</v>
      </c>
      <c r="AK47" s="9" cm="1">
        <f t="array" aca="1" ref="AK47" ca="1">_xlfn.IFNA(MATCH(RAND(), _xlfn.POISSON.DIST({0,1,2,3,4,5,6,7,8,9},$O47, TRUE),1), 0)</f>
        <v>0</v>
      </c>
      <c r="AL47" s="9" cm="1">
        <f t="array" aca="1" ref="AL47" ca="1">_xlfn.IFNA(MATCH(RAND(), _xlfn.POISSON.DIST({0,1,2,3,4,5,6,7,8,9},$O47, TRUE),1), 0)</f>
        <v>0</v>
      </c>
      <c r="AM47" s="9" cm="1">
        <f t="array" aca="1" ref="AM47" ca="1">_xlfn.IFNA(MATCH(RAND(), _xlfn.POISSON.DIST({0,1,2,3,4,5,6,7,8,9},$O47, TRUE),1), 0)</f>
        <v>0</v>
      </c>
      <c r="AN47" s="9" cm="1">
        <f t="array" aca="1" ref="AN47" ca="1">_xlfn.IFNA(MATCH(RAND(), _xlfn.POISSON.DIST({0,1,2,3,4,5,6,7,8,9},$O47, TRUE),1), 0)</f>
        <v>2</v>
      </c>
      <c r="AO47" s="9" cm="1">
        <f t="array" aca="1" ref="AO47" ca="1">_xlfn.IFNA(MATCH(RAND(), _xlfn.POISSON.DIST({0,1,2,3,4,5,6,7,8,9},$O47, TRUE),1), 0)</f>
        <v>0</v>
      </c>
      <c r="AP47" s="9" cm="1">
        <f t="array" aca="1" ref="AP47" ca="1">_xlfn.IFNA(MATCH(RAND(), _xlfn.POISSON.DIST({0,1,2,3,4,5,6,7,8,9},$O47, TRUE),1), 0)</f>
        <v>2</v>
      </c>
      <c r="AQ47" s="9" cm="1">
        <f t="array" aca="1" ref="AQ47" ca="1">_xlfn.IFNA(MATCH(RAND(), _xlfn.POISSON.DIST({0,1,2,3,4,5,6,7,8,9},$O47, TRUE),1), 0)</f>
        <v>2</v>
      </c>
      <c r="AR47" s="9" cm="1">
        <f t="array" aca="1" ref="AR47" ca="1">_xlfn.IFNA(MATCH(RAND(), _xlfn.POISSON.DIST({0,1,2,3,4,5,6,7,8,9},$O47, TRUE),1), 0)</f>
        <v>1</v>
      </c>
      <c r="AS47" s="9" cm="1">
        <f t="array" aca="1" ref="AS47" ca="1">_xlfn.IFNA(MATCH(RAND(), _xlfn.POISSON.DIST({0,1,2,3,4,5,6,7,8,9},$O47, TRUE),1), 0)</f>
        <v>1</v>
      </c>
      <c r="AT47" s="9" cm="1">
        <f t="array" aca="1" ref="AT47" ca="1">_xlfn.IFNA(MATCH(RAND(), _xlfn.POISSON.DIST({0,1,2,3,4,5,6,7,8,9},$O47, TRUE),1), 0)</f>
        <v>2</v>
      </c>
      <c r="AU47" s="9" cm="1">
        <f t="array" aca="1" ref="AU47" ca="1">_xlfn.IFNA(MATCH(RAND(), _xlfn.POISSON.DIST({0,1,2,3,4,5,6,7,8,9},$O47, TRUE),1), 0)</f>
        <v>0</v>
      </c>
      <c r="AV47" s="9" cm="1">
        <f t="array" aca="1" ref="AV47" ca="1">_xlfn.IFNA(MATCH(RAND(), _xlfn.POISSON.DIST({0,1,2,3,4,5,6,7,8,9},$O47, TRUE),1), 0)</f>
        <v>3</v>
      </c>
      <c r="AW47" s="9" cm="1">
        <f t="array" aca="1" ref="AW47" ca="1">_xlfn.IFNA(MATCH(RAND(), _xlfn.POISSON.DIST({0,1,2,3,4,5,6,7,8,9},$O47, TRUE),1), 0)</f>
        <v>2</v>
      </c>
      <c r="AX47" s="9" cm="1">
        <f t="array" aca="1" ref="AX47" ca="1">_xlfn.IFNA(MATCH(RAND(), _xlfn.POISSON.DIST({0,1,2,3,4,5,6,7,8,9},$O47, TRUE),1), 0)</f>
        <v>1</v>
      </c>
      <c r="AY47" s="9" cm="1">
        <f t="array" aca="1" ref="AY47" ca="1">_xlfn.IFNA(MATCH(RAND(), _xlfn.POISSON.DIST({0,1,2,3,4,5,6,7,8,9},$O47, TRUE),1), 0)</f>
        <v>1</v>
      </c>
      <c r="AZ47" s="9" cm="1">
        <f t="array" aca="1" ref="AZ47" ca="1">_xlfn.IFNA(MATCH(RAND(), _xlfn.POISSON.DIST({0,1,2,3,4,5,6,7,8,9},$O47, TRUE),1), 0)</f>
        <v>1</v>
      </c>
      <c r="BA47" s="9" cm="1">
        <f t="array" aca="1" ref="BA47" ca="1">_xlfn.IFNA(MATCH(RAND(), _xlfn.POISSON.DIST({0,1,2,3,4,5,6,7,8,9},$O47, TRUE),1), 0)</f>
        <v>1</v>
      </c>
      <c r="BB47" s="9" cm="1">
        <f t="array" aca="1" ref="BB47" ca="1">_xlfn.IFNA(MATCH(RAND(), _xlfn.POISSON.DIST({0,1,2,3,4,5,6,7,8,9},$O47, TRUE),1), 0)</f>
        <v>0</v>
      </c>
      <c r="BC47" s="9" cm="1">
        <f t="array" aca="1" ref="BC47" ca="1">_xlfn.IFNA(MATCH(RAND(), _xlfn.POISSON.DIST({0,1,2,3,4,5,6,7,8,9},$O47, TRUE),1), 0)</f>
        <v>0</v>
      </c>
      <c r="BD47" s="9" cm="1">
        <f t="array" aca="1" ref="BD47" ca="1">_xlfn.IFNA(MATCH(RAND(), _xlfn.POISSON.DIST({0,1,2,3,4,5,6,7,8,9},$O47, TRUE),1), 0)</f>
        <v>1</v>
      </c>
      <c r="BE47" s="9" cm="1">
        <f t="array" aca="1" ref="BE47" ca="1">_xlfn.IFNA(MATCH(RAND(), _xlfn.POISSON.DIST({0,1,2,3,4,5,6,7,8,9},$O47, TRUE),1), 0)</f>
        <v>2</v>
      </c>
      <c r="BF47" s="9" cm="1">
        <f t="array" aca="1" ref="BF47" ca="1">_xlfn.IFNA(MATCH(RAND(), _xlfn.POISSON.DIST({0,1,2,3,4,5,6,7,8,9},$O47, TRUE),1), 0)</f>
        <v>1</v>
      </c>
      <c r="BG47" s="9" cm="1">
        <f t="array" aca="1" ref="BG47" ca="1">_xlfn.IFNA(MATCH(RAND(), _xlfn.POISSON.DIST({0,1,2,3,4,5,6,7,8,9},$O47, TRUE),1), 0)</f>
        <v>1</v>
      </c>
      <c r="BH47" s="9" cm="1">
        <f t="array" aca="1" ref="BH47" ca="1">_xlfn.IFNA(MATCH(RAND(), _xlfn.POISSON.DIST({0,1,2,3,4,5,6,7,8,9},$O47, TRUE),1), 0)</f>
        <v>4</v>
      </c>
      <c r="BI47" s="9" cm="1">
        <f t="array" aca="1" ref="BI47" ca="1">_xlfn.IFNA(MATCH(RAND(), _xlfn.POISSON.DIST({0,1,2,3,4,5,6,7,8,9},$O47, TRUE),1), 0)</f>
        <v>2</v>
      </c>
      <c r="BJ47" s="9" cm="1">
        <f t="array" aca="1" ref="BJ47" ca="1">_xlfn.IFNA(MATCH(RAND(), _xlfn.POISSON.DIST({0,1,2,3,4,5,6,7,8,9},$O47, TRUE),1), 0)</f>
        <v>1</v>
      </c>
      <c r="BK47" s="9" cm="1">
        <f t="array" aca="1" ref="BK47" ca="1">_xlfn.IFNA(MATCH(RAND(), _xlfn.POISSON.DIST({0,1,2,3,4,5,6,7,8,9},$O47, TRUE),1), 0)</f>
        <v>0</v>
      </c>
      <c r="BL47" s="9" cm="1">
        <f t="array" aca="1" ref="BL47" ca="1">_xlfn.IFNA(MATCH(RAND(), _xlfn.POISSON.DIST({0,1,2,3,4,5,6,7,8,9},$O47, TRUE),1), 0)</f>
        <v>2</v>
      </c>
      <c r="BM47" s="9" cm="1">
        <f t="array" aca="1" ref="BM47" ca="1">_xlfn.IFNA(MATCH(RAND(), _xlfn.POISSON.DIST({0,1,2,3,4,5,6,7,8,9},$O47, TRUE),1), 0)</f>
        <v>4</v>
      </c>
      <c r="BN47" s="9" cm="1">
        <f t="array" aca="1" ref="BN47" ca="1">_xlfn.IFNA(MATCH(RAND(), _xlfn.POISSON.DIST({0,1,2,3,4,5,6,7,8,9},$O47, TRUE),1), 0)</f>
        <v>1</v>
      </c>
      <c r="BP47" s="9" cm="1">
        <f t="array" aca="1" ref="BP47" ca="1">_xlfn.IFNA(MATCH(RAND(), _xlfn.POISSON.DIST({0,1,2,3,4,5,6,7,8,9},$P47, TRUE),1), 0)</f>
        <v>2</v>
      </c>
      <c r="BQ47" s="9" cm="1">
        <f t="array" aca="1" ref="BQ47" ca="1">_xlfn.IFNA(MATCH(RAND(), _xlfn.POISSON.DIST({0,1,2,3,4,5,6,7,8,9},$P47, TRUE),1), 0)</f>
        <v>0</v>
      </c>
      <c r="BR47" s="9" cm="1">
        <f t="array" aca="1" ref="BR47" ca="1">_xlfn.IFNA(MATCH(RAND(), _xlfn.POISSON.DIST({0,1,2,3,4,5,6,7,8,9},$P47, TRUE),1), 0)</f>
        <v>2</v>
      </c>
      <c r="BS47" s="9" cm="1">
        <f t="array" aca="1" ref="BS47" ca="1">_xlfn.IFNA(MATCH(RAND(), _xlfn.POISSON.DIST({0,1,2,3,4,5,6,7,8,9},$P47, TRUE),1), 0)</f>
        <v>1</v>
      </c>
      <c r="BT47" s="9" cm="1">
        <f t="array" aca="1" ref="BT47" ca="1">_xlfn.IFNA(MATCH(RAND(), _xlfn.POISSON.DIST({0,1,2,3,4,5,6,7,8,9},$P47, TRUE),1), 0)</f>
        <v>1</v>
      </c>
      <c r="BU47" s="9" cm="1">
        <f t="array" aca="1" ref="BU47" ca="1">_xlfn.IFNA(MATCH(RAND(), _xlfn.POISSON.DIST({0,1,2,3,4,5,6,7,8,9},$P47, TRUE),1), 0)</f>
        <v>0</v>
      </c>
      <c r="BV47" s="9" cm="1">
        <f t="array" aca="1" ref="BV47" ca="1">_xlfn.IFNA(MATCH(RAND(), _xlfn.POISSON.DIST({0,1,2,3,4,5,6,7,8,9},$P47, TRUE),1), 0)</f>
        <v>0</v>
      </c>
      <c r="BW47" s="9" cm="1">
        <f t="array" aca="1" ref="BW47" ca="1">_xlfn.IFNA(MATCH(RAND(), _xlfn.POISSON.DIST({0,1,2,3,4,5,6,7,8,9},$P47, TRUE),1), 0)</f>
        <v>0</v>
      </c>
      <c r="BX47" s="9" cm="1">
        <f t="array" aca="1" ref="BX47" ca="1">_xlfn.IFNA(MATCH(RAND(), _xlfn.POISSON.DIST({0,1,2,3,4,5,6,7,8,9},$P47, TRUE),1), 0)</f>
        <v>1</v>
      </c>
      <c r="BY47" s="9" cm="1">
        <f t="array" aca="1" ref="BY47" ca="1">_xlfn.IFNA(MATCH(RAND(), _xlfn.POISSON.DIST({0,1,2,3,4,5,6,7,8,9},$P47, TRUE),1), 0)</f>
        <v>0</v>
      </c>
      <c r="BZ47" s="9" cm="1">
        <f t="array" aca="1" ref="BZ47" ca="1">_xlfn.IFNA(MATCH(RAND(), _xlfn.POISSON.DIST({0,1,2,3,4,5,6,7,8,9},$P47, TRUE),1), 0)</f>
        <v>1</v>
      </c>
      <c r="CA47" s="9" cm="1">
        <f t="array" aca="1" ref="CA47" ca="1">_xlfn.IFNA(MATCH(RAND(), _xlfn.POISSON.DIST({0,1,2,3,4,5,6,7,8,9},$P47, TRUE),1), 0)</f>
        <v>0</v>
      </c>
      <c r="CB47" s="9" cm="1">
        <f t="array" aca="1" ref="CB47" ca="1">_xlfn.IFNA(MATCH(RAND(), _xlfn.POISSON.DIST({0,1,2,3,4,5,6,7,8,9},$P47, TRUE),1), 0)</f>
        <v>1</v>
      </c>
      <c r="CC47" s="9" cm="1">
        <f t="array" aca="1" ref="CC47" ca="1">_xlfn.IFNA(MATCH(RAND(), _xlfn.POISSON.DIST({0,1,2,3,4,5,6,7,8,9},$P47, TRUE),1), 0)</f>
        <v>0</v>
      </c>
      <c r="CD47" s="9" cm="1">
        <f t="array" aca="1" ref="CD47" ca="1">_xlfn.IFNA(MATCH(RAND(), _xlfn.POISSON.DIST({0,1,2,3,4,5,6,7,8,9},$P47, TRUE),1), 0)</f>
        <v>3</v>
      </c>
      <c r="CE47" s="9" cm="1">
        <f t="array" aca="1" ref="CE47" ca="1">_xlfn.IFNA(MATCH(RAND(), _xlfn.POISSON.DIST({0,1,2,3,4,5,6,7,8,9},$P47, TRUE),1), 0)</f>
        <v>1</v>
      </c>
      <c r="CF47" s="9" cm="1">
        <f t="array" aca="1" ref="CF47" ca="1">_xlfn.IFNA(MATCH(RAND(), _xlfn.POISSON.DIST({0,1,2,3,4,5,6,7,8,9},$P47, TRUE),1), 0)</f>
        <v>4</v>
      </c>
      <c r="CG47" s="9" cm="1">
        <f t="array" aca="1" ref="CG47" ca="1">_xlfn.IFNA(MATCH(RAND(), _xlfn.POISSON.DIST({0,1,2,3,4,5,6,7,8,9},$P47, TRUE),1), 0)</f>
        <v>2</v>
      </c>
      <c r="CH47" s="9" cm="1">
        <f t="array" aca="1" ref="CH47" ca="1">_xlfn.IFNA(MATCH(RAND(), _xlfn.POISSON.DIST({0,1,2,3,4,5,6,7,8,9},$P47, TRUE),1), 0)</f>
        <v>1</v>
      </c>
      <c r="CI47" s="9" cm="1">
        <f t="array" aca="1" ref="CI47" ca="1">_xlfn.IFNA(MATCH(RAND(), _xlfn.POISSON.DIST({0,1,2,3,4,5,6,7,8,9},$P47, TRUE),1), 0)</f>
        <v>3</v>
      </c>
      <c r="CJ47" s="9" cm="1">
        <f t="array" aca="1" ref="CJ47" ca="1">_xlfn.IFNA(MATCH(RAND(), _xlfn.POISSON.DIST({0,1,2,3,4,5,6,7,8,9},$P47, TRUE),1), 0)</f>
        <v>0</v>
      </c>
      <c r="CK47" s="9" cm="1">
        <f t="array" aca="1" ref="CK47" ca="1">_xlfn.IFNA(MATCH(RAND(), _xlfn.POISSON.DIST({0,1,2,3,4,5,6,7,8,9},$P47, TRUE),1), 0)</f>
        <v>1</v>
      </c>
      <c r="CL47" s="9" cm="1">
        <f t="array" aca="1" ref="CL47" ca="1">_xlfn.IFNA(MATCH(RAND(), _xlfn.POISSON.DIST({0,1,2,3,4,5,6,7,8,9},$P47, TRUE),1), 0)</f>
        <v>1</v>
      </c>
      <c r="CM47" s="9" cm="1">
        <f t="array" aca="1" ref="CM47" ca="1">_xlfn.IFNA(MATCH(RAND(), _xlfn.POISSON.DIST({0,1,2,3,4,5,6,7,8,9},$P47, TRUE),1), 0)</f>
        <v>0</v>
      </c>
      <c r="CN47" s="9" cm="1">
        <f t="array" aca="1" ref="CN47" ca="1">_xlfn.IFNA(MATCH(RAND(), _xlfn.POISSON.DIST({0,1,2,3,4,5,6,7,8,9},$P47, TRUE),1), 0)</f>
        <v>3</v>
      </c>
      <c r="CO47" s="9" cm="1">
        <f t="array" aca="1" ref="CO47" ca="1">_xlfn.IFNA(MATCH(RAND(), _xlfn.POISSON.DIST({0,1,2,3,4,5,6,7,8,9},$P47, TRUE),1), 0)</f>
        <v>0</v>
      </c>
      <c r="CP47" s="9" cm="1">
        <f t="array" aca="1" ref="CP47" ca="1">_xlfn.IFNA(MATCH(RAND(), _xlfn.POISSON.DIST({0,1,2,3,4,5,6,7,8,9},$P47, TRUE),1), 0)</f>
        <v>2</v>
      </c>
      <c r="CQ47" s="9" cm="1">
        <f t="array" aca="1" ref="CQ47" ca="1">_xlfn.IFNA(MATCH(RAND(), _xlfn.POISSON.DIST({0,1,2,3,4,5,6,7,8,9},$P47, TRUE),1), 0)</f>
        <v>1</v>
      </c>
      <c r="CR47" s="9" cm="1">
        <f t="array" aca="1" ref="CR47" ca="1">_xlfn.IFNA(MATCH(RAND(), _xlfn.POISSON.DIST({0,1,2,3,4,5,6,7,8,9},$P47, TRUE),1), 0)</f>
        <v>2</v>
      </c>
      <c r="CS47" s="9" cm="1">
        <f t="array" aca="1" ref="CS47" ca="1">_xlfn.IFNA(MATCH(RAND(), _xlfn.POISSON.DIST({0,1,2,3,4,5,6,7,8,9},$P47, TRUE),1), 0)</f>
        <v>2</v>
      </c>
      <c r="CT47" s="9" cm="1">
        <f t="array" aca="1" ref="CT47" ca="1">_xlfn.IFNA(MATCH(RAND(), _xlfn.POISSON.DIST({0,1,2,3,4,5,6,7,8,9},$P47, TRUE),1), 0)</f>
        <v>3</v>
      </c>
      <c r="CU47" s="9" cm="1">
        <f t="array" aca="1" ref="CU47" ca="1">_xlfn.IFNA(MATCH(RAND(), _xlfn.POISSON.DIST({0,1,2,3,4,5,6,7,8,9},$P47, TRUE),1), 0)</f>
        <v>2</v>
      </c>
      <c r="CV47" s="9" cm="1">
        <f t="array" aca="1" ref="CV47" ca="1">_xlfn.IFNA(MATCH(RAND(), _xlfn.POISSON.DIST({0,1,2,3,4,5,6,7,8,9},$P47, TRUE),1), 0)</f>
        <v>0</v>
      </c>
      <c r="CW47" s="9" cm="1">
        <f t="array" aca="1" ref="CW47" ca="1">_xlfn.IFNA(MATCH(RAND(), _xlfn.POISSON.DIST({0,1,2,3,4,5,6,7,8,9},$P47, TRUE),1), 0)</f>
        <v>1</v>
      </c>
      <c r="CX47" s="9" cm="1">
        <f t="array" aca="1" ref="CX47" ca="1">_xlfn.IFNA(MATCH(RAND(), _xlfn.POISSON.DIST({0,1,2,3,4,5,6,7,8,9},$P47, TRUE),1), 0)</f>
        <v>0</v>
      </c>
      <c r="CY47" s="9" cm="1">
        <f t="array" aca="1" ref="CY47" ca="1">_xlfn.IFNA(MATCH(RAND(), _xlfn.POISSON.DIST({0,1,2,3,4,5,6,7,8,9},$P47, TRUE),1), 0)</f>
        <v>1</v>
      </c>
      <c r="CZ47" s="9" cm="1">
        <f t="array" aca="1" ref="CZ47" ca="1">_xlfn.IFNA(MATCH(RAND(), _xlfn.POISSON.DIST({0,1,2,3,4,5,6,7,8,9},$P47, TRUE),1), 0)</f>
        <v>1</v>
      </c>
      <c r="DA47" s="9" cm="1">
        <f t="array" aca="1" ref="DA47" ca="1">_xlfn.IFNA(MATCH(RAND(), _xlfn.POISSON.DIST({0,1,2,3,4,5,6,7,8,9},$P47, TRUE),1), 0)</f>
        <v>4</v>
      </c>
      <c r="DB47" s="9" cm="1">
        <f t="array" aca="1" ref="DB47" ca="1">_xlfn.IFNA(MATCH(RAND(), _xlfn.POISSON.DIST({0,1,2,3,4,5,6,7,8,9},$P47, TRUE),1), 0)</f>
        <v>1</v>
      </c>
      <c r="DC47" s="9" cm="1">
        <f t="array" aca="1" ref="DC47" ca="1">_xlfn.IFNA(MATCH(RAND(), _xlfn.POISSON.DIST({0,1,2,3,4,5,6,7,8,9},$P47, TRUE),1), 0)</f>
        <v>0</v>
      </c>
      <c r="DD47" s="9" cm="1">
        <f t="array" aca="1" ref="DD47" ca="1">_xlfn.IFNA(MATCH(RAND(), _xlfn.POISSON.DIST({0,1,2,3,4,5,6,7,8,9},$P47, TRUE),1), 0)</f>
        <v>0</v>
      </c>
      <c r="DE47" s="9" cm="1">
        <f t="array" aca="1" ref="DE47" ca="1">_xlfn.IFNA(MATCH(RAND(), _xlfn.POISSON.DIST({0,1,2,3,4,5,6,7,8,9},$P47, TRUE),1), 0)</f>
        <v>0</v>
      </c>
      <c r="DF47" s="9" cm="1">
        <f t="array" aca="1" ref="DF47" ca="1">_xlfn.IFNA(MATCH(RAND(), _xlfn.POISSON.DIST({0,1,2,3,4,5,6,7,8,9},$P47, TRUE),1), 0)</f>
        <v>0</v>
      </c>
      <c r="DG47" s="9" cm="1">
        <f t="array" aca="1" ref="DG47" ca="1">_xlfn.IFNA(MATCH(RAND(), _xlfn.POISSON.DIST({0,1,2,3,4,5,6,7,8,9},$P47, TRUE),1), 0)</f>
        <v>1</v>
      </c>
      <c r="DH47" s="9" cm="1">
        <f t="array" aca="1" ref="DH47" ca="1">_xlfn.IFNA(MATCH(RAND(), _xlfn.POISSON.DIST({0,1,2,3,4,5,6,7,8,9},$P47, TRUE),1), 0)</f>
        <v>1</v>
      </c>
      <c r="DI47" s="9" cm="1">
        <f t="array" aca="1" ref="DI47" ca="1">_xlfn.IFNA(MATCH(RAND(), _xlfn.POISSON.DIST({0,1,2,3,4,5,6,7,8,9},$P47, TRUE),1), 0)</f>
        <v>2</v>
      </c>
      <c r="DJ47" s="9" cm="1">
        <f t="array" aca="1" ref="DJ47" ca="1">_xlfn.IFNA(MATCH(RAND(), _xlfn.POISSON.DIST({0,1,2,3,4,5,6,7,8,9},$P47, TRUE),1), 0)</f>
        <v>0</v>
      </c>
      <c r="DK47" s="9" cm="1">
        <f t="array" aca="1" ref="DK47" ca="1">_xlfn.IFNA(MATCH(RAND(), _xlfn.POISSON.DIST({0,1,2,3,4,5,6,7,8,9},$P47, TRUE),1), 0)</f>
        <v>0</v>
      </c>
      <c r="DL47" s="9" cm="1">
        <f t="array" aca="1" ref="DL47" ca="1">_xlfn.IFNA(MATCH(RAND(), _xlfn.POISSON.DIST({0,1,2,3,4,5,6,7,8,9},$P47, TRUE),1), 0)</f>
        <v>1</v>
      </c>
      <c r="DM47" s="9" cm="1">
        <f t="array" aca="1" ref="DM47" ca="1">_xlfn.IFNA(MATCH(RAND(), _xlfn.POISSON.DIST({0,1,2,3,4,5,6,7,8,9},$P47, TRUE),1), 0)</f>
        <v>1</v>
      </c>
      <c r="DR47" s="2"/>
      <c r="DS47" s="2"/>
      <c r="DV47" s="27"/>
      <c r="EE47" s="35"/>
      <c r="EF47" s="35"/>
    </row>
    <row r="48" spans="2:136">
      <c r="B48" s="39"/>
      <c r="C48" s="36" t="s">
        <v>179</v>
      </c>
      <c r="D48" s="34" t="s">
        <v>39</v>
      </c>
      <c r="E48" s="21" t="s">
        <v>43</v>
      </c>
      <c r="F48" s="38">
        <f ca="1">(AVERAGE(Q48:BN48))*(1+INDEX('Round Robin Predictions'!$C$4:$O$36, MATCH('This Year''s Matches'!E48,'Round Robin Predictions'!$D$4:$D$36,0),3))</f>
        <v>0.84</v>
      </c>
      <c r="G48" s="5" t="s">
        <v>40</v>
      </c>
      <c r="H48" s="38">
        <f ca="1">(AVERAGE(BP48:DM48))*(1+INDEX('Round Robin Predictions'!$C$4:$O$36, MATCH('This Year''s Matches'!G48,'Round Robin Predictions'!$D$4:$D$36,0),3))</f>
        <v>1.1599999999999999</v>
      </c>
      <c r="I48" s="37" t="str">
        <f t="shared" ca="1" si="0"/>
        <v>Germany</v>
      </c>
      <c r="J48" s="66"/>
      <c r="K48" s="67"/>
      <c r="L48" s="37">
        <f t="shared" ca="1" si="1"/>
        <v>0.84</v>
      </c>
      <c r="M48" s="37">
        <f t="shared" ca="1" si="2"/>
        <v>1.1599999999999999</v>
      </c>
      <c r="N48" s="37" t="str">
        <f t="shared" ca="1" si="3"/>
        <v>Germany</v>
      </c>
      <c r="O48" s="7">
        <f ca="1">(OFFSET('Appendix 3 - Goals Per Group'!$B$13,(INDEX('Appendix 1 - Team Data'!$B$13:$R$112,MATCH(G48,'Appendix 1 - Team Data'!$B$13:$B$112,0),4)/10),(INDEX('Appendix 1 - Team Data'!$B$13:$R$112,MATCH(E48,'Appendix 1 - Team Data'!$B$13:$B$112,0),4)/10)))</f>
        <v>0.9575892857142857</v>
      </c>
      <c r="P48" s="7" cm="1">
        <f t="array" aca="1" ref="P48" ca="1">OFFSET('Appendix 3 - Goals Per Group'!$B$13,(INDEX('Appendix 1 - Team Data'!$B$13:$R$112, MATCH(E48,'Appendix 1 - Team Data'!$B$13:$B$112,0),4)/10), (INDEX('Appendix 1 - Team Data'!$B$13:$R$112, MATCH(G48, 'Appendix 1 - Team Data'!$B$13:$B$112,0),4)/10))</f>
        <v>1.4642857142857142</v>
      </c>
      <c r="Q48" s="9" cm="1">
        <f t="array" aca="1" ref="Q48" ca="1">_xlfn.IFNA(MATCH(RAND(), _xlfn.POISSON.DIST({0,1,2,3,4,5,6,7,8,9},$O48, TRUE),1), 0)</f>
        <v>0</v>
      </c>
      <c r="R48" s="9" cm="1">
        <f t="array" aca="1" ref="R48" ca="1">_xlfn.IFNA(MATCH(RAND(), _xlfn.POISSON.DIST({0,1,2,3,4,5,6,7,8,9},$O48, TRUE),1), 0)</f>
        <v>4</v>
      </c>
      <c r="S48" s="9" cm="1">
        <f t="array" aca="1" ref="S48" ca="1">_xlfn.IFNA(MATCH(RAND(), _xlfn.POISSON.DIST({0,1,2,3,4,5,6,7,8,9},$O48, TRUE),1), 0)</f>
        <v>0</v>
      </c>
      <c r="T48" s="9" cm="1">
        <f t="array" aca="1" ref="T48" ca="1">_xlfn.IFNA(MATCH(RAND(), _xlfn.POISSON.DIST({0,1,2,3,4,5,6,7,8,9},$O48, TRUE),1), 0)</f>
        <v>0</v>
      </c>
      <c r="U48" s="9" cm="1">
        <f t="array" aca="1" ref="U48" ca="1">_xlfn.IFNA(MATCH(RAND(), _xlfn.POISSON.DIST({0,1,2,3,4,5,6,7,8,9},$O48, TRUE),1), 0)</f>
        <v>1</v>
      </c>
      <c r="V48" s="9" cm="1">
        <f t="array" aca="1" ref="V48" ca="1">_xlfn.IFNA(MATCH(RAND(), _xlfn.POISSON.DIST({0,1,2,3,4,5,6,7,8,9},$O48, TRUE),1), 0)</f>
        <v>2</v>
      </c>
      <c r="W48" s="9" cm="1">
        <f t="array" aca="1" ref="W48" ca="1">_xlfn.IFNA(MATCH(RAND(), _xlfn.POISSON.DIST({0,1,2,3,4,5,6,7,8,9},$O48, TRUE),1), 0)</f>
        <v>0</v>
      </c>
      <c r="X48" s="9" cm="1">
        <f t="array" aca="1" ref="X48" ca="1">_xlfn.IFNA(MATCH(RAND(), _xlfn.POISSON.DIST({0,1,2,3,4,5,6,7,8,9},$O48, TRUE),1), 0)</f>
        <v>0</v>
      </c>
      <c r="Y48" s="9" cm="1">
        <f t="array" aca="1" ref="Y48" ca="1">_xlfn.IFNA(MATCH(RAND(), _xlfn.POISSON.DIST({0,1,2,3,4,5,6,7,8,9},$O48, TRUE),1), 0)</f>
        <v>1</v>
      </c>
      <c r="Z48" s="9" cm="1">
        <f t="array" aca="1" ref="Z48" ca="1">_xlfn.IFNA(MATCH(RAND(), _xlfn.POISSON.DIST({0,1,2,3,4,5,6,7,8,9},$O48, TRUE),1), 0)</f>
        <v>2</v>
      </c>
      <c r="AA48" s="9" cm="1">
        <f t="array" aca="1" ref="AA48" ca="1">_xlfn.IFNA(MATCH(RAND(), _xlfn.POISSON.DIST({0,1,2,3,4,5,6,7,8,9},$O48, TRUE),1), 0)</f>
        <v>1</v>
      </c>
      <c r="AB48" s="9" cm="1">
        <f t="array" aca="1" ref="AB48" ca="1">_xlfn.IFNA(MATCH(RAND(), _xlfn.POISSON.DIST({0,1,2,3,4,5,6,7,8,9},$O48, TRUE),1), 0)</f>
        <v>1</v>
      </c>
      <c r="AC48" s="9" cm="1">
        <f t="array" aca="1" ref="AC48" ca="1">_xlfn.IFNA(MATCH(RAND(), _xlfn.POISSON.DIST({0,1,2,3,4,5,6,7,8,9},$O48, TRUE),1), 0)</f>
        <v>1</v>
      </c>
      <c r="AD48" s="9" cm="1">
        <f t="array" aca="1" ref="AD48" ca="1">_xlfn.IFNA(MATCH(RAND(), _xlfn.POISSON.DIST({0,1,2,3,4,5,6,7,8,9},$O48, TRUE),1), 0)</f>
        <v>0</v>
      </c>
      <c r="AE48" s="9" cm="1">
        <f t="array" aca="1" ref="AE48" ca="1">_xlfn.IFNA(MATCH(RAND(), _xlfn.POISSON.DIST({0,1,2,3,4,5,6,7,8,9},$O48, TRUE),1), 0)</f>
        <v>2</v>
      </c>
      <c r="AF48" s="9" cm="1">
        <f t="array" aca="1" ref="AF48" ca="1">_xlfn.IFNA(MATCH(RAND(), _xlfn.POISSON.DIST({0,1,2,3,4,5,6,7,8,9},$O48, TRUE),1), 0)</f>
        <v>1</v>
      </c>
      <c r="AG48" s="9" cm="1">
        <f t="array" aca="1" ref="AG48" ca="1">_xlfn.IFNA(MATCH(RAND(), _xlfn.POISSON.DIST({0,1,2,3,4,5,6,7,8,9},$O48, TRUE),1), 0)</f>
        <v>3</v>
      </c>
      <c r="AH48" s="9" cm="1">
        <f t="array" aca="1" ref="AH48" ca="1">_xlfn.IFNA(MATCH(RAND(), _xlfn.POISSON.DIST({0,1,2,3,4,5,6,7,8,9},$O48, TRUE),1), 0)</f>
        <v>2</v>
      </c>
      <c r="AI48" s="9" cm="1">
        <f t="array" aca="1" ref="AI48" ca="1">_xlfn.IFNA(MATCH(RAND(), _xlfn.POISSON.DIST({0,1,2,3,4,5,6,7,8,9},$O48, TRUE),1), 0)</f>
        <v>0</v>
      </c>
      <c r="AJ48" s="9" cm="1">
        <f t="array" aca="1" ref="AJ48" ca="1">_xlfn.IFNA(MATCH(RAND(), _xlfn.POISSON.DIST({0,1,2,3,4,5,6,7,8,9},$O48, TRUE),1), 0)</f>
        <v>0</v>
      </c>
      <c r="AK48" s="9" cm="1">
        <f t="array" aca="1" ref="AK48" ca="1">_xlfn.IFNA(MATCH(RAND(), _xlfn.POISSON.DIST({0,1,2,3,4,5,6,7,8,9},$O48, TRUE),1), 0)</f>
        <v>0</v>
      </c>
      <c r="AL48" s="9" cm="1">
        <f t="array" aca="1" ref="AL48" ca="1">_xlfn.IFNA(MATCH(RAND(), _xlfn.POISSON.DIST({0,1,2,3,4,5,6,7,8,9},$O48, TRUE),1), 0)</f>
        <v>0</v>
      </c>
      <c r="AM48" s="9" cm="1">
        <f t="array" aca="1" ref="AM48" ca="1">_xlfn.IFNA(MATCH(RAND(), _xlfn.POISSON.DIST({0,1,2,3,4,5,6,7,8,9},$O48, TRUE),1), 0)</f>
        <v>1</v>
      </c>
      <c r="AN48" s="9" cm="1">
        <f t="array" aca="1" ref="AN48" ca="1">_xlfn.IFNA(MATCH(RAND(), _xlfn.POISSON.DIST({0,1,2,3,4,5,6,7,8,9},$O48, TRUE),1), 0)</f>
        <v>0</v>
      </c>
      <c r="AO48" s="9" cm="1">
        <f t="array" aca="1" ref="AO48" ca="1">_xlfn.IFNA(MATCH(RAND(), _xlfn.POISSON.DIST({0,1,2,3,4,5,6,7,8,9},$O48, TRUE),1), 0)</f>
        <v>3</v>
      </c>
      <c r="AP48" s="9" cm="1">
        <f t="array" aca="1" ref="AP48" ca="1">_xlfn.IFNA(MATCH(RAND(), _xlfn.POISSON.DIST({0,1,2,3,4,5,6,7,8,9},$O48, TRUE),1), 0)</f>
        <v>1</v>
      </c>
      <c r="AQ48" s="9" cm="1">
        <f t="array" aca="1" ref="AQ48" ca="1">_xlfn.IFNA(MATCH(RAND(), _xlfn.POISSON.DIST({0,1,2,3,4,5,6,7,8,9},$O48, TRUE),1), 0)</f>
        <v>0</v>
      </c>
      <c r="AR48" s="9" cm="1">
        <f t="array" aca="1" ref="AR48" ca="1">_xlfn.IFNA(MATCH(RAND(), _xlfn.POISSON.DIST({0,1,2,3,4,5,6,7,8,9},$O48, TRUE),1), 0)</f>
        <v>1</v>
      </c>
      <c r="AS48" s="9" cm="1">
        <f t="array" aca="1" ref="AS48" ca="1">_xlfn.IFNA(MATCH(RAND(), _xlfn.POISSON.DIST({0,1,2,3,4,5,6,7,8,9},$O48, TRUE),1), 0)</f>
        <v>2</v>
      </c>
      <c r="AT48" s="9" cm="1">
        <f t="array" aca="1" ref="AT48" ca="1">_xlfn.IFNA(MATCH(RAND(), _xlfn.POISSON.DIST({0,1,2,3,4,5,6,7,8,9},$O48, TRUE),1), 0)</f>
        <v>0</v>
      </c>
      <c r="AU48" s="9" cm="1">
        <f t="array" aca="1" ref="AU48" ca="1">_xlfn.IFNA(MATCH(RAND(), _xlfn.POISSON.DIST({0,1,2,3,4,5,6,7,8,9},$O48, TRUE),1), 0)</f>
        <v>2</v>
      </c>
      <c r="AV48" s="9" cm="1">
        <f t="array" aca="1" ref="AV48" ca="1">_xlfn.IFNA(MATCH(RAND(), _xlfn.POISSON.DIST({0,1,2,3,4,5,6,7,8,9},$O48, TRUE),1), 0)</f>
        <v>0</v>
      </c>
      <c r="AW48" s="9" cm="1">
        <f t="array" aca="1" ref="AW48" ca="1">_xlfn.IFNA(MATCH(RAND(), _xlfn.POISSON.DIST({0,1,2,3,4,5,6,7,8,9},$O48, TRUE),1), 0)</f>
        <v>0</v>
      </c>
      <c r="AX48" s="9" cm="1">
        <f t="array" aca="1" ref="AX48" ca="1">_xlfn.IFNA(MATCH(RAND(), _xlfn.POISSON.DIST({0,1,2,3,4,5,6,7,8,9},$O48, TRUE),1), 0)</f>
        <v>0</v>
      </c>
      <c r="AY48" s="9" cm="1">
        <f t="array" aca="1" ref="AY48" ca="1">_xlfn.IFNA(MATCH(RAND(), _xlfn.POISSON.DIST({0,1,2,3,4,5,6,7,8,9},$O48, TRUE),1), 0)</f>
        <v>2</v>
      </c>
      <c r="AZ48" s="9" cm="1">
        <f t="array" aca="1" ref="AZ48" ca="1">_xlfn.IFNA(MATCH(RAND(), _xlfn.POISSON.DIST({0,1,2,3,4,5,6,7,8,9},$O48, TRUE),1), 0)</f>
        <v>1</v>
      </c>
      <c r="BA48" s="9" cm="1">
        <f t="array" aca="1" ref="BA48" ca="1">_xlfn.IFNA(MATCH(RAND(), _xlfn.POISSON.DIST({0,1,2,3,4,5,6,7,8,9},$O48, TRUE),1), 0)</f>
        <v>0</v>
      </c>
      <c r="BB48" s="9" cm="1">
        <f t="array" aca="1" ref="BB48" ca="1">_xlfn.IFNA(MATCH(RAND(), _xlfn.POISSON.DIST({0,1,2,3,4,5,6,7,8,9},$O48, TRUE),1), 0)</f>
        <v>2</v>
      </c>
      <c r="BC48" s="9" cm="1">
        <f t="array" aca="1" ref="BC48" ca="1">_xlfn.IFNA(MATCH(RAND(), _xlfn.POISSON.DIST({0,1,2,3,4,5,6,7,8,9},$O48, TRUE),1), 0)</f>
        <v>0</v>
      </c>
      <c r="BD48" s="9" cm="1">
        <f t="array" aca="1" ref="BD48" ca="1">_xlfn.IFNA(MATCH(RAND(), _xlfn.POISSON.DIST({0,1,2,3,4,5,6,7,8,9},$O48, TRUE),1), 0)</f>
        <v>1</v>
      </c>
      <c r="BE48" s="9" cm="1">
        <f t="array" aca="1" ref="BE48" ca="1">_xlfn.IFNA(MATCH(RAND(), _xlfn.POISSON.DIST({0,1,2,3,4,5,6,7,8,9},$O48, TRUE),1), 0)</f>
        <v>1</v>
      </c>
      <c r="BF48" s="9" cm="1">
        <f t="array" aca="1" ref="BF48" ca="1">_xlfn.IFNA(MATCH(RAND(), _xlfn.POISSON.DIST({0,1,2,3,4,5,6,7,8,9},$O48, TRUE),1), 0)</f>
        <v>0</v>
      </c>
      <c r="BG48" s="9" cm="1">
        <f t="array" aca="1" ref="BG48" ca="1">_xlfn.IFNA(MATCH(RAND(), _xlfn.POISSON.DIST({0,1,2,3,4,5,6,7,8,9},$O48, TRUE),1), 0)</f>
        <v>1</v>
      </c>
      <c r="BH48" s="9" cm="1">
        <f t="array" aca="1" ref="BH48" ca="1">_xlfn.IFNA(MATCH(RAND(), _xlfn.POISSON.DIST({0,1,2,3,4,5,6,7,8,9},$O48, TRUE),1), 0)</f>
        <v>0</v>
      </c>
      <c r="BI48" s="9" cm="1">
        <f t="array" aca="1" ref="BI48" ca="1">_xlfn.IFNA(MATCH(RAND(), _xlfn.POISSON.DIST({0,1,2,3,4,5,6,7,8,9},$O48, TRUE),1), 0)</f>
        <v>1</v>
      </c>
      <c r="BJ48" s="9" cm="1">
        <f t="array" aca="1" ref="BJ48" ca="1">_xlfn.IFNA(MATCH(RAND(), _xlfn.POISSON.DIST({0,1,2,3,4,5,6,7,8,9},$O48, TRUE),1), 0)</f>
        <v>1</v>
      </c>
      <c r="BK48" s="9" cm="1">
        <f t="array" aca="1" ref="BK48" ca="1">_xlfn.IFNA(MATCH(RAND(), _xlfn.POISSON.DIST({0,1,2,3,4,5,6,7,8,9},$O48, TRUE),1), 0)</f>
        <v>0</v>
      </c>
      <c r="BL48" s="9" cm="1">
        <f t="array" aca="1" ref="BL48" ca="1">_xlfn.IFNA(MATCH(RAND(), _xlfn.POISSON.DIST({0,1,2,3,4,5,6,7,8,9},$O48, TRUE),1), 0)</f>
        <v>0</v>
      </c>
      <c r="BM48" s="9" cm="1">
        <f t="array" aca="1" ref="BM48" ca="1">_xlfn.IFNA(MATCH(RAND(), _xlfn.POISSON.DIST({0,1,2,3,4,5,6,7,8,9},$O48, TRUE),1), 0)</f>
        <v>1</v>
      </c>
      <c r="BN48" s="9" cm="1">
        <f t="array" aca="1" ref="BN48" ca="1">_xlfn.IFNA(MATCH(RAND(), _xlfn.POISSON.DIST({0,1,2,3,4,5,6,7,8,9},$O48, TRUE),1), 0)</f>
        <v>0</v>
      </c>
      <c r="BP48" s="9" cm="1">
        <f t="array" aca="1" ref="BP48" ca="1">_xlfn.IFNA(MATCH(RAND(), _xlfn.POISSON.DIST({0,1,2,3,4,5,6,7,8,9},$P48, TRUE),1), 0)</f>
        <v>1</v>
      </c>
      <c r="BQ48" s="9" cm="1">
        <f t="array" aca="1" ref="BQ48" ca="1">_xlfn.IFNA(MATCH(RAND(), _xlfn.POISSON.DIST({0,1,2,3,4,5,6,7,8,9},$P48, TRUE),1), 0)</f>
        <v>1</v>
      </c>
      <c r="BR48" s="9" cm="1">
        <f t="array" aca="1" ref="BR48" ca="1">_xlfn.IFNA(MATCH(RAND(), _xlfn.POISSON.DIST({0,1,2,3,4,5,6,7,8,9},$P48, TRUE),1), 0)</f>
        <v>1</v>
      </c>
      <c r="BS48" s="9" cm="1">
        <f t="array" aca="1" ref="BS48" ca="1">_xlfn.IFNA(MATCH(RAND(), _xlfn.POISSON.DIST({0,1,2,3,4,5,6,7,8,9},$P48, TRUE),1), 0)</f>
        <v>0</v>
      </c>
      <c r="BT48" s="9" cm="1">
        <f t="array" aca="1" ref="BT48" ca="1">_xlfn.IFNA(MATCH(RAND(), _xlfn.POISSON.DIST({0,1,2,3,4,5,6,7,8,9},$P48, TRUE),1), 0)</f>
        <v>0</v>
      </c>
      <c r="BU48" s="9" cm="1">
        <f t="array" aca="1" ref="BU48" ca="1">_xlfn.IFNA(MATCH(RAND(), _xlfn.POISSON.DIST({0,1,2,3,4,5,6,7,8,9},$P48, TRUE),1), 0)</f>
        <v>2</v>
      </c>
      <c r="BV48" s="9" cm="1">
        <f t="array" aca="1" ref="BV48" ca="1">_xlfn.IFNA(MATCH(RAND(), _xlfn.POISSON.DIST({0,1,2,3,4,5,6,7,8,9},$P48, TRUE),1), 0)</f>
        <v>1</v>
      </c>
      <c r="BW48" s="9" cm="1">
        <f t="array" aca="1" ref="BW48" ca="1">_xlfn.IFNA(MATCH(RAND(), _xlfn.POISSON.DIST({0,1,2,3,4,5,6,7,8,9},$P48, TRUE),1), 0)</f>
        <v>2</v>
      </c>
      <c r="BX48" s="9" cm="1">
        <f t="array" aca="1" ref="BX48" ca="1">_xlfn.IFNA(MATCH(RAND(), _xlfn.POISSON.DIST({0,1,2,3,4,5,6,7,8,9},$P48, TRUE),1), 0)</f>
        <v>0</v>
      </c>
      <c r="BY48" s="9" cm="1">
        <f t="array" aca="1" ref="BY48" ca="1">_xlfn.IFNA(MATCH(RAND(), _xlfn.POISSON.DIST({0,1,2,3,4,5,6,7,8,9},$P48, TRUE),1), 0)</f>
        <v>2</v>
      </c>
      <c r="BZ48" s="9" cm="1">
        <f t="array" aca="1" ref="BZ48" ca="1">_xlfn.IFNA(MATCH(RAND(), _xlfn.POISSON.DIST({0,1,2,3,4,5,6,7,8,9},$P48, TRUE),1), 0)</f>
        <v>0</v>
      </c>
      <c r="CA48" s="9" cm="1">
        <f t="array" aca="1" ref="CA48" ca="1">_xlfn.IFNA(MATCH(RAND(), _xlfn.POISSON.DIST({0,1,2,3,4,5,6,7,8,9},$P48, TRUE),1), 0)</f>
        <v>3</v>
      </c>
      <c r="CB48" s="9" cm="1">
        <f t="array" aca="1" ref="CB48" ca="1">_xlfn.IFNA(MATCH(RAND(), _xlfn.POISSON.DIST({0,1,2,3,4,5,6,7,8,9},$P48, TRUE),1), 0)</f>
        <v>2</v>
      </c>
      <c r="CC48" s="9" cm="1">
        <f t="array" aca="1" ref="CC48" ca="1">_xlfn.IFNA(MATCH(RAND(), _xlfn.POISSON.DIST({0,1,2,3,4,5,6,7,8,9},$P48, TRUE),1), 0)</f>
        <v>1</v>
      </c>
      <c r="CD48" s="9" cm="1">
        <f t="array" aca="1" ref="CD48" ca="1">_xlfn.IFNA(MATCH(RAND(), _xlfn.POISSON.DIST({0,1,2,3,4,5,6,7,8,9},$P48, TRUE),1), 0)</f>
        <v>1</v>
      </c>
      <c r="CE48" s="9" cm="1">
        <f t="array" aca="1" ref="CE48" ca="1">_xlfn.IFNA(MATCH(RAND(), _xlfn.POISSON.DIST({0,1,2,3,4,5,6,7,8,9},$P48, TRUE),1), 0)</f>
        <v>0</v>
      </c>
      <c r="CF48" s="9" cm="1">
        <f t="array" aca="1" ref="CF48" ca="1">_xlfn.IFNA(MATCH(RAND(), _xlfn.POISSON.DIST({0,1,2,3,4,5,6,7,8,9},$P48, TRUE),1), 0)</f>
        <v>2</v>
      </c>
      <c r="CG48" s="9" cm="1">
        <f t="array" aca="1" ref="CG48" ca="1">_xlfn.IFNA(MATCH(RAND(), _xlfn.POISSON.DIST({0,1,2,3,4,5,6,7,8,9},$P48, TRUE),1), 0)</f>
        <v>1</v>
      </c>
      <c r="CH48" s="9" cm="1">
        <f t="array" aca="1" ref="CH48" ca="1">_xlfn.IFNA(MATCH(RAND(), _xlfn.POISSON.DIST({0,1,2,3,4,5,6,7,8,9},$P48, TRUE),1), 0)</f>
        <v>1</v>
      </c>
      <c r="CI48" s="9" cm="1">
        <f t="array" aca="1" ref="CI48" ca="1">_xlfn.IFNA(MATCH(RAND(), _xlfn.POISSON.DIST({0,1,2,3,4,5,6,7,8,9},$P48, TRUE),1), 0)</f>
        <v>0</v>
      </c>
      <c r="CJ48" s="9" cm="1">
        <f t="array" aca="1" ref="CJ48" ca="1">_xlfn.IFNA(MATCH(RAND(), _xlfn.POISSON.DIST({0,1,2,3,4,5,6,7,8,9},$P48, TRUE),1), 0)</f>
        <v>4</v>
      </c>
      <c r="CK48" s="9" cm="1">
        <f t="array" aca="1" ref="CK48" ca="1">_xlfn.IFNA(MATCH(RAND(), _xlfn.POISSON.DIST({0,1,2,3,4,5,6,7,8,9},$P48, TRUE),1), 0)</f>
        <v>1</v>
      </c>
      <c r="CL48" s="9" cm="1">
        <f t="array" aca="1" ref="CL48" ca="1">_xlfn.IFNA(MATCH(RAND(), _xlfn.POISSON.DIST({0,1,2,3,4,5,6,7,8,9},$P48, TRUE),1), 0)</f>
        <v>1</v>
      </c>
      <c r="CM48" s="9" cm="1">
        <f t="array" aca="1" ref="CM48" ca="1">_xlfn.IFNA(MATCH(RAND(), _xlfn.POISSON.DIST({0,1,2,3,4,5,6,7,8,9},$P48, TRUE),1), 0)</f>
        <v>2</v>
      </c>
      <c r="CN48" s="9" cm="1">
        <f t="array" aca="1" ref="CN48" ca="1">_xlfn.IFNA(MATCH(RAND(), _xlfn.POISSON.DIST({0,1,2,3,4,5,6,7,8,9},$P48, TRUE),1), 0)</f>
        <v>2</v>
      </c>
      <c r="CO48" s="9" cm="1">
        <f t="array" aca="1" ref="CO48" ca="1">_xlfn.IFNA(MATCH(RAND(), _xlfn.POISSON.DIST({0,1,2,3,4,5,6,7,8,9},$P48, TRUE),1), 0)</f>
        <v>0</v>
      </c>
      <c r="CP48" s="9" cm="1">
        <f t="array" aca="1" ref="CP48" ca="1">_xlfn.IFNA(MATCH(RAND(), _xlfn.POISSON.DIST({0,1,2,3,4,5,6,7,8,9},$P48, TRUE),1), 0)</f>
        <v>0</v>
      </c>
      <c r="CQ48" s="9" cm="1">
        <f t="array" aca="1" ref="CQ48" ca="1">_xlfn.IFNA(MATCH(RAND(), _xlfn.POISSON.DIST({0,1,2,3,4,5,6,7,8,9},$P48, TRUE),1), 0)</f>
        <v>1</v>
      </c>
      <c r="CR48" s="9" cm="1">
        <f t="array" aca="1" ref="CR48" ca="1">_xlfn.IFNA(MATCH(RAND(), _xlfn.POISSON.DIST({0,1,2,3,4,5,6,7,8,9},$P48, TRUE),1), 0)</f>
        <v>1</v>
      </c>
      <c r="CS48" s="9" cm="1">
        <f t="array" aca="1" ref="CS48" ca="1">_xlfn.IFNA(MATCH(RAND(), _xlfn.POISSON.DIST({0,1,2,3,4,5,6,7,8,9},$P48, TRUE),1), 0)</f>
        <v>1</v>
      </c>
      <c r="CT48" s="9" cm="1">
        <f t="array" aca="1" ref="CT48" ca="1">_xlfn.IFNA(MATCH(RAND(), _xlfn.POISSON.DIST({0,1,2,3,4,5,6,7,8,9},$P48, TRUE),1), 0)</f>
        <v>1</v>
      </c>
      <c r="CU48" s="9" cm="1">
        <f t="array" aca="1" ref="CU48" ca="1">_xlfn.IFNA(MATCH(RAND(), _xlfn.POISSON.DIST({0,1,2,3,4,5,6,7,8,9},$P48, TRUE),1), 0)</f>
        <v>1</v>
      </c>
      <c r="CV48" s="9" cm="1">
        <f t="array" aca="1" ref="CV48" ca="1">_xlfn.IFNA(MATCH(RAND(), _xlfn.POISSON.DIST({0,1,2,3,4,5,6,7,8,9},$P48, TRUE),1), 0)</f>
        <v>2</v>
      </c>
      <c r="CW48" s="9" cm="1">
        <f t="array" aca="1" ref="CW48" ca="1">_xlfn.IFNA(MATCH(RAND(), _xlfn.POISSON.DIST({0,1,2,3,4,5,6,7,8,9},$P48, TRUE),1), 0)</f>
        <v>1</v>
      </c>
      <c r="CX48" s="9" cm="1">
        <f t="array" aca="1" ref="CX48" ca="1">_xlfn.IFNA(MATCH(RAND(), _xlfn.POISSON.DIST({0,1,2,3,4,5,6,7,8,9},$P48, TRUE),1), 0)</f>
        <v>0</v>
      </c>
      <c r="CY48" s="9" cm="1">
        <f t="array" aca="1" ref="CY48" ca="1">_xlfn.IFNA(MATCH(RAND(), _xlfn.POISSON.DIST({0,1,2,3,4,5,6,7,8,9},$P48, TRUE),1), 0)</f>
        <v>1</v>
      </c>
      <c r="CZ48" s="9" cm="1">
        <f t="array" aca="1" ref="CZ48" ca="1">_xlfn.IFNA(MATCH(RAND(), _xlfn.POISSON.DIST({0,1,2,3,4,5,6,7,8,9},$P48, TRUE),1), 0)</f>
        <v>2</v>
      </c>
      <c r="DA48" s="9" cm="1">
        <f t="array" aca="1" ref="DA48" ca="1">_xlfn.IFNA(MATCH(RAND(), _xlfn.POISSON.DIST({0,1,2,3,4,5,6,7,8,9},$P48, TRUE),1), 0)</f>
        <v>2</v>
      </c>
      <c r="DB48" s="9" cm="1">
        <f t="array" aca="1" ref="DB48" ca="1">_xlfn.IFNA(MATCH(RAND(), _xlfn.POISSON.DIST({0,1,2,3,4,5,6,7,8,9},$P48, TRUE),1), 0)</f>
        <v>1</v>
      </c>
      <c r="DC48" s="9" cm="1">
        <f t="array" aca="1" ref="DC48" ca="1">_xlfn.IFNA(MATCH(RAND(), _xlfn.POISSON.DIST({0,1,2,3,4,5,6,7,8,9},$P48, TRUE),1), 0)</f>
        <v>0</v>
      </c>
      <c r="DD48" s="9" cm="1">
        <f t="array" aca="1" ref="DD48" ca="1">_xlfn.IFNA(MATCH(RAND(), _xlfn.POISSON.DIST({0,1,2,3,4,5,6,7,8,9},$P48, TRUE),1), 0)</f>
        <v>1</v>
      </c>
      <c r="DE48" s="9" cm="1">
        <f t="array" aca="1" ref="DE48" ca="1">_xlfn.IFNA(MATCH(RAND(), _xlfn.POISSON.DIST({0,1,2,3,4,5,6,7,8,9},$P48, TRUE),1), 0)</f>
        <v>2</v>
      </c>
      <c r="DF48" s="9" cm="1">
        <f t="array" aca="1" ref="DF48" ca="1">_xlfn.IFNA(MATCH(RAND(), _xlfn.POISSON.DIST({0,1,2,3,4,5,6,7,8,9},$P48, TRUE),1), 0)</f>
        <v>1</v>
      </c>
      <c r="DG48" s="9" cm="1">
        <f t="array" aca="1" ref="DG48" ca="1">_xlfn.IFNA(MATCH(RAND(), _xlfn.POISSON.DIST({0,1,2,3,4,5,6,7,8,9},$P48, TRUE),1), 0)</f>
        <v>1</v>
      </c>
      <c r="DH48" s="9" cm="1">
        <f t="array" aca="1" ref="DH48" ca="1">_xlfn.IFNA(MATCH(RAND(), _xlfn.POISSON.DIST({0,1,2,3,4,5,6,7,8,9},$P48, TRUE),1), 0)</f>
        <v>1</v>
      </c>
      <c r="DI48" s="9" cm="1">
        <f t="array" aca="1" ref="DI48" ca="1">_xlfn.IFNA(MATCH(RAND(), _xlfn.POISSON.DIST({0,1,2,3,4,5,6,7,8,9},$P48, TRUE),1), 0)</f>
        <v>0</v>
      </c>
      <c r="DJ48" s="9" cm="1">
        <f t="array" aca="1" ref="DJ48" ca="1">_xlfn.IFNA(MATCH(RAND(), _xlfn.POISSON.DIST({0,1,2,3,4,5,6,7,8,9},$P48, TRUE),1), 0)</f>
        <v>2</v>
      </c>
      <c r="DK48" s="9" cm="1">
        <f t="array" aca="1" ref="DK48" ca="1">_xlfn.IFNA(MATCH(RAND(), _xlfn.POISSON.DIST({0,1,2,3,4,5,6,7,8,9},$P48, TRUE),1), 0)</f>
        <v>2</v>
      </c>
      <c r="DL48" s="9" cm="1">
        <f t="array" aca="1" ref="DL48" ca="1">_xlfn.IFNA(MATCH(RAND(), _xlfn.POISSON.DIST({0,1,2,3,4,5,6,7,8,9},$P48, TRUE),1), 0)</f>
        <v>2</v>
      </c>
      <c r="DM48" s="9" cm="1">
        <f t="array" aca="1" ref="DM48" ca="1">_xlfn.IFNA(MATCH(RAND(), _xlfn.POISSON.DIST({0,1,2,3,4,5,6,7,8,9},$P48, TRUE),1), 0)</f>
        <v>1</v>
      </c>
      <c r="DR48" s="2"/>
      <c r="DS48" s="2"/>
      <c r="EE48" s="35"/>
      <c r="EF48" s="35"/>
    </row>
    <row r="49" spans="2:121">
      <c r="B49" s="39"/>
      <c r="C49" s="36" t="s">
        <v>179</v>
      </c>
      <c r="D49" s="34" t="s">
        <v>39</v>
      </c>
      <c r="E49" s="37" t="s">
        <v>41</v>
      </c>
      <c r="F49" s="38">
        <f ca="1">(AVERAGE(Q49:BN49))*(1+INDEX('Round Robin Predictions'!$C$4:$O$36, MATCH('This Year''s Matches'!E49,'Round Robin Predictions'!$D$4:$D$36,0),3))</f>
        <v>1.52</v>
      </c>
      <c r="G49" s="5" t="s">
        <v>42</v>
      </c>
      <c r="H49" s="38">
        <f ca="1">(AVERAGE(BP49:DM49))*(1+INDEX('Round Robin Predictions'!$C$4:$O$36, MATCH('This Year''s Matches'!G49,'Round Robin Predictions'!$D$4:$D$36,0),3))</f>
        <v>1.18</v>
      </c>
      <c r="I49" s="37" t="str">
        <f t="shared" ca="1" si="0"/>
        <v>Mexico</v>
      </c>
      <c r="J49" s="66"/>
      <c r="K49" s="67"/>
      <c r="L49" s="37">
        <f t="shared" ca="1" si="1"/>
        <v>1.52</v>
      </c>
      <c r="M49" s="7">
        <f t="shared" ca="1" si="2"/>
        <v>1.18</v>
      </c>
      <c r="N49" s="37" t="str">
        <f t="shared" ca="1" si="3"/>
        <v>Mexico</v>
      </c>
      <c r="O49" s="7">
        <f ca="1">(OFFSET('Appendix 3 - Goals Per Group'!$B$13,(INDEX('Appendix 1 - Team Data'!$B$13:$R$112,MATCH(G49,'Appendix 1 - Team Data'!$B$13:$B$112,0),4)/10),(INDEX('Appendix 1 - Team Data'!$B$13:$R$112,MATCH(E49,'Appendix 1 - Team Data'!$B$13:$B$112,0),4)/10)))</f>
        <v>1.2524752475247525</v>
      </c>
      <c r="P49" s="7" cm="1">
        <f t="array" aca="1" ref="P49" ca="1">OFFSET('Appendix 3 - Goals Per Group'!$B$13,(INDEX('Appendix 1 - Team Data'!$B$13:$R$112, MATCH(E49,'Appendix 1 - Team Data'!$B$13:$B$112,0),4)/10), (INDEX('Appendix 1 - Team Data'!$B$13:$R$112, MATCH(G49, 'Appendix 1 - Team Data'!$B$13:$B$112,0),4)/10))</f>
        <v>1.2524752475247525</v>
      </c>
      <c r="Q49" s="9" cm="1">
        <f t="array" aca="1" ref="Q49" ca="1">_xlfn.IFNA(MATCH(RAND(), _xlfn.POISSON.DIST({0,1,2,3,4,5,6,7,8,9},$O49, TRUE),1), 0)</f>
        <v>2</v>
      </c>
      <c r="R49" s="9" cm="1">
        <f t="array" aca="1" ref="R49" ca="1">_xlfn.IFNA(MATCH(RAND(), _xlfn.POISSON.DIST({0,1,2,3,4,5,6,7,8,9},$O49, TRUE),1), 0)</f>
        <v>3</v>
      </c>
      <c r="S49" s="9" cm="1">
        <f t="array" aca="1" ref="S49" ca="1">_xlfn.IFNA(MATCH(RAND(), _xlfn.POISSON.DIST({0,1,2,3,4,5,6,7,8,9},$O49, TRUE),1), 0)</f>
        <v>2</v>
      </c>
      <c r="T49" s="9" cm="1">
        <f t="array" aca="1" ref="T49" ca="1">_xlfn.IFNA(MATCH(RAND(), _xlfn.POISSON.DIST({0,1,2,3,4,5,6,7,8,9},$O49, TRUE),1), 0)</f>
        <v>3</v>
      </c>
      <c r="U49" s="9" cm="1">
        <f t="array" aca="1" ref="U49" ca="1">_xlfn.IFNA(MATCH(RAND(), _xlfn.POISSON.DIST({0,1,2,3,4,5,6,7,8,9},$O49, TRUE),1), 0)</f>
        <v>2</v>
      </c>
      <c r="V49" s="9" cm="1">
        <f t="array" aca="1" ref="V49" ca="1">_xlfn.IFNA(MATCH(RAND(), _xlfn.POISSON.DIST({0,1,2,3,4,5,6,7,8,9},$O49, TRUE),1), 0)</f>
        <v>1</v>
      </c>
      <c r="W49" s="9" cm="1">
        <f t="array" aca="1" ref="W49" ca="1">_xlfn.IFNA(MATCH(RAND(), _xlfn.POISSON.DIST({0,1,2,3,4,5,6,7,8,9},$O49, TRUE),1), 0)</f>
        <v>0</v>
      </c>
      <c r="X49" s="9" cm="1">
        <f t="array" aca="1" ref="X49" ca="1">_xlfn.IFNA(MATCH(RAND(), _xlfn.POISSON.DIST({0,1,2,3,4,5,6,7,8,9},$O49, TRUE),1), 0)</f>
        <v>0</v>
      </c>
      <c r="Y49" s="9" cm="1">
        <f t="array" aca="1" ref="Y49" ca="1">_xlfn.IFNA(MATCH(RAND(), _xlfn.POISSON.DIST({0,1,2,3,4,5,6,7,8,9},$O49, TRUE),1), 0)</f>
        <v>4</v>
      </c>
      <c r="Z49" s="9" cm="1">
        <f t="array" aca="1" ref="Z49" ca="1">_xlfn.IFNA(MATCH(RAND(), _xlfn.POISSON.DIST({0,1,2,3,4,5,6,7,8,9},$O49, TRUE),1), 0)</f>
        <v>2</v>
      </c>
      <c r="AA49" s="9" cm="1">
        <f t="array" aca="1" ref="AA49" ca="1">_xlfn.IFNA(MATCH(RAND(), _xlfn.POISSON.DIST({0,1,2,3,4,5,6,7,8,9},$O49, TRUE),1), 0)</f>
        <v>3</v>
      </c>
      <c r="AB49" s="9" cm="1">
        <f t="array" aca="1" ref="AB49" ca="1">_xlfn.IFNA(MATCH(RAND(), _xlfn.POISSON.DIST({0,1,2,3,4,5,6,7,8,9},$O49, TRUE),1), 0)</f>
        <v>1</v>
      </c>
      <c r="AC49" s="9" cm="1">
        <f t="array" aca="1" ref="AC49" ca="1">_xlfn.IFNA(MATCH(RAND(), _xlfn.POISSON.DIST({0,1,2,3,4,5,6,7,8,9},$O49, TRUE),1), 0)</f>
        <v>3</v>
      </c>
      <c r="AD49" s="9" cm="1">
        <f t="array" aca="1" ref="AD49" ca="1">_xlfn.IFNA(MATCH(RAND(), _xlfn.POISSON.DIST({0,1,2,3,4,5,6,7,8,9},$O49, TRUE),1), 0)</f>
        <v>1</v>
      </c>
      <c r="AE49" s="9" cm="1">
        <f t="array" aca="1" ref="AE49" ca="1">_xlfn.IFNA(MATCH(RAND(), _xlfn.POISSON.DIST({0,1,2,3,4,5,6,7,8,9},$O49, TRUE),1), 0)</f>
        <v>1</v>
      </c>
      <c r="AF49" s="9" cm="1">
        <f t="array" aca="1" ref="AF49" ca="1">_xlfn.IFNA(MATCH(RAND(), _xlfn.POISSON.DIST({0,1,2,3,4,5,6,7,8,9},$O49, TRUE),1), 0)</f>
        <v>0</v>
      </c>
      <c r="AG49" s="9" cm="1">
        <f t="array" aca="1" ref="AG49" ca="1">_xlfn.IFNA(MATCH(RAND(), _xlfn.POISSON.DIST({0,1,2,3,4,5,6,7,8,9},$O49, TRUE),1), 0)</f>
        <v>2</v>
      </c>
      <c r="AH49" s="9" cm="1">
        <f t="array" aca="1" ref="AH49" ca="1">_xlfn.IFNA(MATCH(RAND(), _xlfn.POISSON.DIST({0,1,2,3,4,5,6,7,8,9},$O49, TRUE),1), 0)</f>
        <v>3</v>
      </c>
      <c r="AI49" s="9" cm="1">
        <f t="array" aca="1" ref="AI49" ca="1">_xlfn.IFNA(MATCH(RAND(), _xlfn.POISSON.DIST({0,1,2,3,4,5,6,7,8,9},$O49, TRUE),1), 0)</f>
        <v>1</v>
      </c>
      <c r="AJ49" s="9" cm="1">
        <f t="array" aca="1" ref="AJ49" ca="1">_xlfn.IFNA(MATCH(RAND(), _xlfn.POISSON.DIST({0,1,2,3,4,5,6,7,8,9},$O49, TRUE),1), 0)</f>
        <v>2</v>
      </c>
      <c r="AK49" s="9" cm="1">
        <f t="array" aca="1" ref="AK49" ca="1">_xlfn.IFNA(MATCH(RAND(), _xlfn.POISSON.DIST({0,1,2,3,4,5,6,7,8,9},$O49, TRUE),1), 0)</f>
        <v>2</v>
      </c>
      <c r="AL49" s="9" cm="1">
        <f t="array" aca="1" ref="AL49" ca="1">_xlfn.IFNA(MATCH(RAND(), _xlfn.POISSON.DIST({0,1,2,3,4,5,6,7,8,9},$O49, TRUE),1), 0)</f>
        <v>1</v>
      </c>
      <c r="AM49" s="9" cm="1">
        <f t="array" aca="1" ref="AM49" ca="1">_xlfn.IFNA(MATCH(RAND(), _xlfn.POISSON.DIST({0,1,2,3,4,5,6,7,8,9},$O49, TRUE),1), 0)</f>
        <v>3</v>
      </c>
      <c r="AN49" s="9" cm="1">
        <f t="array" aca="1" ref="AN49" ca="1">_xlfn.IFNA(MATCH(RAND(), _xlfn.POISSON.DIST({0,1,2,3,4,5,6,7,8,9},$O49, TRUE),1), 0)</f>
        <v>0</v>
      </c>
      <c r="AO49" s="9" cm="1">
        <f t="array" aca="1" ref="AO49" ca="1">_xlfn.IFNA(MATCH(RAND(), _xlfn.POISSON.DIST({0,1,2,3,4,5,6,7,8,9},$O49, TRUE),1), 0)</f>
        <v>0</v>
      </c>
      <c r="AP49" s="9" cm="1">
        <f t="array" aca="1" ref="AP49" ca="1">_xlfn.IFNA(MATCH(RAND(), _xlfn.POISSON.DIST({0,1,2,3,4,5,6,7,8,9},$O49, TRUE),1), 0)</f>
        <v>1</v>
      </c>
      <c r="AQ49" s="9" cm="1">
        <f t="array" aca="1" ref="AQ49" ca="1">_xlfn.IFNA(MATCH(RAND(), _xlfn.POISSON.DIST({0,1,2,3,4,5,6,7,8,9},$O49, TRUE),1), 0)</f>
        <v>1</v>
      </c>
      <c r="AR49" s="9" cm="1">
        <f t="array" aca="1" ref="AR49" ca="1">_xlfn.IFNA(MATCH(RAND(), _xlfn.POISSON.DIST({0,1,2,3,4,5,6,7,8,9},$O49, TRUE),1), 0)</f>
        <v>0</v>
      </c>
      <c r="AS49" s="9" cm="1">
        <f t="array" aca="1" ref="AS49" ca="1">_xlfn.IFNA(MATCH(RAND(), _xlfn.POISSON.DIST({0,1,2,3,4,5,6,7,8,9},$O49, TRUE),1), 0)</f>
        <v>1</v>
      </c>
      <c r="AT49" s="9" cm="1">
        <f t="array" aca="1" ref="AT49" ca="1">_xlfn.IFNA(MATCH(RAND(), _xlfn.POISSON.DIST({0,1,2,3,4,5,6,7,8,9},$O49, TRUE),1), 0)</f>
        <v>1</v>
      </c>
      <c r="AU49" s="9" cm="1">
        <f t="array" aca="1" ref="AU49" ca="1">_xlfn.IFNA(MATCH(RAND(), _xlfn.POISSON.DIST({0,1,2,3,4,5,6,7,8,9},$O49, TRUE),1), 0)</f>
        <v>0</v>
      </c>
      <c r="AV49" s="9" cm="1">
        <f t="array" aca="1" ref="AV49" ca="1">_xlfn.IFNA(MATCH(RAND(), _xlfn.POISSON.DIST({0,1,2,3,4,5,6,7,8,9},$O49, TRUE),1), 0)</f>
        <v>3</v>
      </c>
      <c r="AW49" s="9" cm="1">
        <f t="array" aca="1" ref="AW49" ca="1">_xlfn.IFNA(MATCH(RAND(), _xlfn.POISSON.DIST({0,1,2,3,4,5,6,7,8,9},$O49, TRUE),1), 0)</f>
        <v>2</v>
      </c>
      <c r="AX49" s="9" cm="1">
        <f t="array" aca="1" ref="AX49" ca="1">_xlfn.IFNA(MATCH(RAND(), _xlfn.POISSON.DIST({0,1,2,3,4,5,6,7,8,9},$O49, TRUE),1), 0)</f>
        <v>3</v>
      </c>
      <c r="AY49" s="9" cm="1">
        <f t="array" aca="1" ref="AY49" ca="1">_xlfn.IFNA(MATCH(RAND(), _xlfn.POISSON.DIST({0,1,2,3,4,5,6,7,8,9},$O49, TRUE),1), 0)</f>
        <v>2</v>
      </c>
      <c r="AZ49" s="9" cm="1">
        <f t="array" aca="1" ref="AZ49" ca="1">_xlfn.IFNA(MATCH(RAND(), _xlfn.POISSON.DIST({0,1,2,3,4,5,6,7,8,9},$O49, TRUE),1), 0)</f>
        <v>2</v>
      </c>
      <c r="BA49" s="9" cm="1">
        <f t="array" aca="1" ref="BA49" ca="1">_xlfn.IFNA(MATCH(RAND(), _xlfn.POISSON.DIST({0,1,2,3,4,5,6,7,8,9},$O49, TRUE),1), 0)</f>
        <v>1</v>
      </c>
      <c r="BB49" s="9" cm="1">
        <f t="array" aca="1" ref="BB49" ca="1">_xlfn.IFNA(MATCH(RAND(), _xlfn.POISSON.DIST({0,1,2,3,4,5,6,7,8,9},$O49, TRUE),1), 0)</f>
        <v>2</v>
      </c>
      <c r="BC49" s="9" cm="1">
        <f t="array" aca="1" ref="BC49" ca="1">_xlfn.IFNA(MATCH(RAND(), _xlfn.POISSON.DIST({0,1,2,3,4,5,6,7,8,9},$O49, TRUE),1), 0)</f>
        <v>1</v>
      </c>
      <c r="BD49" s="9" cm="1">
        <f t="array" aca="1" ref="BD49" ca="1">_xlfn.IFNA(MATCH(RAND(), _xlfn.POISSON.DIST({0,1,2,3,4,5,6,7,8,9},$O49, TRUE),1), 0)</f>
        <v>3</v>
      </c>
      <c r="BE49" s="9" cm="1">
        <f t="array" aca="1" ref="BE49" ca="1">_xlfn.IFNA(MATCH(RAND(), _xlfn.POISSON.DIST({0,1,2,3,4,5,6,7,8,9},$O49, TRUE),1), 0)</f>
        <v>1</v>
      </c>
      <c r="BF49" s="9" cm="1">
        <f t="array" aca="1" ref="BF49" ca="1">_xlfn.IFNA(MATCH(RAND(), _xlfn.POISSON.DIST({0,1,2,3,4,5,6,7,8,9},$O49, TRUE),1), 0)</f>
        <v>1</v>
      </c>
      <c r="BG49" s="9" cm="1">
        <f t="array" aca="1" ref="BG49" ca="1">_xlfn.IFNA(MATCH(RAND(), _xlfn.POISSON.DIST({0,1,2,3,4,5,6,7,8,9},$O49, TRUE),1), 0)</f>
        <v>1</v>
      </c>
      <c r="BH49" s="9" cm="1">
        <f t="array" aca="1" ref="BH49" ca="1">_xlfn.IFNA(MATCH(RAND(), _xlfn.POISSON.DIST({0,1,2,3,4,5,6,7,8,9},$O49, TRUE),1), 0)</f>
        <v>1</v>
      </c>
      <c r="BI49" s="9" cm="1">
        <f t="array" aca="1" ref="BI49" ca="1">_xlfn.IFNA(MATCH(RAND(), _xlfn.POISSON.DIST({0,1,2,3,4,5,6,7,8,9},$O49, TRUE),1), 0)</f>
        <v>0</v>
      </c>
      <c r="BJ49" s="9" cm="1">
        <f t="array" aca="1" ref="BJ49" ca="1">_xlfn.IFNA(MATCH(RAND(), _xlfn.POISSON.DIST({0,1,2,3,4,5,6,7,8,9},$O49, TRUE),1), 0)</f>
        <v>2</v>
      </c>
      <c r="BK49" s="9" cm="1">
        <f t="array" aca="1" ref="BK49" ca="1">_xlfn.IFNA(MATCH(RAND(), _xlfn.POISSON.DIST({0,1,2,3,4,5,6,7,8,9},$O49, TRUE),1), 0)</f>
        <v>3</v>
      </c>
      <c r="BL49" s="9" cm="1">
        <f t="array" aca="1" ref="BL49" ca="1">_xlfn.IFNA(MATCH(RAND(), _xlfn.POISSON.DIST({0,1,2,3,4,5,6,7,8,9},$O49, TRUE),1), 0)</f>
        <v>0</v>
      </c>
      <c r="BM49" s="9" cm="1">
        <f t="array" aca="1" ref="BM49" ca="1">_xlfn.IFNA(MATCH(RAND(), _xlfn.POISSON.DIST({0,1,2,3,4,5,6,7,8,9},$O49, TRUE),1), 0)</f>
        <v>1</v>
      </c>
      <c r="BN49" s="9" cm="1">
        <f t="array" aca="1" ref="BN49" ca="1">_xlfn.IFNA(MATCH(RAND(), _xlfn.POISSON.DIST({0,1,2,3,4,5,6,7,8,9},$O49, TRUE),1), 0)</f>
        <v>1</v>
      </c>
      <c r="BO49" s="8"/>
      <c r="BP49" s="9" cm="1">
        <f t="array" aca="1" ref="BP49" ca="1">_xlfn.IFNA(MATCH(RAND(), _xlfn.POISSON.DIST({0,1,2,3,4,5,6,7,8,9},$P49, TRUE),1), 0)</f>
        <v>3</v>
      </c>
      <c r="BQ49" s="9" cm="1">
        <f t="array" aca="1" ref="BQ49" ca="1">_xlfn.IFNA(MATCH(RAND(), _xlfn.POISSON.DIST({0,1,2,3,4,5,6,7,8,9},$P49, TRUE),1), 0)</f>
        <v>0</v>
      </c>
      <c r="BR49" s="9" cm="1">
        <f t="array" aca="1" ref="BR49" ca="1">_xlfn.IFNA(MATCH(RAND(), _xlfn.POISSON.DIST({0,1,2,3,4,5,6,7,8,9},$P49, TRUE),1), 0)</f>
        <v>1</v>
      </c>
      <c r="BS49" s="9" cm="1">
        <f t="array" aca="1" ref="BS49" ca="1">_xlfn.IFNA(MATCH(RAND(), _xlfn.POISSON.DIST({0,1,2,3,4,5,6,7,8,9},$P49, TRUE),1), 0)</f>
        <v>2</v>
      </c>
      <c r="BT49" s="9" cm="1">
        <f t="array" aca="1" ref="BT49" ca="1">_xlfn.IFNA(MATCH(RAND(), _xlfn.POISSON.DIST({0,1,2,3,4,5,6,7,8,9},$P49, TRUE),1), 0)</f>
        <v>2</v>
      </c>
      <c r="BU49" s="9" cm="1">
        <f t="array" aca="1" ref="BU49" ca="1">_xlfn.IFNA(MATCH(RAND(), _xlfn.POISSON.DIST({0,1,2,3,4,5,6,7,8,9},$P49, TRUE),1), 0)</f>
        <v>0</v>
      </c>
      <c r="BV49" s="9" cm="1">
        <f t="array" aca="1" ref="BV49" ca="1">_xlfn.IFNA(MATCH(RAND(), _xlfn.POISSON.DIST({0,1,2,3,4,5,6,7,8,9},$P49, TRUE),1), 0)</f>
        <v>1</v>
      </c>
      <c r="BW49" s="9" cm="1">
        <f t="array" aca="1" ref="BW49" ca="1">_xlfn.IFNA(MATCH(RAND(), _xlfn.POISSON.DIST({0,1,2,3,4,5,6,7,8,9},$P49, TRUE),1), 0)</f>
        <v>0</v>
      </c>
      <c r="BX49" s="9" cm="1">
        <f t="array" aca="1" ref="BX49" ca="1">_xlfn.IFNA(MATCH(RAND(), _xlfn.POISSON.DIST({0,1,2,3,4,5,6,7,8,9},$P49, TRUE),1), 0)</f>
        <v>3</v>
      </c>
      <c r="BY49" s="9" cm="1">
        <f t="array" aca="1" ref="BY49" ca="1">_xlfn.IFNA(MATCH(RAND(), _xlfn.POISSON.DIST({0,1,2,3,4,5,6,7,8,9},$P49, TRUE),1), 0)</f>
        <v>0</v>
      </c>
      <c r="BZ49" s="9" cm="1">
        <f t="array" aca="1" ref="BZ49" ca="1">_xlfn.IFNA(MATCH(RAND(), _xlfn.POISSON.DIST({0,1,2,3,4,5,6,7,8,9},$P49, TRUE),1), 0)</f>
        <v>1</v>
      </c>
      <c r="CA49" s="9" cm="1">
        <f t="array" aca="1" ref="CA49" ca="1">_xlfn.IFNA(MATCH(RAND(), _xlfn.POISSON.DIST({0,1,2,3,4,5,6,7,8,9},$P49, TRUE),1), 0)</f>
        <v>3</v>
      </c>
      <c r="CB49" s="9" cm="1">
        <f t="array" aca="1" ref="CB49" ca="1">_xlfn.IFNA(MATCH(RAND(), _xlfn.POISSON.DIST({0,1,2,3,4,5,6,7,8,9},$P49, TRUE),1), 0)</f>
        <v>1</v>
      </c>
      <c r="CC49" s="9" cm="1">
        <f t="array" aca="1" ref="CC49" ca="1">_xlfn.IFNA(MATCH(RAND(), _xlfn.POISSON.DIST({0,1,2,3,4,5,6,7,8,9},$P49, TRUE),1), 0)</f>
        <v>1</v>
      </c>
      <c r="CD49" s="9" cm="1">
        <f t="array" aca="1" ref="CD49" ca="1">_xlfn.IFNA(MATCH(RAND(), _xlfn.POISSON.DIST({0,1,2,3,4,5,6,7,8,9},$P49, TRUE),1), 0)</f>
        <v>0</v>
      </c>
      <c r="CE49" s="9" cm="1">
        <f t="array" aca="1" ref="CE49" ca="1">_xlfn.IFNA(MATCH(RAND(), _xlfn.POISSON.DIST({0,1,2,3,4,5,6,7,8,9},$P49, TRUE),1), 0)</f>
        <v>0</v>
      </c>
      <c r="CF49" s="9" cm="1">
        <f t="array" aca="1" ref="CF49" ca="1">_xlfn.IFNA(MATCH(RAND(), _xlfn.POISSON.DIST({0,1,2,3,4,5,6,7,8,9},$P49, TRUE),1), 0)</f>
        <v>1</v>
      </c>
      <c r="CG49" s="9" cm="1">
        <f t="array" aca="1" ref="CG49" ca="1">_xlfn.IFNA(MATCH(RAND(), _xlfn.POISSON.DIST({0,1,2,3,4,5,6,7,8,9},$P49, TRUE),1), 0)</f>
        <v>1</v>
      </c>
      <c r="CH49" s="9" cm="1">
        <f t="array" aca="1" ref="CH49" ca="1">_xlfn.IFNA(MATCH(RAND(), _xlfn.POISSON.DIST({0,1,2,3,4,5,6,7,8,9},$P49, TRUE),1), 0)</f>
        <v>1</v>
      </c>
      <c r="CI49" s="9" cm="1">
        <f t="array" aca="1" ref="CI49" ca="1">_xlfn.IFNA(MATCH(RAND(), _xlfn.POISSON.DIST({0,1,2,3,4,5,6,7,8,9},$P49, TRUE),1), 0)</f>
        <v>1</v>
      </c>
      <c r="CJ49" s="9" cm="1">
        <f t="array" aca="1" ref="CJ49" ca="1">_xlfn.IFNA(MATCH(RAND(), _xlfn.POISSON.DIST({0,1,2,3,4,5,6,7,8,9},$P49, TRUE),1), 0)</f>
        <v>1</v>
      </c>
      <c r="CK49" s="9" cm="1">
        <f t="array" aca="1" ref="CK49" ca="1">_xlfn.IFNA(MATCH(RAND(), _xlfn.POISSON.DIST({0,1,2,3,4,5,6,7,8,9},$P49, TRUE),1), 0)</f>
        <v>2</v>
      </c>
      <c r="CL49" s="9" cm="1">
        <f t="array" aca="1" ref="CL49" ca="1">_xlfn.IFNA(MATCH(RAND(), _xlfn.POISSON.DIST({0,1,2,3,4,5,6,7,8,9},$P49, TRUE),1), 0)</f>
        <v>2</v>
      </c>
      <c r="CM49" s="9" cm="1">
        <f t="array" aca="1" ref="CM49" ca="1">_xlfn.IFNA(MATCH(RAND(), _xlfn.POISSON.DIST({0,1,2,3,4,5,6,7,8,9},$P49, TRUE),1), 0)</f>
        <v>1</v>
      </c>
      <c r="CN49" s="9" cm="1">
        <f t="array" aca="1" ref="CN49" ca="1">_xlfn.IFNA(MATCH(RAND(), _xlfn.POISSON.DIST({0,1,2,3,4,5,6,7,8,9},$P49, TRUE),1), 0)</f>
        <v>0</v>
      </c>
      <c r="CO49" s="9" cm="1">
        <f t="array" aca="1" ref="CO49" ca="1">_xlfn.IFNA(MATCH(RAND(), _xlfn.POISSON.DIST({0,1,2,3,4,5,6,7,8,9},$P49, TRUE),1), 0)</f>
        <v>1</v>
      </c>
      <c r="CP49" s="9" cm="1">
        <f t="array" aca="1" ref="CP49" ca="1">_xlfn.IFNA(MATCH(RAND(), _xlfn.POISSON.DIST({0,1,2,3,4,5,6,7,8,9},$P49, TRUE),1), 0)</f>
        <v>0</v>
      </c>
      <c r="CQ49" s="9" cm="1">
        <f t="array" aca="1" ref="CQ49" ca="1">_xlfn.IFNA(MATCH(RAND(), _xlfn.POISSON.DIST({0,1,2,3,4,5,6,7,8,9},$P49, TRUE),1), 0)</f>
        <v>2</v>
      </c>
      <c r="CR49" s="9" cm="1">
        <f t="array" aca="1" ref="CR49" ca="1">_xlfn.IFNA(MATCH(RAND(), _xlfn.POISSON.DIST({0,1,2,3,4,5,6,7,8,9},$P49, TRUE),1), 0)</f>
        <v>2</v>
      </c>
      <c r="CS49" s="9" cm="1">
        <f t="array" aca="1" ref="CS49" ca="1">_xlfn.IFNA(MATCH(RAND(), _xlfn.POISSON.DIST({0,1,2,3,4,5,6,7,8,9},$P49, TRUE),1), 0)</f>
        <v>1</v>
      </c>
      <c r="CT49" s="9" cm="1">
        <f t="array" aca="1" ref="CT49" ca="1">_xlfn.IFNA(MATCH(RAND(), _xlfn.POISSON.DIST({0,1,2,3,4,5,6,7,8,9},$P49, TRUE),1), 0)</f>
        <v>2</v>
      </c>
      <c r="CU49" s="9" cm="1">
        <f t="array" aca="1" ref="CU49" ca="1">_xlfn.IFNA(MATCH(RAND(), _xlfn.POISSON.DIST({0,1,2,3,4,5,6,7,8,9},$P49, TRUE),1), 0)</f>
        <v>2</v>
      </c>
      <c r="CV49" s="9" cm="1">
        <f t="array" aca="1" ref="CV49" ca="1">_xlfn.IFNA(MATCH(RAND(), _xlfn.POISSON.DIST({0,1,2,3,4,5,6,7,8,9},$P49, TRUE),1), 0)</f>
        <v>4</v>
      </c>
      <c r="CW49" s="9" cm="1">
        <f t="array" aca="1" ref="CW49" ca="1">_xlfn.IFNA(MATCH(RAND(), _xlfn.POISSON.DIST({0,1,2,3,4,5,6,7,8,9},$P49, TRUE),1), 0)</f>
        <v>1</v>
      </c>
      <c r="CX49" s="9" cm="1">
        <f t="array" aca="1" ref="CX49" ca="1">_xlfn.IFNA(MATCH(RAND(), _xlfn.POISSON.DIST({0,1,2,3,4,5,6,7,8,9},$P49, TRUE),1), 0)</f>
        <v>0</v>
      </c>
      <c r="CY49" s="9" cm="1">
        <f t="array" aca="1" ref="CY49" ca="1">_xlfn.IFNA(MATCH(RAND(), _xlfn.POISSON.DIST({0,1,2,3,4,5,6,7,8,9},$P49, TRUE),1), 0)</f>
        <v>0</v>
      </c>
      <c r="CZ49" s="9" cm="1">
        <f t="array" aca="1" ref="CZ49" ca="1">_xlfn.IFNA(MATCH(RAND(), _xlfn.POISSON.DIST({0,1,2,3,4,5,6,7,8,9},$P49, TRUE),1), 0)</f>
        <v>1</v>
      </c>
      <c r="DA49" s="9" cm="1">
        <f t="array" aca="1" ref="DA49" ca="1">_xlfn.IFNA(MATCH(RAND(), _xlfn.POISSON.DIST({0,1,2,3,4,5,6,7,8,9},$P49, TRUE),1), 0)</f>
        <v>2</v>
      </c>
      <c r="DB49" s="9" cm="1">
        <f t="array" aca="1" ref="DB49" ca="1">_xlfn.IFNA(MATCH(RAND(), _xlfn.POISSON.DIST({0,1,2,3,4,5,6,7,8,9},$P49, TRUE),1), 0)</f>
        <v>0</v>
      </c>
      <c r="DC49" s="9" cm="1">
        <f t="array" aca="1" ref="DC49" ca="1">_xlfn.IFNA(MATCH(RAND(), _xlfn.POISSON.DIST({0,1,2,3,4,5,6,7,8,9},$P49, TRUE),1), 0)</f>
        <v>1</v>
      </c>
      <c r="DD49" s="9" cm="1">
        <f t="array" aca="1" ref="DD49" ca="1">_xlfn.IFNA(MATCH(RAND(), _xlfn.POISSON.DIST({0,1,2,3,4,5,6,7,8,9},$P49, TRUE),1), 0)</f>
        <v>0</v>
      </c>
      <c r="DE49" s="9" cm="1">
        <f t="array" aca="1" ref="DE49" ca="1">_xlfn.IFNA(MATCH(RAND(), _xlfn.POISSON.DIST({0,1,2,3,4,5,6,7,8,9},$P49, TRUE),1), 0)</f>
        <v>3</v>
      </c>
      <c r="DF49" s="9" cm="1">
        <f t="array" aca="1" ref="DF49" ca="1">_xlfn.IFNA(MATCH(RAND(), _xlfn.POISSON.DIST({0,1,2,3,4,5,6,7,8,9},$P49, TRUE),1), 0)</f>
        <v>4</v>
      </c>
      <c r="DG49" s="9" cm="1">
        <f t="array" aca="1" ref="DG49" ca="1">_xlfn.IFNA(MATCH(RAND(), _xlfn.POISSON.DIST({0,1,2,3,4,5,6,7,8,9},$P49, TRUE),1), 0)</f>
        <v>1</v>
      </c>
      <c r="DH49" s="9" cm="1">
        <f t="array" aca="1" ref="DH49" ca="1">_xlfn.IFNA(MATCH(RAND(), _xlfn.POISSON.DIST({0,1,2,3,4,5,6,7,8,9},$P49, TRUE),1), 0)</f>
        <v>1</v>
      </c>
      <c r="DI49" s="9" cm="1">
        <f t="array" aca="1" ref="DI49" ca="1">_xlfn.IFNA(MATCH(RAND(), _xlfn.POISSON.DIST({0,1,2,3,4,5,6,7,8,9},$P49, TRUE),1), 0)</f>
        <v>0</v>
      </c>
      <c r="DJ49" s="9" cm="1">
        <f t="array" aca="1" ref="DJ49" ca="1">_xlfn.IFNA(MATCH(RAND(), _xlfn.POISSON.DIST({0,1,2,3,4,5,6,7,8,9},$P49, TRUE),1), 0)</f>
        <v>2</v>
      </c>
      <c r="DK49" s="9" cm="1">
        <f t="array" aca="1" ref="DK49" ca="1">_xlfn.IFNA(MATCH(RAND(), _xlfn.POISSON.DIST({0,1,2,3,4,5,6,7,8,9},$P49, TRUE),1), 0)</f>
        <v>1</v>
      </c>
      <c r="DL49" s="9" cm="1">
        <f t="array" aca="1" ref="DL49" ca="1">_xlfn.IFNA(MATCH(RAND(), _xlfn.POISSON.DIST({0,1,2,3,4,5,6,7,8,9},$P49, TRUE),1), 0)</f>
        <v>0</v>
      </c>
      <c r="DM49" s="9" cm="1">
        <f t="array" aca="1" ref="DM49" ca="1">_xlfn.IFNA(MATCH(RAND(), _xlfn.POISSON.DIST({0,1,2,3,4,5,6,7,8,9},$P49, TRUE),1), 0)</f>
        <v>0</v>
      </c>
    </row>
    <row r="50" spans="2:121">
      <c r="B50" s="39"/>
      <c r="C50" s="36" t="s">
        <v>180</v>
      </c>
      <c r="D50" s="34" t="s">
        <v>44</v>
      </c>
      <c r="E50" s="37" t="s">
        <v>48</v>
      </c>
      <c r="F50" s="38">
        <f ca="1">(AVERAGE(Q50:BN50))*(1+INDEX('Round Robin Predictions'!$C$4:$O$36, MATCH('This Year''s Matches'!E50,'Round Robin Predictions'!$D$4:$D$36,0),3))</f>
        <v>0.96</v>
      </c>
      <c r="G50" s="5" t="s">
        <v>45</v>
      </c>
      <c r="H50" s="38">
        <f ca="1">(AVERAGE(BP50:DM50))*(1+INDEX('Round Robin Predictions'!$C$4:$O$36, MATCH('This Year''s Matches'!G50,'Round Robin Predictions'!$D$4:$D$36,0),3))</f>
        <v>1.08</v>
      </c>
      <c r="I50" s="37" t="str">
        <f t="shared" ca="1" si="0"/>
        <v>Belgium</v>
      </c>
      <c r="J50" s="66"/>
      <c r="K50" s="67"/>
      <c r="L50" s="37">
        <f t="shared" ca="1" si="1"/>
        <v>0.96</v>
      </c>
      <c r="M50" s="7">
        <f t="shared" ca="1" si="2"/>
        <v>1.08</v>
      </c>
      <c r="N50" s="37" t="str">
        <f t="shared" ca="1" si="3"/>
        <v>Belgium</v>
      </c>
      <c r="O50" s="7">
        <f ca="1">(OFFSET('Appendix 3 - Goals Per Group'!$B$13,(INDEX('Appendix 1 - Team Data'!$B$13:$R$112,MATCH(G50,'Appendix 1 - Team Data'!$B$13:$B$112,0),4)/10),(INDEX('Appendix 1 - Team Data'!$B$13:$R$112,MATCH(E50,'Appendix 1 - Team Data'!$B$13:$B$112,0),4)/10)))</f>
        <v>1.2384615384615385</v>
      </c>
      <c r="P50" s="7" cm="1">
        <f t="array" aca="1" ref="P50" ca="1">OFFSET('Appendix 3 - Goals Per Group'!$B$13,(INDEX('Appendix 1 - Team Data'!$B$13:$R$112, MATCH(E50,'Appendix 1 - Team Data'!$B$13:$B$112,0),4)/10), (INDEX('Appendix 1 - Team Data'!$B$13:$R$112, MATCH(G50, 'Appendix 1 - Team Data'!$B$13:$B$112,0),4)/10))</f>
        <v>1.2384615384615385</v>
      </c>
      <c r="Q50" s="9" cm="1">
        <f t="array" aca="1" ref="Q50" ca="1">_xlfn.IFNA(MATCH(RAND(), _xlfn.POISSON.DIST({0,1,2,3,4,5,6,7,8,9},$O50, TRUE),1), 0)</f>
        <v>0</v>
      </c>
      <c r="R50" s="9" cm="1">
        <f t="array" aca="1" ref="R50" ca="1">_xlfn.IFNA(MATCH(RAND(), _xlfn.POISSON.DIST({0,1,2,3,4,5,6,7,8,9},$O50, TRUE),1), 0)</f>
        <v>2</v>
      </c>
      <c r="S50" s="9" cm="1">
        <f t="array" aca="1" ref="S50" ca="1">_xlfn.IFNA(MATCH(RAND(), _xlfn.POISSON.DIST({0,1,2,3,4,5,6,7,8,9},$O50, TRUE),1), 0)</f>
        <v>1</v>
      </c>
      <c r="T50" s="9" cm="1">
        <f t="array" aca="1" ref="T50" ca="1">_xlfn.IFNA(MATCH(RAND(), _xlfn.POISSON.DIST({0,1,2,3,4,5,6,7,8,9},$O50, TRUE),1), 0)</f>
        <v>0</v>
      </c>
      <c r="U50" s="9" cm="1">
        <f t="array" aca="1" ref="U50" ca="1">_xlfn.IFNA(MATCH(RAND(), _xlfn.POISSON.DIST({0,1,2,3,4,5,6,7,8,9},$O50, TRUE),1), 0)</f>
        <v>2</v>
      </c>
      <c r="V50" s="9" cm="1">
        <f t="array" aca="1" ref="V50" ca="1">_xlfn.IFNA(MATCH(RAND(), _xlfn.POISSON.DIST({0,1,2,3,4,5,6,7,8,9},$O50, TRUE),1), 0)</f>
        <v>1</v>
      </c>
      <c r="W50" s="9" cm="1">
        <f t="array" aca="1" ref="W50" ca="1">_xlfn.IFNA(MATCH(RAND(), _xlfn.POISSON.DIST({0,1,2,3,4,5,6,7,8,9},$O50, TRUE),1), 0)</f>
        <v>3</v>
      </c>
      <c r="X50" s="9" cm="1">
        <f t="array" aca="1" ref="X50" ca="1">_xlfn.IFNA(MATCH(RAND(), _xlfn.POISSON.DIST({0,1,2,3,4,5,6,7,8,9},$O50, TRUE),1), 0)</f>
        <v>1</v>
      </c>
      <c r="Y50" s="9" cm="1">
        <f t="array" aca="1" ref="Y50" ca="1">_xlfn.IFNA(MATCH(RAND(), _xlfn.POISSON.DIST({0,1,2,3,4,5,6,7,8,9},$O50, TRUE),1), 0)</f>
        <v>1</v>
      </c>
      <c r="Z50" s="9" cm="1">
        <f t="array" aca="1" ref="Z50" ca="1">_xlfn.IFNA(MATCH(RAND(), _xlfn.POISSON.DIST({0,1,2,3,4,5,6,7,8,9},$O50, TRUE),1), 0)</f>
        <v>0</v>
      </c>
      <c r="AA50" s="9" cm="1">
        <f t="array" aca="1" ref="AA50" ca="1">_xlfn.IFNA(MATCH(RAND(), _xlfn.POISSON.DIST({0,1,2,3,4,5,6,7,8,9},$O50, TRUE),1), 0)</f>
        <v>0</v>
      </c>
      <c r="AB50" s="9" cm="1">
        <f t="array" aca="1" ref="AB50" ca="1">_xlfn.IFNA(MATCH(RAND(), _xlfn.POISSON.DIST({0,1,2,3,4,5,6,7,8,9},$O50, TRUE),1), 0)</f>
        <v>0</v>
      </c>
      <c r="AC50" s="9" cm="1">
        <f t="array" aca="1" ref="AC50" ca="1">_xlfn.IFNA(MATCH(RAND(), _xlfn.POISSON.DIST({0,1,2,3,4,5,6,7,8,9},$O50, TRUE),1), 0)</f>
        <v>0</v>
      </c>
      <c r="AD50" s="9" cm="1">
        <f t="array" aca="1" ref="AD50" ca="1">_xlfn.IFNA(MATCH(RAND(), _xlfn.POISSON.DIST({0,1,2,3,4,5,6,7,8,9},$O50, TRUE),1), 0)</f>
        <v>1</v>
      </c>
      <c r="AE50" s="9" cm="1">
        <f t="array" aca="1" ref="AE50" ca="1">_xlfn.IFNA(MATCH(RAND(), _xlfn.POISSON.DIST({0,1,2,3,4,5,6,7,8,9},$O50, TRUE),1), 0)</f>
        <v>2</v>
      </c>
      <c r="AF50" s="9" cm="1">
        <f t="array" aca="1" ref="AF50" ca="1">_xlfn.IFNA(MATCH(RAND(), _xlfn.POISSON.DIST({0,1,2,3,4,5,6,7,8,9},$O50, TRUE),1), 0)</f>
        <v>2</v>
      </c>
      <c r="AG50" s="9" cm="1">
        <f t="array" aca="1" ref="AG50" ca="1">_xlfn.IFNA(MATCH(RAND(), _xlfn.POISSON.DIST({0,1,2,3,4,5,6,7,8,9},$O50, TRUE),1), 0)</f>
        <v>0</v>
      </c>
      <c r="AH50" s="9" cm="1">
        <f t="array" aca="1" ref="AH50" ca="1">_xlfn.IFNA(MATCH(RAND(), _xlfn.POISSON.DIST({0,1,2,3,4,5,6,7,8,9},$O50, TRUE),1), 0)</f>
        <v>1</v>
      </c>
      <c r="AI50" s="9" cm="1">
        <f t="array" aca="1" ref="AI50" ca="1">_xlfn.IFNA(MATCH(RAND(), _xlfn.POISSON.DIST({0,1,2,3,4,5,6,7,8,9},$O50, TRUE),1), 0)</f>
        <v>0</v>
      </c>
      <c r="AJ50" s="9" cm="1">
        <f t="array" aca="1" ref="AJ50" ca="1">_xlfn.IFNA(MATCH(RAND(), _xlfn.POISSON.DIST({0,1,2,3,4,5,6,7,8,9},$O50, TRUE),1), 0)</f>
        <v>0</v>
      </c>
      <c r="AK50" s="9" cm="1">
        <f t="array" aca="1" ref="AK50" ca="1">_xlfn.IFNA(MATCH(RAND(), _xlfn.POISSON.DIST({0,1,2,3,4,5,6,7,8,9},$O50, TRUE),1), 0)</f>
        <v>2</v>
      </c>
      <c r="AL50" s="9" cm="1">
        <f t="array" aca="1" ref="AL50" ca="1">_xlfn.IFNA(MATCH(RAND(), _xlfn.POISSON.DIST({0,1,2,3,4,5,6,7,8,9},$O50, TRUE),1), 0)</f>
        <v>2</v>
      </c>
      <c r="AM50" s="9" cm="1">
        <f t="array" aca="1" ref="AM50" ca="1">_xlfn.IFNA(MATCH(RAND(), _xlfn.POISSON.DIST({0,1,2,3,4,5,6,7,8,9},$O50, TRUE),1), 0)</f>
        <v>2</v>
      </c>
      <c r="AN50" s="9" cm="1">
        <f t="array" aca="1" ref="AN50" ca="1">_xlfn.IFNA(MATCH(RAND(), _xlfn.POISSON.DIST({0,1,2,3,4,5,6,7,8,9},$O50, TRUE),1), 0)</f>
        <v>0</v>
      </c>
      <c r="AO50" s="9" cm="1">
        <f t="array" aca="1" ref="AO50" ca="1">_xlfn.IFNA(MATCH(RAND(), _xlfn.POISSON.DIST({0,1,2,3,4,5,6,7,8,9},$O50, TRUE),1), 0)</f>
        <v>0</v>
      </c>
      <c r="AP50" s="9" cm="1">
        <f t="array" aca="1" ref="AP50" ca="1">_xlfn.IFNA(MATCH(RAND(), _xlfn.POISSON.DIST({0,1,2,3,4,5,6,7,8,9},$O50, TRUE),1), 0)</f>
        <v>2</v>
      </c>
      <c r="AQ50" s="9" cm="1">
        <f t="array" aca="1" ref="AQ50" ca="1">_xlfn.IFNA(MATCH(RAND(), _xlfn.POISSON.DIST({0,1,2,3,4,5,6,7,8,9},$O50, TRUE),1), 0)</f>
        <v>0</v>
      </c>
      <c r="AR50" s="9" cm="1">
        <f t="array" aca="1" ref="AR50" ca="1">_xlfn.IFNA(MATCH(RAND(), _xlfn.POISSON.DIST({0,1,2,3,4,5,6,7,8,9},$O50, TRUE),1), 0)</f>
        <v>0</v>
      </c>
      <c r="AS50" s="9" cm="1">
        <f t="array" aca="1" ref="AS50" ca="1">_xlfn.IFNA(MATCH(RAND(), _xlfn.POISSON.DIST({0,1,2,3,4,5,6,7,8,9},$O50, TRUE),1), 0)</f>
        <v>0</v>
      </c>
      <c r="AT50" s="9" cm="1">
        <f t="array" aca="1" ref="AT50" ca="1">_xlfn.IFNA(MATCH(RAND(), _xlfn.POISSON.DIST({0,1,2,3,4,5,6,7,8,9},$O50, TRUE),1), 0)</f>
        <v>0</v>
      </c>
      <c r="AU50" s="9" cm="1">
        <f t="array" aca="1" ref="AU50" ca="1">_xlfn.IFNA(MATCH(RAND(), _xlfn.POISSON.DIST({0,1,2,3,4,5,6,7,8,9},$O50, TRUE),1), 0)</f>
        <v>0</v>
      </c>
      <c r="AV50" s="9" cm="1">
        <f t="array" aca="1" ref="AV50" ca="1">_xlfn.IFNA(MATCH(RAND(), _xlfn.POISSON.DIST({0,1,2,3,4,5,6,7,8,9},$O50, TRUE),1), 0)</f>
        <v>2</v>
      </c>
      <c r="AW50" s="9" cm="1">
        <f t="array" aca="1" ref="AW50" ca="1">_xlfn.IFNA(MATCH(RAND(), _xlfn.POISSON.DIST({0,1,2,3,4,5,6,7,8,9},$O50, TRUE),1), 0)</f>
        <v>1</v>
      </c>
      <c r="AX50" s="9" cm="1">
        <f t="array" aca="1" ref="AX50" ca="1">_xlfn.IFNA(MATCH(RAND(), _xlfn.POISSON.DIST({0,1,2,3,4,5,6,7,8,9},$O50, TRUE),1), 0)</f>
        <v>1</v>
      </c>
      <c r="AY50" s="9" cm="1">
        <f t="array" aca="1" ref="AY50" ca="1">_xlfn.IFNA(MATCH(RAND(), _xlfn.POISSON.DIST({0,1,2,3,4,5,6,7,8,9},$O50, TRUE),1), 0)</f>
        <v>0</v>
      </c>
      <c r="AZ50" s="9" cm="1">
        <f t="array" aca="1" ref="AZ50" ca="1">_xlfn.IFNA(MATCH(RAND(), _xlfn.POISSON.DIST({0,1,2,3,4,5,6,7,8,9},$O50, TRUE),1), 0)</f>
        <v>1</v>
      </c>
      <c r="BA50" s="9" cm="1">
        <f t="array" aca="1" ref="BA50" ca="1">_xlfn.IFNA(MATCH(RAND(), _xlfn.POISSON.DIST({0,1,2,3,4,5,6,7,8,9},$O50, TRUE),1), 0)</f>
        <v>0</v>
      </c>
      <c r="BB50" s="9" cm="1">
        <f t="array" aca="1" ref="BB50" ca="1">_xlfn.IFNA(MATCH(RAND(), _xlfn.POISSON.DIST({0,1,2,3,4,5,6,7,8,9},$O50, TRUE),1), 0)</f>
        <v>1</v>
      </c>
      <c r="BC50" s="9" cm="1">
        <f t="array" aca="1" ref="BC50" ca="1">_xlfn.IFNA(MATCH(RAND(), _xlfn.POISSON.DIST({0,1,2,3,4,5,6,7,8,9},$O50, TRUE),1), 0)</f>
        <v>1</v>
      </c>
      <c r="BD50" s="9" cm="1">
        <f t="array" aca="1" ref="BD50" ca="1">_xlfn.IFNA(MATCH(RAND(), _xlfn.POISSON.DIST({0,1,2,3,4,5,6,7,8,9},$O50, TRUE),1), 0)</f>
        <v>0</v>
      </c>
      <c r="BE50" s="9" cm="1">
        <f t="array" aca="1" ref="BE50" ca="1">_xlfn.IFNA(MATCH(RAND(), _xlfn.POISSON.DIST({0,1,2,3,4,5,6,7,8,9},$O50, TRUE),1), 0)</f>
        <v>1</v>
      </c>
      <c r="BF50" s="9" cm="1">
        <f t="array" aca="1" ref="BF50" ca="1">_xlfn.IFNA(MATCH(RAND(), _xlfn.POISSON.DIST({0,1,2,3,4,5,6,7,8,9},$O50, TRUE),1), 0)</f>
        <v>0</v>
      </c>
      <c r="BG50" s="9" cm="1">
        <f t="array" aca="1" ref="BG50" ca="1">_xlfn.IFNA(MATCH(RAND(), _xlfn.POISSON.DIST({0,1,2,3,4,5,6,7,8,9},$O50, TRUE),1), 0)</f>
        <v>1</v>
      </c>
      <c r="BH50" s="9" cm="1">
        <f t="array" aca="1" ref="BH50" ca="1">_xlfn.IFNA(MATCH(RAND(), _xlfn.POISSON.DIST({0,1,2,3,4,5,6,7,8,9},$O50, TRUE),1), 0)</f>
        <v>2</v>
      </c>
      <c r="BI50" s="9" cm="1">
        <f t="array" aca="1" ref="BI50" ca="1">_xlfn.IFNA(MATCH(RAND(), _xlfn.POISSON.DIST({0,1,2,3,4,5,6,7,8,9},$O50, TRUE),1), 0)</f>
        <v>2</v>
      </c>
      <c r="BJ50" s="9" cm="1">
        <f t="array" aca="1" ref="BJ50" ca="1">_xlfn.IFNA(MATCH(RAND(), _xlfn.POISSON.DIST({0,1,2,3,4,5,6,7,8,9},$O50, TRUE),1), 0)</f>
        <v>0</v>
      </c>
      <c r="BK50" s="9" cm="1">
        <f t="array" aca="1" ref="BK50" ca="1">_xlfn.IFNA(MATCH(RAND(), _xlfn.POISSON.DIST({0,1,2,3,4,5,6,7,8,9},$O50, TRUE),1), 0)</f>
        <v>4</v>
      </c>
      <c r="BL50" s="9" cm="1">
        <f t="array" aca="1" ref="BL50" ca="1">_xlfn.IFNA(MATCH(RAND(), _xlfn.POISSON.DIST({0,1,2,3,4,5,6,7,8,9},$O50, TRUE),1), 0)</f>
        <v>0</v>
      </c>
      <c r="BM50" s="9" cm="1">
        <f t="array" aca="1" ref="BM50" ca="1">_xlfn.IFNA(MATCH(RAND(), _xlfn.POISSON.DIST({0,1,2,3,4,5,6,7,8,9},$O50, TRUE),1), 0)</f>
        <v>3</v>
      </c>
      <c r="BN50" s="9" cm="1">
        <f t="array" aca="1" ref="BN50" ca="1">_xlfn.IFNA(MATCH(RAND(), _xlfn.POISSON.DIST({0,1,2,3,4,5,6,7,8,9},$O50, TRUE),1), 0)</f>
        <v>3</v>
      </c>
      <c r="BO50" s="8"/>
      <c r="BP50" s="9" cm="1">
        <f t="array" aca="1" ref="BP50" ca="1">_xlfn.IFNA(MATCH(RAND(), _xlfn.POISSON.DIST({0,1,2,3,4,5,6,7,8,9},$P50, TRUE),1), 0)</f>
        <v>2</v>
      </c>
      <c r="BQ50" s="9" cm="1">
        <f t="array" aca="1" ref="BQ50" ca="1">_xlfn.IFNA(MATCH(RAND(), _xlfn.POISSON.DIST({0,1,2,3,4,5,6,7,8,9},$P50, TRUE),1), 0)</f>
        <v>0</v>
      </c>
      <c r="BR50" s="9" cm="1">
        <f t="array" aca="1" ref="BR50" ca="1">_xlfn.IFNA(MATCH(RAND(), _xlfn.POISSON.DIST({0,1,2,3,4,5,6,7,8,9},$P50, TRUE),1), 0)</f>
        <v>1</v>
      </c>
      <c r="BS50" s="9" cm="1">
        <f t="array" aca="1" ref="BS50" ca="1">_xlfn.IFNA(MATCH(RAND(), _xlfn.POISSON.DIST({0,1,2,3,4,5,6,7,8,9},$P50, TRUE),1), 0)</f>
        <v>0</v>
      </c>
      <c r="BT50" s="9" cm="1">
        <f t="array" aca="1" ref="BT50" ca="1">_xlfn.IFNA(MATCH(RAND(), _xlfn.POISSON.DIST({0,1,2,3,4,5,6,7,8,9},$P50, TRUE),1), 0)</f>
        <v>1</v>
      </c>
      <c r="BU50" s="9" cm="1">
        <f t="array" aca="1" ref="BU50" ca="1">_xlfn.IFNA(MATCH(RAND(), _xlfn.POISSON.DIST({0,1,2,3,4,5,6,7,8,9},$P50, TRUE),1), 0)</f>
        <v>0</v>
      </c>
      <c r="BV50" s="9" cm="1">
        <f t="array" aca="1" ref="BV50" ca="1">_xlfn.IFNA(MATCH(RAND(), _xlfn.POISSON.DIST({0,1,2,3,4,5,6,7,8,9},$P50, TRUE),1), 0)</f>
        <v>0</v>
      </c>
      <c r="BW50" s="9" cm="1">
        <f t="array" aca="1" ref="BW50" ca="1">_xlfn.IFNA(MATCH(RAND(), _xlfn.POISSON.DIST({0,1,2,3,4,5,6,7,8,9},$P50, TRUE),1), 0)</f>
        <v>0</v>
      </c>
      <c r="BX50" s="9" cm="1">
        <f t="array" aca="1" ref="BX50" ca="1">_xlfn.IFNA(MATCH(RAND(), _xlfn.POISSON.DIST({0,1,2,3,4,5,6,7,8,9},$P50, TRUE),1), 0)</f>
        <v>0</v>
      </c>
      <c r="BY50" s="9" cm="1">
        <f t="array" aca="1" ref="BY50" ca="1">_xlfn.IFNA(MATCH(RAND(), _xlfn.POISSON.DIST({0,1,2,3,4,5,6,7,8,9},$P50, TRUE),1), 0)</f>
        <v>2</v>
      </c>
      <c r="BZ50" s="9" cm="1">
        <f t="array" aca="1" ref="BZ50" ca="1">_xlfn.IFNA(MATCH(RAND(), _xlfn.POISSON.DIST({0,1,2,3,4,5,6,7,8,9},$P50, TRUE),1), 0)</f>
        <v>0</v>
      </c>
      <c r="CA50" s="9" cm="1">
        <f t="array" aca="1" ref="CA50" ca="1">_xlfn.IFNA(MATCH(RAND(), _xlfn.POISSON.DIST({0,1,2,3,4,5,6,7,8,9},$P50, TRUE),1), 0)</f>
        <v>0</v>
      </c>
      <c r="CB50" s="9" cm="1">
        <f t="array" aca="1" ref="CB50" ca="1">_xlfn.IFNA(MATCH(RAND(), _xlfn.POISSON.DIST({0,1,2,3,4,5,6,7,8,9},$P50, TRUE),1), 0)</f>
        <v>5</v>
      </c>
      <c r="CC50" s="9" cm="1">
        <f t="array" aca="1" ref="CC50" ca="1">_xlfn.IFNA(MATCH(RAND(), _xlfn.POISSON.DIST({0,1,2,3,4,5,6,7,8,9},$P50, TRUE),1), 0)</f>
        <v>1</v>
      </c>
      <c r="CD50" s="9" cm="1">
        <f t="array" aca="1" ref="CD50" ca="1">_xlfn.IFNA(MATCH(RAND(), _xlfn.POISSON.DIST({0,1,2,3,4,5,6,7,8,9},$P50, TRUE),1), 0)</f>
        <v>1</v>
      </c>
      <c r="CE50" s="9" cm="1">
        <f t="array" aca="1" ref="CE50" ca="1">_xlfn.IFNA(MATCH(RAND(), _xlfn.POISSON.DIST({0,1,2,3,4,5,6,7,8,9},$P50, TRUE),1), 0)</f>
        <v>0</v>
      </c>
      <c r="CF50" s="9" cm="1">
        <f t="array" aca="1" ref="CF50" ca="1">_xlfn.IFNA(MATCH(RAND(), _xlfn.POISSON.DIST({0,1,2,3,4,5,6,7,8,9},$P50, TRUE),1), 0)</f>
        <v>4</v>
      </c>
      <c r="CG50" s="9" cm="1">
        <f t="array" aca="1" ref="CG50" ca="1">_xlfn.IFNA(MATCH(RAND(), _xlfn.POISSON.DIST({0,1,2,3,4,5,6,7,8,9},$P50, TRUE),1), 0)</f>
        <v>2</v>
      </c>
      <c r="CH50" s="9" cm="1">
        <f t="array" aca="1" ref="CH50" ca="1">_xlfn.IFNA(MATCH(RAND(), _xlfn.POISSON.DIST({0,1,2,3,4,5,6,7,8,9},$P50, TRUE),1), 0)</f>
        <v>3</v>
      </c>
      <c r="CI50" s="9" cm="1">
        <f t="array" aca="1" ref="CI50" ca="1">_xlfn.IFNA(MATCH(RAND(), _xlfn.POISSON.DIST({0,1,2,3,4,5,6,7,8,9},$P50, TRUE),1), 0)</f>
        <v>1</v>
      </c>
      <c r="CJ50" s="9" cm="1">
        <f t="array" aca="1" ref="CJ50" ca="1">_xlfn.IFNA(MATCH(RAND(), _xlfn.POISSON.DIST({0,1,2,3,4,5,6,7,8,9},$P50, TRUE),1), 0)</f>
        <v>2</v>
      </c>
      <c r="CK50" s="9" cm="1">
        <f t="array" aca="1" ref="CK50" ca="1">_xlfn.IFNA(MATCH(RAND(), _xlfn.POISSON.DIST({0,1,2,3,4,5,6,7,8,9},$P50, TRUE),1), 0)</f>
        <v>0</v>
      </c>
      <c r="CL50" s="9" cm="1">
        <f t="array" aca="1" ref="CL50" ca="1">_xlfn.IFNA(MATCH(RAND(), _xlfn.POISSON.DIST({0,1,2,3,4,5,6,7,8,9},$P50, TRUE),1), 0)</f>
        <v>0</v>
      </c>
      <c r="CM50" s="9" cm="1">
        <f t="array" aca="1" ref="CM50" ca="1">_xlfn.IFNA(MATCH(RAND(), _xlfn.POISSON.DIST({0,1,2,3,4,5,6,7,8,9},$P50, TRUE),1), 0)</f>
        <v>1</v>
      </c>
      <c r="CN50" s="9" cm="1">
        <f t="array" aca="1" ref="CN50" ca="1">_xlfn.IFNA(MATCH(RAND(), _xlfn.POISSON.DIST({0,1,2,3,4,5,6,7,8,9},$P50, TRUE),1), 0)</f>
        <v>0</v>
      </c>
      <c r="CO50" s="9" cm="1">
        <f t="array" aca="1" ref="CO50" ca="1">_xlfn.IFNA(MATCH(RAND(), _xlfn.POISSON.DIST({0,1,2,3,4,5,6,7,8,9},$P50, TRUE),1), 0)</f>
        <v>2</v>
      </c>
      <c r="CP50" s="9" cm="1">
        <f t="array" aca="1" ref="CP50" ca="1">_xlfn.IFNA(MATCH(RAND(), _xlfn.POISSON.DIST({0,1,2,3,4,5,6,7,8,9},$P50, TRUE),1), 0)</f>
        <v>0</v>
      </c>
      <c r="CQ50" s="9" cm="1">
        <f t="array" aca="1" ref="CQ50" ca="1">_xlfn.IFNA(MATCH(RAND(), _xlfn.POISSON.DIST({0,1,2,3,4,5,6,7,8,9},$P50, TRUE),1), 0)</f>
        <v>0</v>
      </c>
      <c r="CR50" s="9" cm="1">
        <f t="array" aca="1" ref="CR50" ca="1">_xlfn.IFNA(MATCH(RAND(), _xlfn.POISSON.DIST({0,1,2,3,4,5,6,7,8,9},$P50, TRUE),1), 0)</f>
        <v>0</v>
      </c>
      <c r="CS50" s="9" cm="1">
        <f t="array" aca="1" ref="CS50" ca="1">_xlfn.IFNA(MATCH(RAND(), _xlfn.POISSON.DIST({0,1,2,3,4,5,6,7,8,9},$P50, TRUE),1), 0)</f>
        <v>1</v>
      </c>
      <c r="CT50" s="9" cm="1">
        <f t="array" aca="1" ref="CT50" ca="1">_xlfn.IFNA(MATCH(RAND(), _xlfn.POISSON.DIST({0,1,2,3,4,5,6,7,8,9},$P50, TRUE),1), 0)</f>
        <v>3</v>
      </c>
      <c r="CU50" s="9" cm="1">
        <f t="array" aca="1" ref="CU50" ca="1">_xlfn.IFNA(MATCH(RAND(), _xlfn.POISSON.DIST({0,1,2,3,4,5,6,7,8,9},$P50, TRUE),1), 0)</f>
        <v>2</v>
      </c>
      <c r="CV50" s="9" cm="1">
        <f t="array" aca="1" ref="CV50" ca="1">_xlfn.IFNA(MATCH(RAND(), _xlfn.POISSON.DIST({0,1,2,3,4,5,6,7,8,9},$P50, TRUE),1), 0)</f>
        <v>0</v>
      </c>
      <c r="CW50" s="9" cm="1">
        <f t="array" aca="1" ref="CW50" ca="1">_xlfn.IFNA(MATCH(RAND(), _xlfn.POISSON.DIST({0,1,2,3,4,5,6,7,8,9},$P50, TRUE),1), 0)</f>
        <v>0</v>
      </c>
      <c r="CX50" s="9" cm="1">
        <f t="array" aca="1" ref="CX50" ca="1">_xlfn.IFNA(MATCH(RAND(), _xlfn.POISSON.DIST({0,1,2,3,4,5,6,7,8,9},$P50, TRUE),1), 0)</f>
        <v>0</v>
      </c>
      <c r="CY50" s="9" cm="1">
        <f t="array" aca="1" ref="CY50" ca="1">_xlfn.IFNA(MATCH(RAND(), _xlfn.POISSON.DIST({0,1,2,3,4,5,6,7,8,9},$P50, TRUE),1), 0)</f>
        <v>3</v>
      </c>
      <c r="CZ50" s="9" cm="1">
        <f t="array" aca="1" ref="CZ50" ca="1">_xlfn.IFNA(MATCH(RAND(), _xlfn.POISSON.DIST({0,1,2,3,4,5,6,7,8,9},$P50, TRUE),1), 0)</f>
        <v>1</v>
      </c>
      <c r="DA50" s="9" cm="1">
        <f t="array" aca="1" ref="DA50" ca="1">_xlfn.IFNA(MATCH(RAND(), _xlfn.POISSON.DIST({0,1,2,3,4,5,6,7,8,9},$P50, TRUE),1), 0)</f>
        <v>2</v>
      </c>
      <c r="DB50" s="9" cm="1">
        <f t="array" aca="1" ref="DB50" ca="1">_xlfn.IFNA(MATCH(RAND(), _xlfn.POISSON.DIST({0,1,2,3,4,5,6,7,8,9},$P50, TRUE),1), 0)</f>
        <v>1</v>
      </c>
      <c r="DC50" s="9" cm="1">
        <f t="array" aca="1" ref="DC50" ca="1">_xlfn.IFNA(MATCH(RAND(), _xlfn.POISSON.DIST({0,1,2,3,4,5,6,7,8,9},$P50, TRUE),1), 0)</f>
        <v>0</v>
      </c>
      <c r="DD50" s="9" cm="1">
        <f t="array" aca="1" ref="DD50" ca="1">_xlfn.IFNA(MATCH(RAND(), _xlfn.POISSON.DIST({0,1,2,3,4,5,6,7,8,9},$P50, TRUE),1), 0)</f>
        <v>1</v>
      </c>
      <c r="DE50" s="9" cm="1">
        <f t="array" aca="1" ref="DE50" ca="1">_xlfn.IFNA(MATCH(RAND(), _xlfn.POISSON.DIST({0,1,2,3,4,5,6,7,8,9},$P50, TRUE),1), 0)</f>
        <v>3</v>
      </c>
      <c r="DF50" s="9" cm="1">
        <f t="array" aca="1" ref="DF50" ca="1">_xlfn.IFNA(MATCH(RAND(), _xlfn.POISSON.DIST({0,1,2,3,4,5,6,7,8,9},$P50, TRUE),1), 0)</f>
        <v>1</v>
      </c>
      <c r="DG50" s="9" cm="1">
        <f t="array" aca="1" ref="DG50" ca="1">_xlfn.IFNA(MATCH(RAND(), _xlfn.POISSON.DIST({0,1,2,3,4,5,6,7,8,9},$P50, TRUE),1), 0)</f>
        <v>0</v>
      </c>
      <c r="DH50" s="9" cm="1">
        <f t="array" aca="1" ref="DH50" ca="1">_xlfn.IFNA(MATCH(RAND(), _xlfn.POISSON.DIST({0,1,2,3,4,5,6,7,8,9},$P50, TRUE),1), 0)</f>
        <v>1</v>
      </c>
      <c r="DI50" s="9" cm="1">
        <f t="array" aca="1" ref="DI50" ca="1">_xlfn.IFNA(MATCH(RAND(), _xlfn.POISSON.DIST({0,1,2,3,4,5,6,7,8,9},$P50, TRUE),1), 0)</f>
        <v>3</v>
      </c>
      <c r="DJ50" s="9" cm="1">
        <f t="array" aca="1" ref="DJ50" ca="1">_xlfn.IFNA(MATCH(RAND(), _xlfn.POISSON.DIST({0,1,2,3,4,5,6,7,8,9},$P50, TRUE),1), 0)</f>
        <v>0</v>
      </c>
      <c r="DK50" s="9" cm="1">
        <f t="array" aca="1" ref="DK50" ca="1">_xlfn.IFNA(MATCH(RAND(), _xlfn.POISSON.DIST({0,1,2,3,4,5,6,7,8,9},$P50, TRUE),1), 0)</f>
        <v>1</v>
      </c>
      <c r="DL50" s="9" cm="1">
        <f t="array" aca="1" ref="DL50" ca="1">_xlfn.IFNA(MATCH(RAND(), _xlfn.POISSON.DIST({0,1,2,3,4,5,6,7,8,9},$P50, TRUE),1), 0)</f>
        <v>1</v>
      </c>
      <c r="DM50" s="9" cm="1">
        <f t="array" aca="1" ref="DM50" ca="1">_xlfn.IFNA(MATCH(RAND(), _xlfn.POISSON.DIST({0,1,2,3,4,5,6,7,8,9},$P50, TRUE),1), 0)</f>
        <v>2</v>
      </c>
    </row>
    <row r="51" spans="2:121">
      <c r="B51" s="39"/>
      <c r="C51" s="36" t="s">
        <v>180</v>
      </c>
      <c r="D51" s="34" t="s">
        <v>44</v>
      </c>
      <c r="E51" s="37" t="s">
        <v>46</v>
      </c>
      <c r="F51" s="38">
        <f ca="1">(AVERAGE(Q51:BN51))*(1+INDEX('Round Robin Predictions'!$C$4:$O$36, MATCH('This Year''s Matches'!E51,'Round Robin Predictions'!$D$4:$D$36,0),3))</f>
        <v>1.02</v>
      </c>
      <c r="G51" s="5" t="s">
        <v>47</v>
      </c>
      <c r="H51" s="38">
        <f ca="1">(AVERAGE(BP51:DM51))*(1+INDEX('Round Robin Predictions'!$C$4:$O$36, MATCH('This Year''s Matches'!G51,'Round Robin Predictions'!$D$4:$D$36,0),3))</f>
        <v>0.98</v>
      </c>
      <c r="I51" s="37" t="str">
        <f t="shared" ca="1" si="0"/>
        <v>Panama</v>
      </c>
      <c r="J51" s="66"/>
      <c r="K51" s="67"/>
      <c r="L51" s="37">
        <f t="shared" ca="1" si="1"/>
        <v>1.02</v>
      </c>
      <c r="M51" s="7">
        <f t="shared" ca="1" si="2"/>
        <v>0.98</v>
      </c>
      <c r="N51" s="37" t="str">
        <f t="shared" ca="1" si="3"/>
        <v>Panama</v>
      </c>
      <c r="O51" s="7">
        <f ca="1">(OFFSET('Appendix 3 - Goals Per Group'!$B$13,(INDEX('Appendix 1 - Team Data'!$B$13:$R$112,MATCH(G51,'Appendix 1 - Team Data'!$B$13:$B$112,0),4)/10),(INDEX('Appendix 1 - Team Data'!$B$13:$R$112,MATCH(E51,'Appendix 1 - Team Data'!$B$13:$B$112,0),4)/10)))</f>
        <v>1.1509433962264151</v>
      </c>
      <c r="P51" s="7" cm="1">
        <f t="array" aca="1" ref="P51" ca="1">OFFSET('Appendix 3 - Goals Per Group'!$B$13,(INDEX('Appendix 1 - Team Data'!$B$13:$R$112, MATCH(E51,'Appendix 1 - Team Data'!$B$13:$B$112,0),4)/10), (INDEX('Appendix 1 - Team Data'!$B$13:$R$112, MATCH(G51, 'Appendix 1 - Team Data'!$B$13:$B$112,0),4)/10))</f>
        <v>1.2216981132075471</v>
      </c>
      <c r="Q51" s="9" cm="1">
        <f t="array" aca="1" ref="Q51" ca="1">_xlfn.IFNA(MATCH(RAND(), _xlfn.POISSON.DIST({0,1,2,3,4,5,6,7,8,9},$O51, TRUE),1), 0)</f>
        <v>1</v>
      </c>
      <c r="R51" s="9" cm="1">
        <f t="array" aca="1" ref="R51" ca="1">_xlfn.IFNA(MATCH(RAND(), _xlfn.POISSON.DIST({0,1,2,3,4,5,6,7,8,9},$O51, TRUE),1), 0)</f>
        <v>2</v>
      </c>
      <c r="S51" s="9" cm="1">
        <f t="array" aca="1" ref="S51" ca="1">_xlfn.IFNA(MATCH(RAND(), _xlfn.POISSON.DIST({0,1,2,3,4,5,6,7,8,9},$O51, TRUE),1), 0)</f>
        <v>0</v>
      </c>
      <c r="T51" s="9" cm="1">
        <f t="array" aca="1" ref="T51" ca="1">_xlfn.IFNA(MATCH(RAND(), _xlfn.POISSON.DIST({0,1,2,3,4,5,6,7,8,9},$O51, TRUE),1), 0)</f>
        <v>1</v>
      </c>
      <c r="U51" s="9" cm="1">
        <f t="array" aca="1" ref="U51" ca="1">_xlfn.IFNA(MATCH(RAND(), _xlfn.POISSON.DIST({0,1,2,3,4,5,6,7,8,9},$O51, TRUE),1), 0)</f>
        <v>4</v>
      </c>
      <c r="V51" s="9" cm="1">
        <f t="array" aca="1" ref="V51" ca="1">_xlfn.IFNA(MATCH(RAND(), _xlfn.POISSON.DIST({0,1,2,3,4,5,6,7,8,9},$O51, TRUE),1), 0)</f>
        <v>1</v>
      </c>
      <c r="W51" s="9" cm="1">
        <f t="array" aca="1" ref="W51" ca="1">_xlfn.IFNA(MATCH(RAND(), _xlfn.POISSON.DIST({0,1,2,3,4,5,6,7,8,9},$O51, TRUE),1), 0)</f>
        <v>2</v>
      </c>
      <c r="X51" s="9" cm="1">
        <f t="array" aca="1" ref="X51" ca="1">_xlfn.IFNA(MATCH(RAND(), _xlfn.POISSON.DIST({0,1,2,3,4,5,6,7,8,9},$O51, TRUE),1), 0)</f>
        <v>0</v>
      </c>
      <c r="Y51" s="9" cm="1">
        <f t="array" aca="1" ref="Y51" ca="1">_xlfn.IFNA(MATCH(RAND(), _xlfn.POISSON.DIST({0,1,2,3,4,5,6,7,8,9},$O51, TRUE),1), 0)</f>
        <v>2</v>
      </c>
      <c r="Z51" s="9" cm="1">
        <f t="array" aca="1" ref="Z51" ca="1">_xlfn.IFNA(MATCH(RAND(), _xlfn.POISSON.DIST({0,1,2,3,4,5,6,7,8,9},$O51, TRUE),1), 0)</f>
        <v>0</v>
      </c>
      <c r="AA51" s="9" cm="1">
        <f t="array" aca="1" ref="AA51" ca="1">_xlfn.IFNA(MATCH(RAND(), _xlfn.POISSON.DIST({0,1,2,3,4,5,6,7,8,9},$O51, TRUE),1), 0)</f>
        <v>0</v>
      </c>
      <c r="AB51" s="9" cm="1">
        <f t="array" aca="1" ref="AB51" ca="1">_xlfn.IFNA(MATCH(RAND(), _xlfn.POISSON.DIST({0,1,2,3,4,5,6,7,8,9},$O51, TRUE),1), 0)</f>
        <v>1</v>
      </c>
      <c r="AC51" s="9" cm="1">
        <f t="array" aca="1" ref="AC51" ca="1">_xlfn.IFNA(MATCH(RAND(), _xlfn.POISSON.DIST({0,1,2,3,4,5,6,7,8,9},$O51, TRUE),1), 0)</f>
        <v>0</v>
      </c>
      <c r="AD51" s="9" cm="1">
        <f t="array" aca="1" ref="AD51" ca="1">_xlfn.IFNA(MATCH(RAND(), _xlfn.POISSON.DIST({0,1,2,3,4,5,6,7,8,9},$O51, TRUE),1), 0)</f>
        <v>1</v>
      </c>
      <c r="AE51" s="9" cm="1">
        <f t="array" aca="1" ref="AE51" ca="1">_xlfn.IFNA(MATCH(RAND(), _xlfn.POISSON.DIST({0,1,2,3,4,5,6,7,8,9},$O51, TRUE),1), 0)</f>
        <v>1</v>
      </c>
      <c r="AF51" s="9" cm="1">
        <f t="array" aca="1" ref="AF51" ca="1">_xlfn.IFNA(MATCH(RAND(), _xlfn.POISSON.DIST({0,1,2,3,4,5,6,7,8,9},$O51, TRUE),1), 0)</f>
        <v>0</v>
      </c>
      <c r="AG51" s="9" cm="1">
        <f t="array" aca="1" ref="AG51" ca="1">_xlfn.IFNA(MATCH(RAND(), _xlfn.POISSON.DIST({0,1,2,3,4,5,6,7,8,9},$O51, TRUE),1), 0)</f>
        <v>2</v>
      </c>
      <c r="AH51" s="9" cm="1">
        <f t="array" aca="1" ref="AH51" ca="1">_xlfn.IFNA(MATCH(RAND(), _xlfn.POISSON.DIST({0,1,2,3,4,5,6,7,8,9},$O51, TRUE),1), 0)</f>
        <v>2</v>
      </c>
      <c r="AI51" s="9" cm="1">
        <f t="array" aca="1" ref="AI51" ca="1">_xlfn.IFNA(MATCH(RAND(), _xlfn.POISSON.DIST({0,1,2,3,4,5,6,7,8,9},$O51, TRUE),1), 0)</f>
        <v>0</v>
      </c>
      <c r="AJ51" s="9" cm="1">
        <f t="array" aca="1" ref="AJ51" ca="1">_xlfn.IFNA(MATCH(RAND(), _xlfn.POISSON.DIST({0,1,2,3,4,5,6,7,8,9},$O51, TRUE),1), 0)</f>
        <v>0</v>
      </c>
      <c r="AK51" s="9" cm="1">
        <f t="array" aca="1" ref="AK51" ca="1">_xlfn.IFNA(MATCH(RAND(), _xlfn.POISSON.DIST({0,1,2,3,4,5,6,7,8,9},$O51, TRUE),1), 0)</f>
        <v>0</v>
      </c>
      <c r="AL51" s="9" cm="1">
        <f t="array" aca="1" ref="AL51" ca="1">_xlfn.IFNA(MATCH(RAND(), _xlfn.POISSON.DIST({0,1,2,3,4,5,6,7,8,9},$O51, TRUE),1), 0)</f>
        <v>2</v>
      </c>
      <c r="AM51" s="9" cm="1">
        <f t="array" aca="1" ref="AM51" ca="1">_xlfn.IFNA(MATCH(RAND(), _xlfn.POISSON.DIST({0,1,2,3,4,5,6,7,8,9},$O51, TRUE),1), 0)</f>
        <v>0</v>
      </c>
      <c r="AN51" s="9" cm="1">
        <f t="array" aca="1" ref="AN51" ca="1">_xlfn.IFNA(MATCH(RAND(), _xlfn.POISSON.DIST({0,1,2,3,4,5,6,7,8,9},$O51, TRUE),1), 0)</f>
        <v>0</v>
      </c>
      <c r="AO51" s="9" cm="1">
        <f t="array" aca="1" ref="AO51" ca="1">_xlfn.IFNA(MATCH(RAND(), _xlfn.POISSON.DIST({0,1,2,3,4,5,6,7,8,9},$O51, TRUE),1), 0)</f>
        <v>0</v>
      </c>
      <c r="AP51" s="9" cm="1">
        <f t="array" aca="1" ref="AP51" ca="1">_xlfn.IFNA(MATCH(RAND(), _xlfn.POISSON.DIST({0,1,2,3,4,5,6,7,8,9},$O51, TRUE),1), 0)</f>
        <v>0</v>
      </c>
      <c r="AQ51" s="9" cm="1">
        <f t="array" aca="1" ref="AQ51" ca="1">_xlfn.IFNA(MATCH(RAND(), _xlfn.POISSON.DIST({0,1,2,3,4,5,6,7,8,9},$O51, TRUE),1), 0)</f>
        <v>3</v>
      </c>
      <c r="AR51" s="9" cm="1">
        <f t="array" aca="1" ref="AR51" ca="1">_xlfn.IFNA(MATCH(RAND(), _xlfn.POISSON.DIST({0,1,2,3,4,5,6,7,8,9},$O51, TRUE),1), 0)</f>
        <v>0</v>
      </c>
      <c r="AS51" s="9" cm="1">
        <f t="array" aca="1" ref="AS51" ca="1">_xlfn.IFNA(MATCH(RAND(), _xlfn.POISSON.DIST({0,1,2,3,4,5,6,7,8,9},$O51, TRUE),1), 0)</f>
        <v>1</v>
      </c>
      <c r="AT51" s="9" cm="1">
        <f t="array" aca="1" ref="AT51" ca="1">_xlfn.IFNA(MATCH(RAND(), _xlfn.POISSON.DIST({0,1,2,3,4,5,6,7,8,9},$O51, TRUE),1), 0)</f>
        <v>1</v>
      </c>
      <c r="AU51" s="9" cm="1">
        <f t="array" aca="1" ref="AU51" ca="1">_xlfn.IFNA(MATCH(RAND(), _xlfn.POISSON.DIST({0,1,2,3,4,5,6,7,8,9},$O51, TRUE),1), 0)</f>
        <v>2</v>
      </c>
      <c r="AV51" s="9" cm="1">
        <f t="array" aca="1" ref="AV51" ca="1">_xlfn.IFNA(MATCH(RAND(), _xlfn.POISSON.DIST({0,1,2,3,4,5,6,7,8,9},$O51, TRUE),1), 0)</f>
        <v>4</v>
      </c>
      <c r="AW51" s="9" cm="1">
        <f t="array" aca="1" ref="AW51" ca="1">_xlfn.IFNA(MATCH(RAND(), _xlfn.POISSON.DIST({0,1,2,3,4,5,6,7,8,9},$O51, TRUE),1), 0)</f>
        <v>0</v>
      </c>
      <c r="AX51" s="9" cm="1">
        <f t="array" aca="1" ref="AX51" ca="1">_xlfn.IFNA(MATCH(RAND(), _xlfn.POISSON.DIST({0,1,2,3,4,5,6,7,8,9},$O51, TRUE),1), 0)</f>
        <v>2</v>
      </c>
      <c r="AY51" s="9" cm="1">
        <f t="array" aca="1" ref="AY51" ca="1">_xlfn.IFNA(MATCH(RAND(), _xlfn.POISSON.DIST({0,1,2,3,4,5,6,7,8,9},$O51, TRUE),1), 0)</f>
        <v>0</v>
      </c>
      <c r="AZ51" s="9" cm="1">
        <f t="array" aca="1" ref="AZ51" ca="1">_xlfn.IFNA(MATCH(RAND(), _xlfn.POISSON.DIST({0,1,2,3,4,5,6,7,8,9},$O51, TRUE),1), 0)</f>
        <v>5</v>
      </c>
      <c r="BA51" s="9" cm="1">
        <f t="array" aca="1" ref="BA51" ca="1">_xlfn.IFNA(MATCH(RAND(), _xlfn.POISSON.DIST({0,1,2,3,4,5,6,7,8,9},$O51, TRUE),1), 0)</f>
        <v>1</v>
      </c>
      <c r="BB51" s="9" cm="1">
        <f t="array" aca="1" ref="BB51" ca="1">_xlfn.IFNA(MATCH(RAND(), _xlfn.POISSON.DIST({0,1,2,3,4,5,6,7,8,9},$O51, TRUE),1), 0)</f>
        <v>0</v>
      </c>
      <c r="BC51" s="9" cm="1">
        <f t="array" aca="1" ref="BC51" ca="1">_xlfn.IFNA(MATCH(RAND(), _xlfn.POISSON.DIST({0,1,2,3,4,5,6,7,8,9},$O51, TRUE),1), 0)</f>
        <v>1</v>
      </c>
      <c r="BD51" s="9" cm="1">
        <f t="array" aca="1" ref="BD51" ca="1">_xlfn.IFNA(MATCH(RAND(), _xlfn.POISSON.DIST({0,1,2,3,4,5,6,7,8,9},$O51, TRUE),1), 0)</f>
        <v>0</v>
      </c>
      <c r="BE51" s="9" cm="1">
        <f t="array" aca="1" ref="BE51" ca="1">_xlfn.IFNA(MATCH(RAND(), _xlfn.POISSON.DIST({0,1,2,3,4,5,6,7,8,9},$O51, TRUE),1), 0)</f>
        <v>1</v>
      </c>
      <c r="BF51" s="9" cm="1">
        <f t="array" aca="1" ref="BF51" ca="1">_xlfn.IFNA(MATCH(RAND(), _xlfn.POISSON.DIST({0,1,2,3,4,5,6,7,8,9},$O51, TRUE),1), 0)</f>
        <v>0</v>
      </c>
      <c r="BG51" s="9" cm="1">
        <f t="array" aca="1" ref="BG51" ca="1">_xlfn.IFNA(MATCH(RAND(), _xlfn.POISSON.DIST({0,1,2,3,4,5,6,7,8,9},$O51, TRUE),1), 0)</f>
        <v>0</v>
      </c>
      <c r="BH51" s="9" cm="1">
        <f t="array" aca="1" ref="BH51" ca="1">_xlfn.IFNA(MATCH(RAND(), _xlfn.POISSON.DIST({0,1,2,3,4,5,6,7,8,9},$O51, TRUE),1), 0)</f>
        <v>1</v>
      </c>
      <c r="BI51" s="9" cm="1">
        <f t="array" aca="1" ref="BI51" ca="1">_xlfn.IFNA(MATCH(RAND(), _xlfn.POISSON.DIST({0,1,2,3,4,5,6,7,8,9},$O51, TRUE),1), 0)</f>
        <v>0</v>
      </c>
      <c r="BJ51" s="9" cm="1">
        <f t="array" aca="1" ref="BJ51" ca="1">_xlfn.IFNA(MATCH(RAND(), _xlfn.POISSON.DIST({0,1,2,3,4,5,6,7,8,9},$O51, TRUE),1), 0)</f>
        <v>1</v>
      </c>
      <c r="BK51" s="9" cm="1">
        <f t="array" aca="1" ref="BK51" ca="1">_xlfn.IFNA(MATCH(RAND(), _xlfn.POISSON.DIST({0,1,2,3,4,5,6,7,8,9},$O51, TRUE),1), 0)</f>
        <v>1</v>
      </c>
      <c r="BL51" s="9" cm="1">
        <f t="array" aca="1" ref="BL51" ca="1">_xlfn.IFNA(MATCH(RAND(), _xlfn.POISSON.DIST({0,1,2,3,4,5,6,7,8,9},$O51, TRUE),1), 0)</f>
        <v>1</v>
      </c>
      <c r="BM51" s="9" cm="1">
        <f t="array" aca="1" ref="BM51" ca="1">_xlfn.IFNA(MATCH(RAND(), _xlfn.POISSON.DIST({0,1,2,3,4,5,6,7,8,9},$O51, TRUE),1), 0)</f>
        <v>1</v>
      </c>
      <c r="BN51" s="9" cm="1">
        <f t="array" aca="1" ref="BN51" ca="1">_xlfn.IFNA(MATCH(RAND(), _xlfn.POISSON.DIST({0,1,2,3,4,5,6,7,8,9},$O51, TRUE),1), 0)</f>
        <v>3</v>
      </c>
      <c r="BO51" s="8"/>
      <c r="BP51" s="9" cm="1">
        <f t="array" aca="1" ref="BP51" ca="1">_xlfn.IFNA(MATCH(RAND(), _xlfn.POISSON.DIST({0,1,2,3,4,5,6,7,8,9},$P51, TRUE),1), 0)</f>
        <v>0</v>
      </c>
      <c r="BQ51" s="9" cm="1">
        <f t="array" aca="1" ref="BQ51" ca="1">_xlfn.IFNA(MATCH(RAND(), _xlfn.POISSON.DIST({0,1,2,3,4,5,6,7,8,9},$P51, TRUE),1), 0)</f>
        <v>1</v>
      </c>
      <c r="BR51" s="9" cm="1">
        <f t="array" aca="1" ref="BR51" ca="1">_xlfn.IFNA(MATCH(RAND(), _xlfn.POISSON.DIST({0,1,2,3,4,5,6,7,8,9},$P51, TRUE),1), 0)</f>
        <v>0</v>
      </c>
      <c r="BS51" s="9" cm="1">
        <f t="array" aca="1" ref="BS51" ca="1">_xlfn.IFNA(MATCH(RAND(), _xlfn.POISSON.DIST({0,1,2,3,4,5,6,7,8,9},$P51, TRUE),1), 0)</f>
        <v>2</v>
      </c>
      <c r="BT51" s="9" cm="1">
        <f t="array" aca="1" ref="BT51" ca="1">_xlfn.IFNA(MATCH(RAND(), _xlfn.POISSON.DIST({0,1,2,3,4,5,6,7,8,9},$P51, TRUE),1), 0)</f>
        <v>0</v>
      </c>
      <c r="BU51" s="9" cm="1">
        <f t="array" aca="1" ref="BU51" ca="1">_xlfn.IFNA(MATCH(RAND(), _xlfn.POISSON.DIST({0,1,2,3,4,5,6,7,8,9},$P51, TRUE),1), 0)</f>
        <v>3</v>
      </c>
      <c r="BV51" s="9" cm="1">
        <f t="array" aca="1" ref="BV51" ca="1">_xlfn.IFNA(MATCH(RAND(), _xlfn.POISSON.DIST({0,1,2,3,4,5,6,7,8,9},$P51, TRUE),1), 0)</f>
        <v>1</v>
      </c>
      <c r="BW51" s="9" cm="1">
        <f t="array" aca="1" ref="BW51" ca="1">_xlfn.IFNA(MATCH(RAND(), _xlfn.POISSON.DIST({0,1,2,3,4,5,6,7,8,9},$P51, TRUE),1), 0)</f>
        <v>0</v>
      </c>
      <c r="BX51" s="9" cm="1">
        <f t="array" aca="1" ref="BX51" ca="1">_xlfn.IFNA(MATCH(RAND(), _xlfn.POISSON.DIST({0,1,2,3,4,5,6,7,8,9},$P51, TRUE),1), 0)</f>
        <v>1</v>
      </c>
      <c r="BY51" s="9" cm="1">
        <f t="array" aca="1" ref="BY51" ca="1">_xlfn.IFNA(MATCH(RAND(), _xlfn.POISSON.DIST({0,1,2,3,4,5,6,7,8,9},$P51, TRUE),1), 0)</f>
        <v>0</v>
      </c>
      <c r="BZ51" s="9" cm="1">
        <f t="array" aca="1" ref="BZ51" ca="1">_xlfn.IFNA(MATCH(RAND(), _xlfn.POISSON.DIST({0,1,2,3,4,5,6,7,8,9},$P51, TRUE),1), 0)</f>
        <v>2</v>
      </c>
      <c r="CA51" s="9" cm="1">
        <f t="array" aca="1" ref="CA51" ca="1">_xlfn.IFNA(MATCH(RAND(), _xlfn.POISSON.DIST({0,1,2,3,4,5,6,7,8,9},$P51, TRUE),1), 0)</f>
        <v>2</v>
      </c>
      <c r="CB51" s="9" cm="1">
        <f t="array" aca="1" ref="CB51" ca="1">_xlfn.IFNA(MATCH(RAND(), _xlfn.POISSON.DIST({0,1,2,3,4,5,6,7,8,9},$P51, TRUE),1), 0)</f>
        <v>0</v>
      </c>
      <c r="CC51" s="9" cm="1">
        <f t="array" aca="1" ref="CC51" ca="1">_xlfn.IFNA(MATCH(RAND(), _xlfn.POISSON.DIST({0,1,2,3,4,5,6,7,8,9},$P51, TRUE),1), 0)</f>
        <v>0</v>
      </c>
      <c r="CD51" s="9" cm="1">
        <f t="array" aca="1" ref="CD51" ca="1">_xlfn.IFNA(MATCH(RAND(), _xlfn.POISSON.DIST({0,1,2,3,4,5,6,7,8,9},$P51, TRUE),1), 0)</f>
        <v>1</v>
      </c>
      <c r="CE51" s="9" cm="1">
        <f t="array" aca="1" ref="CE51" ca="1">_xlfn.IFNA(MATCH(RAND(), _xlfn.POISSON.DIST({0,1,2,3,4,5,6,7,8,9},$P51, TRUE),1), 0)</f>
        <v>0</v>
      </c>
      <c r="CF51" s="9" cm="1">
        <f t="array" aca="1" ref="CF51" ca="1">_xlfn.IFNA(MATCH(RAND(), _xlfn.POISSON.DIST({0,1,2,3,4,5,6,7,8,9},$P51, TRUE),1), 0)</f>
        <v>2</v>
      </c>
      <c r="CG51" s="9" cm="1">
        <f t="array" aca="1" ref="CG51" ca="1">_xlfn.IFNA(MATCH(RAND(), _xlfn.POISSON.DIST({0,1,2,3,4,5,6,7,8,9},$P51, TRUE),1), 0)</f>
        <v>1</v>
      </c>
      <c r="CH51" s="9" cm="1">
        <f t="array" aca="1" ref="CH51" ca="1">_xlfn.IFNA(MATCH(RAND(), _xlfn.POISSON.DIST({0,1,2,3,4,5,6,7,8,9},$P51, TRUE),1), 0)</f>
        <v>0</v>
      </c>
      <c r="CI51" s="9" cm="1">
        <f t="array" aca="1" ref="CI51" ca="1">_xlfn.IFNA(MATCH(RAND(), _xlfn.POISSON.DIST({0,1,2,3,4,5,6,7,8,9},$P51, TRUE),1), 0)</f>
        <v>2</v>
      </c>
      <c r="CJ51" s="9" cm="1">
        <f t="array" aca="1" ref="CJ51" ca="1">_xlfn.IFNA(MATCH(RAND(), _xlfn.POISSON.DIST({0,1,2,3,4,5,6,7,8,9},$P51, TRUE),1), 0)</f>
        <v>2</v>
      </c>
      <c r="CK51" s="9" cm="1">
        <f t="array" aca="1" ref="CK51" ca="1">_xlfn.IFNA(MATCH(RAND(), _xlfn.POISSON.DIST({0,1,2,3,4,5,6,7,8,9},$P51, TRUE),1), 0)</f>
        <v>3</v>
      </c>
      <c r="CL51" s="9" cm="1">
        <f t="array" aca="1" ref="CL51" ca="1">_xlfn.IFNA(MATCH(RAND(), _xlfn.POISSON.DIST({0,1,2,3,4,5,6,7,8,9},$P51, TRUE),1), 0)</f>
        <v>2</v>
      </c>
      <c r="CM51" s="9" cm="1">
        <f t="array" aca="1" ref="CM51" ca="1">_xlfn.IFNA(MATCH(RAND(), _xlfn.POISSON.DIST({0,1,2,3,4,5,6,7,8,9},$P51, TRUE),1), 0)</f>
        <v>1</v>
      </c>
      <c r="CN51" s="9" cm="1">
        <f t="array" aca="1" ref="CN51" ca="1">_xlfn.IFNA(MATCH(RAND(), _xlfn.POISSON.DIST({0,1,2,3,4,5,6,7,8,9},$P51, TRUE),1), 0)</f>
        <v>1</v>
      </c>
      <c r="CO51" s="9" cm="1">
        <f t="array" aca="1" ref="CO51" ca="1">_xlfn.IFNA(MATCH(RAND(), _xlfn.POISSON.DIST({0,1,2,3,4,5,6,7,8,9},$P51, TRUE),1), 0)</f>
        <v>1</v>
      </c>
      <c r="CP51" s="9" cm="1">
        <f t="array" aca="1" ref="CP51" ca="1">_xlfn.IFNA(MATCH(RAND(), _xlfn.POISSON.DIST({0,1,2,3,4,5,6,7,8,9},$P51, TRUE),1), 0)</f>
        <v>0</v>
      </c>
      <c r="CQ51" s="9" cm="1">
        <f t="array" aca="1" ref="CQ51" ca="1">_xlfn.IFNA(MATCH(RAND(), _xlfn.POISSON.DIST({0,1,2,3,4,5,6,7,8,9},$P51, TRUE),1), 0)</f>
        <v>1</v>
      </c>
      <c r="CR51" s="9" cm="1">
        <f t="array" aca="1" ref="CR51" ca="1">_xlfn.IFNA(MATCH(RAND(), _xlfn.POISSON.DIST({0,1,2,3,4,5,6,7,8,9},$P51, TRUE),1), 0)</f>
        <v>1</v>
      </c>
      <c r="CS51" s="9" cm="1">
        <f t="array" aca="1" ref="CS51" ca="1">_xlfn.IFNA(MATCH(RAND(), _xlfn.POISSON.DIST({0,1,2,3,4,5,6,7,8,9},$P51, TRUE),1), 0)</f>
        <v>2</v>
      </c>
      <c r="CT51" s="9" cm="1">
        <f t="array" aca="1" ref="CT51" ca="1">_xlfn.IFNA(MATCH(RAND(), _xlfn.POISSON.DIST({0,1,2,3,4,5,6,7,8,9},$P51, TRUE),1), 0)</f>
        <v>1</v>
      </c>
      <c r="CU51" s="9" cm="1">
        <f t="array" aca="1" ref="CU51" ca="1">_xlfn.IFNA(MATCH(RAND(), _xlfn.POISSON.DIST({0,1,2,3,4,5,6,7,8,9},$P51, TRUE),1), 0)</f>
        <v>1</v>
      </c>
      <c r="CV51" s="9" cm="1">
        <f t="array" aca="1" ref="CV51" ca="1">_xlfn.IFNA(MATCH(RAND(), _xlfn.POISSON.DIST({0,1,2,3,4,5,6,7,8,9},$P51, TRUE),1), 0)</f>
        <v>1</v>
      </c>
      <c r="CW51" s="9" cm="1">
        <f t="array" aca="1" ref="CW51" ca="1">_xlfn.IFNA(MATCH(RAND(), _xlfn.POISSON.DIST({0,1,2,3,4,5,6,7,8,9},$P51, TRUE),1), 0)</f>
        <v>2</v>
      </c>
      <c r="CX51" s="9" cm="1">
        <f t="array" aca="1" ref="CX51" ca="1">_xlfn.IFNA(MATCH(RAND(), _xlfn.POISSON.DIST({0,1,2,3,4,5,6,7,8,9},$P51, TRUE),1), 0)</f>
        <v>0</v>
      </c>
      <c r="CY51" s="9" cm="1">
        <f t="array" aca="1" ref="CY51" ca="1">_xlfn.IFNA(MATCH(RAND(), _xlfn.POISSON.DIST({0,1,2,3,4,5,6,7,8,9},$P51, TRUE),1), 0)</f>
        <v>1</v>
      </c>
      <c r="CZ51" s="9" cm="1">
        <f t="array" aca="1" ref="CZ51" ca="1">_xlfn.IFNA(MATCH(RAND(), _xlfn.POISSON.DIST({0,1,2,3,4,5,6,7,8,9},$P51, TRUE),1), 0)</f>
        <v>2</v>
      </c>
      <c r="DA51" s="9" cm="1">
        <f t="array" aca="1" ref="DA51" ca="1">_xlfn.IFNA(MATCH(RAND(), _xlfn.POISSON.DIST({0,1,2,3,4,5,6,7,8,9},$P51, TRUE),1), 0)</f>
        <v>1</v>
      </c>
      <c r="DB51" s="9" cm="1">
        <f t="array" aca="1" ref="DB51" ca="1">_xlfn.IFNA(MATCH(RAND(), _xlfn.POISSON.DIST({0,1,2,3,4,5,6,7,8,9},$P51, TRUE),1), 0)</f>
        <v>2</v>
      </c>
      <c r="DC51" s="9" cm="1">
        <f t="array" aca="1" ref="DC51" ca="1">_xlfn.IFNA(MATCH(RAND(), _xlfn.POISSON.DIST({0,1,2,3,4,5,6,7,8,9},$P51, TRUE),1), 0)</f>
        <v>0</v>
      </c>
      <c r="DD51" s="9" cm="1">
        <f t="array" aca="1" ref="DD51" ca="1">_xlfn.IFNA(MATCH(RAND(), _xlfn.POISSON.DIST({0,1,2,3,4,5,6,7,8,9},$P51, TRUE),1), 0)</f>
        <v>1</v>
      </c>
      <c r="DE51" s="9" cm="1">
        <f t="array" aca="1" ref="DE51" ca="1">_xlfn.IFNA(MATCH(RAND(), _xlfn.POISSON.DIST({0,1,2,3,4,5,6,7,8,9},$P51, TRUE),1), 0)</f>
        <v>2</v>
      </c>
      <c r="DF51" s="9" cm="1">
        <f t="array" aca="1" ref="DF51" ca="1">_xlfn.IFNA(MATCH(RAND(), _xlfn.POISSON.DIST({0,1,2,3,4,5,6,7,8,9},$P51, TRUE),1), 0)</f>
        <v>2</v>
      </c>
      <c r="DG51" s="9" cm="1">
        <f t="array" aca="1" ref="DG51" ca="1">_xlfn.IFNA(MATCH(RAND(), _xlfn.POISSON.DIST({0,1,2,3,4,5,6,7,8,9},$P51, TRUE),1), 0)</f>
        <v>0</v>
      </c>
      <c r="DH51" s="9" cm="1">
        <f t="array" aca="1" ref="DH51" ca="1">_xlfn.IFNA(MATCH(RAND(), _xlfn.POISSON.DIST({0,1,2,3,4,5,6,7,8,9},$P51, TRUE),1), 0)</f>
        <v>0</v>
      </c>
      <c r="DI51" s="9" cm="1">
        <f t="array" aca="1" ref="DI51" ca="1">_xlfn.IFNA(MATCH(RAND(), _xlfn.POISSON.DIST({0,1,2,3,4,5,6,7,8,9},$P51, TRUE),1), 0)</f>
        <v>0</v>
      </c>
      <c r="DJ51" s="9" cm="1">
        <f t="array" aca="1" ref="DJ51" ca="1">_xlfn.IFNA(MATCH(RAND(), _xlfn.POISSON.DIST({0,1,2,3,4,5,6,7,8,9},$P51, TRUE),1), 0)</f>
        <v>0</v>
      </c>
      <c r="DK51" s="9" cm="1">
        <f t="array" aca="1" ref="DK51" ca="1">_xlfn.IFNA(MATCH(RAND(), _xlfn.POISSON.DIST({0,1,2,3,4,5,6,7,8,9},$P51, TRUE),1), 0)</f>
        <v>0</v>
      </c>
      <c r="DL51" s="9" cm="1">
        <f t="array" aca="1" ref="DL51" ca="1">_xlfn.IFNA(MATCH(RAND(), _xlfn.POISSON.DIST({0,1,2,3,4,5,6,7,8,9},$P51, TRUE),1), 0)</f>
        <v>0</v>
      </c>
      <c r="DM51" s="9" cm="1">
        <f t="array" aca="1" ref="DM51" ca="1">_xlfn.IFNA(MATCH(RAND(), _xlfn.POISSON.DIST({0,1,2,3,4,5,6,7,8,9},$P51, TRUE),1), 0)</f>
        <v>1</v>
      </c>
    </row>
    <row r="52" spans="2:121">
      <c r="B52" s="39"/>
      <c r="C52" s="36" t="s">
        <v>180</v>
      </c>
      <c r="D52" s="34" t="s">
        <v>49</v>
      </c>
      <c r="E52" s="37" t="s">
        <v>53</v>
      </c>
      <c r="F52" s="38">
        <f ca="1">(AVERAGE(Q52:BN52))*(1+INDEX('Round Robin Predictions'!$C$4:$O$36, MATCH('This Year''s Matches'!E52,'Round Robin Predictions'!$D$4:$D$36,0),3))</f>
        <v>1.02</v>
      </c>
      <c r="G52" s="5" t="s">
        <v>50</v>
      </c>
      <c r="H52" s="38">
        <f ca="1">(AVERAGE(BP52:DM52))*(1+INDEX('Round Robin Predictions'!$C$4:$O$36, MATCH('This Year''s Matches'!G52,'Round Robin Predictions'!$D$4:$D$36,0),3))</f>
        <v>1.32</v>
      </c>
      <c r="I52" s="37" t="str">
        <f t="shared" ca="1" si="0"/>
        <v>Poland</v>
      </c>
      <c r="J52" s="66"/>
      <c r="K52" s="67"/>
      <c r="L52" s="37">
        <f t="shared" ca="1" si="1"/>
        <v>1.02</v>
      </c>
      <c r="M52" s="7">
        <f t="shared" ca="1" si="2"/>
        <v>1.32</v>
      </c>
      <c r="N52" s="37" t="str">
        <f t="shared" ca="1" si="3"/>
        <v>Poland</v>
      </c>
      <c r="O52" s="7">
        <f ca="1">(OFFSET('Appendix 3 - Goals Per Group'!$B$13,(INDEX('Appendix 1 - Team Data'!$B$13:$R$112,MATCH(G52,'Appendix 1 - Team Data'!$B$13:$B$112,0),4)/10),(INDEX('Appendix 1 - Team Data'!$B$13:$R$112,MATCH(E52,'Appendix 1 - Team Data'!$B$13:$B$112,0),4)/10)))</f>
        <v>1.1467391304347827</v>
      </c>
      <c r="P52" s="7" cm="1">
        <f t="array" aca="1" ref="P52" ca="1">OFFSET('Appendix 3 - Goals Per Group'!$B$13,(INDEX('Appendix 1 - Team Data'!$B$13:$R$112, MATCH(E52,'Appendix 1 - Team Data'!$B$13:$B$112,0),4)/10), (INDEX('Appendix 1 - Team Data'!$B$13:$R$112, MATCH(G52, 'Appendix 1 - Team Data'!$B$13:$B$112,0),4)/10))</f>
        <v>1.1956521739130435</v>
      </c>
      <c r="Q52" s="9" cm="1">
        <f t="array" aca="1" ref="Q52" ca="1">_xlfn.IFNA(MATCH(RAND(), _xlfn.POISSON.DIST({0,1,2,3,4,5,6,7,8,9},$O52, TRUE),1), 0)</f>
        <v>1</v>
      </c>
      <c r="R52" s="9" cm="1">
        <f t="array" aca="1" ref="R52" ca="1">_xlfn.IFNA(MATCH(RAND(), _xlfn.POISSON.DIST({0,1,2,3,4,5,6,7,8,9},$O52, TRUE),1), 0)</f>
        <v>0</v>
      </c>
      <c r="S52" s="9" cm="1">
        <f t="array" aca="1" ref="S52" ca="1">_xlfn.IFNA(MATCH(RAND(), _xlfn.POISSON.DIST({0,1,2,3,4,5,6,7,8,9},$O52, TRUE),1), 0)</f>
        <v>2</v>
      </c>
      <c r="T52" s="9" cm="1">
        <f t="array" aca="1" ref="T52" ca="1">_xlfn.IFNA(MATCH(RAND(), _xlfn.POISSON.DIST({0,1,2,3,4,5,6,7,8,9},$O52, TRUE),1), 0)</f>
        <v>2</v>
      </c>
      <c r="U52" s="9" cm="1">
        <f t="array" aca="1" ref="U52" ca="1">_xlfn.IFNA(MATCH(RAND(), _xlfn.POISSON.DIST({0,1,2,3,4,5,6,7,8,9},$O52, TRUE),1), 0)</f>
        <v>1</v>
      </c>
      <c r="V52" s="9" cm="1">
        <f t="array" aca="1" ref="V52" ca="1">_xlfn.IFNA(MATCH(RAND(), _xlfn.POISSON.DIST({0,1,2,3,4,5,6,7,8,9},$O52, TRUE),1), 0)</f>
        <v>0</v>
      </c>
      <c r="W52" s="9" cm="1">
        <f t="array" aca="1" ref="W52" ca="1">_xlfn.IFNA(MATCH(RAND(), _xlfn.POISSON.DIST({0,1,2,3,4,5,6,7,8,9},$O52, TRUE),1), 0)</f>
        <v>0</v>
      </c>
      <c r="X52" s="9" cm="1">
        <f t="array" aca="1" ref="X52" ca="1">_xlfn.IFNA(MATCH(RAND(), _xlfn.POISSON.DIST({0,1,2,3,4,5,6,7,8,9},$O52, TRUE),1), 0)</f>
        <v>1</v>
      </c>
      <c r="Y52" s="9" cm="1">
        <f t="array" aca="1" ref="Y52" ca="1">_xlfn.IFNA(MATCH(RAND(), _xlfn.POISSON.DIST({0,1,2,3,4,5,6,7,8,9},$O52, TRUE),1), 0)</f>
        <v>2</v>
      </c>
      <c r="Z52" s="9" cm="1">
        <f t="array" aca="1" ref="Z52" ca="1">_xlfn.IFNA(MATCH(RAND(), _xlfn.POISSON.DIST({0,1,2,3,4,5,6,7,8,9},$O52, TRUE),1), 0)</f>
        <v>1</v>
      </c>
      <c r="AA52" s="9" cm="1">
        <f t="array" aca="1" ref="AA52" ca="1">_xlfn.IFNA(MATCH(RAND(), _xlfn.POISSON.DIST({0,1,2,3,4,5,6,7,8,9},$O52, TRUE),1), 0)</f>
        <v>1</v>
      </c>
      <c r="AB52" s="9" cm="1">
        <f t="array" aca="1" ref="AB52" ca="1">_xlfn.IFNA(MATCH(RAND(), _xlfn.POISSON.DIST({0,1,2,3,4,5,6,7,8,9},$O52, TRUE),1), 0)</f>
        <v>0</v>
      </c>
      <c r="AC52" s="9" cm="1">
        <f t="array" aca="1" ref="AC52" ca="1">_xlfn.IFNA(MATCH(RAND(), _xlfn.POISSON.DIST({0,1,2,3,4,5,6,7,8,9},$O52, TRUE),1), 0)</f>
        <v>0</v>
      </c>
      <c r="AD52" s="9" cm="1">
        <f t="array" aca="1" ref="AD52" ca="1">_xlfn.IFNA(MATCH(RAND(), _xlfn.POISSON.DIST({0,1,2,3,4,5,6,7,8,9},$O52, TRUE),1), 0)</f>
        <v>1</v>
      </c>
      <c r="AE52" s="9" cm="1">
        <f t="array" aca="1" ref="AE52" ca="1">_xlfn.IFNA(MATCH(RAND(), _xlfn.POISSON.DIST({0,1,2,3,4,5,6,7,8,9},$O52, TRUE),1), 0)</f>
        <v>1</v>
      </c>
      <c r="AF52" s="9" cm="1">
        <f t="array" aca="1" ref="AF52" ca="1">_xlfn.IFNA(MATCH(RAND(), _xlfn.POISSON.DIST({0,1,2,3,4,5,6,7,8,9},$O52, TRUE),1), 0)</f>
        <v>0</v>
      </c>
      <c r="AG52" s="9" cm="1">
        <f t="array" aca="1" ref="AG52" ca="1">_xlfn.IFNA(MATCH(RAND(), _xlfn.POISSON.DIST({0,1,2,3,4,5,6,7,8,9},$O52, TRUE),1), 0)</f>
        <v>0</v>
      </c>
      <c r="AH52" s="9" cm="1">
        <f t="array" aca="1" ref="AH52" ca="1">_xlfn.IFNA(MATCH(RAND(), _xlfn.POISSON.DIST({0,1,2,3,4,5,6,7,8,9},$O52, TRUE),1), 0)</f>
        <v>0</v>
      </c>
      <c r="AI52" s="9" cm="1">
        <f t="array" aca="1" ref="AI52" ca="1">_xlfn.IFNA(MATCH(RAND(), _xlfn.POISSON.DIST({0,1,2,3,4,5,6,7,8,9},$O52, TRUE),1), 0)</f>
        <v>0</v>
      </c>
      <c r="AJ52" s="9" cm="1">
        <f t="array" aca="1" ref="AJ52" ca="1">_xlfn.IFNA(MATCH(RAND(), _xlfn.POISSON.DIST({0,1,2,3,4,5,6,7,8,9},$O52, TRUE),1), 0)</f>
        <v>0</v>
      </c>
      <c r="AK52" s="9" cm="1">
        <f t="array" aca="1" ref="AK52" ca="1">_xlfn.IFNA(MATCH(RAND(), _xlfn.POISSON.DIST({0,1,2,3,4,5,6,7,8,9},$O52, TRUE),1), 0)</f>
        <v>1</v>
      </c>
      <c r="AL52" s="9" cm="1">
        <f t="array" aca="1" ref="AL52" ca="1">_xlfn.IFNA(MATCH(RAND(), _xlfn.POISSON.DIST({0,1,2,3,4,5,6,7,8,9},$O52, TRUE),1), 0)</f>
        <v>6</v>
      </c>
      <c r="AM52" s="9" cm="1">
        <f t="array" aca="1" ref="AM52" ca="1">_xlfn.IFNA(MATCH(RAND(), _xlfn.POISSON.DIST({0,1,2,3,4,5,6,7,8,9},$O52, TRUE),1), 0)</f>
        <v>0</v>
      </c>
      <c r="AN52" s="9" cm="1">
        <f t="array" aca="1" ref="AN52" ca="1">_xlfn.IFNA(MATCH(RAND(), _xlfn.POISSON.DIST({0,1,2,3,4,5,6,7,8,9},$O52, TRUE),1), 0)</f>
        <v>1</v>
      </c>
      <c r="AO52" s="9" cm="1">
        <f t="array" aca="1" ref="AO52" ca="1">_xlfn.IFNA(MATCH(RAND(), _xlfn.POISSON.DIST({0,1,2,3,4,5,6,7,8,9},$O52, TRUE),1), 0)</f>
        <v>2</v>
      </c>
      <c r="AP52" s="9" cm="1">
        <f t="array" aca="1" ref="AP52" ca="1">_xlfn.IFNA(MATCH(RAND(), _xlfn.POISSON.DIST({0,1,2,3,4,5,6,7,8,9},$O52, TRUE),1), 0)</f>
        <v>0</v>
      </c>
      <c r="AQ52" s="9" cm="1">
        <f t="array" aca="1" ref="AQ52" ca="1">_xlfn.IFNA(MATCH(RAND(), _xlfn.POISSON.DIST({0,1,2,3,4,5,6,7,8,9},$O52, TRUE),1), 0)</f>
        <v>1</v>
      </c>
      <c r="AR52" s="9" cm="1">
        <f t="array" aca="1" ref="AR52" ca="1">_xlfn.IFNA(MATCH(RAND(), _xlfn.POISSON.DIST({0,1,2,3,4,5,6,7,8,9},$O52, TRUE),1), 0)</f>
        <v>0</v>
      </c>
      <c r="AS52" s="9" cm="1">
        <f t="array" aca="1" ref="AS52" ca="1">_xlfn.IFNA(MATCH(RAND(), _xlfn.POISSON.DIST({0,1,2,3,4,5,6,7,8,9},$O52, TRUE),1), 0)</f>
        <v>4</v>
      </c>
      <c r="AT52" s="9" cm="1">
        <f t="array" aca="1" ref="AT52" ca="1">_xlfn.IFNA(MATCH(RAND(), _xlfn.POISSON.DIST({0,1,2,3,4,5,6,7,8,9},$O52, TRUE),1), 0)</f>
        <v>0</v>
      </c>
      <c r="AU52" s="9" cm="1">
        <f t="array" aca="1" ref="AU52" ca="1">_xlfn.IFNA(MATCH(RAND(), _xlfn.POISSON.DIST({0,1,2,3,4,5,6,7,8,9},$O52, TRUE),1), 0)</f>
        <v>1</v>
      </c>
      <c r="AV52" s="9" cm="1">
        <f t="array" aca="1" ref="AV52" ca="1">_xlfn.IFNA(MATCH(RAND(), _xlfn.POISSON.DIST({0,1,2,3,4,5,6,7,8,9},$O52, TRUE),1), 0)</f>
        <v>2</v>
      </c>
      <c r="AW52" s="9" cm="1">
        <f t="array" aca="1" ref="AW52" ca="1">_xlfn.IFNA(MATCH(RAND(), _xlfn.POISSON.DIST({0,1,2,3,4,5,6,7,8,9},$O52, TRUE),1), 0)</f>
        <v>2</v>
      </c>
      <c r="AX52" s="9" cm="1">
        <f t="array" aca="1" ref="AX52" ca="1">_xlfn.IFNA(MATCH(RAND(), _xlfn.POISSON.DIST({0,1,2,3,4,5,6,7,8,9},$O52, TRUE),1), 0)</f>
        <v>1</v>
      </c>
      <c r="AY52" s="9" cm="1">
        <f t="array" aca="1" ref="AY52" ca="1">_xlfn.IFNA(MATCH(RAND(), _xlfn.POISSON.DIST({0,1,2,3,4,5,6,7,8,9},$O52, TRUE),1), 0)</f>
        <v>0</v>
      </c>
      <c r="AZ52" s="9" cm="1">
        <f t="array" aca="1" ref="AZ52" ca="1">_xlfn.IFNA(MATCH(RAND(), _xlfn.POISSON.DIST({0,1,2,3,4,5,6,7,8,9},$O52, TRUE),1), 0)</f>
        <v>2</v>
      </c>
      <c r="BA52" s="9" cm="1">
        <f t="array" aca="1" ref="BA52" ca="1">_xlfn.IFNA(MATCH(RAND(), _xlfn.POISSON.DIST({0,1,2,3,4,5,6,7,8,9},$O52, TRUE),1), 0)</f>
        <v>0</v>
      </c>
      <c r="BB52" s="9" cm="1">
        <f t="array" aca="1" ref="BB52" ca="1">_xlfn.IFNA(MATCH(RAND(), _xlfn.POISSON.DIST({0,1,2,3,4,5,6,7,8,9},$O52, TRUE),1), 0)</f>
        <v>0</v>
      </c>
      <c r="BC52" s="9" cm="1">
        <f t="array" aca="1" ref="BC52" ca="1">_xlfn.IFNA(MATCH(RAND(), _xlfn.POISSON.DIST({0,1,2,3,4,5,6,7,8,9},$O52, TRUE),1), 0)</f>
        <v>2</v>
      </c>
      <c r="BD52" s="9" cm="1">
        <f t="array" aca="1" ref="BD52" ca="1">_xlfn.IFNA(MATCH(RAND(), _xlfn.POISSON.DIST({0,1,2,3,4,5,6,7,8,9},$O52, TRUE),1), 0)</f>
        <v>0</v>
      </c>
      <c r="BE52" s="9" cm="1">
        <f t="array" aca="1" ref="BE52" ca="1">_xlfn.IFNA(MATCH(RAND(), _xlfn.POISSON.DIST({0,1,2,3,4,5,6,7,8,9},$O52, TRUE),1), 0)</f>
        <v>2</v>
      </c>
      <c r="BF52" s="9" cm="1">
        <f t="array" aca="1" ref="BF52" ca="1">_xlfn.IFNA(MATCH(RAND(), _xlfn.POISSON.DIST({0,1,2,3,4,5,6,7,8,9},$O52, TRUE),1), 0)</f>
        <v>0</v>
      </c>
      <c r="BG52" s="9" cm="1">
        <f t="array" aca="1" ref="BG52" ca="1">_xlfn.IFNA(MATCH(RAND(), _xlfn.POISSON.DIST({0,1,2,3,4,5,6,7,8,9},$O52, TRUE),1), 0)</f>
        <v>2</v>
      </c>
      <c r="BH52" s="9" cm="1">
        <f t="array" aca="1" ref="BH52" ca="1">_xlfn.IFNA(MATCH(RAND(), _xlfn.POISSON.DIST({0,1,2,3,4,5,6,7,8,9},$O52, TRUE),1), 0)</f>
        <v>2</v>
      </c>
      <c r="BI52" s="9" cm="1">
        <f t="array" aca="1" ref="BI52" ca="1">_xlfn.IFNA(MATCH(RAND(), _xlfn.POISSON.DIST({0,1,2,3,4,5,6,7,8,9},$O52, TRUE),1), 0)</f>
        <v>2</v>
      </c>
      <c r="BJ52" s="9" cm="1">
        <f t="array" aca="1" ref="BJ52" ca="1">_xlfn.IFNA(MATCH(RAND(), _xlfn.POISSON.DIST({0,1,2,3,4,5,6,7,8,9},$O52, TRUE),1), 0)</f>
        <v>0</v>
      </c>
      <c r="BK52" s="9" cm="1">
        <f t="array" aca="1" ref="BK52" ca="1">_xlfn.IFNA(MATCH(RAND(), _xlfn.POISSON.DIST({0,1,2,3,4,5,6,7,8,9},$O52, TRUE),1), 0)</f>
        <v>0</v>
      </c>
      <c r="BL52" s="9" cm="1">
        <f t="array" aca="1" ref="BL52" ca="1">_xlfn.IFNA(MATCH(RAND(), _xlfn.POISSON.DIST({0,1,2,3,4,5,6,7,8,9},$O52, TRUE),1), 0)</f>
        <v>1</v>
      </c>
      <c r="BM52" s="9" cm="1">
        <f t="array" aca="1" ref="BM52" ca="1">_xlfn.IFNA(MATCH(RAND(), _xlfn.POISSON.DIST({0,1,2,3,4,5,6,7,8,9},$O52, TRUE),1), 0)</f>
        <v>1</v>
      </c>
      <c r="BN52" s="9" cm="1">
        <f t="array" aca="1" ref="BN52" ca="1">_xlfn.IFNA(MATCH(RAND(), _xlfn.POISSON.DIST({0,1,2,3,4,5,6,7,8,9},$O52, TRUE),1), 0)</f>
        <v>3</v>
      </c>
      <c r="BO52" s="8"/>
      <c r="BP52" s="9" cm="1">
        <f t="array" aca="1" ref="BP52" ca="1">_xlfn.IFNA(MATCH(RAND(), _xlfn.POISSON.DIST({0,1,2,3,4,5,6,7,8,9},$P52, TRUE),1), 0)</f>
        <v>1</v>
      </c>
      <c r="BQ52" s="9" cm="1">
        <f t="array" aca="1" ref="BQ52" ca="1">_xlfn.IFNA(MATCH(RAND(), _xlfn.POISSON.DIST({0,1,2,3,4,5,6,7,8,9},$P52, TRUE),1), 0)</f>
        <v>1</v>
      </c>
      <c r="BR52" s="9" cm="1">
        <f t="array" aca="1" ref="BR52" ca="1">_xlfn.IFNA(MATCH(RAND(), _xlfn.POISSON.DIST({0,1,2,3,4,5,6,7,8,9},$P52, TRUE),1), 0)</f>
        <v>2</v>
      </c>
      <c r="BS52" s="9" cm="1">
        <f t="array" aca="1" ref="BS52" ca="1">_xlfn.IFNA(MATCH(RAND(), _xlfn.POISSON.DIST({0,1,2,3,4,5,6,7,8,9},$P52, TRUE),1), 0)</f>
        <v>2</v>
      </c>
      <c r="BT52" s="9" cm="1">
        <f t="array" aca="1" ref="BT52" ca="1">_xlfn.IFNA(MATCH(RAND(), _xlfn.POISSON.DIST({0,1,2,3,4,5,6,7,8,9},$P52, TRUE),1), 0)</f>
        <v>0</v>
      </c>
      <c r="BU52" s="9" cm="1">
        <f t="array" aca="1" ref="BU52" ca="1">_xlfn.IFNA(MATCH(RAND(), _xlfn.POISSON.DIST({0,1,2,3,4,5,6,7,8,9},$P52, TRUE),1), 0)</f>
        <v>0</v>
      </c>
      <c r="BV52" s="9" cm="1">
        <f t="array" aca="1" ref="BV52" ca="1">_xlfn.IFNA(MATCH(RAND(), _xlfn.POISSON.DIST({0,1,2,3,4,5,6,7,8,9},$P52, TRUE),1), 0)</f>
        <v>2</v>
      </c>
      <c r="BW52" s="9" cm="1">
        <f t="array" aca="1" ref="BW52" ca="1">_xlfn.IFNA(MATCH(RAND(), _xlfn.POISSON.DIST({0,1,2,3,4,5,6,7,8,9},$P52, TRUE),1), 0)</f>
        <v>1</v>
      </c>
      <c r="BX52" s="9" cm="1">
        <f t="array" aca="1" ref="BX52" ca="1">_xlfn.IFNA(MATCH(RAND(), _xlfn.POISSON.DIST({0,1,2,3,4,5,6,7,8,9},$P52, TRUE),1), 0)</f>
        <v>0</v>
      </c>
      <c r="BY52" s="9" cm="1">
        <f t="array" aca="1" ref="BY52" ca="1">_xlfn.IFNA(MATCH(RAND(), _xlfn.POISSON.DIST({0,1,2,3,4,5,6,7,8,9},$P52, TRUE),1), 0)</f>
        <v>1</v>
      </c>
      <c r="BZ52" s="9" cm="1">
        <f t="array" aca="1" ref="BZ52" ca="1">_xlfn.IFNA(MATCH(RAND(), _xlfn.POISSON.DIST({0,1,2,3,4,5,6,7,8,9},$P52, TRUE),1), 0)</f>
        <v>1</v>
      </c>
      <c r="CA52" s="9" cm="1">
        <f t="array" aca="1" ref="CA52" ca="1">_xlfn.IFNA(MATCH(RAND(), _xlfn.POISSON.DIST({0,1,2,3,4,5,6,7,8,9},$P52, TRUE),1), 0)</f>
        <v>1</v>
      </c>
      <c r="CB52" s="9" cm="1">
        <f t="array" aca="1" ref="CB52" ca="1">_xlfn.IFNA(MATCH(RAND(), _xlfn.POISSON.DIST({0,1,2,3,4,5,6,7,8,9},$P52, TRUE),1), 0)</f>
        <v>2</v>
      </c>
      <c r="CC52" s="9" cm="1">
        <f t="array" aca="1" ref="CC52" ca="1">_xlfn.IFNA(MATCH(RAND(), _xlfn.POISSON.DIST({0,1,2,3,4,5,6,7,8,9},$P52, TRUE),1), 0)</f>
        <v>3</v>
      </c>
      <c r="CD52" s="9" cm="1">
        <f t="array" aca="1" ref="CD52" ca="1">_xlfn.IFNA(MATCH(RAND(), _xlfn.POISSON.DIST({0,1,2,3,4,5,6,7,8,9},$P52, TRUE),1), 0)</f>
        <v>3</v>
      </c>
      <c r="CE52" s="9" cm="1">
        <f t="array" aca="1" ref="CE52" ca="1">_xlfn.IFNA(MATCH(RAND(), _xlfn.POISSON.DIST({0,1,2,3,4,5,6,7,8,9},$P52, TRUE),1), 0)</f>
        <v>0</v>
      </c>
      <c r="CF52" s="9" cm="1">
        <f t="array" aca="1" ref="CF52" ca="1">_xlfn.IFNA(MATCH(RAND(), _xlfn.POISSON.DIST({0,1,2,3,4,5,6,7,8,9},$P52, TRUE),1), 0)</f>
        <v>4</v>
      </c>
      <c r="CG52" s="9" cm="1">
        <f t="array" aca="1" ref="CG52" ca="1">_xlfn.IFNA(MATCH(RAND(), _xlfn.POISSON.DIST({0,1,2,3,4,5,6,7,8,9},$P52, TRUE),1), 0)</f>
        <v>0</v>
      </c>
      <c r="CH52" s="9" cm="1">
        <f t="array" aca="1" ref="CH52" ca="1">_xlfn.IFNA(MATCH(RAND(), _xlfn.POISSON.DIST({0,1,2,3,4,5,6,7,8,9},$P52, TRUE),1), 0)</f>
        <v>1</v>
      </c>
      <c r="CI52" s="9" cm="1">
        <f t="array" aca="1" ref="CI52" ca="1">_xlfn.IFNA(MATCH(RAND(), _xlfn.POISSON.DIST({0,1,2,3,4,5,6,7,8,9},$P52, TRUE),1), 0)</f>
        <v>2</v>
      </c>
      <c r="CJ52" s="9" cm="1">
        <f t="array" aca="1" ref="CJ52" ca="1">_xlfn.IFNA(MATCH(RAND(), _xlfn.POISSON.DIST({0,1,2,3,4,5,6,7,8,9},$P52, TRUE),1), 0)</f>
        <v>1</v>
      </c>
      <c r="CK52" s="9" cm="1">
        <f t="array" aca="1" ref="CK52" ca="1">_xlfn.IFNA(MATCH(RAND(), _xlfn.POISSON.DIST({0,1,2,3,4,5,6,7,8,9},$P52, TRUE),1), 0)</f>
        <v>2</v>
      </c>
      <c r="CL52" s="9" cm="1">
        <f t="array" aca="1" ref="CL52" ca="1">_xlfn.IFNA(MATCH(RAND(), _xlfn.POISSON.DIST({0,1,2,3,4,5,6,7,8,9},$P52, TRUE),1), 0)</f>
        <v>0</v>
      </c>
      <c r="CM52" s="9" cm="1">
        <f t="array" aca="1" ref="CM52" ca="1">_xlfn.IFNA(MATCH(RAND(), _xlfn.POISSON.DIST({0,1,2,3,4,5,6,7,8,9},$P52, TRUE),1), 0)</f>
        <v>3</v>
      </c>
      <c r="CN52" s="9" cm="1">
        <f t="array" aca="1" ref="CN52" ca="1">_xlfn.IFNA(MATCH(RAND(), _xlfn.POISSON.DIST({0,1,2,3,4,5,6,7,8,9},$P52, TRUE),1), 0)</f>
        <v>0</v>
      </c>
      <c r="CO52" s="9" cm="1">
        <f t="array" aca="1" ref="CO52" ca="1">_xlfn.IFNA(MATCH(RAND(), _xlfn.POISSON.DIST({0,1,2,3,4,5,6,7,8,9},$P52, TRUE),1), 0)</f>
        <v>1</v>
      </c>
      <c r="CP52" s="9" cm="1">
        <f t="array" aca="1" ref="CP52" ca="1">_xlfn.IFNA(MATCH(RAND(), _xlfn.POISSON.DIST({0,1,2,3,4,5,6,7,8,9},$P52, TRUE),1), 0)</f>
        <v>3</v>
      </c>
      <c r="CQ52" s="9" cm="1">
        <f t="array" aca="1" ref="CQ52" ca="1">_xlfn.IFNA(MATCH(RAND(), _xlfn.POISSON.DIST({0,1,2,3,4,5,6,7,8,9},$P52, TRUE),1), 0)</f>
        <v>4</v>
      </c>
      <c r="CR52" s="9" cm="1">
        <f t="array" aca="1" ref="CR52" ca="1">_xlfn.IFNA(MATCH(RAND(), _xlfn.POISSON.DIST({0,1,2,3,4,5,6,7,8,9},$P52, TRUE),1), 0)</f>
        <v>2</v>
      </c>
      <c r="CS52" s="9" cm="1">
        <f t="array" aca="1" ref="CS52" ca="1">_xlfn.IFNA(MATCH(RAND(), _xlfn.POISSON.DIST({0,1,2,3,4,5,6,7,8,9},$P52, TRUE),1), 0)</f>
        <v>0</v>
      </c>
      <c r="CT52" s="9" cm="1">
        <f t="array" aca="1" ref="CT52" ca="1">_xlfn.IFNA(MATCH(RAND(), _xlfn.POISSON.DIST({0,1,2,3,4,5,6,7,8,9},$P52, TRUE),1), 0)</f>
        <v>1</v>
      </c>
      <c r="CU52" s="9" cm="1">
        <f t="array" aca="1" ref="CU52" ca="1">_xlfn.IFNA(MATCH(RAND(), _xlfn.POISSON.DIST({0,1,2,3,4,5,6,7,8,9},$P52, TRUE),1), 0)</f>
        <v>0</v>
      </c>
      <c r="CV52" s="9" cm="1">
        <f t="array" aca="1" ref="CV52" ca="1">_xlfn.IFNA(MATCH(RAND(), _xlfn.POISSON.DIST({0,1,2,3,4,5,6,7,8,9},$P52, TRUE),1), 0)</f>
        <v>1</v>
      </c>
      <c r="CW52" s="9" cm="1">
        <f t="array" aca="1" ref="CW52" ca="1">_xlfn.IFNA(MATCH(RAND(), _xlfn.POISSON.DIST({0,1,2,3,4,5,6,7,8,9},$P52, TRUE),1), 0)</f>
        <v>1</v>
      </c>
      <c r="CX52" s="9" cm="1">
        <f t="array" aca="1" ref="CX52" ca="1">_xlfn.IFNA(MATCH(RAND(), _xlfn.POISSON.DIST({0,1,2,3,4,5,6,7,8,9},$P52, TRUE),1), 0)</f>
        <v>1</v>
      </c>
      <c r="CY52" s="9" cm="1">
        <f t="array" aca="1" ref="CY52" ca="1">_xlfn.IFNA(MATCH(RAND(), _xlfn.POISSON.DIST({0,1,2,3,4,5,6,7,8,9},$P52, TRUE),1), 0)</f>
        <v>2</v>
      </c>
      <c r="CZ52" s="9" cm="1">
        <f t="array" aca="1" ref="CZ52" ca="1">_xlfn.IFNA(MATCH(RAND(), _xlfn.POISSON.DIST({0,1,2,3,4,5,6,7,8,9},$P52, TRUE),1), 0)</f>
        <v>2</v>
      </c>
      <c r="DA52" s="9" cm="1">
        <f t="array" aca="1" ref="DA52" ca="1">_xlfn.IFNA(MATCH(RAND(), _xlfn.POISSON.DIST({0,1,2,3,4,5,6,7,8,9},$P52, TRUE),1), 0)</f>
        <v>0</v>
      </c>
      <c r="DB52" s="9" cm="1">
        <f t="array" aca="1" ref="DB52" ca="1">_xlfn.IFNA(MATCH(RAND(), _xlfn.POISSON.DIST({0,1,2,3,4,5,6,7,8,9},$P52, TRUE),1), 0)</f>
        <v>2</v>
      </c>
      <c r="DC52" s="9" cm="1">
        <f t="array" aca="1" ref="DC52" ca="1">_xlfn.IFNA(MATCH(RAND(), _xlfn.POISSON.DIST({0,1,2,3,4,5,6,7,8,9},$P52, TRUE),1), 0)</f>
        <v>2</v>
      </c>
      <c r="DD52" s="9" cm="1">
        <f t="array" aca="1" ref="DD52" ca="1">_xlfn.IFNA(MATCH(RAND(), _xlfn.POISSON.DIST({0,1,2,3,4,5,6,7,8,9},$P52, TRUE),1), 0)</f>
        <v>2</v>
      </c>
      <c r="DE52" s="9" cm="1">
        <f t="array" aca="1" ref="DE52" ca="1">_xlfn.IFNA(MATCH(RAND(), _xlfn.POISSON.DIST({0,1,2,3,4,5,6,7,8,9},$P52, TRUE),1), 0)</f>
        <v>1</v>
      </c>
      <c r="DF52" s="9" cm="1">
        <f t="array" aca="1" ref="DF52" ca="1">_xlfn.IFNA(MATCH(RAND(), _xlfn.POISSON.DIST({0,1,2,3,4,5,6,7,8,9},$P52, TRUE),1), 0)</f>
        <v>0</v>
      </c>
      <c r="DG52" s="9" cm="1">
        <f t="array" aca="1" ref="DG52" ca="1">_xlfn.IFNA(MATCH(RAND(), _xlfn.POISSON.DIST({0,1,2,3,4,5,6,7,8,9},$P52, TRUE),1), 0)</f>
        <v>2</v>
      </c>
      <c r="DH52" s="9" cm="1">
        <f t="array" aca="1" ref="DH52" ca="1">_xlfn.IFNA(MATCH(RAND(), _xlfn.POISSON.DIST({0,1,2,3,4,5,6,7,8,9},$P52, TRUE),1), 0)</f>
        <v>0</v>
      </c>
      <c r="DI52" s="9" cm="1">
        <f t="array" aca="1" ref="DI52" ca="1">_xlfn.IFNA(MATCH(RAND(), _xlfn.POISSON.DIST({0,1,2,3,4,5,6,7,8,9},$P52, TRUE),1), 0)</f>
        <v>1</v>
      </c>
      <c r="DJ52" s="9" cm="1">
        <f t="array" aca="1" ref="DJ52" ca="1">_xlfn.IFNA(MATCH(RAND(), _xlfn.POISSON.DIST({0,1,2,3,4,5,6,7,8,9},$P52, TRUE),1), 0)</f>
        <v>1</v>
      </c>
      <c r="DK52" s="9" cm="1">
        <f t="array" aca="1" ref="DK52" ca="1">_xlfn.IFNA(MATCH(RAND(), _xlfn.POISSON.DIST({0,1,2,3,4,5,6,7,8,9},$P52, TRUE),1), 0)</f>
        <v>0</v>
      </c>
      <c r="DL52" s="9" cm="1">
        <f t="array" aca="1" ref="DL52" ca="1">_xlfn.IFNA(MATCH(RAND(), _xlfn.POISSON.DIST({0,1,2,3,4,5,6,7,8,9},$P52, TRUE),1), 0)</f>
        <v>3</v>
      </c>
      <c r="DM52" s="9" cm="1">
        <f t="array" aca="1" ref="DM52" ca="1">_xlfn.IFNA(MATCH(RAND(), _xlfn.POISSON.DIST({0,1,2,3,4,5,6,7,8,9},$P52, TRUE),1), 0)</f>
        <v>1</v>
      </c>
    </row>
    <row r="53" spans="2:121">
      <c r="B53" s="39"/>
      <c r="C53" s="36" t="s">
        <v>180</v>
      </c>
      <c r="D53" s="34" t="s">
        <v>49</v>
      </c>
      <c r="E53" s="37" t="s">
        <v>51</v>
      </c>
      <c r="F53" s="38">
        <f ca="1">(AVERAGE(Q53:BN53))*(1+INDEX('Round Robin Predictions'!$C$4:$O$36, MATCH('This Year''s Matches'!E53,'Round Robin Predictions'!$D$4:$D$36,0),3))</f>
        <v>1</v>
      </c>
      <c r="G53" s="5" t="s">
        <v>52</v>
      </c>
      <c r="H53" s="38">
        <f ca="1">(AVERAGE(BP53:DM53))*(1+INDEX('Round Robin Predictions'!$C$4:$O$36, MATCH('This Year''s Matches'!G53,'Round Robin Predictions'!$D$4:$D$36,0),3))</f>
        <v>1.58</v>
      </c>
      <c r="I53" s="37" t="str">
        <f t="shared" ca="1" si="0"/>
        <v>Colombia</v>
      </c>
      <c r="J53" s="66"/>
      <c r="K53" s="67"/>
      <c r="L53" s="37">
        <f t="shared" ca="1" si="1"/>
        <v>1</v>
      </c>
      <c r="M53" s="7">
        <f t="shared" ca="1" si="2"/>
        <v>1.58</v>
      </c>
      <c r="N53" s="37" t="str">
        <f t="shared" ca="1" si="3"/>
        <v>Colombia</v>
      </c>
      <c r="O53" s="7">
        <f ca="1">(OFFSET('Appendix 3 - Goals Per Group'!$B$13,(INDEX('Appendix 1 - Team Data'!$B$13:$R$112,MATCH(G53,'Appendix 1 - Team Data'!$B$13:$B$112,0),4)/10),(INDEX('Appendix 1 - Team Data'!$B$13:$R$112,MATCH(E53,'Appendix 1 - Team Data'!$B$13:$B$112,0),4)/10)))</f>
        <v>0.9575892857142857</v>
      </c>
      <c r="P53" s="7" cm="1">
        <f t="array" aca="1" ref="P53" ca="1">OFFSET('Appendix 3 - Goals Per Group'!$B$13,(INDEX('Appendix 1 - Team Data'!$B$13:$R$112, MATCH(E53,'Appendix 1 - Team Data'!$B$13:$B$112,0),4)/10), (INDEX('Appendix 1 - Team Data'!$B$13:$R$112, MATCH(G53, 'Appendix 1 - Team Data'!$B$13:$B$112,0),4)/10))</f>
        <v>1.4642857142857142</v>
      </c>
      <c r="Q53" s="9" cm="1">
        <f t="array" aca="1" ref="Q53" ca="1">_xlfn.IFNA(MATCH(RAND(), _xlfn.POISSON.DIST({0,1,2,3,4,5,6,7,8,9},$O53, TRUE),1), 0)</f>
        <v>1</v>
      </c>
      <c r="R53" s="9" cm="1">
        <f t="array" aca="1" ref="R53" ca="1">_xlfn.IFNA(MATCH(RAND(), _xlfn.POISSON.DIST({0,1,2,3,4,5,6,7,8,9},$O53, TRUE),1), 0)</f>
        <v>0</v>
      </c>
      <c r="S53" s="9" cm="1">
        <f t="array" aca="1" ref="S53" ca="1">_xlfn.IFNA(MATCH(RAND(), _xlfn.POISSON.DIST({0,1,2,3,4,5,6,7,8,9},$O53, TRUE),1), 0)</f>
        <v>0</v>
      </c>
      <c r="T53" s="9" cm="1">
        <f t="array" aca="1" ref="T53" ca="1">_xlfn.IFNA(MATCH(RAND(), _xlfn.POISSON.DIST({0,1,2,3,4,5,6,7,8,9},$O53, TRUE),1), 0)</f>
        <v>2</v>
      </c>
      <c r="U53" s="9" cm="1">
        <f t="array" aca="1" ref="U53" ca="1">_xlfn.IFNA(MATCH(RAND(), _xlfn.POISSON.DIST({0,1,2,3,4,5,6,7,8,9},$O53, TRUE),1), 0)</f>
        <v>2</v>
      </c>
      <c r="V53" s="9" cm="1">
        <f t="array" aca="1" ref="V53" ca="1">_xlfn.IFNA(MATCH(RAND(), _xlfn.POISSON.DIST({0,1,2,3,4,5,6,7,8,9},$O53, TRUE),1), 0)</f>
        <v>2</v>
      </c>
      <c r="W53" s="9" cm="1">
        <f t="array" aca="1" ref="W53" ca="1">_xlfn.IFNA(MATCH(RAND(), _xlfn.POISSON.DIST({0,1,2,3,4,5,6,7,8,9},$O53, TRUE),1), 0)</f>
        <v>1</v>
      </c>
      <c r="X53" s="9" cm="1">
        <f t="array" aca="1" ref="X53" ca="1">_xlfn.IFNA(MATCH(RAND(), _xlfn.POISSON.DIST({0,1,2,3,4,5,6,7,8,9},$O53, TRUE),1), 0)</f>
        <v>2</v>
      </c>
      <c r="Y53" s="9" cm="1">
        <f t="array" aca="1" ref="Y53" ca="1">_xlfn.IFNA(MATCH(RAND(), _xlfn.POISSON.DIST({0,1,2,3,4,5,6,7,8,9},$O53, TRUE),1), 0)</f>
        <v>0</v>
      </c>
      <c r="Z53" s="9" cm="1">
        <f t="array" aca="1" ref="Z53" ca="1">_xlfn.IFNA(MATCH(RAND(), _xlfn.POISSON.DIST({0,1,2,3,4,5,6,7,8,9},$O53, TRUE),1), 0)</f>
        <v>2</v>
      </c>
      <c r="AA53" s="9" cm="1">
        <f t="array" aca="1" ref="AA53" ca="1">_xlfn.IFNA(MATCH(RAND(), _xlfn.POISSON.DIST({0,1,2,3,4,5,6,7,8,9},$O53, TRUE),1), 0)</f>
        <v>1</v>
      </c>
      <c r="AB53" s="9" cm="1">
        <f t="array" aca="1" ref="AB53" ca="1">_xlfn.IFNA(MATCH(RAND(), _xlfn.POISSON.DIST({0,1,2,3,4,5,6,7,8,9},$O53, TRUE),1), 0)</f>
        <v>1</v>
      </c>
      <c r="AC53" s="9" cm="1">
        <f t="array" aca="1" ref="AC53" ca="1">_xlfn.IFNA(MATCH(RAND(), _xlfn.POISSON.DIST({0,1,2,3,4,5,6,7,8,9},$O53, TRUE),1), 0)</f>
        <v>2</v>
      </c>
      <c r="AD53" s="9" cm="1">
        <f t="array" aca="1" ref="AD53" ca="1">_xlfn.IFNA(MATCH(RAND(), _xlfn.POISSON.DIST({0,1,2,3,4,5,6,7,8,9},$O53, TRUE),1), 0)</f>
        <v>0</v>
      </c>
      <c r="AE53" s="9" cm="1">
        <f t="array" aca="1" ref="AE53" ca="1">_xlfn.IFNA(MATCH(RAND(), _xlfn.POISSON.DIST({0,1,2,3,4,5,6,7,8,9},$O53, TRUE),1), 0)</f>
        <v>0</v>
      </c>
      <c r="AF53" s="9" cm="1">
        <f t="array" aca="1" ref="AF53" ca="1">_xlfn.IFNA(MATCH(RAND(), _xlfn.POISSON.DIST({0,1,2,3,4,5,6,7,8,9},$O53, TRUE),1), 0)</f>
        <v>1</v>
      </c>
      <c r="AG53" s="9" cm="1">
        <f t="array" aca="1" ref="AG53" ca="1">_xlfn.IFNA(MATCH(RAND(), _xlfn.POISSON.DIST({0,1,2,3,4,5,6,7,8,9},$O53, TRUE),1), 0)</f>
        <v>0</v>
      </c>
      <c r="AH53" s="9" cm="1">
        <f t="array" aca="1" ref="AH53" ca="1">_xlfn.IFNA(MATCH(RAND(), _xlfn.POISSON.DIST({0,1,2,3,4,5,6,7,8,9},$O53, TRUE),1), 0)</f>
        <v>0</v>
      </c>
      <c r="AI53" s="9" cm="1">
        <f t="array" aca="1" ref="AI53" ca="1">_xlfn.IFNA(MATCH(RAND(), _xlfn.POISSON.DIST({0,1,2,3,4,5,6,7,8,9},$O53, TRUE),1), 0)</f>
        <v>1</v>
      </c>
      <c r="AJ53" s="9" cm="1">
        <f t="array" aca="1" ref="AJ53" ca="1">_xlfn.IFNA(MATCH(RAND(), _xlfn.POISSON.DIST({0,1,2,3,4,5,6,7,8,9},$O53, TRUE),1), 0)</f>
        <v>2</v>
      </c>
      <c r="AK53" s="9" cm="1">
        <f t="array" aca="1" ref="AK53" ca="1">_xlfn.IFNA(MATCH(RAND(), _xlfn.POISSON.DIST({0,1,2,3,4,5,6,7,8,9},$O53, TRUE),1), 0)</f>
        <v>1</v>
      </c>
      <c r="AL53" s="9" cm="1">
        <f t="array" aca="1" ref="AL53" ca="1">_xlfn.IFNA(MATCH(RAND(), _xlfn.POISSON.DIST({0,1,2,3,4,5,6,7,8,9},$O53, TRUE),1), 0)</f>
        <v>1</v>
      </c>
      <c r="AM53" s="9" cm="1">
        <f t="array" aca="1" ref="AM53" ca="1">_xlfn.IFNA(MATCH(RAND(), _xlfn.POISSON.DIST({0,1,2,3,4,5,6,7,8,9},$O53, TRUE),1), 0)</f>
        <v>1</v>
      </c>
      <c r="AN53" s="9" cm="1">
        <f t="array" aca="1" ref="AN53" ca="1">_xlfn.IFNA(MATCH(RAND(), _xlfn.POISSON.DIST({0,1,2,3,4,5,6,7,8,9},$O53, TRUE),1), 0)</f>
        <v>1</v>
      </c>
      <c r="AO53" s="9" cm="1">
        <f t="array" aca="1" ref="AO53" ca="1">_xlfn.IFNA(MATCH(RAND(), _xlfn.POISSON.DIST({0,1,2,3,4,5,6,7,8,9},$O53, TRUE),1), 0)</f>
        <v>0</v>
      </c>
      <c r="AP53" s="9" cm="1">
        <f t="array" aca="1" ref="AP53" ca="1">_xlfn.IFNA(MATCH(RAND(), _xlfn.POISSON.DIST({0,1,2,3,4,5,6,7,8,9},$O53, TRUE),1), 0)</f>
        <v>1</v>
      </c>
      <c r="AQ53" s="9" cm="1">
        <f t="array" aca="1" ref="AQ53" ca="1">_xlfn.IFNA(MATCH(RAND(), _xlfn.POISSON.DIST({0,1,2,3,4,5,6,7,8,9},$O53, TRUE),1), 0)</f>
        <v>1</v>
      </c>
      <c r="AR53" s="9" cm="1">
        <f t="array" aca="1" ref="AR53" ca="1">_xlfn.IFNA(MATCH(RAND(), _xlfn.POISSON.DIST({0,1,2,3,4,5,6,7,8,9},$O53, TRUE),1), 0)</f>
        <v>1</v>
      </c>
      <c r="AS53" s="9" cm="1">
        <f t="array" aca="1" ref="AS53" ca="1">_xlfn.IFNA(MATCH(RAND(), _xlfn.POISSON.DIST({0,1,2,3,4,5,6,7,8,9},$O53, TRUE),1), 0)</f>
        <v>0</v>
      </c>
      <c r="AT53" s="9" cm="1">
        <f t="array" aca="1" ref="AT53" ca="1">_xlfn.IFNA(MATCH(RAND(), _xlfn.POISSON.DIST({0,1,2,3,4,5,6,7,8,9},$O53, TRUE),1), 0)</f>
        <v>0</v>
      </c>
      <c r="AU53" s="9" cm="1">
        <f t="array" aca="1" ref="AU53" ca="1">_xlfn.IFNA(MATCH(RAND(), _xlfn.POISSON.DIST({0,1,2,3,4,5,6,7,8,9},$O53, TRUE),1), 0)</f>
        <v>0</v>
      </c>
      <c r="AV53" s="9" cm="1">
        <f t="array" aca="1" ref="AV53" ca="1">_xlfn.IFNA(MATCH(RAND(), _xlfn.POISSON.DIST({0,1,2,3,4,5,6,7,8,9},$O53, TRUE),1), 0)</f>
        <v>0</v>
      </c>
      <c r="AW53" s="9" cm="1">
        <f t="array" aca="1" ref="AW53" ca="1">_xlfn.IFNA(MATCH(RAND(), _xlfn.POISSON.DIST({0,1,2,3,4,5,6,7,8,9},$O53, TRUE),1), 0)</f>
        <v>1</v>
      </c>
      <c r="AX53" s="9" cm="1">
        <f t="array" aca="1" ref="AX53" ca="1">_xlfn.IFNA(MATCH(RAND(), _xlfn.POISSON.DIST({0,1,2,3,4,5,6,7,8,9},$O53, TRUE),1), 0)</f>
        <v>1</v>
      </c>
      <c r="AY53" s="9" cm="1">
        <f t="array" aca="1" ref="AY53" ca="1">_xlfn.IFNA(MATCH(RAND(), _xlfn.POISSON.DIST({0,1,2,3,4,5,6,7,8,9},$O53, TRUE),1), 0)</f>
        <v>0</v>
      </c>
      <c r="AZ53" s="9" cm="1">
        <f t="array" aca="1" ref="AZ53" ca="1">_xlfn.IFNA(MATCH(RAND(), _xlfn.POISSON.DIST({0,1,2,3,4,5,6,7,8,9},$O53, TRUE),1), 0)</f>
        <v>1</v>
      </c>
      <c r="BA53" s="9" cm="1">
        <f t="array" aca="1" ref="BA53" ca="1">_xlfn.IFNA(MATCH(RAND(), _xlfn.POISSON.DIST({0,1,2,3,4,5,6,7,8,9},$O53, TRUE),1), 0)</f>
        <v>1</v>
      </c>
      <c r="BB53" s="9" cm="1">
        <f t="array" aca="1" ref="BB53" ca="1">_xlfn.IFNA(MATCH(RAND(), _xlfn.POISSON.DIST({0,1,2,3,4,5,6,7,8,9},$O53, TRUE),1), 0)</f>
        <v>0</v>
      </c>
      <c r="BC53" s="9" cm="1">
        <f t="array" aca="1" ref="BC53" ca="1">_xlfn.IFNA(MATCH(RAND(), _xlfn.POISSON.DIST({0,1,2,3,4,5,6,7,8,9},$O53, TRUE),1), 0)</f>
        <v>1</v>
      </c>
      <c r="BD53" s="9" cm="1">
        <f t="array" aca="1" ref="BD53" ca="1">_xlfn.IFNA(MATCH(RAND(), _xlfn.POISSON.DIST({0,1,2,3,4,5,6,7,8,9},$O53, TRUE),1), 0)</f>
        <v>2</v>
      </c>
      <c r="BE53" s="9" cm="1">
        <f t="array" aca="1" ref="BE53" ca="1">_xlfn.IFNA(MATCH(RAND(), _xlfn.POISSON.DIST({0,1,2,3,4,5,6,7,8,9},$O53, TRUE),1), 0)</f>
        <v>0</v>
      </c>
      <c r="BF53" s="9" cm="1">
        <f t="array" aca="1" ref="BF53" ca="1">_xlfn.IFNA(MATCH(RAND(), _xlfn.POISSON.DIST({0,1,2,3,4,5,6,7,8,9},$O53, TRUE),1), 0)</f>
        <v>1</v>
      </c>
      <c r="BG53" s="9" cm="1">
        <f t="array" aca="1" ref="BG53" ca="1">_xlfn.IFNA(MATCH(RAND(), _xlfn.POISSON.DIST({0,1,2,3,4,5,6,7,8,9},$O53, TRUE),1), 0)</f>
        <v>1</v>
      </c>
      <c r="BH53" s="9" cm="1">
        <f t="array" aca="1" ref="BH53" ca="1">_xlfn.IFNA(MATCH(RAND(), _xlfn.POISSON.DIST({0,1,2,3,4,5,6,7,8,9},$O53, TRUE),1), 0)</f>
        <v>5</v>
      </c>
      <c r="BI53" s="9" cm="1">
        <f t="array" aca="1" ref="BI53" ca="1">_xlfn.IFNA(MATCH(RAND(), _xlfn.POISSON.DIST({0,1,2,3,4,5,6,7,8,9},$O53, TRUE),1), 0)</f>
        <v>1</v>
      </c>
      <c r="BJ53" s="9" cm="1">
        <f t="array" aca="1" ref="BJ53" ca="1">_xlfn.IFNA(MATCH(RAND(), _xlfn.POISSON.DIST({0,1,2,3,4,5,6,7,8,9},$O53, TRUE),1), 0)</f>
        <v>3</v>
      </c>
      <c r="BK53" s="9" cm="1">
        <f t="array" aca="1" ref="BK53" ca="1">_xlfn.IFNA(MATCH(RAND(), _xlfn.POISSON.DIST({0,1,2,3,4,5,6,7,8,9},$O53, TRUE),1), 0)</f>
        <v>1</v>
      </c>
      <c r="BL53" s="9" cm="1">
        <f t="array" aca="1" ref="BL53" ca="1">_xlfn.IFNA(MATCH(RAND(), _xlfn.POISSON.DIST({0,1,2,3,4,5,6,7,8,9},$O53, TRUE),1), 0)</f>
        <v>0</v>
      </c>
      <c r="BM53" s="9" cm="1">
        <f t="array" aca="1" ref="BM53" ca="1">_xlfn.IFNA(MATCH(RAND(), _xlfn.POISSON.DIST({0,1,2,3,4,5,6,7,8,9},$O53, TRUE),1), 0)</f>
        <v>4</v>
      </c>
      <c r="BN53" s="9" cm="1">
        <f t="array" aca="1" ref="BN53" ca="1">_xlfn.IFNA(MATCH(RAND(), _xlfn.POISSON.DIST({0,1,2,3,4,5,6,7,8,9},$O53, TRUE),1), 0)</f>
        <v>0</v>
      </c>
      <c r="BO53" s="8"/>
      <c r="BP53" s="9" cm="1">
        <f t="array" aca="1" ref="BP53" ca="1">_xlfn.IFNA(MATCH(RAND(), _xlfn.POISSON.DIST({0,1,2,3,4,5,6,7,8,9},$P53, TRUE),1), 0)</f>
        <v>2</v>
      </c>
      <c r="BQ53" s="9" cm="1">
        <f t="array" aca="1" ref="BQ53" ca="1">_xlfn.IFNA(MATCH(RAND(), _xlfn.POISSON.DIST({0,1,2,3,4,5,6,7,8,9},$P53, TRUE),1), 0)</f>
        <v>2</v>
      </c>
      <c r="BR53" s="9" cm="1">
        <f t="array" aca="1" ref="BR53" ca="1">_xlfn.IFNA(MATCH(RAND(), _xlfn.POISSON.DIST({0,1,2,3,4,5,6,7,8,9},$P53, TRUE),1), 0)</f>
        <v>0</v>
      </c>
      <c r="BS53" s="9" cm="1">
        <f t="array" aca="1" ref="BS53" ca="1">_xlfn.IFNA(MATCH(RAND(), _xlfn.POISSON.DIST({0,1,2,3,4,5,6,7,8,9},$P53, TRUE),1), 0)</f>
        <v>1</v>
      </c>
      <c r="BT53" s="9" cm="1">
        <f t="array" aca="1" ref="BT53" ca="1">_xlfn.IFNA(MATCH(RAND(), _xlfn.POISSON.DIST({0,1,2,3,4,5,6,7,8,9},$P53, TRUE),1), 0)</f>
        <v>4</v>
      </c>
      <c r="BU53" s="9" cm="1">
        <f t="array" aca="1" ref="BU53" ca="1">_xlfn.IFNA(MATCH(RAND(), _xlfn.POISSON.DIST({0,1,2,3,4,5,6,7,8,9},$P53, TRUE),1), 0)</f>
        <v>1</v>
      </c>
      <c r="BV53" s="9" cm="1">
        <f t="array" aca="1" ref="BV53" ca="1">_xlfn.IFNA(MATCH(RAND(), _xlfn.POISSON.DIST({0,1,2,3,4,5,6,7,8,9},$P53, TRUE),1), 0)</f>
        <v>0</v>
      </c>
      <c r="BW53" s="9" cm="1">
        <f t="array" aca="1" ref="BW53" ca="1">_xlfn.IFNA(MATCH(RAND(), _xlfn.POISSON.DIST({0,1,2,3,4,5,6,7,8,9},$P53, TRUE),1), 0)</f>
        <v>3</v>
      </c>
      <c r="BX53" s="9" cm="1">
        <f t="array" aca="1" ref="BX53" ca="1">_xlfn.IFNA(MATCH(RAND(), _xlfn.POISSON.DIST({0,1,2,3,4,5,6,7,8,9},$P53, TRUE),1), 0)</f>
        <v>2</v>
      </c>
      <c r="BY53" s="9" cm="1">
        <f t="array" aca="1" ref="BY53" ca="1">_xlfn.IFNA(MATCH(RAND(), _xlfn.POISSON.DIST({0,1,2,3,4,5,6,7,8,9},$P53, TRUE),1), 0)</f>
        <v>2</v>
      </c>
      <c r="BZ53" s="9" cm="1">
        <f t="array" aca="1" ref="BZ53" ca="1">_xlfn.IFNA(MATCH(RAND(), _xlfn.POISSON.DIST({0,1,2,3,4,5,6,7,8,9},$P53, TRUE),1), 0)</f>
        <v>1</v>
      </c>
      <c r="CA53" s="9" cm="1">
        <f t="array" aca="1" ref="CA53" ca="1">_xlfn.IFNA(MATCH(RAND(), _xlfn.POISSON.DIST({0,1,2,3,4,5,6,7,8,9},$P53, TRUE),1), 0)</f>
        <v>1</v>
      </c>
      <c r="CB53" s="9" cm="1">
        <f t="array" aca="1" ref="CB53" ca="1">_xlfn.IFNA(MATCH(RAND(), _xlfn.POISSON.DIST({0,1,2,3,4,5,6,7,8,9},$P53, TRUE),1), 0)</f>
        <v>2</v>
      </c>
      <c r="CC53" s="9" cm="1">
        <f t="array" aca="1" ref="CC53" ca="1">_xlfn.IFNA(MATCH(RAND(), _xlfn.POISSON.DIST({0,1,2,3,4,5,6,7,8,9},$P53, TRUE),1), 0)</f>
        <v>1</v>
      </c>
      <c r="CD53" s="9" cm="1">
        <f t="array" aca="1" ref="CD53" ca="1">_xlfn.IFNA(MATCH(RAND(), _xlfn.POISSON.DIST({0,1,2,3,4,5,6,7,8,9},$P53, TRUE),1), 0)</f>
        <v>0</v>
      </c>
      <c r="CE53" s="9" cm="1">
        <f t="array" aca="1" ref="CE53" ca="1">_xlfn.IFNA(MATCH(RAND(), _xlfn.POISSON.DIST({0,1,2,3,4,5,6,7,8,9},$P53, TRUE),1), 0)</f>
        <v>1</v>
      </c>
      <c r="CF53" s="9" cm="1">
        <f t="array" aca="1" ref="CF53" ca="1">_xlfn.IFNA(MATCH(RAND(), _xlfn.POISSON.DIST({0,1,2,3,4,5,6,7,8,9},$P53, TRUE),1), 0)</f>
        <v>1</v>
      </c>
      <c r="CG53" s="9" cm="1">
        <f t="array" aca="1" ref="CG53" ca="1">_xlfn.IFNA(MATCH(RAND(), _xlfn.POISSON.DIST({0,1,2,3,4,5,6,7,8,9},$P53, TRUE),1), 0)</f>
        <v>0</v>
      </c>
      <c r="CH53" s="9" cm="1">
        <f t="array" aca="1" ref="CH53" ca="1">_xlfn.IFNA(MATCH(RAND(), _xlfn.POISSON.DIST({0,1,2,3,4,5,6,7,8,9},$P53, TRUE),1), 0)</f>
        <v>1</v>
      </c>
      <c r="CI53" s="9" cm="1">
        <f t="array" aca="1" ref="CI53" ca="1">_xlfn.IFNA(MATCH(RAND(), _xlfn.POISSON.DIST({0,1,2,3,4,5,6,7,8,9},$P53, TRUE),1), 0)</f>
        <v>2</v>
      </c>
      <c r="CJ53" s="9" cm="1">
        <f t="array" aca="1" ref="CJ53" ca="1">_xlfn.IFNA(MATCH(RAND(), _xlfn.POISSON.DIST({0,1,2,3,4,5,6,7,8,9},$P53, TRUE),1), 0)</f>
        <v>0</v>
      </c>
      <c r="CK53" s="9" cm="1">
        <f t="array" aca="1" ref="CK53" ca="1">_xlfn.IFNA(MATCH(RAND(), _xlfn.POISSON.DIST({0,1,2,3,4,5,6,7,8,9},$P53, TRUE),1), 0)</f>
        <v>3</v>
      </c>
      <c r="CL53" s="9" cm="1">
        <f t="array" aca="1" ref="CL53" ca="1">_xlfn.IFNA(MATCH(RAND(), _xlfn.POISSON.DIST({0,1,2,3,4,5,6,7,8,9},$P53, TRUE),1), 0)</f>
        <v>1</v>
      </c>
      <c r="CM53" s="9" cm="1">
        <f t="array" aca="1" ref="CM53" ca="1">_xlfn.IFNA(MATCH(RAND(), _xlfn.POISSON.DIST({0,1,2,3,4,5,6,7,8,9},$P53, TRUE),1), 0)</f>
        <v>1</v>
      </c>
      <c r="CN53" s="9" cm="1">
        <f t="array" aca="1" ref="CN53" ca="1">_xlfn.IFNA(MATCH(RAND(), _xlfn.POISSON.DIST({0,1,2,3,4,5,6,7,8,9},$P53, TRUE),1), 0)</f>
        <v>1</v>
      </c>
      <c r="CO53" s="9" cm="1">
        <f t="array" aca="1" ref="CO53" ca="1">_xlfn.IFNA(MATCH(RAND(), _xlfn.POISSON.DIST({0,1,2,3,4,5,6,7,8,9},$P53, TRUE),1), 0)</f>
        <v>2</v>
      </c>
      <c r="CP53" s="9" cm="1">
        <f t="array" aca="1" ref="CP53" ca="1">_xlfn.IFNA(MATCH(RAND(), _xlfn.POISSON.DIST({0,1,2,3,4,5,6,7,8,9},$P53, TRUE),1), 0)</f>
        <v>3</v>
      </c>
      <c r="CQ53" s="9" cm="1">
        <f t="array" aca="1" ref="CQ53" ca="1">_xlfn.IFNA(MATCH(RAND(), _xlfn.POISSON.DIST({0,1,2,3,4,5,6,7,8,9},$P53, TRUE),1), 0)</f>
        <v>2</v>
      </c>
      <c r="CR53" s="9" cm="1">
        <f t="array" aca="1" ref="CR53" ca="1">_xlfn.IFNA(MATCH(RAND(), _xlfn.POISSON.DIST({0,1,2,3,4,5,6,7,8,9},$P53, TRUE),1), 0)</f>
        <v>3</v>
      </c>
      <c r="CS53" s="9" cm="1">
        <f t="array" aca="1" ref="CS53" ca="1">_xlfn.IFNA(MATCH(RAND(), _xlfn.POISSON.DIST({0,1,2,3,4,5,6,7,8,9},$P53, TRUE),1), 0)</f>
        <v>2</v>
      </c>
      <c r="CT53" s="9" cm="1">
        <f t="array" aca="1" ref="CT53" ca="1">_xlfn.IFNA(MATCH(RAND(), _xlfn.POISSON.DIST({0,1,2,3,4,5,6,7,8,9},$P53, TRUE),1), 0)</f>
        <v>1</v>
      </c>
      <c r="CU53" s="9" cm="1">
        <f t="array" aca="1" ref="CU53" ca="1">_xlfn.IFNA(MATCH(RAND(), _xlfn.POISSON.DIST({0,1,2,3,4,5,6,7,8,9},$P53, TRUE),1), 0)</f>
        <v>4</v>
      </c>
      <c r="CV53" s="9" cm="1">
        <f t="array" aca="1" ref="CV53" ca="1">_xlfn.IFNA(MATCH(RAND(), _xlfn.POISSON.DIST({0,1,2,3,4,5,6,7,8,9},$P53, TRUE),1), 0)</f>
        <v>2</v>
      </c>
      <c r="CW53" s="9" cm="1">
        <f t="array" aca="1" ref="CW53" ca="1">_xlfn.IFNA(MATCH(RAND(), _xlfn.POISSON.DIST({0,1,2,3,4,5,6,7,8,9},$P53, TRUE),1), 0)</f>
        <v>1</v>
      </c>
      <c r="CX53" s="9" cm="1">
        <f t="array" aca="1" ref="CX53" ca="1">_xlfn.IFNA(MATCH(RAND(), _xlfn.POISSON.DIST({0,1,2,3,4,5,6,7,8,9},$P53, TRUE),1), 0)</f>
        <v>1</v>
      </c>
      <c r="CY53" s="9" cm="1">
        <f t="array" aca="1" ref="CY53" ca="1">_xlfn.IFNA(MATCH(RAND(), _xlfn.POISSON.DIST({0,1,2,3,4,5,6,7,8,9},$P53, TRUE),1), 0)</f>
        <v>2</v>
      </c>
      <c r="CZ53" s="9" cm="1">
        <f t="array" aca="1" ref="CZ53" ca="1">_xlfn.IFNA(MATCH(RAND(), _xlfn.POISSON.DIST({0,1,2,3,4,5,6,7,8,9},$P53, TRUE),1), 0)</f>
        <v>5</v>
      </c>
      <c r="DA53" s="9" cm="1">
        <f t="array" aca="1" ref="DA53" ca="1">_xlfn.IFNA(MATCH(RAND(), _xlfn.POISSON.DIST({0,1,2,3,4,5,6,7,8,9},$P53, TRUE),1), 0)</f>
        <v>1</v>
      </c>
      <c r="DB53" s="9" cm="1">
        <f t="array" aca="1" ref="DB53" ca="1">_xlfn.IFNA(MATCH(RAND(), _xlfn.POISSON.DIST({0,1,2,3,4,5,6,7,8,9},$P53, TRUE),1), 0)</f>
        <v>2</v>
      </c>
      <c r="DC53" s="9" cm="1">
        <f t="array" aca="1" ref="DC53" ca="1">_xlfn.IFNA(MATCH(RAND(), _xlfn.POISSON.DIST({0,1,2,3,4,5,6,7,8,9},$P53, TRUE),1), 0)</f>
        <v>1</v>
      </c>
      <c r="DD53" s="9" cm="1">
        <f t="array" aca="1" ref="DD53" ca="1">_xlfn.IFNA(MATCH(RAND(), _xlfn.POISSON.DIST({0,1,2,3,4,5,6,7,8,9},$P53, TRUE),1), 0)</f>
        <v>1</v>
      </c>
      <c r="DE53" s="9" cm="1">
        <f t="array" aca="1" ref="DE53" ca="1">_xlfn.IFNA(MATCH(RAND(), _xlfn.POISSON.DIST({0,1,2,3,4,5,6,7,8,9},$P53, TRUE),1), 0)</f>
        <v>0</v>
      </c>
      <c r="DF53" s="9" cm="1">
        <f t="array" aca="1" ref="DF53" ca="1">_xlfn.IFNA(MATCH(RAND(), _xlfn.POISSON.DIST({0,1,2,3,4,5,6,7,8,9},$P53, TRUE),1), 0)</f>
        <v>1</v>
      </c>
      <c r="DG53" s="9" cm="1">
        <f t="array" aca="1" ref="DG53" ca="1">_xlfn.IFNA(MATCH(RAND(), _xlfn.POISSON.DIST({0,1,2,3,4,5,6,7,8,9},$P53, TRUE),1), 0)</f>
        <v>2</v>
      </c>
      <c r="DH53" s="9" cm="1">
        <f t="array" aca="1" ref="DH53" ca="1">_xlfn.IFNA(MATCH(RAND(), _xlfn.POISSON.DIST({0,1,2,3,4,5,6,7,8,9},$P53, TRUE),1), 0)</f>
        <v>1</v>
      </c>
      <c r="DI53" s="9" cm="1">
        <f t="array" aca="1" ref="DI53" ca="1">_xlfn.IFNA(MATCH(RAND(), _xlfn.POISSON.DIST({0,1,2,3,4,5,6,7,8,9},$P53, TRUE),1), 0)</f>
        <v>1</v>
      </c>
      <c r="DJ53" s="9" cm="1">
        <f t="array" aca="1" ref="DJ53" ca="1">_xlfn.IFNA(MATCH(RAND(), _xlfn.POISSON.DIST({0,1,2,3,4,5,6,7,8,9},$P53, TRUE),1), 0)</f>
        <v>3</v>
      </c>
      <c r="DK53" s="9" cm="1">
        <f t="array" aca="1" ref="DK53" ca="1">_xlfn.IFNA(MATCH(RAND(), _xlfn.POISSON.DIST({0,1,2,3,4,5,6,7,8,9},$P53, TRUE),1), 0)</f>
        <v>2</v>
      </c>
      <c r="DL53" s="9" cm="1">
        <f t="array" aca="1" ref="DL53" ca="1">_xlfn.IFNA(MATCH(RAND(), _xlfn.POISSON.DIST({0,1,2,3,4,5,6,7,8,9},$P53, TRUE),1), 0)</f>
        <v>1</v>
      </c>
      <c r="DM53" s="9" cm="1">
        <f t="array" aca="1" ref="DM53" ca="1">_xlfn.IFNA(MATCH(RAND(), _xlfn.POISSON.DIST({0,1,2,3,4,5,6,7,8,9},$P53, TRUE),1), 0)</f>
        <v>2</v>
      </c>
    </row>
    <row r="54" spans="2:121" ht="31.5" customHeight="1">
      <c r="B54" s="39"/>
      <c r="Q54" s="10"/>
      <c r="R54" s="10"/>
      <c r="S54" s="10"/>
      <c r="T54" s="10"/>
      <c r="U54" s="10"/>
      <c r="V54" s="10"/>
    </row>
    <row r="55" spans="2:121">
      <c r="B55" s="94"/>
      <c r="C55" s="94"/>
      <c r="D55" s="94"/>
      <c r="E55" s="94"/>
      <c r="F55" s="95"/>
      <c r="G55" s="94"/>
      <c r="H55" s="95"/>
      <c r="I55" s="94"/>
      <c r="J55" s="94"/>
      <c r="K55" s="94"/>
      <c r="L55" s="94"/>
      <c r="M55" s="96"/>
      <c r="N55" s="96"/>
      <c r="O55" s="96"/>
      <c r="P55" s="96"/>
      <c r="Q55" s="90"/>
      <c r="R55" s="90"/>
      <c r="S55" s="90"/>
      <c r="T55" s="90"/>
      <c r="U55" s="90"/>
      <c r="V55" s="90"/>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row>
    <row r="56" spans="2:121" ht="15" customHeight="1">
      <c r="B56" s="94"/>
      <c r="C56" s="97"/>
      <c r="D56" s="97"/>
      <c r="E56" s="97"/>
      <c r="F56" s="97"/>
      <c r="G56" s="97"/>
      <c r="H56" s="97"/>
      <c r="I56" s="97"/>
      <c r="J56" s="97"/>
      <c r="K56" s="97"/>
      <c r="L56" s="97"/>
      <c r="M56" s="97"/>
      <c r="N56" s="97"/>
      <c r="O56" s="97"/>
      <c r="P56" s="97"/>
      <c r="Q56" s="90"/>
      <c r="R56" s="90"/>
      <c r="S56" s="90"/>
      <c r="T56" s="90"/>
      <c r="U56" s="90"/>
      <c r="V56" s="90"/>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row>
    <row r="57" spans="2:121">
      <c r="B57" s="94"/>
      <c r="C57" s="97"/>
      <c r="D57" s="97"/>
      <c r="E57" s="97"/>
      <c r="F57" s="97"/>
      <c r="G57" s="97"/>
      <c r="H57" s="97"/>
      <c r="I57" s="97"/>
      <c r="J57" s="97"/>
      <c r="K57" s="97"/>
      <c r="L57" s="97"/>
      <c r="M57" s="97"/>
      <c r="N57" s="97"/>
      <c r="O57" s="97"/>
      <c r="P57" s="97"/>
      <c r="Q57" s="90"/>
      <c r="R57" s="90"/>
      <c r="S57" s="90"/>
      <c r="T57" s="90"/>
      <c r="U57" s="90"/>
      <c r="V57" s="90"/>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row>
    <row r="58" spans="2:121">
      <c r="B58" s="94"/>
      <c r="C58" s="97"/>
      <c r="D58" s="97"/>
      <c r="E58" s="97"/>
      <c r="F58" s="97"/>
      <c r="G58" s="97"/>
      <c r="H58" s="97"/>
      <c r="I58" s="97"/>
      <c r="J58" s="97"/>
      <c r="K58" s="97"/>
      <c r="L58" s="97"/>
      <c r="M58" s="97"/>
      <c r="N58" s="97"/>
      <c r="O58" s="97"/>
      <c r="P58" s="97"/>
      <c r="Q58" s="90"/>
      <c r="R58" s="90"/>
      <c r="S58" s="90"/>
      <c r="T58" s="90"/>
      <c r="U58" s="90"/>
      <c r="V58" s="90"/>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row>
    <row r="59" spans="2:121">
      <c r="B59" s="94"/>
      <c r="C59" s="97"/>
      <c r="D59" s="97"/>
      <c r="E59" s="97"/>
      <c r="F59" s="97"/>
      <c r="G59" s="97"/>
      <c r="H59" s="97"/>
      <c r="I59" s="97"/>
      <c r="J59" s="97"/>
      <c r="K59" s="97"/>
      <c r="L59" s="97"/>
      <c r="M59" s="97"/>
      <c r="N59" s="97"/>
      <c r="O59" s="97"/>
      <c r="P59" s="97"/>
      <c r="Q59" s="90"/>
      <c r="R59" s="90"/>
      <c r="S59" s="90"/>
      <c r="T59" s="90"/>
      <c r="U59" s="90"/>
      <c r="V59" s="90"/>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row>
    <row r="60" spans="2:121">
      <c r="B60" s="94"/>
      <c r="C60" s="97"/>
      <c r="D60" s="97"/>
      <c r="E60" s="97"/>
      <c r="F60" s="97"/>
      <c r="G60" s="97"/>
      <c r="H60" s="97"/>
      <c r="I60" s="97"/>
      <c r="J60" s="97"/>
      <c r="K60" s="97"/>
      <c r="L60" s="97"/>
      <c r="M60" s="97"/>
      <c r="N60" s="97"/>
      <c r="O60" s="97"/>
      <c r="P60" s="97"/>
      <c r="Q60" s="90"/>
      <c r="R60" s="90"/>
      <c r="S60" s="90"/>
      <c r="T60" s="90"/>
      <c r="U60" s="90"/>
      <c r="V60" s="90"/>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row>
    <row r="61" spans="2:121">
      <c r="B61" s="94"/>
      <c r="C61" s="97"/>
      <c r="D61" s="97"/>
      <c r="E61" s="97"/>
      <c r="F61" s="97"/>
      <c r="G61" s="97"/>
      <c r="H61" s="97"/>
      <c r="I61" s="97"/>
      <c r="J61" s="97"/>
      <c r="K61" s="97"/>
      <c r="L61" s="97"/>
      <c r="M61" s="97"/>
      <c r="N61" s="97"/>
      <c r="O61" s="97"/>
      <c r="P61" s="97"/>
      <c r="Q61" s="90"/>
      <c r="R61" s="90"/>
      <c r="S61" s="90"/>
      <c r="T61" s="90"/>
      <c r="U61" s="90"/>
      <c r="V61" s="90"/>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row>
    <row r="62" spans="2:121">
      <c r="B62" s="94"/>
      <c r="C62" s="97"/>
      <c r="D62" s="97"/>
      <c r="E62" s="97"/>
      <c r="F62" s="97"/>
      <c r="G62" s="97"/>
      <c r="H62" s="97"/>
      <c r="I62" s="97"/>
      <c r="J62" s="97"/>
      <c r="K62" s="97"/>
      <c r="L62" s="97"/>
      <c r="M62" s="97"/>
      <c r="N62" s="97"/>
      <c r="O62" s="97"/>
      <c r="P62" s="97"/>
      <c r="Q62" s="90"/>
      <c r="R62" s="90"/>
      <c r="S62" s="90"/>
      <c r="T62" s="90"/>
      <c r="U62" s="90"/>
      <c r="V62" s="90"/>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row>
    <row r="63" spans="2:121">
      <c r="B63" s="94"/>
      <c r="C63" s="97"/>
      <c r="D63" s="97"/>
      <c r="E63" s="97"/>
      <c r="F63" s="97"/>
      <c r="G63" s="97"/>
      <c r="H63" s="97"/>
      <c r="I63" s="97"/>
      <c r="J63" s="97"/>
      <c r="K63" s="97"/>
      <c r="L63" s="97"/>
      <c r="M63" s="97"/>
      <c r="N63" s="97"/>
      <c r="O63" s="97"/>
      <c r="P63" s="97"/>
      <c r="Q63" s="90"/>
      <c r="R63" s="90"/>
      <c r="S63" s="90"/>
      <c r="T63" s="90"/>
      <c r="U63" s="90"/>
      <c r="V63" s="90"/>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row>
    <row r="64" spans="2:121">
      <c r="B64" s="94"/>
      <c r="C64" s="97"/>
      <c r="D64" s="97"/>
      <c r="E64" s="97"/>
      <c r="F64" s="97"/>
      <c r="G64" s="97"/>
      <c r="H64" s="97"/>
      <c r="I64" s="97"/>
      <c r="J64" s="97"/>
      <c r="K64" s="97"/>
      <c r="L64" s="97"/>
      <c r="M64" s="97"/>
      <c r="N64" s="97"/>
      <c r="O64" s="97"/>
      <c r="P64" s="97"/>
      <c r="Q64" s="90"/>
      <c r="R64" s="90"/>
      <c r="S64" s="90"/>
      <c r="T64" s="90"/>
      <c r="U64" s="90"/>
      <c r="V64" s="90"/>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row>
    <row r="65" spans="2:121">
      <c r="B65" s="94"/>
      <c r="C65" s="97"/>
      <c r="D65" s="97"/>
      <c r="E65" s="97"/>
      <c r="F65" s="97"/>
      <c r="G65" s="97"/>
      <c r="H65" s="97"/>
      <c r="I65" s="97"/>
      <c r="J65" s="97"/>
      <c r="K65" s="97"/>
      <c r="L65" s="97"/>
      <c r="M65" s="97"/>
      <c r="N65" s="97"/>
      <c r="O65" s="97"/>
      <c r="P65" s="97"/>
      <c r="Q65" s="90"/>
      <c r="R65" s="90"/>
      <c r="S65" s="90"/>
      <c r="T65" s="90"/>
      <c r="U65" s="90"/>
      <c r="V65" s="90"/>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row>
    <row r="66" spans="2:121">
      <c r="B66" s="94"/>
      <c r="C66" s="97"/>
      <c r="D66" s="97"/>
      <c r="E66" s="97"/>
      <c r="F66" s="97"/>
      <c r="G66" s="97"/>
      <c r="H66" s="97"/>
      <c r="I66" s="97"/>
      <c r="J66" s="97"/>
      <c r="K66" s="97"/>
      <c r="L66" s="97"/>
      <c r="M66" s="97"/>
      <c r="N66" s="97"/>
      <c r="O66" s="97"/>
      <c r="P66" s="97"/>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row>
    <row r="67" spans="2:121">
      <c r="B67" s="94"/>
      <c r="C67" s="97"/>
      <c r="D67" s="97"/>
      <c r="E67" s="97"/>
      <c r="F67" s="97"/>
      <c r="G67" s="97"/>
      <c r="H67" s="97"/>
      <c r="I67" s="97"/>
      <c r="J67" s="97"/>
      <c r="K67" s="97"/>
      <c r="L67" s="97"/>
      <c r="M67" s="97"/>
      <c r="N67" s="97"/>
      <c r="O67" s="97"/>
      <c r="P67" s="97"/>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row>
    <row r="68" spans="2:121">
      <c r="B68" s="94"/>
      <c r="C68" s="97"/>
      <c r="D68" s="97"/>
      <c r="E68" s="97"/>
      <c r="F68" s="98"/>
      <c r="G68" s="97"/>
      <c r="H68" s="99"/>
      <c r="I68" s="97"/>
      <c r="J68" s="97"/>
      <c r="K68" s="97"/>
      <c r="L68" s="97"/>
      <c r="M68" s="97"/>
      <c r="N68" s="97"/>
      <c r="O68" s="97"/>
      <c r="P68" s="97"/>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row>
    <row r="69" spans="2:121">
      <c r="B69" s="94"/>
      <c r="C69" s="100"/>
      <c r="D69" s="100"/>
      <c r="E69" s="100"/>
      <c r="F69" s="98"/>
      <c r="G69" s="100"/>
      <c r="H69" s="99"/>
      <c r="I69" s="100"/>
      <c r="J69" s="100"/>
      <c r="K69" s="100"/>
      <c r="L69" s="100"/>
      <c r="M69" s="100"/>
      <c r="N69" s="100"/>
      <c r="O69" s="100"/>
      <c r="P69" s="100"/>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row>
    <row r="70" spans="2:121">
      <c r="B70" s="94"/>
      <c r="C70" s="100"/>
      <c r="D70" s="100"/>
      <c r="E70" s="100"/>
      <c r="F70" s="98"/>
      <c r="G70" s="100"/>
      <c r="H70" s="99"/>
      <c r="I70" s="100"/>
      <c r="J70" s="100"/>
      <c r="K70" s="100"/>
      <c r="L70" s="100"/>
      <c r="M70" s="100"/>
      <c r="N70" s="100"/>
      <c r="O70" s="100"/>
      <c r="P70" s="100"/>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row>
    <row r="71" spans="2:121">
      <c r="B71" s="94"/>
      <c r="C71" s="100"/>
      <c r="D71" s="100"/>
      <c r="E71" s="100"/>
      <c r="F71" s="98"/>
      <c r="G71" s="100"/>
      <c r="H71" s="99"/>
      <c r="I71" s="100"/>
      <c r="J71" s="100"/>
      <c r="K71" s="100"/>
      <c r="L71" s="100"/>
      <c r="M71" s="100"/>
      <c r="N71" s="100"/>
      <c r="O71" s="100"/>
      <c r="P71" s="100"/>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row>
    <row r="72" spans="2:121">
      <c r="B72" s="94"/>
      <c r="C72" s="100"/>
      <c r="D72" s="100"/>
      <c r="E72" s="100"/>
      <c r="F72" s="98"/>
      <c r="G72" s="100"/>
      <c r="H72" s="99"/>
      <c r="I72" s="100"/>
      <c r="J72" s="100"/>
      <c r="K72" s="100"/>
      <c r="L72" s="100"/>
      <c r="M72" s="100"/>
      <c r="N72" s="100"/>
      <c r="O72" s="100"/>
      <c r="P72" s="100"/>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row>
    <row r="73" spans="2:121">
      <c r="B73" s="94"/>
      <c r="C73" s="100"/>
      <c r="D73" s="100"/>
      <c r="E73" s="100"/>
      <c r="F73" s="98"/>
      <c r="G73" s="100"/>
      <c r="H73" s="99"/>
      <c r="I73" s="100"/>
      <c r="J73" s="100"/>
      <c r="K73" s="100"/>
      <c r="L73" s="100"/>
      <c r="M73" s="100"/>
      <c r="N73" s="100"/>
      <c r="O73" s="100"/>
      <c r="P73" s="100"/>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row>
    <row r="74" spans="2:121">
      <c r="B74" s="94"/>
      <c r="C74" s="100"/>
      <c r="D74" s="100"/>
      <c r="E74" s="100"/>
      <c r="F74" s="98"/>
      <c r="G74" s="100"/>
      <c r="H74" s="99"/>
      <c r="I74" s="100"/>
      <c r="J74" s="100"/>
      <c r="K74" s="100"/>
      <c r="L74" s="100"/>
      <c r="M74" s="100"/>
      <c r="N74" s="100"/>
      <c r="O74" s="100"/>
      <c r="P74" s="100"/>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row>
    <row r="75" spans="2:121">
      <c r="B75" s="94"/>
      <c r="C75" s="100"/>
      <c r="D75" s="100"/>
      <c r="E75" s="100"/>
      <c r="F75" s="98"/>
      <c r="G75" s="100"/>
      <c r="H75" s="99"/>
      <c r="I75" s="100"/>
      <c r="J75" s="100"/>
      <c r="K75" s="100"/>
      <c r="L75" s="100"/>
      <c r="M75" s="100"/>
      <c r="N75" s="100"/>
      <c r="O75" s="100"/>
      <c r="P75" s="100"/>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row>
    <row r="76" spans="2:121">
      <c r="B76" s="94"/>
      <c r="C76" s="100"/>
      <c r="D76" s="100"/>
      <c r="E76" s="100"/>
      <c r="F76" s="98"/>
      <c r="G76" s="100"/>
      <c r="H76" s="99"/>
      <c r="I76" s="100"/>
      <c r="J76" s="100"/>
      <c r="K76" s="100"/>
      <c r="L76" s="100"/>
      <c r="M76" s="100"/>
      <c r="N76" s="100"/>
      <c r="O76" s="100"/>
      <c r="P76" s="100"/>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row>
    <row r="77" spans="2:121">
      <c r="B77" s="94"/>
      <c r="C77" s="94"/>
      <c r="D77" s="94"/>
      <c r="E77" s="94"/>
      <c r="F77" s="95"/>
      <c r="G77" s="94"/>
      <c r="H77" s="95"/>
      <c r="I77" s="94"/>
      <c r="J77" s="94"/>
      <c r="K77" s="94"/>
      <c r="L77" s="94"/>
      <c r="M77" s="94"/>
      <c r="N77" s="94"/>
      <c r="O77" s="94"/>
      <c r="P77" s="94"/>
      <c r="Q77" s="90"/>
      <c r="R77" s="90"/>
      <c r="S77" s="90"/>
      <c r="T77" s="90"/>
      <c r="U77" s="90"/>
      <c r="V77" s="90"/>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row>
    <row r="78" spans="2:121">
      <c r="B78" s="94"/>
      <c r="C78" s="94"/>
      <c r="D78" s="94"/>
      <c r="E78" s="94"/>
      <c r="F78" s="95"/>
      <c r="G78" s="94"/>
      <c r="H78" s="95"/>
      <c r="I78" s="94"/>
      <c r="J78" s="94"/>
      <c r="K78" s="94"/>
      <c r="L78" s="94"/>
      <c r="M78" s="94"/>
      <c r="N78" s="94"/>
      <c r="O78" s="94"/>
      <c r="P78" s="94"/>
      <c r="Q78" s="90"/>
      <c r="R78" s="90"/>
      <c r="S78" s="90"/>
      <c r="T78" s="90"/>
      <c r="U78" s="90"/>
      <c r="V78" s="90"/>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row>
    <row r="79" spans="2:121">
      <c r="B79" s="94"/>
      <c r="C79" s="94"/>
      <c r="D79" s="94"/>
      <c r="E79" s="94"/>
      <c r="F79" s="95"/>
      <c r="G79" s="94"/>
      <c r="H79" s="95"/>
      <c r="I79" s="94"/>
      <c r="J79" s="94"/>
      <c r="K79" s="94"/>
      <c r="L79" s="94"/>
      <c r="M79" s="94"/>
      <c r="N79" s="94"/>
      <c r="O79" s="94"/>
      <c r="P79" s="94"/>
      <c r="Q79" s="90"/>
      <c r="R79" s="90"/>
      <c r="S79" s="90"/>
      <c r="T79" s="90"/>
      <c r="U79" s="90"/>
      <c r="V79" s="90"/>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row>
    <row r="80" spans="2:121">
      <c r="B80" s="94"/>
      <c r="C80" s="94"/>
      <c r="D80" s="94"/>
      <c r="E80" s="94"/>
      <c r="F80" s="95"/>
      <c r="G80" s="94"/>
      <c r="H80" s="95"/>
      <c r="I80" s="94"/>
      <c r="J80" s="94"/>
      <c r="K80" s="94"/>
      <c r="L80" s="94"/>
      <c r="M80" s="94"/>
      <c r="N80" s="94"/>
      <c r="O80" s="94"/>
      <c r="P80" s="94"/>
      <c r="Q80" s="90"/>
      <c r="R80" s="90"/>
      <c r="S80" s="90"/>
      <c r="T80" s="90"/>
      <c r="U80" s="90"/>
      <c r="V80" s="90"/>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row>
    <row r="81" spans="2:121">
      <c r="B81" s="94"/>
      <c r="C81" s="94"/>
      <c r="D81" s="94"/>
      <c r="E81" s="94"/>
      <c r="F81" s="95"/>
      <c r="G81" s="94"/>
      <c r="H81" s="95"/>
      <c r="I81" s="94"/>
      <c r="J81" s="94"/>
      <c r="K81" s="94"/>
      <c r="L81" s="94"/>
      <c r="M81" s="94"/>
      <c r="N81" s="94"/>
      <c r="O81" s="94"/>
      <c r="P81" s="94"/>
      <c r="Q81" s="90"/>
      <c r="R81" s="90"/>
      <c r="S81" s="90"/>
      <c r="T81" s="90"/>
      <c r="U81" s="90"/>
      <c r="V81" s="90"/>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row>
    <row r="82" spans="2:121">
      <c r="B82" s="94"/>
      <c r="C82" s="94"/>
      <c r="D82" s="94"/>
      <c r="E82" s="94"/>
      <c r="F82" s="95"/>
      <c r="G82" s="94"/>
      <c r="H82" s="95"/>
      <c r="I82" s="94"/>
      <c r="J82" s="94"/>
      <c r="K82" s="94"/>
      <c r="L82" s="94"/>
      <c r="M82" s="94"/>
      <c r="N82" s="94"/>
      <c r="O82" s="94"/>
      <c r="P82" s="94"/>
      <c r="Q82" s="90"/>
      <c r="R82" s="90"/>
      <c r="S82" s="90"/>
      <c r="T82" s="90"/>
      <c r="U82" s="90"/>
      <c r="V82" s="90"/>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row>
    <row r="83" spans="2:121">
      <c r="B83" s="94"/>
      <c r="C83" s="94"/>
      <c r="D83" s="94"/>
      <c r="E83" s="94"/>
      <c r="F83" s="95"/>
      <c r="G83" s="94"/>
      <c r="H83" s="95"/>
      <c r="I83" s="94"/>
      <c r="J83" s="94"/>
      <c r="K83" s="94"/>
      <c r="L83" s="94"/>
      <c r="M83" s="94"/>
      <c r="N83" s="94"/>
      <c r="O83" s="94"/>
      <c r="P83" s="94"/>
      <c r="Q83" s="90"/>
      <c r="R83" s="90"/>
      <c r="S83" s="90"/>
      <c r="T83" s="90"/>
      <c r="U83" s="90"/>
      <c r="V83" s="90"/>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row>
    <row r="84" spans="2:121">
      <c r="B84" s="94"/>
      <c r="C84" s="94"/>
      <c r="D84" s="94"/>
      <c r="E84" s="94"/>
      <c r="F84" s="95"/>
      <c r="G84" s="94"/>
      <c r="H84" s="95"/>
      <c r="I84" s="94"/>
      <c r="J84" s="94"/>
      <c r="K84" s="94"/>
      <c r="L84" s="94"/>
      <c r="M84" s="94"/>
      <c r="N84" s="94"/>
      <c r="O84" s="94"/>
      <c r="P84" s="94"/>
      <c r="Q84" s="90"/>
      <c r="R84" s="90"/>
      <c r="S84" s="90"/>
      <c r="T84" s="90"/>
      <c r="U84" s="90"/>
      <c r="V84" s="90"/>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c r="DA84" s="94"/>
      <c r="DB84" s="94"/>
      <c r="DC84" s="94"/>
      <c r="DD84" s="94"/>
      <c r="DE84" s="94"/>
      <c r="DF84" s="94"/>
      <c r="DG84" s="94"/>
      <c r="DH84" s="94"/>
      <c r="DI84" s="94"/>
      <c r="DJ84" s="94"/>
      <c r="DK84" s="94"/>
      <c r="DL84" s="94"/>
      <c r="DM84" s="94"/>
      <c r="DN84" s="94"/>
      <c r="DO84" s="94"/>
      <c r="DP84" s="94"/>
      <c r="DQ84" s="94"/>
    </row>
    <row r="85" spans="2:121">
      <c r="B85" s="94"/>
      <c r="C85" s="94"/>
      <c r="D85" s="94"/>
      <c r="E85" s="94"/>
      <c r="F85" s="95"/>
      <c r="G85" s="94"/>
      <c r="H85" s="95"/>
      <c r="I85" s="94"/>
      <c r="J85" s="94"/>
      <c r="K85" s="94"/>
      <c r="L85" s="94"/>
      <c r="M85" s="94"/>
      <c r="N85" s="94"/>
      <c r="O85" s="94"/>
      <c r="P85" s="94"/>
      <c r="Q85" s="90"/>
      <c r="R85" s="90"/>
      <c r="S85" s="90"/>
      <c r="T85" s="90"/>
      <c r="U85" s="90"/>
      <c r="V85" s="90"/>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row>
    <row r="86" spans="2:121">
      <c r="B86" s="94"/>
      <c r="C86" s="94"/>
      <c r="D86" s="94"/>
      <c r="E86" s="94"/>
      <c r="F86" s="95"/>
      <c r="G86" s="94"/>
      <c r="H86" s="95"/>
      <c r="I86" s="94"/>
      <c r="J86" s="94"/>
      <c r="K86" s="94"/>
      <c r="L86" s="94"/>
      <c r="M86" s="94"/>
      <c r="N86" s="94"/>
      <c r="O86" s="94"/>
      <c r="P86" s="94"/>
      <c r="Q86" s="90"/>
      <c r="R86" s="90"/>
      <c r="S86" s="90"/>
      <c r="T86" s="90"/>
      <c r="U86" s="90"/>
      <c r="V86" s="90"/>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row>
    <row r="87" spans="2:121">
      <c r="B87" s="94"/>
      <c r="C87" s="94"/>
      <c r="D87" s="94"/>
      <c r="E87" s="94"/>
      <c r="F87" s="95"/>
      <c r="G87" s="94"/>
      <c r="H87" s="95"/>
      <c r="I87" s="94"/>
      <c r="J87" s="94"/>
      <c r="K87" s="94"/>
      <c r="L87" s="94"/>
      <c r="M87" s="94"/>
      <c r="N87" s="94"/>
      <c r="O87" s="94"/>
      <c r="P87" s="94"/>
      <c r="Q87" s="90"/>
      <c r="R87" s="90"/>
      <c r="S87" s="90"/>
      <c r="T87" s="90"/>
      <c r="U87" s="90"/>
      <c r="V87" s="90"/>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row>
    <row r="88" spans="2:121">
      <c r="B88" s="94"/>
      <c r="C88" s="94"/>
      <c r="D88" s="94"/>
      <c r="E88" s="94"/>
      <c r="F88" s="95"/>
      <c r="G88" s="94"/>
      <c r="H88" s="95"/>
      <c r="I88" s="94"/>
      <c r="J88" s="94"/>
      <c r="K88" s="94"/>
      <c r="L88" s="94"/>
      <c r="M88" s="94"/>
      <c r="N88" s="94"/>
      <c r="O88" s="94"/>
      <c r="P88" s="94"/>
      <c r="Q88" s="90"/>
      <c r="R88" s="90"/>
      <c r="S88" s="90"/>
      <c r="T88" s="90"/>
      <c r="U88" s="90"/>
      <c r="V88" s="90"/>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row>
    <row r="89" spans="2:121">
      <c r="B89" s="94"/>
      <c r="C89" s="94"/>
      <c r="D89" s="94"/>
      <c r="E89" s="94"/>
      <c r="F89" s="95"/>
      <c r="G89" s="94"/>
      <c r="H89" s="95"/>
      <c r="I89" s="94"/>
      <c r="J89" s="94"/>
      <c r="K89" s="94"/>
      <c r="L89" s="94"/>
      <c r="M89" s="94"/>
      <c r="N89" s="94"/>
      <c r="O89" s="94"/>
      <c r="P89" s="94"/>
      <c r="Q89" s="90"/>
      <c r="R89" s="90"/>
      <c r="S89" s="90"/>
      <c r="T89" s="90"/>
      <c r="U89" s="90"/>
      <c r="V89" s="90"/>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row>
    <row r="90" spans="2:121">
      <c r="B90" s="94"/>
      <c r="C90" s="94"/>
      <c r="D90" s="94"/>
      <c r="E90" s="94"/>
      <c r="F90" s="95"/>
      <c r="G90" s="94"/>
      <c r="H90" s="95"/>
      <c r="I90" s="94"/>
      <c r="J90" s="94"/>
      <c r="K90" s="94"/>
      <c r="L90" s="94"/>
      <c r="M90" s="94"/>
      <c r="N90" s="94"/>
      <c r="O90" s="94"/>
      <c r="P90" s="94"/>
      <c r="Q90" s="90"/>
      <c r="R90" s="90"/>
      <c r="S90" s="90"/>
      <c r="T90" s="90"/>
      <c r="U90" s="90"/>
      <c r="V90" s="90"/>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row>
    <row r="91" spans="2:121">
      <c r="B91" s="94"/>
      <c r="C91" s="94"/>
      <c r="D91" s="94"/>
      <c r="E91" s="94"/>
      <c r="F91" s="95"/>
      <c r="G91" s="94"/>
      <c r="H91" s="95"/>
      <c r="I91" s="94"/>
      <c r="J91" s="94"/>
      <c r="K91" s="94"/>
      <c r="L91" s="94"/>
      <c r="M91" s="94"/>
      <c r="N91" s="94"/>
      <c r="O91" s="94"/>
      <c r="P91" s="94"/>
      <c r="Q91" s="90"/>
      <c r="R91" s="90"/>
      <c r="S91" s="90"/>
      <c r="T91" s="90"/>
      <c r="U91" s="90"/>
      <c r="V91" s="90"/>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row>
    <row r="92" spans="2:121">
      <c r="B92" s="94"/>
      <c r="C92" s="94"/>
      <c r="D92" s="94"/>
      <c r="E92" s="94"/>
      <c r="F92" s="95"/>
      <c r="G92" s="94"/>
      <c r="H92" s="95"/>
      <c r="I92" s="94"/>
      <c r="J92" s="94"/>
      <c r="K92" s="94"/>
      <c r="L92" s="94"/>
      <c r="M92" s="94"/>
      <c r="N92" s="94"/>
      <c r="O92" s="94"/>
      <c r="P92" s="94"/>
      <c r="Q92" s="90"/>
      <c r="R92" s="90"/>
      <c r="S92" s="90"/>
      <c r="T92" s="90"/>
      <c r="U92" s="90"/>
      <c r="V92" s="90"/>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row>
    <row r="93" spans="2:121">
      <c r="B93" s="94"/>
      <c r="C93" s="94"/>
      <c r="D93" s="94"/>
      <c r="E93" s="94"/>
      <c r="F93" s="95"/>
      <c r="G93" s="94"/>
      <c r="H93" s="95"/>
      <c r="I93" s="94"/>
      <c r="J93" s="94"/>
      <c r="K93" s="94"/>
      <c r="L93" s="94"/>
      <c r="M93" s="94"/>
      <c r="N93" s="94"/>
      <c r="O93" s="94"/>
      <c r="P93" s="94"/>
      <c r="Q93" s="90"/>
      <c r="R93" s="90"/>
      <c r="S93" s="90"/>
      <c r="T93" s="90"/>
      <c r="U93" s="90"/>
      <c r="V93" s="90"/>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row>
    <row r="94" spans="2:121">
      <c r="B94" s="94"/>
      <c r="C94" s="94"/>
      <c r="D94" s="94"/>
      <c r="E94" s="94"/>
      <c r="F94" s="95"/>
      <c r="G94" s="94"/>
      <c r="H94" s="95"/>
      <c r="I94" s="94"/>
      <c r="J94" s="94"/>
      <c r="K94" s="94"/>
      <c r="L94" s="94"/>
      <c r="M94" s="94"/>
      <c r="N94" s="94"/>
      <c r="O94" s="94"/>
      <c r="P94" s="94"/>
      <c r="Q94" s="90"/>
      <c r="R94" s="90"/>
      <c r="S94" s="90"/>
      <c r="T94" s="90"/>
      <c r="U94" s="90"/>
      <c r="V94" s="90"/>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row>
    <row r="95" spans="2:121">
      <c r="B95" s="94"/>
      <c r="C95" s="94"/>
      <c r="D95" s="94"/>
      <c r="E95" s="94"/>
      <c r="F95" s="95"/>
      <c r="G95" s="94"/>
      <c r="H95" s="95"/>
      <c r="I95" s="94"/>
      <c r="J95" s="94"/>
      <c r="K95" s="94"/>
      <c r="L95" s="94"/>
      <c r="M95" s="94"/>
      <c r="N95" s="94"/>
      <c r="O95" s="94"/>
      <c r="P95" s="94"/>
      <c r="Q95" s="90"/>
      <c r="R95" s="90"/>
      <c r="S95" s="90"/>
      <c r="T95" s="90"/>
      <c r="U95" s="90"/>
      <c r="V95" s="90"/>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row>
    <row r="96" spans="2:121">
      <c r="B96" s="94"/>
      <c r="C96" s="94"/>
      <c r="D96" s="94"/>
      <c r="E96" s="94"/>
      <c r="F96" s="95"/>
      <c r="G96" s="94"/>
      <c r="H96" s="95"/>
      <c r="I96" s="94"/>
      <c r="J96" s="94"/>
      <c r="K96" s="94"/>
      <c r="L96" s="94"/>
      <c r="M96" s="94"/>
      <c r="N96" s="94"/>
      <c r="O96" s="94"/>
      <c r="P96" s="94"/>
      <c r="Q96" s="90"/>
      <c r="R96" s="90"/>
      <c r="S96" s="90"/>
      <c r="T96" s="90"/>
      <c r="U96" s="90"/>
      <c r="V96" s="90"/>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row>
    <row r="97" spans="2:121">
      <c r="B97" s="94"/>
      <c r="C97" s="94"/>
      <c r="D97" s="94"/>
      <c r="E97" s="94"/>
      <c r="F97" s="95"/>
      <c r="G97" s="94"/>
      <c r="H97" s="95"/>
      <c r="I97" s="94"/>
      <c r="J97" s="94"/>
      <c r="K97" s="94"/>
      <c r="L97" s="94"/>
      <c r="M97" s="94"/>
      <c r="N97" s="94"/>
      <c r="O97" s="94"/>
      <c r="P97" s="94"/>
      <c r="Q97" s="90"/>
      <c r="R97" s="90"/>
      <c r="S97" s="90"/>
      <c r="T97" s="90"/>
      <c r="U97" s="90"/>
      <c r="V97" s="90"/>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row>
    <row r="98" spans="2:121">
      <c r="B98" s="94"/>
      <c r="C98" s="94"/>
      <c r="D98" s="94"/>
      <c r="E98" s="94"/>
      <c r="F98" s="95"/>
      <c r="G98" s="94"/>
      <c r="H98" s="95"/>
      <c r="I98" s="94"/>
      <c r="J98" s="94"/>
      <c r="K98" s="94"/>
      <c r="L98" s="94"/>
      <c r="M98" s="94"/>
      <c r="N98" s="94"/>
      <c r="O98" s="94"/>
      <c r="P98" s="94"/>
      <c r="Q98" s="90"/>
      <c r="R98" s="90"/>
      <c r="S98" s="90"/>
      <c r="T98" s="90"/>
      <c r="U98" s="90"/>
      <c r="V98" s="90"/>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row>
    <row r="99" spans="2:121">
      <c r="B99" s="94"/>
      <c r="C99" s="94"/>
      <c r="D99" s="94"/>
      <c r="E99" s="94"/>
      <c r="F99" s="95"/>
      <c r="G99" s="94"/>
      <c r="H99" s="95"/>
      <c r="I99" s="94"/>
      <c r="J99" s="94"/>
      <c r="K99" s="94"/>
      <c r="L99" s="94"/>
      <c r="M99" s="94"/>
      <c r="N99" s="94"/>
      <c r="O99" s="94"/>
      <c r="P99" s="94"/>
      <c r="Q99" s="90"/>
      <c r="R99" s="90"/>
      <c r="S99" s="90"/>
      <c r="T99" s="90"/>
      <c r="U99" s="90"/>
      <c r="V99" s="90"/>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row>
    <row r="100" spans="2:121">
      <c r="B100" s="94"/>
      <c r="C100" s="94"/>
      <c r="D100" s="94"/>
      <c r="E100" s="94"/>
      <c r="F100" s="95"/>
      <c r="G100" s="94"/>
      <c r="H100" s="95"/>
      <c r="I100" s="94"/>
      <c r="J100" s="94"/>
      <c r="K100" s="94"/>
      <c r="L100" s="94"/>
      <c r="M100" s="94"/>
      <c r="N100" s="94"/>
      <c r="O100" s="94"/>
      <c r="P100" s="94"/>
      <c r="Q100" s="90"/>
      <c r="R100" s="90"/>
      <c r="S100" s="90"/>
      <c r="T100" s="90"/>
      <c r="U100" s="90"/>
      <c r="V100" s="90"/>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c r="DA100" s="94"/>
      <c r="DB100" s="94"/>
      <c r="DC100" s="94"/>
      <c r="DD100" s="94"/>
      <c r="DE100" s="94"/>
      <c r="DF100" s="94"/>
      <c r="DG100" s="94"/>
      <c r="DH100" s="94"/>
      <c r="DI100" s="94"/>
      <c r="DJ100" s="94"/>
      <c r="DK100" s="94"/>
      <c r="DL100" s="94"/>
      <c r="DM100" s="94"/>
      <c r="DN100" s="94"/>
      <c r="DO100" s="94"/>
      <c r="DP100" s="94"/>
      <c r="DQ100" s="94"/>
    </row>
    <row r="101" spans="2:121">
      <c r="B101" s="94"/>
      <c r="C101" s="94"/>
      <c r="D101" s="94"/>
      <c r="E101" s="94"/>
      <c r="F101" s="95"/>
      <c r="G101" s="94"/>
      <c r="H101" s="95"/>
      <c r="I101" s="94"/>
      <c r="J101" s="94"/>
      <c r="K101" s="94"/>
      <c r="L101" s="94"/>
      <c r="M101" s="94"/>
      <c r="N101" s="94"/>
      <c r="O101" s="94"/>
      <c r="P101" s="94"/>
      <c r="Q101" s="90"/>
      <c r="R101" s="90"/>
      <c r="S101" s="90"/>
      <c r="T101" s="90"/>
      <c r="U101" s="90"/>
      <c r="V101" s="90"/>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c r="DA101" s="94"/>
      <c r="DB101" s="94"/>
      <c r="DC101" s="94"/>
      <c r="DD101" s="94"/>
      <c r="DE101" s="94"/>
      <c r="DF101" s="94"/>
      <c r="DG101" s="94"/>
      <c r="DH101" s="94"/>
      <c r="DI101" s="94"/>
      <c r="DJ101" s="94"/>
      <c r="DK101" s="94"/>
      <c r="DL101" s="94"/>
      <c r="DM101" s="94"/>
      <c r="DN101" s="94"/>
      <c r="DO101" s="94"/>
      <c r="DP101" s="94"/>
      <c r="DQ101" s="94"/>
    </row>
    <row r="102" spans="2:121">
      <c r="B102" s="94"/>
      <c r="C102" s="94"/>
      <c r="D102" s="94"/>
      <c r="E102" s="94"/>
      <c r="F102" s="95"/>
      <c r="G102" s="94"/>
      <c r="H102" s="95"/>
      <c r="I102" s="94"/>
      <c r="J102" s="94"/>
      <c r="K102" s="94"/>
      <c r="L102" s="94"/>
      <c r="M102" s="94"/>
      <c r="N102" s="94"/>
      <c r="O102" s="94"/>
      <c r="P102" s="94"/>
      <c r="Q102" s="90"/>
      <c r="R102" s="90"/>
      <c r="S102" s="90"/>
      <c r="T102" s="90"/>
      <c r="U102" s="90"/>
      <c r="V102" s="90"/>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row>
    <row r="103" spans="2:121">
      <c r="B103" s="94"/>
      <c r="C103" s="94"/>
      <c r="D103" s="94"/>
      <c r="E103" s="94"/>
      <c r="F103" s="95"/>
      <c r="G103" s="94"/>
      <c r="H103" s="95"/>
      <c r="I103" s="94"/>
      <c r="J103" s="94"/>
      <c r="K103" s="94"/>
      <c r="L103" s="94"/>
      <c r="M103" s="94"/>
      <c r="N103" s="94"/>
      <c r="O103" s="94"/>
      <c r="P103" s="94"/>
      <c r="Q103" s="90"/>
      <c r="R103" s="90"/>
      <c r="S103" s="90"/>
      <c r="T103" s="90"/>
      <c r="U103" s="90"/>
      <c r="V103" s="90"/>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c r="DD103" s="94"/>
      <c r="DE103" s="94"/>
      <c r="DF103" s="94"/>
      <c r="DG103" s="94"/>
      <c r="DH103" s="94"/>
      <c r="DI103" s="94"/>
      <c r="DJ103" s="94"/>
      <c r="DK103" s="94"/>
      <c r="DL103" s="94"/>
      <c r="DM103" s="94"/>
      <c r="DN103" s="94"/>
      <c r="DO103" s="94"/>
      <c r="DP103" s="94"/>
      <c r="DQ103" s="94"/>
    </row>
    <row r="104" spans="2:121">
      <c r="B104" s="94"/>
      <c r="C104" s="94"/>
      <c r="D104" s="94"/>
      <c r="E104" s="94"/>
      <c r="F104" s="95"/>
      <c r="G104" s="94"/>
      <c r="H104" s="95"/>
      <c r="I104" s="94"/>
      <c r="J104" s="94"/>
      <c r="K104" s="94"/>
      <c r="L104" s="94"/>
      <c r="M104" s="94"/>
      <c r="N104" s="94"/>
      <c r="O104" s="94"/>
      <c r="P104" s="94"/>
      <c r="Q104" s="90"/>
      <c r="R104" s="90"/>
      <c r="S104" s="90"/>
      <c r="T104" s="90"/>
      <c r="U104" s="90"/>
      <c r="V104" s="90"/>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row>
    <row r="105" spans="2:121">
      <c r="B105" s="94"/>
      <c r="C105" s="94"/>
      <c r="D105" s="94"/>
      <c r="E105" s="94"/>
      <c r="F105" s="95"/>
      <c r="G105" s="94"/>
      <c r="H105" s="95"/>
      <c r="I105" s="94"/>
      <c r="J105" s="94"/>
      <c r="K105" s="94"/>
      <c r="L105" s="94"/>
      <c r="M105" s="94"/>
      <c r="N105" s="94"/>
      <c r="O105" s="94"/>
      <c r="P105" s="94"/>
      <c r="Q105" s="90"/>
      <c r="R105" s="90"/>
      <c r="S105" s="90"/>
      <c r="T105" s="90"/>
      <c r="U105" s="90"/>
      <c r="V105" s="90"/>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c r="DA105" s="94"/>
      <c r="DB105" s="94"/>
      <c r="DC105" s="94"/>
      <c r="DD105" s="94"/>
      <c r="DE105" s="94"/>
      <c r="DF105" s="94"/>
      <c r="DG105" s="94"/>
      <c r="DH105" s="94"/>
      <c r="DI105" s="94"/>
      <c r="DJ105" s="94"/>
      <c r="DK105" s="94"/>
      <c r="DL105" s="94"/>
      <c r="DM105" s="94"/>
      <c r="DN105" s="94"/>
      <c r="DO105" s="94"/>
      <c r="DP105" s="94"/>
      <c r="DQ105" s="94"/>
    </row>
    <row r="106" spans="2:121">
      <c r="B106" s="94"/>
      <c r="C106" s="94"/>
      <c r="D106" s="94"/>
      <c r="E106" s="94"/>
      <c r="F106" s="95"/>
      <c r="G106" s="94"/>
      <c r="H106" s="95"/>
      <c r="I106" s="94"/>
      <c r="J106" s="94"/>
      <c r="K106" s="94"/>
      <c r="L106" s="94"/>
      <c r="M106" s="94"/>
      <c r="N106" s="94"/>
      <c r="O106" s="94"/>
      <c r="P106" s="94"/>
      <c r="Q106" s="90"/>
      <c r="R106" s="90"/>
      <c r="S106" s="90"/>
      <c r="T106" s="90"/>
      <c r="U106" s="90"/>
      <c r="V106" s="90"/>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row>
    <row r="107" spans="2:121">
      <c r="B107" s="94"/>
      <c r="C107" s="94"/>
      <c r="D107" s="94"/>
      <c r="E107" s="94"/>
      <c r="F107" s="95"/>
      <c r="G107" s="94"/>
      <c r="H107" s="95"/>
      <c r="I107" s="94"/>
      <c r="J107" s="94"/>
      <c r="K107" s="94"/>
      <c r="L107" s="94"/>
      <c r="M107" s="94"/>
      <c r="N107" s="94"/>
      <c r="O107" s="94"/>
      <c r="P107" s="94"/>
      <c r="Q107" s="90"/>
      <c r="R107" s="90"/>
      <c r="S107" s="90"/>
      <c r="T107" s="90"/>
      <c r="U107" s="90"/>
      <c r="V107" s="90"/>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row>
    <row r="108" spans="2:121">
      <c r="B108" s="94"/>
      <c r="C108" s="94"/>
      <c r="D108" s="94"/>
      <c r="E108" s="94"/>
      <c r="F108" s="95"/>
      <c r="G108" s="94"/>
      <c r="H108" s="95"/>
      <c r="I108" s="94"/>
      <c r="J108" s="94"/>
      <c r="K108" s="94"/>
      <c r="L108" s="94"/>
      <c r="M108" s="94"/>
      <c r="N108" s="94"/>
      <c r="O108" s="94"/>
      <c r="P108" s="94"/>
      <c r="Q108" s="90"/>
      <c r="R108" s="90"/>
      <c r="S108" s="90"/>
      <c r="T108" s="90"/>
      <c r="U108" s="90"/>
      <c r="V108" s="90"/>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row>
    <row r="109" spans="2:121">
      <c r="B109" s="94"/>
      <c r="C109" s="94"/>
      <c r="D109" s="94"/>
      <c r="E109" s="94"/>
      <c r="F109" s="95"/>
      <c r="G109" s="94"/>
      <c r="H109" s="95"/>
      <c r="I109" s="94"/>
      <c r="J109" s="94"/>
      <c r="K109" s="94"/>
      <c r="L109" s="94"/>
      <c r="M109" s="94"/>
      <c r="N109" s="94"/>
      <c r="O109" s="94"/>
      <c r="P109" s="94"/>
      <c r="Q109" s="90"/>
      <c r="R109" s="90"/>
      <c r="S109" s="90"/>
      <c r="T109" s="90"/>
      <c r="U109" s="90"/>
      <c r="V109" s="90"/>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row>
    <row r="110" spans="2:121">
      <c r="B110" s="94"/>
      <c r="C110" s="94"/>
      <c r="D110" s="94"/>
      <c r="E110" s="94"/>
      <c r="F110" s="95"/>
      <c r="G110" s="94"/>
      <c r="H110" s="95"/>
      <c r="I110" s="94"/>
      <c r="J110" s="94"/>
      <c r="K110" s="94"/>
      <c r="L110" s="94"/>
      <c r="M110" s="94"/>
      <c r="N110" s="94"/>
      <c r="O110" s="94"/>
      <c r="P110" s="94"/>
      <c r="Q110" s="90"/>
      <c r="R110" s="90"/>
      <c r="S110" s="90"/>
      <c r="T110" s="90"/>
      <c r="U110" s="90"/>
      <c r="V110" s="90"/>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row>
    <row r="111" spans="2:121">
      <c r="B111" s="94"/>
      <c r="C111" s="94"/>
      <c r="D111" s="94"/>
      <c r="E111" s="94"/>
      <c r="F111" s="95"/>
      <c r="G111" s="94"/>
      <c r="H111" s="95"/>
      <c r="I111" s="94"/>
      <c r="J111" s="94"/>
      <c r="K111" s="94"/>
      <c r="L111" s="94"/>
      <c r="M111" s="94"/>
      <c r="N111" s="94"/>
      <c r="O111" s="94"/>
      <c r="P111" s="94"/>
      <c r="Q111" s="90"/>
      <c r="R111" s="90"/>
      <c r="S111" s="90"/>
      <c r="T111" s="90"/>
      <c r="U111" s="90"/>
      <c r="V111" s="90"/>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row>
    <row r="112" spans="2:121">
      <c r="B112" s="94"/>
      <c r="C112" s="94"/>
      <c r="D112" s="94"/>
      <c r="E112" s="94"/>
      <c r="F112" s="95"/>
      <c r="G112" s="94"/>
      <c r="H112" s="95"/>
      <c r="I112" s="94"/>
      <c r="J112" s="94"/>
      <c r="K112" s="94"/>
      <c r="L112" s="94"/>
      <c r="M112" s="94"/>
      <c r="N112" s="94"/>
      <c r="O112" s="94"/>
      <c r="P112" s="94"/>
      <c r="Q112" s="90"/>
      <c r="R112" s="90"/>
      <c r="S112" s="90"/>
      <c r="T112" s="90"/>
      <c r="U112" s="90"/>
      <c r="V112" s="90"/>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c r="DA112" s="94"/>
      <c r="DB112" s="94"/>
      <c r="DC112" s="94"/>
      <c r="DD112" s="94"/>
      <c r="DE112" s="94"/>
      <c r="DF112" s="94"/>
      <c r="DG112" s="94"/>
      <c r="DH112" s="94"/>
      <c r="DI112" s="94"/>
      <c r="DJ112" s="94"/>
      <c r="DK112" s="94"/>
      <c r="DL112" s="94"/>
      <c r="DM112" s="94"/>
      <c r="DN112" s="94"/>
      <c r="DO112" s="94"/>
      <c r="DP112" s="94"/>
      <c r="DQ112" s="94"/>
    </row>
    <row r="113" spans="2:121">
      <c r="B113" s="94"/>
      <c r="C113" s="94"/>
      <c r="D113" s="94"/>
      <c r="E113" s="94"/>
      <c r="F113" s="95"/>
      <c r="G113" s="94"/>
      <c r="H113" s="95"/>
      <c r="I113" s="94"/>
      <c r="J113" s="94"/>
      <c r="K113" s="94"/>
      <c r="L113" s="94"/>
      <c r="M113" s="94"/>
      <c r="N113" s="94"/>
      <c r="O113" s="94"/>
      <c r="P113" s="94"/>
      <c r="Q113" s="90"/>
      <c r="R113" s="90"/>
      <c r="S113" s="90"/>
      <c r="T113" s="90"/>
      <c r="U113" s="90"/>
      <c r="V113" s="90"/>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row>
    <row r="114" spans="2:121">
      <c r="B114" s="94"/>
      <c r="C114" s="94"/>
      <c r="D114" s="94"/>
      <c r="E114" s="94"/>
      <c r="F114" s="95"/>
      <c r="G114" s="94"/>
      <c r="H114" s="95"/>
      <c r="I114" s="94"/>
      <c r="J114" s="94"/>
      <c r="K114" s="94"/>
      <c r="L114" s="94"/>
      <c r="M114" s="94"/>
      <c r="N114" s="94"/>
      <c r="O114" s="94"/>
      <c r="P114" s="94"/>
      <c r="Q114" s="90"/>
      <c r="R114" s="90"/>
      <c r="S114" s="90"/>
      <c r="T114" s="90"/>
      <c r="U114" s="90"/>
      <c r="V114" s="90"/>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row>
    <row r="115" spans="2:121">
      <c r="B115" s="94"/>
      <c r="C115" s="94"/>
      <c r="D115" s="94"/>
      <c r="E115" s="94"/>
      <c r="F115" s="95"/>
      <c r="G115" s="94"/>
      <c r="H115" s="95"/>
      <c r="I115" s="94"/>
      <c r="J115" s="94"/>
      <c r="K115" s="94"/>
      <c r="L115" s="94"/>
      <c r="M115" s="94"/>
      <c r="N115" s="94"/>
      <c r="O115" s="94"/>
      <c r="P115" s="94"/>
      <c r="Q115" s="90"/>
      <c r="R115" s="90"/>
      <c r="S115" s="90"/>
      <c r="T115" s="90"/>
      <c r="U115" s="90"/>
      <c r="V115" s="90"/>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row>
    <row r="116" spans="2:121">
      <c r="B116" s="94"/>
      <c r="C116" s="94"/>
      <c r="D116" s="94"/>
      <c r="E116" s="94"/>
      <c r="F116" s="95"/>
      <c r="G116" s="94"/>
      <c r="H116" s="95"/>
      <c r="I116" s="94"/>
      <c r="J116" s="94"/>
      <c r="K116" s="94"/>
      <c r="L116" s="94"/>
      <c r="M116" s="94"/>
      <c r="N116" s="94"/>
      <c r="O116" s="94"/>
      <c r="P116" s="94"/>
      <c r="Q116" s="90"/>
      <c r="R116" s="90"/>
      <c r="S116" s="90"/>
      <c r="T116" s="90"/>
      <c r="U116" s="90"/>
      <c r="V116" s="90"/>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row>
    <row r="117" spans="2:121">
      <c r="B117" s="94"/>
      <c r="C117" s="94"/>
      <c r="D117" s="94"/>
      <c r="E117" s="94"/>
      <c r="F117" s="95"/>
      <c r="G117" s="94"/>
      <c r="H117" s="95"/>
      <c r="I117" s="94"/>
      <c r="J117" s="94"/>
      <c r="K117" s="94"/>
      <c r="L117" s="94"/>
      <c r="M117" s="94"/>
      <c r="N117" s="94"/>
      <c r="O117" s="94"/>
      <c r="P117" s="94"/>
      <c r="Q117" s="90"/>
      <c r="R117" s="90"/>
      <c r="S117" s="90"/>
      <c r="T117" s="90"/>
      <c r="U117" s="90"/>
      <c r="V117" s="90"/>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row>
    <row r="118" spans="2:121">
      <c r="B118" s="94"/>
      <c r="C118" s="94"/>
      <c r="D118" s="94"/>
      <c r="E118" s="94"/>
      <c r="F118" s="95"/>
      <c r="G118" s="94"/>
      <c r="H118" s="95"/>
      <c r="I118" s="94"/>
      <c r="J118" s="94"/>
      <c r="K118" s="94"/>
      <c r="L118" s="94"/>
      <c r="M118" s="94"/>
      <c r="N118" s="94"/>
      <c r="O118" s="94"/>
      <c r="P118" s="94"/>
      <c r="Q118" s="90"/>
      <c r="R118" s="90"/>
      <c r="S118" s="90"/>
      <c r="T118" s="90"/>
      <c r="U118" s="90"/>
      <c r="V118" s="90"/>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row>
    <row r="119" spans="2:121">
      <c r="B119" s="94"/>
      <c r="C119" s="94"/>
      <c r="D119" s="94"/>
      <c r="E119" s="94"/>
      <c r="F119" s="95"/>
      <c r="G119" s="94"/>
      <c r="H119" s="95"/>
      <c r="I119" s="94"/>
      <c r="J119" s="94"/>
      <c r="K119" s="94"/>
      <c r="L119" s="94"/>
      <c r="M119" s="94"/>
      <c r="N119" s="94"/>
      <c r="O119" s="94"/>
      <c r="P119" s="94"/>
      <c r="Q119" s="90"/>
      <c r="R119" s="90"/>
      <c r="S119" s="90"/>
      <c r="T119" s="90"/>
      <c r="U119" s="90"/>
      <c r="V119" s="90"/>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row>
    <row r="120" spans="2:121">
      <c r="B120" s="94"/>
      <c r="C120" s="94"/>
      <c r="D120" s="94"/>
      <c r="E120" s="94"/>
      <c r="F120" s="95"/>
      <c r="G120" s="94"/>
      <c r="H120" s="95"/>
      <c r="I120" s="94"/>
      <c r="J120" s="94"/>
      <c r="K120" s="94"/>
      <c r="L120" s="94"/>
      <c r="M120" s="94"/>
      <c r="N120" s="94"/>
      <c r="O120" s="94"/>
      <c r="P120" s="94"/>
      <c r="Q120" s="90"/>
      <c r="R120" s="90"/>
      <c r="S120" s="90"/>
      <c r="T120" s="90"/>
      <c r="U120" s="90"/>
      <c r="V120" s="90"/>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row>
    <row r="121" spans="2:121">
      <c r="B121" s="94"/>
      <c r="C121" s="94"/>
      <c r="D121" s="94"/>
      <c r="E121" s="94"/>
      <c r="F121" s="95"/>
      <c r="G121" s="94"/>
      <c r="H121" s="95"/>
      <c r="I121" s="94"/>
      <c r="J121" s="94"/>
      <c r="K121" s="94"/>
      <c r="L121" s="94"/>
      <c r="M121" s="94"/>
      <c r="N121" s="94"/>
      <c r="O121" s="94"/>
      <c r="P121" s="94"/>
      <c r="Q121" s="90"/>
      <c r="R121" s="90"/>
      <c r="S121" s="90"/>
      <c r="T121" s="90"/>
      <c r="U121" s="90"/>
      <c r="V121" s="90"/>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row>
    <row r="122" spans="2:121">
      <c r="B122" s="94"/>
      <c r="C122" s="94"/>
      <c r="D122" s="94"/>
      <c r="E122" s="94"/>
      <c r="F122" s="95"/>
      <c r="G122" s="94"/>
      <c r="H122" s="95"/>
      <c r="I122" s="94"/>
      <c r="J122" s="94"/>
      <c r="K122" s="94"/>
      <c r="L122" s="94"/>
      <c r="M122" s="94"/>
      <c r="N122" s="94"/>
      <c r="O122" s="94"/>
      <c r="P122" s="94"/>
      <c r="Q122" s="90"/>
      <c r="R122" s="90"/>
      <c r="S122" s="90"/>
      <c r="T122" s="90"/>
      <c r="U122" s="90"/>
      <c r="V122" s="90"/>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c r="DA122" s="94"/>
      <c r="DB122" s="94"/>
      <c r="DC122" s="94"/>
      <c r="DD122" s="94"/>
      <c r="DE122" s="94"/>
      <c r="DF122" s="94"/>
      <c r="DG122" s="94"/>
      <c r="DH122" s="94"/>
      <c r="DI122" s="94"/>
      <c r="DJ122" s="94"/>
      <c r="DK122" s="94"/>
      <c r="DL122" s="94"/>
      <c r="DM122" s="94"/>
      <c r="DN122" s="94"/>
      <c r="DO122" s="94"/>
      <c r="DP122" s="94"/>
      <c r="DQ122" s="94"/>
    </row>
    <row r="123" spans="2:121">
      <c r="B123" s="94"/>
      <c r="C123" s="94"/>
      <c r="D123" s="94"/>
      <c r="E123" s="94"/>
      <c r="F123" s="95"/>
      <c r="G123" s="94"/>
      <c r="H123" s="95"/>
      <c r="I123" s="94"/>
      <c r="J123" s="94"/>
      <c r="K123" s="94"/>
      <c r="L123" s="94"/>
      <c r="M123" s="94"/>
      <c r="N123" s="94"/>
      <c r="O123" s="94"/>
      <c r="P123" s="94"/>
      <c r="Q123" s="90"/>
      <c r="R123" s="90"/>
      <c r="S123" s="90"/>
      <c r="T123" s="90"/>
      <c r="U123" s="90"/>
      <c r="V123" s="90"/>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row>
    <row r="124" spans="2:121">
      <c r="B124" s="94"/>
      <c r="C124" s="94"/>
      <c r="D124" s="94"/>
      <c r="E124" s="94"/>
      <c r="F124" s="95"/>
      <c r="G124" s="94"/>
      <c r="H124" s="95"/>
      <c r="I124" s="94"/>
      <c r="J124" s="94"/>
      <c r="K124" s="94"/>
      <c r="L124" s="94"/>
      <c r="M124" s="94"/>
      <c r="N124" s="94"/>
      <c r="O124" s="94"/>
      <c r="P124" s="94"/>
      <c r="Q124" s="90"/>
      <c r="R124" s="90"/>
      <c r="S124" s="90"/>
      <c r="T124" s="90"/>
      <c r="U124" s="90"/>
      <c r="V124" s="90"/>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c r="DD124" s="94"/>
      <c r="DE124" s="94"/>
      <c r="DF124" s="94"/>
      <c r="DG124" s="94"/>
      <c r="DH124" s="94"/>
      <c r="DI124" s="94"/>
      <c r="DJ124" s="94"/>
      <c r="DK124" s="94"/>
      <c r="DL124" s="94"/>
      <c r="DM124" s="94"/>
      <c r="DN124" s="94"/>
      <c r="DO124" s="94"/>
      <c r="DP124" s="94"/>
      <c r="DQ124" s="94"/>
    </row>
    <row r="125" spans="2:121">
      <c r="B125" s="94"/>
      <c r="C125" s="94"/>
      <c r="D125" s="94"/>
      <c r="E125" s="94"/>
      <c r="F125" s="95"/>
      <c r="G125" s="94"/>
      <c r="H125" s="95"/>
      <c r="I125" s="94"/>
      <c r="J125" s="94"/>
      <c r="K125" s="94"/>
      <c r="L125" s="94"/>
      <c r="M125" s="94"/>
      <c r="N125" s="94"/>
      <c r="O125" s="94"/>
      <c r="P125" s="94"/>
      <c r="Q125" s="90"/>
      <c r="R125" s="90"/>
      <c r="S125" s="90"/>
      <c r="T125" s="90"/>
      <c r="U125" s="90"/>
      <c r="V125" s="90"/>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c r="DK125" s="94"/>
      <c r="DL125" s="94"/>
      <c r="DM125" s="94"/>
      <c r="DN125" s="94"/>
      <c r="DO125" s="94"/>
      <c r="DP125" s="94"/>
      <c r="DQ125" s="94"/>
    </row>
    <row r="126" spans="2:121">
      <c r="B126" s="94"/>
      <c r="C126" s="94"/>
      <c r="D126" s="94"/>
      <c r="E126" s="94"/>
      <c r="F126" s="95"/>
      <c r="G126" s="94"/>
      <c r="H126" s="95"/>
      <c r="I126" s="94"/>
      <c r="J126" s="94"/>
      <c r="K126" s="94"/>
      <c r="L126" s="94"/>
      <c r="M126" s="94"/>
      <c r="N126" s="94"/>
      <c r="O126" s="94"/>
      <c r="P126" s="94"/>
      <c r="Q126" s="90"/>
      <c r="R126" s="90"/>
      <c r="S126" s="90"/>
      <c r="T126" s="90"/>
      <c r="U126" s="90"/>
      <c r="V126" s="90"/>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c r="DA126" s="94"/>
      <c r="DB126" s="94"/>
      <c r="DC126" s="94"/>
      <c r="DD126" s="94"/>
      <c r="DE126" s="94"/>
      <c r="DF126" s="94"/>
      <c r="DG126" s="94"/>
      <c r="DH126" s="94"/>
      <c r="DI126" s="94"/>
      <c r="DJ126" s="94"/>
      <c r="DK126" s="94"/>
      <c r="DL126" s="94"/>
      <c r="DM126" s="94"/>
      <c r="DN126" s="94"/>
      <c r="DO126" s="94"/>
      <c r="DP126" s="94"/>
      <c r="DQ126" s="94"/>
    </row>
    <row r="127" spans="2:121">
      <c r="B127" s="94"/>
      <c r="C127" s="94"/>
      <c r="D127" s="94"/>
      <c r="E127" s="94"/>
      <c r="F127" s="95"/>
      <c r="G127" s="94"/>
      <c r="H127" s="95"/>
      <c r="I127" s="94"/>
      <c r="J127" s="94"/>
      <c r="K127" s="94"/>
      <c r="L127" s="94"/>
      <c r="M127" s="94"/>
      <c r="N127" s="94"/>
      <c r="O127" s="94"/>
      <c r="P127" s="94"/>
      <c r="Q127" s="90"/>
      <c r="R127" s="90"/>
      <c r="S127" s="90"/>
      <c r="T127" s="90"/>
      <c r="U127" s="90"/>
      <c r="V127" s="90"/>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c r="DA127" s="94"/>
      <c r="DB127" s="94"/>
      <c r="DC127" s="94"/>
      <c r="DD127" s="94"/>
      <c r="DE127" s="94"/>
      <c r="DF127" s="94"/>
      <c r="DG127" s="94"/>
      <c r="DH127" s="94"/>
      <c r="DI127" s="94"/>
      <c r="DJ127" s="94"/>
      <c r="DK127" s="94"/>
      <c r="DL127" s="94"/>
      <c r="DM127" s="94"/>
      <c r="DN127" s="94"/>
      <c r="DO127" s="94"/>
      <c r="DP127" s="94"/>
      <c r="DQ127" s="94"/>
    </row>
    <row r="128" spans="2:121">
      <c r="B128" s="94"/>
      <c r="C128" s="94"/>
      <c r="D128" s="94"/>
      <c r="E128" s="94"/>
      <c r="F128" s="95"/>
      <c r="G128" s="94"/>
      <c r="H128" s="95"/>
      <c r="I128" s="94"/>
      <c r="J128" s="94"/>
      <c r="K128" s="94"/>
      <c r="L128" s="94"/>
      <c r="M128" s="94"/>
      <c r="N128" s="94"/>
      <c r="O128" s="94"/>
      <c r="P128" s="94"/>
      <c r="Q128" s="90"/>
      <c r="R128" s="90"/>
      <c r="S128" s="90"/>
      <c r="T128" s="90"/>
      <c r="U128" s="90"/>
      <c r="V128" s="90"/>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c r="DD128" s="94"/>
      <c r="DE128" s="94"/>
      <c r="DF128" s="94"/>
      <c r="DG128" s="94"/>
      <c r="DH128" s="94"/>
      <c r="DI128" s="94"/>
      <c r="DJ128" s="94"/>
      <c r="DK128" s="94"/>
      <c r="DL128" s="94"/>
      <c r="DM128" s="94"/>
      <c r="DN128" s="94"/>
      <c r="DO128" s="94"/>
      <c r="DP128" s="94"/>
      <c r="DQ128" s="94"/>
    </row>
    <row r="129" spans="2:121">
      <c r="B129" s="94"/>
      <c r="C129" s="94"/>
      <c r="D129" s="94"/>
      <c r="E129" s="94"/>
      <c r="F129" s="95"/>
      <c r="G129" s="94"/>
      <c r="H129" s="95"/>
      <c r="I129" s="94"/>
      <c r="J129" s="94"/>
      <c r="K129" s="94"/>
      <c r="L129" s="94"/>
      <c r="M129" s="94"/>
      <c r="N129" s="94"/>
      <c r="O129" s="94"/>
      <c r="P129" s="94"/>
      <c r="Q129" s="90"/>
      <c r="R129" s="90"/>
      <c r="S129" s="90"/>
      <c r="T129" s="90"/>
      <c r="U129" s="90"/>
      <c r="V129" s="90"/>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c r="DA129" s="94"/>
      <c r="DB129" s="94"/>
      <c r="DC129" s="94"/>
      <c r="DD129" s="94"/>
      <c r="DE129" s="94"/>
      <c r="DF129" s="94"/>
      <c r="DG129" s="94"/>
      <c r="DH129" s="94"/>
      <c r="DI129" s="94"/>
      <c r="DJ129" s="94"/>
      <c r="DK129" s="94"/>
      <c r="DL129" s="94"/>
      <c r="DM129" s="94"/>
      <c r="DN129" s="94"/>
      <c r="DO129" s="94"/>
      <c r="DP129" s="94"/>
      <c r="DQ129" s="94"/>
    </row>
    <row r="130" spans="2:121">
      <c r="B130" s="94"/>
      <c r="C130" s="94"/>
      <c r="D130" s="94"/>
      <c r="E130" s="94"/>
      <c r="F130" s="95"/>
      <c r="G130" s="94"/>
      <c r="H130" s="95"/>
      <c r="I130" s="94"/>
      <c r="J130" s="94"/>
      <c r="K130" s="94"/>
      <c r="L130" s="94"/>
      <c r="M130" s="94"/>
      <c r="N130" s="94"/>
      <c r="O130" s="94"/>
      <c r="P130" s="94"/>
      <c r="Q130" s="90"/>
      <c r="R130" s="90"/>
      <c r="S130" s="90"/>
      <c r="T130" s="90"/>
      <c r="U130" s="90"/>
      <c r="V130" s="90"/>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row>
    <row r="131" spans="2:121">
      <c r="B131" s="94"/>
      <c r="C131" s="94"/>
      <c r="D131" s="94"/>
      <c r="E131" s="94"/>
      <c r="F131" s="95"/>
      <c r="G131" s="94"/>
      <c r="H131" s="95"/>
      <c r="I131" s="94"/>
      <c r="J131" s="94"/>
      <c r="K131" s="94"/>
      <c r="L131" s="94"/>
      <c r="M131" s="94"/>
      <c r="N131" s="94"/>
      <c r="O131" s="94"/>
      <c r="P131" s="94"/>
      <c r="Q131" s="90"/>
      <c r="R131" s="90"/>
      <c r="S131" s="90"/>
      <c r="T131" s="90"/>
      <c r="U131" s="90"/>
      <c r="V131" s="90"/>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row>
    <row r="132" spans="2:121">
      <c r="B132" s="94"/>
      <c r="C132" s="94"/>
      <c r="D132" s="94"/>
      <c r="E132" s="94"/>
      <c r="F132" s="95"/>
      <c r="G132" s="94"/>
      <c r="H132" s="95"/>
      <c r="I132" s="94"/>
      <c r="J132" s="94"/>
      <c r="K132" s="94"/>
      <c r="L132" s="94"/>
      <c r="M132" s="94"/>
      <c r="N132" s="94"/>
      <c r="O132" s="94"/>
      <c r="P132" s="94"/>
      <c r="Q132" s="90"/>
      <c r="R132" s="90"/>
      <c r="S132" s="90"/>
      <c r="T132" s="90"/>
      <c r="U132" s="90"/>
      <c r="V132" s="90"/>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row>
    <row r="133" spans="2:121">
      <c r="B133" s="94"/>
      <c r="C133" s="94"/>
      <c r="D133" s="94"/>
      <c r="E133" s="94"/>
      <c r="F133" s="95"/>
      <c r="G133" s="94"/>
      <c r="H133" s="95"/>
      <c r="I133" s="94"/>
      <c r="J133" s="94"/>
      <c r="K133" s="94"/>
      <c r="L133" s="94"/>
      <c r="M133" s="94"/>
      <c r="N133" s="94"/>
      <c r="O133" s="94"/>
      <c r="P133" s="94"/>
      <c r="Q133" s="90"/>
      <c r="R133" s="90"/>
      <c r="S133" s="90"/>
      <c r="T133" s="90"/>
      <c r="U133" s="90"/>
      <c r="V133" s="90"/>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c r="DA133" s="94"/>
      <c r="DB133" s="94"/>
      <c r="DC133" s="94"/>
      <c r="DD133" s="94"/>
      <c r="DE133" s="94"/>
      <c r="DF133" s="94"/>
      <c r="DG133" s="94"/>
      <c r="DH133" s="94"/>
      <c r="DI133" s="94"/>
      <c r="DJ133" s="94"/>
      <c r="DK133" s="94"/>
      <c r="DL133" s="94"/>
      <c r="DM133" s="94"/>
      <c r="DN133" s="94"/>
      <c r="DO133" s="94"/>
      <c r="DP133" s="94"/>
      <c r="DQ133" s="94"/>
    </row>
    <row r="134" spans="2:121">
      <c r="B134" s="94"/>
      <c r="C134" s="94"/>
      <c r="D134" s="94"/>
      <c r="E134" s="94"/>
      <c r="F134" s="95"/>
      <c r="G134" s="94"/>
      <c r="H134" s="95"/>
      <c r="I134" s="94"/>
      <c r="J134" s="94"/>
      <c r="K134" s="94"/>
      <c r="L134" s="94"/>
      <c r="M134" s="94"/>
      <c r="N134" s="94"/>
      <c r="O134" s="94"/>
      <c r="P134" s="94"/>
      <c r="Q134" s="90"/>
      <c r="R134" s="90"/>
      <c r="S134" s="90"/>
      <c r="T134" s="90"/>
      <c r="U134" s="90"/>
      <c r="V134" s="90"/>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row>
    <row r="135" spans="2:121">
      <c r="B135" s="94"/>
      <c r="C135" s="94"/>
      <c r="D135" s="94"/>
      <c r="E135" s="94"/>
      <c r="F135" s="95"/>
      <c r="G135" s="94"/>
      <c r="H135" s="95"/>
      <c r="I135" s="94"/>
      <c r="J135" s="94"/>
      <c r="K135" s="94"/>
      <c r="L135" s="94"/>
      <c r="M135" s="94"/>
      <c r="N135" s="94"/>
      <c r="O135" s="94"/>
      <c r="P135" s="94"/>
      <c r="Q135" s="90"/>
      <c r="R135" s="90"/>
      <c r="S135" s="90"/>
      <c r="T135" s="90"/>
      <c r="U135" s="90"/>
      <c r="V135" s="90"/>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row>
    <row r="136" spans="2:121">
      <c r="B136" s="94"/>
      <c r="C136" s="94"/>
      <c r="D136" s="94"/>
      <c r="E136" s="94"/>
      <c r="F136" s="95"/>
      <c r="G136" s="94"/>
      <c r="H136" s="95"/>
      <c r="I136" s="94"/>
      <c r="J136" s="94"/>
      <c r="K136" s="94"/>
      <c r="L136" s="94"/>
      <c r="M136" s="94"/>
      <c r="N136" s="94"/>
      <c r="O136" s="94"/>
      <c r="P136" s="94"/>
      <c r="Q136" s="90"/>
      <c r="R136" s="90"/>
      <c r="S136" s="90"/>
      <c r="T136" s="90"/>
      <c r="U136" s="90"/>
      <c r="V136" s="90"/>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c r="DD136" s="94"/>
      <c r="DE136" s="94"/>
      <c r="DF136" s="94"/>
      <c r="DG136" s="94"/>
      <c r="DH136" s="94"/>
      <c r="DI136" s="94"/>
      <c r="DJ136" s="94"/>
      <c r="DK136" s="94"/>
      <c r="DL136" s="94"/>
      <c r="DM136" s="94"/>
      <c r="DN136" s="94"/>
      <c r="DO136" s="94"/>
      <c r="DP136" s="94"/>
      <c r="DQ136" s="94"/>
    </row>
    <row r="137" spans="2:121">
      <c r="B137" s="94"/>
      <c r="C137" s="94"/>
      <c r="D137" s="94"/>
      <c r="E137" s="94"/>
      <c r="F137" s="95"/>
      <c r="G137" s="94"/>
      <c r="H137" s="95"/>
      <c r="I137" s="94"/>
      <c r="J137" s="94"/>
      <c r="K137" s="94"/>
      <c r="L137" s="94"/>
      <c r="M137" s="94"/>
      <c r="N137" s="94"/>
      <c r="O137" s="94"/>
      <c r="P137" s="94"/>
      <c r="Q137" s="90"/>
      <c r="R137" s="90"/>
      <c r="S137" s="90"/>
      <c r="T137" s="90"/>
      <c r="U137" s="90"/>
      <c r="V137" s="90"/>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c r="DA137" s="94"/>
      <c r="DB137" s="94"/>
      <c r="DC137" s="94"/>
      <c r="DD137" s="94"/>
      <c r="DE137" s="94"/>
      <c r="DF137" s="94"/>
      <c r="DG137" s="94"/>
      <c r="DH137" s="94"/>
      <c r="DI137" s="94"/>
      <c r="DJ137" s="94"/>
      <c r="DK137" s="94"/>
      <c r="DL137" s="94"/>
      <c r="DM137" s="94"/>
      <c r="DN137" s="94"/>
      <c r="DO137" s="94"/>
      <c r="DP137" s="94"/>
      <c r="DQ137" s="94"/>
    </row>
    <row r="138" spans="2:121">
      <c r="B138" s="94"/>
      <c r="C138" s="94"/>
      <c r="D138" s="94"/>
      <c r="E138" s="94"/>
      <c r="F138" s="95"/>
      <c r="G138" s="94"/>
      <c r="H138" s="95"/>
      <c r="I138" s="94"/>
      <c r="J138" s="94"/>
      <c r="K138" s="94"/>
      <c r="L138" s="94"/>
      <c r="M138" s="94"/>
      <c r="N138" s="94"/>
      <c r="O138" s="94"/>
      <c r="P138" s="94"/>
      <c r="Q138" s="90"/>
      <c r="R138" s="90"/>
      <c r="S138" s="90"/>
      <c r="T138" s="90"/>
      <c r="U138" s="90"/>
      <c r="V138" s="90"/>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c r="DA138" s="94"/>
      <c r="DB138" s="94"/>
      <c r="DC138" s="94"/>
      <c r="DD138" s="94"/>
      <c r="DE138" s="94"/>
      <c r="DF138" s="94"/>
      <c r="DG138" s="94"/>
      <c r="DH138" s="94"/>
      <c r="DI138" s="94"/>
      <c r="DJ138" s="94"/>
      <c r="DK138" s="94"/>
      <c r="DL138" s="94"/>
      <c r="DM138" s="94"/>
      <c r="DN138" s="94"/>
      <c r="DO138" s="94"/>
      <c r="DP138" s="94"/>
      <c r="DQ138" s="94"/>
    </row>
    <row r="139" spans="2:121">
      <c r="B139" s="94"/>
      <c r="C139" s="94"/>
      <c r="D139" s="94"/>
      <c r="E139" s="94"/>
      <c r="F139" s="95"/>
      <c r="G139" s="94"/>
      <c r="H139" s="95"/>
      <c r="I139" s="94"/>
      <c r="J139" s="94"/>
      <c r="K139" s="94"/>
      <c r="L139" s="94"/>
      <c r="M139" s="94"/>
      <c r="N139" s="94"/>
      <c r="O139" s="94"/>
      <c r="P139" s="94"/>
      <c r="Q139" s="90"/>
      <c r="R139" s="90"/>
      <c r="S139" s="90"/>
      <c r="T139" s="90"/>
      <c r="U139" s="90"/>
      <c r="V139" s="90"/>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c r="DA139" s="94"/>
      <c r="DB139" s="94"/>
      <c r="DC139" s="94"/>
      <c r="DD139" s="94"/>
      <c r="DE139" s="94"/>
      <c r="DF139" s="94"/>
      <c r="DG139" s="94"/>
      <c r="DH139" s="94"/>
      <c r="DI139" s="94"/>
      <c r="DJ139" s="94"/>
      <c r="DK139" s="94"/>
      <c r="DL139" s="94"/>
      <c r="DM139" s="94"/>
      <c r="DN139" s="94"/>
      <c r="DO139" s="94"/>
      <c r="DP139" s="94"/>
      <c r="DQ139" s="94"/>
    </row>
    <row r="140" spans="2:121">
      <c r="B140" s="94"/>
      <c r="C140" s="94"/>
      <c r="D140" s="94"/>
      <c r="E140" s="94"/>
      <c r="F140" s="95"/>
      <c r="G140" s="94"/>
      <c r="H140" s="95"/>
      <c r="I140" s="94"/>
      <c r="J140" s="94"/>
      <c r="K140" s="94"/>
      <c r="L140" s="94"/>
      <c r="M140" s="94"/>
      <c r="N140" s="94"/>
      <c r="O140" s="94"/>
      <c r="P140" s="94"/>
      <c r="Q140" s="90"/>
      <c r="R140" s="90"/>
      <c r="S140" s="90"/>
      <c r="T140" s="90"/>
      <c r="U140" s="90"/>
      <c r="V140" s="90"/>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c r="DA140" s="94"/>
      <c r="DB140" s="94"/>
      <c r="DC140" s="94"/>
      <c r="DD140" s="94"/>
      <c r="DE140" s="94"/>
      <c r="DF140" s="94"/>
      <c r="DG140" s="94"/>
      <c r="DH140" s="94"/>
      <c r="DI140" s="94"/>
      <c r="DJ140" s="94"/>
      <c r="DK140" s="94"/>
      <c r="DL140" s="94"/>
      <c r="DM140" s="94"/>
      <c r="DN140" s="94"/>
      <c r="DO140" s="94"/>
      <c r="DP140" s="94"/>
      <c r="DQ140" s="94"/>
    </row>
    <row r="141" spans="2:121">
      <c r="B141" s="94"/>
      <c r="C141" s="94"/>
      <c r="D141" s="94"/>
      <c r="E141" s="94"/>
      <c r="F141" s="95"/>
      <c r="G141" s="94"/>
      <c r="H141" s="95"/>
      <c r="I141" s="94"/>
      <c r="J141" s="94"/>
      <c r="K141" s="94"/>
      <c r="L141" s="94"/>
      <c r="M141" s="94"/>
      <c r="N141" s="94"/>
      <c r="O141" s="94"/>
      <c r="P141" s="94"/>
      <c r="Q141" s="90"/>
      <c r="R141" s="90"/>
      <c r="S141" s="90"/>
      <c r="T141" s="90"/>
      <c r="U141" s="90"/>
      <c r="V141" s="90"/>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row>
    <row r="142" spans="2:121">
      <c r="B142" s="94"/>
      <c r="C142" s="94"/>
      <c r="D142" s="94"/>
      <c r="E142" s="94"/>
      <c r="F142" s="95"/>
      <c r="G142" s="94"/>
      <c r="H142" s="95"/>
      <c r="I142" s="94"/>
      <c r="J142" s="94"/>
      <c r="K142" s="94"/>
      <c r="L142" s="94"/>
      <c r="M142" s="94"/>
      <c r="N142" s="94"/>
      <c r="O142" s="94"/>
      <c r="P142" s="94"/>
      <c r="Q142" s="90"/>
      <c r="R142" s="90"/>
      <c r="S142" s="90"/>
      <c r="T142" s="90"/>
      <c r="U142" s="90"/>
      <c r="V142" s="90"/>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row>
    <row r="143" spans="2:121">
      <c r="B143" s="94"/>
      <c r="C143" s="94"/>
      <c r="D143" s="94"/>
      <c r="E143" s="94"/>
      <c r="F143" s="95"/>
      <c r="G143" s="94"/>
      <c r="H143" s="95"/>
      <c r="I143" s="94"/>
      <c r="J143" s="94"/>
      <c r="K143" s="94"/>
      <c r="L143" s="94"/>
      <c r="M143" s="94"/>
      <c r="N143" s="94"/>
      <c r="O143" s="94"/>
      <c r="P143" s="94"/>
      <c r="Q143" s="90"/>
      <c r="R143" s="90"/>
      <c r="S143" s="90"/>
      <c r="T143" s="90"/>
      <c r="U143" s="90"/>
      <c r="V143" s="90"/>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row>
    <row r="144" spans="2:121">
      <c r="B144" s="94"/>
      <c r="C144" s="94"/>
      <c r="D144" s="94"/>
      <c r="E144" s="94"/>
      <c r="F144" s="95"/>
      <c r="G144" s="94"/>
      <c r="H144" s="95"/>
      <c r="I144" s="94"/>
      <c r="J144" s="94"/>
      <c r="K144" s="94"/>
      <c r="L144" s="94"/>
      <c r="M144" s="94"/>
      <c r="N144" s="94"/>
      <c r="O144" s="94"/>
      <c r="P144" s="94"/>
      <c r="Q144" s="90"/>
      <c r="R144" s="90"/>
      <c r="S144" s="90"/>
      <c r="T144" s="90"/>
      <c r="U144" s="90"/>
      <c r="V144" s="90"/>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94"/>
      <c r="DN144" s="94"/>
      <c r="DO144" s="94"/>
      <c r="DP144" s="94"/>
      <c r="DQ144" s="94"/>
    </row>
    <row r="145" spans="2:121">
      <c r="B145" s="94"/>
      <c r="C145" s="94"/>
      <c r="D145" s="94"/>
      <c r="E145" s="94"/>
      <c r="F145" s="95"/>
      <c r="G145" s="94"/>
      <c r="H145" s="95"/>
      <c r="I145" s="94"/>
      <c r="J145" s="94"/>
      <c r="K145" s="94"/>
      <c r="L145" s="94"/>
      <c r="M145" s="94"/>
      <c r="N145" s="94"/>
      <c r="O145" s="94"/>
      <c r="P145" s="94"/>
      <c r="Q145" s="90"/>
      <c r="R145" s="90"/>
      <c r="S145" s="90"/>
      <c r="T145" s="90"/>
      <c r="U145" s="90"/>
      <c r="V145" s="90"/>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row>
    <row r="146" spans="2:121">
      <c r="B146" s="94"/>
      <c r="C146" s="94"/>
      <c r="D146" s="94"/>
      <c r="E146" s="94"/>
      <c r="F146" s="95"/>
      <c r="G146" s="94"/>
      <c r="H146" s="95"/>
      <c r="I146" s="94"/>
      <c r="J146" s="94"/>
      <c r="K146" s="94"/>
      <c r="L146" s="94"/>
      <c r="M146" s="94"/>
      <c r="N146" s="94"/>
      <c r="O146" s="94"/>
      <c r="P146" s="94"/>
      <c r="Q146" s="90"/>
      <c r="R146" s="90"/>
      <c r="S146" s="90"/>
      <c r="T146" s="90"/>
      <c r="U146" s="90"/>
      <c r="V146" s="90"/>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row>
    <row r="147" spans="2:121">
      <c r="B147" s="94"/>
      <c r="C147" s="94"/>
      <c r="D147" s="94"/>
      <c r="E147" s="94"/>
      <c r="F147" s="95"/>
      <c r="G147" s="94"/>
      <c r="H147" s="95"/>
      <c r="I147" s="94"/>
      <c r="J147" s="94"/>
      <c r="K147" s="94"/>
      <c r="L147" s="94"/>
      <c r="M147" s="94"/>
      <c r="N147" s="94"/>
      <c r="O147" s="94"/>
      <c r="P147" s="94"/>
      <c r="Q147" s="90"/>
      <c r="R147" s="90"/>
      <c r="S147" s="90"/>
      <c r="T147" s="90"/>
      <c r="U147" s="90"/>
      <c r="V147" s="90"/>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c r="DA147" s="94"/>
      <c r="DB147" s="94"/>
      <c r="DC147" s="94"/>
      <c r="DD147" s="94"/>
      <c r="DE147" s="94"/>
      <c r="DF147" s="94"/>
      <c r="DG147" s="94"/>
      <c r="DH147" s="94"/>
      <c r="DI147" s="94"/>
      <c r="DJ147" s="94"/>
      <c r="DK147" s="94"/>
      <c r="DL147" s="94"/>
      <c r="DM147" s="94"/>
      <c r="DN147" s="94"/>
      <c r="DO147" s="94"/>
      <c r="DP147" s="94"/>
      <c r="DQ147" s="94"/>
    </row>
    <row r="148" spans="2:121">
      <c r="B148" s="94"/>
      <c r="C148" s="94"/>
      <c r="D148" s="94"/>
      <c r="E148" s="94"/>
      <c r="F148" s="95"/>
      <c r="G148" s="94"/>
      <c r="H148" s="95"/>
      <c r="I148" s="94"/>
      <c r="J148" s="94"/>
      <c r="K148" s="94"/>
      <c r="L148" s="94"/>
      <c r="M148" s="94"/>
      <c r="N148" s="94"/>
      <c r="O148" s="94"/>
      <c r="P148" s="94"/>
      <c r="Q148" s="90"/>
      <c r="R148" s="90"/>
      <c r="S148" s="90"/>
      <c r="T148" s="90"/>
      <c r="U148" s="90"/>
      <c r="V148" s="90"/>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c r="DA148" s="94"/>
      <c r="DB148" s="94"/>
      <c r="DC148" s="94"/>
      <c r="DD148" s="94"/>
      <c r="DE148" s="94"/>
      <c r="DF148" s="94"/>
      <c r="DG148" s="94"/>
      <c r="DH148" s="94"/>
      <c r="DI148" s="94"/>
      <c r="DJ148" s="94"/>
      <c r="DK148" s="94"/>
      <c r="DL148" s="94"/>
      <c r="DM148" s="94"/>
      <c r="DN148" s="94"/>
      <c r="DO148" s="94"/>
      <c r="DP148" s="94"/>
      <c r="DQ148" s="94"/>
    </row>
    <row r="149" spans="2:121">
      <c r="B149" s="94"/>
      <c r="C149" s="94"/>
      <c r="D149" s="94"/>
      <c r="E149" s="94"/>
      <c r="F149" s="95"/>
      <c r="G149" s="94"/>
      <c r="H149" s="95"/>
      <c r="I149" s="94"/>
      <c r="J149" s="94"/>
      <c r="K149" s="94"/>
      <c r="L149" s="94"/>
      <c r="M149" s="94"/>
      <c r="N149" s="94"/>
      <c r="O149" s="94"/>
      <c r="P149" s="94"/>
      <c r="Q149" s="90"/>
      <c r="R149" s="90"/>
      <c r="S149" s="90"/>
      <c r="T149" s="90"/>
      <c r="U149" s="90"/>
      <c r="V149" s="90"/>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row>
    <row r="150" spans="2:121">
      <c r="B150" s="94"/>
      <c r="C150" s="94"/>
      <c r="D150" s="94"/>
      <c r="E150" s="94"/>
      <c r="F150" s="95"/>
      <c r="G150" s="94"/>
      <c r="H150" s="95"/>
      <c r="I150" s="94"/>
      <c r="J150" s="94"/>
      <c r="K150" s="94"/>
      <c r="L150" s="94"/>
      <c r="M150" s="94"/>
      <c r="N150" s="94"/>
      <c r="O150" s="94"/>
      <c r="P150" s="94"/>
      <c r="Q150" s="90"/>
      <c r="R150" s="90"/>
      <c r="S150" s="90"/>
      <c r="T150" s="90"/>
      <c r="U150" s="90"/>
      <c r="V150" s="90"/>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c r="DD150" s="94"/>
      <c r="DE150" s="94"/>
      <c r="DF150" s="94"/>
      <c r="DG150" s="94"/>
      <c r="DH150" s="94"/>
      <c r="DI150" s="94"/>
      <c r="DJ150" s="94"/>
      <c r="DK150" s="94"/>
      <c r="DL150" s="94"/>
      <c r="DM150" s="94"/>
      <c r="DN150" s="94"/>
      <c r="DO150" s="94"/>
      <c r="DP150" s="94"/>
      <c r="DQ150" s="94"/>
    </row>
    <row r="151" spans="2:121">
      <c r="B151" s="94"/>
      <c r="C151" s="94"/>
      <c r="D151" s="94"/>
      <c r="E151" s="94"/>
      <c r="F151" s="95"/>
      <c r="G151" s="94"/>
      <c r="H151" s="95"/>
      <c r="I151" s="94"/>
      <c r="J151" s="94"/>
      <c r="K151" s="94"/>
      <c r="L151" s="94"/>
      <c r="M151" s="94"/>
      <c r="N151" s="94"/>
      <c r="O151" s="94"/>
      <c r="P151" s="94"/>
      <c r="Q151" s="90"/>
      <c r="R151" s="90"/>
      <c r="S151" s="90"/>
      <c r="T151" s="90"/>
      <c r="U151" s="90"/>
      <c r="V151" s="90"/>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c r="DD151" s="94"/>
      <c r="DE151" s="94"/>
      <c r="DF151" s="94"/>
      <c r="DG151" s="94"/>
      <c r="DH151" s="94"/>
      <c r="DI151" s="94"/>
      <c r="DJ151" s="94"/>
      <c r="DK151" s="94"/>
      <c r="DL151" s="94"/>
      <c r="DM151" s="94"/>
      <c r="DN151" s="94"/>
      <c r="DO151" s="94"/>
      <c r="DP151" s="94"/>
      <c r="DQ151" s="94"/>
    </row>
    <row r="152" spans="2:121">
      <c r="B152" s="94"/>
      <c r="C152" s="94"/>
      <c r="D152" s="94"/>
      <c r="E152" s="94"/>
      <c r="F152" s="95"/>
      <c r="G152" s="94"/>
      <c r="H152" s="95"/>
      <c r="I152" s="94"/>
      <c r="J152" s="94"/>
      <c r="K152" s="94"/>
      <c r="L152" s="94"/>
      <c r="M152" s="94"/>
      <c r="N152" s="94"/>
      <c r="O152" s="94"/>
      <c r="P152" s="94"/>
      <c r="Q152" s="90"/>
      <c r="R152" s="90"/>
      <c r="S152" s="90"/>
      <c r="T152" s="90"/>
      <c r="U152" s="90"/>
      <c r="V152" s="90"/>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row>
    <row r="153" spans="2:121">
      <c r="B153" s="94"/>
      <c r="C153" s="94"/>
      <c r="D153" s="94"/>
      <c r="E153" s="94"/>
      <c r="F153" s="95"/>
      <c r="G153" s="94"/>
      <c r="H153" s="95"/>
      <c r="I153" s="94"/>
      <c r="J153" s="94"/>
      <c r="K153" s="94"/>
      <c r="L153" s="94"/>
      <c r="M153" s="94"/>
      <c r="N153" s="94"/>
      <c r="O153" s="94"/>
      <c r="P153" s="94"/>
      <c r="Q153" s="90"/>
      <c r="R153" s="90"/>
      <c r="S153" s="90"/>
      <c r="T153" s="90"/>
      <c r="U153" s="90"/>
      <c r="V153" s="90"/>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row>
    <row r="154" spans="2:121">
      <c r="B154" s="94"/>
      <c r="C154" s="94"/>
      <c r="D154" s="94"/>
      <c r="E154" s="94"/>
      <c r="F154" s="95"/>
      <c r="G154" s="94"/>
      <c r="H154" s="95"/>
      <c r="I154" s="94"/>
      <c r="J154" s="94"/>
      <c r="K154" s="94"/>
      <c r="L154" s="94"/>
      <c r="M154" s="94"/>
      <c r="N154" s="94"/>
      <c r="O154" s="94"/>
      <c r="P154" s="94"/>
      <c r="Q154" s="90"/>
      <c r="R154" s="90"/>
      <c r="S154" s="90"/>
      <c r="T154" s="90"/>
      <c r="U154" s="90"/>
      <c r="V154" s="90"/>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row>
    <row r="155" spans="2:121">
      <c r="B155" s="94"/>
      <c r="C155" s="94"/>
      <c r="D155" s="94"/>
      <c r="E155" s="94"/>
      <c r="F155" s="95"/>
      <c r="G155" s="94"/>
      <c r="H155" s="95"/>
      <c r="I155" s="94"/>
      <c r="J155" s="94"/>
      <c r="K155" s="94"/>
      <c r="L155" s="94"/>
      <c r="M155" s="94"/>
      <c r="N155" s="94"/>
      <c r="O155" s="94"/>
      <c r="P155" s="94"/>
      <c r="Q155" s="90"/>
      <c r="R155" s="90"/>
      <c r="S155" s="90"/>
      <c r="T155" s="90"/>
      <c r="U155" s="90"/>
      <c r="V155" s="90"/>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row>
    <row r="156" spans="2:121">
      <c r="B156" s="94"/>
      <c r="C156" s="94"/>
      <c r="D156" s="94"/>
      <c r="E156" s="94"/>
      <c r="F156" s="95"/>
      <c r="G156" s="94"/>
      <c r="H156" s="95"/>
      <c r="I156" s="94"/>
      <c r="J156" s="94"/>
      <c r="K156" s="94"/>
      <c r="L156" s="94"/>
      <c r="M156" s="94"/>
      <c r="N156" s="94"/>
      <c r="O156" s="94"/>
      <c r="P156" s="94"/>
      <c r="Q156" s="90"/>
      <c r="R156" s="90"/>
      <c r="S156" s="90"/>
      <c r="T156" s="90"/>
      <c r="U156" s="90"/>
      <c r="V156" s="90"/>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row>
    <row r="157" spans="2:121">
      <c r="B157" s="94"/>
      <c r="C157" s="94"/>
      <c r="D157" s="94"/>
      <c r="E157" s="94"/>
      <c r="F157" s="95"/>
      <c r="G157" s="94"/>
      <c r="H157" s="95"/>
      <c r="I157" s="94"/>
      <c r="J157" s="94"/>
      <c r="K157" s="94"/>
      <c r="L157" s="94"/>
      <c r="M157" s="94"/>
      <c r="N157" s="94"/>
      <c r="O157" s="94"/>
      <c r="P157" s="94"/>
      <c r="Q157" s="90"/>
      <c r="R157" s="90"/>
      <c r="S157" s="90"/>
      <c r="T157" s="90"/>
      <c r="U157" s="90"/>
      <c r="V157" s="90"/>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c r="DA157" s="94"/>
      <c r="DB157" s="94"/>
      <c r="DC157" s="94"/>
      <c r="DD157" s="94"/>
      <c r="DE157" s="94"/>
      <c r="DF157" s="94"/>
      <c r="DG157" s="94"/>
      <c r="DH157" s="94"/>
      <c r="DI157" s="94"/>
      <c r="DJ157" s="94"/>
      <c r="DK157" s="94"/>
      <c r="DL157" s="94"/>
      <c r="DM157" s="94"/>
      <c r="DN157" s="94"/>
      <c r="DO157" s="94"/>
      <c r="DP157" s="94"/>
      <c r="DQ157" s="94"/>
    </row>
    <row r="158" spans="2:121">
      <c r="B158" s="94"/>
      <c r="C158" s="94"/>
      <c r="D158" s="94"/>
      <c r="E158" s="94"/>
      <c r="F158" s="95"/>
      <c r="G158" s="94"/>
      <c r="H158" s="95"/>
      <c r="I158" s="94"/>
      <c r="J158" s="94"/>
      <c r="K158" s="94"/>
      <c r="L158" s="94"/>
      <c r="M158" s="94"/>
      <c r="N158" s="94"/>
      <c r="O158" s="94"/>
      <c r="P158" s="94"/>
      <c r="Q158" s="90"/>
      <c r="R158" s="90"/>
      <c r="S158" s="90"/>
      <c r="T158" s="90"/>
      <c r="U158" s="90"/>
      <c r="V158" s="90"/>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row>
    <row r="159" spans="2:121">
      <c r="B159" s="94"/>
      <c r="C159" s="94"/>
      <c r="D159" s="94"/>
      <c r="E159" s="94"/>
      <c r="F159" s="95"/>
      <c r="G159" s="94"/>
      <c r="H159" s="95"/>
      <c r="I159" s="94"/>
      <c r="J159" s="94"/>
      <c r="K159" s="94"/>
      <c r="L159" s="94"/>
      <c r="M159" s="94"/>
      <c r="N159" s="94"/>
      <c r="O159" s="94"/>
      <c r="P159" s="94"/>
      <c r="Q159" s="90"/>
      <c r="R159" s="90"/>
      <c r="S159" s="90"/>
      <c r="T159" s="90"/>
      <c r="U159" s="90"/>
      <c r="V159" s="9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row>
    <row r="160" spans="2:121">
      <c r="B160" s="94"/>
      <c r="C160" s="94"/>
      <c r="D160" s="94"/>
      <c r="E160" s="94"/>
      <c r="F160" s="95"/>
      <c r="G160" s="94"/>
      <c r="H160" s="95"/>
      <c r="I160" s="94"/>
      <c r="J160" s="94"/>
      <c r="K160" s="94"/>
      <c r="L160" s="94"/>
      <c r="M160" s="94"/>
      <c r="N160" s="94"/>
      <c r="O160" s="94"/>
      <c r="P160" s="94"/>
      <c r="Q160" s="90"/>
      <c r="R160" s="90"/>
      <c r="S160" s="90"/>
      <c r="T160" s="90"/>
      <c r="U160" s="90"/>
      <c r="V160" s="90"/>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row>
    <row r="161" spans="2:121">
      <c r="B161" s="94"/>
      <c r="C161" s="94"/>
      <c r="D161" s="94"/>
      <c r="E161" s="94"/>
      <c r="F161" s="95"/>
      <c r="G161" s="94"/>
      <c r="H161" s="95"/>
      <c r="I161" s="94"/>
      <c r="J161" s="94"/>
      <c r="K161" s="94"/>
      <c r="L161" s="94"/>
      <c r="M161" s="94"/>
      <c r="N161" s="94"/>
      <c r="O161" s="94"/>
      <c r="P161" s="94"/>
      <c r="Q161" s="90"/>
      <c r="R161" s="90"/>
      <c r="S161" s="90"/>
      <c r="T161" s="90"/>
      <c r="U161" s="90"/>
      <c r="V161" s="90"/>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row>
    <row r="162" spans="2:121">
      <c r="B162" s="94"/>
      <c r="C162" s="94"/>
      <c r="D162" s="94"/>
      <c r="E162" s="94"/>
      <c r="F162" s="95"/>
      <c r="G162" s="94"/>
      <c r="H162" s="95"/>
      <c r="I162" s="94"/>
      <c r="J162" s="94"/>
      <c r="K162" s="94"/>
      <c r="L162" s="94"/>
      <c r="M162" s="94"/>
      <c r="N162" s="94"/>
      <c r="O162" s="94"/>
      <c r="P162" s="94"/>
      <c r="Q162" s="90"/>
      <c r="R162" s="90"/>
      <c r="S162" s="90"/>
      <c r="T162" s="90"/>
      <c r="U162" s="90"/>
      <c r="V162" s="90"/>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row>
    <row r="163" spans="2:121">
      <c r="B163" s="94"/>
      <c r="C163" s="94"/>
      <c r="D163" s="94"/>
      <c r="E163" s="94"/>
      <c r="F163" s="95"/>
      <c r="G163" s="94"/>
      <c r="H163" s="95"/>
      <c r="I163" s="94"/>
      <c r="J163" s="94"/>
      <c r="K163" s="94"/>
      <c r="L163" s="94"/>
      <c r="M163" s="94"/>
      <c r="N163" s="94"/>
      <c r="O163" s="94"/>
      <c r="P163" s="94"/>
      <c r="Q163" s="90"/>
      <c r="R163" s="90"/>
      <c r="S163" s="90"/>
      <c r="T163" s="90"/>
      <c r="U163" s="90"/>
      <c r="V163" s="90"/>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row>
    <row r="164" spans="2:121">
      <c r="B164" s="94"/>
      <c r="C164" s="94"/>
      <c r="D164" s="94"/>
      <c r="E164" s="94"/>
      <c r="F164" s="95"/>
      <c r="G164" s="94"/>
      <c r="H164" s="95"/>
      <c r="I164" s="94"/>
      <c r="J164" s="94"/>
      <c r="K164" s="94"/>
      <c r="L164" s="94"/>
      <c r="M164" s="94"/>
      <c r="N164" s="94"/>
      <c r="O164" s="94"/>
      <c r="P164" s="94"/>
      <c r="Q164" s="90"/>
      <c r="R164" s="90"/>
      <c r="S164" s="90"/>
      <c r="T164" s="90"/>
      <c r="U164" s="90"/>
      <c r="V164" s="90"/>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row>
    <row r="165" spans="2:121">
      <c r="B165" s="94"/>
      <c r="C165" s="94"/>
      <c r="D165" s="94"/>
      <c r="E165" s="94"/>
      <c r="F165" s="95"/>
      <c r="G165" s="94"/>
      <c r="H165" s="95"/>
      <c r="I165" s="94"/>
      <c r="J165" s="94"/>
      <c r="K165" s="94"/>
      <c r="L165" s="94"/>
      <c r="M165" s="94"/>
      <c r="N165" s="94"/>
      <c r="O165" s="94"/>
      <c r="P165" s="94"/>
      <c r="Q165" s="90"/>
      <c r="R165" s="90"/>
      <c r="S165" s="90"/>
      <c r="T165" s="90"/>
      <c r="U165" s="90"/>
      <c r="V165" s="90"/>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94"/>
      <c r="DF165" s="94"/>
      <c r="DG165" s="94"/>
      <c r="DH165" s="94"/>
      <c r="DI165" s="94"/>
      <c r="DJ165" s="94"/>
      <c r="DK165" s="94"/>
      <c r="DL165" s="94"/>
      <c r="DM165" s="94"/>
      <c r="DN165" s="94"/>
      <c r="DO165" s="94"/>
      <c r="DP165" s="94"/>
      <c r="DQ165" s="94"/>
    </row>
    <row r="166" spans="2:121">
      <c r="B166" s="94"/>
      <c r="C166" s="94"/>
      <c r="D166" s="94"/>
      <c r="E166" s="94"/>
      <c r="F166" s="95"/>
      <c r="G166" s="94"/>
      <c r="H166" s="95"/>
      <c r="I166" s="94"/>
      <c r="J166" s="94"/>
      <c r="K166" s="94"/>
      <c r="L166" s="94"/>
      <c r="M166" s="94"/>
      <c r="N166" s="94"/>
      <c r="O166" s="94"/>
      <c r="P166" s="94"/>
      <c r="Q166" s="90"/>
      <c r="R166" s="90"/>
      <c r="S166" s="90"/>
      <c r="T166" s="90"/>
      <c r="U166" s="90"/>
      <c r="V166" s="90"/>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94"/>
      <c r="DF166" s="94"/>
      <c r="DG166" s="94"/>
      <c r="DH166" s="94"/>
      <c r="DI166" s="94"/>
      <c r="DJ166" s="94"/>
      <c r="DK166" s="94"/>
      <c r="DL166" s="94"/>
      <c r="DM166" s="94"/>
      <c r="DN166" s="94"/>
      <c r="DO166" s="94"/>
      <c r="DP166" s="94"/>
      <c r="DQ166" s="94"/>
    </row>
    <row r="167" spans="2:121">
      <c r="B167" s="94"/>
      <c r="C167" s="94"/>
      <c r="D167" s="94"/>
      <c r="E167" s="94"/>
      <c r="F167" s="95"/>
      <c r="G167" s="94"/>
      <c r="H167" s="95"/>
      <c r="I167" s="94"/>
      <c r="J167" s="94"/>
      <c r="K167" s="94"/>
      <c r="L167" s="94"/>
      <c r="M167" s="94"/>
      <c r="N167" s="94"/>
      <c r="O167" s="94"/>
      <c r="P167" s="94"/>
      <c r="Q167" s="90"/>
      <c r="R167" s="90"/>
      <c r="S167" s="90"/>
      <c r="T167" s="90"/>
      <c r="U167" s="90"/>
      <c r="V167" s="90"/>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row>
    <row r="168" spans="2:121">
      <c r="B168" s="94"/>
      <c r="C168" s="94"/>
      <c r="D168" s="94"/>
      <c r="E168" s="94"/>
      <c r="F168" s="95"/>
      <c r="G168" s="94"/>
      <c r="H168" s="95"/>
      <c r="I168" s="94"/>
      <c r="J168" s="94"/>
      <c r="K168" s="94"/>
      <c r="L168" s="94"/>
      <c r="M168" s="94"/>
      <c r="N168" s="94"/>
      <c r="O168" s="94"/>
      <c r="P168" s="94"/>
      <c r="Q168" s="90"/>
      <c r="R168" s="90"/>
      <c r="S168" s="90"/>
      <c r="T168" s="90"/>
      <c r="U168" s="90"/>
      <c r="V168" s="90"/>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row>
    <row r="169" spans="2:121">
      <c r="B169" s="94"/>
      <c r="C169" s="94"/>
      <c r="D169" s="94"/>
      <c r="E169" s="94"/>
      <c r="F169" s="95"/>
      <c r="G169" s="94"/>
      <c r="H169" s="95"/>
      <c r="I169" s="94"/>
      <c r="J169" s="94"/>
      <c r="K169" s="94"/>
      <c r="L169" s="94"/>
      <c r="M169" s="94"/>
      <c r="N169" s="94"/>
      <c r="O169" s="94"/>
      <c r="P169" s="94"/>
      <c r="Q169" s="90"/>
      <c r="R169" s="90"/>
      <c r="S169" s="90"/>
      <c r="T169" s="90"/>
      <c r="U169" s="90"/>
      <c r="V169" s="90"/>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row>
    <row r="170" spans="2:121">
      <c r="B170" s="94"/>
      <c r="C170" s="94"/>
      <c r="D170" s="94"/>
      <c r="E170" s="94"/>
      <c r="F170" s="95"/>
      <c r="G170" s="94"/>
      <c r="H170" s="95"/>
      <c r="I170" s="94"/>
      <c r="J170" s="94"/>
      <c r="K170" s="94"/>
      <c r="L170" s="94"/>
      <c r="M170" s="94"/>
      <c r="N170" s="94"/>
      <c r="O170" s="94"/>
      <c r="P170" s="94"/>
      <c r="Q170" s="90"/>
      <c r="R170" s="90"/>
      <c r="S170" s="90"/>
      <c r="T170" s="90"/>
      <c r="U170" s="90"/>
      <c r="V170" s="90"/>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row>
    <row r="171" spans="2:121">
      <c r="B171" s="94"/>
      <c r="C171" s="94"/>
      <c r="D171" s="94"/>
      <c r="E171" s="94"/>
      <c r="F171" s="95"/>
      <c r="G171" s="94"/>
      <c r="H171" s="95"/>
      <c r="I171" s="94"/>
      <c r="J171" s="94"/>
      <c r="K171" s="94"/>
      <c r="L171" s="94"/>
      <c r="M171" s="94"/>
      <c r="N171" s="94"/>
      <c r="O171" s="94"/>
      <c r="P171" s="94"/>
      <c r="Q171" s="90"/>
      <c r="R171" s="90"/>
      <c r="S171" s="90"/>
      <c r="T171" s="90"/>
      <c r="U171" s="90"/>
      <c r="V171" s="90"/>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row>
    <row r="172" spans="2:121">
      <c r="B172" s="94"/>
      <c r="C172" s="94"/>
      <c r="D172" s="94"/>
      <c r="E172" s="94"/>
      <c r="F172" s="95"/>
      <c r="G172" s="94"/>
      <c r="H172" s="95"/>
      <c r="I172" s="94"/>
      <c r="J172" s="94"/>
      <c r="K172" s="94"/>
      <c r="L172" s="94"/>
      <c r="M172" s="94"/>
      <c r="N172" s="94"/>
      <c r="O172" s="94"/>
      <c r="P172" s="94"/>
      <c r="Q172" s="90"/>
      <c r="R172" s="90"/>
      <c r="S172" s="90"/>
      <c r="T172" s="90"/>
      <c r="U172" s="90"/>
      <c r="V172" s="90"/>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row>
    <row r="173" spans="2:121">
      <c r="B173" s="94"/>
      <c r="C173" s="94"/>
      <c r="D173" s="94"/>
      <c r="E173" s="94"/>
      <c r="F173" s="95"/>
      <c r="G173" s="94"/>
      <c r="H173" s="95"/>
      <c r="I173" s="94"/>
      <c r="J173" s="94"/>
      <c r="K173" s="94"/>
      <c r="L173" s="94"/>
      <c r="M173" s="94"/>
      <c r="N173" s="94"/>
      <c r="O173" s="94"/>
      <c r="P173" s="94"/>
      <c r="Q173" s="90"/>
      <c r="R173" s="90"/>
      <c r="S173" s="90"/>
      <c r="T173" s="90"/>
      <c r="U173" s="90"/>
      <c r="V173" s="90"/>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row>
    <row r="174" spans="2:121">
      <c r="B174" s="94"/>
      <c r="C174" s="94"/>
      <c r="D174" s="94"/>
      <c r="E174" s="94"/>
      <c r="F174" s="95"/>
      <c r="G174" s="94"/>
      <c r="H174" s="95"/>
      <c r="I174" s="94"/>
      <c r="J174" s="94"/>
      <c r="K174" s="94"/>
      <c r="L174" s="94"/>
      <c r="M174" s="94"/>
      <c r="N174" s="94"/>
      <c r="O174" s="94"/>
      <c r="P174" s="94"/>
      <c r="Q174" s="90"/>
      <c r="R174" s="90"/>
      <c r="S174" s="90"/>
      <c r="T174" s="90"/>
      <c r="U174" s="90"/>
      <c r="V174" s="90"/>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row>
    <row r="175" spans="2:121">
      <c r="B175" s="94"/>
      <c r="C175" s="94"/>
      <c r="D175" s="94"/>
      <c r="E175" s="94"/>
      <c r="F175" s="95"/>
      <c r="G175" s="94"/>
      <c r="H175" s="95"/>
      <c r="I175" s="94"/>
      <c r="J175" s="94"/>
      <c r="K175" s="94"/>
      <c r="L175" s="94"/>
      <c r="M175" s="94"/>
      <c r="N175" s="94"/>
      <c r="O175" s="94"/>
      <c r="P175" s="94"/>
      <c r="Q175" s="90"/>
      <c r="R175" s="90"/>
      <c r="S175" s="90"/>
      <c r="T175" s="90"/>
      <c r="U175" s="90"/>
      <c r="V175" s="90"/>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row>
    <row r="176" spans="2:121">
      <c r="B176" s="94"/>
      <c r="C176" s="94"/>
      <c r="D176" s="94"/>
      <c r="E176" s="94"/>
      <c r="F176" s="95"/>
      <c r="G176" s="94"/>
      <c r="H176" s="95"/>
      <c r="I176" s="94"/>
      <c r="J176" s="94"/>
      <c r="K176" s="94"/>
      <c r="L176" s="94"/>
      <c r="M176" s="94"/>
      <c r="N176" s="94"/>
      <c r="O176" s="94"/>
      <c r="P176" s="94"/>
      <c r="Q176" s="90"/>
      <c r="R176" s="90"/>
      <c r="S176" s="90"/>
      <c r="T176" s="90"/>
      <c r="U176" s="90"/>
      <c r="V176" s="90"/>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row>
  </sheetData>
  <mergeCells count="5">
    <mergeCell ref="Q4:R4"/>
    <mergeCell ref="O4:P4"/>
    <mergeCell ref="C4:I4"/>
    <mergeCell ref="J4:K4"/>
    <mergeCell ref="C2:G2"/>
  </mergeCells>
  <conditionalFormatting sqref="C6:K53">
    <cfRule type="expression" dxfId="76" priority="3">
      <formula>MOD(ROW(),2)=0</formula>
    </cfRule>
  </conditionalFormatting>
  <conditionalFormatting sqref="M3:N5 M7:M48">
    <cfRule type="expression" dxfId="75" priority="2">
      <formula>MOD(ROW(),2)=0</formula>
    </cfRule>
  </conditionalFormatting>
  <conditionalFormatting sqref="L3:L53 M6:N6 N7:N53">
    <cfRule type="expression" dxfId="74" priority="1">
      <formula>MOD(ROW(),2)=0</formula>
    </cfRule>
  </conditionalFormatting>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I197"/>
  <sheetViews>
    <sheetView showGridLines="0" zoomScaleNormal="100" zoomScaleSheetLayoutView="90" workbookViewId="0">
      <selection activeCell="B1" sqref="B1"/>
    </sheetView>
  </sheetViews>
  <sheetFormatPr defaultColWidth="8.86328125" defaultRowHeight="14.25"/>
  <cols>
    <col min="1" max="1" width="7.1328125" style="51" customWidth="1"/>
    <col min="2" max="2" width="7.1328125" style="125" customWidth="1"/>
    <col min="3" max="3" width="13.265625" style="26" customWidth="1"/>
    <col min="4" max="4" width="13.265625" style="102" customWidth="1"/>
    <col min="5" max="5" width="7.265625" style="26" customWidth="1"/>
    <col min="6" max="6" width="13.265625" style="102" customWidth="1"/>
    <col min="7" max="7" width="8.265625" style="21" customWidth="1"/>
    <col min="8" max="8" width="7.265625" style="21" customWidth="1"/>
    <col min="9" max="9" width="13.265625" style="21" customWidth="1"/>
    <col min="10" max="10" width="13.265625" style="26" customWidth="1"/>
    <col min="11" max="11" width="7.265625" style="21" customWidth="1"/>
    <col min="12" max="13" width="13.265625" style="21" customWidth="1"/>
    <col min="14" max="14" width="10.73046875" style="21" customWidth="1"/>
    <col min="15" max="15" width="13.265625" style="21" customWidth="1"/>
    <col min="16" max="16" width="15.265625" style="21" customWidth="1"/>
    <col min="17" max="18" width="4" style="21" customWidth="1"/>
    <col min="19" max="19" width="7.265625" style="123" customWidth="1"/>
    <col min="20" max="20" width="9" style="123" bestFit="1" customWidth="1"/>
    <col min="21" max="21" width="8" style="123" customWidth="1"/>
    <col min="22" max="22" width="10.86328125" style="51" bestFit="1" customWidth="1"/>
    <col min="23" max="23" width="9.1328125" style="51" bestFit="1" customWidth="1"/>
    <col min="24" max="24" width="7.73046875" style="51" bestFit="1" customWidth="1"/>
    <col min="25" max="25" width="12.1328125" style="51" bestFit="1" customWidth="1"/>
    <col min="26" max="27" width="8.86328125" style="51"/>
    <col min="28" max="28" width="9.1328125" style="51" bestFit="1" customWidth="1"/>
    <col min="29" max="29" width="8.86328125" style="51"/>
    <col min="30" max="30" width="12.1328125" style="51" bestFit="1" customWidth="1"/>
    <col min="31" max="32" width="8.86328125" style="51"/>
    <col min="33" max="33" width="9" style="51" bestFit="1" customWidth="1"/>
    <col min="34" max="34" width="9.265625" style="51" customWidth="1"/>
    <col min="35" max="35" width="12" style="51" bestFit="1" customWidth="1"/>
    <col min="36" max="16384" width="8.86328125" style="21"/>
  </cols>
  <sheetData>
    <row r="1" spans="1:35" ht="43.35" customHeight="1">
      <c r="B1" s="119"/>
      <c r="C1" s="120"/>
      <c r="D1" s="121"/>
      <c r="E1" s="122"/>
      <c r="F1" s="121"/>
      <c r="G1" s="122"/>
      <c r="H1" s="119"/>
      <c r="I1" s="119"/>
      <c r="J1" s="119"/>
      <c r="K1" s="121"/>
      <c r="L1" s="119"/>
      <c r="M1" s="119"/>
      <c r="N1" s="119"/>
      <c r="O1" s="119"/>
      <c r="P1" s="119"/>
      <c r="Q1" s="119"/>
      <c r="R1" s="119"/>
      <c r="V1" s="124"/>
    </row>
    <row r="2" spans="1:35" ht="50.25" customHeight="1">
      <c r="C2" s="155" t="s">
        <v>181</v>
      </c>
      <c r="D2" s="156"/>
      <c r="E2" s="156"/>
      <c r="F2" s="156"/>
      <c r="G2" s="126"/>
      <c r="H2" s="126"/>
      <c r="I2" s="126"/>
    </row>
    <row r="3" spans="1:35" ht="99.6" customHeight="1">
      <c r="C3" s="127"/>
      <c r="D3" s="127"/>
      <c r="E3" s="127"/>
      <c r="F3" s="127"/>
      <c r="G3" s="126"/>
      <c r="H3" s="126"/>
      <c r="I3" s="126"/>
    </row>
    <row r="4" spans="1:35" s="130" customFormat="1" ht="27" customHeight="1">
      <c r="A4" s="128"/>
      <c r="B4" s="129"/>
      <c r="C4" s="157" t="s">
        <v>182</v>
      </c>
      <c r="D4" s="157"/>
      <c r="F4" s="158" t="s">
        <v>183</v>
      </c>
      <c r="G4" s="158"/>
      <c r="I4" s="159" t="s">
        <v>184</v>
      </c>
      <c r="J4" s="159"/>
      <c r="L4" s="160" t="s">
        <v>185</v>
      </c>
      <c r="M4" s="160"/>
      <c r="N4" s="160"/>
      <c r="O4" s="160"/>
      <c r="P4" s="160"/>
      <c r="S4" s="123"/>
      <c r="T4" s="123"/>
      <c r="U4" s="123"/>
      <c r="V4" s="128"/>
      <c r="W4" s="128"/>
      <c r="X4" s="128"/>
      <c r="Y4" s="128"/>
      <c r="Z4" s="128"/>
      <c r="AA4" s="128"/>
      <c r="AB4" s="128"/>
      <c r="AC4" s="128"/>
      <c r="AD4" s="128"/>
      <c r="AE4" s="128"/>
      <c r="AF4" s="128"/>
      <c r="AG4" s="128"/>
      <c r="AH4" s="128"/>
      <c r="AI4" s="128"/>
    </row>
    <row r="5" spans="1:35" s="130" customFormat="1" ht="15.75">
      <c r="A5" s="128"/>
      <c r="B5" s="129"/>
      <c r="C5" s="131"/>
      <c r="D5" s="131"/>
      <c r="F5" s="131"/>
      <c r="G5" s="131"/>
      <c r="I5" s="131"/>
      <c r="J5" s="131"/>
      <c r="L5" s="131"/>
      <c r="M5" s="131"/>
      <c r="S5" s="123"/>
      <c r="T5" s="123"/>
      <c r="U5" s="123"/>
      <c r="V5" s="128"/>
      <c r="W5" s="128"/>
      <c r="X5" s="128"/>
      <c r="Y5" s="128"/>
      <c r="Z5" s="128"/>
      <c r="AA5" s="128"/>
      <c r="AB5" s="128"/>
      <c r="AC5" s="128"/>
      <c r="AD5" s="128"/>
      <c r="AE5" s="128"/>
      <c r="AF5" s="128"/>
      <c r="AG5" s="128"/>
      <c r="AH5" s="128"/>
      <c r="AI5" s="128"/>
    </row>
    <row r="6" spans="1:35" ht="16.5" customHeight="1">
      <c r="C6" s="109" t="str">
        <f ca="1">INDEX('Round Robin Predictions'!C5:N8, MATCH(1, 'Round Robin Predictions'!O5:O8, 0),2)</f>
        <v>Egypt</v>
      </c>
      <c r="D6" s="105">
        <f t="array" aca="1" ref="D6" ca="1">OFFSET('Appendix 4 - Odds'!$B$3,ROW(INDEX('Appendix 4 - Odds'!$B$3:$AH$35,MATCH(C6,'Appendix 4 - Odds'!$B$3:$B$35,0),1))-3,COLUMN(INDEX('Appendix 4 - Odds'!$B$3:$AH$35,,MATCH(C7,'Appendix 4 - Odds'!$B$3:$AH$3,0),1))-2)+INDEX('Round Robin Predictions'!$C$4:$O$36,MATCH(C6, 'Round Robin Predictions'!$D$4:$D$36,0),3)-INDEX('Round Robin Predictions'!$C$4:$O$36,MATCH(C7, 'Round Robin Predictions'!$D$4:$D$36,0),3)</f>
        <v>0.10513721035591962</v>
      </c>
      <c r="G6" s="22"/>
    </row>
    <row r="7" spans="1:35" ht="16.5" customHeight="1">
      <c r="C7" s="110" t="str">
        <f ca="1">INDEX('Round Robin Predictions'!C9:N12, MATCH(2, 'Round Robin Predictions'!O9:O12, 0), 2)</f>
        <v>Spain</v>
      </c>
      <c r="D7" s="106">
        <f t="array" aca="1" ref="D7" ca="1">OFFSET('Appendix 4 - Odds'!$B$3,ROW(INDEX('Appendix 4 - Odds'!$B$3:$AH$35,MATCH(C7,'Appendix 4 - Odds'!$B$3:$B$35,0),1))-3,COLUMN(INDEX('Appendix 4 - Odds'!$B$3:$AH$35,,MATCH(C6,'Appendix 4 - Odds'!$B$3:$AH$3,0),1))-2)+INDEX('Round Robin Predictions'!$C$4:$O$36,MATCH(C7, 'Round Robin Predictions'!$D$4:$D$36,0),3)-INDEX('Round Robin Predictions'!$C$4:$O$36,MATCH(C6, 'Round Robin Predictions'!$D$4:$D$36,0),3)</f>
        <v>0.89486278964408039</v>
      </c>
      <c r="F7" s="21"/>
    </row>
    <row r="8" spans="1:35" ht="16.5" customHeight="1">
      <c r="C8" s="108"/>
      <c r="D8" s="108"/>
      <c r="F8" s="109" t="str">
        <f ca="1">IF(D6&gt;D7, C6, C7)</f>
        <v>Spain</v>
      </c>
      <c r="G8" s="105">
        <f t="array" aca="1" ref="G8" ca="1">OFFSET('Appendix 4 - Odds'!$B$3,ROW(INDEX('Appendix 4 - Odds'!$B$3:$AH$35,MATCH(F8,'Appendix 4 - Odds'!$B$3:$B$35,0),1))-3,COLUMN(INDEX('Appendix 4 - Odds'!$B$3:$AH$35,,MATCH(F9,'Appendix 4 - Odds'!$B$3:$AH$3,0),1))-2)+INDEX('Round Robin Predictions'!$C$4:$O$36,MATCH(F8, 'Round Robin Predictions'!$D$4:$D$36,0),3)-INDEX('Round Robin Predictions'!$C$4:$O$36,MATCH(F9, 'Round Robin Predictions'!$D$4:$D$36,0),3)</f>
        <v>0.56015014523190287</v>
      </c>
    </row>
    <row r="9" spans="1:35" ht="16.5" customHeight="1">
      <c r="C9" s="108"/>
      <c r="D9" s="108"/>
      <c r="F9" s="110" t="str">
        <f ca="1">IF(D10 &gt; D11, C10, C11)</f>
        <v>France</v>
      </c>
      <c r="G9" s="106">
        <f t="array" aca="1" ref="G9" ca="1">OFFSET('Appendix 4 - Odds'!$B$3,ROW(INDEX('Appendix 4 - Odds'!$B$3:$AH$35,MATCH(F9,'Appendix 4 - Odds'!$B$3:$B$35,0),1))-3,COLUMN(INDEX('Appendix 4 - Odds'!$B$3:$AH$35,,MATCH(F8,'Appendix 4 - Odds'!$B$3:$AH$3,0),1))-2)+INDEX('Round Robin Predictions'!$C$4:$O$36,MATCH(F9, 'Round Robin Predictions'!$D$4:$D$36,0),3)-INDEX('Round Robin Predictions'!$C$4:$O$36,MATCH(F8, 'Round Robin Predictions'!$D$4:$D$36,0),3)</f>
        <v>0.43984985476809713</v>
      </c>
      <c r="K9" s="132"/>
    </row>
    <row r="10" spans="1:35" ht="16.5" customHeight="1">
      <c r="C10" s="109" t="str">
        <f ca="1">INDEX('Round Robin Predictions'!C13:N16, MATCH(1, 'Round Robin Predictions'!O13:O16, 0), 2)</f>
        <v>France</v>
      </c>
      <c r="D10" s="105">
        <f t="array" aca="1" ref="D10" ca="1">OFFSET('Appendix 4 - Odds'!$B$3,ROW(INDEX('Appendix 4 - Odds'!$B$3:$AH$35,MATCH(C10,'Appendix 4 - Odds'!$B$3:$B$35,0),1))-3,COLUMN(INDEX('Appendix 4 - Odds'!$B$3:$AH$35,,MATCH(C11,'Appendix 4 - Odds'!$B$3:$AH$3,0),1))-2)+INDEX('Round Robin Predictions'!$C$4:$O$36,MATCH(C10, 'Round Robin Predictions'!$D$4:$D$36,0),3)-INDEX('Round Robin Predictions'!$C$4:$O$36,MATCH(C11, 'Round Robin Predictions'!$D$4:$D$36,0),3)</f>
        <v>0.68132183516639366</v>
      </c>
      <c r="F10" s="108"/>
      <c r="G10" s="115"/>
      <c r="H10" s="26"/>
      <c r="I10" s="113"/>
      <c r="K10" s="132"/>
    </row>
    <row r="11" spans="1:35" ht="16.5" customHeight="1">
      <c r="C11" s="110" t="str">
        <f ca="1">INDEX('Round Robin Predictions'!C17:N20, MATCH(2, 'Round Robin Predictions'!O17:O20, 0), 2)</f>
        <v>Croatia</v>
      </c>
      <c r="D11" s="106">
        <f t="array" aca="1" ref="D11" ca="1">OFFSET('Appendix 4 - Odds'!$B$3,ROW(INDEX('Appendix 4 - Odds'!$B$3:$AH$35,MATCH(C11,'Appendix 4 - Odds'!$B$3:$B$35,0),1))-3,COLUMN(INDEX('Appendix 4 - Odds'!$B$3:$AH$35,,MATCH(C10,'Appendix 4 - Odds'!$B$3:$AH$3,0),1))-2)+INDEX('Round Robin Predictions'!$C$4:$O$36,MATCH(C11, 'Round Robin Predictions'!$D$4:$D$36,0),3)-INDEX('Round Robin Predictions'!$C$4:$O$36,MATCH(C10, 'Round Robin Predictions'!$D$4:$D$36,0),3)</f>
        <v>0.31867816483360628</v>
      </c>
      <c r="F11" s="116"/>
      <c r="G11" s="115"/>
      <c r="H11" s="26"/>
      <c r="K11" s="132"/>
    </row>
    <row r="12" spans="1:35" ht="16.5" customHeight="1">
      <c r="C12" s="108"/>
      <c r="D12" s="108"/>
      <c r="F12" s="116"/>
      <c r="G12" s="115"/>
      <c r="H12" s="26"/>
      <c r="I12" s="109" t="str">
        <f ca="1">IF(G8&gt;G9, F8, F9)</f>
        <v>Spain</v>
      </c>
      <c r="J12" s="105">
        <f t="array" aca="1" ref="J12" ca="1">OFFSET('Appendix 4 - Odds'!$B$3,ROW(INDEX('Appendix 4 - Odds'!$B$3:$AH$35,MATCH(I12,'Appendix 4 - Odds'!$B$3:$B$35,0),1))-3,COLUMN(INDEX('Appendix 4 - Odds'!$B$3:$AH$35,,MATCH(I13,'Appendix 4 - Odds'!$B$3:$AH$3,0),1))-2)+INDEX('Round Robin Predictions'!$C$4:$O$36,MATCH(I12, 'Round Robin Predictions'!$D$4:$D$36,0),3)-INDEX('Round Robin Predictions'!$C$4:$O$36,MATCH(I13, 'Round Robin Predictions'!$D$4:$D$36,0),3)</f>
        <v>0.38413589574624402</v>
      </c>
      <c r="K12" s="132"/>
    </row>
    <row r="13" spans="1:35" ht="16.5" customHeight="1">
      <c r="C13" s="108"/>
      <c r="D13" s="108"/>
      <c r="F13" s="116"/>
      <c r="G13" s="115"/>
      <c r="H13" s="26"/>
      <c r="I13" s="110" t="str">
        <f ca="1">IF(G16 &gt; G17, F16, F17)</f>
        <v>Brazil</v>
      </c>
      <c r="J13" s="106">
        <f t="array" aca="1" ref="J13" ca="1">OFFSET('Appendix 4 - Odds'!$B$3,ROW(INDEX('Appendix 4 - Odds'!$B$3:$AH$35,MATCH(I13,'Appendix 4 - Odds'!$B$3:$B$35,0),1))-3,COLUMN(INDEX('Appendix 4 - Odds'!$B$3:$AH$35,,MATCH(I12,'Appendix 4 - Odds'!$B$3:$AH$3,0),1))-2)+INDEX('Round Robin Predictions'!$C$4:$O$36,MATCH(I13, 'Round Robin Predictions'!$D$4:$D$36,0),3)-INDEX('Round Robin Predictions'!$C$4:$O$36,MATCH(I12, 'Round Robin Predictions'!$D$4:$D$36,0),3)</f>
        <v>0.61586410425375604</v>
      </c>
      <c r="K13" s="132"/>
      <c r="P13" s="117"/>
    </row>
    <row r="14" spans="1:35" ht="16.5" customHeight="1">
      <c r="C14" s="109" t="str">
        <f ca="1">INDEX('Round Robin Predictions'!C21:N24, MATCH(1, 'Round Robin Predictions'!O21:O24, 0),2)</f>
        <v>Brazil</v>
      </c>
      <c r="D14" s="105">
        <f t="array" aca="1" ref="D14" ca="1">OFFSET('Appendix 4 - Odds'!$B$3,ROW(INDEX('Appendix 4 - Odds'!$B$3:$AH$35,MATCH(C14,'Appendix 4 - Odds'!$B$3:$B$35,0),1))-3,COLUMN(INDEX('Appendix 4 - Odds'!$B$3:$AH$35,,MATCH(C15,'Appendix 4 - Odds'!$B$3:$AH$3,0),1))-2)+INDEX('Round Robin Predictions'!$C$4:$O$36,MATCH(C14, 'Round Robin Predictions'!$D$4:$D$36,0),3)-INDEX('Round Robin Predictions'!$C$4:$O$36,MATCH(C15, 'Round Robin Predictions'!$D$4:$D$36,0),3)</f>
        <v>0.81448358750471217</v>
      </c>
      <c r="F14" s="108"/>
      <c r="G14" s="115"/>
      <c r="H14" s="112"/>
      <c r="I14" s="108"/>
      <c r="J14" s="108"/>
      <c r="K14" s="112"/>
      <c r="P14" s="117"/>
    </row>
    <row r="15" spans="1:35" ht="16.5" customHeight="1">
      <c r="C15" s="110" t="str">
        <f ca="1">INDEX('Round Robin Predictions'!C25:N28, MATCH(2, 'Round Robin Predictions'!O25:O28, 0), 2)</f>
        <v>Mexico</v>
      </c>
      <c r="D15" s="106">
        <f t="array" aca="1" ref="D15" ca="1">OFFSET('Appendix 4 - Odds'!$B$3,ROW(INDEX('Appendix 4 - Odds'!$B$3:$AH$35,MATCH(C15,'Appendix 4 - Odds'!$B$3:$B$35,0),1))-3,COLUMN(INDEX('Appendix 4 - Odds'!$B$3:$AH$35,,MATCH(C14,'Appendix 4 - Odds'!$B$3:$AH$3,0),1))-2)+INDEX('Round Robin Predictions'!$C$4:$O$36,MATCH(C15, 'Round Robin Predictions'!$D$4:$D$36,0),3)-INDEX('Round Robin Predictions'!$C$4:$O$36,MATCH(C14, 'Round Robin Predictions'!$D$4:$D$36,0),3)</f>
        <v>0.18551641249528775</v>
      </c>
      <c r="F15" s="116"/>
      <c r="G15" s="115"/>
      <c r="I15" s="108"/>
      <c r="J15" s="108"/>
      <c r="P15" s="117"/>
    </row>
    <row r="16" spans="1:35" ht="16.5" customHeight="1">
      <c r="C16" s="108"/>
      <c r="D16" s="108"/>
      <c r="F16" s="109" t="str">
        <f ca="1">IF(D14 &gt; D15, C14, C15)</f>
        <v>Brazil</v>
      </c>
      <c r="G16" s="105">
        <f t="array" aca="1" ref="G16" ca="1">OFFSET('Appendix 4 - Odds'!$B$3,ROW(INDEX('Appendix 4 - Odds'!$B$3:$AH$35,MATCH(F16,'Appendix 4 - Odds'!$B$3:$B$35,0),1))-3,COLUMN(INDEX('Appendix 4 - Odds'!$B$3:$AH$35,,MATCH(F17,'Appendix 4 - Odds'!$B$3:$AH$3,0),1))-2)+INDEX('Round Robin Predictions'!$C$4:$O$36,MATCH(F16, 'Round Robin Predictions'!$D$4:$D$36,0),3)-INDEX('Round Robin Predictions'!$C$4:$O$36,MATCH(F17, 'Round Robin Predictions'!$D$4:$D$36,0),3)</f>
        <v>0.74363452200732783</v>
      </c>
      <c r="I16" s="108"/>
      <c r="J16" s="108"/>
      <c r="P16" s="117"/>
    </row>
    <row r="17" spans="3:16" ht="16.5" customHeight="1">
      <c r="C17" s="108"/>
      <c r="D17" s="108"/>
      <c r="F17" s="110" t="str">
        <f ca="1">IF(D18 &gt; D19, C18, C19)</f>
        <v>Belgium</v>
      </c>
      <c r="G17" s="106">
        <f t="array" aca="1" ref="G17" ca="1">OFFSET('Appendix 4 - Odds'!$B$3,ROW(INDEX('Appendix 4 - Odds'!$B$3:$AH$35,MATCH(F17,'Appendix 4 - Odds'!$B$3:$B$35,0),1))-3,COLUMN(INDEX('Appendix 4 - Odds'!$B$3:$AH$35,,MATCH(F16,'Appendix 4 - Odds'!$B$3:$AH$3,0),1))-2)+INDEX('Round Robin Predictions'!$C$4:$O$36,MATCH(F17, 'Round Robin Predictions'!$D$4:$D$36,0),3)-INDEX('Round Robin Predictions'!$C$4:$O$36,MATCH(F16, 'Round Robin Predictions'!$D$4:$D$36,0),3)</f>
        <v>0.25636547799267217</v>
      </c>
      <c r="I17" s="108"/>
      <c r="J17" s="108"/>
      <c r="K17" s="132"/>
      <c r="L17" s="107" t="s">
        <v>186</v>
      </c>
      <c r="O17" s="22"/>
      <c r="P17" s="117"/>
    </row>
    <row r="18" spans="3:16" ht="16.5" customHeight="1">
      <c r="C18" s="109" t="str">
        <f ca="1">INDEX('Round Robin Predictions'!C29:N32, MATCH(1, 'Round Robin Predictions'!O29:O32, 0), 2)</f>
        <v>Belgium</v>
      </c>
      <c r="D18" s="105">
        <f t="array" aca="1" ref="D18" ca="1">OFFSET('Appendix 4 - Odds'!$B$3,ROW(INDEX('Appendix 4 - Odds'!$B$3:$AH$35,MATCH(C18,'Appendix 4 - Odds'!$B$3:$B$35,0),1))-3,COLUMN(INDEX('Appendix 4 - Odds'!$B$3:$AH$35,,MATCH(C19,'Appendix 4 - Odds'!$B$3:$AH$3,0),1))-2)+INDEX('Round Robin Predictions'!$C$4:$O$36,MATCH(C18, 'Round Robin Predictions'!$D$4:$D$36,0),3)-INDEX('Round Robin Predictions'!$C$4:$O$36,MATCH(C19, 'Round Robin Predictions'!$D$4:$D$36,0),3)</f>
        <v>0.61994135904452341</v>
      </c>
      <c r="F18" s="108"/>
      <c r="G18" s="115"/>
      <c r="H18" s="26"/>
      <c r="I18" s="114"/>
      <c r="J18" s="108"/>
      <c r="K18" s="132"/>
      <c r="L18" s="136" t="str">
        <f ca="1">IF(J12 &gt;J13, I12, I13)</f>
        <v>Brazil</v>
      </c>
      <c r="M18" s="104">
        <f t="array" aca="1" ref="M18" ca="1">OFFSET('Appendix 4 - Odds'!$B$3,ROW(INDEX('Appendix 4 - Odds'!$B$3:$AH$35,MATCH(L18,'Appendix 4 - Odds'!$B$3:$B$35,0),1))-3,COLUMN(INDEX('Appendix 4 - Odds'!$B$3:$AH$35,,MATCH(L19,'Appendix 4 - Odds'!$B$3:$AH$3,0),1))-2)+INDEX('Round Robin Predictions'!$C$4:$O$36,MATCH(L18, 'Round Robin Predictions'!$D$4:$D$36,0),3)-INDEX('Round Robin Predictions'!$C$4:$O$36,MATCH(L19, 'Round Robin Predictions'!$D$4:$D$36,0),3)</f>
        <v>0.50575620841114488</v>
      </c>
      <c r="P18" s="117"/>
    </row>
    <row r="19" spans="3:16" ht="16.5" customHeight="1">
      <c r="C19" s="110" t="str">
        <f ca="1">INDEX('Round Robin Predictions'!C33:N36, MATCH(2,'Round Robin Predictions'!O33:O36, 0), 2)</f>
        <v>Poland</v>
      </c>
      <c r="D19" s="106">
        <f t="array" aca="1" ref="D19" ca="1">OFFSET('Appendix 4 - Odds'!$B$3,ROW(INDEX('Appendix 4 - Odds'!$B$3:$AH$35,MATCH(C19,'Appendix 4 - Odds'!$B$3:$B$35,0),1))-3,COLUMN(INDEX('Appendix 4 - Odds'!$B$3:$AH$35,,MATCH(C18,'Appendix 4 - Odds'!$B$3:$AH$3,0),1))-2)+INDEX('Round Robin Predictions'!$C$4:$O$36,MATCH(C19, 'Round Robin Predictions'!$D$4:$D$36,0),3)-INDEX('Round Robin Predictions'!$C$4:$O$36,MATCH(C18, 'Round Robin Predictions'!$D$4:$D$36,0),3)</f>
        <v>0.3800586409554767</v>
      </c>
      <c r="F19" s="116"/>
      <c r="G19" s="115"/>
      <c r="H19" s="26"/>
      <c r="I19" s="114"/>
      <c r="J19" s="108"/>
      <c r="K19" s="132"/>
      <c r="L19" s="135" t="str">
        <f ca="1">IF(J28&gt;J29, I28, I29)</f>
        <v>Germany</v>
      </c>
      <c r="M19" s="103">
        <f t="array" aca="1" ref="M19" ca="1">OFFSET('Appendix 4 - Odds'!$B$3,ROW(INDEX('Appendix 4 - Odds'!$B$3:$AH$35,MATCH(L19,'Appendix 4 - Odds'!$B$3:$B$35,0),1))-3,COLUMN(INDEX('Appendix 4 - Odds'!$B$3:$AH$35,,MATCH(L18,'Appendix 4 - Odds'!$B$3:$AH$3,0),1))-2)+INDEX('Round Robin Predictions'!$C$4:$O$36,MATCH(L19, 'Round Robin Predictions'!$D$4:$D$36,0),3)-INDEX('Round Robin Predictions'!$C$4:$O$36,MATCH(L18, 'Round Robin Predictions'!$D$4:$D$36,0),3)</f>
        <v>0.49424379158885506</v>
      </c>
      <c r="O19" s="137" t="s">
        <v>187</v>
      </c>
      <c r="P19" s="137" t="str">
        <f ca="1">IF(M18&gt;M19, L18, L19)</f>
        <v>Brazil</v>
      </c>
    </row>
    <row r="20" spans="3:16" ht="16.5" customHeight="1">
      <c r="C20" s="108"/>
      <c r="D20" s="108"/>
      <c r="F20" s="116"/>
      <c r="G20" s="115"/>
      <c r="H20" s="26"/>
      <c r="I20" s="114"/>
      <c r="J20" s="108"/>
      <c r="K20" s="132"/>
      <c r="O20" s="118" t="s">
        <v>188</v>
      </c>
      <c r="P20" s="118" t="str">
        <f ca="1">IF(M18&lt;M19, L18, L19)</f>
        <v>Germany</v>
      </c>
    </row>
    <row r="21" spans="3:16" ht="16.5" customHeight="1">
      <c r="C21" s="108"/>
      <c r="D21" s="108"/>
      <c r="F21" s="116"/>
      <c r="G21" s="115"/>
      <c r="H21" s="26"/>
      <c r="I21" s="114"/>
      <c r="J21" s="108"/>
      <c r="K21" s="132"/>
      <c r="L21" s="154" t="s">
        <v>189</v>
      </c>
      <c r="M21" s="154"/>
      <c r="O21" s="138" t="s">
        <v>190</v>
      </c>
      <c r="P21" s="138" t="str">
        <f ca="1">IF(M22&gt;M23, L22, L23)</f>
        <v>Spain</v>
      </c>
    </row>
    <row r="22" spans="3:16" ht="16.5" customHeight="1">
      <c r="C22" s="109" t="str">
        <f ca="1">INDEX('Round Robin Predictions'!C9:N12, MATCH(1, 'Round Robin Predictions'!O9:O12, 0), 2)</f>
        <v>Portugal</v>
      </c>
      <c r="D22" s="105">
        <f t="array" aca="1" ref="D22" ca="1">OFFSET('Appendix 4 - Odds'!$B$3,ROW(INDEX('Appendix 4 - Odds'!$B$3:$AH$35,MATCH(C22,'Appendix 4 - Odds'!$B$3:$B$35,0),1))-3,COLUMN(INDEX('Appendix 4 - Odds'!$B$3:$AH$35,,MATCH(C23,'Appendix 4 - Odds'!$B$3:$AH$3,0),1))-2)+INDEX('Round Robin Predictions'!$C$4:$O$36,MATCH(C22, 'Round Robin Predictions'!$D$4:$D$36,0),3)-INDEX('Round Robin Predictions'!$C$4:$O$36,MATCH(C23, 'Round Robin Predictions'!$D$4:$D$36,0),3)</f>
        <v>0.67756058008510056</v>
      </c>
      <c r="F22" s="108"/>
      <c r="G22" s="115"/>
      <c r="H22" s="112"/>
      <c r="I22" s="108"/>
      <c r="J22" s="108"/>
      <c r="K22" s="112"/>
      <c r="L22" s="136" t="str">
        <f ca="1">IF(J12 &lt; J13, I12, I13)</f>
        <v>Spain</v>
      </c>
      <c r="M22" s="104">
        <f t="array" aca="1" ref="M22" ca="1">OFFSET('Appendix 4 - Odds'!$B$3,ROW(INDEX('Appendix 4 - Odds'!$B$3:$AH$35,MATCH(L22,'Appendix 4 - Odds'!$B$3:$B$35,0),1))-3,COLUMN(INDEX('Appendix 4 - Odds'!$B$3:$AH$35,,MATCH(L23,'Appendix 4 - Odds'!$B$3:$AH$3,0),1))-2)+INDEX('Round Robin Predictions'!$C$4:$O$36,MATCH(L22, 'Round Robin Predictions'!$D$4:$D$36,0),3)-INDEX('Round Robin Predictions'!$C$4:$O$36,MATCH(L23, 'Round Robin Predictions'!$D$4:$D$36,0),3)</f>
        <v>0.55162354731096053</v>
      </c>
    </row>
    <row r="23" spans="3:16" ht="16.5" customHeight="1">
      <c r="C23" s="110" t="str">
        <f ca="1">INDEX('Round Robin Predictions'!C5:N8, MATCH(2, 'Round Robin Predictions'!O5:O8, 0),2)</f>
        <v>Uruguay</v>
      </c>
      <c r="D23" s="106">
        <f t="array" aca="1" ref="D23" ca="1">OFFSET('Appendix 4 - Odds'!$B$3,ROW(INDEX('Appendix 4 - Odds'!$B$3:$AH$35,MATCH(C23,'Appendix 4 - Odds'!$B$3:$B$35,0),1))-3,COLUMN(INDEX('Appendix 4 - Odds'!$B$3:$AH$35,,MATCH(C22,'Appendix 4 - Odds'!$B$3:$AH$3,0),1))-2)+INDEX('Round Robin Predictions'!$C$4:$O$36,MATCH(C23, 'Round Robin Predictions'!$D$4:$D$36,0),3)-INDEX('Round Robin Predictions'!$C$4:$O$36,MATCH(C22, 'Round Robin Predictions'!$D$4:$D$36,0),3)</f>
        <v>0.32243941991489938</v>
      </c>
      <c r="F23" s="116"/>
      <c r="G23" s="115"/>
      <c r="H23" s="26"/>
      <c r="I23" s="114"/>
      <c r="J23" s="108"/>
      <c r="K23" s="132"/>
      <c r="L23" s="135" t="str">
        <f ca="1">IF(J28 &lt; J29, I28, I29)</f>
        <v>Portugal</v>
      </c>
      <c r="M23" s="103">
        <f t="array" aca="1" ref="M23" ca="1">OFFSET('Appendix 4 - Odds'!$B$3,ROW(INDEX('Appendix 4 - Odds'!$B$3:$AH$35,MATCH(L23,'Appendix 4 - Odds'!$B$3:$B$35,0),1))-3,COLUMN(INDEX('Appendix 4 - Odds'!$B$3:$AH$35,,MATCH(L22,'Appendix 4 - Odds'!$B$3:$AH$3,0),1))-2)+INDEX('Round Robin Predictions'!$C$4:$O$36,MATCH(L23, 'Round Robin Predictions'!$D$4:$D$36,0),3)-INDEX('Round Robin Predictions'!$C$4:$O$36,MATCH(L22, 'Round Robin Predictions'!$D$4:$D$36,0),3)</f>
        <v>0.44837645268903947</v>
      </c>
      <c r="N23" s="102"/>
    </row>
    <row r="24" spans="3:16" ht="16.5" customHeight="1">
      <c r="C24" s="108"/>
      <c r="D24" s="108"/>
      <c r="F24" s="109" t="str">
        <f ca="1">IF(D22 &gt; D23, C22, C23)</f>
        <v>Portugal</v>
      </c>
      <c r="G24" s="105">
        <f t="array" aca="1" ref="G24" ca="1">OFFSET('Appendix 4 - Odds'!$B$3,ROW(INDEX('Appendix 4 - Odds'!$B$3:$AH$35,MATCH(F24,'Appendix 4 - Odds'!$B$3:$B$35,0),1))-3,COLUMN(INDEX('Appendix 4 - Odds'!$B$3:$AH$35,,MATCH(F25,'Appendix 4 - Odds'!$B$3:$AH$3,0),1))-2)+INDEX('Round Robin Predictions'!$C$4:$O$36,MATCH(F24, 'Round Robin Predictions'!$D$4:$D$36,0),3)-INDEX('Round Robin Predictions'!$C$4:$O$36,MATCH(F25, 'Round Robin Predictions'!$D$4:$D$36,0),3)</f>
        <v>0.51438718416599871</v>
      </c>
      <c r="H24" s="26"/>
      <c r="I24" s="114"/>
      <c r="J24" s="108"/>
      <c r="K24" s="132"/>
      <c r="P24" s="117"/>
    </row>
    <row r="25" spans="3:16" ht="16.5" customHeight="1">
      <c r="C25" s="108"/>
      <c r="D25" s="108"/>
      <c r="F25" s="110" t="str">
        <f ca="1">IF(D26 &gt; D27, C26,C27)</f>
        <v>Argentina</v>
      </c>
      <c r="G25" s="106">
        <f t="array" aca="1" ref="G25" ca="1">OFFSET('Appendix 4 - Odds'!$B$3,ROW(INDEX('Appendix 4 - Odds'!$B$3:$AH$35,MATCH(F25,'Appendix 4 - Odds'!$B$3:$B$35,0),1))-3,COLUMN(INDEX('Appendix 4 - Odds'!$B$3:$AH$35,,MATCH(F24,'Appendix 4 - Odds'!$B$3:$AH$3,0),1))-2)+INDEX('Round Robin Predictions'!$C$4:$O$36,MATCH(F25, 'Round Robin Predictions'!$D$4:$D$36,0),3)-INDEX('Round Robin Predictions'!$C$4:$O$36,MATCH(F24, 'Round Robin Predictions'!$D$4:$D$36,0),3)</f>
        <v>0.48561281583400134</v>
      </c>
      <c r="I25" s="108"/>
      <c r="J25" s="108"/>
      <c r="P25" s="117"/>
    </row>
    <row r="26" spans="3:16" ht="16.5" customHeight="1">
      <c r="C26" s="109" t="str">
        <f ca="1">INDEX('Round Robin Predictions'!C17:N20, MATCH(1,'Round Robin Predictions'!O17:O20, 0), 2)</f>
        <v>Argentina</v>
      </c>
      <c r="D26" s="105">
        <f t="array" aca="1" ref="D26" ca="1">OFFSET('Appendix 4 - Odds'!$B$3,ROW(INDEX('Appendix 4 - Odds'!$B$3:$AH$35,MATCH(C26,'Appendix 4 - Odds'!$B$3:$B$35,0),1))-3,COLUMN(INDEX('Appendix 4 - Odds'!$B$3:$AH$35,,MATCH(C27,'Appendix 4 - Odds'!$B$3:$AH$3,0),1))-2)+INDEX('Round Robin Predictions'!$C$4:$O$36,MATCH(C26, 'Round Robin Predictions'!$D$4:$D$36,0),3)-INDEX('Round Robin Predictions'!$C$4:$O$36,MATCH(C27, 'Round Robin Predictions'!$D$4:$D$36,0),3)</f>
        <v>0.69490971272950253</v>
      </c>
      <c r="F26" s="108"/>
      <c r="G26" s="115"/>
      <c r="I26" s="108"/>
      <c r="J26" s="108"/>
      <c r="K26" s="132"/>
      <c r="N26" s="117"/>
    </row>
    <row r="27" spans="3:16" ht="16.5" customHeight="1">
      <c r="C27" s="110" t="str">
        <f ca="1">INDEX('Round Robin Predictions'!C13:N16, MATCH(2, 'Round Robin Predictions'!O13:O16, 0), 2)</f>
        <v>Denmark</v>
      </c>
      <c r="D27" s="106">
        <f t="array" aca="1" ref="D27" ca="1">OFFSET('Appendix 4 - Odds'!$B$3,ROW(INDEX('Appendix 4 - Odds'!$B$3:$AH$35,MATCH(C27,'Appendix 4 - Odds'!$B$3:$B$35,0),1))-3,COLUMN(INDEX('Appendix 4 - Odds'!$B$3:$AH$35,,MATCH(C26,'Appendix 4 - Odds'!$B$3:$AH$3,0),1))-2)+INDEX('Round Robin Predictions'!$C$4:$O$36,MATCH(C27, 'Round Robin Predictions'!$D$4:$D$36,0),3)-INDEX('Round Robin Predictions'!$C$4:$O$36,MATCH(C26, 'Round Robin Predictions'!$D$4:$D$36,0),3)</f>
        <v>0.30509028727049736</v>
      </c>
      <c r="F27" s="116"/>
      <c r="G27" s="115"/>
      <c r="H27" s="26"/>
      <c r="I27" s="114"/>
      <c r="J27" s="108"/>
      <c r="K27" s="132"/>
      <c r="N27" s="117"/>
    </row>
    <row r="28" spans="3:16" ht="16.5" customHeight="1">
      <c r="C28" s="108"/>
      <c r="D28" s="108"/>
      <c r="F28" s="116"/>
      <c r="G28" s="115"/>
      <c r="H28" s="26"/>
      <c r="I28" s="109" t="str">
        <f ca="1">IF(G24&gt;G25, F24, F25)</f>
        <v>Portugal</v>
      </c>
      <c r="J28" s="105">
        <f t="array" aca="1" ref="J28" ca="1">OFFSET('Appendix 4 - Odds'!$B$3,ROW(INDEX('Appendix 4 - Odds'!$B$3:$AH$35,MATCH(I28,'Appendix 4 - Odds'!$B$3:$B$35,0),1))-3,COLUMN(INDEX('Appendix 4 - Odds'!$B$3:$AH$35,,MATCH(I29,'Appendix 4 - Odds'!$B$3:$AH$3,0),1))-2)+INDEX('Round Robin Predictions'!$C$4:$O$36,MATCH(I28, 'Round Robin Predictions'!$D$4:$D$36,0),3)-INDEX('Round Robin Predictions'!$C$4:$O$36,MATCH(I29, 'Round Robin Predictions'!$D$4:$D$36,0),3)</f>
        <v>0.34158547908308745</v>
      </c>
      <c r="K28" s="132"/>
    </row>
    <row r="29" spans="3:16" ht="16.5" customHeight="1">
      <c r="C29" s="108"/>
      <c r="D29" s="108"/>
      <c r="F29" s="116"/>
      <c r="G29" s="115"/>
      <c r="H29" s="26"/>
      <c r="I29" s="110" t="str">
        <f ca="1">IF(G32&gt;G33, F32, F33)</f>
        <v>Germany</v>
      </c>
      <c r="J29" s="106">
        <f t="array" aca="1" ref="J29" ca="1">OFFSET('Appendix 4 - Odds'!$B$3,ROW(INDEX('Appendix 4 - Odds'!$B$3:$AH$35,MATCH(I29,'Appendix 4 - Odds'!$B$3:$B$35,0),1))-3,COLUMN(INDEX('Appendix 4 - Odds'!$B$3:$AH$35,,MATCH(I28,'Appendix 4 - Odds'!$B$3:$AH$3,0),1))-2)+INDEX('Round Robin Predictions'!$C$4:$O$36,MATCH(I29, 'Round Robin Predictions'!$D$4:$D$36,0),3)-INDEX('Round Robin Predictions'!$C$4:$O$36,MATCH(I28, 'Round Robin Predictions'!$D$4:$D$36,0),3)</f>
        <v>0.65841452091691255</v>
      </c>
      <c r="K29" s="132"/>
    </row>
    <row r="30" spans="3:16" ht="16.5" customHeight="1">
      <c r="C30" s="109" t="str">
        <f ca="1">INDEX('Round Robin Predictions'!C25:N28,MATCH(1,'Round Robin Predictions'!O25:O28, 0), 2)</f>
        <v>Germany</v>
      </c>
      <c r="D30" s="105">
        <f t="array" aca="1" ref="D30" ca="1">OFFSET('Appendix 4 - Odds'!$B$3,ROW(INDEX('Appendix 4 - Odds'!$B$3:$AH$35,MATCH(C30,'Appendix 4 - Odds'!$B$3:$B$35,0),1))-3,COLUMN(INDEX('Appendix 4 - Odds'!$B$3:$AH$35,,MATCH(C31,'Appendix 4 - Odds'!$B$3:$AH$3,0),1))-2)+INDEX('Round Robin Predictions'!$C$4:$O$36,MATCH(C30, 'Round Robin Predictions'!$D$4:$D$36,0),3)-INDEX('Round Robin Predictions'!$C$4:$O$36,MATCH(C31, 'Round Robin Predictions'!$D$4:$D$36,0),3)</f>
        <v>0.80199664411443317</v>
      </c>
      <c r="F30" s="108"/>
      <c r="G30" s="115"/>
      <c r="H30" s="26"/>
      <c r="I30" s="113"/>
      <c r="K30" s="132"/>
    </row>
    <row r="31" spans="3:16" ht="16.5" customHeight="1">
      <c r="C31" s="110" t="str">
        <f ca="1">INDEX('Round Robin Predictions'!C21:N24, MATCH(2,'Round Robin Predictions'!O21:O24, 0), 2)</f>
        <v>Switzerland</v>
      </c>
      <c r="D31" s="106">
        <f t="array" aca="1" ref="D31" ca="1">OFFSET('Appendix 4 - Odds'!$B$3,ROW(INDEX('Appendix 4 - Odds'!$B$3:$AH$35,MATCH(C31,'Appendix 4 - Odds'!$B$3:$B$35,0),1))-3,COLUMN(INDEX('Appendix 4 - Odds'!$B$3:$AH$35,,MATCH(C30,'Appendix 4 - Odds'!$B$3:$AH$3,0),1))-2)+INDEX('Round Robin Predictions'!$C$4:$O$36,MATCH(C31, 'Round Robin Predictions'!$D$4:$D$36,0),3)-INDEX('Round Robin Predictions'!$C$4:$O$36,MATCH(C30, 'Round Robin Predictions'!$D$4:$D$36,0),3)</f>
        <v>0.19800335588556686</v>
      </c>
      <c r="F31" s="116"/>
      <c r="G31" s="115"/>
      <c r="H31" s="112"/>
      <c r="I31" s="112"/>
      <c r="K31" s="112"/>
    </row>
    <row r="32" spans="3:16" ht="16.5" customHeight="1">
      <c r="C32" s="108"/>
      <c r="D32" s="108"/>
      <c r="F32" s="109" t="str">
        <f ca="1">IF(D30 &gt; D31, C30, C31)</f>
        <v>Germany</v>
      </c>
      <c r="G32" s="105">
        <f t="array" aca="1" ref="G32" ca="1">OFFSET('Appendix 4 - Odds'!$B$3,ROW(INDEX('Appendix 4 - Odds'!$B$3:$AH$35,MATCH(F32,'Appendix 4 - Odds'!$B$3:$B$35,0),1))-3,COLUMN(INDEX('Appendix 4 - Odds'!$B$3:$AH$35,,MATCH(F33,'Appendix 4 - Odds'!$B$3:$AH$3,0),1))-2)+INDEX('Round Robin Predictions'!$C$4:$O$36,MATCH(F32, 'Round Robin Predictions'!$D$4:$D$36,0),3)-INDEX('Round Robin Predictions'!$C$4:$O$36,MATCH(F33, 'Round Robin Predictions'!$D$4:$D$36,0),3)</f>
        <v>0.73363370241380743</v>
      </c>
      <c r="H32" s="112"/>
      <c r="I32" s="112"/>
      <c r="K32" s="112"/>
    </row>
    <row r="33" spans="3:21" ht="16.5" customHeight="1">
      <c r="C33" s="108"/>
      <c r="D33" s="108"/>
      <c r="F33" s="110" t="str">
        <f ca="1">IF(D34 &gt; D35, C34, C35)</f>
        <v>England</v>
      </c>
      <c r="G33" s="106">
        <f t="array" aca="1" ref="G33" ca="1">OFFSET('Appendix 4 - Odds'!$B$3,ROW(INDEX('Appendix 4 - Odds'!$B$3:$AH$35,MATCH(F33,'Appendix 4 - Odds'!$B$3:$B$35,0),1))-3,COLUMN(INDEX('Appendix 4 - Odds'!$B$3:$AH$35,,MATCH(F32,'Appendix 4 - Odds'!$B$3:$AH$3,0),1))-2)+INDEX('Round Robin Predictions'!$C$4:$O$36,MATCH(F33, 'Round Robin Predictions'!$D$4:$D$36,0),3)-INDEX('Round Robin Predictions'!$C$4:$O$36,MATCH(F32, 'Round Robin Predictions'!$D$4:$D$36,0),3)</f>
        <v>0.26636629758619262</v>
      </c>
    </row>
    <row r="34" spans="3:21" ht="16.5" customHeight="1">
      <c r="C34" s="109" t="str">
        <f ca="1">INDEX('Round Robin Predictions'!C33:N36, MATCH(1,'Round Robin Predictions'!O33:O36, 0), 2)</f>
        <v>Colombia</v>
      </c>
      <c r="D34" s="105">
        <f t="array" aca="1" ref="D34" ca="1">OFFSET('Appendix 4 - Odds'!$B$3,ROW(INDEX('Appendix 4 - Odds'!$B$3:$AH$35,MATCH(C34,'Appendix 4 - Odds'!$B$3:$B$35,0),1))-3,COLUMN(INDEX('Appendix 4 - Odds'!$B$3:$AH$35,,MATCH(C35,'Appendix 4 - Odds'!$B$3:$AH$3,0),1))-2)+INDEX('Round Robin Predictions'!$C$4:$O$36,MATCH(C34, 'Round Robin Predictions'!$D$4:$D$36,0),3)-INDEX('Round Robin Predictions'!$C$4:$O$36,MATCH(C35, 'Round Robin Predictions'!$D$4:$D$36,0),3)</f>
        <v>0.49136616417891738</v>
      </c>
      <c r="G34" s="111"/>
    </row>
    <row r="35" spans="3:21" ht="16.5" customHeight="1">
      <c r="C35" s="110" t="str">
        <f ca="1">INDEX('Round Robin Predictions'!C29:N32, MATCH(2, 'Round Robin Predictions'!O29:O32, 0), 2)</f>
        <v>England</v>
      </c>
      <c r="D35" s="106">
        <f t="array" aca="1" ref="D35" ca="1">OFFSET('Appendix 4 - Odds'!$B$3,ROW(INDEX('Appendix 4 - Odds'!$B$3:$AH$35,MATCH(C35,'Appendix 4 - Odds'!$B$3:$B$35,0),1))-3,COLUMN(INDEX('Appendix 4 - Odds'!$B$3:$AH$35,,MATCH(C34,'Appendix 4 - Odds'!$B$3:$AH$3,0),1))-2)+INDEX('Round Robin Predictions'!$C$4:$O$36,MATCH(C35, 'Round Robin Predictions'!$D$4:$D$36,0),3)-INDEX('Round Robin Predictions'!$C$4:$O$36,MATCH(C34, 'Round Robin Predictions'!$D$4:$D$36,0),3)</f>
        <v>0.50863383582108268</v>
      </c>
    </row>
    <row r="36" spans="3:21" ht="16.899999999999999">
      <c r="J36" s="141" t="s">
        <v>191</v>
      </c>
    </row>
    <row r="39" spans="3:21" s="51" customFormat="1">
      <c r="C39" s="133"/>
      <c r="D39" s="134"/>
      <c r="E39" s="133"/>
      <c r="F39" s="134"/>
      <c r="J39" s="133"/>
      <c r="S39" s="123"/>
      <c r="T39" s="123"/>
      <c r="U39" s="123"/>
    </row>
    <row r="40" spans="3:21" s="51" customFormat="1">
      <c r="C40" s="133"/>
      <c r="D40" s="134"/>
      <c r="E40" s="133"/>
      <c r="F40" s="134"/>
      <c r="J40" s="133"/>
      <c r="S40" s="123"/>
      <c r="T40" s="123"/>
      <c r="U40" s="123"/>
    </row>
    <row r="41" spans="3:21" s="51" customFormat="1">
      <c r="C41" s="133"/>
      <c r="D41" s="134"/>
      <c r="E41" s="133"/>
      <c r="F41" s="134"/>
      <c r="J41" s="133"/>
      <c r="S41" s="123"/>
      <c r="T41" s="123"/>
      <c r="U41" s="123"/>
    </row>
    <row r="42" spans="3:21" s="51" customFormat="1">
      <c r="C42" s="133"/>
      <c r="D42" s="134"/>
      <c r="E42" s="133"/>
      <c r="F42" s="134"/>
      <c r="J42" s="133"/>
      <c r="S42" s="123"/>
      <c r="T42" s="123"/>
      <c r="U42" s="123"/>
    </row>
    <row r="43" spans="3:21" s="51" customFormat="1">
      <c r="C43" s="133"/>
      <c r="D43" s="134"/>
      <c r="E43" s="133"/>
      <c r="F43" s="134"/>
      <c r="J43" s="133"/>
      <c r="S43" s="123"/>
      <c r="T43" s="123"/>
      <c r="U43" s="123"/>
    </row>
    <row r="44" spans="3:21" s="51" customFormat="1">
      <c r="C44" s="133"/>
      <c r="D44" s="134"/>
      <c r="E44" s="133"/>
      <c r="F44" s="134"/>
      <c r="J44" s="133"/>
      <c r="S44" s="123"/>
      <c r="T44" s="123"/>
      <c r="U44" s="123"/>
    </row>
    <row r="45" spans="3:21" s="51" customFormat="1">
      <c r="C45" s="133"/>
      <c r="D45" s="134"/>
      <c r="E45" s="133"/>
      <c r="F45" s="134"/>
      <c r="J45" s="133"/>
      <c r="S45" s="123"/>
      <c r="T45" s="123"/>
      <c r="U45" s="123"/>
    </row>
    <row r="46" spans="3:21" s="51" customFormat="1">
      <c r="C46" s="133"/>
      <c r="D46" s="134"/>
      <c r="E46" s="133"/>
      <c r="F46" s="134"/>
      <c r="J46" s="133"/>
      <c r="S46" s="123"/>
      <c r="T46" s="123"/>
      <c r="U46" s="123"/>
    </row>
    <row r="47" spans="3:21" s="51" customFormat="1">
      <c r="C47" s="133"/>
      <c r="D47" s="134"/>
      <c r="E47" s="133"/>
      <c r="F47" s="134"/>
      <c r="J47" s="133"/>
      <c r="S47" s="123"/>
      <c r="T47" s="123"/>
      <c r="U47" s="123"/>
    </row>
    <row r="48" spans="3:21" s="51" customFormat="1">
      <c r="C48" s="133"/>
      <c r="D48" s="134"/>
      <c r="E48" s="133"/>
      <c r="F48" s="134"/>
      <c r="J48" s="133"/>
      <c r="S48" s="123"/>
      <c r="T48" s="123"/>
      <c r="U48" s="123"/>
    </row>
    <row r="49" spans="3:21" s="51" customFormat="1">
      <c r="C49" s="133"/>
      <c r="D49" s="134"/>
      <c r="E49" s="133"/>
      <c r="F49" s="134"/>
      <c r="J49" s="133"/>
      <c r="S49" s="123"/>
      <c r="T49" s="123"/>
      <c r="U49" s="123"/>
    </row>
    <row r="50" spans="3:21" s="51" customFormat="1">
      <c r="C50" s="133"/>
      <c r="D50" s="134"/>
      <c r="E50" s="133"/>
      <c r="F50" s="134"/>
      <c r="J50" s="133"/>
      <c r="S50" s="123"/>
      <c r="T50" s="123"/>
      <c r="U50" s="123"/>
    </row>
    <row r="51" spans="3:21" s="51" customFormat="1">
      <c r="C51" s="133"/>
      <c r="D51" s="134"/>
      <c r="E51" s="133"/>
      <c r="F51" s="134"/>
      <c r="J51" s="133"/>
      <c r="S51" s="123"/>
      <c r="T51" s="123"/>
      <c r="U51" s="123"/>
    </row>
    <row r="52" spans="3:21" s="51" customFormat="1">
      <c r="C52" s="133"/>
      <c r="D52" s="134"/>
      <c r="E52" s="133"/>
      <c r="F52" s="134"/>
      <c r="J52" s="133"/>
      <c r="S52" s="123"/>
      <c r="T52" s="123"/>
      <c r="U52" s="123"/>
    </row>
    <row r="53" spans="3:21" s="51" customFormat="1">
      <c r="C53" s="133"/>
      <c r="D53" s="134"/>
      <c r="E53" s="133"/>
      <c r="F53" s="134"/>
      <c r="J53" s="133"/>
      <c r="S53" s="123"/>
      <c r="T53" s="123"/>
      <c r="U53" s="123"/>
    </row>
    <row r="54" spans="3:21" s="51" customFormat="1">
      <c r="C54" s="133"/>
      <c r="D54" s="134"/>
      <c r="E54" s="133"/>
      <c r="F54" s="134"/>
      <c r="J54" s="133"/>
      <c r="S54" s="123"/>
      <c r="T54" s="123"/>
      <c r="U54" s="123"/>
    </row>
    <row r="55" spans="3:21" s="51" customFormat="1">
      <c r="C55" s="133"/>
      <c r="D55" s="134"/>
      <c r="E55" s="133"/>
      <c r="F55" s="134"/>
      <c r="J55" s="133"/>
      <c r="S55" s="123"/>
      <c r="T55" s="123"/>
      <c r="U55" s="123"/>
    </row>
    <row r="56" spans="3:21" s="51" customFormat="1">
      <c r="C56" s="133"/>
      <c r="D56" s="134"/>
      <c r="E56" s="133"/>
      <c r="F56" s="134"/>
      <c r="J56" s="133"/>
      <c r="S56" s="123"/>
      <c r="T56" s="123"/>
      <c r="U56" s="123"/>
    </row>
    <row r="57" spans="3:21" s="51" customFormat="1">
      <c r="C57" s="133"/>
      <c r="D57" s="134"/>
      <c r="E57" s="133"/>
      <c r="F57" s="134"/>
      <c r="J57" s="133"/>
      <c r="S57" s="123"/>
      <c r="T57" s="123"/>
      <c r="U57" s="123"/>
    </row>
    <row r="58" spans="3:21" s="51" customFormat="1">
      <c r="C58" s="133"/>
      <c r="D58" s="134"/>
      <c r="E58" s="133"/>
      <c r="F58" s="134"/>
      <c r="J58" s="133"/>
      <c r="S58" s="123"/>
      <c r="T58" s="123"/>
      <c r="U58" s="123"/>
    </row>
    <row r="59" spans="3:21" s="51" customFormat="1">
      <c r="C59" s="133"/>
      <c r="D59" s="134"/>
      <c r="E59" s="133"/>
      <c r="F59" s="134"/>
      <c r="J59" s="133"/>
      <c r="S59" s="123"/>
      <c r="T59" s="123"/>
      <c r="U59" s="123"/>
    </row>
    <row r="60" spans="3:21" s="51" customFormat="1">
      <c r="C60" s="133"/>
      <c r="D60" s="134"/>
      <c r="E60" s="133"/>
      <c r="F60" s="134"/>
      <c r="J60" s="133"/>
      <c r="S60" s="123"/>
      <c r="T60" s="123"/>
      <c r="U60" s="123"/>
    </row>
    <row r="61" spans="3:21" s="51" customFormat="1">
      <c r="C61" s="133"/>
      <c r="D61" s="134"/>
      <c r="E61" s="133"/>
      <c r="F61" s="134"/>
      <c r="J61" s="133"/>
      <c r="S61" s="123"/>
      <c r="T61" s="123"/>
      <c r="U61" s="123"/>
    </row>
    <row r="62" spans="3:21" s="51" customFormat="1">
      <c r="C62" s="133"/>
      <c r="D62" s="134"/>
      <c r="E62" s="133"/>
      <c r="F62" s="134"/>
      <c r="J62" s="133"/>
      <c r="S62" s="123"/>
      <c r="T62" s="123"/>
      <c r="U62" s="123"/>
    </row>
    <row r="63" spans="3:21" s="51" customFormat="1">
      <c r="C63" s="133"/>
      <c r="D63" s="134"/>
      <c r="E63" s="133"/>
      <c r="F63" s="134"/>
      <c r="J63" s="133"/>
      <c r="S63" s="123"/>
      <c r="T63" s="123"/>
      <c r="U63" s="123"/>
    </row>
    <row r="64" spans="3:21" s="51" customFormat="1">
      <c r="C64" s="133"/>
      <c r="D64" s="134"/>
      <c r="E64" s="133"/>
      <c r="F64" s="134"/>
      <c r="J64" s="133"/>
      <c r="S64" s="123"/>
      <c r="T64" s="123"/>
      <c r="U64" s="123"/>
    </row>
    <row r="65" spans="3:21" s="51" customFormat="1">
      <c r="C65" s="133"/>
      <c r="D65" s="134"/>
      <c r="E65" s="133"/>
      <c r="F65" s="134"/>
      <c r="J65" s="133"/>
      <c r="S65" s="123"/>
      <c r="T65" s="123"/>
      <c r="U65" s="123"/>
    </row>
    <row r="66" spans="3:21" s="51" customFormat="1">
      <c r="C66" s="133"/>
      <c r="D66" s="134"/>
      <c r="E66" s="133"/>
      <c r="F66" s="134"/>
      <c r="J66" s="133"/>
      <c r="S66" s="123"/>
      <c r="T66" s="123"/>
      <c r="U66" s="123"/>
    </row>
    <row r="67" spans="3:21" s="51" customFormat="1">
      <c r="C67" s="133"/>
      <c r="D67" s="134"/>
      <c r="E67" s="133"/>
      <c r="F67" s="134"/>
      <c r="J67" s="133"/>
      <c r="S67" s="123"/>
      <c r="T67" s="123"/>
      <c r="U67" s="123"/>
    </row>
    <row r="68" spans="3:21" s="51" customFormat="1">
      <c r="C68" s="133"/>
      <c r="D68" s="134"/>
      <c r="E68" s="133"/>
      <c r="F68" s="134"/>
      <c r="J68" s="133"/>
      <c r="S68" s="123"/>
      <c r="T68" s="123"/>
      <c r="U68" s="123"/>
    </row>
    <row r="69" spans="3:21" s="51" customFormat="1">
      <c r="C69" s="133"/>
      <c r="D69" s="134"/>
      <c r="E69" s="133"/>
      <c r="F69" s="134"/>
      <c r="J69" s="133"/>
      <c r="S69" s="123"/>
      <c r="T69" s="123"/>
      <c r="U69" s="123"/>
    </row>
    <row r="70" spans="3:21" s="51" customFormat="1">
      <c r="C70" s="133"/>
      <c r="D70" s="134"/>
      <c r="E70" s="133"/>
      <c r="F70" s="134"/>
      <c r="J70" s="133"/>
      <c r="S70" s="123"/>
      <c r="T70" s="123"/>
      <c r="U70" s="123"/>
    </row>
    <row r="71" spans="3:21" s="51" customFormat="1">
      <c r="C71" s="133"/>
      <c r="D71" s="134"/>
      <c r="E71" s="133"/>
      <c r="F71" s="134"/>
      <c r="J71" s="133"/>
      <c r="S71" s="123"/>
      <c r="T71" s="123"/>
      <c r="U71" s="123"/>
    </row>
    <row r="72" spans="3:21" s="51" customFormat="1">
      <c r="C72" s="133"/>
      <c r="D72" s="134"/>
      <c r="E72" s="133"/>
      <c r="F72" s="134"/>
      <c r="J72" s="133"/>
      <c r="S72" s="123"/>
      <c r="T72" s="123"/>
      <c r="U72" s="123"/>
    </row>
    <row r="73" spans="3:21" s="51" customFormat="1">
      <c r="C73" s="133"/>
      <c r="D73" s="134"/>
      <c r="E73" s="133"/>
      <c r="F73" s="134"/>
      <c r="J73" s="133"/>
      <c r="S73" s="123"/>
      <c r="T73" s="123"/>
      <c r="U73" s="123"/>
    </row>
    <row r="74" spans="3:21" s="51" customFormat="1">
      <c r="C74" s="133"/>
      <c r="D74" s="134"/>
      <c r="E74" s="133"/>
      <c r="F74" s="134"/>
      <c r="J74" s="133"/>
      <c r="S74" s="123"/>
      <c r="T74" s="123"/>
      <c r="U74" s="123"/>
    </row>
    <row r="75" spans="3:21" s="51" customFormat="1">
      <c r="C75" s="133"/>
      <c r="D75" s="134"/>
      <c r="E75" s="133"/>
      <c r="F75" s="134"/>
      <c r="J75" s="133"/>
      <c r="S75" s="123"/>
      <c r="T75" s="123"/>
      <c r="U75" s="123"/>
    </row>
    <row r="76" spans="3:21" s="51" customFormat="1">
      <c r="C76" s="133"/>
      <c r="D76" s="134"/>
      <c r="E76" s="133"/>
      <c r="F76" s="134"/>
      <c r="J76" s="133"/>
      <c r="S76" s="123"/>
      <c r="T76" s="123"/>
      <c r="U76" s="123"/>
    </row>
    <row r="77" spans="3:21" s="51" customFormat="1">
      <c r="C77" s="133"/>
      <c r="D77" s="134"/>
      <c r="E77" s="133"/>
      <c r="F77" s="134"/>
      <c r="J77" s="133"/>
      <c r="S77" s="123"/>
      <c r="T77" s="123"/>
      <c r="U77" s="123"/>
    </row>
    <row r="78" spans="3:21" s="51" customFormat="1">
      <c r="C78" s="133"/>
      <c r="D78" s="134"/>
      <c r="E78" s="133"/>
      <c r="F78" s="134"/>
      <c r="J78" s="133"/>
      <c r="S78" s="123"/>
      <c r="T78" s="123"/>
      <c r="U78" s="123"/>
    </row>
    <row r="79" spans="3:21" s="51" customFormat="1">
      <c r="C79" s="133"/>
      <c r="D79" s="134"/>
      <c r="E79" s="133"/>
      <c r="F79" s="134"/>
      <c r="J79" s="133"/>
      <c r="S79" s="123"/>
      <c r="T79" s="123"/>
      <c r="U79" s="123"/>
    </row>
    <row r="80" spans="3:21" s="51" customFormat="1">
      <c r="C80" s="133"/>
      <c r="D80" s="134"/>
      <c r="E80" s="133"/>
      <c r="F80" s="134"/>
      <c r="J80" s="133"/>
      <c r="S80" s="123"/>
      <c r="T80" s="123"/>
      <c r="U80" s="123"/>
    </row>
    <row r="81" spans="3:21" s="51" customFormat="1">
      <c r="C81" s="133"/>
      <c r="D81" s="134"/>
      <c r="E81" s="133"/>
      <c r="F81" s="134"/>
      <c r="J81" s="133"/>
      <c r="S81" s="123"/>
      <c r="T81" s="123"/>
      <c r="U81" s="123"/>
    </row>
    <row r="82" spans="3:21" s="51" customFormat="1">
      <c r="C82" s="133"/>
      <c r="D82" s="134"/>
      <c r="E82" s="133"/>
      <c r="F82" s="134"/>
      <c r="J82" s="133"/>
      <c r="S82" s="123"/>
      <c r="T82" s="123"/>
      <c r="U82" s="123"/>
    </row>
    <row r="83" spans="3:21" s="51" customFormat="1">
      <c r="C83" s="133"/>
      <c r="D83" s="134"/>
      <c r="E83" s="133"/>
      <c r="F83" s="134"/>
      <c r="J83" s="133"/>
      <c r="S83" s="123"/>
      <c r="T83" s="123"/>
      <c r="U83" s="123"/>
    </row>
    <row r="84" spans="3:21" s="51" customFormat="1">
      <c r="C84" s="133"/>
      <c r="D84" s="134"/>
      <c r="E84" s="133"/>
      <c r="F84" s="134"/>
      <c r="J84" s="133"/>
      <c r="S84" s="123"/>
      <c r="T84" s="123"/>
      <c r="U84" s="123"/>
    </row>
    <row r="85" spans="3:21" s="51" customFormat="1">
      <c r="C85" s="133"/>
      <c r="D85" s="134"/>
      <c r="E85" s="133"/>
      <c r="F85" s="134"/>
      <c r="J85" s="133"/>
      <c r="S85" s="123"/>
      <c r="T85" s="123"/>
      <c r="U85" s="123"/>
    </row>
    <row r="86" spans="3:21" s="51" customFormat="1">
      <c r="C86" s="133"/>
      <c r="D86" s="134"/>
      <c r="E86" s="133"/>
      <c r="F86" s="134"/>
      <c r="J86" s="133"/>
      <c r="S86" s="123"/>
      <c r="T86" s="123"/>
      <c r="U86" s="123"/>
    </row>
    <row r="87" spans="3:21" s="51" customFormat="1">
      <c r="C87" s="133"/>
      <c r="D87" s="134"/>
      <c r="E87" s="133"/>
      <c r="F87" s="134"/>
      <c r="J87" s="133"/>
      <c r="S87" s="123"/>
      <c r="T87" s="123"/>
      <c r="U87" s="123"/>
    </row>
    <row r="88" spans="3:21" s="51" customFormat="1">
      <c r="C88" s="133"/>
      <c r="D88" s="134"/>
      <c r="E88" s="133"/>
      <c r="F88" s="134"/>
      <c r="J88" s="133"/>
      <c r="S88" s="123"/>
      <c r="T88" s="123"/>
      <c r="U88" s="123"/>
    </row>
    <row r="89" spans="3:21" s="51" customFormat="1">
      <c r="C89" s="133"/>
      <c r="D89" s="134"/>
      <c r="E89" s="133"/>
      <c r="F89" s="134"/>
      <c r="J89" s="133"/>
      <c r="S89" s="123"/>
      <c r="T89" s="123"/>
      <c r="U89" s="123"/>
    </row>
    <row r="90" spans="3:21" s="51" customFormat="1">
      <c r="C90" s="133"/>
      <c r="D90" s="134"/>
      <c r="E90" s="133"/>
      <c r="F90" s="134"/>
      <c r="J90" s="133"/>
      <c r="S90" s="123"/>
      <c r="T90" s="123"/>
      <c r="U90" s="123"/>
    </row>
    <row r="91" spans="3:21" s="51" customFormat="1">
      <c r="C91" s="133"/>
      <c r="D91" s="134"/>
      <c r="E91" s="133"/>
      <c r="F91" s="134"/>
      <c r="J91" s="133"/>
      <c r="S91" s="123"/>
      <c r="T91" s="123"/>
      <c r="U91" s="123"/>
    </row>
    <row r="92" spans="3:21" s="51" customFormat="1">
      <c r="C92" s="133"/>
      <c r="D92" s="134"/>
      <c r="E92" s="133"/>
      <c r="F92" s="134"/>
      <c r="J92" s="133"/>
      <c r="S92" s="123"/>
      <c r="T92" s="123"/>
      <c r="U92" s="123"/>
    </row>
    <row r="93" spans="3:21" s="51" customFormat="1">
      <c r="C93" s="133"/>
      <c r="D93" s="134"/>
      <c r="E93" s="133"/>
      <c r="F93" s="134"/>
      <c r="J93" s="133"/>
      <c r="S93" s="123"/>
      <c r="T93" s="123"/>
      <c r="U93" s="123"/>
    </row>
    <row r="94" spans="3:21" s="51" customFormat="1">
      <c r="C94" s="133"/>
      <c r="D94" s="134"/>
      <c r="E94" s="133"/>
      <c r="F94" s="134"/>
      <c r="J94" s="133"/>
      <c r="S94" s="123"/>
      <c r="T94" s="123"/>
      <c r="U94" s="123"/>
    </row>
    <row r="95" spans="3:21" s="51" customFormat="1">
      <c r="C95" s="133"/>
      <c r="D95" s="134"/>
      <c r="E95" s="133"/>
      <c r="F95" s="134"/>
      <c r="J95" s="133"/>
      <c r="S95" s="123"/>
      <c r="T95" s="123"/>
      <c r="U95" s="123"/>
    </row>
    <row r="96" spans="3:21" s="51" customFormat="1">
      <c r="C96" s="133"/>
      <c r="D96" s="134"/>
      <c r="E96" s="133"/>
      <c r="F96" s="134"/>
      <c r="J96" s="133"/>
      <c r="S96" s="123"/>
      <c r="T96" s="123"/>
      <c r="U96" s="123"/>
    </row>
    <row r="97" spans="3:21" s="51" customFormat="1">
      <c r="C97" s="133"/>
      <c r="D97" s="134"/>
      <c r="E97" s="133"/>
      <c r="F97" s="134"/>
      <c r="J97" s="133"/>
      <c r="S97" s="123"/>
      <c r="T97" s="123"/>
      <c r="U97" s="123"/>
    </row>
    <row r="98" spans="3:21" s="51" customFormat="1">
      <c r="C98" s="133"/>
      <c r="D98" s="134"/>
      <c r="E98" s="133"/>
      <c r="F98" s="134"/>
      <c r="J98" s="133"/>
      <c r="S98" s="123"/>
      <c r="T98" s="123"/>
      <c r="U98" s="123"/>
    </row>
    <row r="99" spans="3:21" s="51" customFormat="1">
      <c r="C99" s="133"/>
      <c r="D99" s="134"/>
      <c r="E99" s="133"/>
      <c r="F99" s="134"/>
      <c r="J99" s="133"/>
      <c r="S99" s="123"/>
      <c r="T99" s="123"/>
      <c r="U99" s="123"/>
    </row>
    <row r="100" spans="3:21" s="51" customFormat="1">
      <c r="C100" s="133"/>
      <c r="D100" s="134"/>
      <c r="E100" s="133"/>
      <c r="F100" s="134"/>
      <c r="J100" s="133"/>
      <c r="S100" s="123"/>
      <c r="T100" s="123"/>
      <c r="U100" s="123"/>
    </row>
    <row r="101" spans="3:21" s="51" customFormat="1">
      <c r="C101" s="133"/>
      <c r="D101" s="134"/>
      <c r="E101" s="133"/>
      <c r="F101" s="134"/>
      <c r="J101" s="133"/>
      <c r="S101" s="123"/>
      <c r="T101" s="123"/>
      <c r="U101" s="123"/>
    </row>
    <row r="102" spans="3:21" s="51" customFormat="1">
      <c r="C102" s="133"/>
      <c r="D102" s="134"/>
      <c r="E102" s="133"/>
      <c r="F102" s="134"/>
      <c r="J102" s="133"/>
      <c r="S102" s="123"/>
      <c r="T102" s="123"/>
      <c r="U102" s="123"/>
    </row>
    <row r="103" spans="3:21" s="51" customFormat="1">
      <c r="C103" s="133"/>
      <c r="D103" s="134"/>
      <c r="E103" s="133"/>
      <c r="F103" s="134"/>
      <c r="J103" s="133"/>
      <c r="S103" s="123"/>
      <c r="T103" s="123"/>
      <c r="U103" s="123"/>
    </row>
    <row r="104" spans="3:21" s="51" customFormat="1">
      <c r="C104" s="133"/>
      <c r="D104" s="134"/>
      <c r="E104" s="133"/>
      <c r="F104" s="134"/>
      <c r="J104" s="133"/>
      <c r="S104" s="123"/>
      <c r="T104" s="123"/>
      <c r="U104" s="123"/>
    </row>
    <row r="105" spans="3:21" s="51" customFormat="1">
      <c r="C105" s="133"/>
      <c r="D105" s="134"/>
      <c r="E105" s="133"/>
      <c r="F105" s="134"/>
      <c r="J105" s="133"/>
      <c r="S105" s="123"/>
      <c r="T105" s="123"/>
      <c r="U105" s="123"/>
    </row>
    <row r="106" spans="3:21" s="51" customFormat="1">
      <c r="C106" s="133"/>
      <c r="D106" s="134"/>
      <c r="E106" s="133"/>
      <c r="F106" s="134"/>
      <c r="J106" s="133"/>
      <c r="S106" s="123"/>
      <c r="T106" s="123"/>
      <c r="U106" s="123"/>
    </row>
    <row r="107" spans="3:21" s="51" customFormat="1">
      <c r="C107" s="133"/>
      <c r="D107" s="134"/>
      <c r="E107" s="133"/>
      <c r="F107" s="134"/>
      <c r="J107" s="133"/>
      <c r="S107" s="123"/>
      <c r="T107" s="123"/>
      <c r="U107" s="123"/>
    </row>
    <row r="108" spans="3:21" s="51" customFormat="1">
      <c r="C108" s="133"/>
      <c r="D108" s="134"/>
      <c r="E108" s="133"/>
      <c r="F108" s="134"/>
      <c r="J108" s="133"/>
      <c r="S108" s="123"/>
      <c r="T108" s="123"/>
      <c r="U108" s="123"/>
    </row>
    <row r="109" spans="3:21" s="51" customFormat="1">
      <c r="C109" s="133"/>
      <c r="D109" s="134"/>
      <c r="E109" s="133"/>
      <c r="F109" s="134"/>
      <c r="J109" s="133"/>
      <c r="S109" s="123"/>
      <c r="T109" s="123"/>
      <c r="U109" s="123"/>
    </row>
    <row r="110" spans="3:21" s="51" customFormat="1">
      <c r="C110" s="133"/>
      <c r="D110" s="134"/>
      <c r="E110" s="133"/>
      <c r="F110" s="134"/>
      <c r="J110" s="133"/>
      <c r="S110" s="123"/>
      <c r="T110" s="123"/>
      <c r="U110" s="123"/>
    </row>
    <row r="111" spans="3:21" s="51" customFormat="1">
      <c r="C111" s="133"/>
      <c r="D111" s="134"/>
      <c r="E111" s="133"/>
      <c r="F111" s="134"/>
      <c r="J111" s="133"/>
      <c r="S111" s="123"/>
      <c r="T111" s="123"/>
      <c r="U111" s="123"/>
    </row>
    <row r="112" spans="3:21" s="51" customFormat="1">
      <c r="C112" s="133"/>
      <c r="D112" s="134"/>
      <c r="E112" s="133"/>
      <c r="F112" s="134"/>
      <c r="J112" s="133"/>
      <c r="S112" s="123"/>
      <c r="T112" s="123"/>
      <c r="U112" s="123"/>
    </row>
    <row r="113" spans="3:21" s="51" customFormat="1">
      <c r="C113" s="133"/>
      <c r="D113" s="134"/>
      <c r="E113" s="133"/>
      <c r="F113" s="134"/>
      <c r="J113" s="133"/>
      <c r="S113" s="123"/>
      <c r="T113" s="123"/>
      <c r="U113" s="123"/>
    </row>
    <row r="114" spans="3:21" s="51" customFormat="1">
      <c r="C114" s="133"/>
      <c r="D114" s="134"/>
      <c r="E114" s="133"/>
      <c r="F114" s="134"/>
      <c r="J114" s="133"/>
      <c r="S114" s="123"/>
      <c r="T114" s="123"/>
      <c r="U114" s="123"/>
    </row>
    <row r="115" spans="3:21" s="51" customFormat="1">
      <c r="C115" s="133"/>
      <c r="D115" s="134"/>
      <c r="E115" s="133"/>
      <c r="F115" s="134"/>
      <c r="J115" s="133"/>
      <c r="S115" s="123"/>
      <c r="T115" s="123"/>
      <c r="U115" s="123"/>
    </row>
    <row r="116" spans="3:21" s="51" customFormat="1">
      <c r="C116" s="133"/>
      <c r="D116" s="134"/>
      <c r="E116" s="133"/>
      <c r="F116" s="134"/>
      <c r="J116" s="133"/>
      <c r="S116" s="123"/>
      <c r="T116" s="123"/>
      <c r="U116" s="123"/>
    </row>
    <row r="117" spans="3:21" s="51" customFormat="1">
      <c r="C117" s="133"/>
      <c r="D117" s="134"/>
      <c r="E117" s="133"/>
      <c r="F117" s="134"/>
      <c r="J117" s="133"/>
      <c r="S117" s="123"/>
      <c r="T117" s="123"/>
      <c r="U117" s="123"/>
    </row>
    <row r="118" spans="3:21" s="51" customFormat="1">
      <c r="C118" s="133"/>
      <c r="D118" s="134"/>
      <c r="E118" s="133"/>
      <c r="F118" s="134"/>
      <c r="J118" s="133"/>
      <c r="S118" s="123"/>
      <c r="T118" s="123"/>
      <c r="U118" s="123"/>
    </row>
    <row r="119" spans="3:21" s="51" customFormat="1">
      <c r="C119" s="133"/>
      <c r="D119" s="134"/>
      <c r="E119" s="133"/>
      <c r="F119" s="134"/>
      <c r="J119" s="133"/>
      <c r="S119" s="123"/>
      <c r="T119" s="123"/>
      <c r="U119" s="123"/>
    </row>
    <row r="120" spans="3:21" s="51" customFormat="1">
      <c r="C120" s="133"/>
      <c r="D120" s="134"/>
      <c r="E120" s="133"/>
      <c r="F120" s="134"/>
      <c r="J120" s="133"/>
      <c r="S120" s="123"/>
      <c r="T120" s="123"/>
      <c r="U120" s="123"/>
    </row>
    <row r="121" spans="3:21" s="51" customFormat="1">
      <c r="C121" s="133"/>
      <c r="D121" s="134"/>
      <c r="E121" s="133"/>
      <c r="F121" s="134"/>
      <c r="J121" s="133"/>
      <c r="S121" s="123"/>
      <c r="T121" s="123"/>
      <c r="U121" s="123"/>
    </row>
    <row r="122" spans="3:21" s="51" customFormat="1">
      <c r="C122" s="133"/>
      <c r="D122" s="134"/>
      <c r="E122" s="133"/>
      <c r="F122" s="134"/>
      <c r="J122" s="133"/>
      <c r="S122" s="123"/>
      <c r="T122" s="123"/>
      <c r="U122" s="123"/>
    </row>
    <row r="123" spans="3:21" s="51" customFormat="1">
      <c r="C123" s="133"/>
      <c r="D123" s="134"/>
      <c r="E123" s="133"/>
      <c r="F123" s="134"/>
      <c r="J123" s="133"/>
      <c r="S123" s="123"/>
      <c r="T123" s="123"/>
      <c r="U123" s="123"/>
    </row>
    <row r="124" spans="3:21" s="51" customFormat="1">
      <c r="C124" s="133"/>
      <c r="D124" s="134"/>
      <c r="E124" s="133"/>
      <c r="F124" s="134"/>
      <c r="J124" s="133"/>
      <c r="S124" s="123"/>
      <c r="T124" s="123"/>
      <c r="U124" s="123"/>
    </row>
    <row r="125" spans="3:21" s="51" customFormat="1">
      <c r="C125" s="133"/>
      <c r="D125" s="134"/>
      <c r="E125" s="133"/>
      <c r="F125" s="134"/>
      <c r="J125" s="133"/>
      <c r="S125" s="123"/>
      <c r="T125" s="123"/>
      <c r="U125" s="123"/>
    </row>
    <row r="126" spans="3:21" s="51" customFormat="1">
      <c r="C126" s="133"/>
      <c r="D126" s="134"/>
      <c r="E126" s="133"/>
      <c r="F126" s="134"/>
      <c r="J126" s="133"/>
      <c r="S126" s="123"/>
      <c r="T126" s="123"/>
      <c r="U126" s="123"/>
    </row>
    <row r="127" spans="3:21" s="51" customFormat="1">
      <c r="C127" s="133"/>
      <c r="D127" s="134"/>
      <c r="E127" s="133"/>
      <c r="F127" s="134"/>
      <c r="J127" s="133"/>
      <c r="S127" s="123"/>
      <c r="T127" s="123"/>
      <c r="U127" s="123"/>
    </row>
    <row r="128" spans="3:21" s="51" customFormat="1">
      <c r="C128" s="133"/>
      <c r="D128" s="134"/>
      <c r="E128" s="133"/>
      <c r="F128" s="134"/>
      <c r="J128" s="133"/>
      <c r="S128" s="123"/>
      <c r="T128" s="123"/>
      <c r="U128" s="123"/>
    </row>
    <row r="129" spans="3:21" s="51" customFormat="1">
      <c r="C129" s="133"/>
      <c r="D129" s="134"/>
      <c r="E129" s="133"/>
      <c r="F129" s="134"/>
      <c r="J129" s="133"/>
      <c r="S129" s="123"/>
      <c r="T129" s="123"/>
      <c r="U129" s="123"/>
    </row>
    <row r="130" spans="3:21" s="51" customFormat="1">
      <c r="C130" s="133"/>
      <c r="D130" s="134"/>
      <c r="E130" s="133"/>
      <c r="F130" s="134"/>
      <c r="J130" s="133"/>
      <c r="S130" s="123"/>
      <c r="T130" s="123"/>
      <c r="U130" s="123"/>
    </row>
    <row r="131" spans="3:21" s="51" customFormat="1">
      <c r="C131" s="133"/>
      <c r="D131" s="134"/>
      <c r="E131" s="133"/>
      <c r="F131" s="134"/>
      <c r="J131" s="133"/>
      <c r="S131" s="123"/>
      <c r="T131" s="123"/>
      <c r="U131" s="123"/>
    </row>
    <row r="132" spans="3:21" s="51" customFormat="1">
      <c r="C132" s="133"/>
      <c r="D132" s="134"/>
      <c r="E132" s="133"/>
      <c r="F132" s="134"/>
      <c r="J132" s="133"/>
      <c r="S132" s="123"/>
      <c r="T132" s="123"/>
      <c r="U132" s="123"/>
    </row>
    <row r="133" spans="3:21" s="51" customFormat="1">
      <c r="C133" s="133"/>
      <c r="D133" s="134"/>
      <c r="E133" s="133"/>
      <c r="F133" s="134"/>
      <c r="J133" s="133"/>
      <c r="S133" s="123"/>
      <c r="T133" s="123"/>
      <c r="U133" s="123"/>
    </row>
    <row r="134" spans="3:21" s="51" customFormat="1">
      <c r="C134" s="133"/>
      <c r="D134" s="134"/>
      <c r="E134" s="133"/>
      <c r="F134" s="134"/>
      <c r="J134" s="133"/>
      <c r="S134" s="123"/>
      <c r="T134" s="123"/>
      <c r="U134" s="123"/>
    </row>
    <row r="135" spans="3:21" s="51" customFormat="1">
      <c r="C135" s="133"/>
      <c r="D135" s="134"/>
      <c r="E135" s="133"/>
      <c r="F135" s="134"/>
      <c r="J135" s="133"/>
      <c r="S135" s="123"/>
      <c r="T135" s="123"/>
      <c r="U135" s="123"/>
    </row>
    <row r="136" spans="3:21" s="51" customFormat="1">
      <c r="C136" s="133"/>
      <c r="D136" s="134"/>
      <c r="E136" s="133"/>
      <c r="F136" s="134"/>
      <c r="J136" s="133"/>
      <c r="S136" s="123"/>
      <c r="T136" s="123"/>
      <c r="U136" s="123"/>
    </row>
    <row r="137" spans="3:21" s="51" customFormat="1">
      <c r="C137" s="133"/>
      <c r="D137" s="134"/>
      <c r="E137" s="133"/>
      <c r="F137" s="134"/>
      <c r="J137" s="133"/>
      <c r="S137" s="123"/>
      <c r="T137" s="123"/>
      <c r="U137" s="123"/>
    </row>
    <row r="138" spans="3:21" s="51" customFormat="1">
      <c r="C138" s="133"/>
      <c r="D138" s="134"/>
      <c r="E138" s="133"/>
      <c r="F138" s="134"/>
      <c r="J138" s="133"/>
      <c r="S138" s="123"/>
      <c r="T138" s="123"/>
      <c r="U138" s="123"/>
    </row>
    <row r="139" spans="3:21" s="51" customFormat="1">
      <c r="C139" s="133"/>
      <c r="D139" s="134"/>
      <c r="E139" s="133"/>
      <c r="F139" s="134"/>
      <c r="J139" s="133"/>
      <c r="S139" s="123"/>
      <c r="T139" s="123"/>
      <c r="U139" s="123"/>
    </row>
    <row r="140" spans="3:21" s="51" customFormat="1">
      <c r="C140" s="133"/>
      <c r="D140" s="134"/>
      <c r="E140" s="133"/>
      <c r="F140" s="134"/>
      <c r="J140" s="133"/>
      <c r="S140" s="123"/>
      <c r="T140" s="123"/>
      <c r="U140" s="123"/>
    </row>
    <row r="141" spans="3:21" s="51" customFormat="1">
      <c r="C141" s="133"/>
      <c r="D141" s="134"/>
      <c r="E141" s="133"/>
      <c r="F141" s="134"/>
      <c r="J141" s="133"/>
      <c r="S141" s="123"/>
      <c r="T141" s="123"/>
      <c r="U141" s="123"/>
    </row>
    <row r="142" spans="3:21" s="51" customFormat="1">
      <c r="C142" s="133"/>
      <c r="D142" s="134"/>
      <c r="E142" s="133"/>
      <c r="F142" s="134"/>
      <c r="J142" s="133"/>
      <c r="S142" s="123"/>
      <c r="T142" s="123"/>
      <c r="U142" s="123"/>
    </row>
    <row r="143" spans="3:21" s="51" customFormat="1">
      <c r="C143" s="133"/>
      <c r="D143" s="134"/>
      <c r="E143" s="133"/>
      <c r="F143" s="134"/>
      <c r="J143" s="133"/>
      <c r="S143" s="123"/>
      <c r="T143" s="123"/>
      <c r="U143" s="123"/>
    </row>
    <row r="144" spans="3:21" s="51" customFormat="1">
      <c r="C144" s="133"/>
      <c r="D144" s="134"/>
      <c r="E144" s="133"/>
      <c r="F144" s="134"/>
      <c r="J144" s="133"/>
      <c r="S144" s="123"/>
      <c r="T144" s="123"/>
      <c r="U144" s="123"/>
    </row>
    <row r="145" spans="3:21" s="51" customFormat="1">
      <c r="C145" s="133"/>
      <c r="D145" s="134"/>
      <c r="E145" s="133"/>
      <c r="F145" s="134"/>
      <c r="J145" s="133"/>
      <c r="S145" s="123"/>
      <c r="T145" s="123"/>
      <c r="U145" s="123"/>
    </row>
    <row r="146" spans="3:21" s="51" customFormat="1">
      <c r="C146" s="133"/>
      <c r="D146" s="134"/>
      <c r="E146" s="133"/>
      <c r="F146" s="134"/>
      <c r="J146" s="133"/>
      <c r="S146" s="123"/>
      <c r="T146" s="123"/>
      <c r="U146" s="123"/>
    </row>
    <row r="147" spans="3:21" s="51" customFormat="1">
      <c r="C147" s="133"/>
      <c r="D147" s="134"/>
      <c r="E147" s="133"/>
      <c r="F147" s="134"/>
      <c r="J147" s="133"/>
      <c r="S147" s="123"/>
      <c r="T147" s="123"/>
      <c r="U147" s="123"/>
    </row>
    <row r="148" spans="3:21" s="51" customFormat="1">
      <c r="C148" s="133"/>
      <c r="D148" s="134"/>
      <c r="E148" s="133"/>
      <c r="F148" s="134"/>
      <c r="J148" s="133"/>
      <c r="S148" s="123"/>
      <c r="T148" s="123"/>
      <c r="U148" s="123"/>
    </row>
    <row r="149" spans="3:21" s="51" customFormat="1">
      <c r="C149" s="133"/>
      <c r="D149" s="134"/>
      <c r="E149" s="133"/>
      <c r="F149" s="134"/>
      <c r="J149" s="133"/>
      <c r="S149" s="123"/>
      <c r="T149" s="123"/>
      <c r="U149" s="123"/>
    </row>
    <row r="150" spans="3:21" s="51" customFormat="1">
      <c r="C150" s="133"/>
      <c r="D150" s="134"/>
      <c r="E150" s="133"/>
      <c r="F150" s="134"/>
      <c r="J150" s="133"/>
      <c r="S150" s="123"/>
      <c r="T150" s="123"/>
      <c r="U150" s="123"/>
    </row>
    <row r="151" spans="3:21" s="51" customFormat="1">
      <c r="C151" s="133"/>
      <c r="D151" s="134"/>
      <c r="E151" s="133"/>
      <c r="F151" s="134"/>
      <c r="J151" s="133"/>
      <c r="S151" s="123"/>
      <c r="T151" s="123"/>
      <c r="U151" s="123"/>
    </row>
    <row r="152" spans="3:21" s="51" customFormat="1">
      <c r="C152" s="133"/>
      <c r="D152" s="134"/>
      <c r="E152" s="133"/>
      <c r="F152" s="134"/>
      <c r="J152" s="133"/>
      <c r="S152" s="123"/>
      <c r="T152" s="123"/>
      <c r="U152" s="123"/>
    </row>
    <row r="153" spans="3:21" s="51" customFormat="1">
      <c r="C153" s="133"/>
      <c r="D153" s="134"/>
      <c r="E153" s="133"/>
      <c r="F153" s="134"/>
      <c r="J153" s="133"/>
      <c r="S153" s="123"/>
      <c r="T153" s="123"/>
      <c r="U153" s="123"/>
    </row>
    <row r="154" spans="3:21" s="51" customFormat="1">
      <c r="C154" s="133"/>
      <c r="D154" s="134"/>
      <c r="E154" s="133"/>
      <c r="F154" s="134"/>
      <c r="J154" s="133"/>
      <c r="S154" s="123"/>
      <c r="T154" s="123"/>
      <c r="U154" s="123"/>
    </row>
    <row r="155" spans="3:21" s="51" customFormat="1">
      <c r="C155" s="133"/>
      <c r="D155" s="134"/>
      <c r="E155" s="133"/>
      <c r="F155" s="134"/>
      <c r="J155" s="133"/>
      <c r="S155" s="123"/>
      <c r="T155" s="123"/>
      <c r="U155" s="123"/>
    </row>
    <row r="156" spans="3:21" s="51" customFormat="1">
      <c r="C156" s="133"/>
      <c r="D156" s="134"/>
      <c r="E156" s="133"/>
      <c r="F156" s="134"/>
      <c r="J156" s="133"/>
      <c r="S156" s="123"/>
      <c r="T156" s="123"/>
      <c r="U156" s="123"/>
    </row>
    <row r="157" spans="3:21" s="51" customFormat="1">
      <c r="C157" s="133"/>
      <c r="D157" s="134"/>
      <c r="E157" s="133"/>
      <c r="F157" s="134"/>
      <c r="J157" s="133"/>
      <c r="S157" s="123"/>
      <c r="T157" s="123"/>
      <c r="U157" s="123"/>
    </row>
    <row r="158" spans="3:21" s="51" customFormat="1">
      <c r="C158" s="133"/>
      <c r="D158" s="134"/>
      <c r="E158" s="133"/>
      <c r="F158" s="134"/>
      <c r="J158" s="133"/>
      <c r="S158" s="123"/>
      <c r="T158" s="123"/>
      <c r="U158" s="123"/>
    </row>
    <row r="159" spans="3:21" s="51" customFormat="1">
      <c r="C159" s="133"/>
      <c r="D159" s="134"/>
      <c r="E159" s="133"/>
      <c r="F159" s="134"/>
      <c r="J159" s="133"/>
      <c r="S159" s="123"/>
      <c r="T159" s="123"/>
      <c r="U159" s="123"/>
    </row>
    <row r="160" spans="3:21" s="51" customFormat="1">
      <c r="C160" s="133"/>
      <c r="D160" s="134"/>
      <c r="E160" s="133"/>
      <c r="F160" s="134"/>
      <c r="J160" s="133"/>
      <c r="S160" s="123"/>
      <c r="T160" s="123"/>
      <c r="U160" s="123"/>
    </row>
    <row r="161" spans="3:21" s="51" customFormat="1">
      <c r="C161" s="133"/>
      <c r="D161" s="134"/>
      <c r="E161" s="133"/>
      <c r="F161" s="134"/>
      <c r="J161" s="133"/>
      <c r="S161" s="123"/>
      <c r="T161" s="123"/>
      <c r="U161" s="123"/>
    </row>
    <row r="162" spans="3:21" s="51" customFormat="1">
      <c r="C162" s="133"/>
      <c r="D162" s="134"/>
      <c r="E162" s="133"/>
      <c r="F162" s="134"/>
      <c r="J162" s="133"/>
      <c r="S162" s="123"/>
      <c r="T162" s="123"/>
      <c r="U162" s="123"/>
    </row>
    <row r="163" spans="3:21" s="51" customFormat="1">
      <c r="C163" s="133"/>
      <c r="D163" s="134"/>
      <c r="E163" s="133"/>
      <c r="F163" s="134"/>
      <c r="J163" s="133"/>
      <c r="S163" s="123"/>
      <c r="T163" s="123"/>
      <c r="U163" s="123"/>
    </row>
    <row r="164" spans="3:21" s="51" customFormat="1">
      <c r="C164" s="133"/>
      <c r="D164" s="134"/>
      <c r="E164" s="133"/>
      <c r="F164" s="134"/>
      <c r="J164" s="133"/>
      <c r="S164" s="123"/>
      <c r="T164" s="123"/>
      <c r="U164" s="123"/>
    </row>
    <row r="165" spans="3:21" s="51" customFormat="1">
      <c r="C165" s="133"/>
      <c r="D165" s="134"/>
      <c r="E165" s="133"/>
      <c r="F165" s="134"/>
      <c r="J165" s="133"/>
      <c r="S165" s="123"/>
      <c r="T165" s="123"/>
      <c r="U165" s="123"/>
    </row>
    <row r="166" spans="3:21" s="51" customFormat="1">
      <c r="C166" s="133"/>
      <c r="D166" s="134"/>
      <c r="E166" s="133"/>
      <c r="F166" s="134"/>
      <c r="J166" s="133"/>
      <c r="S166" s="123"/>
      <c r="T166" s="123"/>
      <c r="U166" s="123"/>
    </row>
    <row r="167" spans="3:21" s="51" customFormat="1">
      <c r="C167" s="133"/>
      <c r="D167" s="134"/>
      <c r="E167" s="133"/>
      <c r="F167" s="134"/>
      <c r="J167" s="133"/>
      <c r="S167" s="123"/>
      <c r="T167" s="123"/>
      <c r="U167" s="123"/>
    </row>
    <row r="168" spans="3:21" s="51" customFormat="1">
      <c r="C168" s="133"/>
      <c r="D168" s="134"/>
      <c r="E168" s="133"/>
      <c r="F168" s="134"/>
      <c r="J168" s="133"/>
      <c r="S168" s="123"/>
      <c r="T168" s="123"/>
      <c r="U168" s="123"/>
    </row>
    <row r="169" spans="3:21" s="51" customFormat="1">
      <c r="C169" s="133"/>
      <c r="D169" s="134"/>
      <c r="E169" s="133"/>
      <c r="F169" s="134"/>
      <c r="J169" s="133"/>
      <c r="S169" s="123"/>
      <c r="T169" s="123"/>
      <c r="U169" s="123"/>
    </row>
    <row r="170" spans="3:21" s="51" customFormat="1">
      <c r="C170" s="133"/>
      <c r="D170" s="134"/>
      <c r="E170" s="133"/>
      <c r="F170" s="134"/>
      <c r="J170" s="133"/>
      <c r="S170" s="123"/>
      <c r="T170" s="123"/>
      <c r="U170" s="123"/>
    </row>
    <row r="171" spans="3:21" s="51" customFormat="1">
      <c r="C171" s="133"/>
      <c r="D171" s="134"/>
      <c r="E171" s="133"/>
      <c r="F171" s="134"/>
      <c r="J171" s="133"/>
      <c r="S171" s="123"/>
      <c r="T171" s="123"/>
      <c r="U171" s="123"/>
    </row>
    <row r="172" spans="3:21" s="51" customFormat="1">
      <c r="C172" s="133"/>
      <c r="D172" s="134"/>
      <c r="E172" s="133"/>
      <c r="F172" s="134"/>
      <c r="J172" s="133"/>
      <c r="S172" s="123"/>
      <c r="T172" s="123"/>
      <c r="U172" s="123"/>
    </row>
    <row r="173" spans="3:21" s="51" customFormat="1">
      <c r="C173" s="133"/>
      <c r="D173" s="134"/>
      <c r="E173" s="133"/>
      <c r="F173" s="134"/>
      <c r="J173" s="133"/>
      <c r="S173" s="123"/>
      <c r="T173" s="123"/>
      <c r="U173" s="123"/>
    </row>
    <row r="174" spans="3:21" s="51" customFormat="1">
      <c r="C174" s="133"/>
      <c r="D174" s="134"/>
      <c r="E174" s="133"/>
      <c r="F174" s="134"/>
      <c r="J174" s="133"/>
      <c r="S174" s="123"/>
      <c r="T174" s="123"/>
      <c r="U174" s="123"/>
    </row>
    <row r="175" spans="3:21" s="51" customFormat="1">
      <c r="C175" s="133"/>
      <c r="D175" s="134"/>
      <c r="E175" s="133"/>
      <c r="F175" s="134"/>
      <c r="J175" s="133"/>
      <c r="S175" s="123"/>
      <c r="T175" s="123"/>
      <c r="U175" s="123"/>
    </row>
    <row r="176" spans="3:21" s="51" customFormat="1">
      <c r="C176" s="133"/>
      <c r="D176" s="134"/>
      <c r="E176" s="133"/>
      <c r="F176" s="134"/>
      <c r="J176" s="133"/>
      <c r="S176" s="123"/>
      <c r="T176" s="123"/>
      <c r="U176" s="123"/>
    </row>
    <row r="177" spans="3:21" s="51" customFormat="1">
      <c r="C177" s="133"/>
      <c r="D177" s="134"/>
      <c r="E177" s="133"/>
      <c r="F177" s="134"/>
      <c r="J177" s="133"/>
      <c r="S177" s="123"/>
      <c r="T177" s="123"/>
      <c r="U177" s="123"/>
    </row>
    <row r="178" spans="3:21" s="51" customFormat="1">
      <c r="C178" s="133"/>
      <c r="D178" s="134"/>
      <c r="E178" s="133"/>
      <c r="F178" s="134"/>
      <c r="J178" s="133"/>
      <c r="S178" s="123"/>
      <c r="T178" s="123"/>
      <c r="U178" s="123"/>
    </row>
    <row r="179" spans="3:21" s="51" customFormat="1">
      <c r="C179" s="133"/>
      <c r="D179" s="134"/>
      <c r="E179" s="133"/>
      <c r="F179" s="134"/>
      <c r="J179" s="133"/>
      <c r="S179" s="123"/>
      <c r="T179" s="123"/>
      <c r="U179" s="123"/>
    </row>
    <row r="180" spans="3:21" s="51" customFormat="1">
      <c r="C180" s="133"/>
      <c r="D180" s="134"/>
      <c r="E180" s="133"/>
      <c r="F180" s="134"/>
      <c r="J180" s="133"/>
      <c r="S180" s="123"/>
      <c r="T180" s="123"/>
      <c r="U180" s="123"/>
    </row>
    <row r="181" spans="3:21" s="51" customFormat="1">
      <c r="C181" s="133"/>
      <c r="D181" s="134"/>
      <c r="E181" s="133"/>
      <c r="F181" s="134"/>
      <c r="J181" s="133"/>
      <c r="S181" s="123"/>
      <c r="T181" s="123"/>
      <c r="U181" s="123"/>
    </row>
    <row r="182" spans="3:21" s="51" customFormat="1">
      <c r="C182" s="133"/>
      <c r="D182" s="134"/>
      <c r="E182" s="133"/>
      <c r="F182" s="134"/>
      <c r="J182" s="133"/>
      <c r="S182" s="123"/>
      <c r="T182" s="123"/>
      <c r="U182" s="123"/>
    </row>
    <row r="183" spans="3:21" s="51" customFormat="1">
      <c r="C183" s="133"/>
      <c r="D183" s="134"/>
      <c r="E183" s="133"/>
      <c r="F183" s="134"/>
      <c r="J183" s="133"/>
      <c r="S183" s="123"/>
      <c r="T183" s="123"/>
      <c r="U183" s="123"/>
    </row>
    <row r="184" spans="3:21" s="51" customFormat="1">
      <c r="C184" s="133"/>
      <c r="D184" s="134"/>
      <c r="E184" s="133"/>
      <c r="F184" s="134"/>
      <c r="J184" s="133"/>
      <c r="S184" s="123"/>
      <c r="T184" s="123"/>
      <c r="U184" s="123"/>
    </row>
    <row r="185" spans="3:21" s="51" customFormat="1">
      <c r="C185" s="133"/>
      <c r="D185" s="134"/>
      <c r="E185" s="133"/>
      <c r="F185" s="134"/>
      <c r="J185" s="133"/>
      <c r="S185" s="123"/>
      <c r="T185" s="123"/>
      <c r="U185" s="123"/>
    </row>
    <row r="186" spans="3:21" s="51" customFormat="1">
      <c r="C186" s="133"/>
      <c r="D186" s="134"/>
      <c r="E186" s="133"/>
      <c r="F186" s="134"/>
      <c r="J186" s="133"/>
      <c r="S186" s="123"/>
      <c r="T186" s="123"/>
      <c r="U186" s="123"/>
    </row>
    <row r="187" spans="3:21" s="51" customFormat="1">
      <c r="C187" s="133"/>
      <c r="D187" s="134"/>
      <c r="E187" s="133"/>
      <c r="F187" s="134"/>
      <c r="J187" s="133"/>
      <c r="S187" s="123"/>
      <c r="T187" s="123"/>
      <c r="U187" s="123"/>
    </row>
    <row r="188" spans="3:21" s="51" customFormat="1">
      <c r="C188" s="133"/>
      <c r="D188" s="134"/>
      <c r="E188" s="133"/>
      <c r="F188" s="134"/>
      <c r="J188" s="133"/>
      <c r="S188" s="123"/>
      <c r="T188" s="123"/>
      <c r="U188" s="123"/>
    </row>
    <row r="189" spans="3:21" s="51" customFormat="1">
      <c r="C189" s="133"/>
      <c r="D189" s="134"/>
      <c r="E189" s="133"/>
      <c r="F189" s="134"/>
      <c r="J189" s="133"/>
      <c r="S189" s="123"/>
      <c r="T189" s="123"/>
      <c r="U189" s="123"/>
    </row>
    <row r="190" spans="3:21" s="51" customFormat="1">
      <c r="C190" s="133"/>
      <c r="D190" s="134"/>
      <c r="E190" s="133"/>
      <c r="F190" s="134"/>
      <c r="J190" s="133"/>
      <c r="S190" s="123"/>
      <c r="T190" s="123"/>
      <c r="U190" s="123"/>
    </row>
    <row r="191" spans="3:21" s="51" customFormat="1">
      <c r="C191" s="133"/>
      <c r="D191" s="134"/>
      <c r="E191" s="133"/>
      <c r="F191" s="134"/>
      <c r="J191" s="133"/>
      <c r="S191" s="123"/>
      <c r="T191" s="123"/>
      <c r="U191" s="123"/>
    </row>
    <row r="192" spans="3:21" s="51" customFormat="1">
      <c r="C192" s="133"/>
      <c r="D192" s="134"/>
      <c r="E192" s="133"/>
      <c r="F192" s="134"/>
      <c r="J192" s="133"/>
      <c r="S192" s="123"/>
      <c r="T192" s="123"/>
      <c r="U192" s="123"/>
    </row>
    <row r="193" spans="3:21" s="51" customFormat="1">
      <c r="C193" s="133"/>
      <c r="D193" s="134"/>
      <c r="E193" s="133"/>
      <c r="F193" s="134"/>
      <c r="J193" s="133"/>
      <c r="S193" s="123"/>
      <c r="T193" s="123"/>
      <c r="U193" s="123"/>
    </row>
    <row r="194" spans="3:21" s="51" customFormat="1">
      <c r="C194" s="133"/>
      <c r="D194" s="134"/>
      <c r="E194" s="133"/>
      <c r="F194" s="134"/>
      <c r="J194" s="133"/>
      <c r="S194" s="123"/>
      <c r="T194" s="123"/>
      <c r="U194" s="123"/>
    </row>
    <row r="195" spans="3:21" s="51" customFormat="1">
      <c r="C195" s="133"/>
      <c r="D195" s="134"/>
      <c r="E195" s="133"/>
      <c r="F195" s="134"/>
      <c r="J195" s="133"/>
      <c r="S195" s="123"/>
      <c r="T195" s="123"/>
      <c r="U195" s="123"/>
    </row>
    <row r="196" spans="3:21" s="51" customFormat="1">
      <c r="C196" s="133"/>
      <c r="D196" s="134"/>
      <c r="E196" s="133"/>
      <c r="F196" s="134"/>
      <c r="J196" s="133"/>
      <c r="S196" s="123"/>
      <c r="T196" s="123"/>
      <c r="U196" s="123"/>
    </row>
    <row r="197" spans="3:21" s="51" customFormat="1">
      <c r="C197" s="133"/>
      <c r="D197" s="134"/>
      <c r="E197" s="133"/>
      <c r="F197" s="134"/>
      <c r="J197" s="133"/>
      <c r="S197" s="123"/>
      <c r="T197" s="123"/>
      <c r="U197" s="123"/>
    </row>
  </sheetData>
  <mergeCells count="6">
    <mergeCell ref="L21:M21"/>
    <mergeCell ref="C2:F2"/>
    <mergeCell ref="C4:D4"/>
    <mergeCell ref="F4:G4"/>
    <mergeCell ref="I4:J4"/>
    <mergeCell ref="L4:P4"/>
  </mergeCells>
  <conditionalFormatting sqref="C7">
    <cfRule type="expression" dxfId="60" priority="35">
      <formula>D7&gt;D6</formula>
    </cfRule>
  </conditionalFormatting>
  <conditionalFormatting sqref="C6">
    <cfRule type="expression" dxfId="59" priority="31">
      <formula>D6&gt;D7</formula>
    </cfRule>
  </conditionalFormatting>
  <conditionalFormatting sqref="C10">
    <cfRule type="expression" dxfId="58" priority="30">
      <formula>$D$10&gt;$D$11</formula>
    </cfRule>
  </conditionalFormatting>
  <conditionalFormatting sqref="C11">
    <cfRule type="expression" dxfId="57" priority="29">
      <formula>$D$11&gt;$D$10</formula>
    </cfRule>
  </conditionalFormatting>
  <conditionalFormatting sqref="F8">
    <cfRule type="expression" dxfId="56" priority="28">
      <formula>$G$8&gt;$G9</formula>
    </cfRule>
  </conditionalFormatting>
  <conditionalFormatting sqref="F9">
    <cfRule type="expression" dxfId="55" priority="27">
      <formula>$G$9&gt;$G$8</formula>
    </cfRule>
  </conditionalFormatting>
  <conditionalFormatting sqref="F16">
    <cfRule type="expression" dxfId="54" priority="26">
      <formula>$G$16&gt;$G$17</formula>
    </cfRule>
  </conditionalFormatting>
  <conditionalFormatting sqref="F17">
    <cfRule type="expression" dxfId="53" priority="25">
      <formula>$G$17&gt;$G$16</formula>
    </cfRule>
  </conditionalFormatting>
  <conditionalFormatting sqref="I12">
    <cfRule type="expression" dxfId="52" priority="24">
      <formula>$J$12&gt;$J$13</formula>
    </cfRule>
  </conditionalFormatting>
  <conditionalFormatting sqref="I13">
    <cfRule type="expression" dxfId="51" priority="23">
      <formula>$J$13&gt;$J$12</formula>
    </cfRule>
  </conditionalFormatting>
  <conditionalFormatting sqref="L18">
    <cfRule type="expression" dxfId="50" priority="22">
      <formula>$M$18&gt;$M$19</formula>
    </cfRule>
  </conditionalFormatting>
  <conditionalFormatting sqref="L19">
    <cfRule type="expression" dxfId="49" priority="21">
      <formula>$M$19&gt;$M$18</formula>
    </cfRule>
  </conditionalFormatting>
  <conditionalFormatting sqref="L22">
    <cfRule type="expression" dxfId="48" priority="20">
      <formula>$M$22&gt;$M$23</formula>
    </cfRule>
  </conditionalFormatting>
  <conditionalFormatting sqref="L23">
    <cfRule type="expression" dxfId="47" priority="19">
      <formula>$M$23&gt;$M$22</formula>
    </cfRule>
  </conditionalFormatting>
  <conditionalFormatting sqref="C14">
    <cfRule type="expression" dxfId="46" priority="18">
      <formula>$D$14&gt;$D$15</formula>
    </cfRule>
  </conditionalFormatting>
  <conditionalFormatting sqref="C15">
    <cfRule type="expression" dxfId="45" priority="17">
      <formula>$D$15&gt;$D$14</formula>
    </cfRule>
  </conditionalFormatting>
  <conditionalFormatting sqref="C22">
    <cfRule type="expression" dxfId="44" priority="16">
      <formula>$D$22&gt;$D$23</formula>
    </cfRule>
  </conditionalFormatting>
  <conditionalFormatting sqref="C23">
    <cfRule type="expression" dxfId="43" priority="15">
      <formula>$D$23&gt;$D$22</formula>
    </cfRule>
  </conditionalFormatting>
  <conditionalFormatting sqref="C18">
    <cfRule type="expression" dxfId="42" priority="14">
      <formula>$D$18&gt;$D$19</formula>
    </cfRule>
  </conditionalFormatting>
  <conditionalFormatting sqref="C19">
    <cfRule type="expression" dxfId="41" priority="13">
      <formula>$D$19&gt;$D$18</formula>
    </cfRule>
  </conditionalFormatting>
  <conditionalFormatting sqref="I28">
    <cfRule type="expression" dxfId="40" priority="12">
      <formula>$J$28&gt;$J$29</formula>
    </cfRule>
  </conditionalFormatting>
  <conditionalFormatting sqref="I29">
    <cfRule type="expression" dxfId="39" priority="11">
      <formula>$J$29&gt;$J$28</formula>
    </cfRule>
  </conditionalFormatting>
  <conditionalFormatting sqref="F24">
    <cfRule type="expression" dxfId="38" priority="10">
      <formula>$G$24&gt;$G$25</formula>
    </cfRule>
  </conditionalFormatting>
  <conditionalFormatting sqref="F25">
    <cfRule type="expression" dxfId="37" priority="9">
      <formula>$G$25&gt;$G$24</formula>
    </cfRule>
  </conditionalFormatting>
  <conditionalFormatting sqref="C26">
    <cfRule type="expression" dxfId="36" priority="8">
      <formula>$D$26&gt;$D$27</formula>
    </cfRule>
  </conditionalFormatting>
  <conditionalFormatting sqref="C27">
    <cfRule type="expression" dxfId="35" priority="7">
      <formula>$D$27&gt;$D$26</formula>
    </cfRule>
  </conditionalFormatting>
  <conditionalFormatting sqref="C30">
    <cfRule type="expression" dxfId="34" priority="6">
      <formula>$D$30&gt;$D$31</formula>
    </cfRule>
  </conditionalFormatting>
  <conditionalFormatting sqref="C31">
    <cfRule type="expression" dxfId="33" priority="5">
      <formula>$D$31&gt;$D$30</formula>
    </cfRule>
  </conditionalFormatting>
  <conditionalFormatting sqref="C34">
    <cfRule type="expression" dxfId="32" priority="4">
      <formula>$D$34&gt;$D$35</formula>
    </cfRule>
  </conditionalFormatting>
  <conditionalFormatting sqref="C35">
    <cfRule type="expression" dxfId="31" priority="3">
      <formula>$D$35&gt;$D$34</formula>
    </cfRule>
  </conditionalFormatting>
  <conditionalFormatting sqref="F32">
    <cfRule type="expression" dxfId="30" priority="1">
      <formula>$G$33&gt;$G$32</formula>
    </cfRule>
    <cfRule type="expression" dxfId="29" priority="2">
      <formula>$G$32&gt;$G$33</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M100"/>
  <sheetViews>
    <sheetView showGridLines="0" zoomScaleNormal="100" workbookViewId="0">
      <selection activeCell="B1" sqref="B1"/>
    </sheetView>
  </sheetViews>
  <sheetFormatPr defaultColWidth="8.86328125" defaultRowHeight="14.25"/>
  <cols>
    <col min="1" max="1" width="9" style="27"/>
    <col min="2" max="12" width="9.86328125" customWidth="1"/>
    <col min="13" max="13" width="11" customWidth="1"/>
    <col min="14" max="14" width="9.86328125" style="27" customWidth="1"/>
    <col min="15" max="39" width="9" style="27"/>
  </cols>
  <sheetData>
    <row r="1" spans="1:39" s="10" customFormat="1" ht="43.5" customHeight="1">
      <c r="A1" s="27"/>
      <c r="B1" s="63"/>
      <c r="C1" s="64"/>
      <c r="D1" s="65"/>
      <c r="E1" s="64"/>
      <c r="F1" s="65"/>
      <c r="G1" s="59"/>
      <c r="H1" s="59"/>
      <c r="I1" s="59"/>
      <c r="J1" s="64"/>
      <c r="K1" s="59"/>
      <c r="L1" s="59"/>
      <c r="M1" s="59"/>
      <c r="N1" s="27"/>
      <c r="O1" s="27"/>
      <c r="P1" s="27"/>
      <c r="Q1" s="27"/>
      <c r="R1" s="27"/>
      <c r="S1" s="27"/>
      <c r="T1" s="27"/>
      <c r="U1" s="68"/>
      <c r="V1" s="27"/>
      <c r="W1" s="27"/>
      <c r="X1" s="27"/>
      <c r="Y1" s="27"/>
      <c r="Z1" s="27"/>
      <c r="AA1" s="27"/>
      <c r="AB1" s="27"/>
      <c r="AC1" s="27"/>
      <c r="AD1" s="27"/>
      <c r="AE1" s="27"/>
      <c r="AF1" s="27"/>
      <c r="AG1" s="27"/>
      <c r="AH1" s="27"/>
      <c r="AI1" s="27"/>
      <c r="AJ1" s="27"/>
      <c r="AK1" s="27"/>
      <c r="AL1" s="27"/>
      <c r="AM1" s="27"/>
    </row>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N239"/>
  <sheetViews>
    <sheetView showGridLines="0" zoomScaleNormal="100" workbookViewId="0">
      <selection activeCell="B1" sqref="B1"/>
    </sheetView>
  </sheetViews>
  <sheetFormatPr defaultColWidth="8.86328125" defaultRowHeight="14.25"/>
  <cols>
    <col min="1" max="1" width="8.86328125" style="27"/>
    <col min="2" max="2" width="12.1328125" customWidth="1"/>
    <col min="3" max="3" width="8.1328125" style="11" customWidth="1"/>
    <col min="4" max="4" width="9.265625" style="10" customWidth="1"/>
    <col min="5" max="5" width="13.73046875" customWidth="1"/>
    <col min="6" max="6" width="11.73046875" customWidth="1"/>
    <col min="7" max="7" width="11" customWidth="1"/>
    <col min="8" max="8" width="9.265625" customWidth="1"/>
    <col min="9" max="9" width="12" customWidth="1"/>
    <col min="10" max="10" width="9.86328125" customWidth="1"/>
    <col min="11" max="11" width="10" customWidth="1"/>
    <col min="12" max="12" width="10.265625" customWidth="1"/>
    <col min="13" max="13" width="11.73046875" customWidth="1"/>
    <col min="14" max="14" width="9.86328125" customWidth="1"/>
    <col min="15" max="15" width="11.1328125" customWidth="1"/>
    <col min="16" max="16" width="10.265625" customWidth="1"/>
    <col min="17" max="17" width="11" customWidth="1"/>
    <col min="18" max="18" width="11.73046875" customWidth="1"/>
    <col min="19" max="19" width="7.265625" style="51" customWidth="1"/>
    <col min="20" max="20" width="10.73046875" style="27" customWidth="1"/>
    <col min="21" max="21" width="9.73046875" style="27" customWidth="1"/>
    <col min="22" max="24" width="8.86328125" style="27"/>
    <col min="25" max="25" width="11.265625" style="27" bestFit="1" customWidth="1"/>
    <col min="26" max="31" width="8.86328125" style="27"/>
    <col min="32" max="32" width="16.265625" style="27" customWidth="1"/>
    <col min="33" max="40" width="8.86328125" style="27"/>
  </cols>
  <sheetData>
    <row r="1" spans="1:40" s="10" customFormat="1" ht="43.35" customHeight="1">
      <c r="A1" s="27"/>
      <c r="B1" s="69"/>
      <c r="C1" s="70"/>
      <c r="D1" s="69"/>
      <c r="E1" s="69"/>
      <c r="F1" s="69"/>
      <c r="G1" s="69"/>
      <c r="H1" s="69"/>
      <c r="I1" s="69"/>
      <c r="J1" s="69"/>
      <c r="K1" s="69"/>
      <c r="L1" s="69"/>
      <c r="M1" s="69"/>
      <c r="N1" s="69"/>
      <c r="O1" s="69"/>
      <c r="P1" s="69"/>
      <c r="Q1" s="69"/>
      <c r="R1" s="69"/>
      <c r="S1" s="51"/>
      <c r="T1" s="27"/>
      <c r="U1" s="27"/>
      <c r="V1" s="27"/>
      <c r="W1" s="27"/>
      <c r="X1" s="27"/>
      <c r="Y1" s="27"/>
      <c r="Z1" s="27"/>
      <c r="AA1" s="27"/>
      <c r="AB1" s="27"/>
      <c r="AC1" s="27"/>
      <c r="AD1" s="27"/>
      <c r="AE1" s="27"/>
      <c r="AF1" s="27"/>
      <c r="AG1" s="27"/>
      <c r="AH1" s="27"/>
      <c r="AI1" s="27"/>
      <c r="AJ1" s="27"/>
      <c r="AK1" s="27"/>
      <c r="AL1" s="27"/>
      <c r="AM1" s="27"/>
      <c r="AN1" s="27"/>
    </row>
    <row r="2" spans="1:40" s="10" customFormat="1" ht="32.25">
      <c r="A2" s="27"/>
      <c r="C2" s="41"/>
      <c r="S2" s="51"/>
      <c r="T2" s="27"/>
      <c r="U2" s="27"/>
      <c r="V2" s="27"/>
      <c r="W2" s="27"/>
      <c r="X2" s="27"/>
      <c r="Y2" s="27"/>
      <c r="Z2" s="27"/>
      <c r="AA2" s="27"/>
      <c r="AB2" s="27"/>
      <c r="AC2" s="27"/>
      <c r="AD2" s="27"/>
      <c r="AE2" s="27"/>
      <c r="AF2" s="27"/>
      <c r="AG2" s="27"/>
      <c r="AH2" s="27"/>
      <c r="AI2" s="27"/>
      <c r="AJ2" s="27"/>
      <c r="AK2" s="27"/>
      <c r="AL2" s="27"/>
      <c r="AM2" s="27"/>
      <c r="AN2" s="27"/>
    </row>
    <row r="3" spans="1:40" s="10" customFormat="1">
      <c r="A3" s="27"/>
      <c r="C3" s="25"/>
      <c r="S3" s="51"/>
      <c r="T3" s="27"/>
      <c r="U3" s="27"/>
      <c r="V3" s="27"/>
      <c r="W3" s="27"/>
      <c r="X3" s="27"/>
      <c r="Y3" s="27"/>
      <c r="Z3" s="27"/>
      <c r="AA3" s="27"/>
      <c r="AB3" s="27"/>
      <c r="AC3" s="27"/>
      <c r="AD3" s="27"/>
      <c r="AE3" s="27"/>
      <c r="AF3" s="27"/>
      <c r="AG3" s="27"/>
      <c r="AH3" s="27"/>
      <c r="AI3" s="27"/>
      <c r="AJ3" s="27"/>
      <c r="AK3" s="27"/>
      <c r="AL3" s="27"/>
      <c r="AM3" s="27"/>
      <c r="AN3" s="27"/>
    </row>
    <row r="4" spans="1:40" s="10" customFormat="1">
      <c r="A4" s="27"/>
      <c r="C4" s="25"/>
      <c r="S4" s="51"/>
      <c r="T4" s="27"/>
      <c r="U4" s="27"/>
      <c r="V4" s="27"/>
      <c r="W4" s="27"/>
      <c r="X4" s="27"/>
      <c r="Y4" s="27"/>
      <c r="Z4" s="27"/>
      <c r="AA4" s="27"/>
      <c r="AB4" s="27"/>
      <c r="AC4" s="27"/>
      <c r="AD4" s="27"/>
      <c r="AE4" s="27"/>
      <c r="AF4" s="27"/>
      <c r="AG4" s="27"/>
      <c r="AH4" s="27"/>
      <c r="AI4" s="27"/>
      <c r="AJ4" s="27"/>
      <c r="AK4" s="27"/>
      <c r="AL4" s="27"/>
      <c r="AM4" s="27"/>
      <c r="AN4" s="27"/>
    </row>
    <row r="5" spans="1:40" s="10" customFormat="1">
      <c r="A5" s="27"/>
      <c r="C5" s="25"/>
      <c r="S5" s="51"/>
      <c r="T5" s="27"/>
      <c r="U5" s="27"/>
      <c r="V5" s="27"/>
      <c r="W5" s="27"/>
      <c r="X5" s="27"/>
      <c r="Y5" s="27"/>
      <c r="Z5" s="27"/>
      <c r="AA5" s="27"/>
      <c r="AB5" s="27"/>
      <c r="AC5" s="27"/>
      <c r="AD5" s="27"/>
      <c r="AE5" s="27"/>
      <c r="AF5" s="27"/>
      <c r="AG5" s="27"/>
      <c r="AH5" s="27"/>
      <c r="AI5" s="27"/>
      <c r="AJ5" s="27"/>
      <c r="AK5" s="27"/>
      <c r="AL5" s="27"/>
      <c r="AM5" s="27"/>
      <c r="AN5" s="27"/>
    </row>
    <row r="6" spans="1:40" s="10" customFormat="1">
      <c r="A6" s="27"/>
      <c r="C6" s="25"/>
      <c r="S6" s="51"/>
      <c r="T6" s="27"/>
      <c r="U6" s="27"/>
      <c r="V6" s="27"/>
      <c r="W6" s="27"/>
      <c r="X6" s="27"/>
      <c r="Y6" s="27"/>
      <c r="Z6" s="27"/>
      <c r="AA6" s="27"/>
      <c r="AB6" s="27"/>
      <c r="AC6" s="27"/>
      <c r="AD6" s="27"/>
      <c r="AE6" s="27"/>
      <c r="AF6" s="27"/>
      <c r="AG6" s="27"/>
      <c r="AH6" s="27"/>
      <c r="AI6" s="27"/>
      <c r="AJ6" s="27"/>
      <c r="AK6" s="27"/>
      <c r="AL6" s="27"/>
      <c r="AM6" s="27"/>
      <c r="AN6" s="27"/>
    </row>
    <row r="7" spans="1:40" s="10" customFormat="1">
      <c r="A7" s="27"/>
      <c r="C7" s="25"/>
      <c r="S7" s="51"/>
      <c r="T7" s="27"/>
      <c r="U7" s="27"/>
      <c r="V7" s="27"/>
      <c r="W7" s="27"/>
      <c r="X7" s="27"/>
      <c r="Y7" s="27"/>
      <c r="Z7" s="27"/>
      <c r="AA7" s="27"/>
      <c r="AB7" s="27"/>
      <c r="AC7" s="27"/>
      <c r="AD7" s="27"/>
      <c r="AE7" s="27"/>
      <c r="AF7" s="27"/>
      <c r="AG7" s="27"/>
      <c r="AH7" s="27"/>
      <c r="AI7" s="27"/>
      <c r="AJ7" s="27"/>
      <c r="AK7" s="27"/>
      <c r="AL7" s="27"/>
      <c r="AM7" s="27"/>
      <c r="AN7" s="27"/>
    </row>
    <row r="8" spans="1:40" s="10" customFormat="1">
      <c r="A8" s="27"/>
      <c r="C8" s="25"/>
      <c r="S8" s="51"/>
      <c r="T8" s="27"/>
      <c r="U8" s="27"/>
      <c r="V8" s="27"/>
      <c r="W8" s="27"/>
      <c r="X8" s="27"/>
      <c r="Y8" s="27"/>
      <c r="Z8" s="27"/>
      <c r="AA8" s="27"/>
      <c r="AB8" s="27"/>
      <c r="AC8" s="27"/>
      <c r="AD8" s="27"/>
      <c r="AE8" s="27"/>
      <c r="AF8" s="27"/>
      <c r="AG8" s="27"/>
      <c r="AH8" s="27"/>
      <c r="AI8" s="27"/>
      <c r="AJ8" s="27"/>
      <c r="AK8" s="27"/>
      <c r="AL8" s="27"/>
      <c r="AM8" s="27"/>
      <c r="AN8" s="27"/>
    </row>
    <row r="9" spans="1:40" s="10" customFormat="1">
      <c r="A9" s="27"/>
      <c r="C9" s="25"/>
      <c r="S9" s="51"/>
      <c r="T9" s="27"/>
      <c r="U9" s="27"/>
      <c r="V9" s="27"/>
      <c r="W9" s="27"/>
      <c r="X9" s="27"/>
      <c r="Y9" s="27"/>
      <c r="Z9" s="27"/>
      <c r="AA9" s="27"/>
      <c r="AB9" s="27"/>
      <c r="AC9" s="27"/>
      <c r="AD9" s="27"/>
      <c r="AE9" s="27"/>
      <c r="AF9" s="27"/>
      <c r="AG9" s="27"/>
      <c r="AH9" s="27"/>
      <c r="AI9" s="27"/>
      <c r="AJ9" s="27"/>
      <c r="AK9" s="27"/>
      <c r="AL9" s="27"/>
      <c r="AM9" s="27"/>
      <c r="AN9" s="27"/>
    </row>
    <row r="10" spans="1:40" s="10" customFormat="1" ht="17.25" customHeight="1">
      <c r="A10" s="27"/>
      <c r="B10" s="44"/>
      <c r="C10" s="25"/>
      <c r="S10" s="51"/>
      <c r="T10" s="27"/>
      <c r="U10" s="27"/>
      <c r="V10" s="27"/>
      <c r="W10" s="27"/>
      <c r="X10" s="27"/>
      <c r="Y10" s="27"/>
      <c r="Z10" s="27"/>
      <c r="AA10" s="27"/>
      <c r="AB10" s="27"/>
      <c r="AC10" s="27"/>
      <c r="AD10" s="27"/>
      <c r="AE10" s="27"/>
      <c r="AF10" s="27"/>
      <c r="AG10" s="27"/>
      <c r="AH10" s="27"/>
      <c r="AI10" s="27"/>
      <c r="AJ10" s="27"/>
      <c r="AK10" s="27"/>
      <c r="AL10" s="27"/>
      <c r="AM10" s="27"/>
      <c r="AN10" s="27"/>
    </row>
    <row r="11" spans="1:40" ht="35.1" customHeight="1">
      <c r="B11" s="145" t="s">
        <v>2</v>
      </c>
      <c r="C11" s="161" t="s">
        <v>192</v>
      </c>
      <c r="D11" s="161"/>
      <c r="E11" s="161"/>
      <c r="F11" s="162" t="s">
        <v>193</v>
      </c>
      <c r="G11" s="162"/>
      <c r="H11" s="161" t="s">
        <v>194</v>
      </c>
      <c r="I11" s="161"/>
      <c r="J11" s="162" t="s">
        <v>195</v>
      </c>
      <c r="K11" s="162"/>
      <c r="L11" s="162"/>
      <c r="M11" s="162"/>
      <c r="N11" s="162"/>
      <c r="O11" s="162"/>
      <c r="P11" s="162"/>
      <c r="Q11" s="161" t="s">
        <v>196</v>
      </c>
      <c r="R11" s="161"/>
    </row>
    <row r="12" spans="1:40" ht="35.1" customHeight="1">
      <c r="B12" s="71" t="s">
        <v>197</v>
      </c>
      <c r="C12" s="72" t="s">
        <v>198</v>
      </c>
      <c r="D12" s="71" t="s">
        <v>199</v>
      </c>
      <c r="E12" s="73" t="s">
        <v>200</v>
      </c>
      <c r="F12" s="55" t="s">
        <v>201</v>
      </c>
      <c r="G12" s="74" t="s">
        <v>202</v>
      </c>
      <c r="H12" s="71" t="s">
        <v>203</v>
      </c>
      <c r="I12" s="72" t="s">
        <v>204</v>
      </c>
      <c r="J12" s="71" t="s">
        <v>205</v>
      </c>
      <c r="K12" s="72" t="s">
        <v>206</v>
      </c>
      <c r="L12" s="71" t="s">
        <v>207</v>
      </c>
      <c r="M12" s="72" t="s">
        <v>208</v>
      </c>
      <c r="N12" s="71" t="s">
        <v>5</v>
      </c>
      <c r="O12" s="72" t="s">
        <v>7</v>
      </c>
      <c r="P12" s="71" t="s">
        <v>6</v>
      </c>
      <c r="Q12" s="72" t="s">
        <v>209</v>
      </c>
      <c r="R12" s="71" t="s">
        <v>210</v>
      </c>
      <c r="T12" s="28"/>
      <c r="U12" s="28"/>
      <c r="V12" s="28"/>
      <c r="W12" s="28"/>
      <c r="X12" s="28"/>
      <c r="Y12" s="28"/>
      <c r="Z12" s="28"/>
      <c r="AA12" s="28"/>
      <c r="AB12" s="28"/>
      <c r="AC12" s="28"/>
      <c r="AD12" s="28"/>
      <c r="AE12" s="28"/>
    </row>
    <row r="13" spans="1:40" ht="17.100000000000001" customHeight="1">
      <c r="B13" s="15" t="s">
        <v>35</v>
      </c>
      <c r="C13" s="18">
        <v>1</v>
      </c>
      <c r="D13" s="15">
        <v>2113</v>
      </c>
      <c r="E13" s="46">
        <v>90</v>
      </c>
      <c r="F13" s="15">
        <v>0</v>
      </c>
      <c r="G13" s="15">
        <v>22</v>
      </c>
      <c r="H13" s="15">
        <v>4</v>
      </c>
      <c r="I13" s="15">
        <v>1994</v>
      </c>
      <c r="J13" s="15">
        <v>960</v>
      </c>
      <c r="K13" s="15">
        <v>336</v>
      </c>
      <c r="L13" s="15">
        <v>312</v>
      </c>
      <c r="M13" s="15">
        <v>312</v>
      </c>
      <c r="N13" s="15">
        <v>607</v>
      </c>
      <c r="O13" s="15">
        <v>157</v>
      </c>
      <c r="P13" s="15">
        <v>196</v>
      </c>
      <c r="Q13" s="15">
        <v>2085</v>
      </c>
      <c r="R13" s="48">
        <v>880</v>
      </c>
      <c r="T13" s="28"/>
      <c r="U13" s="28"/>
      <c r="V13" s="28"/>
      <c r="W13" s="28"/>
      <c r="X13" s="28"/>
      <c r="Y13" s="28"/>
      <c r="Z13" s="28"/>
      <c r="AA13" s="28"/>
      <c r="AB13" s="28"/>
      <c r="AC13" s="28"/>
      <c r="AD13" s="28"/>
      <c r="AE13" s="28"/>
    </row>
    <row r="14" spans="1:40" ht="17.100000000000001" customHeight="1">
      <c r="B14" s="15" t="s">
        <v>40</v>
      </c>
      <c r="C14" s="18">
        <v>2</v>
      </c>
      <c r="D14" s="15">
        <v>2109</v>
      </c>
      <c r="E14" s="46">
        <v>90</v>
      </c>
      <c r="F14" s="15">
        <v>1</v>
      </c>
      <c r="G14" s="15">
        <v>71</v>
      </c>
      <c r="H14" s="15">
        <v>8</v>
      </c>
      <c r="I14" s="15">
        <v>1907</v>
      </c>
      <c r="J14" s="15">
        <v>938</v>
      </c>
      <c r="K14" s="15">
        <v>407</v>
      </c>
      <c r="L14" s="15">
        <v>380</v>
      </c>
      <c r="M14" s="15">
        <v>151</v>
      </c>
      <c r="N14" s="15">
        <v>548</v>
      </c>
      <c r="O14" s="15">
        <v>200</v>
      </c>
      <c r="P14" s="15">
        <v>190</v>
      </c>
      <c r="Q14" s="15">
        <v>2114</v>
      </c>
      <c r="R14" s="48">
        <v>1100</v>
      </c>
      <c r="T14" s="28"/>
      <c r="U14" s="28"/>
      <c r="V14" s="28"/>
      <c r="W14" s="28"/>
      <c r="X14" s="28"/>
      <c r="Y14" s="28"/>
      <c r="Z14" s="28"/>
      <c r="AA14" s="28"/>
      <c r="AB14" s="28"/>
      <c r="AC14" s="28"/>
      <c r="AD14" s="28"/>
      <c r="AE14" s="28"/>
    </row>
    <row r="15" spans="1:40" ht="17.100000000000001" customHeight="1">
      <c r="B15" s="15" t="s">
        <v>21</v>
      </c>
      <c r="C15" s="18">
        <v>3</v>
      </c>
      <c r="D15" s="15">
        <v>2031</v>
      </c>
      <c r="E15" s="46">
        <v>90</v>
      </c>
      <c r="F15" s="15">
        <v>3</v>
      </c>
      <c r="G15" s="15">
        <v>52</v>
      </c>
      <c r="H15" s="15">
        <v>7</v>
      </c>
      <c r="I15" s="15">
        <v>1936</v>
      </c>
      <c r="J15" s="15">
        <v>678</v>
      </c>
      <c r="K15" s="15">
        <v>297</v>
      </c>
      <c r="L15" s="15">
        <v>266</v>
      </c>
      <c r="M15" s="15">
        <v>115</v>
      </c>
      <c r="N15" s="15">
        <v>397</v>
      </c>
      <c r="O15" s="15">
        <v>129</v>
      </c>
      <c r="P15" s="15">
        <v>152</v>
      </c>
      <c r="Q15" s="15">
        <v>1347</v>
      </c>
      <c r="R15" s="48">
        <v>615</v>
      </c>
      <c r="T15" s="28"/>
      <c r="U15" s="28"/>
      <c r="V15" s="28"/>
      <c r="W15" s="28"/>
      <c r="X15" s="28"/>
      <c r="Y15" s="28"/>
      <c r="Z15" s="28"/>
      <c r="AA15" s="28"/>
      <c r="AB15" s="28"/>
      <c r="AC15" s="28"/>
      <c r="AD15" s="28"/>
      <c r="AE15" s="28"/>
    </row>
    <row r="16" spans="1:40" ht="17.100000000000001" customHeight="1">
      <c r="B16" s="15" t="s">
        <v>20</v>
      </c>
      <c r="C16" s="18">
        <v>4</v>
      </c>
      <c r="D16" s="15">
        <v>1995</v>
      </c>
      <c r="E16" s="46">
        <v>90</v>
      </c>
      <c r="F16" s="15">
        <v>4</v>
      </c>
      <c r="G16" s="15">
        <v>64</v>
      </c>
      <c r="H16" s="15">
        <v>19</v>
      </c>
      <c r="I16" s="15">
        <v>1779</v>
      </c>
      <c r="J16" s="15">
        <v>593</v>
      </c>
      <c r="K16" s="15">
        <v>277</v>
      </c>
      <c r="L16" s="15">
        <v>225</v>
      </c>
      <c r="M16" s="15">
        <v>91</v>
      </c>
      <c r="N16" s="15">
        <v>284</v>
      </c>
      <c r="O16" s="15">
        <v>173</v>
      </c>
      <c r="P16" s="15">
        <v>136</v>
      </c>
      <c r="Q16" s="15">
        <v>991</v>
      </c>
      <c r="R16" s="48">
        <v>696</v>
      </c>
      <c r="T16" s="28"/>
      <c r="U16" s="28"/>
      <c r="V16" s="28"/>
      <c r="W16" s="28"/>
      <c r="X16" s="28"/>
      <c r="Y16" s="28"/>
      <c r="Z16" s="28"/>
      <c r="AA16" s="28"/>
      <c r="AB16" s="28"/>
      <c r="AC16" s="28"/>
      <c r="AD16" s="28"/>
      <c r="AE16" s="28"/>
    </row>
    <row r="17" spans="2:31" ht="17.100000000000001" customHeight="1">
      <c r="B17" s="15" t="s">
        <v>25</v>
      </c>
      <c r="C17" s="18">
        <v>5</v>
      </c>
      <c r="D17" s="15">
        <v>1989</v>
      </c>
      <c r="E17" s="46">
        <v>90</v>
      </c>
      <c r="F17" s="15">
        <v>-1</v>
      </c>
      <c r="G17" s="15">
        <v>-20</v>
      </c>
      <c r="H17" s="15">
        <v>17</v>
      </c>
      <c r="I17" s="15">
        <v>1771</v>
      </c>
      <c r="J17" s="15">
        <v>823</v>
      </c>
      <c r="K17" s="15">
        <v>422</v>
      </c>
      <c r="L17" s="15">
        <v>308</v>
      </c>
      <c r="M17" s="15">
        <v>93</v>
      </c>
      <c r="N17" s="15">
        <v>399</v>
      </c>
      <c r="O17" s="15">
        <v>252</v>
      </c>
      <c r="P17" s="15">
        <v>172</v>
      </c>
      <c r="Q17" s="15">
        <v>1451</v>
      </c>
      <c r="R17" s="48">
        <v>1171</v>
      </c>
      <c r="T17" s="28"/>
      <c r="U17" s="28"/>
      <c r="V17" s="28"/>
      <c r="W17" s="28"/>
      <c r="X17" s="28"/>
      <c r="Y17" s="28"/>
      <c r="Z17" s="28"/>
      <c r="AA17" s="28"/>
      <c r="AB17" s="28"/>
      <c r="AC17" s="28"/>
      <c r="AD17" s="28"/>
      <c r="AE17" s="28"/>
    </row>
    <row r="18" spans="2:31" ht="17.100000000000001" customHeight="1">
      <c r="B18" s="15" t="s">
        <v>30</v>
      </c>
      <c r="C18" s="18">
        <v>6</v>
      </c>
      <c r="D18" s="15">
        <v>1985</v>
      </c>
      <c r="E18" s="46">
        <v>90</v>
      </c>
      <c r="F18" s="15">
        <v>-4</v>
      </c>
      <c r="G18" s="15">
        <v>-61</v>
      </c>
      <c r="H18" s="15">
        <v>5</v>
      </c>
      <c r="I18" s="15">
        <v>1984</v>
      </c>
      <c r="J18" s="15">
        <v>1001</v>
      </c>
      <c r="K18" s="15">
        <v>352</v>
      </c>
      <c r="L18" s="15">
        <v>391</v>
      </c>
      <c r="M18" s="15">
        <v>258</v>
      </c>
      <c r="N18" s="15">
        <v>535</v>
      </c>
      <c r="O18" s="15">
        <v>217</v>
      </c>
      <c r="P18" s="15">
        <v>249</v>
      </c>
      <c r="Q18" s="15">
        <v>1881</v>
      </c>
      <c r="R18" s="48">
        <v>1060</v>
      </c>
      <c r="T18" s="28"/>
      <c r="U18" s="28"/>
      <c r="V18" s="28"/>
      <c r="W18" s="28"/>
      <c r="X18" s="28"/>
      <c r="Y18" s="28"/>
      <c r="Z18" s="28"/>
      <c r="AA18" s="28"/>
      <c r="AB18" s="28"/>
      <c r="AC18" s="28"/>
      <c r="AD18" s="28"/>
      <c r="AE18" s="28"/>
    </row>
    <row r="19" spans="2:31" ht="17.100000000000001" customHeight="1">
      <c r="B19" s="15" t="s">
        <v>48</v>
      </c>
      <c r="C19" s="18">
        <v>7</v>
      </c>
      <c r="D19" s="15">
        <v>1933</v>
      </c>
      <c r="E19" s="46">
        <v>90</v>
      </c>
      <c r="F19" s="15">
        <v>2</v>
      </c>
      <c r="G19" s="15">
        <v>4</v>
      </c>
      <c r="H19" s="15">
        <v>4</v>
      </c>
      <c r="I19" s="15">
        <v>1982</v>
      </c>
      <c r="J19" s="15">
        <v>1033</v>
      </c>
      <c r="K19" s="15">
        <v>448</v>
      </c>
      <c r="L19" s="15">
        <v>482</v>
      </c>
      <c r="M19" s="15">
        <v>103</v>
      </c>
      <c r="N19" s="15">
        <v>603</v>
      </c>
      <c r="O19" s="15">
        <v>191</v>
      </c>
      <c r="P19" s="15">
        <v>239</v>
      </c>
      <c r="Q19" s="15">
        <v>2435</v>
      </c>
      <c r="R19" s="48">
        <v>1019</v>
      </c>
      <c r="T19" s="28"/>
      <c r="U19" s="28"/>
      <c r="V19" s="28"/>
      <c r="W19" s="28"/>
      <c r="X19" s="28"/>
      <c r="Y19" s="28"/>
      <c r="Z19" s="28"/>
      <c r="AA19" s="28"/>
      <c r="AB19" s="28"/>
      <c r="AC19" s="28"/>
      <c r="AD19" s="28"/>
      <c r="AE19" s="28"/>
    </row>
    <row r="20" spans="2:31" ht="17.100000000000001" customHeight="1">
      <c r="B20" s="15" t="s">
        <v>45</v>
      </c>
      <c r="C20" s="18">
        <v>8</v>
      </c>
      <c r="D20" s="15">
        <v>1928</v>
      </c>
      <c r="E20" s="46">
        <v>90</v>
      </c>
      <c r="F20" s="15">
        <v>5</v>
      </c>
      <c r="G20" s="15">
        <v>22</v>
      </c>
      <c r="H20" s="15">
        <v>24</v>
      </c>
      <c r="I20" s="15">
        <v>1735</v>
      </c>
      <c r="J20" s="15">
        <v>759</v>
      </c>
      <c r="K20" s="15">
        <v>367</v>
      </c>
      <c r="L20" s="15">
        <v>330</v>
      </c>
      <c r="M20" s="15">
        <v>62</v>
      </c>
      <c r="N20" s="15">
        <v>317</v>
      </c>
      <c r="O20" s="15">
        <v>279</v>
      </c>
      <c r="P20" s="15">
        <v>163</v>
      </c>
      <c r="Q20" s="15">
        <v>1319</v>
      </c>
      <c r="R20" s="48">
        <v>1244</v>
      </c>
      <c r="T20" s="28"/>
      <c r="U20" s="28"/>
      <c r="V20" s="28"/>
      <c r="W20" s="28"/>
      <c r="X20" s="28"/>
      <c r="Y20" s="28"/>
      <c r="Z20" s="28"/>
      <c r="AA20" s="28"/>
      <c r="AB20" s="28"/>
      <c r="AC20" s="28"/>
      <c r="AD20" s="28"/>
      <c r="AE20" s="28"/>
    </row>
    <row r="21" spans="2:31" ht="17.100000000000001" customHeight="1">
      <c r="B21" s="15" t="s">
        <v>52</v>
      </c>
      <c r="C21" s="18">
        <v>9</v>
      </c>
      <c r="D21" s="15">
        <v>1927</v>
      </c>
      <c r="E21" s="46">
        <v>90</v>
      </c>
      <c r="F21" s="15">
        <v>1</v>
      </c>
      <c r="G21" s="15">
        <v>1</v>
      </c>
      <c r="H21" s="15">
        <v>51</v>
      </c>
      <c r="I21" s="15">
        <v>1584</v>
      </c>
      <c r="J21" s="15">
        <v>553</v>
      </c>
      <c r="K21" s="15">
        <v>163</v>
      </c>
      <c r="L21" s="15">
        <v>201</v>
      </c>
      <c r="M21" s="15">
        <v>189</v>
      </c>
      <c r="N21" s="15">
        <v>215</v>
      </c>
      <c r="O21" s="15">
        <v>190</v>
      </c>
      <c r="P21" s="15">
        <v>148</v>
      </c>
      <c r="Q21" s="15">
        <v>695</v>
      </c>
      <c r="R21" s="48">
        <v>666</v>
      </c>
      <c r="T21" s="28"/>
      <c r="U21" s="28"/>
      <c r="V21" s="28"/>
      <c r="W21" s="28"/>
      <c r="X21" s="28"/>
      <c r="Y21" s="28"/>
      <c r="Z21" s="28"/>
      <c r="AA21" s="28"/>
      <c r="AB21" s="28"/>
      <c r="AC21" s="28"/>
      <c r="AD21" s="28"/>
      <c r="AE21" s="28"/>
    </row>
    <row r="22" spans="2:31" ht="17.100000000000001" customHeight="1">
      <c r="B22" s="16" t="s">
        <v>211</v>
      </c>
      <c r="C22" s="19">
        <v>10</v>
      </c>
      <c r="D22" s="16">
        <v>1906</v>
      </c>
      <c r="E22" s="47">
        <v>90</v>
      </c>
      <c r="F22" s="16">
        <v>-3</v>
      </c>
      <c r="G22" s="16">
        <v>-37</v>
      </c>
      <c r="H22" s="16">
        <v>8</v>
      </c>
      <c r="I22" s="16">
        <v>1912</v>
      </c>
      <c r="J22" s="16">
        <v>802</v>
      </c>
      <c r="K22" s="16">
        <v>359</v>
      </c>
      <c r="L22" s="16">
        <v>289</v>
      </c>
      <c r="M22" s="16">
        <v>154</v>
      </c>
      <c r="N22" s="16">
        <v>422</v>
      </c>
      <c r="O22" s="16">
        <v>160</v>
      </c>
      <c r="P22" s="16">
        <v>220</v>
      </c>
      <c r="Q22" s="16">
        <v>1383</v>
      </c>
      <c r="R22" s="49">
        <v>803</v>
      </c>
      <c r="T22" s="28"/>
      <c r="U22" s="28"/>
      <c r="V22" s="28"/>
      <c r="W22" s="28"/>
      <c r="X22" s="28"/>
      <c r="Y22" s="28"/>
      <c r="Z22" s="28"/>
      <c r="AA22" s="28"/>
      <c r="AB22" s="28"/>
      <c r="AC22" s="28"/>
      <c r="AD22" s="28"/>
      <c r="AE22" s="28"/>
    </row>
    <row r="23" spans="2:31" ht="17.100000000000001" customHeight="1">
      <c r="B23" s="16" t="s">
        <v>212</v>
      </c>
      <c r="C23" s="19">
        <v>11</v>
      </c>
      <c r="D23" s="16">
        <v>1896</v>
      </c>
      <c r="E23" s="47">
        <v>80</v>
      </c>
      <c r="F23" s="16">
        <v>3</v>
      </c>
      <c r="G23" s="16">
        <v>7</v>
      </c>
      <c r="H23" s="16">
        <v>16</v>
      </c>
      <c r="I23" s="16">
        <v>1834</v>
      </c>
      <c r="J23" s="16">
        <v>783</v>
      </c>
      <c r="K23" s="16">
        <v>365</v>
      </c>
      <c r="L23" s="16">
        <v>321</v>
      </c>
      <c r="M23" s="16">
        <v>97</v>
      </c>
      <c r="N23" s="16">
        <v>394</v>
      </c>
      <c r="O23" s="16">
        <v>217</v>
      </c>
      <c r="P23" s="16">
        <v>172</v>
      </c>
      <c r="Q23" s="16">
        <v>1605</v>
      </c>
      <c r="R23" s="49">
        <v>1012</v>
      </c>
      <c r="T23" s="28"/>
      <c r="U23" s="28"/>
      <c r="V23" s="28"/>
      <c r="W23" s="28"/>
      <c r="X23" s="28"/>
      <c r="Y23" s="28"/>
      <c r="Z23" s="28"/>
      <c r="AA23" s="28"/>
      <c r="AB23" s="28"/>
      <c r="AC23" s="28"/>
      <c r="AD23" s="28"/>
      <c r="AE23" s="28"/>
    </row>
    <row r="24" spans="2:31" ht="17.100000000000001" customHeight="1">
      <c r="B24" s="15" t="s">
        <v>27</v>
      </c>
      <c r="C24" s="18">
        <v>12</v>
      </c>
      <c r="D24" s="15">
        <v>1881</v>
      </c>
      <c r="E24" s="46">
        <v>80</v>
      </c>
      <c r="F24" s="15">
        <v>7</v>
      </c>
      <c r="G24" s="15">
        <v>48</v>
      </c>
      <c r="H24" s="15">
        <v>35</v>
      </c>
      <c r="I24" s="15">
        <v>1667</v>
      </c>
      <c r="J24" s="15">
        <v>613</v>
      </c>
      <c r="K24" s="15">
        <v>236</v>
      </c>
      <c r="L24" s="15">
        <v>221</v>
      </c>
      <c r="M24" s="15">
        <v>156</v>
      </c>
      <c r="N24" s="15">
        <v>197</v>
      </c>
      <c r="O24" s="15">
        <v>263</v>
      </c>
      <c r="P24" s="15">
        <v>153</v>
      </c>
      <c r="Q24" s="15">
        <v>769</v>
      </c>
      <c r="R24" s="48">
        <v>882</v>
      </c>
      <c r="T24" s="28"/>
      <c r="U24" s="28"/>
      <c r="V24" s="28"/>
      <c r="W24" s="28"/>
      <c r="X24" s="28"/>
      <c r="Y24" s="28"/>
      <c r="Z24" s="28"/>
      <c r="AA24" s="28"/>
      <c r="AB24" s="28"/>
      <c r="AC24" s="28"/>
      <c r="AD24" s="28"/>
      <c r="AE24" s="28"/>
    </row>
    <row r="25" spans="2:31" ht="17.100000000000001" customHeight="1">
      <c r="B25" s="15" t="s">
        <v>18</v>
      </c>
      <c r="C25" s="18">
        <v>13</v>
      </c>
      <c r="D25" s="15">
        <v>1866</v>
      </c>
      <c r="E25" s="46">
        <v>80</v>
      </c>
      <c r="F25" s="15">
        <v>-1</v>
      </c>
      <c r="G25" s="15">
        <v>-49</v>
      </c>
      <c r="H25" s="15">
        <v>12</v>
      </c>
      <c r="I25" s="15">
        <v>1875</v>
      </c>
      <c r="J25" s="15">
        <v>916</v>
      </c>
      <c r="K25" s="15">
        <v>308</v>
      </c>
      <c r="L25" s="15">
        <v>394</v>
      </c>
      <c r="M25" s="15">
        <v>214</v>
      </c>
      <c r="N25" s="15">
        <v>399</v>
      </c>
      <c r="O25" s="15">
        <v>295</v>
      </c>
      <c r="P25" s="15">
        <v>222</v>
      </c>
      <c r="Q25" s="15">
        <v>1457</v>
      </c>
      <c r="R25" s="48">
        <v>1155</v>
      </c>
      <c r="T25" s="28"/>
      <c r="U25" s="28"/>
      <c r="V25" s="28"/>
      <c r="W25" s="28"/>
      <c r="X25" s="28"/>
      <c r="Y25" s="28"/>
      <c r="Z25" s="28"/>
      <c r="AA25" s="28"/>
      <c r="AB25" s="28"/>
      <c r="AC25" s="28"/>
      <c r="AD25" s="28"/>
      <c r="AE25" s="28"/>
    </row>
    <row r="26" spans="2:31" ht="17.100000000000001" customHeight="1">
      <c r="B26" s="15" t="s">
        <v>36</v>
      </c>
      <c r="C26" s="18">
        <v>14</v>
      </c>
      <c r="D26" s="15">
        <v>1866</v>
      </c>
      <c r="E26" s="46">
        <v>80</v>
      </c>
      <c r="F26" s="15">
        <v>3</v>
      </c>
      <c r="G26" s="15">
        <v>9</v>
      </c>
      <c r="H26" s="15">
        <v>28</v>
      </c>
      <c r="I26" s="15">
        <v>1674</v>
      </c>
      <c r="J26" s="15">
        <v>784</v>
      </c>
      <c r="K26" s="15">
        <v>378</v>
      </c>
      <c r="L26" s="15">
        <v>349</v>
      </c>
      <c r="M26" s="15">
        <v>57</v>
      </c>
      <c r="N26" s="15">
        <v>273</v>
      </c>
      <c r="O26" s="15">
        <v>342</v>
      </c>
      <c r="P26" s="15">
        <v>169</v>
      </c>
      <c r="Q26" s="15">
        <v>1133</v>
      </c>
      <c r="R26" s="48">
        <v>1341</v>
      </c>
      <c r="T26" s="28"/>
      <c r="U26" s="45"/>
      <c r="V26" s="28"/>
      <c r="W26" s="28"/>
      <c r="X26" s="28"/>
      <c r="Y26" s="28"/>
      <c r="Z26" s="28"/>
      <c r="AA26" s="28"/>
      <c r="AB26" s="28"/>
      <c r="AC26" s="28"/>
      <c r="AD26" s="28"/>
      <c r="AE26" s="28"/>
    </row>
    <row r="27" spans="2:31" ht="17.100000000000001" customHeight="1">
      <c r="B27" s="15" t="s">
        <v>213</v>
      </c>
      <c r="C27" s="18">
        <v>15</v>
      </c>
      <c r="D27" s="15">
        <v>1860</v>
      </c>
      <c r="E27" s="46">
        <v>80</v>
      </c>
      <c r="F27" s="15">
        <v>-10</v>
      </c>
      <c r="G27" s="15">
        <v>-125</v>
      </c>
      <c r="H27" s="15">
        <v>28</v>
      </c>
      <c r="I27" s="15">
        <v>1672</v>
      </c>
      <c r="J27" s="15">
        <v>760</v>
      </c>
      <c r="K27" s="15">
        <v>298</v>
      </c>
      <c r="L27" s="15">
        <v>274</v>
      </c>
      <c r="M27" s="15">
        <v>188</v>
      </c>
      <c r="N27" s="15">
        <v>290</v>
      </c>
      <c r="O27" s="15">
        <v>307</v>
      </c>
      <c r="P27" s="15">
        <v>163</v>
      </c>
      <c r="Q27" s="15">
        <v>1088</v>
      </c>
      <c r="R27" s="48">
        <v>1095</v>
      </c>
    </row>
    <row r="28" spans="2:31" ht="17.100000000000001" customHeight="1">
      <c r="B28" s="15" t="s">
        <v>32</v>
      </c>
      <c r="C28" s="18">
        <v>16</v>
      </c>
      <c r="D28" s="15">
        <v>1857</v>
      </c>
      <c r="E28" s="46">
        <v>80</v>
      </c>
      <c r="F28" s="15">
        <v>-1</v>
      </c>
      <c r="G28" s="15">
        <v>-24</v>
      </c>
      <c r="H28" s="15">
        <v>12</v>
      </c>
      <c r="I28" s="15">
        <v>1874</v>
      </c>
      <c r="J28" s="15">
        <v>295</v>
      </c>
      <c r="K28" s="15">
        <v>121</v>
      </c>
      <c r="L28" s="15">
        <v>127</v>
      </c>
      <c r="M28" s="15">
        <v>47</v>
      </c>
      <c r="N28" s="15">
        <v>157</v>
      </c>
      <c r="O28" s="15">
        <v>58</v>
      </c>
      <c r="P28" s="15">
        <v>80</v>
      </c>
      <c r="Q28" s="15">
        <v>518</v>
      </c>
      <c r="R28" s="48">
        <v>282</v>
      </c>
    </row>
    <row r="29" spans="2:31" ht="17.100000000000001" customHeight="1">
      <c r="B29" s="15" t="s">
        <v>41</v>
      </c>
      <c r="C29" s="18">
        <v>17</v>
      </c>
      <c r="D29" s="15">
        <v>1856</v>
      </c>
      <c r="E29" s="46">
        <v>80</v>
      </c>
      <c r="F29" s="15">
        <v>-6</v>
      </c>
      <c r="G29" s="15">
        <v>-61</v>
      </c>
      <c r="H29" s="15">
        <v>20</v>
      </c>
      <c r="I29" s="15">
        <v>1775</v>
      </c>
      <c r="J29" s="15">
        <v>881</v>
      </c>
      <c r="K29" s="15">
        <v>268</v>
      </c>
      <c r="L29" s="15">
        <v>238</v>
      </c>
      <c r="M29" s="15">
        <v>375</v>
      </c>
      <c r="N29" s="15">
        <v>453</v>
      </c>
      <c r="O29" s="15">
        <v>222</v>
      </c>
      <c r="P29" s="15">
        <v>206</v>
      </c>
      <c r="Q29" s="15">
        <v>1596</v>
      </c>
      <c r="R29" s="48">
        <v>915</v>
      </c>
    </row>
    <row r="30" spans="2:31" ht="17.100000000000001" customHeight="1">
      <c r="B30" s="15" t="s">
        <v>50</v>
      </c>
      <c r="C30" s="18">
        <v>18</v>
      </c>
      <c r="D30" s="15">
        <v>1843</v>
      </c>
      <c r="E30" s="46">
        <v>80</v>
      </c>
      <c r="F30" s="15">
        <v>0</v>
      </c>
      <c r="G30" s="15">
        <v>-9</v>
      </c>
      <c r="H30" s="15">
        <v>29</v>
      </c>
      <c r="I30" s="15">
        <v>1709</v>
      </c>
      <c r="J30" s="15">
        <v>818</v>
      </c>
      <c r="K30" s="15">
        <v>345</v>
      </c>
      <c r="L30" s="15">
        <v>370</v>
      </c>
      <c r="M30" s="15">
        <v>103</v>
      </c>
      <c r="N30" s="15">
        <v>355</v>
      </c>
      <c r="O30" s="15">
        <v>260</v>
      </c>
      <c r="P30" s="15">
        <v>203</v>
      </c>
      <c r="Q30" s="15">
        <v>1401</v>
      </c>
      <c r="R30" s="48">
        <v>1107</v>
      </c>
    </row>
    <row r="31" spans="2:31" ht="17.100000000000001" customHeight="1">
      <c r="B31" s="15" t="s">
        <v>28</v>
      </c>
      <c r="C31" s="18">
        <v>19</v>
      </c>
      <c r="D31" s="15">
        <v>1842</v>
      </c>
      <c r="E31" s="46">
        <v>80</v>
      </c>
      <c r="F31" s="15">
        <v>15</v>
      </c>
      <c r="G31" s="15">
        <v>125</v>
      </c>
      <c r="H31" s="15">
        <v>20</v>
      </c>
      <c r="I31" s="15">
        <v>1793</v>
      </c>
      <c r="J31" s="15">
        <v>801</v>
      </c>
      <c r="K31" s="15">
        <v>363</v>
      </c>
      <c r="L31" s="15">
        <v>360</v>
      </c>
      <c r="M31" s="15">
        <v>78</v>
      </c>
      <c r="N31" s="15">
        <v>365</v>
      </c>
      <c r="O31" s="15">
        <v>275</v>
      </c>
      <c r="P31" s="15">
        <v>161</v>
      </c>
      <c r="Q31" s="15">
        <v>1470</v>
      </c>
      <c r="R31" s="48">
        <v>1128</v>
      </c>
    </row>
    <row r="32" spans="2:31" ht="17.100000000000001" customHeight="1">
      <c r="B32" s="15" t="s">
        <v>42</v>
      </c>
      <c r="C32" s="18">
        <v>20</v>
      </c>
      <c r="D32" s="15">
        <v>1818</v>
      </c>
      <c r="E32" s="46">
        <v>80</v>
      </c>
      <c r="F32" s="15">
        <v>8</v>
      </c>
      <c r="G32" s="15">
        <v>60</v>
      </c>
      <c r="H32" s="15">
        <v>16</v>
      </c>
      <c r="I32" s="15">
        <v>1796</v>
      </c>
      <c r="J32" s="15">
        <v>1018</v>
      </c>
      <c r="K32" s="15">
        <v>442</v>
      </c>
      <c r="L32" s="15">
        <v>463</v>
      </c>
      <c r="M32" s="15">
        <v>113</v>
      </c>
      <c r="N32" s="15">
        <v>500</v>
      </c>
      <c r="O32" s="15">
        <v>298</v>
      </c>
      <c r="P32" s="15">
        <v>220</v>
      </c>
      <c r="Q32" s="15">
        <v>2066</v>
      </c>
      <c r="R32" s="48">
        <v>1354</v>
      </c>
    </row>
    <row r="33" spans="2:18" ht="17.100000000000001" customHeight="1">
      <c r="B33" s="15" t="s">
        <v>31</v>
      </c>
      <c r="C33" s="18">
        <v>21</v>
      </c>
      <c r="D33" s="15">
        <v>1813</v>
      </c>
      <c r="E33" s="46">
        <v>70</v>
      </c>
      <c r="F33" s="15">
        <v>5</v>
      </c>
      <c r="G33" s="15">
        <v>47</v>
      </c>
      <c r="H33" s="15">
        <v>81</v>
      </c>
      <c r="I33" s="15">
        <v>1407</v>
      </c>
      <c r="J33" s="15">
        <v>426</v>
      </c>
      <c r="K33" s="15">
        <v>185</v>
      </c>
      <c r="L33" s="15">
        <v>207</v>
      </c>
      <c r="M33" s="15">
        <v>34</v>
      </c>
      <c r="N33" s="15">
        <v>134</v>
      </c>
      <c r="O33" s="15">
        <v>213</v>
      </c>
      <c r="P33" s="15">
        <v>79</v>
      </c>
      <c r="Q33" s="15">
        <v>512</v>
      </c>
      <c r="R33" s="48">
        <v>708</v>
      </c>
    </row>
    <row r="34" spans="2:18" ht="17.100000000000001" customHeight="1">
      <c r="B34" s="15" t="s">
        <v>23</v>
      </c>
      <c r="C34" s="18">
        <v>22</v>
      </c>
      <c r="D34" s="15">
        <v>1799</v>
      </c>
      <c r="E34" s="46">
        <v>70</v>
      </c>
      <c r="F34" s="15">
        <v>2</v>
      </c>
      <c r="G34" s="15">
        <v>26</v>
      </c>
      <c r="H34" s="15">
        <v>41</v>
      </c>
      <c r="I34" s="15">
        <v>1645</v>
      </c>
      <c r="J34" s="15">
        <v>580</v>
      </c>
      <c r="K34" s="15">
        <v>201</v>
      </c>
      <c r="L34" s="15">
        <v>165</v>
      </c>
      <c r="M34" s="15">
        <v>214</v>
      </c>
      <c r="N34" s="15">
        <v>321</v>
      </c>
      <c r="O34" s="15">
        <v>118</v>
      </c>
      <c r="P34" s="15">
        <v>141</v>
      </c>
      <c r="Q34" s="15">
        <v>1089</v>
      </c>
      <c r="R34" s="48">
        <v>460</v>
      </c>
    </row>
    <row r="35" spans="2:18" ht="17.100000000000001" customHeight="1">
      <c r="B35" s="15" t="s">
        <v>38</v>
      </c>
      <c r="C35" s="18">
        <v>23</v>
      </c>
      <c r="D35" s="15">
        <v>1770</v>
      </c>
      <c r="E35" s="46">
        <v>70</v>
      </c>
      <c r="F35" s="15">
        <v>10</v>
      </c>
      <c r="G35" s="15">
        <v>41</v>
      </c>
      <c r="H35" s="15">
        <v>20</v>
      </c>
      <c r="I35" s="15">
        <v>1784</v>
      </c>
      <c r="J35" s="15">
        <v>752</v>
      </c>
      <c r="K35" s="15">
        <v>265</v>
      </c>
      <c r="L35" s="15">
        <v>368</v>
      </c>
      <c r="M35" s="15">
        <v>119</v>
      </c>
      <c r="N35" s="15">
        <v>350</v>
      </c>
      <c r="O35" s="15">
        <v>238</v>
      </c>
      <c r="P35" s="15">
        <v>164</v>
      </c>
      <c r="Q35" s="15">
        <v>1408</v>
      </c>
      <c r="R35" s="48">
        <v>1042</v>
      </c>
    </row>
    <row r="36" spans="2:18" ht="17.100000000000001" customHeight="1">
      <c r="B36" s="17" t="s">
        <v>214</v>
      </c>
      <c r="C36" s="20">
        <v>24</v>
      </c>
      <c r="D36" s="17">
        <v>1763</v>
      </c>
      <c r="E36" s="47">
        <v>70</v>
      </c>
      <c r="F36" s="17">
        <v>3</v>
      </c>
      <c r="G36" s="17">
        <v>3</v>
      </c>
      <c r="H36" s="17">
        <v>22</v>
      </c>
      <c r="I36" s="17">
        <v>1663</v>
      </c>
      <c r="J36" s="17">
        <v>641</v>
      </c>
      <c r="K36" s="17">
        <v>300</v>
      </c>
      <c r="L36" s="17">
        <v>319</v>
      </c>
      <c r="M36" s="17">
        <v>22</v>
      </c>
      <c r="N36" s="17">
        <v>199</v>
      </c>
      <c r="O36" s="17">
        <v>302</v>
      </c>
      <c r="P36" s="17">
        <v>140</v>
      </c>
      <c r="Q36" s="17">
        <v>803</v>
      </c>
      <c r="R36" s="50">
        <v>1073</v>
      </c>
    </row>
    <row r="37" spans="2:18" ht="17.100000000000001" customHeight="1">
      <c r="B37" s="15" t="s">
        <v>43</v>
      </c>
      <c r="C37" s="18">
        <v>25</v>
      </c>
      <c r="D37" s="15">
        <v>1760</v>
      </c>
      <c r="E37" s="46">
        <v>70</v>
      </c>
      <c r="F37" s="15">
        <v>-4</v>
      </c>
      <c r="G37" s="15">
        <v>-31</v>
      </c>
      <c r="H37" s="15">
        <v>37</v>
      </c>
      <c r="I37" s="15">
        <v>1679</v>
      </c>
      <c r="J37" s="15">
        <v>939</v>
      </c>
      <c r="K37" s="15">
        <v>302</v>
      </c>
      <c r="L37" s="15">
        <v>229</v>
      </c>
      <c r="M37" s="15">
        <v>408</v>
      </c>
      <c r="N37" s="15">
        <v>511</v>
      </c>
      <c r="O37" s="15">
        <v>197</v>
      </c>
      <c r="P37" s="15">
        <v>231</v>
      </c>
      <c r="Q37" s="15">
        <v>1711</v>
      </c>
      <c r="R37" s="48">
        <v>862</v>
      </c>
    </row>
    <row r="38" spans="2:18" ht="17.100000000000001" customHeight="1">
      <c r="B38" s="17" t="s">
        <v>215</v>
      </c>
      <c r="C38" s="20">
        <v>26</v>
      </c>
      <c r="D38" s="17">
        <v>1753</v>
      </c>
      <c r="E38" s="47">
        <v>70</v>
      </c>
      <c r="F38" s="17">
        <v>11</v>
      </c>
      <c r="G38" s="17">
        <v>51</v>
      </c>
      <c r="H38" s="17">
        <v>23</v>
      </c>
      <c r="I38" s="17">
        <v>1756</v>
      </c>
      <c r="J38" s="17">
        <v>709</v>
      </c>
      <c r="K38" s="17">
        <v>193</v>
      </c>
      <c r="L38" s="17">
        <v>327</v>
      </c>
      <c r="M38" s="17">
        <v>189</v>
      </c>
      <c r="N38" s="17">
        <v>255</v>
      </c>
      <c r="O38" s="17">
        <v>271</v>
      </c>
      <c r="P38" s="17">
        <v>183</v>
      </c>
      <c r="Q38" s="17">
        <v>930</v>
      </c>
      <c r="R38" s="50">
        <v>1019</v>
      </c>
    </row>
    <row r="39" spans="2:18" ht="17.100000000000001" customHeight="1">
      <c r="B39" s="15" t="s">
        <v>51</v>
      </c>
      <c r="C39" s="18">
        <v>27</v>
      </c>
      <c r="D39" s="15">
        <v>1752</v>
      </c>
      <c r="E39" s="46">
        <v>70</v>
      </c>
      <c r="F39" s="15">
        <v>8</v>
      </c>
      <c r="G39" s="15">
        <v>39</v>
      </c>
      <c r="H39" s="15">
        <v>59</v>
      </c>
      <c r="I39" s="15">
        <v>1578</v>
      </c>
      <c r="J39" s="15">
        <v>567</v>
      </c>
      <c r="K39" s="15">
        <v>186</v>
      </c>
      <c r="L39" s="15">
        <v>217</v>
      </c>
      <c r="M39" s="15">
        <v>164</v>
      </c>
      <c r="N39" s="15">
        <v>241</v>
      </c>
      <c r="O39" s="15">
        <v>168</v>
      </c>
      <c r="P39" s="15">
        <v>158</v>
      </c>
      <c r="Q39" s="15">
        <v>749</v>
      </c>
      <c r="R39" s="48">
        <v>563</v>
      </c>
    </row>
    <row r="40" spans="2:18" ht="17.100000000000001" customHeight="1">
      <c r="B40" s="17" t="s">
        <v>216</v>
      </c>
      <c r="C40" s="20">
        <v>28</v>
      </c>
      <c r="D40" s="17">
        <v>1749</v>
      </c>
      <c r="E40" s="47">
        <v>70</v>
      </c>
      <c r="F40" s="17">
        <v>2</v>
      </c>
      <c r="G40" s="17">
        <v>-5</v>
      </c>
      <c r="H40" s="17">
        <v>38</v>
      </c>
      <c r="I40" s="17">
        <v>1681</v>
      </c>
      <c r="J40" s="17">
        <v>277</v>
      </c>
      <c r="K40" s="17">
        <v>117</v>
      </c>
      <c r="L40" s="17">
        <v>129</v>
      </c>
      <c r="M40" s="17">
        <v>31</v>
      </c>
      <c r="N40" s="17">
        <v>112</v>
      </c>
      <c r="O40" s="17">
        <v>100</v>
      </c>
      <c r="P40" s="17">
        <v>65</v>
      </c>
      <c r="Q40" s="17">
        <v>394</v>
      </c>
      <c r="R40" s="50">
        <v>354</v>
      </c>
    </row>
    <row r="41" spans="2:18" ht="17.100000000000001" customHeight="1">
      <c r="B41" s="17" t="s">
        <v>217</v>
      </c>
      <c r="C41" s="20">
        <v>29</v>
      </c>
      <c r="D41" s="17">
        <v>1748</v>
      </c>
      <c r="E41" s="47">
        <v>70</v>
      </c>
      <c r="F41" s="17">
        <v>3</v>
      </c>
      <c r="G41" s="17">
        <v>12</v>
      </c>
      <c r="H41" s="17">
        <v>40</v>
      </c>
      <c r="I41" s="17">
        <v>1637</v>
      </c>
      <c r="J41" s="17">
        <v>690</v>
      </c>
      <c r="K41" s="17">
        <v>392</v>
      </c>
      <c r="L41" s="17">
        <v>224</v>
      </c>
      <c r="M41" s="17">
        <v>74</v>
      </c>
      <c r="N41" s="17">
        <v>296</v>
      </c>
      <c r="O41" s="17">
        <v>246</v>
      </c>
      <c r="P41" s="17">
        <v>148</v>
      </c>
      <c r="Q41" s="17">
        <v>992</v>
      </c>
      <c r="R41" s="50">
        <v>925</v>
      </c>
    </row>
    <row r="42" spans="2:18" ht="17.100000000000001" customHeight="1">
      <c r="B42" s="17" t="s">
        <v>218</v>
      </c>
      <c r="C42" s="20">
        <v>30</v>
      </c>
      <c r="D42" s="17">
        <v>1747</v>
      </c>
      <c r="E42" s="47">
        <v>70</v>
      </c>
      <c r="F42" s="17">
        <v>-13</v>
      </c>
      <c r="G42" s="17">
        <v>-107</v>
      </c>
      <c r="H42" s="17">
        <v>67</v>
      </c>
      <c r="I42" s="17">
        <v>1494</v>
      </c>
      <c r="J42" s="17">
        <v>506</v>
      </c>
      <c r="K42" s="17">
        <v>162</v>
      </c>
      <c r="L42" s="17">
        <v>180</v>
      </c>
      <c r="M42" s="17">
        <v>164</v>
      </c>
      <c r="N42" s="17">
        <v>146</v>
      </c>
      <c r="O42" s="17">
        <v>232</v>
      </c>
      <c r="P42" s="17">
        <v>128</v>
      </c>
      <c r="Q42" s="17">
        <v>607</v>
      </c>
      <c r="R42" s="50">
        <v>819</v>
      </c>
    </row>
    <row r="43" spans="2:18" ht="17.100000000000001" customHeight="1">
      <c r="B43" s="15" t="s">
        <v>37</v>
      </c>
      <c r="C43" s="18">
        <v>31</v>
      </c>
      <c r="D43" s="15">
        <v>1745</v>
      </c>
      <c r="E43" s="46">
        <v>60</v>
      </c>
      <c r="F43" s="15">
        <v>-9</v>
      </c>
      <c r="G43" s="15">
        <v>-41</v>
      </c>
      <c r="H43" s="15">
        <v>34</v>
      </c>
      <c r="I43" s="15">
        <v>1695</v>
      </c>
      <c r="J43" s="15">
        <v>678</v>
      </c>
      <c r="K43" s="15">
        <v>230</v>
      </c>
      <c r="L43" s="15">
        <v>242</v>
      </c>
      <c r="M43" s="15">
        <v>206</v>
      </c>
      <c r="N43" s="15">
        <v>316</v>
      </c>
      <c r="O43" s="15">
        <v>200</v>
      </c>
      <c r="P43" s="15">
        <v>162</v>
      </c>
      <c r="Q43" s="15">
        <v>1221</v>
      </c>
      <c r="R43" s="48">
        <v>770</v>
      </c>
    </row>
    <row r="44" spans="2:18" ht="17.100000000000001" customHeight="1">
      <c r="B44" s="17" t="s">
        <v>219</v>
      </c>
      <c r="C44" s="20">
        <v>32</v>
      </c>
      <c r="D44" s="17">
        <v>1738</v>
      </c>
      <c r="E44" s="47">
        <v>60</v>
      </c>
      <c r="F44" s="17">
        <v>-7</v>
      </c>
      <c r="G44" s="17">
        <v>-31</v>
      </c>
      <c r="H44" s="17">
        <v>35</v>
      </c>
      <c r="I44" s="17">
        <v>1718</v>
      </c>
      <c r="J44" s="17">
        <v>245</v>
      </c>
      <c r="K44" s="17">
        <v>112</v>
      </c>
      <c r="L44" s="17">
        <v>102</v>
      </c>
      <c r="M44" s="17">
        <v>31</v>
      </c>
      <c r="N44" s="17">
        <v>110</v>
      </c>
      <c r="O44" s="17">
        <v>68</v>
      </c>
      <c r="P44" s="17">
        <v>67</v>
      </c>
      <c r="Q44" s="17">
        <v>336</v>
      </c>
      <c r="R44" s="50">
        <v>239</v>
      </c>
    </row>
    <row r="45" spans="2:18" ht="17.100000000000001" customHeight="1">
      <c r="B45" s="17" t="s">
        <v>220</v>
      </c>
      <c r="C45" s="20">
        <v>33</v>
      </c>
      <c r="D45" s="17">
        <v>1738</v>
      </c>
      <c r="E45" s="47">
        <v>60</v>
      </c>
      <c r="F45" s="17">
        <v>11</v>
      </c>
      <c r="G45" s="17">
        <v>55</v>
      </c>
      <c r="H45" s="17">
        <v>88</v>
      </c>
      <c r="I45" s="17">
        <v>1392</v>
      </c>
      <c r="J45" s="17">
        <v>397</v>
      </c>
      <c r="K45" s="17">
        <v>155</v>
      </c>
      <c r="L45" s="17">
        <v>151</v>
      </c>
      <c r="M45" s="17">
        <v>91</v>
      </c>
      <c r="N45" s="17">
        <v>99</v>
      </c>
      <c r="O45" s="17">
        <v>212</v>
      </c>
      <c r="P45" s="17">
        <v>86</v>
      </c>
      <c r="Q45" s="17">
        <v>425</v>
      </c>
      <c r="R45" s="50">
        <v>772</v>
      </c>
    </row>
    <row r="46" spans="2:18" ht="17.100000000000001" customHeight="1">
      <c r="B46" s="17" t="s">
        <v>221</v>
      </c>
      <c r="C46" s="20">
        <v>34</v>
      </c>
      <c r="D46" s="17">
        <v>1732</v>
      </c>
      <c r="E46" s="47">
        <v>60</v>
      </c>
      <c r="F46" s="17">
        <v>-14</v>
      </c>
      <c r="G46" s="17">
        <v>-70</v>
      </c>
      <c r="H46" s="17">
        <v>22</v>
      </c>
      <c r="I46" s="17">
        <v>1621</v>
      </c>
      <c r="J46" s="17">
        <v>648</v>
      </c>
      <c r="K46" s="17">
        <v>330</v>
      </c>
      <c r="L46" s="17">
        <v>265</v>
      </c>
      <c r="M46" s="17">
        <v>53</v>
      </c>
      <c r="N46" s="17">
        <v>231</v>
      </c>
      <c r="O46" s="17">
        <v>251</v>
      </c>
      <c r="P46" s="17">
        <v>166</v>
      </c>
      <c r="Q46" s="17">
        <v>870</v>
      </c>
      <c r="R46" s="50">
        <v>1054</v>
      </c>
    </row>
    <row r="47" spans="2:18" ht="17.100000000000001" customHeight="1">
      <c r="B47" s="15" t="s">
        <v>26</v>
      </c>
      <c r="C47" s="18">
        <v>35</v>
      </c>
      <c r="D47" s="15">
        <v>1728</v>
      </c>
      <c r="E47" s="46">
        <v>60</v>
      </c>
      <c r="F47" s="15">
        <v>1</v>
      </c>
      <c r="G47" s="15">
        <v>18</v>
      </c>
      <c r="H47" s="15">
        <v>36</v>
      </c>
      <c r="I47" s="15">
        <v>1650</v>
      </c>
      <c r="J47" s="15">
        <v>533</v>
      </c>
      <c r="K47" s="15">
        <v>231</v>
      </c>
      <c r="L47" s="15">
        <v>195</v>
      </c>
      <c r="M47" s="15">
        <v>107</v>
      </c>
      <c r="N47" s="15">
        <v>270</v>
      </c>
      <c r="O47" s="15">
        <v>149</v>
      </c>
      <c r="P47" s="15">
        <v>114</v>
      </c>
      <c r="Q47" s="15">
        <v>1077</v>
      </c>
      <c r="R47" s="48">
        <v>600</v>
      </c>
    </row>
    <row r="48" spans="2:18" ht="17.100000000000001" customHeight="1">
      <c r="B48" s="17" t="s">
        <v>222</v>
      </c>
      <c r="C48" s="20">
        <v>36</v>
      </c>
      <c r="D48" s="17">
        <v>1720</v>
      </c>
      <c r="E48" s="47">
        <v>60</v>
      </c>
      <c r="F48" s="17">
        <v>12</v>
      </c>
      <c r="G48" s="17">
        <v>50</v>
      </c>
      <c r="H48" s="17">
        <v>13</v>
      </c>
      <c r="I48" s="17">
        <v>1883</v>
      </c>
      <c r="J48" s="17">
        <v>762</v>
      </c>
      <c r="K48" s="17">
        <v>355</v>
      </c>
      <c r="L48" s="17">
        <v>363</v>
      </c>
      <c r="M48" s="17">
        <v>44</v>
      </c>
      <c r="N48" s="17">
        <v>361</v>
      </c>
      <c r="O48" s="17">
        <v>233</v>
      </c>
      <c r="P48" s="17">
        <v>168</v>
      </c>
      <c r="Q48" s="17">
        <v>1326</v>
      </c>
      <c r="R48" s="50">
        <v>933</v>
      </c>
    </row>
    <row r="49" spans="2:18" ht="17.100000000000001" customHeight="1">
      <c r="B49" s="17" t="s">
        <v>223</v>
      </c>
      <c r="C49" s="20">
        <v>37</v>
      </c>
      <c r="D49" s="17">
        <v>1720</v>
      </c>
      <c r="E49" s="47">
        <v>60</v>
      </c>
      <c r="F49" s="17">
        <v>-7</v>
      </c>
      <c r="G49" s="17">
        <v>-35</v>
      </c>
      <c r="H49" s="17">
        <v>52</v>
      </c>
      <c r="I49" s="17">
        <v>1630</v>
      </c>
      <c r="J49" s="17">
        <v>197</v>
      </c>
      <c r="K49" s="17">
        <v>77</v>
      </c>
      <c r="L49" s="17">
        <v>95</v>
      </c>
      <c r="M49" s="17">
        <v>25</v>
      </c>
      <c r="N49" s="17">
        <v>79</v>
      </c>
      <c r="O49" s="17">
        <v>76</v>
      </c>
      <c r="P49" s="17">
        <v>42</v>
      </c>
      <c r="Q49" s="17">
        <v>297</v>
      </c>
      <c r="R49" s="50">
        <v>269</v>
      </c>
    </row>
    <row r="50" spans="2:18" ht="17.100000000000001" customHeight="1">
      <c r="B50" s="17" t="s">
        <v>224</v>
      </c>
      <c r="C50" s="20">
        <v>38</v>
      </c>
      <c r="D50" s="17">
        <v>1713</v>
      </c>
      <c r="E50" s="47">
        <v>60</v>
      </c>
      <c r="F50" s="17">
        <v>0</v>
      </c>
      <c r="G50" s="17">
        <v>14</v>
      </c>
      <c r="H50" s="17">
        <v>12</v>
      </c>
      <c r="I50" s="17">
        <v>1863</v>
      </c>
      <c r="J50" s="17">
        <v>783</v>
      </c>
      <c r="K50" s="17">
        <v>318</v>
      </c>
      <c r="L50" s="17">
        <v>374</v>
      </c>
      <c r="M50" s="17">
        <v>91</v>
      </c>
      <c r="N50" s="17">
        <v>378</v>
      </c>
      <c r="O50" s="17">
        <v>229</v>
      </c>
      <c r="P50" s="17">
        <v>176</v>
      </c>
      <c r="Q50" s="17">
        <v>1453</v>
      </c>
      <c r="R50" s="50">
        <v>964</v>
      </c>
    </row>
    <row r="51" spans="2:18" ht="17.100000000000001" customHeight="1">
      <c r="B51" s="17" t="s">
        <v>225</v>
      </c>
      <c r="C51" s="20">
        <v>39</v>
      </c>
      <c r="D51" s="17">
        <v>1712</v>
      </c>
      <c r="E51" s="47">
        <v>60</v>
      </c>
      <c r="F51" s="17">
        <v>-17</v>
      </c>
      <c r="G51" s="17">
        <v>-74</v>
      </c>
      <c r="H51" s="17">
        <v>42</v>
      </c>
      <c r="I51" s="17">
        <v>1604</v>
      </c>
      <c r="J51" s="17">
        <v>564</v>
      </c>
      <c r="K51" s="17">
        <v>243</v>
      </c>
      <c r="L51" s="17">
        <v>255</v>
      </c>
      <c r="M51" s="17">
        <v>66</v>
      </c>
      <c r="N51" s="17">
        <v>214</v>
      </c>
      <c r="O51" s="17">
        <v>220</v>
      </c>
      <c r="P51" s="17">
        <v>130</v>
      </c>
      <c r="Q51" s="17">
        <v>758</v>
      </c>
      <c r="R51" s="50">
        <v>821</v>
      </c>
    </row>
    <row r="52" spans="2:18" ht="17.100000000000001" customHeight="1">
      <c r="B52" s="17" t="s">
        <v>226</v>
      </c>
      <c r="C52" s="20">
        <v>40</v>
      </c>
      <c r="D52" s="17">
        <v>1710</v>
      </c>
      <c r="E52" s="47">
        <v>60</v>
      </c>
      <c r="F52" s="17">
        <v>2</v>
      </c>
      <c r="G52" s="17">
        <v>24</v>
      </c>
      <c r="H52" s="17">
        <v>20</v>
      </c>
      <c r="I52" s="17">
        <v>1809</v>
      </c>
      <c r="J52" s="17"/>
      <c r="K52" s="17"/>
      <c r="L52" s="17">
        <v>341</v>
      </c>
      <c r="M52" s="17">
        <v>43</v>
      </c>
      <c r="N52" s="17">
        <v>314</v>
      </c>
      <c r="O52" s="17">
        <v>285</v>
      </c>
      <c r="P52" s="17">
        <v>168</v>
      </c>
      <c r="Q52" s="17">
        <v>1373</v>
      </c>
      <c r="R52" s="50">
        <v>1222</v>
      </c>
    </row>
    <row r="53" spans="2:18" ht="17.100000000000001" customHeight="1">
      <c r="B53" s="15" t="s">
        <v>53</v>
      </c>
      <c r="C53" s="18">
        <v>41</v>
      </c>
      <c r="D53" s="15">
        <v>1707</v>
      </c>
      <c r="E53" s="46">
        <v>50</v>
      </c>
      <c r="F53" s="15">
        <v>-11</v>
      </c>
      <c r="G53" s="15">
        <v>-47</v>
      </c>
      <c r="H53" s="15">
        <v>62</v>
      </c>
      <c r="I53" s="15">
        <v>1476</v>
      </c>
      <c r="J53" s="15">
        <v>705</v>
      </c>
      <c r="K53" s="15">
        <v>278</v>
      </c>
      <c r="L53" s="15">
        <v>176</v>
      </c>
      <c r="M53" s="15">
        <v>251</v>
      </c>
      <c r="N53" s="15">
        <v>329</v>
      </c>
      <c r="O53" s="15">
        <v>224</v>
      </c>
      <c r="P53" s="15">
        <v>152</v>
      </c>
      <c r="Q53" s="15">
        <v>1225</v>
      </c>
      <c r="R53" s="48">
        <v>848</v>
      </c>
    </row>
    <row r="54" spans="2:18" ht="17.100000000000001" customHeight="1">
      <c r="B54" s="17" t="s">
        <v>227</v>
      </c>
      <c r="C54" s="20">
        <v>42</v>
      </c>
      <c r="D54" s="17">
        <v>1706</v>
      </c>
      <c r="E54" s="47">
        <v>50</v>
      </c>
      <c r="F54" s="17">
        <v>12</v>
      </c>
      <c r="G54" s="17">
        <v>74</v>
      </c>
      <c r="H54" s="17">
        <v>59</v>
      </c>
      <c r="I54" s="17">
        <v>1498</v>
      </c>
      <c r="J54" s="17">
        <v>448</v>
      </c>
      <c r="K54" s="17">
        <v>163</v>
      </c>
      <c r="L54" s="17">
        <v>164</v>
      </c>
      <c r="M54" s="17">
        <v>121</v>
      </c>
      <c r="N54" s="17">
        <v>103</v>
      </c>
      <c r="O54" s="17">
        <v>237</v>
      </c>
      <c r="P54" s="17">
        <v>108</v>
      </c>
      <c r="Q54" s="17">
        <v>470</v>
      </c>
      <c r="R54" s="50">
        <v>883</v>
      </c>
    </row>
    <row r="55" spans="2:18" ht="17.100000000000001" customHeight="1">
      <c r="B55" s="15" t="s">
        <v>15</v>
      </c>
      <c r="C55" s="18">
        <v>43</v>
      </c>
      <c r="D55" s="15">
        <v>1698</v>
      </c>
      <c r="E55" s="46">
        <v>50</v>
      </c>
      <c r="F55" s="15">
        <v>-4</v>
      </c>
      <c r="G55" s="15">
        <v>7</v>
      </c>
      <c r="H55" s="15">
        <v>22</v>
      </c>
      <c r="I55" s="15">
        <v>1739</v>
      </c>
      <c r="J55" s="15">
        <v>694</v>
      </c>
      <c r="K55" s="15">
        <v>250</v>
      </c>
      <c r="L55" s="15">
        <v>327</v>
      </c>
      <c r="M55" s="15">
        <v>117</v>
      </c>
      <c r="N55" s="15">
        <v>361</v>
      </c>
      <c r="O55" s="15">
        <v>151</v>
      </c>
      <c r="P55" s="15">
        <v>182</v>
      </c>
      <c r="Q55" s="15">
        <v>1222</v>
      </c>
      <c r="R55" s="48">
        <v>680</v>
      </c>
    </row>
    <row r="56" spans="2:18" ht="17.100000000000001" customHeight="1">
      <c r="B56" s="15" t="s">
        <v>33</v>
      </c>
      <c r="C56" s="18">
        <v>44</v>
      </c>
      <c r="D56" s="15">
        <v>1696</v>
      </c>
      <c r="E56" s="46">
        <v>50</v>
      </c>
      <c r="F56" s="15">
        <v>5</v>
      </c>
      <c r="G56" s="15">
        <v>29</v>
      </c>
      <c r="H56" s="15">
        <v>40</v>
      </c>
      <c r="I56" s="15">
        <v>1666</v>
      </c>
      <c r="J56" s="15">
        <v>601</v>
      </c>
      <c r="K56" s="15">
        <v>211</v>
      </c>
      <c r="L56" s="15">
        <v>238</v>
      </c>
      <c r="M56" s="15">
        <v>152</v>
      </c>
      <c r="N56" s="15">
        <v>275</v>
      </c>
      <c r="O56" s="15">
        <v>152</v>
      </c>
      <c r="P56" s="15">
        <v>174</v>
      </c>
      <c r="Q56" s="15">
        <v>900</v>
      </c>
      <c r="R56" s="48">
        <v>614</v>
      </c>
    </row>
    <row r="57" spans="2:18" ht="17.100000000000001" customHeight="1">
      <c r="B57" s="15" t="s">
        <v>22</v>
      </c>
      <c r="C57" s="18">
        <v>45</v>
      </c>
      <c r="D57" s="15">
        <v>1691</v>
      </c>
      <c r="E57" s="46">
        <v>50</v>
      </c>
      <c r="F57" s="15">
        <v>15</v>
      </c>
      <c r="G57" s="15">
        <v>89</v>
      </c>
      <c r="H57" s="15">
        <v>44</v>
      </c>
      <c r="I57" s="15">
        <v>1652</v>
      </c>
      <c r="J57" s="15">
        <v>604</v>
      </c>
      <c r="K57" s="15">
        <v>257</v>
      </c>
      <c r="L57" s="15">
        <v>199</v>
      </c>
      <c r="M57" s="15">
        <v>148</v>
      </c>
      <c r="N57" s="15">
        <v>281</v>
      </c>
      <c r="O57" s="15">
        <v>146</v>
      </c>
      <c r="P57" s="15">
        <v>177</v>
      </c>
      <c r="Q57" s="15">
        <v>873</v>
      </c>
      <c r="R57" s="48">
        <v>528</v>
      </c>
    </row>
    <row r="58" spans="2:18" ht="17.100000000000001" customHeight="1">
      <c r="B58" s="17" t="s">
        <v>228</v>
      </c>
      <c r="C58" s="20">
        <v>46</v>
      </c>
      <c r="D58" s="17">
        <v>1688</v>
      </c>
      <c r="E58" s="47">
        <v>50</v>
      </c>
      <c r="F58" s="17">
        <v>-2</v>
      </c>
      <c r="G58" s="17">
        <v>6</v>
      </c>
      <c r="H58" s="17">
        <v>26</v>
      </c>
      <c r="I58" s="17">
        <v>1721</v>
      </c>
      <c r="J58" s="17">
        <v>701</v>
      </c>
      <c r="K58" s="17">
        <v>290</v>
      </c>
      <c r="L58" s="17">
        <v>333</v>
      </c>
      <c r="M58" s="17">
        <v>78</v>
      </c>
      <c r="N58" s="17">
        <v>312</v>
      </c>
      <c r="O58" s="17">
        <v>214</v>
      </c>
      <c r="P58" s="17">
        <v>175</v>
      </c>
      <c r="Q58" s="17">
        <v>1148</v>
      </c>
      <c r="R58" s="50">
        <v>894</v>
      </c>
    </row>
    <row r="59" spans="2:18" ht="17.100000000000001" customHeight="1">
      <c r="B59" s="17" t="s">
        <v>229</v>
      </c>
      <c r="C59" s="20">
        <v>47</v>
      </c>
      <c r="D59" s="17">
        <v>1674</v>
      </c>
      <c r="E59" s="47">
        <v>50</v>
      </c>
      <c r="F59" s="17">
        <v>6</v>
      </c>
      <c r="G59" s="17">
        <v>27</v>
      </c>
      <c r="H59" s="17">
        <v>39</v>
      </c>
      <c r="I59" s="17">
        <v>1653</v>
      </c>
      <c r="J59" s="17">
        <v>529</v>
      </c>
      <c r="K59" s="17">
        <v>240</v>
      </c>
      <c r="L59" s="17">
        <v>256</v>
      </c>
      <c r="M59" s="17">
        <v>33</v>
      </c>
      <c r="N59" s="17">
        <v>144</v>
      </c>
      <c r="O59" s="17">
        <v>252</v>
      </c>
      <c r="P59" s="17">
        <v>133</v>
      </c>
      <c r="Q59" s="17">
        <v>551</v>
      </c>
      <c r="R59" s="50">
        <v>818</v>
      </c>
    </row>
    <row r="60" spans="2:18" ht="17.100000000000001" customHeight="1">
      <c r="B60" s="15" t="s">
        <v>46</v>
      </c>
      <c r="C60" s="18">
        <v>48</v>
      </c>
      <c r="D60" s="15">
        <v>1671</v>
      </c>
      <c r="E60" s="46">
        <v>50</v>
      </c>
      <c r="F60" s="15">
        <v>-1</v>
      </c>
      <c r="G60" s="15">
        <v>0</v>
      </c>
      <c r="H60" s="15">
        <v>102</v>
      </c>
      <c r="I60" s="15">
        <v>1335</v>
      </c>
      <c r="J60" s="15">
        <v>473</v>
      </c>
      <c r="K60" s="15">
        <v>171</v>
      </c>
      <c r="L60" s="15">
        <v>177</v>
      </c>
      <c r="M60" s="15">
        <v>125</v>
      </c>
      <c r="N60" s="15">
        <v>148</v>
      </c>
      <c r="O60" s="15">
        <v>208</v>
      </c>
      <c r="P60" s="15">
        <v>117</v>
      </c>
      <c r="Q60" s="15">
        <v>570</v>
      </c>
      <c r="R60" s="48">
        <v>743</v>
      </c>
    </row>
    <row r="61" spans="2:18" ht="17.100000000000001" customHeight="1">
      <c r="B61" s="17" t="s">
        <v>230</v>
      </c>
      <c r="C61" s="20">
        <v>49</v>
      </c>
      <c r="D61" s="17">
        <v>1662</v>
      </c>
      <c r="E61" s="47">
        <v>50</v>
      </c>
      <c r="F61" s="17">
        <v>2</v>
      </c>
      <c r="G61" s="17">
        <v>8</v>
      </c>
      <c r="H61" s="17">
        <v>48</v>
      </c>
      <c r="I61" s="17">
        <v>1547</v>
      </c>
      <c r="J61" s="17">
        <v>563</v>
      </c>
      <c r="K61" s="17">
        <v>255</v>
      </c>
      <c r="L61" s="17">
        <v>252</v>
      </c>
      <c r="M61" s="17">
        <v>56</v>
      </c>
      <c r="N61" s="17">
        <v>207</v>
      </c>
      <c r="O61" s="17">
        <v>217</v>
      </c>
      <c r="P61" s="17">
        <v>139</v>
      </c>
      <c r="Q61" s="17">
        <v>703</v>
      </c>
      <c r="R61" s="50">
        <v>802</v>
      </c>
    </row>
    <row r="62" spans="2:18" ht="17.100000000000001" customHeight="1">
      <c r="B62" s="15" t="s">
        <v>17</v>
      </c>
      <c r="C62" s="18">
        <v>50</v>
      </c>
      <c r="D62" s="15">
        <v>1659</v>
      </c>
      <c r="E62" s="46">
        <v>50</v>
      </c>
      <c r="F62" s="15">
        <v>-6</v>
      </c>
      <c r="G62" s="15">
        <v>-23</v>
      </c>
      <c r="H62" s="15">
        <v>34</v>
      </c>
      <c r="I62" s="15">
        <v>1671</v>
      </c>
      <c r="J62" s="15">
        <v>750</v>
      </c>
      <c r="K62" s="15">
        <v>306</v>
      </c>
      <c r="L62" s="15">
        <v>246</v>
      </c>
      <c r="M62" s="15">
        <v>198</v>
      </c>
      <c r="N62" s="15">
        <v>381</v>
      </c>
      <c r="O62" s="15">
        <v>191</v>
      </c>
      <c r="P62" s="15">
        <v>178</v>
      </c>
      <c r="Q62" s="15">
        <v>1330</v>
      </c>
      <c r="R62" s="48">
        <v>802</v>
      </c>
    </row>
    <row r="63" spans="2:18" ht="17.100000000000001" customHeight="1">
      <c r="B63" s="17" t="s">
        <v>231</v>
      </c>
      <c r="C63" s="20">
        <v>51</v>
      </c>
      <c r="D63" s="17">
        <v>1647</v>
      </c>
      <c r="E63" s="47">
        <v>40</v>
      </c>
      <c r="F63" s="17">
        <v>-12</v>
      </c>
      <c r="G63" s="17">
        <v>-44</v>
      </c>
      <c r="H63" s="17">
        <v>51</v>
      </c>
      <c r="I63" s="17">
        <v>1608</v>
      </c>
      <c r="J63" s="17">
        <v>558</v>
      </c>
      <c r="K63" s="17">
        <v>152</v>
      </c>
      <c r="L63" s="17">
        <v>219</v>
      </c>
      <c r="M63" s="17">
        <v>187</v>
      </c>
      <c r="N63" s="17">
        <v>245</v>
      </c>
      <c r="O63" s="17">
        <v>147</v>
      </c>
      <c r="P63" s="17">
        <v>166</v>
      </c>
      <c r="Q63" s="17">
        <v>821</v>
      </c>
      <c r="R63" s="50">
        <v>623</v>
      </c>
    </row>
    <row r="64" spans="2:18" ht="17.100000000000001" customHeight="1">
      <c r="B64" s="17" t="s">
        <v>232</v>
      </c>
      <c r="C64" s="20">
        <v>52</v>
      </c>
      <c r="D64" s="17">
        <v>1640</v>
      </c>
      <c r="E64" s="47">
        <v>40</v>
      </c>
      <c r="F64" s="17">
        <v>-1</v>
      </c>
      <c r="G64" s="17">
        <v>-14</v>
      </c>
      <c r="H64" s="17">
        <v>55</v>
      </c>
      <c r="I64" s="17">
        <v>1616</v>
      </c>
      <c r="J64" s="17">
        <v>229</v>
      </c>
      <c r="K64" s="17">
        <v>101</v>
      </c>
      <c r="L64" s="17">
        <v>103</v>
      </c>
      <c r="M64" s="17">
        <v>25</v>
      </c>
      <c r="N64" s="17">
        <v>80</v>
      </c>
      <c r="O64" s="17">
        <v>94</v>
      </c>
      <c r="P64" s="17">
        <v>55</v>
      </c>
      <c r="Q64" s="17">
        <v>278</v>
      </c>
      <c r="R64" s="50">
        <v>283</v>
      </c>
    </row>
    <row r="65" spans="2:18" ht="17.100000000000001" customHeight="1">
      <c r="B65" s="17" t="s">
        <v>47</v>
      </c>
      <c r="C65" s="20">
        <v>53</v>
      </c>
      <c r="D65" s="17">
        <v>1624</v>
      </c>
      <c r="E65" s="47">
        <v>40</v>
      </c>
      <c r="F65" s="17">
        <v>16</v>
      </c>
      <c r="G65" s="17">
        <v>52</v>
      </c>
      <c r="H65" s="17">
        <v>53</v>
      </c>
      <c r="I65" s="17">
        <v>1602</v>
      </c>
      <c r="J65" s="17">
        <v>640</v>
      </c>
      <c r="K65" s="17">
        <v>291</v>
      </c>
      <c r="L65" s="17">
        <v>216</v>
      </c>
      <c r="M65" s="17">
        <v>133</v>
      </c>
      <c r="N65" s="17">
        <v>263</v>
      </c>
      <c r="O65" s="17">
        <v>194</v>
      </c>
      <c r="P65" s="17">
        <v>183</v>
      </c>
      <c r="Q65" s="17">
        <v>910</v>
      </c>
      <c r="R65" s="50">
        <v>710</v>
      </c>
    </row>
    <row r="66" spans="2:18" ht="17.100000000000001" customHeight="1">
      <c r="B66" s="17" t="s">
        <v>233</v>
      </c>
      <c r="C66" s="20">
        <v>54</v>
      </c>
      <c r="D66" s="17">
        <v>1621</v>
      </c>
      <c r="E66" s="47">
        <v>40</v>
      </c>
      <c r="F66" s="17">
        <v>10</v>
      </c>
      <c r="G66" s="17">
        <v>34</v>
      </c>
      <c r="H66" s="17">
        <v>37</v>
      </c>
      <c r="I66" s="17">
        <v>1637</v>
      </c>
      <c r="J66" s="17">
        <v>678</v>
      </c>
      <c r="K66" s="17">
        <v>256</v>
      </c>
      <c r="L66" s="17">
        <v>350</v>
      </c>
      <c r="M66" s="17">
        <v>72</v>
      </c>
      <c r="N66" s="17">
        <v>255</v>
      </c>
      <c r="O66" s="17">
        <v>259</v>
      </c>
      <c r="P66" s="17">
        <v>164</v>
      </c>
      <c r="Q66" s="17">
        <v>965</v>
      </c>
      <c r="R66" s="50">
        <v>1009</v>
      </c>
    </row>
    <row r="67" spans="2:18" ht="17.100000000000001" customHeight="1">
      <c r="B67" s="17" t="s">
        <v>234</v>
      </c>
      <c r="C67" s="20">
        <v>55</v>
      </c>
      <c r="D67" s="17">
        <v>1617</v>
      </c>
      <c r="E67" s="47">
        <v>40</v>
      </c>
      <c r="F67" s="17">
        <v>14</v>
      </c>
      <c r="G67" s="17">
        <v>45</v>
      </c>
      <c r="H67" s="17">
        <v>42</v>
      </c>
      <c r="I67" s="17">
        <v>1659</v>
      </c>
      <c r="J67" s="17">
        <v>656</v>
      </c>
      <c r="K67" s="17">
        <v>206</v>
      </c>
      <c r="L67" s="17">
        <v>257</v>
      </c>
      <c r="M67" s="17">
        <v>193</v>
      </c>
      <c r="N67" s="17">
        <v>323</v>
      </c>
      <c r="O67" s="17">
        <v>176</v>
      </c>
      <c r="P67" s="17">
        <v>157</v>
      </c>
      <c r="Q67" s="17">
        <v>1062</v>
      </c>
      <c r="R67" s="50">
        <v>667</v>
      </c>
    </row>
    <row r="68" spans="2:18" ht="17.100000000000001" customHeight="1">
      <c r="B68" s="17" t="s">
        <v>235</v>
      </c>
      <c r="C68" s="20">
        <v>56</v>
      </c>
      <c r="D68" s="17">
        <v>1613</v>
      </c>
      <c r="E68" s="47">
        <v>40</v>
      </c>
      <c r="F68" s="17">
        <v>6</v>
      </c>
      <c r="G68" s="17">
        <v>17</v>
      </c>
      <c r="H68" s="17">
        <v>51</v>
      </c>
      <c r="I68" s="17">
        <v>1642</v>
      </c>
      <c r="J68" s="17">
        <v>84</v>
      </c>
      <c r="K68" s="17">
        <v>42</v>
      </c>
      <c r="L68" s="17">
        <v>40</v>
      </c>
      <c r="M68" s="17">
        <v>2</v>
      </c>
      <c r="N68" s="17">
        <v>30</v>
      </c>
      <c r="O68" s="17">
        <v>32</v>
      </c>
      <c r="P68" s="17">
        <v>22</v>
      </c>
      <c r="Q68" s="17">
        <v>108</v>
      </c>
      <c r="R68" s="50">
        <v>106</v>
      </c>
    </row>
    <row r="69" spans="2:18" ht="17.100000000000001" customHeight="1">
      <c r="B69" s="17" t="s">
        <v>236</v>
      </c>
      <c r="C69" s="20">
        <v>57</v>
      </c>
      <c r="D69" s="17">
        <v>1612</v>
      </c>
      <c r="E69" s="47">
        <v>40</v>
      </c>
      <c r="F69" s="17">
        <v>-18</v>
      </c>
      <c r="G69" s="17">
        <v>-79</v>
      </c>
      <c r="H69" s="17">
        <v>19</v>
      </c>
      <c r="I69" s="17">
        <v>1843</v>
      </c>
      <c r="J69" s="17">
        <v>917</v>
      </c>
      <c r="K69" s="17">
        <v>416</v>
      </c>
      <c r="L69" s="17">
        <v>431</v>
      </c>
      <c r="M69" s="17">
        <v>70</v>
      </c>
      <c r="N69" s="17">
        <v>433</v>
      </c>
      <c r="O69" s="17">
        <v>285</v>
      </c>
      <c r="P69" s="17">
        <v>199</v>
      </c>
      <c r="Q69" s="17">
        <v>1874</v>
      </c>
      <c r="R69" s="50">
        <v>1367</v>
      </c>
    </row>
    <row r="70" spans="2:18" ht="17.100000000000001" customHeight="1">
      <c r="B70" s="17" t="s">
        <v>237</v>
      </c>
      <c r="C70" s="20">
        <v>58</v>
      </c>
      <c r="D70" s="17">
        <v>1610</v>
      </c>
      <c r="E70" s="47">
        <v>40</v>
      </c>
      <c r="F70" s="17">
        <v>-1</v>
      </c>
      <c r="G70" s="17">
        <v>2</v>
      </c>
      <c r="H70" s="17">
        <v>60</v>
      </c>
      <c r="I70" s="17">
        <v>1502</v>
      </c>
      <c r="J70" s="17">
        <v>574</v>
      </c>
      <c r="K70" s="17">
        <v>185</v>
      </c>
      <c r="L70" s="17">
        <v>185</v>
      </c>
      <c r="M70" s="17">
        <v>204</v>
      </c>
      <c r="N70" s="17">
        <v>233</v>
      </c>
      <c r="O70" s="17">
        <v>190</v>
      </c>
      <c r="P70" s="17">
        <v>151</v>
      </c>
      <c r="Q70" s="17">
        <v>853</v>
      </c>
      <c r="R70" s="50">
        <v>728</v>
      </c>
    </row>
    <row r="71" spans="2:18" ht="17.100000000000001" customHeight="1">
      <c r="B71" s="17" t="s">
        <v>238</v>
      </c>
      <c r="C71" s="20">
        <v>59</v>
      </c>
      <c r="D71" s="17">
        <v>1610</v>
      </c>
      <c r="E71" s="47">
        <v>40</v>
      </c>
      <c r="F71" s="17">
        <v>-2</v>
      </c>
      <c r="G71" s="17">
        <v>-12</v>
      </c>
      <c r="H71" s="17">
        <v>101</v>
      </c>
      <c r="I71" s="17">
        <v>1385</v>
      </c>
      <c r="J71" s="17">
        <v>387</v>
      </c>
      <c r="K71" s="17">
        <v>141</v>
      </c>
      <c r="L71" s="17">
        <v>155</v>
      </c>
      <c r="M71" s="17">
        <v>91</v>
      </c>
      <c r="N71" s="17">
        <v>125</v>
      </c>
      <c r="O71" s="17">
        <v>159</v>
      </c>
      <c r="P71" s="17">
        <v>103</v>
      </c>
      <c r="Q71" s="17">
        <v>464</v>
      </c>
      <c r="R71" s="50">
        <v>552</v>
      </c>
    </row>
    <row r="72" spans="2:18" ht="17.100000000000001" customHeight="1">
      <c r="B72" s="17" t="s">
        <v>239</v>
      </c>
      <c r="C72" s="20">
        <v>60</v>
      </c>
      <c r="D72" s="17">
        <v>1610</v>
      </c>
      <c r="E72" s="47">
        <v>40</v>
      </c>
      <c r="F72" s="17">
        <v>9</v>
      </c>
      <c r="G72" s="17">
        <v>29</v>
      </c>
      <c r="H72" s="17">
        <v>75</v>
      </c>
      <c r="I72" s="17">
        <v>1489</v>
      </c>
      <c r="J72" s="17">
        <v>321</v>
      </c>
      <c r="K72" s="17">
        <v>149</v>
      </c>
      <c r="L72" s="17">
        <v>151</v>
      </c>
      <c r="M72" s="17">
        <v>21</v>
      </c>
      <c r="N72" s="17">
        <v>81</v>
      </c>
      <c r="O72" s="17">
        <v>172</v>
      </c>
      <c r="P72" s="17">
        <v>68</v>
      </c>
      <c r="Q72" s="17">
        <v>289</v>
      </c>
      <c r="R72" s="50">
        <v>504</v>
      </c>
    </row>
    <row r="73" spans="2:18" ht="17.100000000000001" customHeight="1">
      <c r="B73" s="17" t="s">
        <v>240</v>
      </c>
      <c r="C73" s="20">
        <v>61</v>
      </c>
      <c r="D73" s="17">
        <v>1609</v>
      </c>
      <c r="E73" s="47">
        <v>30</v>
      </c>
      <c r="F73" s="17">
        <v>-11</v>
      </c>
      <c r="G73" s="17">
        <v>-53</v>
      </c>
      <c r="H73" s="17">
        <v>60</v>
      </c>
      <c r="I73" s="17">
        <v>1591</v>
      </c>
      <c r="J73" s="17">
        <v>266</v>
      </c>
      <c r="K73" s="17">
        <v>90</v>
      </c>
      <c r="L73" s="17">
        <v>106</v>
      </c>
      <c r="M73" s="17">
        <v>70</v>
      </c>
      <c r="N73" s="17">
        <v>126</v>
      </c>
      <c r="O73" s="17">
        <v>86</v>
      </c>
      <c r="P73" s="17">
        <v>54</v>
      </c>
      <c r="Q73" s="17">
        <v>473</v>
      </c>
      <c r="R73" s="50">
        <v>312</v>
      </c>
    </row>
    <row r="74" spans="2:18" ht="17.100000000000001" customHeight="1">
      <c r="B74" s="17" t="s">
        <v>241</v>
      </c>
      <c r="C74" s="20">
        <v>62</v>
      </c>
      <c r="D74" s="17">
        <v>1609</v>
      </c>
      <c r="E74" s="47">
        <v>30</v>
      </c>
      <c r="F74" s="17">
        <v>13</v>
      </c>
      <c r="G74" s="17">
        <v>65</v>
      </c>
      <c r="H74" s="17">
        <v>89</v>
      </c>
      <c r="I74" s="17">
        <v>1421</v>
      </c>
      <c r="J74" s="17">
        <v>483</v>
      </c>
      <c r="K74" s="17">
        <v>114</v>
      </c>
      <c r="L74" s="17">
        <v>181</v>
      </c>
      <c r="M74" s="17">
        <v>188</v>
      </c>
      <c r="N74" s="17">
        <v>184</v>
      </c>
      <c r="O74" s="17">
        <v>180</v>
      </c>
      <c r="P74" s="17">
        <v>119</v>
      </c>
      <c r="Q74" s="17">
        <v>714</v>
      </c>
      <c r="R74" s="50">
        <v>616</v>
      </c>
    </row>
    <row r="75" spans="2:18" ht="17.100000000000001" customHeight="1">
      <c r="B75" s="17" t="s">
        <v>242</v>
      </c>
      <c r="C75" s="20">
        <v>63</v>
      </c>
      <c r="D75" s="17">
        <v>1607</v>
      </c>
      <c r="E75" s="47">
        <v>30</v>
      </c>
      <c r="F75" s="17">
        <v>-2</v>
      </c>
      <c r="G75" s="17">
        <v>10</v>
      </c>
      <c r="H75" s="17">
        <v>60</v>
      </c>
      <c r="I75" s="17">
        <v>1564</v>
      </c>
      <c r="J75" s="17">
        <v>447</v>
      </c>
      <c r="K75" s="17">
        <v>139</v>
      </c>
      <c r="L75" s="17">
        <v>188</v>
      </c>
      <c r="M75" s="17">
        <v>120</v>
      </c>
      <c r="N75" s="17">
        <v>185</v>
      </c>
      <c r="O75" s="17">
        <v>145</v>
      </c>
      <c r="P75" s="17">
        <v>117</v>
      </c>
      <c r="Q75" s="17">
        <v>715</v>
      </c>
      <c r="R75" s="50">
        <v>556</v>
      </c>
    </row>
    <row r="76" spans="2:18" ht="17.100000000000001" customHeight="1">
      <c r="B76" s="17" t="s">
        <v>243</v>
      </c>
      <c r="C76" s="20">
        <v>64</v>
      </c>
      <c r="D76" s="17">
        <v>1605</v>
      </c>
      <c r="E76" s="47">
        <v>30</v>
      </c>
      <c r="F76" s="17">
        <v>-18</v>
      </c>
      <c r="G76" s="17">
        <v>-74</v>
      </c>
      <c r="H76" s="17">
        <v>44</v>
      </c>
      <c r="I76" s="17">
        <v>1649</v>
      </c>
      <c r="J76" s="17">
        <v>559</v>
      </c>
      <c r="K76" s="17">
        <v>190</v>
      </c>
      <c r="L76" s="17">
        <v>198</v>
      </c>
      <c r="M76" s="17">
        <v>171</v>
      </c>
      <c r="N76" s="17">
        <v>279</v>
      </c>
      <c r="O76" s="17">
        <v>135</v>
      </c>
      <c r="P76" s="17">
        <v>145</v>
      </c>
      <c r="Q76" s="17">
        <v>901</v>
      </c>
      <c r="R76" s="50">
        <v>565</v>
      </c>
    </row>
    <row r="77" spans="2:18" ht="17.100000000000001" customHeight="1">
      <c r="B77" s="17" t="s">
        <v>244</v>
      </c>
      <c r="C77" s="20">
        <v>65</v>
      </c>
      <c r="D77" s="17">
        <v>1603</v>
      </c>
      <c r="E77" s="47">
        <v>30</v>
      </c>
      <c r="F77" s="17">
        <v>7</v>
      </c>
      <c r="G77" s="17">
        <v>51</v>
      </c>
      <c r="H77" s="17">
        <v>62</v>
      </c>
      <c r="I77" s="17">
        <v>1489</v>
      </c>
      <c r="J77" s="17">
        <v>731</v>
      </c>
      <c r="K77" s="17">
        <v>300</v>
      </c>
      <c r="L77" s="17">
        <v>384</v>
      </c>
      <c r="M77" s="17">
        <v>47</v>
      </c>
      <c r="N77" s="17">
        <v>180</v>
      </c>
      <c r="O77" s="17">
        <v>396</v>
      </c>
      <c r="P77" s="17">
        <v>155</v>
      </c>
      <c r="Q77" s="17">
        <v>861</v>
      </c>
      <c r="R77" s="50">
        <v>1573</v>
      </c>
    </row>
    <row r="78" spans="2:18" ht="17.100000000000001" customHeight="1">
      <c r="B78" s="17" t="s">
        <v>245</v>
      </c>
      <c r="C78" s="20">
        <v>66</v>
      </c>
      <c r="D78" s="17">
        <v>1582</v>
      </c>
      <c r="E78" s="47">
        <v>30</v>
      </c>
      <c r="F78" s="17">
        <v>21</v>
      </c>
      <c r="G78" s="17">
        <v>111</v>
      </c>
      <c r="H78" s="17">
        <v>51</v>
      </c>
      <c r="I78" s="17">
        <v>1612</v>
      </c>
      <c r="J78" s="17">
        <v>640</v>
      </c>
      <c r="K78" s="17">
        <v>106</v>
      </c>
      <c r="L78" s="17">
        <v>201</v>
      </c>
      <c r="M78" s="17">
        <v>333</v>
      </c>
      <c r="N78" s="17">
        <v>304</v>
      </c>
      <c r="O78" s="17">
        <v>163</v>
      </c>
      <c r="P78" s="17">
        <v>173</v>
      </c>
      <c r="Q78" s="17">
        <v>1047</v>
      </c>
      <c r="R78" s="50">
        <v>594</v>
      </c>
    </row>
    <row r="79" spans="2:18" ht="17.100000000000001" customHeight="1">
      <c r="B79" s="17" t="s">
        <v>246</v>
      </c>
      <c r="C79" s="20">
        <v>67</v>
      </c>
      <c r="D79" s="17">
        <v>1581</v>
      </c>
      <c r="E79" s="47">
        <v>30</v>
      </c>
      <c r="F79" s="17">
        <v>1</v>
      </c>
      <c r="G79" s="17">
        <v>5</v>
      </c>
      <c r="H79" s="17">
        <v>38</v>
      </c>
      <c r="I79" s="17">
        <v>1611</v>
      </c>
      <c r="J79" s="17">
        <v>802</v>
      </c>
      <c r="K79" s="17">
        <v>380</v>
      </c>
      <c r="L79" s="17">
        <v>375</v>
      </c>
      <c r="M79" s="17">
        <v>47</v>
      </c>
      <c r="N79" s="17">
        <v>285</v>
      </c>
      <c r="O79" s="17">
        <v>338</v>
      </c>
      <c r="P79" s="17">
        <v>179</v>
      </c>
      <c r="Q79" s="17">
        <v>1194</v>
      </c>
      <c r="R79" s="50">
        <v>1361</v>
      </c>
    </row>
    <row r="80" spans="2:18" ht="17.100000000000001" customHeight="1">
      <c r="B80" s="17" t="s">
        <v>247</v>
      </c>
      <c r="C80" s="20">
        <v>68</v>
      </c>
      <c r="D80" s="17">
        <v>1570</v>
      </c>
      <c r="E80" s="47">
        <v>30</v>
      </c>
      <c r="F80" s="17">
        <v>7</v>
      </c>
      <c r="G80" s="17">
        <v>44</v>
      </c>
      <c r="H80" s="17">
        <v>83</v>
      </c>
      <c r="I80" s="17">
        <v>1394</v>
      </c>
      <c r="J80" s="17">
        <v>600</v>
      </c>
      <c r="K80" s="17">
        <v>239</v>
      </c>
      <c r="L80" s="17">
        <v>222</v>
      </c>
      <c r="M80" s="17">
        <v>139</v>
      </c>
      <c r="N80" s="17">
        <v>230</v>
      </c>
      <c r="O80" s="17">
        <v>234</v>
      </c>
      <c r="P80" s="17">
        <v>136</v>
      </c>
      <c r="Q80" s="17">
        <v>779</v>
      </c>
      <c r="R80" s="50">
        <v>798</v>
      </c>
    </row>
    <row r="81" spans="2:18" ht="17.100000000000001" customHeight="1">
      <c r="B81" s="15" t="s">
        <v>16</v>
      </c>
      <c r="C81" s="18">
        <v>69</v>
      </c>
      <c r="D81" s="15">
        <v>1567</v>
      </c>
      <c r="E81" s="46">
        <v>30</v>
      </c>
      <c r="F81" s="15">
        <v>-4</v>
      </c>
      <c r="G81" s="15">
        <v>-19</v>
      </c>
      <c r="H81" s="15">
        <v>77</v>
      </c>
      <c r="I81" s="15">
        <v>1490</v>
      </c>
      <c r="J81" s="15">
        <v>685</v>
      </c>
      <c r="K81" s="15">
        <v>278</v>
      </c>
      <c r="L81" s="15">
        <v>122</v>
      </c>
      <c r="M81" s="15">
        <v>285</v>
      </c>
      <c r="N81" s="15">
        <v>337</v>
      </c>
      <c r="O81" s="15">
        <v>192</v>
      </c>
      <c r="P81" s="15">
        <v>156</v>
      </c>
      <c r="Q81" s="15">
        <v>1107</v>
      </c>
      <c r="R81" s="48">
        <v>734</v>
      </c>
    </row>
    <row r="82" spans="2:18" ht="17.100000000000001" customHeight="1">
      <c r="B82" s="17" t="s">
        <v>248</v>
      </c>
      <c r="C82" s="20">
        <v>70</v>
      </c>
      <c r="D82" s="17">
        <v>1564</v>
      </c>
      <c r="E82" s="47">
        <v>30</v>
      </c>
      <c r="F82" s="17">
        <v>9</v>
      </c>
      <c r="G82" s="17">
        <v>47</v>
      </c>
      <c r="H82" s="17">
        <v>45</v>
      </c>
      <c r="I82" s="17">
        <v>1609</v>
      </c>
      <c r="J82" s="17">
        <v>636</v>
      </c>
      <c r="K82" s="17">
        <v>235</v>
      </c>
      <c r="L82" s="17">
        <v>206</v>
      </c>
      <c r="M82" s="17">
        <v>195</v>
      </c>
      <c r="N82" s="17">
        <v>322</v>
      </c>
      <c r="O82" s="17">
        <v>177</v>
      </c>
      <c r="P82" s="17">
        <v>137</v>
      </c>
      <c r="Q82" s="17">
        <v>1238</v>
      </c>
      <c r="R82" s="50">
        <v>666</v>
      </c>
    </row>
    <row r="83" spans="2:18" ht="17.100000000000001" customHeight="1">
      <c r="B83" s="17" t="s">
        <v>249</v>
      </c>
      <c r="C83" s="20">
        <v>71</v>
      </c>
      <c r="D83" s="17">
        <v>1562</v>
      </c>
      <c r="E83" s="47">
        <v>20</v>
      </c>
      <c r="F83" s="17">
        <v>-6</v>
      </c>
      <c r="G83" s="17">
        <v>-24</v>
      </c>
      <c r="H83" s="17">
        <v>100</v>
      </c>
      <c r="I83" s="17">
        <v>1378</v>
      </c>
      <c r="J83" s="17">
        <v>553</v>
      </c>
      <c r="K83" s="17">
        <v>232</v>
      </c>
      <c r="L83" s="17">
        <v>124</v>
      </c>
      <c r="M83" s="17">
        <v>197</v>
      </c>
      <c r="N83" s="17">
        <v>215</v>
      </c>
      <c r="O83" s="17">
        <v>197</v>
      </c>
      <c r="P83" s="17">
        <v>141</v>
      </c>
      <c r="Q83" s="17">
        <v>767</v>
      </c>
      <c r="R83" s="50">
        <v>700</v>
      </c>
    </row>
    <row r="84" spans="2:18" ht="17.100000000000001" customHeight="1">
      <c r="B84" s="17" t="s">
        <v>250</v>
      </c>
      <c r="C84" s="20">
        <v>72</v>
      </c>
      <c r="D84" s="17">
        <v>1541</v>
      </c>
      <c r="E84" s="47">
        <v>20</v>
      </c>
      <c r="F84" s="17">
        <v>-15</v>
      </c>
      <c r="G84" s="17">
        <v>-67</v>
      </c>
      <c r="H84" s="17">
        <v>26</v>
      </c>
      <c r="I84" s="17">
        <v>1733</v>
      </c>
      <c r="J84" s="17">
        <v>403</v>
      </c>
      <c r="K84" s="17">
        <v>200</v>
      </c>
      <c r="L84" s="17">
        <v>138</v>
      </c>
      <c r="M84" s="17">
        <v>65</v>
      </c>
      <c r="N84" s="17">
        <v>176</v>
      </c>
      <c r="O84" s="17">
        <v>117</v>
      </c>
      <c r="P84" s="17">
        <v>110</v>
      </c>
      <c r="Q84" s="17">
        <v>551</v>
      </c>
      <c r="R84" s="50">
        <v>433</v>
      </c>
    </row>
    <row r="85" spans="2:18" ht="17.100000000000001" customHeight="1">
      <c r="B85" s="17" t="s">
        <v>251</v>
      </c>
      <c r="C85" s="20">
        <v>73</v>
      </c>
      <c r="D85" s="17">
        <v>1537</v>
      </c>
      <c r="E85" s="47">
        <v>20</v>
      </c>
      <c r="F85" s="17">
        <v>-14</v>
      </c>
      <c r="G85" s="17">
        <v>-67</v>
      </c>
      <c r="H85" s="17">
        <v>51</v>
      </c>
      <c r="I85" s="17">
        <v>1627</v>
      </c>
      <c r="J85" s="17">
        <v>570</v>
      </c>
      <c r="K85" s="17">
        <v>217</v>
      </c>
      <c r="L85" s="17">
        <v>209</v>
      </c>
      <c r="M85" s="17">
        <v>144</v>
      </c>
      <c r="N85" s="17">
        <v>240</v>
      </c>
      <c r="O85" s="17">
        <v>177</v>
      </c>
      <c r="P85" s="17">
        <v>153</v>
      </c>
      <c r="Q85" s="17">
        <v>816</v>
      </c>
      <c r="R85" s="50">
        <v>602</v>
      </c>
    </row>
    <row r="86" spans="2:18" ht="17.100000000000001" customHeight="1">
      <c r="B86" s="17" t="s">
        <v>252</v>
      </c>
      <c r="C86" s="20">
        <v>74</v>
      </c>
      <c r="D86" s="17">
        <v>1535</v>
      </c>
      <c r="E86" s="47">
        <v>20</v>
      </c>
      <c r="F86" s="17">
        <v>-19</v>
      </c>
      <c r="G86" s="17">
        <v>-93</v>
      </c>
      <c r="H86" s="17">
        <v>47</v>
      </c>
      <c r="I86" s="17">
        <v>1623</v>
      </c>
      <c r="J86" s="17">
        <v>446</v>
      </c>
      <c r="K86" s="17">
        <v>223</v>
      </c>
      <c r="L86" s="17">
        <v>175</v>
      </c>
      <c r="M86" s="17">
        <v>48</v>
      </c>
      <c r="N86" s="17">
        <v>168</v>
      </c>
      <c r="O86" s="17">
        <v>174</v>
      </c>
      <c r="P86" s="17">
        <v>104</v>
      </c>
      <c r="Q86" s="17">
        <v>678</v>
      </c>
      <c r="R86" s="50">
        <v>630</v>
      </c>
    </row>
    <row r="87" spans="2:18" ht="17.100000000000001" customHeight="1">
      <c r="B87" s="17" t="s">
        <v>253</v>
      </c>
      <c r="C87" s="20">
        <v>75</v>
      </c>
      <c r="D87" s="17">
        <v>1531</v>
      </c>
      <c r="E87" s="47">
        <v>20</v>
      </c>
      <c r="F87" s="17">
        <v>14</v>
      </c>
      <c r="G87" s="17">
        <v>65</v>
      </c>
      <c r="H87" s="17">
        <v>134</v>
      </c>
      <c r="I87" s="17">
        <v>1162</v>
      </c>
      <c r="J87" s="17">
        <v>474</v>
      </c>
      <c r="K87" s="17">
        <v>195</v>
      </c>
      <c r="L87" s="17">
        <v>119</v>
      </c>
      <c r="M87" s="17">
        <v>160</v>
      </c>
      <c r="N87" s="17">
        <v>170</v>
      </c>
      <c r="O87" s="17">
        <v>187</v>
      </c>
      <c r="P87" s="17">
        <v>117</v>
      </c>
      <c r="Q87" s="17">
        <v>614</v>
      </c>
      <c r="R87" s="50">
        <v>674</v>
      </c>
    </row>
    <row r="88" spans="2:18" ht="17.100000000000001" customHeight="1">
      <c r="B88" s="17" t="s">
        <v>254</v>
      </c>
      <c r="C88" s="20">
        <v>76</v>
      </c>
      <c r="D88" s="17">
        <v>1525</v>
      </c>
      <c r="E88" s="47">
        <v>20</v>
      </c>
      <c r="F88" s="17">
        <v>-3</v>
      </c>
      <c r="G88" s="17">
        <v>-24</v>
      </c>
      <c r="H88" s="17">
        <v>62</v>
      </c>
      <c r="I88" s="17">
        <v>1502</v>
      </c>
      <c r="J88" s="17">
        <v>387</v>
      </c>
      <c r="K88" s="17">
        <v>124</v>
      </c>
      <c r="L88" s="17">
        <v>174</v>
      </c>
      <c r="M88" s="17">
        <v>89</v>
      </c>
      <c r="N88" s="17">
        <v>157</v>
      </c>
      <c r="O88" s="17">
        <v>158</v>
      </c>
      <c r="P88" s="17">
        <v>72</v>
      </c>
      <c r="Q88" s="17">
        <v>674</v>
      </c>
      <c r="R88" s="50">
        <v>595</v>
      </c>
    </row>
    <row r="89" spans="2:18" ht="17.100000000000001" customHeight="1">
      <c r="B89" s="17" t="s">
        <v>255</v>
      </c>
      <c r="C89" s="20">
        <v>77</v>
      </c>
      <c r="D89" s="17">
        <v>1524</v>
      </c>
      <c r="E89" s="47">
        <v>20</v>
      </c>
      <c r="F89" s="17">
        <v>-1</v>
      </c>
      <c r="G89" s="17">
        <v>0</v>
      </c>
      <c r="H89" s="17">
        <v>47</v>
      </c>
      <c r="I89" s="17">
        <v>1598</v>
      </c>
      <c r="J89" s="17">
        <v>386</v>
      </c>
      <c r="K89" s="17">
        <v>121</v>
      </c>
      <c r="L89" s="17">
        <v>175</v>
      </c>
      <c r="M89" s="17">
        <v>90</v>
      </c>
      <c r="N89" s="17">
        <v>135</v>
      </c>
      <c r="O89" s="17">
        <v>157</v>
      </c>
      <c r="P89" s="17">
        <v>94</v>
      </c>
      <c r="Q89" s="17">
        <v>426</v>
      </c>
      <c r="R89" s="50">
        <v>522</v>
      </c>
    </row>
    <row r="90" spans="2:18" ht="17.100000000000001" customHeight="1">
      <c r="B90" s="17" t="s">
        <v>256</v>
      </c>
      <c r="C90" s="20">
        <v>78</v>
      </c>
      <c r="D90" s="17">
        <v>1520</v>
      </c>
      <c r="E90" s="47">
        <v>20</v>
      </c>
      <c r="F90" s="17">
        <v>31</v>
      </c>
      <c r="G90" s="17">
        <v>117</v>
      </c>
      <c r="H90" s="17">
        <v>77</v>
      </c>
      <c r="I90" s="17">
        <v>1522</v>
      </c>
      <c r="J90" s="17">
        <v>219</v>
      </c>
      <c r="K90" s="17">
        <v>103</v>
      </c>
      <c r="L90" s="17">
        <v>96</v>
      </c>
      <c r="M90" s="17">
        <v>20</v>
      </c>
      <c r="N90" s="17">
        <v>61</v>
      </c>
      <c r="O90" s="17">
        <v>103</v>
      </c>
      <c r="P90" s="17">
        <v>55</v>
      </c>
      <c r="Q90" s="17">
        <v>245</v>
      </c>
      <c r="R90" s="50">
        <v>300</v>
      </c>
    </row>
    <row r="91" spans="2:18" ht="17.100000000000001" customHeight="1">
      <c r="B91" s="17" t="s">
        <v>257</v>
      </c>
      <c r="C91" s="20">
        <v>79</v>
      </c>
      <c r="D91" s="17">
        <v>1515</v>
      </c>
      <c r="E91" s="47">
        <v>20</v>
      </c>
      <c r="F91" s="17">
        <v>-3</v>
      </c>
      <c r="G91" s="17">
        <v>-9</v>
      </c>
      <c r="H91" s="17">
        <v>70</v>
      </c>
      <c r="I91" s="17">
        <v>1523</v>
      </c>
      <c r="J91" s="17">
        <v>514</v>
      </c>
      <c r="K91" s="17">
        <v>170</v>
      </c>
      <c r="L91" s="17">
        <v>195</v>
      </c>
      <c r="M91" s="17">
        <v>149</v>
      </c>
      <c r="N91" s="17">
        <v>205</v>
      </c>
      <c r="O91" s="17">
        <v>179</v>
      </c>
      <c r="P91" s="17">
        <v>130</v>
      </c>
      <c r="Q91" s="17">
        <v>677</v>
      </c>
      <c r="R91" s="50">
        <v>619</v>
      </c>
    </row>
    <row r="92" spans="2:18" ht="17.100000000000001" customHeight="1">
      <c r="B92" s="17" t="s">
        <v>258</v>
      </c>
      <c r="C92" s="20">
        <v>80</v>
      </c>
      <c r="D92" s="17">
        <v>1515</v>
      </c>
      <c r="E92" s="47">
        <v>20</v>
      </c>
      <c r="F92" s="17">
        <v>17</v>
      </c>
      <c r="G92" s="17">
        <v>76</v>
      </c>
      <c r="H92" s="17">
        <v>90</v>
      </c>
      <c r="I92" s="17">
        <v>1346</v>
      </c>
      <c r="J92" s="17">
        <v>444</v>
      </c>
      <c r="K92" s="17">
        <v>195</v>
      </c>
      <c r="L92" s="17">
        <v>206</v>
      </c>
      <c r="M92" s="17">
        <v>43</v>
      </c>
      <c r="N92" s="17">
        <v>114</v>
      </c>
      <c r="O92" s="17">
        <v>229</v>
      </c>
      <c r="P92" s="17">
        <v>101</v>
      </c>
      <c r="Q92" s="17">
        <v>455</v>
      </c>
      <c r="R92" s="50">
        <v>781</v>
      </c>
    </row>
    <row r="93" spans="2:18" ht="17.100000000000001" customHeight="1">
      <c r="B93" s="17" t="s">
        <v>259</v>
      </c>
      <c r="C93" s="20">
        <v>81</v>
      </c>
      <c r="D93" s="17">
        <v>1512</v>
      </c>
      <c r="E93" s="47">
        <v>10</v>
      </c>
      <c r="F93" s="17">
        <v>0</v>
      </c>
      <c r="G93" s="17">
        <v>0</v>
      </c>
      <c r="H93" s="17">
        <v>65</v>
      </c>
      <c r="I93" s="17">
        <v>1489</v>
      </c>
      <c r="J93" s="17">
        <v>530</v>
      </c>
      <c r="K93" s="17">
        <v>179</v>
      </c>
      <c r="L93" s="17">
        <v>158</v>
      </c>
      <c r="M93" s="17">
        <v>193</v>
      </c>
      <c r="N93" s="17">
        <v>186</v>
      </c>
      <c r="O93" s="17">
        <v>201</v>
      </c>
      <c r="P93" s="17">
        <v>143</v>
      </c>
      <c r="Q93" s="17">
        <v>733</v>
      </c>
      <c r="R93" s="50">
        <v>736</v>
      </c>
    </row>
    <row r="94" spans="2:18" ht="17.100000000000001" customHeight="1">
      <c r="B94" s="17" t="s">
        <v>260</v>
      </c>
      <c r="C94" s="20">
        <v>82</v>
      </c>
      <c r="D94" s="17">
        <v>1501</v>
      </c>
      <c r="E94" s="47">
        <v>10</v>
      </c>
      <c r="F94" s="17">
        <v>13</v>
      </c>
      <c r="G94" s="17">
        <v>60</v>
      </c>
      <c r="H94" s="17">
        <v>56</v>
      </c>
      <c r="I94" s="17">
        <v>1569</v>
      </c>
      <c r="J94" s="17">
        <v>724</v>
      </c>
      <c r="K94" s="17">
        <v>235</v>
      </c>
      <c r="L94" s="17">
        <v>298</v>
      </c>
      <c r="M94" s="17">
        <v>191</v>
      </c>
      <c r="N94" s="17">
        <v>333</v>
      </c>
      <c r="O94" s="17">
        <v>199</v>
      </c>
      <c r="P94" s="17">
        <v>192</v>
      </c>
      <c r="Q94" s="17">
        <v>1160</v>
      </c>
      <c r="R94" s="50">
        <v>730</v>
      </c>
    </row>
    <row r="95" spans="2:18" ht="17.100000000000001" customHeight="1">
      <c r="B95" s="17" t="s">
        <v>261</v>
      </c>
      <c r="C95" s="20">
        <v>83</v>
      </c>
      <c r="D95" s="17">
        <v>1498</v>
      </c>
      <c r="E95" s="47">
        <v>10</v>
      </c>
      <c r="F95" s="17">
        <v>-20</v>
      </c>
      <c r="G95" s="17">
        <v>-90</v>
      </c>
      <c r="H95" s="17">
        <v>77</v>
      </c>
      <c r="I95" s="17">
        <v>1521</v>
      </c>
      <c r="J95" s="17">
        <v>217</v>
      </c>
      <c r="K95" s="17">
        <v>82</v>
      </c>
      <c r="L95" s="17">
        <v>114</v>
      </c>
      <c r="M95" s="17">
        <v>21</v>
      </c>
      <c r="N95" s="17">
        <v>64</v>
      </c>
      <c r="O95" s="17">
        <v>96</v>
      </c>
      <c r="P95" s="17">
        <v>57</v>
      </c>
      <c r="Q95" s="17">
        <v>255</v>
      </c>
      <c r="R95" s="50">
        <v>310</v>
      </c>
    </row>
    <row r="96" spans="2:18" ht="17.100000000000001" customHeight="1">
      <c r="B96" s="17" t="s">
        <v>262</v>
      </c>
      <c r="C96" s="20">
        <v>84</v>
      </c>
      <c r="D96" s="17">
        <v>1495</v>
      </c>
      <c r="E96" s="47">
        <v>10</v>
      </c>
      <c r="F96" s="17">
        <v>-4</v>
      </c>
      <c r="G96" s="17">
        <v>-19</v>
      </c>
      <c r="H96" s="17">
        <v>80</v>
      </c>
      <c r="I96" s="17">
        <v>1401</v>
      </c>
      <c r="J96" s="17">
        <v>483</v>
      </c>
      <c r="K96" s="17">
        <v>168</v>
      </c>
      <c r="L96" s="17">
        <v>167</v>
      </c>
      <c r="M96" s="17">
        <v>148</v>
      </c>
      <c r="N96" s="17">
        <v>202</v>
      </c>
      <c r="O96" s="17">
        <v>175</v>
      </c>
      <c r="P96" s="17">
        <v>106</v>
      </c>
      <c r="Q96" s="17">
        <v>770</v>
      </c>
      <c r="R96" s="50">
        <v>665</v>
      </c>
    </row>
    <row r="97" spans="2:18" ht="17.100000000000001" customHeight="1">
      <c r="B97" s="17" t="s">
        <v>263</v>
      </c>
      <c r="C97" s="20">
        <v>85</v>
      </c>
      <c r="D97" s="17">
        <v>1484</v>
      </c>
      <c r="E97" s="47">
        <v>10</v>
      </c>
      <c r="F97" s="17">
        <v>2</v>
      </c>
      <c r="G97" s="17">
        <v>13</v>
      </c>
      <c r="H97" s="17">
        <v>71</v>
      </c>
      <c r="I97" s="17">
        <v>1548</v>
      </c>
      <c r="J97" s="17">
        <v>231</v>
      </c>
      <c r="K97" s="17">
        <v>96</v>
      </c>
      <c r="L97" s="17">
        <v>113</v>
      </c>
      <c r="M97" s="17">
        <v>22</v>
      </c>
      <c r="N97" s="17">
        <v>69</v>
      </c>
      <c r="O97" s="17">
        <v>113</v>
      </c>
      <c r="P97" s="17">
        <v>49</v>
      </c>
      <c r="Q97" s="17">
        <v>278</v>
      </c>
      <c r="R97" s="50">
        <v>333</v>
      </c>
    </row>
    <row r="98" spans="2:18" ht="17.100000000000001" customHeight="1">
      <c r="B98" s="17" t="s">
        <v>264</v>
      </c>
      <c r="C98" s="20">
        <v>86</v>
      </c>
      <c r="D98" s="17">
        <v>1481</v>
      </c>
      <c r="E98" s="47">
        <v>10</v>
      </c>
      <c r="F98" s="17">
        <v>-3</v>
      </c>
      <c r="G98" s="17">
        <v>-21</v>
      </c>
      <c r="H98" s="17">
        <v>104</v>
      </c>
      <c r="I98" s="17">
        <v>1410</v>
      </c>
      <c r="J98" s="17">
        <v>201</v>
      </c>
      <c r="K98" s="17">
        <v>77</v>
      </c>
      <c r="L98" s="17">
        <v>93</v>
      </c>
      <c r="M98" s="17">
        <v>31</v>
      </c>
      <c r="N98" s="17">
        <v>46</v>
      </c>
      <c r="O98" s="17">
        <v>116</v>
      </c>
      <c r="P98" s="17">
        <v>39</v>
      </c>
      <c r="Q98" s="17">
        <v>190</v>
      </c>
      <c r="R98" s="50">
        <v>372</v>
      </c>
    </row>
    <row r="99" spans="2:18" ht="17.100000000000001" customHeight="1">
      <c r="B99" s="17" t="s">
        <v>265</v>
      </c>
      <c r="C99" s="20">
        <v>87</v>
      </c>
      <c r="D99" s="17">
        <v>1476</v>
      </c>
      <c r="E99" s="47">
        <v>10</v>
      </c>
      <c r="F99" s="17">
        <v>3</v>
      </c>
      <c r="G99" s="17">
        <v>12</v>
      </c>
      <c r="H99" s="17">
        <v>78</v>
      </c>
      <c r="I99" s="17">
        <v>1484</v>
      </c>
      <c r="J99" s="17">
        <v>379</v>
      </c>
      <c r="K99" s="17">
        <v>140</v>
      </c>
      <c r="L99" s="17">
        <v>138</v>
      </c>
      <c r="M99" s="17">
        <v>101</v>
      </c>
      <c r="N99" s="17">
        <v>137</v>
      </c>
      <c r="O99" s="17">
        <v>152</v>
      </c>
      <c r="P99" s="17">
        <v>90</v>
      </c>
      <c r="Q99" s="17">
        <v>527</v>
      </c>
      <c r="R99" s="50">
        <v>508</v>
      </c>
    </row>
    <row r="100" spans="2:18" ht="17.100000000000001" customHeight="1">
      <c r="B100" s="17" t="s">
        <v>266</v>
      </c>
      <c r="C100" s="20">
        <v>88</v>
      </c>
      <c r="D100" s="17">
        <v>1473</v>
      </c>
      <c r="E100" s="47">
        <v>10</v>
      </c>
      <c r="F100" s="17">
        <v>-3</v>
      </c>
      <c r="G100" s="17">
        <v>-23</v>
      </c>
      <c r="H100" s="17">
        <v>68</v>
      </c>
      <c r="I100" s="17">
        <v>1534</v>
      </c>
      <c r="J100" s="17">
        <v>493</v>
      </c>
      <c r="K100" s="17">
        <v>138</v>
      </c>
      <c r="L100" s="17">
        <v>206</v>
      </c>
      <c r="M100" s="17">
        <v>149</v>
      </c>
      <c r="N100" s="17">
        <v>187</v>
      </c>
      <c r="O100" s="17">
        <v>161</v>
      </c>
      <c r="P100" s="17">
        <v>145</v>
      </c>
      <c r="Q100" s="17">
        <v>707</v>
      </c>
      <c r="R100" s="50">
        <v>606</v>
      </c>
    </row>
    <row r="101" spans="2:18" ht="17.100000000000001" customHeight="1">
      <c r="B101" s="17" t="s">
        <v>267</v>
      </c>
      <c r="C101" s="20">
        <v>89</v>
      </c>
      <c r="D101" s="17">
        <v>1471</v>
      </c>
      <c r="E101" s="47">
        <v>10</v>
      </c>
      <c r="F101" s="17">
        <v>17</v>
      </c>
      <c r="G101" s="17">
        <v>64</v>
      </c>
      <c r="H101" s="17">
        <v>78</v>
      </c>
      <c r="I101" s="17">
        <v>1470</v>
      </c>
      <c r="J101" s="17">
        <v>445</v>
      </c>
      <c r="K101" s="17">
        <v>171</v>
      </c>
      <c r="L101" s="17">
        <v>183</v>
      </c>
      <c r="M101" s="17">
        <v>91</v>
      </c>
      <c r="N101" s="17">
        <v>185</v>
      </c>
      <c r="O101" s="17">
        <v>144</v>
      </c>
      <c r="P101" s="17">
        <v>116</v>
      </c>
      <c r="Q101" s="17">
        <v>625</v>
      </c>
      <c r="R101" s="50">
        <v>518</v>
      </c>
    </row>
    <row r="102" spans="2:18" ht="17.100000000000001" customHeight="1">
      <c r="B102" s="17" t="s">
        <v>268</v>
      </c>
      <c r="C102" s="20">
        <v>90</v>
      </c>
      <c r="D102" s="17">
        <v>1470</v>
      </c>
      <c r="E102" s="47">
        <v>10</v>
      </c>
      <c r="F102" s="17">
        <v>-8</v>
      </c>
      <c r="G102" s="17">
        <v>-38</v>
      </c>
      <c r="H102" s="17">
        <v>117</v>
      </c>
      <c r="I102" s="17">
        <v>1288</v>
      </c>
      <c r="J102" s="17">
        <v>441</v>
      </c>
      <c r="K102" s="17">
        <v>161</v>
      </c>
      <c r="L102" s="17">
        <v>147</v>
      </c>
      <c r="M102" s="17">
        <v>133</v>
      </c>
      <c r="N102" s="17">
        <v>146</v>
      </c>
      <c r="O102" s="17">
        <v>172</v>
      </c>
      <c r="P102" s="17">
        <v>123</v>
      </c>
      <c r="Q102" s="17">
        <v>523</v>
      </c>
      <c r="R102" s="50">
        <v>543</v>
      </c>
    </row>
    <row r="103" spans="2:18" ht="17.100000000000001" customHeight="1">
      <c r="B103" s="17" t="s">
        <v>269</v>
      </c>
      <c r="C103" s="20">
        <v>91</v>
      </c>
      <c r="D103" s="17">
        <v>1461</v>
      </c>
      <c r="E103" s="47">
        <v>0</v>
      </c>
      <c r="F103" s="17">
        <v>1</v>
      </c>
      <c r="G103" s="17">
        <v>0</v>
      </c>
      <c r="H103" s="17">
        <v>71</v>
      </c>
      <c r="I103" s="17">
        <v>1490</v>
      </c>
      <c r="J103" s="17">
        <v>623</v>
      </c>
      <c r="K103" s="17">
        <v>215</v>
      </c>
      <c r="L103" s="17">
        <v>215</v>
      </c>
      <c r="M103" s="17">
        <v>193</v>
      </c>
      <c r="N103" s="17">
        <v>262</v>
      </c>
      <c r="O103" s="17">
        <v>196</v>
      </c>
      <c r="P103" s="17">
        <v>165</v>
      </c>
      <c r="Q103" s="17">
        <v>974</v>
      </c>
      <c r="R103" s="50">
        <v>766</v>
      </c>
    </row>
    <row r="104" spans="2:18" ht="17.100000000000001" customHeight="1">
      <c r="B104" s="17" t="s">
        <v>270</v>
      </c>
      <c r="C104" s="20">
        <v>92</v>
      </c>
      <c r="D104" s="17">
        <v>1458</v>
      </c>
      <c r="E104" s="47">
        <v>0</v>
      </c>
      <c r="F104" s="17">
        <v>-21</v>
      </c>
      <c r="G104" s="17">
        <v>-102</v>
      </c>
      <c r="H104" s="17">
        <v>98</v>
      </c>
      <c r="I104" s="17">
        <v>1387</v>
      </c>
      <c r="J104" s="17">
        <v>556</v>
      </c>
      <c r="K104" s="17">
        <v>259</v>
      </c>
      <c r="L104" s="17">
        <v>125</v>
      </c>
      <c r="M104" s="17">
        <v>172</v>
      </c>
      <c r="N104" s="17">
        <v>221</v>
      </c>
      <c r="O104" s="17">
        <v>187</v>
      </c>
      <c r="P104" s="17">
        <v>148</v>
      </c>
      <c r="Q104" s="17">
        <v>772</v>
      </c>
      <c r="R104" s="50">
        <v>650</v>
      </c>
    </row>
    <row r="105" spans="2:18" ht="17.100000000000001" customHeight="1">
      <c r="B105" s="17" t="s">
        <v>271</v>
      </c>
      <c r="C105" s="20">
        <v>93</v>
      </c>
      <c r="D105" s="17">
        <v>1457</v>
      </c>
      <c r="E105" s="47">
        <v>0</v>
      </c>
      <c r="F105" s="17">
        <v>6</v>
      </c>
      <c r="G105" s="17">
        <v>28</v>
      </c>
      <c r="H105" s="17">
        <v>68</v>
      </c>
      <c r="I105" s="17">
        <v>1476</v>
      </c>
      <c r="J105" s="17">
        <v>579</v>
      </c>
      <c r="K105" s="17">
        <v>178</v>
      </c>
      <c r="L105" s="17">
        <v>174</v>
      </c>
      <c r="M105" s="17">
        <v>227</v>
      </c>
      <c r="N105" s="17">
        <v>191</v>
      </c>
      <c r="O105" s="17">
        <v>260</v>
      </c>
      <c r="P105" s="17">
        <v>128</v>
      </c>
      <c r="Q105" s="17">
        <v>750</v>
      </c>
      <c r="R105" s="50">
        <v>891</v>
      </c>
    </row>
    <row r="106" spans="2:18" ht="17.100000000000001" customHeight="1">
      <c r="B106" s="17" t="s">
        <v>272</v>
      </c>
      <c r="C106" s="20">
        <v>94</v>
      </c>
      <c r="D106" s="17">
        <v>1456</v>
      </c>
      <c r="E106" s="47">
        <v>0</v>
      </c>
      <c r="F106" s="17">
        <v>23</v>
      </c>
      <c r="G106" s="17">
        <v>84</v>
      </c>
      <c r="H106" s="17">
        <v>111</v>
      </c>
      <c r="I106" s="17">
        <v>1303</v>
      </c>
      <c r="J106" s="17">
        <v>309</v>
      </c>
      <c r="K106" s="17">
        <v>126</v>
      </c>
      <c r="L106" s="17">
        <v>99</v>
      </c>
      <c r="M106" s="17">
        <v>84</v>
      </c>
      <c r="N106" s="17">
        <v>84</v>
      </c>
      <c r="O106" s="17">
        <v>139</v>
      </c>
      <c r="P106" s="17">
        <v>86</v>
      </c>
      <c r="Q106" s="17">
        <v>379</v>
      </c>
      <c r="R106" s="50">
        <v>495</v>
      </c>
    </row>
    <row r="107" spans="2:18" ht="17.100000000000001" customHeight="1">
      <c r="B107" s="17" t="s">
        <v>273</v>
      </c>
      <c r="C107" s="20">
        <v>95</v>
      </c>
      <c r="D107" s="17">
        <v>1455</v>
      </c>
      <c r="E107" s="47">
        <v>0</v>
      </c>
      <c r="F107" s="17">
        <v>-2</v>
      </c>
      <c r="G107" s="17">
        <v>0</v>
      </c>
      <c r="H107" s="17">
        <v>84</v>
      </c>
      <c r="I107" s="17">
        <v>1463</v>
      </c>
      <c r="J107" s="17">
        <v>16</v>
      </c>
      <c r="K107" s="17">
        <v>5</v>
      </c>
      <c r="L107" s="17">
        <v>3</v>
      </c>
      <c r="M107" s="17">
        <v>8</v>
      </c>
      <c r="N107" s="17">
        <v>8</v>
      </c>
      <c r="O107" s="17">
        <v>6</v>
      </c>
      <c r="P107" s="17">
        <v>2</v>
      </c>
      <c r="Q107" s="17">
        <v>27</v>
      </c>
      <c r="R107" s="50">
        <v>22</v>
      </c>
    </row>
    <row r="108" spans="2:18" ht="17.100000000000001" customHeight="1">
      <c r="B108" s="17" t="s">
        <v>274</v>
      </c>
      <c r="C108" s="20">
        <v>96</v>
      </c>
      <c r="D108" s="17">
        <v>1450</v>
      </c>
      <c r="E108" s="47">
        <v>0</v>
      </c>
      <c r="F108" s="17">
        <v>-18</v>
      </c>
      <c r="G108" s="17">
        <v>-73</v>
      </c>
      <c r="H108" s="17">
        <v>55</v>
      </c>
      <c r="I108" s="17">
        <v>1611</v>
      </c>
      <c r="J108" s="17">
        <v>381</v>
      </c>
      <c r="K108" s="17">
        <v>47</v>
      </c>
      <c r="L108" s="17">
        <v>131</v>
      </c>
      <c r="M108" s="17">
        <v>203</v>
      </c>
      <c r="N108" s="17">
        <v>165</v>
      </c>
      <c r="O108" s="17">
        <v>109</v>
      </c>
      <c r="P108" s="17">
        <v>107</v>
      </c>
      <c r="Q108" s="17">
        <v>606</v>
      </c>
      <c r="R108" s="50">
        <v>384</v>
      </c>
    </row>
    <row r="109" spans="2:18" ht="17.100000000000001" customHeight="1">
      <c r="B109" s="17" t="s">
        <v>275</v>
      </c>
      <c r="C109" s="20">
        <v>97</v>
      </c>
      <c r="D109" s="17">
        <v>1434</v>
      </c>
      <c r="E109" s="47">
        <v>0</v>
      </c>
      <c r="F109" s="17">
        <v>-11</v>
      </c>
      <c r="G109" s="17">
        <v>-42</v>
      </c>
      <c r="H109" s="17">
        <v>80</v>
      </c>
      <c r="I109" s="17">
        <v>1478</v>
      </c>
      <c r="J109" s="17">
        <v>636</v>
      </c>
      <c r="K109" s="17">
        <v>221</v>
      </c>
      <c r="L109" s="17">
        <v>151</v>
      </c>
      <c r="M109" s="17">
        <v>264</v>
      </c>
      <c r="N109" s="17">
        <v>274</v>
      </c>
      <c r="O109" s="17">
        <v>195</v>
      </c>
      <c r="P109" s="17">
        <v>167</v>
      </c>
      <c r="Q109" s="17">
        <v>1021</v>
      </c>
      <c r="R109" s="50">
        <v>701</v>
      </c>
    </row>
    <row r="110" spans="2:18" ht="17.100000000000001" customHeight="1">
      <c r="B110" s="17" t="s">
        <v>276</v>
      </c>
      <c r="C110" s="20">
        <v>98</v>
      </c>
      <c r="D110" s="17">
        <v>1428</v>
      </c>
      <c r="E110" s="47">
        <v>0</v>
      </c>
      <c r="F110" s="17">
        <v>-1</v>
      </c>
      <c r="G110" s="17">
        <v>-4</v>
      </c>
      <c r="H110" s="17">
        <v>126</v>
      </c>
      <c r="I110" s="17">
        <v>1271</v>
      </c>
      <c r="J110" s="17">
        <v>168</v>
      </c>
      <c r="K110" s="17">
        <v>55</v>
      </c>
      <c r="L110" s="17">
        <v>62</v>
      </c>
      <c r="M110" s="17">
        <v>51</v>
      </c>
      <c r="N110" s="17">
        <v>58</v>
      </c>
      <c r="O110" s="17">
        <v>74</v>
      </c>
      <c r="P110" s="17">
        <v>36</v>
      </c>
      <c r="Q110" s="17">
        <v>169</v>
      </c>
      <c r="R110" s="50">
        <v>202</v>
      </c>
    </row>
    <row r="111" spans="2:18" ht="17.100000000000001" customHeight="1">
      <c r="B111" s="17" t="s">
        <v>277</v>
      </c>
      <c r="C111" s="20">
        <v>99</v>
      </c>
      <c r="D111" s="17">
        <v>1426</v>
      </c>
      <c r="E111" s="47">
        <v>0</v>
      </c>
      <c r="F111" s="17">
        <v>-16</v>
      </c>
      <c r="G111" s="17">
        <v>-76</v>
      </c>
      <c r="H111" s="17">
        <v>75</v>
      </c>
      <c r="I111" s="17">
        <v>1468</v>
      </c>
      <c r="J111" s="17">
        <v>316</v>
      </c>
      <c r="K111" s="17">
        <v>114</v>
      </c>
      <c r="L111" s="17">
        <v>108</v>
      </c>
      <c r="M111" s="17">
        <v>94</v>
      </c>
      <c r="N111" s="17">
        <v>147</v>
      </c>
      <c r="O111" s="17">
        <v>94</v>
      </c>
      <c r="P111" s="17">
        <v>75</v>
      </c>
      <c r="Q111" s="17">
        <v>600</v>
      </c>
      <c r="R111" s="50">
        <v>406</v>
      </c>
    </row>
    <row r="112" spans="2:18" ht="17.100000000000001" customHeight="1">
      <c r="B112" s="17" t="s">
        <v>278</v>
      </c>
      <c r="C112" s="20">
        <v>100</v>
      </c>
      <c r="D112" s="17">
        <v>1424</v>
      </c>
      <c r="E112" s="47">
        <v>0</v>
      </c>
      <c r="F112" s="17">
        <v>2</v>
      </c>
      <c r="G112" s="17">
        <v>0</v>
      </c>
      <c r="H112" s="17">
        <v>104</v>
      </c>
      <c r="I112" s="17">
        <v>1424</v>
      </c>
      <c r="J112" s="17">
        <v>4</v>
      </c>
      <c r="K112" s="17">
        <v>2</v>
      </c>
      <c r="L112" s="17">
        <v>0</v>
      </c>
      <c r="M112" s="17">
        <v>2</v>
      </c>
      <c r="N112" s="17">
        <v>3</v>
      </c>
      <c r="O112" s="17">
        <v>0</v>
      </c>
      <c r="P112" s="17">
        <v>1</v>
      </c>
      <c r="Q112" s="17">
        <v>12</v>
      </c>
      <c r="R112" s="50">
        <v>3</v>
      </c>
    </row>
    <row r="113" spans="3:19" s="27" customFormat="1">
      <c r="C113" s="40"/>
      <c r="S113" s="51"/>
    </row>
    <row r="114" spans="3:19" s="27" customFormat="1">
      <c r="C114" s="40"/>
      <c r="S114" s="51"/>
    </row>
    <row r="115" spans="3:19" s="27" customFormat="1">
      <c r="C115" s="40"/>
      <c r="S115" s="51"/>
    </row>
    <row r="116" spans="3:19" s="27" customFormat="1">
      <c r="C116" s="40"/>
      <c r="S116" s="51"/>
    </row>
    <row r="117" spans="3:19" s="27" customFormat="1">
      <c r="C117" s="40"/>
      <c r="S117" s="51"/>
    </row>
    <row r="118" spans="3:19" s="27" customFormat="1">
      <c r="C118" s="40"/>
      <c r="S118" s="51"/>
    </row>
    <row r="119" spans="3:19" s="27" customFormat="1">
      <c r="C119" s="40"/>
      <c r="S119" s="51"/>
    </row>
    <row r="120" spans="3:19" s="27" customFormat="1">
      <c r="C120" s="40"/>
      <c r="S120" s="51"/>
    </row>
    <row r="121" spans="3:19" s="27" customFormat="1">
      <c r="C121" s="40"/>
      <c r="S121" s="51"/>
    </row>
    <row r="122" spans="3:19" s="27" customFormat="1">
      <c r="C122" s="40"/>
      <c r="S122" s="51"/>
    </row>
    <row r="123" spans="3:19" s="27" customFormat="1">
      <c r="C123" s="40"/>
      <c r="S123" s="51"/>
    </row>
    <row r="124" spans="3:19" s="27" customFormat="1">
      <c r="C124" s="40"/>
      <c r="S124" s="51"/>
    </row>
    <row r="125" spans="3:19" s="27" customFormat="1">
      <c r="C125" s="40"/>
      <c r="S125" s="51"/>
    </row>
    <row r="126" spans="3:19" s="27" customFormat="1">
      <c r="C126" s="40"/>
      <c r="S126" s="51"/>
    </row>
    <row r="127" spans="3:19" s="27" customFormat="1">
      <c r="C127" s="40"/>
      <c r="S127" s="51"/>
    </row>
    <row r="128" spans="3:19" s="27" customFormat="1">
      <c r="C128" s="40"/>
      <c r="S128" s="51"/>
    </row>
    <row r="129" spans="3:19" s="27" customFormat="1">
      <c r="C129" s="40"/>
      <c r="S129" s="51"/>
    </row>
    <row r="130" spans="3:19" s="27" customFormat="1">
      <c r="C130" s="40"/>
      <c r="S130" s="51"/>
    </row>
    <row r="131" spans="3:19" s="27" customFormat="1">
      <c r="C131" s="40"/>
      <c r="S131" s="51"/>
    </row>
    <row r="132" spans="3:19" s="27" customFormat="1">
      <c r="C132" s="40"/>
      <c r="S132" s="51"/>
    </row>
    <row r="133" spans="3:19" s="27" customFormat="1">
      <c r="C133" s="40"/>
      <c r="S133" s="51"/>
    </row>
    <row r="134" spans="3:19" s="27" customFormat="1">
      <c r="C134" s="40"/>
      <c r="S134" s="51"/>
    </row>
    <row r="135" spans="3:19" s="27" customFormat="1">
      <c r="C135" s="40"/>
      <c r="S135" s="51"/>
    </row>
    <row r="136" spans="3:19" s="27" customFormat="1">
      <c r="C136" s="40"/>
      <c r="S136" s="51"/>
    </row>
    <row r="137" spans="3:19" s="27" customFormat="1">
      <c r="C137" s="40"/>
      <c r="S137" s="51"/>
    </row>
    <row r="138" spans="3:19" s="27" customFormat="1">
      <c r="C138" s="40"/>
      <c r="S138" s="51"/>
    </row>
    <row r="139" spans="3:19" s="27" customFormat="1">
      <c r="C139" s="40"/>
      <c r="S139" s="51"/>
    </row>
    <row r="140" spans="3:19" s="27" customFormat="1">
      <c r="C140" s="40"/>
      <c r="S140" s="51"/>
    </row>
    <row r="141" spans="3:19" s="27" customFormat="1">
      <c r="C141" s="40"/>
      <c r="S141" s="51"/>
    </row>
    <row r="142" spans="3:19" s="27" customFormat="1">
      <c r="C142" s="40"/>
      <c r="S142" s="51"/>
    </row>
    <row r="143" spans="3:19" s="27" customFormat="1">
      <c r="C143" s="40"/>
      <c r="S143" s="51"/>
    </row>
    <row r="144" spans="3:19" s="27" customFormat="1">
      <c r="C144" s="40"/>
      <c r="S144" s="51"/>
    </row>
    <row r="145" spans="3:19" s="27" customFormat="1">
      <c r="C145" s="40"/>
      <c r="S145" s="51"/>
    </row>
    <row r="146" spans="3:19" s="27" customFormat="1">
      <c r="C146" s="40"/>
      <c r="S146" s="51"/>
    </row>
    <row r="147" spans="3:19" s="27" customFormat="1">
      <c r="C147" s="40"/>
      <c r="S147" s="51"/>
    </row>
    <row r="148" spans="3:19" s="27" customFormat="1">
      <c r="C148" s="40"/>
      <c r="S148" s="51"/>
    </row>
    <row r="149" spans="3:19" s="27" customFormat="1">
      <c r="C149" s="40"/>
      <c r="S149" s="51"/>
    </row>
    <row r="150" spans="3:19" s="27" customFormat="1">
      <c r="C150" s="40"/>
      <c r="S150" s="51"/>
    </row>
    <row r="151" spans="3:19" s="27" customFormat="1">
      <c r="C151" s="40"/>
      <c r="S151" s="51"/>
    </row>
    <row r="152" spans="3:19" s="27" customFormat="1">
      <c r="C152" s="40"/>
      <c r="S152" s="51"/>
    </row>
    <row r="153" spans="3:19" s="27" customFormat="1">
      <c r="C153" s="40"/>
      <c r="S153" s="51"/>
    </row>
    <row r="154" spans="3:19" s="27" customFormat="1">
      <c r="C154" s="40"/>
      <c r="S154" s="51"/>
    </row>
    <row r="155" spans="3:19" s="27" customFormat="1">
      <c r="C155" s="40"/>
      <c r="S155" s="51"/>
    </row>
    <row r="156" spans="3:19" s="27" customFormat="1">
      <c r="C156" s="40"/>
      <c r="S156" s="51"/>
    </row>
    <row r="157" spans="3:19" s="27" customFormat="1">
      <c r="C157" s="40"/>
      <c r="S157" s="51"/>
    </row>
    <row r="158" spans="3:19" s="27" customFormat="1">
      <c r="C158" s="40"/>
      <c r="S158" s="51"/>
    </row>
    <row r="159" spans="3:19" s="27" customFormat="1">
      <c r="C159" s="40"/>
      <c r="S159" s="51"/>
    </row>
    <row r="160" spans="3:19" s="27" customFormat="1">
      <c r="C160" s="40"/>
      <c r="S160" s="51"/>
    </row>
    <row r="161" spans="3:19" s="27" customFormat="1">
      <c r="C161" s="40"/>
      <c r="S161" s="51"/>
    </row>
    <row r="162" spans="3:19" s="27" customFormat="1">
      <c r="C162" s="40"/>
      <c r="S162" s="51"/>
    </row>
    <row r="163" spans="3:19" s="27" customFormat="1">
      <c r="C163" s="40"/>
      <c r="S163" s="51"/>
    </row>
    <row r="164" spans="3:19" s="27" customFormat="1">
      <c r="C164" s="40"/>
      <c r="S164" s="51"/>
    </row>
    <row r="165" spans="3:19" s="27" customFormat="1">
      <c r="C165" s="40"/>
      <c r="S165" s="51"/>
    </row>
    <row r="166" spans="3:19" s="27" customFormat="1">
      <c r="C166" s="40"/>
      <c r="S166" s="51"/>
    </row>
    <row r="167" spans="3:19" s="27" customFormat="1">
      <c r="C167" s="40"/>
      <c r="S167" s="51"/>
    </row>
    <row r="168" spans="3:19" s="27" customFormat="1">
      <c r="C168" s="40"/>
      <c r="S168" s="51"/>
    </row>
    <row r="169" spans="3:19" s="27" customFormat="1">
      <c r="C169" s="40"/>
      <c r="S169" s="51"/>
    </row>
    <row r="170" spans="3:19" s="27" customFormat="1">
      <c r="C170" s="40"/>
      <c r="S170" s="51"/>
    </row>
    <row r="171" spans="3:19" s="27" customFormat="1">
      <c r="C171" s="40"/>
      <c r="S171" s="51"/>
    </row>
    <row r="172" spans="3:19" s="27" customFormat="1">
      <c r="C172" s="40"/>
      <c r="S172" s="51"/>
    </row>
    <row r="173" spans="3:19" s="27" customFormat="1">
      <c r="C173" s="40"/>
      <c r="S173" s="51"/>
    </row>
    <row r="174" spans="3:19" s="27" customFormat="1">
      <c r="C174" s="40"/>
      <c r="S174" s="51"/>
    </row>
    <row r="175" spans="3:19" s="27" customFormat="1">
      <c r="C175" s="40"/>
      <c r="S175" s="51"/>
    </row>
    <row r="176" spans="3:19" s="27" customFormat="1">
      <c r="C176" s="40"/>
      <c r="S176" s="51"/>
    </row>
    <row r="177" spans="3:19" s="27" customFormat="1">
      <c r="C177" s="40"/>
      <c r="S177" s="51"/>
    </row>
    <row r="178" spans="3:19" s="27" customFormat="1">
      <c r="C178" s="40"/>
      <c r="S178" s="51"/>
    </row>
    <row r="179" spans="3:19" s="27" customFormat="1">
      <c r="C179" s="40"/>
      <c r="S179" s="51"/>
    </row>
    <row r="180" spans="3:19" s="27" customFormat="1">
      <c r="C180" s="40"/>
      <c r="S180" s="51"/>
    </row>
    <row r="181" spans="3:19" s="27" customFormat="1">
      <c r="C181" s="40"/>
      <c r="S181" s="51"/>
    </row>
    <row r="182" spans="3:19" s="27" customFormat="1">
      <c r="C182" s="40"/>
      <c r="S182" s="51"/>
    </row>
    <row r="183" spans="3:19" s="27" customFormat="1">
      <c r="C183" s="40"/>
      <c r="S183" s="51"/>
    </row>
    <row r="184" spans="3:19" s="27" customFormat="1">
      <c r="C184" s="40"/>
      <c r="S184" s="51"/>
    </row>
    <row r="185" spans="3:19" s="27" customFormat="1">
      <c r="C185" s="40"/>
      <c r="S185" s="51"/>
    </row>
    <row r="186" spans="3:19" s="27" customFormat="1">
      <c r="C186" s="40"/>
      <c r="S186" s="51"/>
    </row>
    <row r="187" spans="3:19" s="27" customFormat="1">
      <c r="C187" s="40"/>
      <c r="S187" s="51"/>
    </row>
    <row r="188" spans="3:19" s="27" customFormat="1">
      <c r="C188" s="40"/>
      <c r="S188" s="51"/>
    </row>
    <row r="189" spans="3:19" s="27" customFormat="1">
      <c r="C189" s="40"/>
      <c r="S189" s="51"/>
    </row>
    <row r="190" spans="3:19" s="27" customFormat="1">
      <c r="C190" s="40"/>
      <c r="S190" s="51"/>
    </row>
    <row r="191" spans="3:19" s="27" customFormat="1">
      <c r="C191" s="40"/>
      <c r="S191" s="51"/>
    </row>
    <row r="192" spans="3:19" s="27" customFormat="1">
      <c r="C192" s="40"/>
      <c r="S192" s="51"/>
    </row>
    <row r="193" spans="3:19" s="27" customFormat="1">
      <c r="C193" s="40"/>
      <c r="S193" s="51"/>
    </row>
    <row r="194" spans="3:19" s="27" customFormat="1">
      <c r="C194" s="40"/>
      <c r="S194" s="51"/>
    </row>
    <row r="195" spans="3:19" s="27" customFormat="1">
      <c r="C195" s="40"/>
      <c r="S195" s="51"/>
    </row>
    <row r="196" spans="3:19" s="27" customFormat="1">
      <c r="C196" s="40"/>
      <c r="S196" s="51"/>
    </row>
    <row r="197" spans="3:19" s="27" customFormat="1">
      <c r="C197" s="40"/>
      <c r="S197" s="51"/>
    </row>
    <row r="198" spans="3:19" s="27" customFormat="1">
      <c r="C198" s="40"/>
      <c r="S198" s="51"/>
    </row>
    <row r="199" spans="3:19" s="27" customFormat="1">
      <c r="C199" s="40"/>
      <c r="S199" s="51"/>
    </row>
    <row r="200" spans="3:19" s="27" customFormat="1">
      <c r="C200" s="40"/>
      <c r="S200" s="51"/>
    </row>
    <row r="201" spans="3:19" s="27" customFormat="1">
      <c r="C201" s="40"/>
      <c r="S201" s="51"/>
    </row>
    <row r="202" spans="3:19" s="27" customFormat="1">
      <c r="C202" s="40"/>
      <c r="S202" s="51"/>
    </row>
    <row r="203" spans="3:19" s="27" customFormat="1">
      <c r="C203" s="40"/>
      <c r="S203" s="51"/>
    </row>
    <row r="204" spans="3:19" s="27" customFormat="1">
      <c r="C204" s="40"/>
      <c r="S204" s="51"/>
    </row>
    <row r="205" spans="3:19" s="27" customFormat="1">
      <c r="C205" s="40"/>
      <c r="S205" s="51"/>
    </row>
    <row r="206" spans="3:19" s="27" customFormat="1">
      <c r="C206" s="40"/>
      <c r="S206" s="51"/>
    </row>
    <row r="207" spans="3:19" s="27" customFormat="1">
      <c r="C207" s="40"/>
      <c r="S207" s="51"/>
    </row>
    <row r="208" spans="3:19" s="27" customFormat="1">
      <c r="C208" s="40"/>
      <c r="S208" s="51"/>
    </row>
    <row r="209" spans="3:19" s="27" customFormat="1">
      <c r="C209" s="40"/>
      <c r="S209" s="51"/>
    </row>
    <row r="210" spans="3:19" s="27" customFormat="1">
      <c r="C210" s="40"/>
      <c r="S210" s="51"/>
    </row>
    <row r="211" spans="3:19" s="27" customFormat="1">
      <c r="C211" s="40"/>
      <c r="S211" s="51"/>
    </row>
    <row r="212" spans="3:19" s="27" customFormat="1">
      <c r="C212" s="40"/>
      <c r="S212" s="51"/>
    </row>
    <row r="213" spans="3:19" s="27" customFormat="1">
      <c r="C213" s="40"/>
      <c r="S213" s="51"/>
    </row>
    <row r="214" spans="3:19" s="27" customFormat="1">
      <c r="C214" s="40"/>
      <c r="S214" s="51"/>
    </row>
    <row r="215" spans="3:19" s="27" customFormat="1">
      <c r="C215" s="40"/>
      <c r="S215" s="51"/>
    </row>
    <row r="216" spans="3:19" s="27" customFormat="1">
      <c r="C216" s="40"/>
      <c r="S216" s="51"/>
    </row>
    <row r="217" spans="3:19" s="27" customFormat="1">
      <c r="C217" s="40"/>
      <c r="S217" s="51"/>
    </row>
    <row r="218" spans="3:19" s="27" customFormat="1">
      <c r="C218" s="40"/>
      <c r="S218" s="51"/>
    </row>
    <row r="219" spans="3:19" s="27" customFormat="1">
      <c r="C219" s="40"/>
      <c r="S219" s="51"/>
    </row>
    <row r="220" spans="3:19" s="27" customFormat="1">
      <c r="C220" s="40"/>
      <c r="S220" s="51"/>
    </row>
    <row r="221" spans="3:19" s="27" customFormat="1">
      <c r="C221" s="40"/>
      <c r="S221" s="51"/>
    </row>
    <row r="222" spans="3:19" s="27" customFormat="1">
      <c r="C222" s="40"/>
      <c r="S222" s="51"/>
    </row>
    <row r="223" spans="3:19" s="27" customFormat="1">
      <c r="C223" s="40"/>
      <c r="S223" s="51"/>
    </row>
    <row r="224" spans="3:19" s="27" customFormat="1">
      <c r="C224" s="40"/>
      <c r="S224" s="51"/>
    </row>
    <row r="225" spans="3:19" s="27" customFormat="1">
      <c r="C225" s="40"/>
      <c r="S225" s="51"/>
    </row>
    <row r="226" spans="3:19" s="27" customFormat="1">
      <c r="C226" s="40"/>
      <c r="S226" s="51"/>
    </row>
    <row r="227" spans="3:19" s="27" customFormat="1">
      <c r="C227" s="40"/>
      <c r="S227" s="51"/>
    </row>
    <row r="228" spans="3:19" s="27" customFormat="1">
      <c r="C228" s="40"/>
      <c r="S228" s="51"/>
    </row>
    <row r="229" spans="3:19" s="27" customFormat="1">
      <c r="C229" s="40"/>
      <c r="S229" s="51"/>
    </row>
    <row r="230" spans="3:19" s="27" customFormat="1">
      <c r="C230" s="40"/>
      <c r="S230" s="51"/>
    </row>
    <row r="231" spans="3:19" s="27" customFormat="1">
      <c r="C231" s="40"/>
      <c r="S231" s="51"/>
    </row>
    <row r="232" spans="3:19" s="27" customFormat="1">
      <c r="C232" s="40"/>
      <c r="S232" s="51"/>
    </row>
    <row r="233" spans="3:19" s="27" customFormat="1">
      <c r="C233" s="40"/>
      <c r="S233" s="51"/>
    </row>
    <row r="234" spans="3:19" s="27" customFormat="1">
      <c r="C234" s="40"/>
      <c r="S234" s="51"/>
    </row>
    <row r="235" spans="3:19" s="27" customFormat="1">
      <c r="C235" s="40"/>
      <c r="S235" s="51"/>
    </row>
    <row r="236" spans="3:19" s="27" customFormat="1">
      <c r="C236" s="40"/>
      <c r="S236" s="51"/>
    </row>
    <row r="237" spans="3:19" s="27" customFormat="1">
      <c r="C237" s="40"/>
      <c r="S237" s="51"/>
    </row>
    <row r="238" spans="3:19" s="27" customFormat="1">
      <c r="C238" s="40"/>
      <c r="S238" s="51"/>
    </row>
    <row r="239" spans="3:19" s="27" customFormat="1">
      <c r="C239" s="40"/>
      <c r="S239" s="51"/>
    </row>
  </sheetData>
  <mergeCells count="5">
    <mergeCell ref="Q11:R11"/>
    <mergeCell ref="C11:E11"/>
    <mergeCell ref="H11:I11"/>
    <mergeCell ref="F11:G11"/>
    <mergeCell ref="J11:P11"/>
  </mergeCells>
  <hyperlinks>
    <hyperlink ref="B125" r:id="rId1" display="http://eloratings.net/Germany" xr:uid="{00000000-0004-0000-0500-000000000000}"/>
    <hyperlink ref="B141" r:id="rId2" display="http://eloratings.net/Germany" xr:uid="{00000000-0004-0000-0500-000001000000}"/>
    <hyperlink ref="B157" r:id="rId3" display="http://eloratings.net/Germany" xr:uid="{00000000-0004-0000-0500-000002000000}"/>
    <hyperlink ref="B173" r:id="rId4" display="http://eloratings.net/Germany" xr:uid="{00000000-0004-0000-0500-000003000000}"/>
    <hyperlink ref="B189" r:id="rId5" display="http://eloratings.net/Germany" xr:uid="{00000000-0004-0000-0500-000004000000}"/>
    <hyperlink ref="B205" r:id="rId6" display="http://eloratings.net/Germany" xr:uid="{00000000-0004-0000-0500-000005000000}"/>
    <hyperlink ref="B221" r:id="rId7" display="http://eloratings.net/Germany" xr:uid="{00000000-0004-0000-0500-000006000000}"/>
    <hyperlink ref="B237" r:id="rId8" display="http://eloratings.net/Germany" xr:uid="{00000000-0004-0000-0500-000007000000}"/>
    <hyperlink ref="B253" r:id="rId9" display="http://eloratings.net/Germany" xr:uid="{00000000-0004-0000-0500-000008000000}"/>
    <hyperlink ref="B269" r:id="rId10" display="http://eloratings.net/Germany" xr:uid="{00000000-0004-0000-0500-000009000000}"/>
    <hyperlink ref="B285" r:id="rId11" display="http://eloratings.net/Germany" xr:uid="{00000000-0004-0000-0500-00000A000000}"/>
    <hyperlink ref="B301" r:id="rId12" display="http://eloratings.net/Germany" xr:uid="{00000000-0004-0000-0500-00000B000000}"/>
    <hyperlink ref="B317" r:id="rId13" display="http://eloratings.net/Germany" xr:uid="{00000000-0004-0000-0500-00000C000000}"/>
    <hyperlink ref="B333" r:id="rId14" display="http://eloratings.net/Germany" xr:uid="{00000000-0004-0000-0500-00000D000000}"/>
    <hyperlink ref="B349" r:id="rId15" display="http://eloratings.net/Germany" xr:uid="{00000000-0004-0000-0500-00000E000000}"/>
    <hyperlink ref="B365" r:id="rId16" display="http://eloratings.net/Germany" xr:uid="{00000000-0004-0000-0500-00000F000000}"/>
    <hyperlink ref="B381" r:id="rId17" display="http://eloratings.net/Germany" xr:uid="{00000000-0004-0000-0500-000010000000}"/>
    <hyperlink ref="B397" r:id="rId18" display="http://eloratings.net/Germany" xr:uid="{00000000-0004-0000-0500-000011000000}"/>
  </hyperlinks>
  <pageMargins left="0.7" right="0.7" top="0.75" bottom="0.75" header="0.3" footer="0.3"/>
  <pageSetup orientation="portrait" r:id="rId19"/>
  <drawing r:id="rId20"/>
  <tableParts count="1">
    <tablePart r:id="rId2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N12906"/>
  <sheetViews>
    <sheetView showGridLines="0" zoomScaleNormal="100" workbookViewId="0">
      <selection activeCell="B1" sqref="B1"/>
    </sheetView>
  </sheetViews>
  <sheetFormatPr defaultColWidth="8.86328125" defaultRowHeight="14.25"/>
  <cols>
    <col min="1" max="1" width="8.86328125" style="27"/>
    <col min="2" max="2" width="15.1328125" customWidth="1"/>
    <col min="3" max="4" width="15.86328125" customWidth="1"/>
    <col min="5" max="6" width="9.86328125" style="25" customWidth="1"/>
    <col min="7" max="7" width="28.265625" customWidth="1"/>
    <col min="8" max="10" width="12" style="25" customWidth="1"/>
    <col min="11" max="40" width="8.86328125" style="27"/>
  </cols>
  <sheetData>
    <row r="1" spans="1:40" s="10" customFormat="1" ht="43.35" customHeight="1">
      <c r="A1" s="27"/>
      <c r="B1" s="59"/>
      <c r="C1" s="59"/>
      <c r="D1" s="59"/>
      <c r="E1" s="65"/>
      <c r="F1" s="65"/>
      <c r="G1" s="59"/>
      <c r="H1" s="65"/>
      <c r="I1" s="65"/>
      <c r="J1" s="65"/>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0" s="10" customFormat="1" ht="51.75" customHeight="1">
      <c r="A2" s="27"/>
      <c r="B2" s="44"/>
      <c r="E2" s="25"/>
      <c r="F2" s="25"/>
      <c r="H2" s="25"/>
      <c r="I2" s="25"/>
      <c r="J2" s="25"/>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0" s="4" customFormat="1" ht="30.95" customHeight="1">
      <c r="A3" s="42"/>
      <c r="B3" s="75" t="s">
        <v>279</v>
      </c>
      <c r="C3" s="76" t="s">
        <v>61</v>
      </c>
      <c r="D3" s="75" t="s">
        <v>63</v>
      </c>
      <c r="E3" s="76" t="s">
        <v>280</v>
      </c>
      <c r="F3" s="75" t="s">
        <v>281</v>
      </c>
      <c r="G3" s="76" t="s">
        <v>282</v>
      </c>
      <c r="H3" s="75" t="s">
        <v>283</v>
      </c>
      <c r="I3" s="76" t="s">
        <v>284</v>
      </c>
      <c r="J3" s="75" t="s">
        <v>285</v>
      </c>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row>
    <row r="4" spans="1:40">
      <c r="B4" s="3">
        <v>28647</v>
      </c>
      <c r="C4" s="10" t="s">
        <v>40</v>
      </c>
      <c r="D4" s="10" t="s">
        <v>41</v>
      </c>
      <c r="E4" s="25">
        <v>6</v>
      </c>
      <c r="F4" s="25">
        <v>0</v>
      </c>
      <c r="G4" s="10" t="s">
        <v>286</v>
      </c>
      <c r="H4" s="25">
        <f>INDEX('Appendix 1 - Team Data'!$B$12:$R$112, MATCH(C4, 'Appendix 1 - Team Data'!$B$12:$B$112,0),4)</f>
        <v>90</v>
      </c>
      <c r="I4" s="25">
        <f>INDEX('Appendix 1 - Team Data'!$B$12:$R$112, MATCH(D4, 'Appendix 1 - Team Data'!$B$12:$B$112,0),4)</f>
        <v>80</v>
      </c>
      <c r="J4" s="25">
        <f t="shared" ref="J4:J20" si="0">ABS(F4-E4)</f>
        <v>6</v>
      </c>
    </row>
    <row r="5" spans="1:40" s="10" customFormat="1">
      <c r="A5" s="27"/>
      <c r="B5" s="3">
        <v>28662</v>
      </c>
      <c r="C5" s="10" t="s">
        <v>30</v>
      </c>
      <c r="D5" s="10" t="s">
        <v>27</v>
      </c>
      <c r="E5" s="25">
        <v>6</v>
      </c>
      <c r="F5" s="25">
        <v>0</v>
      </c>
      <c r="G5" s="10" t="s">
        <v>286</v>
      </c>
      <c r="H5" s="25">
        <f>INDEX('Appendix 1 - Team Data'!$B$12:$R$112, MATCH(C5, 'Appendix 1 - Team Data'!$B$12:$B$112,0),4)</f>
        <v>90</v>
      </c>
      <c r="I5" s="25">
        <f>INDEX('Appendix 1 - Team Data'!$B$12:$R$112, MATCH(D5, 'Appendix 1 - Team Data'!$B$12:$B$112,0),4)</f>
        <v>80</v>
      </c>
      <c r="J5" s="25">
        <f t="shared" si="0"/>
        <v>6</v>
      </c>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row>
    <row r="6" spans="1:40" s="10" customFormat="1">
      <c r="A6" s="27"/>
      <c r="B6" s="3">
        <v>28743</v>
      </c>
      <c r="C6" s="10" t="s">
        <v>272</v>
      </c>
      <c r="D6" s="10" t="s">
        <v>41</v>
      </c>
      <c r="E6" s="25">
        <v>1</v>
      </c>
      <c r="F6" s="25">
        <v>7</v>
      </c>
      <c r="G6" s="10" t="s">
        <v>287</v>
      </c>
      <c r="H6" s="25">
        <f>INDEX('Appendix 1 - Team Data'!$B$12:$R$112, MATCH(C6, 'Appendix 1 - Team Data'!$B$12:$B$112,0),4)</f>
        <v>0</v>
      </c>
      <c r="I6" s="25">
        <f>INDEX('Appendix 1 - Team Data'!$B$12:$R$112, MATCH(D6, 'Appendix 1 - Team Data'!$B$12:$B$112,0),4)</f>
        <v>80</v>
      </c>
      <c r="J6" s="25">
        <f t="shared" si="0"/>
        <v>6</v>
      </c>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row>
    <row r="7" spans="1:40" s="10" customFormat="1">
      <c r="A7" s="27"/>
      <c r="B7" s="3">
        <v>28992</v>
      </c>
      <c r="C7" s="10" t="s">
        <v>35</v>
      </c>
      <c r="D7" s="10" t="s">
        <v>215</v>
      </c>
      <c r="E7" s="25">
        <v>6</v>
      </c>
      <c r="F7" s="25">
        <v>0</v>
      </c>
      <c r="G7" s="10" t="s">
        <v>288</v>
      </c>
      <c r="H7" s="25">
        <f>INDEX('Appendix 1 - Team Data'!$B$12:$R$112, MATCH(C7, 'Appendix 1 - Team Data'!$B$12:$B$112,0),4)</f>
        <v>90</v>
      </c>
      <c r="I7" s="25">
        <f>INDEX('Appendix 1 - Team Data'!$B$12:$R$112, MATCH(D7, 'Appendix 1 - Team Data'!$B$12:$B$112,0),4)</f>
        <v>70</v>
      </c>
      <c r="J7" s="25">
        <f t="shared" si="0"/>
        <v>6</v>
      </c>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row>
    <row r="8" spans="1:40" s="10" customFormat="1">
      <c r="A8" s="27"/>
      <c r="B8" s="3">
        <v>29524</v>
      </c>
      <c r="C8" s="10" t="s">
        <v>35</v>
      </c>
      <c r="D8" s="10" t="s">
        <v>215</v>
      </c>
      <c r="E8" s="25">
        <v>6</v>
      </c>
      <c r="F8" s="25">
        <v>0</v>
      </c>
      <c r="G8" s="10" t="s">
        <v>288</v>
      </c>
      <c r="H8" s="25">
        <f>INDEX('Appendix 1 - Team Data'!$B$12:$R$112, MATCH(C8, 'Appendix 1 - Team Data'!$B$12:$B$112,0),4)</f>
        <v>90</v>
      </c>
      <c r="I8" s="25">
        <f>INDEX('Appendix 1 - Team Data'!$B$12:$R$112, MATCH(D8, 'Appendix 1 - Team Data'!$B$12:$B$112,0),4)</f>
        <v>70</v>
      </c>
      <c r="J8" s="25">
        <f t="shared" si="0"/>
        <v>6</v>
      </c>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row>
    <row r="9" spans="1:40" s="10" customFormat="1">
      <c r="A9" s="27"/>
      <c r="B9" s="3">
        <v>29563</v>
      </c>
      <c r="C9" s="10" t="s">
        <v>18</v>
      </c>
      <c r="D9" s="10" t="s">
        <v>244</v>
      </c>
      <c r="E9" s="25">
        <v>6</v>
      </c>
      <c r="F9" s="25">
        <v>0</v>
      </c>
      <c r="G9" s="10" t="s">
        <v>288</v>
      </c>
      <c r="H9" s="25">
        <f>INDEX('Appendix 1 - Team Data'!$B$12:$R$112, MATCH(C9, 'Appendix 1 - Team Data'!$B$12:$B$112,0),4)</f>
        <v>80</v>
      </c>
      <c r="I9" s="25">
        <f>INDEX('Appendix 1 - Team Data'!$B$12:$R$112, MATCH(D9, 'Appendix 1 - Team Data'!$B$12:$B$112,0),4)</f>
        <v>30</v>
      </c>
      <c r="J9" s="25">
        <f t="shared" si="0"/>
        <v>6</v>
      </c>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row>
    <row r="10" spans="1:40" s="10" customFormat="1">
      <c r="A10" s="27"/>
      <c r="B10" s="3">
        <v>29631</v>
      </c>
      <c r="C10" s="10" t="s">
        <v>218</v>
      </c>
      <c r="D10" s="10" t="s">
        <v>35</v>
      </c>
      <c r="E10" s="25">
        <v>0</v>
      </c>
      <c r="F10" s="25">
        <v>6</v>
      </c>
      <c r="G10" s="10" t="s">
        <v>288</v>
      </c>
      <c r="H10" s="25">
        <f>INDEX('Appendix 1 - Team Data'!$B$12:$R$112, MATCH(C10, 'Appendix 1 - Team Data'!$B$12:$B$112,0),4)</f>
        <v>70</v>
      </c>
      <c r="I10" s="25">
        <f>INDEX('Appendix 1 - Team Data'!$B$12:$R$112, MATCH(D10, 'Appendix 1 - Team Data'!$B$12:$B$112,0),4)</f>
        <v>90</v>
      </c>
      <c r="J10" s="25">
        <f t="shared" si="0"/>
        <v>6</v>
      </c>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row>
    <row r="11" spans="1:40">
      <c r="B11" s="3">
        <v>29852</v>
      </c>
      <c r="C11" s="10" t="s">
        <v>40</v>
      </c>
      <c r="D11" s="10" t="s">
        <v>244</v>
      </c>
      <c r="E11" s="25">
        <v>7</v>
      </c>
      <c r="F11" s="25">
        <v>1</v>
      </c>
      <c r="G11" s="10" t="s">
        <v>289</v>
      </c>
      <c r="H11" s="25">
        <f>INDEX('Appendix 1 - Team Data'!$B$12:$R$112, MATCH(C11, 'Appendix 1 - Team Data'!$B$12:$B$112,0),4)</f>
        <v>90</v>
      </c>
      <c r="I11" s="25">
        <f>INDEX('Appendix 1 - Team Data'!$B$12:$R$112, MATCH(D11, 'Appendix 1 - Team Data'!$B$12:$B$112,0),4)</f>
        <v>30</v>
      </c>
      <c r="J11" s="25">
        <f t="shared" si="0"/>
        <v>6</v>
      </c>
    </row>
    <row r="12" spans="1:40">
      <c r="B12" s="3">
        <v>30755</v>
      </c>
      <c r="C12" s="10" t="s">
        <v>212</v>
      </c>
      <c r="D12" s="10" t="s">
        <v>28</v>
      </c>
      <c r="E12" s="25">
        <v>6</v>
      </c>
      <c r="F12" s="25">
        <v>0</v>
      </c>
      <c r="G12" s="10" t="s">
        <v>288</v>
      </c>
      <c r="H12" s="25">
        <f>INDEX('Appendix 1 - Team Data'!$B$12:$R$112, MATCH(C12, 'Appendix 1 - Team Data'!$B$12:$B$112,0),4)</f>
        <v>80</v>
      </c>
      <c r="I12" s="25">
        <f>INDEX('Appendix 1 - Team Data'!$B$12:$R$112, MATCH(D12, 'Appendix 1 - Team Data'!$B$12:$B$112,0),4)</f>
        <v>80</v>
      </c>
      <c r="J12" s="25">
        <f t="shared" si="0"/>
        <v>6</v>
      </c>
    </row>
    <row r="13" spans="1:40">
      <c r="B13" s="3">
        <v>30776</v>
      </c>
      <c r="C13" s="10" t="s">
        <v>225</v>
      </c>
      <c r="D13" s="10" t="s">
        <v>236</v>
      </c>
      <c r="E13" s="25">
        <v>0</v>
      </c>
      <c r="F13" s="25">
        <v>6</v>
      </c>
      <c r="G13" s="10" t="s">
        <v>288</v>
      </c>
      <c r="H13" s="25">
        <f>INDEX('Appendix 1 - Team Data'!$B$12:$R$112, MATCH(C13, 'Appendix 1 - Team Data'!$B$12:$B$112,0),4)</f>
        <v>60</v>
      </c>
      <c r="I13" s="25">
        <f>INDEX('Appendix 1 - Team Data'!$B$12:$R$112, MATCH(D13, 'Appendix 1 - Team Data'!$B$12:$B$112,0),4)</f>
        <v>40</v>
      </c>
      <c r="J13" s="25">
        <f t="shared" si="0"/>
        <v>6</v>
      </c>
    </row>
    <row r="14" spans="1:40">
      <c r="B14" s="3">
        <v>30940</v>
      </c>
      <c r="C14" s="10" t="s">
        <v>248</v>
      </c>
      <c r="D14" s="10" t="s">
        <v>268</v>
      </c>
      <c r="E14" s="25">
        <v>6</v>
      </c>
      <c r="F14" s="25">
        <v>0</v>
      </c>
      <c r="G14" s="10" t="s">
        <v>290</v>
      </c>
      <c r="H14" s="25">
        <f>INDEX('Appendix 1 - Team Data'!$B$12:$R$112, MATCH(C14, 'Appendix 1 - Team Data'!$B$12:$B$112,0),4)</f>
        <v>30</v>
      </c>
      <c r="I14" s="25">
        <f>INDEX('Appendix 1 - Team Data'!$B$12:$R$112, MATCH(D14, 'Appendix 1 - Team Data'!$B$12:$B$112,0),4)</f>
        <v>10</v>
      </c>
      <c r="J14" s="25">
        <f t="shared" si="0"/>
        <v>6</v>
      </c>
    </row>
    <row r="15" spans="1:40">
      <c r="B15" s="3">
        <v>30981</v>
      </c>
      <c r="C15" s="10" t="s">
        <v>16</v>
      </c>
      <c r="D15" s="10" t="s">
        <v>253</v>
      </c>
      <c r="E15" s="25">
        <v>6</v>
      </c>
      <c r="F15" s="25">
        <v>0</v>
      </c>
      <c r="G15" s="10" t="s">
        <v>290</v>
      </c>
      <c r="H15" s="25">
        <f>INDEX('Appendix 1 - Team Data'!$B$12:$R$112, MATCH(C15, 'Appendix 1 - Team Data'!$B$12:$B$112,0),4)</f>
        <v>30</v>
      </c>
      <c r="I15" s="25">
        <f>INDEX('Appendix 1 - Team Data'!$B$12:$R$112, MATCH(D15, 'Appendix 1 - Team Data'!$B$12:$B$112,0),4)</f>
        <v>20</v>
      </c>
      <c r="J15" s="25">
        <f t="shared" si="0"/>
        <v>6</v>
      </c>
    </row>
    <row r="16" spans="1:40" ht="15" customHeight="1">
      <c r="B16" s="3">
        <v>31121</v>
      </c>
      <c r="C16" s="10" t="s">
        <v>245</v>
      </c>
      <c r="D16" s="10" t="s">
        <v>272</v>
      </c>
      <c r="E16" s="25">
        <v>6</v>
      </c>
      <c r="F16" s="25">
        <v>0</v>
      </c>
      <c r="G16" s="10" t="s">
        <v>289</v>
      </c>
      <c r="H16" s="25">
        <f>INDEX('Appendix 1 - Team Data'!$B$12:$R$112, MATCH(C16, 'Appendix 1 - Team Data'!$B$12:$B$112,0),4)</f>
        <v>30</v>
      </c>
      <c r="I16" s="25">
        <f>INDEX('Appendix 1 - Team Data'!$B$12:$R$112, MATCH(D16, 'Appendix 1 - Team Data'!$B$12:$B$112,0),4)</f>
        <v>0</v>
      </c>
      <c r="J16" s="25">
        <f t="shared" si="0"/>
        <v>6</v>
      </c>
    </row>
    <row r="17" spans="2:10">
      <c r="B17" s="3">
        <v>31124</v>
      </c>
      <c r="C17" s="10" t="s">
        <v>245</v>
      </c>
      <c r="D17" s="10" t="s">
        <v>272</v>
      </c>
      <c r="E17" s="25">
        <v>6</v>
      </c>
      <c r="F17" s="25">
        <v>0</v>
      </c>
      <c r="G17" s="10" t="s">
        <v>289</v>
      </c>
      <c r="H17" s="25">
        <f>INDEX('Appendix 1 - Team Data'!$B$12:$R$112, MATCH(C17, 'Appendix 1 - Team Data'!$B$12:$B$112,0),4)</f>
        <v>30</v>
      </c>
      <c r="I17" s="25">
        <f>INDEX('Appendix 1 - Team Data'!$B$12:$R$112, MATCH(D17, 'Appendix 1 - Team Data'!$B$12:$B$112,0),4)</f>
        <v>0</v>
      </c>
      <c r="J17" s="25">
        <f t="shared" si="0"/>
        <v>6</v>
      </c>
    </row>
    <row r="18" spans="2:10">
      <c r="B18" s="3">
        <v>31137</v>
      </c>
      <c r="C18" s="10" t="s">
        <v>243</v>
      </c>
      <c r="D18" s="10" t="s">
        <v>257</v>
      </c>
      <c r="E18" s="25">
        <v>6</v>
      </c>
      <c r="F18" s="25">
        <v>0</v>
      </c>
      <c r="G18" s="10" t="s">
        <v>291</v>
      </c>
      <c r="H18" s="25">
        <f>INDEX('Appendix 1 - Team Data'!$B$12:$R$112, MATCH(C18, 'Appendix 1 - Team Data'!$B$12:$B$112,0),4)</f>
        <v>30</v>
      </c>
      <c r="I18" s="25">
        <f>INDEX('Appendix 1 - Team Data'!$B$12:$R$112, MATCH(D18, 'Appendix 1 - Team Data'!$B$12:$B$112,0),4)</f>
        <v>20</v>
      </c>
      <c r="J18" s="25">
        <f t="shared" si="0"/>
        <v>6</v>
      </c>
    </row>
    <row r="19" spans="2:10">
      <c r="B19" s="3">
        <v>31565</v>
      </c>
      <c r="C19" s="10" t="s">
        <v>15</v>
      </c>
      <c r="D19" s="10" t="s">
        <v>236</v>
      </c>
      <c r="E19" s="25">
        <v>6</v>
      </c>
      <c r="F19" s="25">
        <v>0</v>
      </c>
      <c r="G19" s="10" t="s">
        <v>286</v>
      </c>
      <c r="H19" s="25">
        <f>INDEX('Appendix 1 - Team Data'!$B$12:$R$112, MATCH(C19, 'Appendix 1 - Team Data'!$B$12:$B$112,0),4)</f>
        <v>50</v>
      </c>
      <c r="I19" s="25">
        <f>INDEX('Appendix 1 - Team Data'!$B$12:$R$112, MATCH(D19, 'Appendix 1 - Team Data'!$B$12:$B$112,0),4)</f>
        <v>40</v>
      </c>
      <c r="J19" s="25">
        <f t="shared" si="0"/>
        <v>6</v>
      </c>
    </row>
    <row r="20" spans="2:10">
      <c r="B20" s="3">
        <v>32645</v>
      </c>
      <c r="C20" s="10" t="s">
        <v>28</v>
      </c>
      <c r="D20" s="10" t="s">
        <v>230</v>
      </c>
      <c r="E20" s="25">
        <v>7</v>
      </c>
      <c r="F20" s="25">
        <v>1</v>
      </c>
      <c r="G20" s="10" t="s">
        <v>289</v>
      </c>
      <c r="H20" s="25">
        <f>INDEX('Appendix 1 - Team Data'!$B$12:$R$112, MATCH(C20, 'Appendix 1 - Team Data'!$B$12:$B$112,0),4)</f>
        <v>80</v>
      </c>
      <c r="I20" s="25">
        <f>INDEX('Appendix 1 - Team Data'!$B$12:$R$112, MATCH(D20, 'Appendix 1 - Team Data'!$B$12:$B$112,0),4)</f>
        <v>50</v>
      </c>
      <c r="J20" s="25">
        <f t="shared" si="0"/>
        <v>6</v>
      </c>
    </row>
    <row r="21" spans="2:10">
      <c r="B21" s="3">
        <v>32673</v>
      </c>
      <c r="C21" s="10" t="s">
        <v>28</v>
      </c>
      <c r="D21" s="10" t="s">
        <v>42</v>
      </c>
      <c r="E21" s="25">
        <v>6</v>
      </c>
      <c r="F21" s="25">
        <v>0</v>
      </c>
      <c r="G21" s="10" t="s">
        <v>288</v>
      </c>
      <c r="H21" s="25">
        <f>INDEX('Appendix 1 - Team Data'!$B$12:$R$112, MATCH(C21, 'Appendix 1 - Team Data'!$B$12:$B$112,0),4)</f>
        <v>80</v>
      </c>
      <c r="I21" s="25">
        <f>INDEX('Appendix 1 - Team Data'!$B$12:$R$112, MATCH(D21, 'Appendix 1 - Team Data'!$B$12:$B$112,0),4)</f>
        <v>80</v>
      </c>
      <c r="J21" s="25">
        <f t="shared" ref="J21:J84" si="1">ABS(F21-E21)</f>
        <v>6</v>
      </c>
    </row>
    <row r="22" spans="2:10">
      <c r="B22" s="3">
        <v>32740</v>
      </c>
      <c r="C22" s="10" t="s">
        <v>35</v>
      </c>
      <c r="D22" s="10" t="s">
        <v>220</v>
      </c>
      <c r="E22" s="25">
        <v>6</v>
      </c>
      <c r="F22" s="25">
        <v>0</v>
      </c>
      <c r="G22" s="10" t="s">
        <v>289</v>
      </c>
      <c r="H22" s="25">
        <f>INDEX('Appendix 1 - Team Data'!$B$12:$R$112, MATCH(C22, 'Appendix 1 - Team Data'!$B$12:$B$112,0),4)</f>
        <v>90</v>
      </c>
      <c r="I22" s="25">
        <f>INDEX('Appendix 1 - Team Data'!$B$12:$R$112, MATCH(D22, 'Appendix 1 - Team Data'!$B$12:$B$112,0),4)</f>
        <v>60</v>
      </c>
      <c r="J22" s="25">
        <f t="shared" si="1"/>
        <v>6</v>
      </c>
    </row>
    <row r="23" spans="2:10">
      <c r="B23" s="3">
        <v>33020</v>
      </c>
      <c r="C23" s="10" t="s">
        <v>42</v>
      </c>
      <c r="D23" s="10" t="s">
        <v>244</v>
      </c>
      <c r="E23" s="25">
        <v>6</v>
      </c>
      <c r="F23" s="25">
        <v>0</v>
      </c>
      <c r="G23" s="10" t="s">
        <v>288</v>
      </c>
      <c r="H23" s="25">
        <f>INDEX('Appendix 1 - Team Data'!$B$12:$R$112, MATCH(C23, 'Appendix 1 - Team Data'!$B$12:$B$112,0),4)</f>
        <v>80</v>
      </c>
      <c r="I23" s="25">
        <f>INDEX('Appendix 1 - Team Data'!$B$12:$R$112, MATCH(D23, 'Appendix 1 - Team Data'!$B$12:$B$112,0),4)</f>
        <v>30</v>
      </c>
      <c r="J23" s="25">
        <f t="shared" si="1"/>
        <v>6</v>
      </c>
    </row>
    <row r="24" spans="2:10">
      <c r="B24" s="3">
        <v>33359</v>
      </c>
      <c r="C24" s="10" t="s">
        <v>42</v>
      </c>
      <c r="D24" s="10" t="s">
        <v>226</v>
      </c>
      <c r="E24" s="25">
        <v>6</v>
      </c>
      <c r="F24" s="25">
        <v>0</v>
      </c>
      <c r="G24" s="10" t="s">
        <v>288</v>
      </c>
      <c r="H24" s="25">
        <f>INDEX('Appendix 1 - Team Data'!$B$12:$R$112, MATCH(C24, 'Appendix 1 - Team Data'!$B$12:$B$112,0),4)</f>
        <v>80</v>
      </c>
      <c r="I24" s="25">
        <f>INDEX('Appendix 1 - Team Data'!$B$12:$R$112, MATCH(D24, 'Appendix 1 - Team Data'!$B$12:$B$112,0),4)</f>
        <v>60</v>
      </c>
      <c r="J24" s="25">
        <f t="shared" si="1"/>
        <v>6</v>
      </c>
    </row>
    <row r="25" spans="2:10">
      <c r="B25" s="3">
        <v>33387</v>
      </c>
      <c r="C25" s="10" t="s">
        <v>37</v>
      </c>
      <c r="D25" s="10" t="s">
        <v>271</v>
      </c>
      <c r="E25" s="25">
        <v>7</v>
      </c>
      <c r="F25" s="25">
        <v>1</v>
      </c>
      <c r="G25" s="10" t="s">
        <v>292</v>
      </c>
      <c r="H25" s="25">
        <f>INDEX('Appendix 1 - Team Data'!$B$12:$R$112, MATCH(C25, 'Appendix 1 - Team Data'!$B$12:$B$112,0),4)</f>
        <v>60</v>
      </c>
      <c r="I25" s="25">
        <f>INDEX('Appendix 1 - Team Data'!$B$12:$R$112, MATCH(D25, 'Appendix 1 - Team Data'!$B$12:$B$112,0),4)</f>
        <v>0</v>
      </c>
      <c r="J25" s="25">
        <f t="shared" si="1"/>
        <v>6</v>
      </c>
    </row>
    <row r="26" spans="2:10">
      <c r="B26" s="3">
        <v>33446</v>
      </c>
      <c r="C26" s="10" t="s">
        <v>33</v>
      </c>
      <c r="D26" s="10" t="s">
        <v>238</v>
      </c>
      <c r="E26" s="25">
        <v>7</v>
      </c>
      <c r="F26" s="25">
        <v>1</v>
      </c>
      <c r="G26" s="10" t="s">
        <v>291</v>
      </c>
      <c r="H26" s="25">
        <f>INDEX('Appendix 1 - Team Data'!$B$12:$R$112, MATCH(C26, 'Appendix 1 - Team Data'!$B$12:$B$112,0),4)</f>
        <v>50</v>
      </c>
      <c r="I26" s="25">
        <f>INDEX('Appendix 1 - Team Data'!$B$12:$R$112, MATCH(D26, 'Appendix 1 - Team Data'!$B$12:$B$112,0),4)</f>
        <v>40</v>
      </c>
      <c r="J26" s="25">
        <f t="shared" si="1"/>
        <v>6</v>
      </c>
    </row>
    <row r="27" spans="2:10">
      <c r="B27" s="3">
        <v>33832</v>
      </c>
      <c r="C27" s="10" t="s">
        <v>258</v>
      </c>
      <c r="D27" s="10" t="s">
        <v>36</v>
      </c>
      <c r="E27" s="25">
        <v>0</v>
      </c>
      <c r="F27" s="25">
        <v>6</v>
      </c>
      <c r="G27" s="10" t="s">
        <v>289</v>
      </c>
      <c r="H27" s="25">
        <f>INDEX('Appendix 1 - Team Data'!$B$12:$R$112, MATCH(C27, 'Appendix 1 - Team Data'!$B$12:$B$112,0),4)</f>
        <v>20</v>
      </c>
      <c r="I27" s="25">
        <f>INDEX('Appendix 1 - Team Data'!$B$12:$R$112, MATCH(D27, 'Appendix 1 - Team Data'!$B$12:$B$112,0),4)</f>
        <v>80</v>
      </c>
      <c r="J27" s="25">
        <f t="shared" si="1"/>
        <v>6</v>
      </c>
    </row>
    <row r="28" spans="2:10">
      <c r="B28" s="3">
        <v>34168</v>
      </c>
      <c r="C28" s="10" t="s">
        <v>220</v>
      </c>
      <c r="D28" s="10" t="s">
        <v>227</v>
      </c>
      <c r="E28" s="25">
        <v>1</v>
      </c>
      <c r="F28" s="25">
        <v>7</v>
      </c>
      <c r="G28" s="10" t="s">
        <v>289</v>
      </c>
      <c r="H28" s="25">
        <f>INDEX('Appendix 1 - Team Data'!$B$12:$R$112, MATCH(C28, 'Appendix 1 - Team Data'!$B$12:$B$112,0),4)</f>
        <v>60</v>
      </c>
      <c r="I28" s="25">
        <f>INDEX('Appendix 1 - Team Data'!$B$12:$R$112, MATCH(D28, 'Appendix 1 - Team Data'!$B$12:$B$112,0),4)</f>
        <v>50</v>
      </c>
      <c r="J28" s="25">
        <f t="shared" si="1"/>
        <v>6</v>
      </c>
    </row>
    <row r="29" spans="2:10">
      <c r="B29" s="3">
        <v>34210</v>
      </c>
      <c r="C29" s="10" t="s">
        <v>35</v>
      </c>
      <c r="D29" s="10" t="s">
        <v>227</v>
      </c>
      <c r="E29" s="25">
        <v>6</v>
      </c>
      <c r="F29" s="25">
        <v>0</v>
      </c>
      <c r="G29" s="10" t="s">
        <v>289</v>
      </c>
      <c r="H29" s="25">
        <f>INDEX('Appendix 1 - Team Data'!$B$12:$R$112, MATCH(C29, 'Appendix 1 - Team Data'!$B$12:$B$112,0),4)</f>
        <v>90</v>
      </c>
      <c r="I29" s="25">
        <f>INDEX('Appendix 1 - Team Data'!$B$12:$R$112, MATCH(D29, 'Appendix 1 - Team Data'!$B$12:$B$112,0),4)</f>
        <v>50</v>
      </c>
      <c r="J29" s="25">
        <f t="shared" si="1"/>
        <v>6</v>
      </c>
    </row>
    <row r="30" spans="2:10">
      <c r="B30" s="3">
        <v>34486</v>
      </c>
      <c r="C30" s="10" t="s">
        <v>212</v>
      </c>
      <c r="D30" s="10" t="s">
        <v>236</v>
      </c>
      <c r="E30" s="25">
        <v>7</v>
      </c>
      <c r="F30" s="25">
        <v>1</v>
      </c>
      <c r="G30" s="10" t="s">
        <v>288</v>
      </c>
      <c r="H30" s="25">
        <f>INDEX('Appendix 1 - Team Data'!$B$12:$R$112, MATCH(C30, 'Appendix 1 - Team Data'!$B$12:$B$112,0),4)</f>
        <v>80</v>
      </c>
      <c r="I30" s="25">
        <f>INDEX('Appendix 1 - Team Data'!$B$12:$R$112, MATCH(D30, 'Appendix 1 - Team Data'!$B$12:$B$112,0),4)</f>
        <v>40</v>
      </c>
      <c r="J30" s="25">
        <f t="shared" si="1"/>
        <v>6</v>
      </c>
    </row>
    <row r="31" spans="2:10">
      <c r="B31" s="3">
        <v>34493</v>
      </c>
      <c r="C31" s="10" t="s">
        <v>237</v>
      </c>
      <c r="D31" s="10" t="s">
        <v>35</v>
      </c>
      <c r="E31" s="25">
        <v>2</v>
      </c>
      <c r="F31" s="25">
        <v>8</v>
      </c>
      <c r="G31" s="10" t="s">
        <v>288</v>
      </c>
      <c r="H31" s="25">
        <f>INDEX('Appendix 1 - Team Data'!$B$12:$R$112, MATCH(C31, 'Appendix 1 - Team Data'!$B$12:$B$112,0),4)</f>
        <v>40</v>
      </c>
      <c r="I31" s="25">
        <f>INDEX('Appendix 1 - Team Data'!$B$12:$R$112, MATCH(D31, 'Appendix 1 - Team Data'!$B$12:$B$112,0),4)</f>
        <v>90</v>
      </c>
      <c r="J31" s="25">
        <f t="shared" si="1"/>
        <v>6</v>
      </c>
    </row>
    <row r="32" spans="2:10">
      <c r="B32" s="3">
        <v>34808</v>
      </c>
      <c r="C32" s="10" t="s">
        <v>27</v>
      </c>
      <c r="D32" s="10" t="s">
        <v>213</v>
      </c>
      <c r="E32" s="25">
        <v>6</v>
      </c>
      <c r="F32" s="25">
        <v>0</v>
      </c>
      <c r="G32" s="10" t="s">
        <v>288</v>
      </c>
      <c r="H32" s="25">
        <f>INDEX('Appendix 1 - Team Data'!$B$12:$R$112, MATCH(C32, 'Appendix 1 - Team Data'!$B$12:$B$112,0),4)</f>
        <v>80</v>
      </c>
      <c r="I32" s="25">
        <f>INDEX('Appendix 1 - Team Data'!$B$12:$R$112, MATCH(D32, 'Appendix 1 - Team Data'!$B$12:$B$112,0),4)</f>
        <v>80</v>
      </c>
      <c r="J32" s="25">
        <f t="shared" si="1"/>
        <v>6</v>
      </c>
    </row>
    <row r="33" spans="2:10">
      <c r="B33" s="3">
        <v>34910</v>
      </c>
      <c r="C33" s="10" t="s">
        <v>17</v>
      </c>
      <c r="D33" s="10" t="s">
        <v>269</v>
      </c>
      <c r="E33" s="25">
        <v>6</v>
      </c>
      <c r="F33" s="25">
        <v>0</v>
      </c>
      <c r="G33" s="10" t="s">
        <v>291</v>
      </c>
      <c r="H33" s="25">
        <f>INDEX('Appendix 1 - Team Data'!$B$12:$R$112, MATCH(C33, 'Appendix 1 - Team Data'!$B$12:$B$112,0),4)</f>
        <v>50</v>
      </c>
      <c r="I33" s="25">
        <f>INDEX('Appendix 1 - Team Data'!$B$12:$R$112, MATCH(D33, 'Appendix 1 - Team Data'!$B$12:$B$112,0),4)</f>
        <v>0</v>
      </c>
      <c r="J33" s="25">
        <f t="shared" si="1"/>
        <v>6</v>
      </c>
    </row>
    <row r="34" spans="2:10">
      <c r="B34" s="3">
        <v>34927</v>
      </c>
      <c r="C34" s="10" t="s">
        <v>244</v>
      </c>
      <c r="D34" s="10" t="s">
        <v>15</v>
      </c>
      <c r="E34" s="25">
        <v>0</v>
      </c>
      <c r="F34" s="25">
        <v>6</v>
      </c>
      <c r="G34" s="10" t="s">
        <v>293</v>
      </c>
      <c r="H34" s="25">
        <f>INDEX('Appendix 1 - Team Data'!$B$12:$R$112, MATCH(C34, 'Appendix 1 - Team Data'!$B$12:$B$112,0),4)</f>
        <v>30</v>
      </c>
      <c r="I34" s="25">
        <f>INDEX('Appendix 1 - Team Data'!$B$12:$R$112, MATCH(D34, 'Appendix 1 - Team Data'!$B$12:$B$112,0),4)</f>
        <v>50</v>
      </c>
      <c r="J34" s="25">
        <f t="shared" si="1"/>
        <v>6</v>
      </c>
    </row>
    <row r="35" spans="2:10">
      <c r="B35" s="3">
        <v>34945</v>
      </c>
      <c r="C35" s="10" t="s">
        <v>32</v>
      </c>
      <c r="D35" s="10" t="s">
        <v>258</v>
      </c>
      <c r="E35" s="25">
        <v>7</v>
      </c>
      <c r="F35" s="25">
        <v>1</v>
      </c>
      <c r="G35" s="10" t="s">
        <v>293</v>
      </c>
      <c r="H35" s="25">
        <f>INDEX('Appendix 1 - Team Data'!$B$12:$R$112, MATCH(C35, 'Appendix 1 - Team Data'!$B$12:$B$112,0),4)</f>
        <v>80</v>
      </c>
      <c r="I35" s="25">
        <f>INDEX('Appendix 1 - Team Data'!$B$12:$R$112, MATCH(D35, 'Appendix 1 - Team Data'!$B$12:$B$112,0),4)</f>
        <v>20</v>
      </c>
      <c r="J35" s="25">
        <f t="shared" si="1"/>
        <v>6</v>
      </c>
    </row>
    <row r="36" spans="2:10">
      <c r="B36" s="3">
        <v>35054</v>
      </c>
      <c r="C36" s="10" t="s">
        <v>30</v>
      </c>
      <c r="D36" s="10" t="s">
        <v>220</v>
      </c>
      <c r="E36" s="25">
        <v>6</v>
      </c>
      <c r="F36" s="25">
        <v>0</v>
      </c>
      <c r="G36" s="10" t="s">
        <v>288</v>
      </c>
      <c r="H36" s="25">
        <f>INDEX('Appendix 1 - Team Data'!$B$12:$R$112, MATCH(C36, 'Appendix 1 - Team Data'!$B$12:$B$112,0),4)</f>
        <v>90</v>
      </c>
      <c r="I36" s="25">
        <f>INDEX('Appendix 1 - Team Data'!$B$12:$R$112, MATCH(D36, 'Appendix 1 - Team Data'!$B$12:$B$112,0),4)</f>
        <v>60</v>
      </c>
      <c r="J36" s="25">
        <f t="shared" si="1"/>
        <v>6</v>
      </c>
    </row>
    <row r="37" spans="2:10">
      <c r="B37" s="3">
        <v>35081</v>
      </c>
      <c r="C37" s="10" t="s">
        <v>264</v>
      </c>
      <c r="D37" s="10" t="s">
        <v>22</v>
      </c>
      <c r="E37" s="25">
        <v>0</v>
      </c>
      <c r="F37" s="25">
        <v>6</v>
      </c>
      <c r="G37" s="10" t="s">
        <v>288</v>
      </c>
      <c r="H37" s="25">
        <f>INDEX('Appendix 1 - Team Data'!$B$12:$R$112, MATCH(C37, 'Appendix 1 - Team Data'!$B$12:$B$112,0),4)</f>
        <v>10</v>
      </c>
      <c r="I37" s="25">
        <f>INDEX('Appendix 1 - Team Data'!$B$12:$R$112, MATCH(D37, 'Appendix 1 - Team Data'!$B$12:$B$112,0),4)</f>
        <v>50</v>
      </c>
      <c r="J37" s="25">
        <f t="shared" si="1"/>
        <v>6</v>
      </c>
    </row>
    <row r="38" spans="2:10">
      <c r="B38" s="3">
        <v>35102</v>
      </c>
      <c r="C38" s="10" t="s">
        <v>31</v>
      </c>
      <c r="D38" s="10" t="s">
        <v>232</v>
      </c>
      <c r="E38" s="25">
        <v>1</v>
      </c>
      <c r="F38" s="25">
        <v>7</v>
      </c>
      <c r="G38" s="10" t="s">
        <v>294</v>
      </c>
      <c r="H38" s="25">
        <f>INDEX('Appendix 1 - Team Data'!$B$12:$R$112, MATCH(C38, 'Appendix 1 - Team Data'!$B$12:$B$112,0),4)</f>
        <v>70</v>
      </c>
      <c r="I38" s="25">
        <f>INDEX('Appendix 1 - Team Data'!$B$12:$R$112, MATCH(D38, 'Appendix 1 - Team Data'!$B$12:$B$112,0),4)</f>
        <v>40</v>
      </c>
      <c r="J38" s="25">
        <f t="shared" si="1"/>
        <v>6</v>
      </c>
    </row>
    <row r="39" spans="2:10">
      <c r="B39" s="3">
        <v>35151</v>
      </c>
      <c r="C39" s="10" t="s">
        <v>35</v>
      </c>
      <c r="D39" s="10" t="s">
        <v>234</v>
      </c>
      <c r="E39" s="25">
        <v>8</v>
      </c>
      <c r="F39" s="25">
        <v>2</v>
      </c>
      <c r="G39" s="10" t="s">
        <v>288</v>
      </c>
      <c r="H39" s="25">
        <f>INDEX('Appendix 1 - Team Data'!$B$12:$R$112, MATCH(C39, 'Appendix 1 - Team Data'!$B$12:$B$112,0),4)</f>
        <v>90</v>
      </c>
      <c r="I39" s="25">
        <f>INDEX('Appendix 1 - Team Data'!$B$12:$R$112, MATCH(D39, 'Appendix 1 - Team Data'!$B$12:$B$112,0),4)</f>
        <v>40</v>
      </c>
      <c r="J39" s="25">
        <f t="shared" si="1"/>
        <v>6</v>
      </c>
    </row>
    <row r="40" spans="2:10">
      <c r="B40" s="3">
        <v>35378</v>
      </c>
      <c r="C40" s="10" t="s">
        <v>212</v>
      </c>
      <c r="D40" s="10" t="s">
        <v>214</v>
      </c>
      <c r="E40" s="25">
        <v>7</v>
      </c>
      <c r="F40" s="25">
        <v>1</v>
      </c>
      <c r="G40" s="10" t="s">
        <v>289</v>
      </c>
      <c r="H40" s="25">
        <f>INDEX('Appendix 1 - Team Data'!$B$12:$R$112, MATCH(C40, 'Appendix 1 - Team Data'!$B$12:$B$112,0),4)</f>
        <v>80</v>
      </c>
      <c r="I40" s="25">
        <f>INDEX('Appendix 1 - Team Data'!$B$12:$R$112, MATCH(D40, 'Appendix 1 - Team Data'!$B$12:$B$112,0),4)</f>
        <v>70</v>
      </c>
      <c r="J40" s="25">
        <f t="shared" si="1"/>
        <v>6</v>
      </c>
    </row>
    <row r="41" spans="2:10">
      <c r="B41" s="3">
        <v>35512</v>
      </c>
      <c r="C41" s="10" t="s">
        <v>227</v>
      </c>
      <c r="D41" s="10" t="s">
        <v>247</v>
      </c>
      <c r="E41" s="25">
        <v>6</v>
      </c>
      <c r="F41" s="25">
        <v>0</v>
      </c>
      <c r="G41" s="10" t="s">
        <v>288</v>
      </c>
      <c r="H41" s="25">
        <f>INDEX('Appendix 1 - Team Data'!$B$12:$R$112, MATCH(C41, 'Appendix 1 - Team Data'!$B$12:$B$112,0),4)</f>
        <v>50</v>
      </c>
      <c r="I41" s="25">
        <f>INDEX('Appendix 1 - Team Data'!$B$12:$R$112, MATCH(D41, 'Appendix 1 - Team Data'!$B$12:$B$112,0),4)</f>
        <v>30</v>
      </c>
      <c r="J41" s="25">
        <f t="shared" si="1"/>
        <v>6</v>
      </c>
    </row>
    <row r="42" spans="2:10">
      <c r="B42" s="3">
        <v>35533</v>
      </c>
      <c r="C42" s="10" t="s">
        <v>41</v>
      </c>
      <c r="D42" s="10" t="s">
        <v>247</v>
      </c>
      <c r="E42" s="25">
        <v>6</v>
      </c>
      <c r="F42" s="25">
        <v>0</v>
      </c>
      <c r="G42" s="10" t="s">
        <v>289</v>
      </c>
      <c r="H42" s="25">
        <f>INDEX('Appendix 1 - Team Data'!$B$12:$R$112, MATCH(C42, 'Appendix 1 - Team Data'!$B$12:$B$112,0),4)</f>
        <v>80</v>
      </c>
      <c r="I42" s="25">
        <f>INDEX('Appendix 1 - Team Data'!$B$12:$R$112, MATCH(D42, 'Appendix 1 - Team Data'!$B$12:$B$112,0),4)</f>
        <v>30</v>
      </c>
      <c r="J42" s="25">
        <f t="shared" si="1"/>
        <v>6</v>
      </c>
    </row>
    <row r="43" spans="2:10">
      <c r="B43" s="3">
        <v>35549</v>
      </c>
      <c r="C43" s="10" t="s">
        <v>213</v>
      </c>
      <c r="D43" s="10" t="s">
        <v>220</v>
      </c>
      <c r="E43" s="25">
        <v>6</v>
      </c>
      <c r="F43" s="25">
        <v>0</v>
      </c>
      <c r="G43" s="10" t="s">
        <v>289</v>
      </c>
      <c r="H43" s="25">
        <f>INDEX('Appendix 1 - Team Data'!$B$12:$R$112, MATCH(C43, 'Appendix 1 - Team Data'!$B$12:$B$112,0),4)</f>
        <v>80</v>
      </c>
      <c r="I43" s="25">
        <f>INDEX('Appendix 1 - Team Data'!$B$12:$R$112, MATCH(D43, 'Appendix 1 - Team Data'!$B$12:$B$112,0),4)</f>
        <v>60</v>
      </c>
      <c r="J43" s="25">
        <f t="shared" si="1"/>
        <v>6</v>
      </c>
    </row>
    <row r="44" spans="2:10">
      <c r="B44" s="3">
        <v>35732</v>
      </c>
      <c r="C44" s="10" t="s">
        <v>236</v>
      </c>
      <c r="D44" s="10" t="s">
        <v>38</v>
      </c>
      <c r="E44" s="25">
        <v>1</v>
      </c>
      <c r="F44" s="25">
        <v>7</v>
      </c>
      <c r="G44" s="10" t="s">
        <v>289</v>
      </c>
      <c r="H44" s="25">
        <f>INDEX('Appendix 1 - Team Data'!$B$12:$R$112, MATCH(C44, 'Appendix 1 - Team Data'!$B$12:$B$112,0),4)</f>
        <v>40</v>
      </c>
      <c r="I44" s="25">
        <f>INDEX('Appendix 1 - Team Data'!$B$12:$R$112, MATCH(D44, 'Appendix 1 - Team Data'!$B$12:$B$112,0),4)</f>
        <v>70</v>
      </c>
      <c r="J44" s="25">
        <f t="shared" si="1"/>
        <v>6</v>
      </c>
    </row>
    <row r="45" spans="2:10">
      <c r="B45" s="3">
        <v>35785</v>
      </c>
      <c r="C45" s="10" t="s">
        <v>35</v>
      </c>
      <c r="D45" s="10" t="s">
        <v>26</v>
      </c>
      <c r="E45" s="25">
        <v>6</v>
      </c>
      <c r="F45" s="25">
        <v>0</v>
      </c>
      <c r="G45" s="10" t="s">
        <v>295</v>
      </c>
      <c r="H45" s="25">
        <f>INDEX('Appendix 1 - Team Data'!$B$12:$R$112, MATCH(C45, 'Appendix 1 - Team Data'!$B$12:$B$112,0),4)</f>
        <v>90</v>
      </c>
      <c r="I45" s="25">
        <f>INDEX('Appendix 1 - Team Data'!$B$12:$R$112, MATCH(D45, 'Appendix 1 - Team Data'!$B$12:$B$112,0),4)</f>
        <v>60</v>
      </c>
      <c r="J45" s="25">
        <f t="shared" si="1"/>
        <v>6</v>
      </c>
    </row>
    <row r="46" spans="2:10">
      <c r="B46" s="3">
        <v>35924</v>
      </c>
      <c r="C46" s="10" t="s">
        <v>258</v>
      </c>
      <c r="D46" s="10" t="s">
        <v>41</v>
      </c>
      <c r="E46" s="25">
        <v>0</v>
      </c>
      <c r="F46" s="25">
        <v>6</v>
      </c>
      <c r="G46" s="10" t="s">
        <v>288</v>
      </c>
      <c r="H46" s="25">
        <f>INDEX('Appendix 1 - Team Data'!$B$12:$R$112, MATCH(C46, 'Appendix 1 - Team Data'!$B$12:$B$112,0),4)</f>
        <v>20</v>
      </c>
      <c r="I46" s="25">
        <f>INDEX('Appendix 1 - Team Data'!$B$12:$R$112, MATCH(D46, 'Appendix 1 - Team Data'!$B$12:$B$112,0),4)</f>
        <v>80</v>
      </c>
      <c r="J46" s="25">
        <f t="shared" si="1"/>
        <v>6</v>
      </c>
    </row>
    <row r="47" spans="2:10">
      <c r="B47" s="3">
        <v>35942</v>
      </c>
      <c r="C47" s="10" t="s">
        <v>246</v>
      </c>
      <c r="D47" s="10" t="s">
        <v>16</v>
      </c>
      <c r="E47" s="25">
        <v>6</v>
      </c>
      <c r="F47" s="25">
        <v>0</v>
      </c>
      <c r="G47" s="10" t="s">
        <v>288</v>
      </c>
      <c r="H47" s="25">
        <f>INDEX('Appendix 1 - Team Data'!$B$12:$R$112, MATCH(C47, 'Appendix 1 - Team Data'!$B$12:$B$112,0),4)</f>
        <v>30</v>
      </c>
      <c r="I47" s="25">
        <f>INDEX('Appendix 1 - Team Data'!$B$12:$R$112, MATCH(D47, 'Appendix 1 - Team Data'!$B$12:$B$112,0),4)</f>
        <v>30</v>
      </c>
      <c r="J47" s="25">
        <f t="shared" si="1"/>
        <v>6</v>
      </c>
    </row>
    <row r="48" spans="2:10">
      <c r="B48" s="3">
        <v>36300</v>
      </c>
      <c r="C48" s="10" t="s">
        <v>246</v>
      </c>
      <c r="D48" s="10" t="s">
        <v>247</v>
      </c>
      <c r="E48" s="25">
        <v>6</v>
      </c>
      <c r="F48" s="25">
        <v>0</v>
      </c>
      <c r="G48" s="10" t="s">
        <v>288</v>
      </c>
      <c r="H48" s="25">
        <f>INDEX('Appendix 1 - Team Data'!$B$12:$R$112, MATCH(C48, 'Appendix 1 - Team Data'!$B$12:$B$112,0),4)</f>
        <v>30</v>
      </c>
      <c r="I48" s="25">
        <f>INDEX('Appendix 1 - Team Data'!$B$12:$R$112, MATCH(D48, 'Appendix 1 - Team Data'!$B$12:$B$112,0),4)</f>
        <v>30</v>
      </c>
      <c r="J48" s="25">
        <f t="shared" si="1"/>
        <v>6</v>
      </c>
    </row>
    <row r="49" spans="2:10">
      <c r="B49" s="3">
        <v>36373</v>
      </c>
      <c r="C49" s="10" t="s">
        <v>35</v>
      </c>
      <c r="D49" s="10" t="s">
        <v>16</v>
      </c>
      <c r="E49" s="25">
        <v>8</v>
      </c>
      <c r="F49" s="25">
        <v>2</v>
      </c>
      <c r="G49" s="10" t="s">
        <v>295</v>
      </c>
      <c r="H49" s="25">
        <f>INDEX('Appendix 1 - Team Data'!$B$12:$R$112, MATCH(C49, 'Appendix 1 - Team Data'!$B$12:$B$112,0),4)</f>
        <v>90</v>
      </c>
      <c r="I49" s="25">
        <f>INDEX('Appendix 1 - Team Data'!$B$12:$R$112, MATCH(D49, 'Appendix 1 - Team Data'!$B$12:$B$112,0),4)</f>
        <v>30</v>
      </c>
      <c r="J49" s="25">
        <f t="shared" si="1"/>
        <v>6</v>
      </c>
    </row>
    <row r="50" spans="2:10">
      <c r="B50" s="3">
        <v>36510</v>
      </c>
      <c r="C50" s="10" t="s">
        <v>237</v>
      </c>
      <c r="D50" s="10" t="s">
        <v>260</v>
      </c>
      <c r="E50" s="25">
        <v>7</v>
      </c>
      <c r="F50" s="25">
        <v>1</v>
      </c>
      <c r="G50" s="10" t="s">
        <v>288</v>
      </c>
      <c r="H50" s="25">
        <f>INDEX('Appendix 1 - Team Data'!$B$12:$R$112, MATCH(C50, 'Appendix 1 - Team Data'!$B$12:$B$112,0),4)</f>
        <v>40</v>
      </c>
      <c r="I50" s="25">
        <f>INDEX('Appendix 1 - Team Data'!$B$12:$R$112, MATCH(D50, 'Appendix 1 - Team Data'!$B$12:$B$112,0),4)</f>
        <v>10</v>
      </c>
      <c r="J50" s="25">
        <f t="shared" si="1"/>
        <v>6</v>
      </c>
    </row>
    <row r="51" spans="2:10">
      <c r="B51" s="3">
        <v>36772</v>
      </c>
      <c r="C51" s="10" t="s">
        <v>41</v>
      </c>
      <c r="D51" s="10" t="s">
        <v>46</v>
      </c>
      <c r="E51" s="25">
        <v>7</v>
      </c>
      <c r="F51" s="25">
        <v>1</v>
      </c>
      <c r="G51" s="10" t="s">
        <v>289</v>
      </c>
      <c r="H51" s="25">
        <f>INDEX('Appendix 1 - Team Data'!$B$12:$R$112, MATCH(C51, 'Appendix 1 - Team Data'!$B$12:$B$112,0),4)</f>
        <v>80</v>
      </c>
      <c r="I51" s="25">
        <f>INDEX('Appendix 1 - Team Data'!$B$12:$R$112, MATCH(D51, 'Appendix 1 - Team Data'!$B$12:$B$112,0),4)</f>
        <v>50</v>
      </c>
      <c r="J51" s="25">
        <f t="shared" si="1"/>
        <v>6</v>
      </c>
    </row>
    <row r="52" spans="2:10">
      <c r="B52" s="3">
        <v>36807</v>
      </c>
      <c r="C52" s="10" t="s">
        <v>220</v>
      </c>
      <c r="D52" s="10" t="s">
        <v>35</v>
      </c>
      <c r="E52" s="25">
        <v>0</v>
      </c>
      <c r="F52" s="25">
        <v>6</v>
      </c>
      <c r="G52" s="10" t="s">
        <v>289</v>
      </c>
      <c r="H52" s="25">
        <f>INDEX('Appendix 1 - Team Data'!$B$12:$R$112, MATCH(C52, 'Appendix 1 - Team Data'!$B$12:$B$112,0),4)</f>
        <v>60</v>
      </c>
      <c r="I52" s="25">
        <f>INDEX('Appendix 1 - Team Data'!$B$12:$R$112, MATCH(D52, 'Appendix 1 - Team Data'!$B$12:$B$112,0),4)</f>
        <v>90</v>
      </c>
      <c r="J52" s="25">
        <f t="shared" si="1"/>
        <v>6</v>
      </c>
    </row>
    <row r="53" spans="2:10">
      <c r="B53" s="3">
        <v>37170</v>
      </c>
      <c r="C53" s="10" t="s">
        <v>28</v>
      </c>
      <c r="D53" s="10" t="s">
        <v>31</v>
      </c>
      <c r="E53" s="25">
        <v>6</v>
      </c>
      <c r="F53" s="25">
        <v>0</v>
      </c>
      <c r="G53" s="10" t="s">
        <v>289</v>
      </c>
      <c r="H53" s="25">
        <f>INDEX('Appendix 1 - Team Data'!$B$12:$R$112, MATCH(C53, 'Appendix 1 - Team Data'!$B$12:$B$112,0),4)</f>
        <v>80</v>
      </c>
      <c r="I53" s="25">
        <f>INDEX('Appendix 1 - Team Data'!$B$12:$R$112, MATCH(D53, 'Appendix 1 - Team Data'!$B$12:$B$112,0),4)</f>
        <v>70</v>
      </c>
      <c r="J53" s="25">
        <f t="shared" si="1"/>
        <v>6</v>
      </c>
    </row>
    <row r="54" spans="2:10">
      <c r="B54" s="3">
        <v>37287</v>
      </c>
      <c r="C54" s="10" t="s">
        <v>35</v>
      </c>
      <c r="D54" s="10" t="s">
        <v>227</v>
      </c>
      <c r="E54" s="25">
        <v>6</v>
      </c>
      <c r="F54" s="25">
        <v>0</v>
      </c>
      <c r="G54" s="10" t="s">
        <v>288</v>
      </c>
      <c r="H54" s="25">
        <f>INDEX('Appendix 1 - Team Data'!$B$12:$R$112, MATCH(C54, 'Appendix 1 - Team Data'!$B$12:$B$112,0),4)</f>
        <v>90</v>
      </c>
      <c r="I54" s="25">
        <f>INDEX('Appendix 1 - Team Data'!$B$12:$R$112, MATCH(D54, 'Appendix 1 - Team Data'!$B$12:$B$112,0),4)</f>
        <v>50</v>
      </c>
      <c r="J54" s="25">
        <f t="shared" si="1"/>
        <v>6</v>
      </c>
    </row>
    <row r="55" spans="2:10">
      <c r="B55" s="3">
        <v>37300</v>
      </c>
      <c r="C55" s="10" t="s">
        <v>40</v>
      </c>
      <c r="D55" s="10" t="s">
        <v>252</v>
      </c>
      <c r="E55" s="25">
        <v>7</v>
      </c>
      <c r="F55" s="25">
        <v>1</v>
      </c>
      <c r="G55" s="10" t="s">
        <v>288</v>
      </c>
      <c r="H55" s="25">
        <f>INDEX('Appendix 1 - Team Data'!$B$12:$R$112, MATCH(C55, 'Appendix 1 - Team Data'!$B$12:$B$112,0),4)</f>
        <v>90</v>
      </c>
      <c r="I55" s="25">
        <f>INDEX('Appendix 1 - Team Data'!$B$12:$R$112, MATCH(D55, 'Appendix 1 - Team Data'!$B$12:$B$112,0),4)</f>
        <v>20</v>
      </c>
      <c r="J55" s="25">
        <f t="shared" si="1"/>
        <v>6</v>
      </c>
    </row>
    <row r="56" spans="2:10">
      <c r="B56" s="3">
        <v>37699</v>
      </c>
      <c r="C56" s="10" t="s">
        <v>17</v>
      </c>
      <c r="D56" s="10" t="s">
        <v>270</v>
      </c>
      <c r="E56" s="25">
        <v>6</v>
      </c>
      <c r="F56" s="25">
        <v>0</v>
      </c>
      <c r="G56" s="10" t="s">
        <v>288</v>
      </c>
      <c r="H56" s="25">
        <f>INDEX('Appendix 1 - Team Data'!$B$12:$R$112, MATCH(C56, 'Appendix 1 - Team Data'!$B$12:$B$112,0),4)</f>
        <v>50</v>
      </c>
      <c r="I56" s="25">
        <f>INDEX('Appendix 1 - Team Data'!$B$12:$R$112, MATCH(D56, 'Appendix 1 - Team Data'!$B$12:$B$112,0),4)</f>
        <v>0</v>
      </c>
      <c r="J56" s="25">
        <f t="shared" si="1"/>
        <v>6</v>
      </c>
    </row>
    <row r="57" spans="2:10">
      <c r="B57" s="3">
        <v>37944</v>
      </c>
      <c r="C57" s="10" t="s">
        <v>212</v>
      </c>
      <c r="D57" s="10" t="s">
        <v>222</v>
      </c>
      <c r="E57" s="25">
        <v>6</v>
      </c>
      <c r="F57" s="25">
        <v>0</v>
      </c>
      <c r="G57" s="10" t="s">
        <v>293</v>
      </c>
      <c r="H57" s="25">
        <f>INDEX('Appendix 1 - Team Data'!$B$12:$R$112, MATCH(C57, 'Appendix 1 - Team Data'!$B$12:$B$112,0),4)</f>
        <v>80</v>
      </c>
      <c r="I57" s="25">
        <f>INDEX('Appendix 1 - Team Data'!$B$12:$R$112, MATCH(D57, 'Appendix 1 - Team Data'!$B$12:$B$112,0),4)</f>
        <v>60</v>
      </c>
      <c r="J57" s="25">
        <f t="shared" si="1"/>
        <v>6</v>
      </c>
    </row>
    <row r="58" spans="2:10">
      <c r="B58" s="3">
        <v>38159</v>
      </c>
      <c r="C58" s="10" t="s">
        <v>23</v>
      </c>
      <c r="D58" s="10" t="s">
        <v>241</v>
      </c>
      <c r="E58" s="25">
        <v>7</v>
      </c>
      <c r="F58" s="25">
        <v>1</v>
      </c>
      <c r="G58" s="10" t="s">
        <v>296</v>
      </c>
      <c r="H58" s="25">
        <f>INDEX('Appendix 1 - Team Data'!$B$12:$R$112, MATCH(C58, 'Appendix 1 - Team Data'!$B$12:$B$112,0),4)</f>
        <v>70</v>
      </c>
      <c r="I58" s="25">
        <f>INDEX('Appendix 1 - Team Data'!$B$12:$R$112, MATCH(D58, 'Appendix 1 - Team Data'!$B$12:$B$112,0),4)</f>
        <v>30</v>
      </c>
      <c r="J58" s="25">
        <f t="shared" si="1"/>
        <v>6</v>
      </c>
    </row>
    <row r="59" spans="2:10">
      <c r="B59" s="3">
        <v>38171</v>
      </c>
      <c r="C59" s="10" t="s">
        <v>248</v>
      </c>
      <c r="D59" s="10" t="s">
        <v>272</v>
      </c>
      <c r="E59" s="25">
        <v>6</v>
      </c>
      <c r="F59" s="25">
        <v>0</v>
      </c>
      <c r="G59" s="10" t="s">
        <v>288</v>
      </c>
      <c r="H59" s="25">
        <f>INDEX('Appendix 1 - Team Data'!$B$12:$R$112, MATCH(C59, 'Appendix 1 - Team Data'!$B$12:$B$112,0),4)</f>
        <v>30</v>
      </c>
      <c r="I59" s="25">
        <f>INDEX('Appendix 1 - Team Data'!$B$12:$R$112, MATCH(D59, 'Appendix 1 - Team Data'!$B$12:$B$112,0),4)</f>
        <v>0</v>
      </c>
      <c r="J59" s="25">
        <f t="shared" si="1"/>
        <v>6</v>
      </c>
    </row>
    <row r="60" spans="2:10">
      <c r="B60" s="3">
        <v>38217</v>
      </c>
      <c r="C60" s="10" t="s">
        <v>262</v>
      </c>
      <c r="D60" s="10" t="s">
        <v>35</v>
      </c>
      <c r="E60" s="25">
        <v>0</v>
      </c>
      <c r="F60" s="25">
        <v>6</v>
      </c>
      <c r="G60" s="10" t="s">
        <v>288</v>
      </c>
      <c r="H60" s="25">
        <f>INDEX('Appendix 1 - Team Data'!$B$12:$R$112, MATCH(C60, 'Appendix 1 - Team Data'!$B$12:$B$112,0),4)</f>
        <v>10</v>
      </c>
      <c r="I60" s="25">
        <f>INDEX('Appendix 1 - Team Data'!$B$12:$R$112, MATCH(D60, 'Appendix 1 - Team Data'!$B$12:$B$112,0),4)</f>
        <v>90</v>
      </c>
      <c r="J60" s="25">
        <f t="shared" si="1"/>
        <v>6</v>
      </c>
    </row>
    <row r="61" spans="2:10">
      <c r="B61" s="3">
        <v>38273</v>
      </c>
      <c r="C61" s="10" t="s">
        <v>20</v>
      </c>
      <c r="D61" s="10" t="s">
        <v>15</v>
      </c>
      <c r="E61" s="25">
        <v>7</v>
      </c>
      <c r="F61" s="25">
        <v>1</v>
      </c>
      <c r="G61" s="10" t="s">
        <v>289</v>
      </c>
      <c r="H61" s="25">
        <f>INDEX('Appendix 1 - Team Data'!$B$12:$R$112, MATCH(C61, 'Appendix 1 - Team Data'!$B$12:$B$112,0),4)</f>
        <v>90</v>
      </c>
      <c r="I61" s="25">
        <f>INDEX('Appendix 1 - Team Data'!$B$12:$R$112, MATCH(D61, 'Appendix 1 - Team Data'!$B$12:$B$112,0),4)</f>
        <v>50</v>
      </c>
      <c r="J61" s="25">
        <f t="shared" si="1"/>
        <v>6</v>
      </c>
    </row>
    <row r="62" spans="2:10">
      <c r="B62" s="3">
        <v>38871</v>
      </c>
      <c r="C62" s="10" t="s">
        <v>48</v>
      </c>
      <c r="D62" s="10" t="s">
        <v>247</v>
      </c>
      <c r="E62" s="25">
        <v>6</v>
      </c>
      <c r="F62" s="25">
        <v>0</v>
      </c>
      <c r="G62" s="10" t="s">
        <v>288</v>
      </c>
      <c r="H62" s="25">
        <f>INDEX('Appendix 1 - Team Data'!$B$12:$R$112, MATCH(C62, 'Appendix 1 - Team Data'!$B$12:$B$112,0),4)</f>
        <v>90</v>
      </c>
      <c r="I62" s="25">
        <f>INDEX('Appendix 1 - Team Data'!$B$12:$R$112, MATCH(D62, 'Appendix 1 - Team Data'!$B$12:$B$112,0),4)</f>
        <v>30</v>
      </c>
      <c r="J62" s="25">
        <f t="shared" si="1"/>
        <v>6</v>
      </c>
    </row>
    <row r="63" spans="2:10">
      <c r="B63" s="3">
        <v>38884</v>
      </c>
      <c r="C63" s="10" t="s">
        <v>30</v>
      </c>
      <c r="D63" s="10" t="s">
        <v>38</v>
      </c>
      <c r="E63" s="25">
        <v>6</v>
      </c>
      <c r="F63" s="25">
        <v>0</v>
      </c>
      <c r="G63" s="10" t="s">
        <v>286</v>
      </c>
      <c r="H63" s="25">
        <f>INDEX('Appendix 1 - Team Data'!$B$12:$R$112, MATCH(C63, 'Appendix 1 - Team Data'!$B$12:$B$112,0),4)</f>
        <v>90</v>
      </c>
      <c r="I63" s="25">
        <f>INDEX('Appendix 1 - Team Data'!$B$12:$R$112, MATCH(D63, 'Appendix 1 - Team Data'!$B$12:$B$112,0),4)</f>
        <v>70</v>
      </c>
      <c r="J63" s="25">
        <f t="shared" si="1"/>
        <v>6</v>
      </c>
    </row>
    <row r="64" spans="2:10">
      <c r="B64" s="3">
        <v>39271</v>
      </c>
      <c r="C64" s="10" t="s">
        <v>41</v>
      </c>
      <c r="D64" s="10" t="s">
        <v>215</v>
      </c>
      <c r="E64" s="25">
        <v>6</v>
      </c>
      <c r="F64" s="25">
        <v>0</v>
      </c>
      <c r="G64" s="10" t="s">
        <v>297</v>
      </c>
      <c r="H64" s="25">
        <f>INDEX('Appendix 1 - Team Data'!$B$12:$R$112, MATCH(C64, 'Appendix 1 - Team Data'!$B$12:$B$112,0),4)</f>
        <v>80</v>
      </c>
      <c r="I64" s="25">
        <f>INDEX('Appendix 1 - Team Data'!$B$12:$R$112, MATCH(D64, 'Appendix 1 - Team Data'!$B$12:$B$112,0),4)</f>
        <v>70</v>
      </c>
      <c r="J64" s="25">
        <f t="shared" si="1"/>
        <v>6</v>
      </c>
    </row>
    <row r="65" spans="2:10">
      <c r="B65" s="3">
        <v>39616</v>
      </c>
      <c r="C65" s="10" t="s">
        <v>18</v>
      </c>
      <c r="D65" s="10" t="s">
        <v>27</v>
      </c>
      <c r="E65" s="25">
        <v>6</v>
      </c>
      <c r="F65" s="25">
        <v>0</v>
      </c>
      <c r="G65" s="10" t="s">
        <v>289</v>
      </c>
      <c r="H65" s="25">
        <f>INDEX('Appendix 1 - Team Data'!$B$12:$R$112, MATCH(C65, 'Appendix 1 - Team Data'!$B$12:$B$112,0),4)</f>
        <v>80</v>
      </c>
      <c r="I65" s="25">
        <f>INDEX('Appendix 1 - Team Data'!$B$12:$R$112, MATCH(D65, 'Appendix 1 - Team Data'!$B$12:$B$112,0),4)</f>
        <v>80</v>
      </c>
      <c r="J65" s="25">
        <f t="shared" si="1"/>
        <v>6</v>
      </c>
    </row>
    <row r="66" spans="2:10">
      <c r="B66" s="3">
        <v>40180</v>
      </c>
      <c r="C66" s="10" t="s">
        <v>241</v>
      </c>
      <c r="D66" s="10" t="s">
        <v>267</v>
      </c>
      <c r="E66" s="25">
        <v>6</v>
      </c>
      <c r="F66" s="25">
        <v>0</v>
      </c>
      <c r="G66" s="10" t="s">
        <v>288</v>
      </c>
      <c r="H66" s="25">
        <f>INDEX('Appendix 1 - Team Data'!$B$12:$R$112, MATCH(C66, 'Appendix 1 - Team Data'!$B$12:$B$112,0),4)</f>
        <v>30</v>
      </c>
      <c r="I66" s="25">
        <f>INDEX('Appendix 1 - Team Data'!$B$12:$R$112, MATCH(D66, 'Appendix 1 - Team Data'!$B$12:$B$112,0),4)</f>
        <v>10</v>
      </c>
      <c r="J66" s="25">
        <f t="shared" si="1"/>
        <v>6</v>
      </c>
    </row>
    <row r="67" spans="2:10">
      <c r="B67" s="3">
        <v>40337</v>
      </c>
      <c r="C67" s="10" t="s">
        <v>21</v>
      </c>
      <c r="D67" s="10" t="s">
        <v>50</v>
      </c>
      <c r="E67" s="25">
        <v>6</v>
      </c>
      <c r="F67" s="25">
        <v>0</v>
      </c>
      <c r="G67" s="10" t="s">
        <v>288</v>
      </c>
      <c r="H67" s="25">
        <f>INDEX('Appendix 1 - Team Data'!$B$12:$R$112, MATCH(C67, 'Appendix 1 - Team Data'!$B$12:$B$112,0),4)</f>
        <v>90</v>
      </c>
      <c r="I67" s="25">
        <f>INDEX('Appendix 1 - Team Data'!$B$12:$R$112, MATCH(D67, 'Appendix 1 - Team Data'!$B$12:$B$112,0),4)</f>
        <v>80</v>
      </c>
      <c r="J67" s="25">
        <f t="shared" si="1"/>
        <v>6</v>
      </c>
    </row>
    <row r="68" spans="2:10">
      <c r="B68" s="3">
        <v>40568</v>
      </c>
      <c r="C68" s="10" t="s">
        <v>240</v>
      </c>
      <c r="D68" s="10" t="s">
        <v>26</v>
      </c>
      <c r="E68" s="25">
        <v>0</v>
      </c>
      <c r="F68" s="25">
        <v>6</v>
      </c>
      <c r="G68" s="10" t="s">
        <v>298</v>
      </c>
      <c r="H68" s="25">
        <f>INDEX('Appendix 1 - Team Data'!$B$12:$R$112, MATCH(C68, 'Appendix 1 - Team Data'!$B$12:$B$112,0),4)</f>
        <v>30</v>
      </c>
      <c r="I68" s="25">
        <f>INDEX('Appendix 1 - Team Data'!$B$12:$R$112, MATCH(D68, 'Appendix 1 - Team Data'!$B$12:$B$112,0),4)</f>
        <v>60</v>
      </c>
      <c r="J68" s="25">
        <f t="shared" si="1"/>
        <v>6</v>
      </c>
    </row>
    <row r="69" spans="2:10">
      <c r="B69" s="3">
        <v>40726</v>
      </c>
      <c r="C69" s="10" t="s">
        <v>272</v>
      </c>
      <c r="D69" s="10" t="s">
        <v>275</v>
      </c>
      <c r="E69" s="25">
        <v>0</v>
      </c>
      <c r="F69" s="25">
        <v>6</v>
      </c>
      <c r="G69" s="10" t="s">
        <v>288</v>
      </c>
      <c r="H69" s="25">
        <f>INDEX('Appendix 1 - Team Data'!$B$12:$R$112, MATCH(C69, 'Appendix 1 - Team Data'!$B$12:$B$112,0),4)</f>
        <v>0</v>
      </c>
      <c r="I69" s="25">
        <f>INDEX('Appendix 1 - Team Data'!$B$12:$R$112, MATCH(D69, 'Appendix 1 - Team Data'!$B$12:$B$112,0),4)</f>
        <v>0</v>
      </c>
      <c r="J69" s="25">
        <f t="shared" si="1"/>
        <v>6</v>
      </c>
    </row>
    <row r="70" spans="2:10">
      <c r="B70" s="3">
        <v>40788</v>
      </c>
      <c r="C70" s="10" t="s">
        <v>43</v>
      </c>
      <c r="D70" s="10" t="s">
        <v>272</v>
      </c>
      <c r="E70" s="25">
        <v>6</v>
      </c>
      <c r="F70" s="25">
        <v>0</v>
      </c>
      <c r="G70" s="10" t="s">
        <v>289</v>
      </c>
      <c r="H70" s="25">
        <f>INDEX('Appendix 1 - Team Data'!$B$12:$R$112, MATCH(C70, 'Appendix 1 - Team Data'!$B$12:$B$112,0),4)</f>
        <v>70</v>
      </c>
      <c r="I70" s="25">
        <f>INDEX('Appendix 1 - Team Data'!$B$12:$R$112, MATCH(D70, 'Appendix 1 - Team Data'!$B$12:$B$112,0),4)</f>
        <v>0</v>
      </c>
      <c r="J70" s="25">
        <f t="shared" si="1"/>
        <v>6</v>
      </c>
    </row>
    <row r="71" spans="2:10">
      <c r="B71" s="3">
        <v>41062</v>
      </c>
      <c r="C71" s="10" t="s">
        <v>212</v>
      </c>
      <c r="D71" s="10" t="s">
        <v>229</v>
      </c>
      <c r="E71" s="25">
        <v>6</v>
      </c>
      <c r="F71" s="25">
        <v>0</v>
      </c>
      <c r="G71" s="10" t="s">
        <v>288</v>
      </c>
      <c r="H71" s="25">
        <f>INDEX('Appendix 1 - Team Data'!$B$12:$R$112, MATCH(C71, 'Appendix 1 - Team Data'!$B$12:$B$112,0),4)</f>
        <v>80</v>
      </c>
      <c r="I71" s="25">
        <f>INDEX('Appendix 1 - Team Data'!$B$12:$R$112, MATCH(D71, 'Appendix 1 - Team Data'!$B$12:$B$112,0),4)</f>
        <v>50</v>
      </c>
      <c r="J71" s="25">
        <f t="shared" si="1"/>
        <v>6</v>
      </c>
    </row>
    <row r="72" spans="2:10">
      <c r="B72" s="3">
        <v>41068</v>
      </c>
      <c r="C72" s="10" t="s">
        <v>53</v>
      </c>
      <c r="D72" s="10" t="s">
        <v>268</v>
      </c>
      <c r="E72" s="25">
        <v>6</v>
      </c>
      <c r="F72" s="25">
        <v>0</v>
      </c>
      <c r="G72" s="10" t="s">
        <v>289</v>
      </c>
      <c r="H72" s="25">
        <f>INDEX('Appendix 1 - Team Data'!$B$12:$R$112, MATCH(C72, 'Appendix 1 - Team Data'!$B$12:$B$112,0),4)</f>
        <v>50</v>
      </c>
      <c r="I72" s="25">
        <f>INDEX('Appendix 1 - Team Data'!$B$12:$R$112, MATCH(D72, 'Appendix 1 - Team Data'!$B$12:$B$112,0),4)</f>
        <v>10</v>
      </c>
      <c r="J72" s="25">
        <f t="shared" si="1"/>
        <v>6</v>
      </c>
    </row>
    <row r="73" spans="2:10">
      <c r="B73" s="3">
        <v>41193</v>
      </c>
      <c r="C73" s="10" t="s">
        <v>35</v>
      </c>
      <c r="D73" s="10" t="s">
        <v>245</v>
      </c>
      <c r="E73" s="25">
        <v>6</v>
      </c>
      <c r="F73" s="25">
        <v>0</v>
      </c>
      <c r="G73" s="10" t="s">
        <v>288</v>
      </c>
      <c r="H73" s="25">
        <f>INDEX('Appendix 1 - Team Data'!$B$12:$R$112, MATCH(C73, 'Appendix 1 - Team Data'!$B$12:$B$112,0),4)</f>
        <v>90</v>
      </c>
      <c r="I73" s="25">
        <f>INDEX('Appendix 1 - Team Data'!$B$12:$R$112, MATCH(D73, 'Appendix 1 - Team Data'!$B$12:$B$112,0),4)</f>
        <v>30</v>
      </c>
      <c r="J73" s="25">
        <f t="shared" si="1"/>
        <v>6</v>
      </c>
    </row>
    <row r="74" spans="2:10">
      <c r="B74" s="3">
        <v>41500</v>
      </c>
      <c r="C74" s="10" t="s">
        <v>213</v>
      </c>
      <c r="D74" s="10" t="s">
        <v>245</v>
      </c>
      <c r="E74" s="25">
        <v>6</v>
      </c>
      <c r="F74" s="25">
        <v>0</v>
      </c>
      <c r="G74" s="10" t="s">
        <v>288</v>
      </c>
      <c r="H74" s="25">
        <f>INDEX('Appendix 1 - Team Data'!$B$12:$R$112, MATCH(C74, 'Appendix 1 - Team Data'!$B$12:$B$112,0),4)</f>
        <v>80</v>
      </c>
      <c r="I74" s="25">
        <f>INDEX('Appendix 1 - Team Data'!$B$12:$R$112, MATCH(D74, 'Appendix 1 - Team Data'!$B$12:$B$112,0),4)</f>
        <v>30</v>
      </c>
      <c r="J74" s="25">
        <f t="shared" si="1"/>
        <v>6</v>
      </c>
    </row>
    <row r="75" spans="2:10">
      <c r="B75" s="3">
        <v>41524</v>
      </c>
      <c r="C75" s="10" t="s">
        <v>35</v>
      </c>
      <c r="D75" s="10" t="s">
        <v>26</v>
      </c>
      <c r="E75" s="25">
        <v>6</v>
      </c>
      <c r="F75" s="25">
        <v>0</v>
      </c>
      <c r="G75" s="10" t="s">
        <v>288</v>
      </c>
      <c r="H75" s="25">
        <f>INDEX('Appendix 1 - Team Data'!$B$12:$R$112, MATCH(C75, 'Appendix 1 - Team Data'!$B$12:$B$112,0),4)</f>
        <v>90</v>
      </c>
      <c r="I75" s="25">
        <f>INDEX('Appendix 1 - Team Data'!$B$12:$R$112, MATCH(D75, 'Appendix 1 - Team Data'!$B$12:$B$112,0),4)</f>
        <v>60</v>
      </c>
      <c r="J75" s="25">
        <f t="shared" si="1"/>
        <v>6</v>
      </c>
    </row>
    <row r="76" spans="2:10">
      <c r="B76" s="3">
        <v>41558</v>
      </c>
      <c r="C76" s="10" t="s">
        <v>25</v>
      </c>
      <c r="D76" s="10" t="s">
        <v>26</v>
      </c>
      <c r="E76" s="25">
        <v>6</v>
      </c>
      <c r="F76" s="25">
        <v>0</v>
      </c>
      <c r="G76" s="10" t="s">
        <v>288</v>
      </c>
      <c r="H76" s="25">
        <f>INDEX('Appendix 1 - Team Data'!$B$12:$R$112, MATCH(C76, 'Appendix 1 - Team Data'!$B$12:$B$112,0),4)</f>
        <v>90</v>
      </c>
      <c r="I76" s="25">
        <f>INDEX('Appendix 1 - Team Data'!$B$12:$R$112, MATCH(D76, 'Appendix 1 - Team Data'!$B$12:$B$112,0),4)</f>
        <v>60</v>
      </c>
      <c r="J76" s="25">
        <f t="shared" si="1"/>
        <v>6</v>
      </c>
    </row>
    <row r="77" spans="2:10">
      <c r="B77" s="3">
        <v>41828</v>
      </c>
      <c r="C77" s="10" t="s">
        <v>35</v>
      </c>
      <c r="D77" s="10" t="s">
        <v>40</v>
      </c>
      <c r="E77" s="25">
        <v>1</v>
      </c>
      <c r="F77" s="25">
        <v>7</v>
      </c>
      <c r="G77" s="10" t="s">
        <v>286</v>
      </c>
      <c r="H77" s="25">
        <f>INDEX('Appendix 1 - Team Data'!$B$12:$R$112, MATCH(C77, 'Appendix 1 - Team Data'!$B$12:$B$112,0),4)</f>
        <v>90</v>
      </c>
      <c r="I77" s="25">
        <f>INDEX('Appendix 1 - Team Data'!$B$12:$R$112, MATCH(D77, 'Appendix 1 - Team Data'!$B$12:$B$112,0),4)</f>
        <v>90</v>
      </c>
      <c r="J77" s="25">
        <f t="shared" si="1"/>
        <v>6</v>
      </c>
    </row>
    <row r="78" spans="2:10">
      <c r="B78" s="3">
        <v>41957</v>
      </c>
      <c r="C78" s="10" t="s">
        <v>53</v>
      </c>
      <c r="D78" s="10" t="s">
        <v>237</v>
      </c>
      <c r="E78" s="25">
        <v>6</v>
      </c>
      <c r="F78" s="25">
        <v>0</v>
      </c>
      <c r="G78" s="10" t="s">
        <v>288</v>
      </c>
      <c r="H78" s="25">
        <f>INDEX('Appendix 1 - Team Data'!$B$12:$R$112, MATCH(C78, 'Appendix 1 - Team Data'!$B$12:$B$112,0),4)</f>
        <v>50</v>
      </c>
      <c r="I78" s="25">
        <f>INDEX('Appendix 1 - Team Data'!$B$12:$R$112, MATCH(D78, 'Appendix 1 - Team Data'!$B$12:$B$112,0),4)</f>
        <v>40</v>
      </c>
      <c r="J78" s="25">
        <f t="shared" si="1"/>
        <v>6</v>
      </c>
    </row>
    <row r="79" spans="2:10">
      <c r="B79" s="3">
        <v>42518</v>
      </c>
      <c r="C79" s="10" t="s">
        <v>259</v>
      </c>
      <c r="D79" s="10" t="s">
        <v>264</v>
      </c>
      <c r="E79" s="25">
        <v>1</v>
      </c>
      <c r="F79" s="25">
        <v>7</v>
      </c>
      <c r="G79" s="10" t="s">
        <v>288</v>
      </c>
      <c r="H79" s="25">
        <f>INDEX('Appendix 1 - Team Data'!$B$12:$R$112, MATCH(C79, 'Appendix 1 - Team Data'!$B$12:$B$112,0),4)</f>
        <v>10</v>
      </c>
      <c r="I79" s="25">
        <f>INDEX('Appendix 1 - Team Data'!$B$12:$R$112, MATCH(D79, 'Appendix 1 - Team Data'!$B$12:$B$112,0),4)</f>
        <v>10</v>
      </c>
      <c r="J79" s="25">
        <f t="shared" si="1"/>
        <v>6</v>
      </c>
    </row>
    <row r="80" spans="2:10">
      <c r="B80" s="3">
        <v>42529</v>
      </c>
      <c r="C80" s="10" t="s">
        <v>35</v>
      </c>
      <c r="D80" s="10" t="s">
        <v>262</v>
      </c>
      <c r="E80" s="25">
        <v>7</v>
      </c>
      <c r="F80" s="25">
        <v>1</v>
      </c>
      <c r="G80" s="10" t="s">
        <v>297</v>
      </c>
      <c r="H80" s="25">
        <f>INDEX('Appendix 1 - Team Data'!$B$12:$R$112, MATCH(C80, 'Appendix 1 - Team Data'!$B$12:$B$112,0),4)</f>
        <v>90</v>
      </c>
      <c r="I80" s="25">
        <f>INDEX('Appendix 1 - Team Data'!$B$12:$R$112, MATCH(D80, 'Appendix 1 - Team Data'!$B$12:$B$112,0),4)</f>
        <v>10</v>
      </c>
      <c r="J80" s="25">
        <f t="shared" si="1"/>
        <v>6</v>
      </c>
    </row>
    <row r="81" spans="2:10">
      <c r="B81" s="3">
        <v>42979</v>
      </c>
      <c r="C81" s="10" t="s">
        <v>22</v>
      </c>
      <c r="D81" s="10" t="s">
        <v>257</v>
      </c>
      <c r="E81" s="25">
        <v>6</v>
      </c>
      <c r="F81" s="25">
        <v>0</v>
      </c>
      <c r="G81" s="10" t="s">
        <v>289</v>
      </c>
      <c r="H81" s="25">
        <f>INDEX('Appendix 1 - Team Data'!$B$12:$R$112, MATCH(C81, 'Appendix 1 - Team Data'!$B$12:$B$112,0),4)</f>
        <v>50</v>
      </c>
      <c r="I81" s="25">
        <f>INDEX('Appendix 1 - Team Data'!$B$12:$R$112, MATCH(D81, 'Appendix 1 - Team Data'!$B$12:$B$112,0),4)</f>
        <v>20</v>
      </c>
      <c r="J81" s="25">
        <f t="shared" si="1"/>
        <v>6</v>
      </c>
    </row>
    <row r="82" spans="2:10">
      <c r="B82" s="3">
        <v>42982</v>
      </c>
      <c r="C82" s="10" t="s">
        <v>40</v>
      </c>
      <c r="D82" s="10" t="s">
        <v>246</v>
      </c>
      <c r="E82" s="25">
        <v>6</v>
      </c>
      <c r="F82" s="25">
        <v>0</v>
      </c>
      <c r="G82" s="10" t="s">
        <v>289</v>
      </c>
      <c r="H82" s="25">
        <f>INDEX('Appendix 1 - Team Data'!$B$12:$R$112, MATCH(C82, 'Appendix 1 - Team Data'!$B$12:$B$112,0),4)</f>
        <v>90</v>
      </c>
      <c r="I82" s="25">
        <f>INDEX('Appendix 1 - Team Data'!$B$12:$R$112, MATCH(D82, 'Appendix 1 - Team Data'!$B$12:$B$112,0),4)</f>
        <v>30</v>
      </c>
      <c r="J82" s="25">
        <f t="shared" si="1"/>
        <v>6</v>
      </c>
    </row>
    <row r="83" spans="2:10">
      <c r="B83" s="3">
        <v>29086</v>
      </c>
      <c r="C83" s="10" t="s">
        <v>50</v>
      </c>
      <c r="D83" s="10" t="s">
        <v>265</v>
      </c>
      <c r="E83" s="25">
        <v>5</v>
      </c>
      <c r="F83" s="25">
        <v>0</v>
      </c>
      <c r="G83" s="10" t="s">
        <v>288</v>
      </c>
      <c r="H83" s="25">
        <f>INDEX('Appendix 1 - Team Data'!$B$12:$R$112, MATCH(C83, 'Appendix 1 - Team Data'!$B$12:$B$112,0),4)</f>
        <v>80</v>
      </c>
      <c r="I83" s="25">
        <f>INDEX('Appendix 1 - Team Data'!$B$12:$R$112, MATCH(D83, 'Appendix 1 - Team Data'!$B$12:$B$112,0),4)</f>
        <v>10</v>
      </c>
      <c r="J83" s="25">
        <f t="shared" si="1"/>
        <v>5</v>
      </c>
    </row>
    <row r="84" spans="2:10">
      <c r="B84" s="3">
        <v>29319</v>
      </c>
      <c r="C84" s="10" t="s">
        <v>41</v>
      </c>
      <c r="D84" s="10" t="s">
        <v>237</v>
      </c>
      <c r="E84" s="25">
        <v>5</v>
      </c>
      <c r="F84" s="25">
        <v>0</v>
      </c>
      <c r="G84" s="10" t="s">
        <v>288</v>
      </c>
      <c r="H84" s="25">
        <f>INDEX('Appendix 1 - Team Data'!$B$12:$R$112, MATCH(C84, 'Appendix 1 - Team Data'!$B$12:$B$112,0),4)</f>
        <v>80</v>
      </c>
      <c r="I84" s="25">
        <f>INDEX('Appendix 1 - Team Data'!$B$12:$R$112, MATCH(D84, 'Appendix 1 - Team Data'!$B$12:$B$112,0),4)</f>
        <v>40</v>
      </c>
      <c r="J84" s="25">
        <f t="shared" si="1"/>
        <v>5</v>
      </c>
    </row>
    <row r="85" spans="2:10">
      <c r="B85" s="3">
        <v>29454</v>
      </c>
      <c r="C85" s="10" t="s">
        <v>246</v>
      </c>
      <c r="D85" s="10" t="s">
        <v>244</v>
      </c>
      <c r="E85" s="25">
        <v>6</v>
      </c>
      <c r="F85" s="25">
        <v>1</v>
      </c>
      <c r="G85" s="10" t="s">
        <v>299</v>
      </c>
      <c r="H85" s="25">
        <f>INDEX('Appendix 1 - Team Data'!$B$12:$R$112, MATCH(C85, 'Appendix 1 - Team Data'!$B$12:$B$112,0),4)</f>
        <v>30</v>
      </c>
      <c r="I85" s="25">
        <f>INDEX('Appendix 1 - Team Data'!$B$12:$R$112, MATCH(D85, 'Appendix 1 - Team Data'!$B$12:$B$112,0),4)</f>
        <v>30</v>
      </c>
      <c r="J85" s="25">
        <f t="shared" ref="J85:J148" si="2">ABS(F85-E85)</f>
        <v>5</v>
      </c>
    </row>
    <row r="86" spans="2:10">
      <c r="B86" s="3">
        <v>29492</v>
      </c>
      <c r="C86" s="10" t="s">
        <v>225</v>
      </c>
      <c r="D86" s="10" t="s">
        <v>273</v>
      </c>
      <c r="E86" s="25">
        <v>5</v>
      </c>
      <c r="F86" s="25">
        <v>0</v>
      </c>
      <c r="G86" s="10" t="s">
        <v>288</v>
      </c>
      <c r="H86" s="25">
        <f>INDEX('Appendix 1 - Team Data'!$B$12:$R$112, MATCH(C86, 'Appendix 1 - Team Data'!$B$12:$B$112,0),4)</f>
        <v>60</v>
      </c>
      <c r="I86" s="25">
        <f>INDEX('Appendix 1 - Team Data'!$B$12:$R$112, MATCH(D86, 'Appendix 1 - Team Data'!$B$12:$B$112,0),4)</f>
        <v>0</v>
      </c>
      <c r="J86" s="25">
        <f t="shared" si="2"/>
        <v>5</v>
      </c>
    </row>
    <row r="87" spans="2:10">
      <c r="B87" s="3">
        <v>29509</v>
      </c>
      <c r="C87" s="10" t="s">
        <v>15</v>
      </c>
      <c r="D87" s="10" t="s">
        <v>31</v>
      </c>
      <c r="E87" s="25">
        <v>5</v>
      </c>
      <c r="F87" s="25">
        <v>0</v>
      </c>
      <c r="G87" s="10" t="s">
        <v>289</v>
      </c>
      <c r="H87" s="25">
        <f>INDEX('Appendix 1 - Team Data'!$B$12:$R$112, MATCH(C87, 'Appendix 1 - Team Data'!$B$12:$B$112,0),4)</f>
        <v>50</v>
      </c>
      <c r="I87" s="25">
        <f>INDEX('Appendix 1 - Team Data'!$B$12:$R$112, MATCH(D87, 'Appendix 1 - Team Data'!$B$12:$B$112,0),4)</f>
        <v>70</v>
      </c>
      <c r="J87" s="25">
        <f t="shared" si="2"/>
        <v>5</v>
      </c>
    </row>
    <row r="88" spans="2:10">
      <c r="B88" s="3">
        <v>29540</v>
      </c>
      <c r="C88" s="10" t="s">
        <v>226</v>
      </c>
      <c r="D88" s="10" t="s">
        <v>239</v>
      </c>
      <c r="E88" s="25">
        <v>5</v>
      </c>
      <c r="F88" s="25">
        <v>0</v>
      </c>
      <c r="G88" s="10" t="s">
        <v>289</v>
      </c>
      <c r="H88" s="25">
        <f>INDEX('Appendix 1 - Team Data'!$B$12:$R$112, MATCH(C88, 'Appendix 1 - Team Data'!$B$12:$B$112,0),4)</f>
        <v>60</v>
      </c>
      <c r="I88" s="25">
        <f>INDEX('Appendix 1 - Team Data'!$B$12:$R$112, MATCH(D88, 'Appendix 1 - Team Data'!$B$12:$B$112,0),4)</f>
        <v>40</v>
      </c>
      <c r="J88" s="25">
        <f t="shared" si="2"/>
        <v>5</v>
      </c>
    </row>
    <row r="89" spans="2:10">
      <c r="B89" s="3">
        <v>29541</v>
      </c>
      <c r="C89" s="10" t="s">
        <v>259</v>
      </c>
      <c r="D89" s="10" t="s">
        <v>46</v>
      </c>
      <c r="E89" s="25">
        <v>5</v>
      </c>
      <c r="F89" s="25">
        <v>0</v>
      </c>
      <c r="G89" s="10" t="s">
        <v>289</v>
      </c>
      <c r="H89" s="25">
        <f>INDEX('Appendix 1 - Team Data'!$B$12:$R$112, MATCH(C89, 'Appendix 1 - Team Data'!$B$12:$B$112,0),4)</f>
        <v>10</v>
      </c>
      <c r="I89" s="25">
        <f>INDEX('Appendix 1 - Team Data'!$B$12:$R$112, MATCH(D89, 'Appendix 1 - Team Data'!$B$12:$B$112,0),4)</f>
        <v>50</v>
      </c>
      <c r="J89" s="25">
        <f t="shared" si="2"/>
        <v>5</v>
      </c>
    </row>
    <row r="90" spans="2:10">
      <c r="B90" s="3">
        <v>29566</v>
      </c>
      <c r="C90" s="10" t="s">
        <v>18</v>
      </c>
      <c r="D90" s="10" t="s">
        <v>227</v>
      </c>
      <c r="E90" s="25">
        <v>5</v>
      </c>
      <c r="F90" s="25">
        <v>0</v>
      </c>
      <c r="G90" s="10" t="s">
        <v>288</v>
      </c>
      <c r="H90" s="25">
        <f>INDEX('Appendix 1 - Team Data'!$B$12:$R$112, MATCH(C90, 'Appendix 1 - Team Data'!$B$12:$B$112,0),4)</f>
        <v>80</v>
      </c>
      <c r="I90" s="25">
        <f>INDEX('Appendix 1 - Team Data'!$B$12:$R$112, MATCH(D90, 'Appendix 1 - Team Data'!$B$12:$B$112,0),4)</f>
        <v>50</v>
      </c>
      <c r="J90" s="25">
        <f t="shared" si="2"/>
        <v>5</v>
      </c>
    </row>
    <row r="91" spans="2:10">
      <c r="B91" s="3">
        <v>29569</v>
      </c>
      <c r="C91" s="10" t="s">
        <v>237</v>
      </c>
      <c r="D91" s="10" t="s">
        <v>46</v>
      </c>
      <c r="E91" s="25">
        <v>5</v>
      </c>
      <c r="F91" s="25">
        <v>0</v>
      </c>
      <c r="G91" s="10" t="s">
        <v>289</v>
      </c>
      <c r="H91" s="25">
        <f>INDEX('Appendix 1 - Team Data'!$B$12:$R$112, MATCH(C91, 'Appendix 1 - Team Data'!$B$12:$B$112,0),4)</f>
        <v>40</v>
      </c>
      <c r="I91" s="25">
        <f>INDEX('Appendix 1 - Team Data'!$B$12:$R$112, MATCH(D91, 'Appendix 1 - Team Data'!$B$12:$B$112,0),4)</f>
        <v>50</v>
      </c>
      <c r="J91" s="25">
        <f t="shared" si="2"/>
        <v>5</v>
      </c>
    </row>
    <row r="92" spans="2:10">
      <c r="B92" s="3">
        <v>29571</v>
      </c>
      <c r="C92" s="10" t="s">
        <v>30</v>
      </c>
      <c r="D92" s="10" t="s">
        <v>36</v>
      </c>
      <c r="E92" s="25">
        <v>5</v>
      </c>
      <c r="F92" s="25">
        <v>0</v>
      </c>
      <c r="G92" s="10" t="s">
        <v>288</v>
      </c>
      <c r="H92" s="25">
        <f>INDEX('Appendix 1 - Team Data'!$B$12:$R$112, MATCH(C92, 'Appendix 1 - Team Data'!$B$12:$B$112,0),4)</f>
        <v>90</v>
      </c>
      <c r="I92" s="25">
        <f>INDEX('Appendix 1 - Team Data'!$B$12:$R$112, MATCH(D92, 'Appendix 1 - Team Data'!$B$12:$B$112,0),4)</f>
        <v>80</v>
      </c>
      <c r="J92" s="25">
        <f t="shared" si="2"/>
        <v>5</v>
      </c>
    </row>
    <row r="93" spans="2:10">
      <c r="B93" s="3">
        <v>29674</v>
      </c>
      <c r="C93" s="10" t="s">
        <v>35</v>
      </c>
      <c r="D93" s="10" t="s">
        <v>220</v>
      </c>
      <c r="E93" s="25">
        <v>5</v>
      </c>
      <c r="F93" s="25">
        <v>0</v>
      </c>
      <c r="G93" s="10" t="s">
        <v>289</v>
      </c>
      <c r="H93" s="25">
        <f>INDEX('Appendix 1 - Team Data'!$B$12:$R$112, MATCH(C93, 'Appendix 1 - Team Data'!$B$12:$B$112,0),4)</f>
        <v>90</v>
      </c>
      <c r="I93" s="25">
        <f>INDEX('Appendix 1 - Team Data'!$B$12:$R$112, MATCH(D93, 'Appendix 1 - Team Data'!$B$12:$B$112,0),4)</f>
        <v>60</v>
      </c>
      <c r="J93" s="25">
        <f t="shared" si="2"/>
        <v>5</v>
      </c>
    </row>
    <row r="94" spans="2:10">
      <c r="B94" s="3">
        <v>29939</v>
      </c>
      <c r="C94" s="10" t="s">
        <v>16</v>
      </c>
      <c r="D94" s="10" t="s">
        <v>254</v>
      </c>
      <c r="E94" s="25">
        <v>0</v>
      </c>
      <c r="F94" s="25">
        <v>5</v>
      </c>
      <c r="G94" s="10" t="s">
        <v>289</v>
      </c>
      <c r="H94" s="25">
        <f>INDEX('Appendix 1 - Team Data'!$B$12:$R$112, MATCH(C94, 'Appendix 1 - Team Data'!$B$12:$B$112,0),4)</f>
        <v>30</v>
      </c>
      <c r="I94" s="25">
        <f>INDEX('Appendix 1 - Team Data'!$B$12:$R$112, MATCH(D94, 'Appendix 1 - Team Data'!$B$12:$B$112,0),4)</f>
        <v>20</v>
      </c>
      <c r="J94" s="25">
        <f t="shared" si="2"/>
        <v>5</v>
      </c>
    </row>
    <row r="95" spans="2:10">
      <c r="B95" s="3">
        <v>30216</v>
      </c>
      <c r="C95" s="10" t="s">
        <v>226</v>
      </c>
      <c r="D95" s="10" t="s">
        <v>239</v>
      </c>
      <c r="E95" s="25">
        <v>5</v>
      </c>
      <c r="F95" s="25">
        <v>0</v>
      </c>
      <c r="G95" s="10" t="s">
        <v>293</v>
      </c>
      <c r="H95" s="25">
        <f>INDEX('Appendix 1 - Team Data'!$B$12:$R$112, MATCH(C95, 'Appendix 1 - Team Data'!$B$12:$B$112,0),4)</f>
        <v>60</v>
      </c>
      <c r="I95" s="25">
        <f>INDEX('Appendix 1 - Team Data'!$B$12:$R$112, MATCH(D95, 'Appendix 1 - Team Data'!$B$12:$B$112,0),4)</f>
        <v>40</v>
      </c>
      <c r="J95" s="25">
        <f t="shared" si="2"/>
        <v>5</v>
      </c>
    </row>
    <row r="96" spans="2:10">
      <c r="B96" s="3">
        <v>30216</v>
      </c>
      <c r="C96" s="10" t="s">
        <v>236</v>
      </c>
      <c r="D96" s="10" t="s">
        <v>225</v>
      </c>
      <c r="E96" s="25">
        <v>5</v>
      </c>
      <c r="F96" s="25">
        <v>0</v>
      </c>
      <c r="G96" s="10" t="s">
        <v>288</v>
      </c>
      <c r="H96" s="25">
        <f>INDEX('Appendix 1 - Team Data'!$B$12:$R$112, MATCH(C96, 'Appendix 1 - Team Data'!$B$12:$B$112,0),4)</f>
        <v>40</v>
      </c>
      <c r="I96" s="25">
        <f>INDEX('Appendix 1 - Team Data'!$B$12:$R$112, MATCH(D96, 'Appendix 1 - Team Data'!$B$12:$B$112,0),4)</f>
        <v>60</v>
      </c>
      <c r="J96" s="25">
        <f t="shared" si="2"/>
        <v>5</v>
      </c>
    </row>
    <row r="97" spans="2:10">
      <c r="B97" s="3">
        <v>30433</v>
      </c>
      <c r="C97" s="10" t="s">
        <v>15</v>
      </c>
      <c r="D97" s="10" t="s">
        <v>20</v>
      </c>
      <c r="E97" s="25">
        <v>5</v>
      </c>
      <c r="F97" s="25">
        <v>0</v>
      </c>
      <c r="G97" s="10" t="s">
        <v>293</v>
      </c>
      <c r="H97" s="25">
        <f>INDEX('Appendix 1 - Team Data'!$B$12:$R$112, MATCH(C97, 'Appendix 1 - Team Data'!$B$12:$B$112,0),4)</f>
        <v>50</v>
      </c>
      <c r="I97" s="25">
        <f>INDEX('Appendix 1 - Team Data'!$B$12:$R$112, MATCH(D97, 'Appendix 1 - Team Data'!$B$12:$B$112,0),4)</f>
        <v>90</v>
      </c>
      <c r="J97" s="25">
        <f t="shared" si="2"/>
        <v>5</v>
      </c>
    </row>
    <row r="98" spans="2:10">
      <c r="B98" s="3">
        <v>30560</v>
      </c>
      <c r="C98" s="10" t="s">
        <v>35</v>
      </c>
      <c r="D98" s="10" t="s">
        <v>218</v>
      </c>
      <c r="E98" s="25">
        <v>5</v>
      </c>
      <c r="F98" s="25">
        <v>0</v>
      </c>
      <c r="G98" s="10" t="s">
        <v>297</v>
      </c>
      <c r="H98" s="25">
        <f>INDEX('Appendix 1 - Team Data'!$B$12:$R$112, MATCH(C98, 'Appendix 1 - Team Data'!$B$12:$B$112,0),4)</f>
        <v>90</v>
      </c>
      <c r="I98" s="25">
        <f>INDEX('Appendix 1 - Team Data'!$B$12:$R$112, MATCH(D98, 'Appendix 1 - Team Data'!$B$12:$B$112,0),4)</f>
        <v>70</v>
      </c>
      <c r="J98" s="25">
        <f t="shared" si="2"/>
        <v>5</v>
      </c>
    </row>
    <row r="99" spans="2:10">
      <c r="B99" s="3">
        <v>30567</v>
      </c>
      <c r="C99" s="10" t="s">
        <v>213</v>
      </c>
      <c r="D99" s="10" t="s">
        <v>220</v>
      </c>
      <c r="E99" s="25">
        <v>5</v>
      </c>
      <c r="F99" s="25">
        <v>0</v>
      </c>
      <c r="G99" s="10" t="s">
        <v>297</v>
      </c>
      <c r="H99" s="25">
        <f>INDEX('Appendix 1 - Team Data'!$B$12:$R$112, MATCH(C99, 'Appendix 1 - Team Data'!$B$12:$B$112,0),4)</f>
        <v>80</v>
      </c>
      <c r="I99" s="25">
        <f>INDEX('Appendix 1 - Team Data'!$B$12:$R$112, MATCH(D99, 'Appendix 1 - Team Data'!$B$12:$B$112,0),4)</f>
        <v>60</v>
      </c>
      <c r="J99" s="25">
        <f t="shared" si="2"/>
        <v>5</v>
      </c>
    </row>
    <row r="100" spans="2:10">
      <c r="B100" s="3">
        <v>30580</v>
      </c>
      <c r="C100" s="10" t="s">
        <v>20</v>
      </c>
      <c r="D100" s="10" t="s">
        <v>244</v>
      </c>
      <c r="E100" s="25">
        <v>5</v>
      </c>
      <c r="F100" s="25">
        <v>0</v>
      </c>
      <c r="G100" s="10" t="s">
        <v>293</v>
      </c>
      <c r="H100" s="25">
        <f>INDEX('Appendix 1 - Team Data'!$B$12:$R$112, MATCH(C100, 'Appendix 1 - Team Data'!$B$12:$B$112,0),4)</f>
        <v>90</v>
      </c>
      <c r="I100" s="25">
        <f>INDEX('Appendix 1 - Team Data'!$B$12:$R$112, MATCH(D100, 'Appendix 1 - Team Data'!$B$12:$B$112,0),4)</f>
        <v>30</v>
      </c>
      <c r="J100" s="25">
        <f t="shared" si="2"/>
        <v>5</v>
      </c>
    </row>
    <row r="101" spans="2:10">
      <c r="B101" s="3">
        <v>30601</v>
      </c>
      <c r="C101" s="10" t="s">
        <v>214</v>
      </c>
      <c r="D101" s="10" t="s">
        <v>228</v>
      </c>
      <c r="E101" s="25">
        <v>5</v>
      </c>
      <c r="F101" s="25">
        <v>0</v>
      </c>
      <c r="G101" s="10" t="s">
        <v>288</v>
      </c>
      <c r="H101" s="25">
        <f>INDEX('Appendix 1 - Team Data'!$B$12:$R$112, MATCH(C101, 'Appendix 1 - Team Data'!$B$12:$B$112,0),4)</f>
        <v>70</v>
      </c>
      <c r="I101" s="25">
        <f>INDEX('Appendix 1 - Team Data'!$B$12:$R$112, MATCH(D101, 'Appendix 1 - Team Data'!$B$12:$B$112,0),4)</f>
        <v>50</v>
      </c>
      <c r="J101" s="25">
        <f t="shared" si="2"/>
        <v>5</v>
      </c>
    </row>
    <row r="102" spans="2:10">
      <c r="B102" s="3">
        <v>30614</v>
      </c>
      <c r="C102" s="10" t="s">
        <v>271</v>
      </c>
      <c r="D102" s="10" t="s">
        <v>41</v>
      </c>
      <c r="E102" s="25">
        <v>0</v>
      </c>
      <c r="F102" s="25">
        <v>5</v>
      </c>
      <c r="G102" s="10" t="s">
        <v>288</v>
      </c>
      <c r="H102" s="25">
        <f>INDEX('Appendix 1 - Team Data'!$B$12:$R$112, MATCH(C102, 'Appendix 1 - Team Data'!$B$12:$B$112,0),4)</f>
        <v>0</v>
      </c>
      <c r="I102" s="25">
        <f>INDEX('Appendix 1 - Team Data'!$B$12:$R$112, MATCH(D102, 'Appendix 1 - Team Data'!$B$12:$B$112,0),4)</f>
        <v>80</v>
      </c>
      <c r="J102" s="25">
        <f t="shared" si="2"/>
        <v>5</v>
      </c>
    </row>
    <row r="103" spans="2:10">
      <c r="B103" s="3">
        <v>30656</v>
      </c>
      <c r="C103" s="10" t="s">
        <v>41</v>
      </c>
      <c r="D103" s="10" t="s">
        <v>255</v>
      </c>
      <c r="E103" s="25">
        <v>5</v>
      </c>
      <c r="F103" s="25">
        <v>0</v>
      </c>
      <c r="G103" s="10" t="s">
        <v>288</v>
      </c>
      <c r="H103" s="25">
        <f>INDEX('Appendix 1 - Team Data'!$B$12:$R$112, MATCH(C103, 'Appendix 1 - Team Data'!$B$12:$B$112,0),4)</f>
        <v>80</v>
      </c>
      <c r="I103" s="25">
        <f>INDEX('Appendix 1 - Team Data'!$B$12:$R$112, MATCH(D103, 'Appendix 1 - Team Data'!$B$12:$B$112,0),4)</f>
        <v>20</v>
      </c>
      <c r="J103" s="25">
        <f t="shared" si="2"/>
        <v>5</v>
      </c>
    </row>
    <row r="104" spans="2:10">
      <c r="B104" s="3">
        <v>30716</v>
      </c>
      <c r="C104" s="10" t="s">
        <v>211</v>
      </c>
      <c r="D104" s="10" t="s">
        <v>41</v>
      </c>
      <c r="E104" s="25">
        <v>5</v>
      </c>
      <c r="F104" s="25">
        <v>0</v>
      </c>
      <c r="G104" s="10" t="s">
        <v>288</v>
      </c>
      <c r="H104" s="25">
        <f>INDEX('Appendix 1 - Team Data'!$B$12:$R$112, MATCH(C104, 'Appendix 1 - Team Data'!$B$12:$B$112,0),4)</f>
        <v>90</v>
      </c>
      <c r="I104" s="25">
        <f>INDEX('Appendix 1 - Team Data'!$B$12:$R$112, MATCH(D104, 'Appendix 1 - Team Data'!$B$12:$B$112,0),4)</f>
        <v>80</v>
      </c>
      <c r="J104" s="25">
        <f t="shared" si="2"/>
        <v>5</v>
      </c>
    </row>
    <row r="105" spans="2:10">
      <c r="B105" s="3">
        <v>30849</v>
      </c>
      <c r="C105" s="10" t="s">
        <v>25</v>
      </c>
      <c r="D105" s="10" t="s">
        <v>45</v>
      </c>
      <c r="E105" s="25">
        <v>5</v>
      </c>
      <c r="F105" s="25">
        <v>0</v>
      </c>
      <c r="G105" s="10" t="s">
        <v>300</v>
      </c>
      <c r="H105" s="25">
        <f>INDEX('Appendix 1 - Team Data'!$B$12:$R$112, MATCH(C105, 'Appendix 1 - Team Data'!$B$12:$B$112,0),4)</f>
        <v>90</v>
      </c>
      <c r="I105" s="25">
        <f>INDEX('Appendix 1 - Team Data'!$B$12:$R$112, MATCH(D105, 'Appendix 1 - Team Data'!$B$12:$B$112,0),4)</f>
        <v>90</v>
      </c>
      <c r="J105" s="25">
        <f t="shared" si="2"/>
        <v>5</v>
      </c>
    </row>
    <row r="106" spans="2:10">
      <c r="B106" s="3">
        <v>30951</v>
      </c>
      <c r="C106" s="10" t="s">
        <v>47</v>
      </c>
      <c r="D106" s="10" t="s">
        <v>33</v>
      </c>
      <c r="E106" s="25">
        <v>5</v>
      </c>
      <c r="F106" s="25">
        <v>0</v>
      </c>
      <c r="G106" s="10" t="s">
        <v>288</v>
      </c>
      <c r="H106" s="25">
        <f>INDEX('Appendix 1 - Team Data'!$B$12:$R$112, MATCH(C106, 'Appendix 1 - Team Data'!$B$12:$B$112,0),4)</f>
        <v>40</v>
      </c>
      <c r="I106" s="25">
        <f>INDEX('Appendix 1 - Team Data'!$B$12:$R$112, MATCH(D106, 'Appendix 1 - Team Data'!$B$12:$B$112,0),4)</f>
        <v>50</v>
      </c>
      <c r="J106" s="25">
        <f t="shared" si="2"/>
        <v>5</v>
      </c>
    </row>
    <row r="107" spans="2:10">
      <c r="B107" s="3">
        <v>30959</v>
      </c>
      <c r="C107" s="10" t="s">
        <v>43</v>
      </c>
      <c r="D107" s="10" t="s">
        <v>231</v>
      </c>
      <c r="E107" s="25">
        <v>5</v>
      </c>
      <c r="F107" s="25">
        <v>0</v>
      </c>
      <c r="G107" s="10" t="s">
        <v>288</v>
      </c>
      <c r="H107" s="25">
        <f>INDEX('Appendix 1 - Team Data'!$B$12:$R$112, MATCH(C107, 'Appendix 1 - Team Data'!$B$12:$B$112,0),4)</f>
        <v>70</v>
      </c>
      <c r="I107" s="25">
        <f>INDEX('Appendix 1 - Team Data'!$B$12:$R$112, MATCH(D107, 'Appendix 1 - Team Data'!$B$12:$B$112,0),4)</f>
        <v>40</v>
      </c>
      <c r="J107" s="25">
        <f t="shared" si="2"/>
        <v>5</v>
      </c>
    </row>
    <row r="108" spans="2:10">
      <c r="B108" s="3">
        <v>30972</v>
      </c>
      <c r="C108" s="10" t="s">
        <v>48</v>
      </c>
      <c r="D108" s="10" t="s">
        <v>244</v>
      </c>
      <c r="E108" s="25">
        <v>5</v>
      </c>
      <c r="F108" s="25">
        <v>0</v>
      </c>
      <c r="G108" s="10" t="s">
        <v>289</v>
      </c>
      <c r="H108" s="25">
        <f>INDEX('Appendix 1 - Team Data'!$B$12:$R$112, MATCH(C108, 'Appendix 1 - Team Data'!$B$12:$B$112,0),4)</f>
        <v>90</v>
      </c>
      <c r="I108" s="25">
        <f>INDEX('Appendix 1 - Team Data'!$B$12:$R$112, MATCH(D108, 'Appendix 1 - Team Data'!$B$12:$B$112,0),4)</f>
        <v>30</v>
      </c>
      <c r="J108" s="25">
        <f t="shared" si="2"/>
        <v>5</v>
      </c>
    </row>
    <row r="109" spans="2:10">
      <c r="B109" s="3">
        <v>31027</v>
      </c>
      <c r="C109" s="10" t="s">
        <v>248</v>
      </c>
      <c r="D109" s="10" t="s">
        <v>249</v>
      </c>
      <c r="E109" s="25">
        <v>5</v>
      </c>
      <c r="F109" s="25">
        <v>0</v>
      </c>
      <c r="G109" s="10" t="s">
        <v>298</v>
      </c>
      <c r="H109" s="25">
        <f>INDEX('Appendix 1 - Team Data'!$B$12:$R$112, MATCH(C109, 'Appendix 1 - Team Data'!$B$12:$B$112,0),4)</f>
        <v>30</v>
      </c>
      <c r="I109" s="25">
        <f>INDEX('Appendix 1 - Team Data'!$B$12:$R$112, MATCH(D109, 'Appendix 1 - Team Data'!$B$12:$B$112,0),4)</f>
        <v>20</v>
      </c>
      <c r="J109" s="25">
        <f t="shared" si="2"/>
        <v>5</v>
      </c>
    </row>
    <row r="110" spans="2:10">
      <c r="B110" s="3">
        <v>31083</v>
      </c>
      <c r="C110" s="10" t="s">
        <v>41</v>
      </c>
      <c r="D110" s="10" t="s">
        <v>50</v>
      </c>
      <c r="E110" s="25">
        <v>5</v>
      </c>
      <c r="F110" s="25">
        <v>0</v>
      </c>
      <c r="G110" s="10" t="s">
        <v>288</v>
      </c>
      <c r="H110" s="25">
        <f>INDEX('Appendix 1 - Team Data'!$B$12:$R$112, MATCH(C110, 'Appendix 1 - Team Data'!$B$12:$B$112,0),4)</f>
        <v>80</v>
      </c>
      <c r="I110" s="25">
        <f>INDEX('Appendix 1 - Team Data'!$B$12:$R$112, MATCH(D110, 'Appendix 1 - Team Data'!$B$12:$B$112,0),4)</f>
        <v>80</v>
      </c>
      <c r="J110" s="25">
        <f t="shared" si="2"/>
        <v>5</v>
      </c>
    </row>
    <row r="111" spans="2:10">
      <c r="B111" s="3">
        <v>31207</v>
      </c>
      <c r="C111" s="10" t="s">
        <v>255</v>
      </c>
      <c r="D111" s="10" t="s">
        <v>245</v>
      </c>
      <c r="E111" s="25">
        <v>1</v>
      </c>
      <c r="F111" s="25">
        <v>6</v>
      </c>
      <c r="G111" s="10" t="s">
        <v>287</v>
      </c>
      <c r="H111" s="25">
        <f>INDEX('Appendix 1 - Team Data'!$B$12:$R$112, MATCH(C111, 'Appendix 1 - Team Data'!$B$12:$B$112,0),4)</f>
        <v>20</v>
      </c>
      <c r="I111" s="25">
        <f>INDEX('Appendix 1 - Team Data'!$B$12:$R$112, MATCH(D111, 'Appendix 1 - Team Data'!$B$12:$B$112,0),4)</f>
        <v>30</v>
      </c>
      <c r="J111" s="25">
        <f t="shared" si="2"/>
        <v>5</v>
      </c>
    </row>
    <row r="112" spans="2:10">
      <c r="B112" s="3">
        <v>31336</v>
      </c>
      <c r="C112" s="10" t="s">
        <v>48</v>
      </c>
      <c r="D112" s="10" t="s">
        <v>225</v>
      </c>
      <c r="E112" s="25">
        <v>5</v>
      </c>
      <c r="F112" s="25">
        <v>0</v>
      </c>
      <c r="G112" s="10" t="s">
        <v>289</v>
      </c>
      <c r="H112" s="25">
        <f>INDEX('Appendix 1 - Team Data'!$B$12:$R$112, MATCH(C112, 'Appendix 1 - Team Data'!$B$12:$B$112,0),4)</f>
        <v>90</v>
      </c>
      <c r="I112" s="25">
        <f>INDEX('Appendix 1 - Team Data'!$B$12:$R$112, MATCH(D112, 'Appendix 1 - Team Data'!$B$12:$B$112,0),4)</f>
        <v>60</v>
      </c>
      <c r="J112" s="25">
        <f t="shared" si="2"/>
        <v>5</v>
      </c>
    </row>
    <row r="113" spans="2:10">
      <c r="B113" s="3">
        <v>31571</v>
      </c>
      <c r="C113" s="10" t="s">
        <v>28</v>
      </c>
      <c r="D113" s="10" t="s">
        <v>18</v>
      </c>
      <c r="E113" s="25">
        <v>6</v>
      </c>
      <c r="F113" s="25">
        <v>1</v>
      </c>
      <c r="G113" s="10" t="s">
        <v>286</v>
      </c>
      <c r="H113" s="25">
        <f>INDEX('Appendix 1 - Team Data'!$B$12:$R$112, MATCH(C113, 'Appendix 1 - Team Data'!$B$12:$B$112,0),4)</f>
        <v>80</v>
      </c>
      <c r="I113" s="25">
        <f>INDEX('Appendix 1 - Team Data'!$B$12:$R$112, MATCH(D113, 'Appendix 1 - Team Data'!$B$12:$B$112,0),4)</f>
        <v>80</v>
      </c>
      <c r="J113" s="25">
        <f t="shared" si="2"/>
        <v>5</v>
      </c>
    </row>
    <row r="114" spans="2:10">
      <c r="B114" s="3">
        <v>31956</v>
      </c>
      <c r="C114" s="10" t="s">
        <v>35</v>
      </c>
      <c r="D114" s="10" t="s">
        <v>220</v>
      </c>
      <c r="E114" s="25">
        <v>5</v>
      </c>
      <c r="F114" s="25">
        <v>0</v>
      </c>
      <c r="G114" s="10" t="s">
        <v>297</v>
      </c>
      <c r="H114" s="25">
        <f>INDEX('Appendix 1 - Team Data'!$B$12:$R$112, MATCH(C114, 'Appendix 1 - Team Data'!$B$12:$B$112,0),4)</f>
        <v>90</v>
      </c>
      <c r="I114" s="25">
        <f>INDEX('Appendix 1 - Team Data'!$B$12:$R$112, MATCH(D114, 'Appendix 1 - Team Data'!$B$12:$B$112,0),4)</f>
        <v>60</v>
      </c>
      <c r="J114" s="25">
        <f t="shared" si="2"/>
        <v>5</v>
      </c>
    </row>
    <row r="115" spans="2:10">
      <c r="B115" s="3">
        <v>32091</v>
      </c>
      <c r="C115" s="10" t="s">
        <v>221</v>
      </c>
      <c r="D115" s="10" t="s">
        <v>252</v>
      </c>
      <c r="E115" s="25">
        <v>5</v>
      </c>
      <c r="F115" s="25">
        <v>0</v>
      </c>
      <c r="G115" s="10" t="s">
        <v>288</v>
      </c>
      <c r="H115" s="25">
        <f>INDEX('Appendix 1 - Team Data'!$B$12:$R$112, MATCH(C115, 'Appendix 1 - Team Data'!$B$12:$B$112,0),4)</f>
        <v>60</v>
      </c>
      <c r="I115" s="25">
        <f>INDEX('Appendix 1 - Team Data'!$B$12:$R$112, MATCH(D115, 'Appendix 1 - Team Data'!$B$12:$B$112,0),4)</f>
        <v>20</v>
      </c>
      <c r="J115" s="25">
        <f t="shared" si="2"/>
        <v>5</v>
      </c>
    </row>
    <row r="116" spans="2:10">
      <c r="B116" s="3">
        <v>32099</v>
      </c>
      <c r="C116" s="10" t="s">
        <v>21</v>
      </c>
      <c r="D116" s="10" t="s">
        <v>239</v>
      </c>
      <c r="E116" s="25">
        <v>5</v>
      </c>
      <c r="F116" s="25">
        <v>0</v>
      </c>
      <c r="G116" s="10" t="s">
        <v>293</v>
      </c>
      <c r="H116" s="25">
        <f>INDEX('Appendix 1 - Team Data'!$B$12:$R$112, MATCH(C116, 'Appendix 1 - Team Data'!$B$12:$B$112,0),4)</f>
        <v>90</v>
      </c>
      <c r="I116" s="25">
        <f>INDEX('Appendix 1 - Team Data'!$B$12:$R$112, MATCH(D116, 'Appendix 1 - Team Data'!$B$12:$B$112,0),4)</f>
        <v>40</v>
      </c>
      <c r="J116" s="25">
        <f t="shared" si="2"/>
        <v>5</v>
      </c>
    </row>
    <row r="117" spans="2:10">
      <c r="B117" s="3">
        <v>32360</v>
      </c>
      <c r="C117" s="10" t="s">
        <v>47</v>
      </c>
      <c r="D117" s="10" t="s">
        <v>266</v>
      </c>
      <c r="E117" s="25">
        <v>5</v>
      </c>
      <c r="F117" s="25">
        <v>0</v>
      </c>
      <c r="G117" s="10" t="s">
        <v>289</v>
      </c>
      <c r="H117" s="25">
        <f>INDEX('Appendix 1 - Team Data'!$B$12:$R$112, MATCH(C117, 'Appendix 1 - Team Data'!$B$12:$B$112,0),4)</f>
        <v>40</v>
      </c>
      <c r="I117" s="25">
        <f>INDEX('Appendix 1 - Team Data'!$B$12:$R$112, MATCH(D117, 'Appendix 1 - Team Data'!$B$12:$B$112,0),4)</f>
        <v>10</v>
      </c>
      <c r="J117" s="25">
        <f t="shared" si="2"/>
        <v>5</v>
      </c>
    </row>
    <row r="118" spans="2:10">
      <c r="B118" s="3">
        <v>32624</v>
      </c>
      <c r="C118" s="10" t="s">
        <v>48</v>
      </c>
      <c r="D118" s="10" t="s">
        <v>239</v>
      </c>
      <c r="E118" s="25">
        <v>5</v>
      </c>
      <c r="F118" s="25">
        <v>0</v>
      </c>
      <c r="G118" s="10" t="s">
        <v>289</v>
      </c>
      <c r="H118" s="25">
        <f>INDEX('Appendix 1 - Team Data'!$B$12:$R$112, MATCH(C118, 'Appendix 1 - Team Data'!$B$12:$B$112,0),4)</f>
        <v>90</v>
      </c>
      <c r="I118" s="25">
        <f>INDEX('Appendix 1 - Team Data'!$B$12:$R$112, MATCH(D118, 'Appendix 1 - Team Data'!$B$12:$B$112,0),4)</f>
        <v>40</v>
      </c>
      <c r="J118" s="25">
        <f t="shared" si="2"/>
        <v>5</v>
      </c>
    </row>
    <row r="119" spans="2:10">
      <c r="B119" s="3">
        <v>32697</v>
      </c>
      <c r="C119" s="10" t="s">
        <v>227</v>
      </c>
      <c r="D119" s="10" t="s">
        <v>213</v>
      </c>
      <c r="E119" s="25">
        <v>0</v>
      </c>
      <c r="F119" s="25">
        <v>5</v>
      </c>
      <c r="G119" s="10" t="s">
        <v>297</v>
      </c>
      <c r="H119" s="25">
        <f>INDEX('Appendix 1 - Team Data'!$B$12:$R$112, MATCH(C119, 'Appendix 1 - Team Data'!$B$12:$B$112,0),4)</f>
        <v>50</v>
      </c>
      <c r="I119" s="25">
        <f>INDEX('Appendix 1 - Team Data'!$B$12:$R$112, MATCH(D119, 'Appendix 1 - Team Data'!$B$12:$B$112,0),4)</f>
        <v>80</v>
      </c>
      <c r="J119" s="25">
        <f t="shared" si="2"/>
        <v>5</v>
      </c>
    </row>
    <row r="120" spans="2:10">
      <c r="B120" s="3">
        <v>32733</v>
      </c>
      <c r="C120" s="10" t="s">
        <v>243</v>
      </c>
      <c r="D120" s="10" t="s">
        <v>267</v>
      </c>
      <c r="E120" s="25">
        <v>5</v>
      </c>
      <c r="F120" s="25">
        <v>0</v>
      </c>
      <c r="G120" s="10" t="s">
        <v>289</v>
      </c>
      <c r="H120" s="25">
        <f>INDEX('Appendix 1 - Team Data'!$B$12:$R$112, MATCH(C120, 'Appendix 1 - Team Data'!$B$12:$B$112,0),4)</f>
        <v>30</v>
      </c>
      <c r="I120" s="25">
        <f>INDEX('Appendix 1 - Team Data'!$B$12:$R$112, MATCH(D120, 'Appendix 1 - Team Data'!$B$12:$B$112,0),4)</f>
        <v>10</v>
      </c>
      <c r="J120" s="25">
        <f t="shared" si="2"/>
        <v>5</v>
      </c>
    </row>
    <row r="121" spans="2:10">
      <c r="B121" s="3">
        <v>32747</v>
      </c>
      <c r="C121" s="10" t="s">
        <v>213</v>
      </c>
      <c r="D121" s="10" t="s">
        <v>220</v>
      </c>
      <c r="E121" s="25">
        <v>5</v>
      </c>
      <c r="F121" s="25">
        <v>0</v>
      </c>
      <c r="G121" s="10" t="s">
        <v>289</v>
      </c>
      <c r="H121" s="25">
        <f>INDEX('Appendix 1 - Team Data'!$B$12:$R$112, MATCH(C121, 'Appendix 1 - Team Data'!$B$12:$B$112,0),4)</f>
        <v>80</v>
      </c>
      <c r="I121" s="25">
        <f>INDEX('Appendix 1 - Team Data'!$B$12:$R$112, MATCH(D121, 'Appendix 1 - Team Data'!$B$12:$B$112,0),4)</f>
        <v>60</v>
      </c>
      <c r="J121" s="25">
        <f t="shared" si="2"/>
        <v>5</v>
      </c>
    </row>
    <row r="122" spans="2:10">
      <c r="B122" s="3">
        <v>32785</v>
      </c>
      <c r="C122" s="10" t="s">
        <v>40</v>
      </c>
      <c r="D122" s="10" t="s">
        <v>244</v>
      </c>
      <c r="E122" s="25">
        <v>6</v>
      </c>
      <c r="F122" s="25">
        <v>1</v>
      </c>
      <c r="G122" s="10" t="s">
        <v>289</v>
      </c>
      <c r="H122" s="25">
        <f>INDEX('Appendix 1 - Team Data'!$B$12:$R$112, MATCH(C122, 'Appendix 1 - Team Data'!$B$12:$B$112,0),4)</f>
        <v>90</v>
      </c>
      <c r="I122" s="25">
        <f>INDEX('Appendix 1 - Team Data'!$B$12:$R$112, MATCH(D122, 'Appendix 1 - Team Data'!$B$12:$B$112,0),4)</f>
        <v>30</v>
      </c>
      <c r="J122" s="25">
        <f t="shared" si="2"/>
        <v>5</v>
      </c>
    </row>
    <row r="123" spans="2:10">
      <c r="B123" s="3">
        <v>32811</v>
      </c>
      <c r="C123" s="10" t="s">
        <v>275</v>
      </c>
      <c r="D123" s="10" t="s">
        <v>272</v>
      </c>
      <c r="E123" s="25">
        <v>5</v>
      </c>
      <c r="F123" s="25">
        <v>0</v>
      </c>
      <c r="G123" s="10" t="s">
        <v>288</v>
      </c>
      <c r="H123" s="25">
        <f>INDEX('Appendix 1 - Team Data'!$B$12:$R$112, MATCH(C123, 'Appendix 1 - Team Data'!$B$12:$B$112,0),4)</f>
        <v>0</v>
      </c>
      <c r="I123" s="25">
        <f>INDEX('Appendix 1 - Team Data'!$B$12:$R$112, MATCH(D123, 'Appendix 1 - Team Data'!$B$12:$B$112,0),4)</f>
        <v>0</v>
      </c>
      <c r="J123" s="25">
        <f t="shared" si="2"/>
        <v>5</v>
      </c>
    </row>
    <row r="124" spans="2:10">
      <c r="B124" s="3">
        <v>32885</v>
      </c>
      <c r="C124" s="10" t="s">
        <v>251</v>
      </c>
      <c r="D124" s="10" t="s">
        <v>257</v>
      </c>
      <c r="E124" s="25">
        <v>5</v>
      </c>
      <c r="F124" s="25">
        <v>0</v>
      </c>
      <c r="G124" s="10" t="s">
        <v>288</v>
      </c>
      <c r="H124" s="25">
        <f>INDEX('Appendix 1 - Team Data'!$B$12:$R$112, MATCH(C124, 'Appendix 1 - Team Data'!$B$12:$B$112,0),4)</f>
        <v>20</v>
      </c>
      <c r="I124" s="25">
        <f>INDEX('Appendix 1 - Team Data'!$B$12:$R$112, MATCH(D124, 'Appendix 1 - Team Data'!$B$12:$B$112,0),4)</f>
        <v>20</v>
      </c>
      <c r="J124" s="25">
        <f t="shared" si="2"/>
        <v>5</v>
      </c>
    </row>
    <row r="125" spans="2:10">
      <c r="B125" s="3">
        <v>32941</v>
      </c>
      <c r="C125" s="10" t="s">
        <v>249</v>
      </c>
      <c r="D125" s="10" t="s">
        <v>275</v>
      </c>
      <c r="E125" s="25">
        <v>1</v>
      </c>
      <c r="F125" s="25">
        <v>6</v>
      </c>
      <c r="G125" s="10" t="s">
        <v>301</v>
      </c>
      <c r="H125" s="25">
        <f>INDEX('Appendix 1 - Team Data'!$B$12:$R$112, MATCH(C125, 'Appendix 1 - Team Data'!$B$12:$B$112,0),4)</f>
        <v>20</v>
      </c>
      <c r="I125" s="25">
        <f>INDEX('Appendix 1 - Team Data'!$B$12:$R$112, MATCH(D125, 'Appendix 1 - Team Data'!$B$12:$B$112,0),4)</f>
        <v>0</v>
      </c>
      <c r="J125" s="25">
        <f t="shared" si="2"/>
        <v>5</v>
      </c>
    </row>
    <row r="126" spans="2:10">
      <c r="B126" s="3">
        <v>33156</v>
      </c>
      <c r="C126" s="10" t="s">
        <v>230</v>
      </c>
      <c r="D126" s="10" t="s">
        <v>17</v>
      </c>
      <c r="E126" s="25">
        <v>6</v>
      </c>
      <c r="F126" s="25">
        <v>1</v>
      </c>
      <c r="G126" s="10" t="s">
        <v>288</v>
      </c>
      <c r="H126" s="25">
        <f>INDEX('Appendix 1 - Team Data'!$B$12:$R$112, MATCH(C126, 'Appendix 1 - Team Data'!$B$12:$B$112,0),4)</f>
        <v>50</v>
      </c>
      <c r="I126" s="25">
        <f>INDEX('Appendix 1 - Team Data'!$B$12:$R$112, MATCH(D126, 'Appendix 1 - Team Data'!$B$12:$B$112,0),4)</f>
        <v>50</v>
      </c>
      <c r="J126" s="25">
        <f t="shared" si="2"/>
        <v>5</v>
      </c>
    </row>
    <row r="127" spans="2:10">
      <c r="B127" s="3">
        <v>33163</v>
      </c>
      <c r="C127" s="10" t="s">
        <v>221</v>
      </c>
      <c r="D127" s="10" t="s">
        <v>225</v>
      </c>
      <c r="E127" s="25">
        <v>5</v>
      </c>
      <c r="F127" s="25">
        <v>0</v>
      </c>
      <c r="G127" s="10" t="s">
        <v>293</v>
      </c>
      <c r="H127" s="25">
        <f>INDEX('Appendix 1 - Team Data'!$B$12:$R$112, MATCH(C127, 'Appendix 1 - Team Data'!$B$12:$B$112,0),4)</f>
        <v>60</v>
      </c>
      <c r="I127" s="25">
        <f>INDEX('Appendix 1 - Team Data'!$B$12:$R$112, MATCH(D127, 'Appendix 1 - Team Data'!$B$12:$B$112,0),4)</f>
        <v>60</v>
      </c>
      <c r="J127" s="25">
        <f t="shared" si="2"/>
        <v>5</v>
      </c>
    </row>
    <row r="128" spans="2:10">
      <c r="B128" s="3">
        <v>33177</v>
      </c>
      <c r="C128" s="10" t="s">
        <v>246</v>
      </c>
      <c r="D128" s="10" t="s">
        <v>231</v>
      </c>
      <c r="E128" s="25">
        <v>6</v>
      </c>
      <c r="F128" s="25">
        <v>1</v>
      </c>
      <c r="G128" s="10" t="s">
        <v>288</v>
      </c>
      <c r="H128" s="25">
        <f>INDEX('Appendix 1 - Team Data'!$B$12:$R$112, MATCH(C128, 'Appendix 1 - Team Data'!$B$12:$B$112,0),4)</f>
        <v>30</v>
      </c>
      <c r="I128" s="25">
        <f>INDEX('Appendix 1 - Team Data'!$B$12:$R$112, MATCH(D128, 'Appendix 1 - Team Data'!$B$12:$B$112,0),4)</f>
        <v>40</v>
      </c>
      <c r="J128" s="25">
        <f t="shared" si="2"/>
        <v>5</v>
      </c>
    </row>
    <row r="129" spans="2:10">
      <c r="B129" s="3">
        <v>33327</v>
      </c>
      <c r="C129" s="10" t="s">
        <v>25</v>
      </c>
      <c r="D129" s="10" t="s">
        <v>239</v>
      </c>
      <c r="E129" s="25">
        <v>5</v>
      </c>
      <c r="F129" s="25">
        <v>0</v>
      </c>
      <c r="G129" s="10" t="s">
        <v>293</v>
      </c>
      <c r="H129" s="25">
        <f>INDEX('Appendix 1 - Team Data'!$B$12:$R$112, MATCH(C129, 'Appendix 1 - Team Data'!$B$12:$B$112,0),4)</f>
        <v>90</v>
      </c>
      <c r="I129" s="25">
        <f>INDEX('Appendix 1 - Team Data'!$B$12:$R$112, MATCH(D129, 'Appendix 1 - Team Data'!$B$12:$B$112,0),4)</f>
        <v>40</v>
      </c>
      <c r="J129" s="25">
        <f t="shared" si="2"/>
        <v>5</v>
      </c>
    </row>
    <row r="130" spans="2:10">
      <c r="B130" s="3">
        <v>33419</v>
      </c>
      <c r="C130" s="10" t="s">
        <v>247</v>
      </c>
      <c r="D130" s="10" t="s">
        <v>237</v>
      </c>
      <c r="E130" s="25">
        <v>0</v>
      </c>
      <c r="F130" s="25">
        <v>5</v>
      </c>
      <c r="G130" s="10" t="s">
        <v>302</v>
      </c>
      <c r="H130" s="25">
        <f>INDEX('Appendix 1 - Team Data'!$B$12:$R$112, MATCH(C130, 'Appendix 1 - Team Data'!$B$12:$B$112,0),4)</f>
        <v>30</v>
      </c>
      <c r="I130" s="25">
        <f>INDEX('Appendix 1 - Team Data'!$B$12:$R$112, MATCH(D130, 'Appendix 1 - Team Data'!$B$12:$B$112,0),4)</f>
        <v>40</v>
      </c>
      <c r="J130" s="25">
        <f t="shared" si="2"/>
        <v>5</v>
      </c>
    </row>
    <row r="131" spans="2:10">
      <c r="B131" s="3">
        <v>33429</v>
      </c>
      <c r="C131" s="10" t="s">
        <v>215</v>
      </c>
      <c r="D131" s="10" t="s">
        <v>220</v>
      </c>
      <c r="E131" s="25">
        <v>5</v>
      </c>
      <c r="F131" s="25">
        <v>0</v>
      </c>
      <c r="G131" s="10" t="s">
        <v>297</v>
      </c>
      <c r="H131" s="25">
        <f>INDEX('Appendix 1 - Team Data'!$B$12:$R$112, MATCH(C131, 'Appendix 1 - Team Data'!$B$12:$B$112,0),4)</f>
        <v>70</v>
      </c>
      <c r="I131" s="25">
        <f>INDEX('Appendix 1 - Team Data'!$B$12:$R$112, MATCH(D131, 'Appendix 1 - Team Data'!$B$12:$B$112,0),4)</f>
        <v>60</v>
      </c>
      <c r="J131" s="25">
        <f t="shared" si="2"/>
        <v>5</v>
      </c>
    </row>
    <row r="132" spans="2:10">
      <c r="B132" s="3">
        <v>33731</v>
      </c>
      <c r="C132" s="10" t="s">
        <v>42</v>
      </c>
      <c r="D132" s="10" t="s">
        <v>50</v>
      </c>
      <c r="E132" s="25">
        <v>5</v>
      </c>
      <c r="F132" s="25">
        <v>0</v>
      </c>
      <c r="G132" s="10" t="s">
        <v>288</v>
      </c>
      <c r="H132" s="25">
        <f>INDEX('Appendix 1 - Team Data'!$B$12:$R$112, MATCH(C132, 'Appendix 1 - Team Data'!$B$12:$B$112,0),4)</f>
        <v>80</v>
      </c>
      <c r="I132" s="25">
        <f>INDEX('Appendix 1 - Team Data'!$B$12:$R$112, MATCH(D132, 'Appendix 1 - Team Data'!$B$12:$B$112,0),4)</f>
        <v>80</v>
      </c>
      <c r="J132" s="25">
        <f t="shared" si="2"/>
        <v>5</v>
      </c>
    </row>
    <row r="133" spans="2:10">
      <c r="B133" s="3">
        <v>33816</v>
      </c>
      <c r="C133" s="10" t="s">
        <v>35</v>
      </c>
      <c r="D133" s="10" t="s">
        <v>41</v>
      </c>
      <c r="E133" s="25">
        <v>5</v>
      </c>
      <c r="F133" s="25">
        <v>0</v>
      </c>
      <c r="G133" s="10" t="s">
        <v>288</v>
      </c>
      <c r="H133" s="25">
        <f>INDEX('Appendix 1 - Team Data'!$B$12:$R$112, MATCH(C133, 'Appendix 1 - Team Data'!$B$12:$B$112,0),4)</f>
        <v>90</v>
      </c>
      <c r="I133" s="25">
        <f>INDEX('Appendix 1 - Team Data'!$B$12:$R$112, MATCH(D133, 'Appendix 1 - Team Data'!$B$12:$B$112,0),4)</f>
        <v>80</v>
      </c>
      <c r="J133" s="25">
        <f t="shared" si="2"/>
        <v>5</v>
      </c>
    </row>
    <row r="134" spans="2:10">
      <c r="B134" s="3">
        <v>34058</v>
      </c>
      <c r="C134" s="10" t="s">
        <v>270</v>
      </c>
      <c r="D134" s="10" t="s">
        <v>246</v>
      </c>
      <c r="E134" s="25">
        <v>1</v>
      </c>
      <c r="F134" s="25">
        <v>6</v>
      </c>
      <c r="G134" s="10" t="s">
        <v>288</v>
      </c>
      <c r="H134" s="25">
        <f>INDEX('Appendix 1 - Team Data'!$B$12:$R$112, MATCH(C134, 'Appendix 1 - Team Data'!$B$12:$B$112,0),4)</f>
        <v>0</v>
      </c>
      <c r="I134" s="25">
        <f>INDEX('Appendix 1 - Team Data'!$B$12:$R$112, MATCH(D134, 'Appendix 1 - Team Data'!$B$12:$B$112,0),4)</f>
        <v>30</v>
      </c>
      <c r="J134" s="25">
        <f t="shared" si="2"/>
        <v>5</v>
      </c>
    </row>
    <row r="135" spans="2:10">
      <c r="B135" s="3">
        <v>34073</v>
      </c>
      <c r="C135" s="10" t="s">
        <v>40</v>
      </c>
      <c r="D135" s="10" t="s">
        <v>234</v>
      </c>
      <c r="E135" s="25">
        <v>6</v>
      </c>
      <c r="F135" s="25">
        <v>1</v>
      </c>
      <c r="G135" s="10" t="s">
        <v>288</v>
      </c>
      <c r="H135" s="25">
        <f>INDEX('Appendix 1 - Team Data'!$B$12:$R$112, MATCH(C135, 'Appendix 1 - Team Data'!$B$12:$B$112,0),4)</f>
        <v>90</v>
      </c>
      <c r="I135" s="25">
        <f>INDEX('Appendix 1 - Team Data'!$B$12:$R$112, MATCH(D135, 'Appendix 1 - Team Data'!$B$12:$B$112,0),4)</f>
        <v>40</v>
      </c>
      <c r="J135" s="25">
        <f t="shared" si="2"/>
        <v>5</v>
      </c>
    </row>
    <row r="136" spans="2:10">
      <c r="B136" s="3">
        <v>34087</v>
      </c>
      <c r="C136" s="10" t="s">
        <v>20</v>
      </c>
      <c r="D136" s="10" t="s">
        <v>222</v>
      </c>
      <c r="E136" s="25">
        <v>5</v>
      </c>
      <c r="F136" s="25">
        <v>0</v>
      </c>
      <c r="G136" s="10" t="s">
        <v>289</v>
      </c>
      <c r="H136" s="25">
        <f>INDEX('Appendix 1 - Team Data'!$B$12:$R$112, MATCH(C136, 'Appendix 1 - Team Data'!$B$12:$B$112,0),4)</f>
        <v>90</v>
      </c>
      <c r="I136" s="25">
        <f>INDEX('Appendix 1 - Team Data'!$B$12:$R$112, MATCH(D136, 'Appendix 1 - Team Data'!$B$12:$B$112,0),4)</f>
        <v>60</v>
      </c>
      <c r="J136" s="25">
        <f t="shared" si="2"/>
        <v>5</v>
      </c>
    </row>
    <row r="137" spans="2:10">
      <c r="B137" s="3">
        <v>34122</v>
      </c>
      <c r="C137" s="10" t="s">
        <v>42</v>
      </c>
      <c r="D137" s="10" t="s">
        <v>252</v>
      </c>
      <c r="E137" s="25">
        <v>5</v>
      </c>
      <c r="F137" s="25">
        <v>0</v>
      </c>
      <c r="G137" s="10" t="s">
        <v>289</v>
      </c>
      <c r="H137" s="25">
        <f>INDEX('Appendix 1 - Team Data'!$B$12:$R$112, MATCH(C137, 'Appendix 1 - Team Data'!$B$12:$B$112,0),4)</f>
        <v>80</v>
      </c>
      <c r="I137" s="25">
        <f>INDEX('Appendix 1 - Team Data'!$B$12:$R$112, MATCH(D137, 'Appendix 1 - Team Data'!$B$12:$B$112,0),4)</f>
        <v>20</v>
      </c>
      <c r="J137" s="25">
        <f t="shared" si="2"/>
        <v>5</v>
      </c>
    </row>
    <row r="138" spans="2:10">
      <c r="B138" s="3">
        <v>34135</v>
      </c>
      <c r="C138" s="10" t="s">
        <v>218</v>
      </c>
      <c r="D138" s="10" t="s">
        <v>220</v>
      </c>
      <c r="E138" s="25">
        <v>6</v>
      </c>
      <c r="F138" s="25">
        <v>1</v>
      </c>
      <c r="G138" s="10" t="s">
        <v>297</v>
      </c>
      <c r="H138" s="25">
        <f>INDEX('Appendix 1 - Team Data'!$B$12:$R$112, MATCH(C138, 'Appendix 1 - Team Data'!$B$12:$B$112,0),4)</f>
        <v>70</v>
      </c>
      <c r="I138" s="25">
        <f>INDEX('Appendix 1 - Team Data'!$B$12:$R$112, MATCH(D138, 'Appendix 1 - Team Data'!$B$12:$B$112,0),4)</f>
        <v>60</v>
      </c>
      <c r="J138" s="25">
        <f t="shared" si="2"/>
        <v>5</v>
      </c>
    </row>
    <row r="139" spans="2:10">
      <c r="B139" s="3">
        <v>34172</v>
      </c>
      <c r="C139" s="10" t="s">
        <v>41</v>
      </c>
      <c r="D139" s="10" t="s">
        <v>247</v>
      </c>
      <c r="E139" s="25">
        <v>6</v>
      </c>
      <c r="F139" s="25">
        <v>1</v>
      </c>
      <c r="G139" s="10" t="s">
        <v>302</v>
      </c>
      <c r="H139" s="25">
        <f>INDEX('Appendix 1 - Team Data'!$B$12:$R$112, MATCH(C139, 'Appendix 1 - Team Data'!$B$12:$B$112,0),4)</f>
        <v>80</v>
      </c>
      <c r="I139" s="25">
        <f>INDEX('Appendix 1 - Team Data'!$B$12:$R$112, MATCH(D139, 'Appendix 1 - Team Data'!$B$12:$B$112,0),4)</f>
        <v>30</v>
      </c>
      <c r="J139" s="25">
        <f t="shared" si="2"/>
        <v>5</v>
      </c>
    </row>
    <row r="140" spans="2:10">
      <c r="B140" s="3">
        <v>34189</v>
      </c>
      <c r="C140" s="10" t="s">
        <v>218</v>
      </c>
      <c r="D140" s="10" t="s">
        <v>220</v>
      </c>
      <c r="E140" s="25">
        <v>5</v>
      </c>
      <c r="F140" s="25">
        <v>0</v>
      </c>
      <c r="G140" s="10" t="s">
        <v>289</v>
      </c>
      <c r="H140" s="25">
        <f>INDEX('Appendix 1 - Team Data'!$B$12:$R$112, MATCH(C140, 'Appendix 1 - Team Data'!$B$12:$B$112,0),4)</f>
        <v>70</v>
      </c>
      <c r="I140" s="25">
        <f>INDEX('Appendix 1 - Team Data'!$B$12:$R$112, MATCH(D140, 'Appendix 1 - Team Data'!$B$12:$B$112,0),4)</f>
        <v>60</v>
      </c>
      <c r="J140" s="25">
        <f t="shared" si="2"/>
        <v>5</v>
      </c>
    </row>
    <row r="141" spans="2:10">
      <c r="B141" s="3">
        <v>34217</v>
      </c>
      <c r="C141" s="10" t="s">
        <v>30</v>
      </c>
      <c r="D141" s="10" t="s">
        <v>52</v>
      </c>
      <c r="E141" s="25">
        <v>0</v>
      </c>
      <c r="F141" s="25">
        <v>5</v>
      </c>
      <c r="G141" s="10" t="s">
        <v>289</v>
      </c>
      <c r="H141" s="25">
        <f>INDEX('Appendix 1 - Team Data'!$B$12:$R$112, MATCH(C141, 'Appendix 1 - Team Data'!$B$12:$B$112,0),4)</f>
        <v>90</v>
      </c>
      <c r="I141" s="25">
        <f>INDEX('Appendix 1 - Team Data'!$B$12:$R$112, MATCH(D141, 'Appendix 1 - Team Data'!$B$12:$B$112,0),4)</f>
        <v>90</v>
      </c>
      <c r="J141" s="25">
        <f t="shared" si="2"/>
        <v>5</v>
      </c>
    </row>
    <row r="142" spans="2:10">
      <c r="B142" s="3">
        <v>34255</v>
      </c>
      <c r="C142" s="10" t="s">
        <v>40</v>
      </c>
      <c r="D142" s="10" t="s">
        <v>18</v>
      </c>
      <c r="E142" s="25">
        <v>5</v>
      </c>
      <c r="F142" s="25">
        <v>0</v>
      </c>
      <c r="G142" s="10" t="s">
        <v>288</v>
      </c>
      <c r="H142" s="25">
        <f>INDEX('Appendix 1 - Team Data'!$B$12:$R$112, MATCH(C142, 'Appendix 1 - Team Data'!$B$12:$B$112,0),4)</f>
        <v>90</v>
      </c>
      <c r="I142" s="25">
        <f>INDEX('Appendix 1 - Team Data'!$B$12:$R$112, MATCH(D142, 'Appendix 1 - Team Data'!$B$12:$B$112,0),4)</f>
        <v>80</v>
      </c>
      <c r="J142" s="25">
        <f t="shared" si="2"/>
        <v>5</v>
      </c>
    </row>
    <row r="143" spans="2:10">
      <c r="B143" s="3">
        <v>34471</v>
      </c>
      <c r="C143" s="10" t="s">
        <v>48</v>
      </c>
      <c r="D143" s="10" t="s">
        <v>230</v>
      </c>
      <c r="E143" s="25">
        <v>5</v>
      </c>
      <c r="F143" s="25">
        <v>0</v>
      </c>
      <c r="G143" s="10" t="s">
        <v>288</v>
      </c>
      <c r="H143" s="25">
        <f>INDEX('Appendix 1 - Team Data'!$B$12:$R$112, MATCH(C143, 'Appendix 1 - Team Data'!$B$12:$B$112,0),4)</f>
        <v>90</v>
      </c>
      <c r="I143" s="25">
        <f>INDEX('Appendix 1 - Team Data'!$B$12:$R$112, MATCH(D143, 'Appendix 1 - Team Data'!$B$12:$B$112,0),4)</f>
        <v>50</v>
      </c>
      <c r="J143" s="25">
        <f t="shared" si="2"/>
        <v>5</v>
      </c>
    </row>
    <row r="144" spans="2:10">
      <c r="B144" s="3">
        <v>34513</v>
      </c>
      <c r="C144" s="10" t="s">
        <v>15</v>
      </c>
      <c r="D144" s="10" t="s">
        <v>231</v>
      </c>
      <c r="E144" s="25">
        <v>6</v>
      </c>
      <c r="F144" s="25">
        <v>1</v>
      </c>
      <c r="G144" s="10" t="s">
        <v>286</v>
      </c>
      <c r="H144" s="25">
        <f>INDEX('Appendix 1 - Team Data'!$B$12:$R$112, MATCH(C144, 'Appendix 1 - Team Data'!$B$12:$B$112,0),4)</f>
        <v>50</v>
      </c>
      <c r="I144" s="25">
        <f>INDEX('Appendix 1 - Team Data'!$B$12:$R$112, MATCH(D144, 'Appendix 1 - Team Data'!$B$12:$B$112,0),4)</f>
        <v>40</v>
      </c>
      <c r="J144" s="25">
        <f t="shared" si="2"/>
        <v>5</v>
      </c>
    </row>
    <row r="145" spans="2:10">
      <c r="B145" s="3">
        <v>34619</v>
      </c>
      <c r="C145" s="10" t="s">
        <v>225</v>
      </c>
      <c r="D145" s="10" t="s">
        <v>31</v>
      </c>
      <c r="E145" s="25">
        <v>5</v>
      </c>
      <c r="F145" s="25">
        <v>0</v>
      </c>
      <c r="G145" s="10" t="s">
        <v>293</v>
      </c>
      <c r="H145" s="25">
        <f>INDEX('Appendix 1 - Team Data'!$B$12:$R$112, MATCH(C145, 'Appendix 1 - Team Data'!$B$12:$B$112,0),4)</f>
        <v>60</v>
      </c>
      <c r="I145" s="25">
        <f>INDEX('Appendix 1 - Team Data'!$B$12:$R$112, MATCH(D145, 'Appendix 1 - Team Data'!$B$12:$B$112,0),4)</f>
        <v>70</v>
      </c>
      <c r="J145" s="25">
        <f t="shared" si="2"/>
        <v>5</v>
      </c>
    </row>
    <row r="146" spans="2:10">
      <c r="B146" s="3">
        <v>34654</v>
      </c>
      <c r="C146" s="10" t="s">
        <v>263</v>
      </c>
      <c r="D146" s="10" t="s">
        <v>214</v>
      </c>
      <c r="E146" s="25">
        <v>5</v>
      </c>
      <c r="F146" s="25">
        <v>0</v>
      </c>
      <c r="G146" s="10" t="s">
        <v>293</v>
      </c>
      <c r="H146" s="25">
        <f>INDEX('Appendix 1 - Team Data'!$B$12:$R$112, MATCH(C146, 'Appendix 1 - Team Data'!$B$12:$B$112,0),4)</f>
        <v>10</v>
      </c>
      <c r="I146" s="25">
        <f>INDEX('Appendix 1 - Team Data'!$B$12:$R$112, MATCH(D146, 'Appendix 1 - Team Data'!$B$12:$B$112,0),4)</f>
        <v>70</v>
      </c>
      <c r="J146" s="25">
        <f t="shared" si="2"/>
        <v>5</v>
      </c>
    </row>
    <row r="147" spans="2:10">
      <c r="B147" s="3">
        <v>34752</v>
      </c>
      <c r="C147" s="10" t="s">
        <v>35</v>
      </c>
      <c r="D147" s="10" t="s">
        <v>216</v>
      </c>
      <c r="E147" s="25">
        <v>5</v>
      </c>
      <c r="F147" s="25">
        <v>0</v>
      </c>
      <c r="G147" s="10" t="s">
        <v>288</v>
      </c>
      <c r="H147" s="25">
        <f>INDEX('Appendix 1 - Team Data'!$B$12:$R$112, MATCH(C147, 'Appendix 1 - Team Data'!$B$12:$B$112,0),4)</f>
        <v>90</v>
      </c>
      <c r="I147" s="25">
        <f>INDEX('Appendix 1 - Team Data'!$B$12:$R$112, MATCH(D147, 'Appendix 1 - Team Data'!$B$12:$B$112,0),4)</f>
        <v>70</v>
      </c>
      <c r="J147" s="25">
        <f t="shared" si="2"/>
        <v>5</v>
      </c>
    </row>
    <row r="148" spans="2:10">
      <c r="B148" s="3">
        <v>34857</v>
      </c>
      <c r="C148" s="10" t="s">
        <v>256</v>
      </c>
      <c r="D148" s="10" t="s">
        <v>45</v>
      </c>
      <c r="E148" s="25">
        <v>0</v>
      </c>
      <c r="F148" s="25">
        <v>5</v>
      </c>
      <c r="G148" s="10" t="s">
        <v>293</v>
      </c>
      <c r="H148" s="25">
        <f>INDEX('Appendix 1 - Team Data'!$B$12:$R$112, MATCH(C148, 'Appendix 1 - Team Data'!$B$12:$B$112,0),4)</f>
        <v>20</v>
      </c>
      <c r="I148" s="25">
        <f>INDEX('Appendix 1 - Team Data'!$B$12:$R$112, MATCH(D148, 'Appendix 1 - Team Data'!$B$12:$B$112,0),4)</f>
        <v>90</v>
      </c>
      <c r="J148" s="25">
        <f t="shared" si="2"/>
        <v>5</v>
      </c>
    </row>
    <row r="149" spans="2:10">
      <c r="B149" s="3">
        <v>35078</v>
      </c>
      <c r="C149" s="10" t="s">
        <v>237</v>
      </c>
      <c r="D149" s="10" t="s">
        <v>35</v>
      </c>
      <c r="E149" s="25">
        <v>0</v>
      </c>
      <c r="F149" s="25">
        <v>5</v>
      </c>
      <c r="G149" s="10" t="s">
        <v>302</v>
      </c>
      <c r="H149" s="25">
        <f>INDEX('Appendix 1 - Team Data'!$B$12:$R$112, MATCH(C149, 'Appendix 1 - Team Data'!$B$12:$B$112,0),4)</f>
        <v>40</v>
      </c>
      <c r="I149" s="25">
        <f>INDEX('Appendix 1 - Team Data'!$B$12:$R$112, MATCH(D149, 'Appendix 1 - Team Data'!$B$12:$B$112,0),4)</f>
        <v>90</v>
      </c>
      <c r="J149" s="25">
        <f t="shared" ref="J149:J212" si="3">ABS(F149-E149)</f>
        <v>5</v>
      </c>
    </row>
    <row r="150" spans="2:10">
      <c r="B150" s="3">
        <v>35114</v>
      </c>
      <c r="C150" s="10" t="s">
        <v>53</v>
      </c>
      <c r="D150" s="10" t="s">
        <v>50</v>
      </c>
      <c r="E150" s="25">
        <v>5</v>
      </c>
      <c r="F150" s="25">
        <v>0</v>
      </c>
      <c r="G150" s="10" t="s">
        <v>303</v>
      </c>
      <c r="H150" s="25">
        <f>INDEX('Appendix 1 - Team Data'!$B$12:$R$112, MATCH(C150, 'Appendix 1 - Team Data'!$B$12:$B$112,0),4)</f>
        <v>50</v>
      </c>
      <c r="I150" s="25">
        <f>INDEX('Appendix 1 - Team Data'!$B$12:$R$112, MATCH(D150, 'Appendix 1 - Team Data'!$B$12:$B$112,0),4)</f>
        <v>80</v>
      </c>
      <c r="J150" s="25">
        <f t="shared" si="3"/>
        <v>5</v>
      </c>
    </row>
    <row r="151" spans="2:10">
      <c r="B151" s="3">
        <v>35179</v>
      </c>
      <c r="C151" s="10" t="s">
        <v>228</v>
      </c>
      <c r="D151" s="10" t="s">
        <v>263</v>
      </c>
      <c r="E151" s="25">
        <v>5</v>
      </c>
      <c r="F151" s="25">
        <v>0</v>
      </c>
      <c r="G151" s="10" t="s">
        <v>288</v>
      </c>
      <c r="H151" s="25">
        <f>INDEX('Appendix 1 - Team Data'!$B$12:$R$112, MATCH(C151, 'Appendix 1 - Team Data'!$B$12:$B$112,0),4)</f>
        <v>50</v>
      </c>
      <c r="I151" s="25">
        <f>INDEX('Appendix 1 - Team Data'!$B$12:$R$112, MATCH(D151, 'Appendix 1 - Team Data'!$B$12:$B$112,0),4)</f>
        <v>10</v>
      </c>
      <c r="J151" s="25">
        <f t="shared" si="3"/>
        <v>5</v>
      </c>
    </row>
    <row r="152" spans="2:10">
      <c r="B152" s="3">
        <v>35253</v>
      </c>
      <c r="C152" s="10" t="s">
        <v>227</v>
      </c>
      <c r="D152" s="10" t="s">
        <v>220</v>
      </c>
      <c r="E152" s="25">
        <v>6</v>
      </c>
      <c r="F152" s="25">
        <v>1</v>
      </c>
      <c r="G152" s="10" t="s">
        <v>289</v>
      </c>
      <c r="H152" s="25">
        <f>INDEX('Appendix 1 - Team Data'!$B$12:$R$112, MATCH(C152, 'Appendix 1 - Team Data'!$B$12:$B$112,0),4)</f>
        <v>50</v>
      </c>
      <c r="I152" s="25">
        <f>INDEX('Appendix 1 - Team Data'!$B$12:$R$112, MATCH(D152, 'Appendix 1 - Team Data'!$B$12:$B$112,0),4)</f>
        <v>60</v>
      </c>
      <c r="J152" s="25">
        <f t="shared" si="3"/>
        <v>5</v>
      </c>
    </row>
    <row r="153" spans="2:10">
      <c r="B153" s="3">
        <v>35498</v>
      </c>
      <c r="C153" s="10" t="s">
        <v>37</v>
      </c>
      <c r="D153" s="10" t="s">
        <v>231</v>
      </c>
      <c r="E153" s="25">
        <v>5</v>
      </c>
      <c r="F153" s="25">
        <v>0</v>
      </c>
      <c r="G153" s="10" t="s">
        <v>288</v>
      </c>
      <c r="H153" s="25">
        <f>INDEX('Appendix 1 - Team Data'!$B$12:$R$112, MATCH(C153, 'Appendix 1 - Team Data'!$B$12:$B$112,0),4)</f>
        <v>60</v>
      </c>
      <c r="I153" s="25">
        <f>INDEX('Appendix 1 - Team Data'!$B$12:$R$112, MATCH(D153, 'Appendix 1 - Team Data'!$B$12:$B$112,0),4)</f>
        <v>40</v>
      </c>
      <c r="J153" s="25">
        <f t="shared" si="3"/>
        <v>5</v>
      </c>
    </row>
    <row r="154" spans="2:10">
      <c r="B154" s="3">
        <v>35536</v>
      </c>
      <c r="C154" s="10" t="s">
        <v>237</v>
      </c>
      <c r="D154" s="10" t="s">
        <v>46</v>
      </c>
      <c r="E154" s="25">
        <v>5</v>
      </c>
      <c r="F154" s="25">
        <v>0</v>
      </c>
      <c r="G154" s="10" t="s">
        <v>292</v>
      </c>
      <c r="H154" s="25">
        <f>INDEX('Appendix 1 - Team Data'!$B$12:$R$112, MATCH(C154, 'Appendix 1 - Team Data'!$B$12:$B$112,0),4)</f>
        <v>40</v>
      </c>
      <c r="I154" s="25">
        <f>INDEX('Appendix 1 - Team Data'!$B$12:$R$112, MATCH(D154, 'Appendix 1 - Team Data'!$B$12:$B$112,0),4)</f>
        <v>50</v>
      </c>
      <c r="J154" s="25">
        <f t="shared" si="3"/>
        <v>5</v>
      </c>
    </row>
    <row r="155" spans="2:10">
      <c r="B155" s="3">
        <v>35594</v>
      </c>
      <c r="C155" s="10" t="s">
        <v>35</v>
      </c>
      <c r="D155" s="10" t="s">
        <v>37</v>
      </c>
      <c r="E155" s="25">
        <v>5</v>
      </c>
      <c r="F155" s="25">
        <v>0</v>
      </c>
      <c r="G155" s="10" t="s">
        <v>297</v>
      </c>
      <c r="H155" s="25">
        <f>INDEX('Appendix 1 - Team Data'!$B$12:$R$112, MATCH(C155, 'Appendix 1 - Team Data'!$B$12:$B$112,0),4)</f>
        <v>90</v>
      </c>
      <c r="I155" s="25">
        <f>INDEX('Appendix 1 - Team Data'!$B$12:$R$112, MATCH(D155, 'Appendix 1 - Team Data'!$B$12:$B$112,0),4)</f>
        <v>60</v>
      </c>
      <c r="J155" s="25">
        <f t="shared" si="3"/>
        <v>5</v>
      </c>
    </row>
    <row r="156" spans="2:10">
      <c r="B156" s="3">
        <v>35683</v>
      </c>
      <c r="C156" s="10" t="s">
        <v>246</v>
      </c>
      <c r="D156" s="10" t="s">
        <v>36</v>
      </c>
      <c r="E156" s="25">
        <v>5</v>
      </c>
      <c r="F156" s="25">
        <v>0</v>
      </c>
      <c r="G156" s="10" t="s">
        <v>289</v>
      </c>
      <c r="H156" s="25">
        <f>INDEX('Appendix 1 - Team Data'!$B$12:$R$112, MATCH(C156, 'Appendix 1 - Team Data'!$B$12:$B$112,0),4)</f>
        <v>30</v>
      </c>
      <c r="I156" s="25">
        <f>INDEX('Appendix 1 - Team Data'!$B$12:$R$112, MATCH(D156, 'Appendix 1 - Team Data'!$B$12:$B$112,0),4)</f>
        <v>80</v>
      </c>
      <c r="J156" s="25">
        <f t="shared" si="3"/>
        <v>5</v>
      </c>
    </row>
    <row r="157" spans="2:10">
      <c r="B157" s="3">
        <v>35708</v>
      </c>
      <c r="C157" s="10" t="s">
        <v>41</v>
      </c>
      <c r="D157" s="10" t="s">
        <v>271</v>
      </c>
      <c r="E157" s="25">
        <v>5</v>
      </c>
      <c r="F157" s="25">
        <v>0</v>
      </c>
      <c r="G157" s="10" t="s">
        <v>289</v>
      </c>
      <c r="H157" s="25">
        <f>INDEX('Appendix 1 - Team Data'!$B$12:$R$112, MATCH(C157, 'Appendix 1 - Team Data'!$B$12:$B$112,0),4)</f>
        <v>80</v>
      </c>
      <c r="I157" s="25">
        <f>INDEX('Appendix 1 - Team Data'!$B$12:$R$112, MATCH(D157, 'Appendix 1 - Team Data'!$B$12:$B$112,0),4)</f>
        <v>0</v>
      </c>
      <c r="J157" s="25">
        <f t="shared" si="3"/>
        <v>5</v>
      </c>
    </row>
    <row r="158" spans="2:10">
      <c r="B158" s="3">
        <v>35749</v>
      </c>
      <c r="C158" s="10" t="s">
        <v>38</v>
      </c>
      <c r="D158" s="10" t="s">
        <v>236</v>
      </c>
      <c r="E158" s="25">
        <v>5</v>
      </c>
      <c r="F158" s="25">
        <v>0</v>
      </c>
      <c r="G158" s="10" t="s">
        <v>289</v>
      </c>
      <c r="H158" s="25">
        <f>INDEX('Appendix 1 - Team Data'!$B$12:$R$112, MATCH(C158, 'Appendix 1 - Team Data'!$B$12:$B$112,0),4)</f>
        <v>70</v>
      </c>
      <c r="I158" s="25">
        <f>INDEX('Appendix 1 - Team Data'!$B$12:$R$112, MATCH(D158, 'Appendix 1 - Team Data'!$B$12:$B$112,0),4)</f>
        <v>40</v>
      </c>
      <c r="J158" s="25">
        <f t="shared" si="3"/>
        <v>5</v>
      </c>
    </row>
    <row r="159" spans="2:10">
      <c r="B159" s="3">
        <v>35778</v>
      </c>
      <c r="C159" s="10" t="s">
        <v>16</v>
      </c>
      <c r="D159" s="10" t="s">
        <v>41</v>
      </c>
      <c r="E159" s="25">
        <v>0</v>
      </c>
      <c r="F159" s="25">
        <v>5</v>
      </c>
      <c r="G159" s="10" t="s">
        <v>295</v>
      </c>
      <c r="H159" s="25">
        <f>INDEX('Appendix 1 - Team Data'!$B$12:$R$112, MATCH(C159, 'Appendix 1 - Team Data'!$B$12:$B$112,0),4)</f>
        <v>30</v>
      </c>
      <c r="I159" s="25">
        <f>INDEX('Appendix 1 - Team Data'!$B$12:$R$112, MATCH(D159, 'Appendix 1 - Team Data'!$B$12:$B$112,0),4)</f>
        <v>80</v>
      </c>
      <c r="J159" s="25">
        <f t="shared" si="3"/>
        <v>5</v>
      </c>
    </row>
    <row r="160" spans="2:10">
      <c r="B160" s="3">
        <v>35966</v>
      </c>
      <c r="C160" s="10" t="s">
        <v>212</v>
      </c>
      <c r="D160" s="10" t="s">
        <v>43</v>
      </c>
      <c r="E160" s="25">
        <v>5</v>
      </c>
      <c r="F160" s="25">
        <v>0</v>
      </c>
      <c r="G160" s="10" t="s">
        <v>286</v>
      </c>
      <c r="H160" s="25">
        <f>INDEX('Appendix 1 - Team Data'!$B$12:$R$112, MATCH(C160, 'Appendix 1 - Team Data'!$B$12:$B$112,0),4)</f>
        <v>80</v>
      </c>
      <c r="I160" s="25">
        <f>INDEX('Appendix 1 - Team Data'!$B$12:$R$112, MATCH(D160, 'Appendix 1 - Team Data'!$B$12:$B$112,0),4)</f>
        <v>70</v>
      </c>
      <c r="J160" s="25">
        <f t="shared" si="3"/>
        <v>5</v>
      </c>
    </row>
    <row r="161" spans="2:10">
      <c r="B161" s="3">
        <v>35967</v>
      </c>
      <c r="C161" s="10" t="s">
        <v>30</v>
      </c>
      <c r="D161" s="10" t="s">
        <v>247</v>
      </c>
      <c r="E161" s="25">
        <v>5</v>
      </c>
      <c r="F161" s="25">
        <v>0</v>
      </c>
      <c r="G161" s="10" t="s">
        <v>286</v>
      </c>
      <c r="H161" s="25">
        <f>INDEX('Appendix 1 - Team Data'!$B$12:$R$112, MATCH(C161, 'Appendix 1 - Team Data'!$B$12:$B$112,0),4)</f>
        <v>90</v>
      </c>
      <c r="I161" s="25">
        <f>INDEX('Appendix 1 - Team Data'!$B$12:$R$112, MATCH(D161, 'Appendix 1 - Team Data'!$B$12:$B$112,0),4)</f>
        <v>30</v>
      </c>
      <c r="J161" s="25">
        <f t="shared" si="3"/>
        <v>5</v>
      </c>
    </row>
    <row r="162" spans="2:10">
      <c r="B162" s="3">
        <v>35970</v>
      </c>
      <c r="C162" s="10" t="s">
        <v>21</v>
      </c>
      <c r="D162" s="10" t="s">
        <v>233</v>
      </c>
      <c r="E162" s="25">
        <v>6</v>
      </c>
      <c r="F162" s="25">
        <v>1</v>
      </c>
      <c r="G162" s="10" t="s">
        <v>286</v>
      </c>
      <c r="H162" s="25">
        <f>INDEX('Appendix 1 - Team Data'!$B$12:$R$112, MATCH(C162, 'Appendix 1 - Team Data'!$B$12:$B$112,0),4)</f>
        <v>90</v>
      </c>
      <c r="I162" s="25">
        <f>INDEX('Appendix 1 - Team Data'!$B$12:$R$112, MATCH(D162, 'Appendix 1 - Team Data'!$B$12:$B$112,0),4)</f>
        <v>40</v>
      </c>
      <c r="J162" s="25">
        <f t="shared" si="3"/>
        <v>5</v>
      </c>
    </row>
    <row r="163" spans="2:10">
      <c r="B163" s="3">
        <v>36108</v>
      </c>
      <c r="C163" s="10" t="s">
        <v>253</v>
      </c>
      <c r="D163" s="10" t="s">
        <v>275</v>
      </c>
      <c r="E163" s="25">
        <v>0</v>
      </c>
      <c r="F163" s="25">
        <v>5</v>
      </c>
      <c r="G163" s="10" t="s">
        <v>301</v>
      </c>
      <c r="H163" s="25">
        <f>INDEX('Appendix 1 - Team Data'!$B$12:$R$112, MATCH(C163, 'Appendix 1 - Team Data'!$B$12:$B$112,0),4)</f>
        <v>20</v>
      </c>
      <c r="I163" s="25">
        <f>INDEX('Appendix 1 - Team Data'!$B$12:$R$112, MATCH(D163, 'Appendix 1 - Team Data'!$B$12:$B$112,0),4)</f>
        <v>0</v>
      </c>
      <c r="J163" s="25">
        <f t="shared" si="3"/>
        <v>5</v>
      </c>
    </row>
    <row r="164" spans="2:10">
      <c r="B164" s="3">
        <v>36317</v>
      </c>
      <c r="C164" s="10" t="s">
        <v>252</v>
      </c>
      <c r="D164" s="10" t="s">
        <v>226</v>
      </c>
      <c r="E164" s="25">
        <v>5</v>
      </c>
      <c r="F164" s="25">
        <v>0</v>
      </c>
      <c r="G164" s="10" t="s">
        <v>293</v>
      </c>
      <c r="H164" s="25">
        <f>INDEX('Appendix 1 - Team Data'!$B$12:$R$112, MATCH(C164, 'Appendix 1 - Team Data'!$B$12:$B$112,0),4)</f>
        <v>20</v>
      </c>
      <c r="I164" s="25">
        <f>INDEX('Appendix 1 - Team Data'!$B$12:$R$112, MATCH(D164, 'Appendix 1 - Team Data'!$B$12:$B$112,0),4)</f>
        <v>60</v>
      </c>
      <c r="J164" s="25">
        <f t="shared" si="3"/>
        <v>5</v>
      </c>
    </row>
    <row r="165" spans="2:10">
      <c r="B165" s="3">
        <v>36477</v>
      </c>
      <c r="C165" s="10" t="s">
        <v>252</v>
      </c>
      <c r="D165" s="10" t="s">
        <v>28</v>
      </c>
      <c r="E165" s="25">
        <v>0</v>
      </c>
      <c r="F165" s="25">
        <v>5</v>
      </c>
      <c r="G165" s="10" t="s">
        <v>293</v>
      </c>
      <c r="H165" s="25">
        <f>INDEX('Appendix 1 - Team Data'!$B$12:$R$112, MATCH(C165, 'Appendix 1 - Team Data'!$B$12:$B$112,0),4)</f>
        <v>20</v>
      </c>
      <c r="I165" s="25">
        <f>INDEX('Appendix 1 - Team Data'!$B$12:$R$112, MATCH(D165, 'Appendix 1 - Team Data'!$B$12:$B$112,0),4)</f>
        <v>80</v>
      </c>
      <c r="J165" s="25">
        <f t="shared" si="3"/>
        <v>5</v>
      </c>
    </row>
    <row r="166" spans="2:10">
      <c r="B166" s="3">
        <v>36702</v>
      </c>
      <c r="C166" s="10" t="s">
        <v>218</v>
      </c>
      <c r="D166" s="10" t="s">
        <v>46</v>
      </c>
      <c r="E166" s="25">
        <v>5</v>
      </c>
      <c r="F166" s="25">
        <v>0</v>
      </c>
      <c r="G166" s="10" t="s">
        <v>288</v>
      </c>
      <c r="H166" s="25">
        <f>INDEX('Appendix 1 - Team Data'!$B$12:$R$112, MATCH(C166, 'Appendix 1 - Team Data'!$B$12:$B$112,0),4)</f>
        <v>70</v>
      </c>
      <c r="I166" s="25">
        <f>INDEX('Appendix 1 - Team Data'!$B$12:$R$112, MATCH(D166, 'Appendix 1 - Team Data'!$B$12:$B$112,0),4)</f>
        <v>50</v>
      </c>
      <c r="J166" s="25">
        <f t="shared" si="3"/>
        <v>5</v>
      </c>
    </row>
    <row r="167" spans="2:10">
      <c r="B167" s="3">
        <v>36702</v>
      </c>
      <c r="C167" s="10" t="s">
        <v>212</v>
      </c>
      <c r="D167" s="10" t="s">
        <v>38</v>
      </c>
      <c r="E167" s="25">
        <v>6</v>
      </c>
      <c r="F167" s="25">
        <v>1</v>
      </c>
      <c r="G167" s="10" t="s">
        <v>300</v>
      </c>
      <c r="H167" s="25">
        <f>INDEX('Appendix 1 - Team Data'!$B$12:$R$112, MATCH(C167, 'Appendix 1 - Team Data'!$B$12:$B$112,0),4)</f>
        <v>80</v>
      </c>
      <c r="I167" s="25">
        <f>INDEX('Appendix 1 - Team Data'!$B$12:$R$112, MATCH(D167, 'Appendix 1 - Team Data'!$B$12:$B$112,0),4)</f>
        <v>70</v>
      </c>
      <c r="J167" s="25">
        <f t="shared" si="3"/>
        <v>5</v>
      </c>
    </row>
    <row r="168" spans="2:10">
      <c r="B168" s="3">
        <v>36771</v>
      </c>
      <c r="C168" s="10" t="s">
        <v>237</v>
      </c>
      <c r="D168" s="10" t="s">
        <v>271</v>
      </c>
      <c r="E168" s="25">
        <v>5</v>
      </c>
      <c r="F168" s="25">
        <v>0</v>
      </c>
      <c r="G168" s="10" t="s">
        <v>289</v>
      </c>
      <c r="H168" s="25">
        <f>INDEX('Appendix 1 - Team Data'!$B$12:$R$112, MATCH(C168, 'Appendix 1 - Team Data'!$B$12:$B$112,0),4)</f>
        <v>40</v>
      </c>
      <c r="I168" s="25">
        <f>INDEX('Appendix 1 - Team Data'!$B$12:$R$112, MATCH(D168, 'Appendix 1 - Team Data'!$B$12:$B$112,0),4)</f>
        <v>0</v>
      </c>
      <c r="J168" s="25">
        <f t="shared" si="3"/>
        <v>5</v>
      </c>
    </row>
    <row r="169" spans="2:10">
      <c r="B169" s="3">
        <v>36772</v>
      </c>
      <c r="C169" s="10" t="s">
        <v>35</v>
      </c>
      <c r="D169" s="10" t="s">
        <v>227</v>
      </c>
      <c r="E169" s="25">
        <v>5</v>
      </c>
      <c r="F169" s="25">
        <v>0</v>
      </c>
      <c r="G169" s="10" t="s">
        <v>289</v>
      </c>
      <c r="H169" s="25">
        <f>INDEX('Appendix 1 - Team Data'!$B$12:$R$112, MATCH(C169, 'Appendix 1 - Team Data'!$B$12:$B$112,0),4)</f>
        <v>90</v>
      </c>
      <c r="I169" s="25">
        <f>INDEX('Appendix 1 - Team Data'!$B$12:$R$112, MATCH(D169, 'Appendix 1 - Team Data'!$B$12:$B$112,0),4)</f>
        <v>50</v>
      </c>
      <c r="J169" s="25">
        <f t="shared" si="3"/>
        <v>5</v>
      </c>
    </row>
    <row r="170" spans="2:10">
      <c r="B170" s="3">
        <v>36797</v>
      </c>
      <c r="C170" s="10" t="s">
        <v>16</v>
      </c>
      <c r="D170" s="10" t="s">
        <v>249</v>
      </c>
      <c r="E170" s="25">
        <v>6</v>
      </c>
      <c r="F170" s="25">
        <v>1</v>
      </c>
      <c r="G170" s="10" t="s">
        <v>288</v>
      </c>
      <c r="H170" s="25">
        <f>INDEX('Appendix 1 - Team Data'!$B$12:$R$112, MATCH(C170, 'Appendix 1 - Team Data'!$B$12:$B$112,0),4)</f>
        <v>30</v>
      </c>
      <c r="I170" s="25">
        <f>INDEX('Appendix 1 - Team Data'!$B$12:$R$112, MATCH(D170, 'Appendix 1 - Team Data'!$B$12:$B$112,0),4)</f>
        <v>20</v>
      </c>
      <c r="J170" s="25">
        <f t="shared" si="3"/>
        <v>5</v>
      </c>
    </row>
    <row r="171" spans="2:10">
      <c r="B171" s="3">
        <v>36819</v>
      </c>
      <c r="C171" s="10" t="s">
        <v>16</v>
      </c>
      <c r="D171" s="10" t="s">
        <v>240</v>
      </c>
      <c r="E171" s="25">
        <v>5</v>
      </c>
      <c r="F171" s="25">
        <v>0</v>
      </c>
      <c r="G171" s="10" t="s">
        <v>298</v>
      </c>
      <c r="H171" s="25">
        <f>INDEX('Appendix 1 - Team Data'!$B$12:$R$112, MATCH(C171, 'Appendix 1 - Team Data'!$B$12:$B$112,0),4)</f>
        <v>30</v>
      </c>
      <c r="I171" s="25">
        <f>INDEX('Appendix 1 - Team Data'!$B$12:$R$112, MATCH(D171, 'Appendix 1 - Team Data'!$B$12:$B$112,0),4)</f>
        <v>30</v>
      </c>
      <c r="J171" s="25">
        <f t="shared" si="3"/>
        <v>5</v>
      </c>
    </row>
    <row r="172" spans="2:10">
      <c r="B172" s="3">
        <v>36974</v>
      </c>
      <c r="C172" s="10" t="s">
        <v>25</v>
      </c>
      <c r="D172" s="10" t="s">
        <v>53</v>
      </c>
      <c r="E172" s="25">
        <v>5</v>
      </c>
      <c r="F172" s="25">
        <v>0</v>
      </c>
      <c r="G172" s="10" t="s">
        <v>288</v>
      </c>
      <c r="H172" s="25">
        <f>INDEX('Appendix 1 - Team Data'!$B$12:$R$112, MATCH(C172, 'Appendix 1 - Team Data'!$B$12:$B$112,0),4)</f>
        <v>90</v>
      </c>
      <c r="I172" s="25">
        <f>INDEX('Appendix 1 - Team Data'!$B$12:$R$112, MATCH(D172, 'Appendix 1 - Team Data'!$B$12:$B$112,0),4)</f>
        <v>50</v>
      </c>
      <c r="J172" s="25">
        <f t="shared" si="3"/>
        <v>5</v>
      </c>
    </row>
    <row r="173" spans="2:10">
      <c r="B173" s="3">
        <v>36978</v>
      </c>
      <c r="C173" s="10" t="s">
        <v>30</v>
      </c>
      <c r="D173" s="10" t="s">
        <v>220</v>
      </c>
      <c r="E173" s="25">
        <v>5</v>
      </c>
      <c r="F173" s="25">
        <v>0</v>
      </c>
      <c r="G173" s="10" t="s">
        <v>289</v>
      </c>
      <c r="H173" s="25">
        <f>INDEX('Appendix 1 - Team Data'!$B$12:$R$112, MATCH(C173, 'Appendix 1 - Team Data'!$B$12:$B$112,0),4)</f>
        <v>90</v>
      </c>
      <c r="I173" s="25">
        <f>INDEX('Appendix 1 - Team Data'!$B$12:$R$112, MATCH(D173, 'Appendix 1 - Team Data'!$B$12:$B$112,0),4)</f>
        <v>60</v>
      </c>
      <c r="J173" s="25">
        <f t="shared" si="3"/>
        <v>5</v>
      </c>
    </row>
    <row r="174" spans="2:10">
      <c r="B174" s="3">
        <v>37033</v>
      </c>
      <c r="C174" s="10" t="s">
        <v>262</v>
      </c>
      <c r="D174" s="10" t="s">
        <v>277</v>
      </c>
      <c r="E174" s="25">
        <v>5</v>
      </c>
      <c r="F174" s="25">
        <v>0</v>
      </c>
      <c r="G174" s="10" t="s">
        <v>304</v>
      </c>
      <c r="H174" s="25">
        <f>INDEX('Appendix 1 - Team Data'!$B$12:$R$112, MATCH(C174, 'Appendix 1 - Team Data'!$B$12:$B$112,0),4)</f>
        <v>10</v>
      </c>
      <c r="I174" s="25">
        <f>INDEX('Appendix 1 - Team Data'!$B$12:$R$112, MATCH(D174, 'Appendix 1 - Team Data'!$B$12:$B$112,0),4)</f>
        <v>0</v>
      </c>
      <c r="J174" s="25">
        <f t="shared" si="3"/>
        <v>5</v>
      </c>
    </row>
    <row r="175" spans="2:10">
      <c r="B175" s="3">
        <v>37041</v>
      </c>
      <c r="C175" s="10" t="s">
        <v>25</v>
      </c>
      <c r="D175" s="10" t="s">
        <v>43</v>
      </c>
      <c r="E175" s="25">
        <v>5</v>
      </c>
      <c r="F175" s="25">
        <v>0</v>
      </c>
      <c r="G175" s="10" t="s">
        <v>295</v>
      </c>
      <c r="H175" s="25">
        <f>INDEX('Appendix 1 - Team Data'!$B$12:$R$112, MATCH(C175, 'Appendix 1 - Team Data'!$B$12:$B$112,0),4)</f>
        <v>90</v>
      </c>
      <c r="I175" s="25">
        <f>INDEX('Appendix 1 - Team Data'!$B$12:$R$112, MATCH(D175, 'Appendix 1 - Team Data'!$B$12:$B$112,0),4)</f>
        <v>70</v>
      </c>
      <c r="J175" s="25">
        <f t="shared" si="3"/>
        <v>5</v>
      </c>
    </row>
    <row r="176" spans="2:10">
      <c r="B176" s="3">
        <v>37045</v>
      </c>
      <c r="C176" s="10" t="s">
        <v>227</v>
      </c>
      <c r="D176" s="10" t="s">
        <v>220</v>
      </c>
      <c r="E176" s="25">
        <v>5</v>
      </c>
      <c r="F176" s="25">
        <v>0</v>
      </c>
      <c r="G176" s="10" t="s">
        <v>289</v>
      </c>
      <c r="H176" s="25">
        <f>INDEX('Appendix 1 - Team Data'!$B$12:$R$112, MATCH(C176, 'Appendix 1 - Team Data'!$B$12:$B$112,0),4)</f>
        <v>50</v>
      </c>
      <c r="I176" s="25">
        <f>INDEX('Appendix 1 - Team Data'!$B$12:$R$112, MATCH(D176, 'Appendix 1 - Team Data'!$B$12:$B$112,0),4)</f>
        <v>60</v>
      </c>
      <c r="J176" s="25">
        <f t="shared" si="3"/>
        <v>5</v>
      </c>
    </row>
    <row r="177" spans="2:10">
      <c r="B177" s="3">
        <v>37112</v>
      </c>
      <c r="C177" s="10" t="s">
        <v>35</v>
      </c>
      <c r="D177" s="10" t="s">
        <v>46</v>
      </c>
      <c r="E177" s="25">
        <v>5</v>
      </c>
      <c r="F177" s="25">
        <v>0</v>
      </c>
      <c r="G177" s="10" t="s">
        <v>288</v>
      </c>
      <c r="H177" s="25">
        <f>INDEX('Appendix 1 - Team Data'!$B$12:$R$112, MATCH(C177, 'Appendix 1 - Team Data'!$B$12:$B$112,0),4)</f>
        <v>90</v>
      </c>
      <c r="I177" s="25">
        <f>INDEX('Appendix 1 - Team Data'!$B$12:$R$112, MATCH(D177, 'Appendix 1 - Team Data'!$B$12:$B$112,0),4)</f>
        <v>50</v>
      </c>
      <c r="J177" s="25">
        <f t="shared" si="3"/>
        <v>5</v>
      </c>
    </row>
    <row r="178" spans="2:10">
      <c r="B178" s="3">
        <v>37139</v>
      </c>
      <c r="C178" s="10" t="s">
        <v>212</v>
      </c>
      <c r="D178" s="10" t="s">
        <v>258</v>
      </c>
      <c r="E178" s="25">
        <v>5</v>
      </c>
      <c r="F178" s="25">
        <v>0</v>
      </c>
      <c r="G178" s="10" t="s">
        <v>289</v>
      </c>
      <c r="H178" s="25">
        <f>INDEX('Appendix 1 - Team Data'!$B$12:$R$112, MATCH(C178, 'Appendix 1 - Team Data'!$B$12:$B$112,0),4)</f>
        <v>80</v>
      </c>
      <c r="I178" s="25">
        <f>INDEX('Appendix 1 - Team Data'!$B$12:$R$112, MATCH(D178, 'Appendix 1 - Team Data'!$B$12:$B$112,0),4)</f>
        <v>20</v>
      </c>
      <c r="J178" s="25">
        <f t="shared" si="3"/>
        <v>5</v>
      </c>
    </row>
    <row r="179" spans="2:10">
      <c r="B179" s="3">
        <v>37142</v>
      </c>
      <c r="C179" s="10" t="s">
        <v>240</v>
      </c>
      <c r="D179" s="10" t="s">
        <v>253</v>
      </c>
      <c r="E179" s="25">
        <v>5</v>
      </c>
      <c r="F179" s="25">
        <v>0</v>
      </c>
      <c r="G179" s="10" t="s">
        <v>289</v>
      </c>
      <c r="H179" s="25">
        <f>INDEX('Appendix 1 - Team Data'!$B$12:$R$112, MATCH(C179, 'Appendix 1 - Team Data'!$B$12:$B$112,0),4)</f>
        <v>30</v>
      </c>
      <c r="I179" s="25">
        <f>INDEX('Appendix 1 - Team Data'!$B$12:$R$112, MATCH(D179, 'Appendix 1 - Team Data'!$B$12:$B$112,0),4)</f>
        <v>20</v>
      </c>
      <c r="J179" s="25">
        <f t="shared" si="3"/>
        <v>5</v>
      </c>
    </row>
    <row r="180" spans="2:10">
      <c r="B180" s="3">
        <v>37170</v>
      </c>
      <c r="C180" s="10" t="s">
        <v>20</v>
      </c>
      <c r="D180" s="10" t="s">
        <v>258</v>
      </c>
      <c r="E180" s="25">
        <v>5</v>
      </c>
      <c r="F180" s="25">
        <v>0</v>
      </c>
      <c r="G180" s="10" t="s">
        <v>289</v>
      </c>
      <c r="H180" s="25">
        <f>INDEX('Appendix 1 - Team Data'!$B$12:$R$112, MATCH(C180, 'Appendix 1 - Team Data'!$B$12:$B$112,0),4)</f>
        <v>90</v>
      </c>
      <c r="I180" s="25">
        <f>INDEX('Appendix 1 - Team Data'!$B$12:$R$112, MATCH(D180, 'Appendix 1 - Team Data'!$B$12:$B$112,0),4)</f>
        <v>20</v>
      </c>
      <c r="J180" s="25">
        <f t="shared" si="3"/>
        <v>5</v>
      </c>
    </row>
    <row r="181" spans="2:10">
      <c r="B181" s="3">
        <v>37171</v>
      </c>
      <c r="C181" s="10" t="s">
        <v>256</v>
      </c>
      <c r="D181" s="10" t="s">
        <v>216</v>
      </c>
      <c r="E181" s="25">
        <v>0</v>
      </c>
      <c r="F181" s="25">
        <v>5</v>
      </c>
      <c r="G181" s="10" t="s">
        <v>289</v>
      </c>
      <c r="H181" s="25">
        <f>INDEX('Appendix 1 - Team Data'!$B$12:$R$112, MATCH(C181, 'Appendix 1 - Team Data'!$B$12:$B$112,0),4)</f>
        <v>20</v>
      </c>
      <c r="I181" s="25">
        <f>INDEX('Appendix 1 - Team Data'!$B$12:$R$112, MATCH(D181, 'Appendix 1 - Team Data'!$B$12:$B$112,0),4)</f>
        <v>70</v>
      </c>
      <c r="J181" s="25">
        <f t="shared" si="3"/>
        <v>5</v>
      </c>
    </row>
    <row r="182" spans="2:10">
      <c r="B182" s="3">
        <v>37209</v>
      </c>
      <c r="C182" s="10" t="s">
        <v>236</v>
      </c>
      <c r="D182" s="10" t="s">
        <v>256</v>
      </c>
      <c r="E182" s="25">
        <v>5</v>
      </c>
      <c r="F182" s="25">
        <v>0</v>
      </c>
      <c r="G182" s="10" t="s">
        <v>288</v>
      </c>
      <c r="H182" s="25">
        <f>INDEX('Appendix 1 - Team Data'!$B$12:$R$112, MATCH(C182, 'Appendix 1 - Team Data'!$B$12:$B$112,0),4)</f>
        <v>40</v>
      </c>
      <c r="I182" s="25">
        <f>INDEX('Appendix 1 - Team Data'!$B$12:$R$112, MATCH(D182, 'Appendix 1 - Team Data'!$B$12:$B$112,0),4)</f>
        <v>20</v>
      </c>
      <c r="J182" s="25">
        <f t="shared" si="3"/>
        <v>5</v>
      </c>
    </row>
    <row r="183" spans="2:10">
      <c r="B183" s="3">
        <v>37209</v>
      </c>
      <c r="C183" s="10" t="s">
        <v>225</v>
      </c>
      <c r="D183" s="10" t="s">
        <v>226</v>
      </c>
      <c r="E183" s="25">
        <v>5</v>
      </c>
      <c r="F183" s="25">
        <v>0</v>
      </c>
      <c r="G183" s="10" t="s">
        <v>289</v>
      </c>
      <c r="H183" s="25">
        <f>INDEX('Appendix 1 - Team Data'!$B$12:$R$112, MATCH(C183, 'Appendix 1 - Team Data'!$B$12:$B$112,0),4)</f>
        <v>60</v>
      </c>
      <c r="I183" s="25">
        <f>INDEX('Appendix 1 - Team Data'!$B$12:$R$112, MATCH(D183, 'Appendix 1 - Team Data'!$B$12:$B$112,0),4)</f>
        <v>60</v>
      </c>
      <c r="J183" s="25">
        <f t="shared" si="3"/>
        <v>5</v>
      </c>
    </row>
    <row r="184" spans="2:10">
      <c r="B184" s="3">
        <v>37322</v>
      </c>
      <c r="C184" s="10" t="s">
        <v>35</v>
      </c>
      <c r="D184" s="10" t="s">
        <v>31</v>
      </c>
      <c r="E184" s="25">
        <v>6</v>
      </c>
      <c r="F184" s="25">
        <v>1</v>
      </c>
      <c r="G184" s="10" t="s">
        <v>288</v>
      </c>
      <c r="H184" s="25">
        <f>INDEX('Appendix 1 - Team Data'!$B$12:$R$112, MATCH(C184, 'Appendix 1 - Team Data'!$B$12:$B$112,0),4)</f>
        <v>90</v>
      </c>
      <c r="I184" s="25">
        <f>INDEX('Appendix 1 - Team Data'!$B$12:$R$112, MATCH(D184, 'Appendix 1 - Team Data'!$B$12:$B$112,0),4)</f>
        <v>70</v>
      </c>
      <c r="J184" s="25">
        <f t="shared" si="3"/>
        <v>5</v>
      </c>
    </row>
    <row r="185" spans="2:10">
      <c r="B185" s="3">
        <v>37342</v>
      </c>
      <c r="C185" s="10" t="s">
        <v>25</v>
      </c>
      <c r="D185" s="10" t="s">
        <v>222</v>
      </c>
      <c r="E185" s="25">
        <v>5</v>
      </c>
      <c r="F185" s="25">
        <v>0</v>
      </c>
      <c r="G185" s="10" t="s">
        <v>288</v>
      </c>
      <c r="H185" s="25">
        <f>INDEX('Appendix 1 - Team Data'!$B$12:$R$112, MATCH(C185, 'Appendix 1 - Team Data'!$B$12:$B$112,0),4)</f>
        <v>90</v>
      </c>
      <c r="I185" s="25">
        <f>INDEX('Appendix 1 - Team Data'!$B$12:$R$112, MATCH(D185, 'Appendix 1 - Team Data'!$B$12:$B$112,0),4)</f>
        <v>60</v>
      </c>
      <c r="J185" s="25">
        <f t="shared" si="3"/>
        <v>5</v>
      </c>
    </row>
    <row r="186" spans="2:10">
      <c r="B186" s="3">
        <v>37363</v>
      </c>
      <c r="C186" s="10" t="s">
        <v>229</v>
      </c>
      <c r="D186" s="10" t="s">
        <v>21</v>
      </c>
      <c r="E186" s="25">
        <v>0</v>
      </c>
      <c r="F186" s="25">
        <v>5</v>
      </c>
      <c r="G186" s="10" t="s">
        <v>288</v>
      </c>
      <c r="H186" s="25">
        <f>INDEX('Appendix 1 - Team Data'!$B$12:$R$112, MATCH(C186, 'Appendix 1 - Team Data'!$B$12:$B$112,0),4)</f>
        <v>50</v>
      </c>
      <c r="I186" s="25">
        <f>INDEX('Appendix 1 - Team Data'!$B$12:$R$112, MATCH(D186, 'Appendix 1 - Team Data'!$B$12:$B$112,0),4)</f>
        <v>90</v>
      </c>
      <c r="J186" s="25">
        <f t="shared" si="3"/>
        <v>5</v>
      </c>
    </row>
    <row r="187" spans="2:10">
      <c r="B187" s="3">
        <v>37541</v>
      </c>
      <c r="C187" s="10" t="s">
        <v>25</v>
      </c>
      <c r="D187" s="10" t="s">
        <v>232</v>
      </c>
      <c r="E187" s="25">
        <v>5</v>
      </c>
      <c r="F187" s="25">
        <v>0</v>
      </c>
      <c r="G187" s="10" t="s">
        <v>293</v>
      </c>
      <c r="H187" s="25">
        <f>INDEX('Appendix 1 - Team Data'!$B$12:$R$112, MATCH(C187, 'Appendix 1 - Team Data'!$B$12:$B$112,0),4)</f>
        <v>90</v>
      </c>
      <c r="I187" s="25">
        <f>INDEX('Appendix 1 - Team Data'!$B$12:$R$112, MATCH(D187, 'Appendix 1 - Team Data'!$B$12:$B$112,0),4)</f>
        <v>40</v>
      </c>
      <c r="J187" s="25">
        <f t="shared" si="3"/>
        <v>5</v>
      </c>
    </row>
    <row r="188" spans="2:10">
      <c r="B188" s="3">
        <v>37741</v>
      </c>
      <c r="C188" s="10" t="s">
        <v>25</v>
      </c>
      <c r="D188" s="10" t="s">
        <v>17</v>
      </c>
      <c r="E188" s="25">
        <v>5</v>
      </c>
      <c r="F188" s="25">
        <v>0</v>
      </c>
      <c r="G188" s="10" t="s">
        <v>288</v>
      </c>
      <c r="H188" s="25">
        <f>INDEX('Appendix 1 - Team Data'!$B$12:$R$112, MATCH(C188, 'Appendix 1 - Team Data'!$B$12:$B$112,0),4)</f>
        <v>90</v>
      </c>
      <c r="I188" s="25">
        <f>INDEX('Appendix 1 - Team Data'!$B$12:$R$112, MATCH(D188, 'Appendix 1 - Team Data'!$B$12:$B$112,0),4)</f>
        <v>50</v>
      </c>
      <c r="J188" s="25">
        <f t="shared" si="3"/>
        <v>5</v>
      </c>
    </row>
    <row r="189" spans="2:10">
      <c r="B189" s="3">
        <v>37783</v>
      </c>
      <c r="C189" s="10" t="s">
        <v>226</v>
      </c>
      <c r="D189" s="10" t="s">
        <v>261</v>
      </c>
      <c r="E189" s="25">
        <v>5</v>
      </c>
      <c r="F189" s="25">
        <v>0</v>
      </c>
      <c r="G189" s="10" t="s">
        <v>293</v>
      </c>
      <c r="H189" s="25">
        <f>INDEX('Appendix 1 - Team Data'!$B$12:$R$112, MATCH(C189, 'Appendix 1 - Team Data'!$B$12:$B$112,0),4)</f>
        <v>60</v>
      </c>
      <c r="I189" s="25">
        <f>INDEX('Appendix 1 - Team Data'!$B$12:$R$112, MATCH(D189, 'Appendix 1 - Team Data'!$B$12:$B$112,0),4)</f>
        <v>10</v>
      </c>
      <c r="J189" s="25">
        <f t="shared" si="3"/>
        <v>5</v>
      </c>
    </row>
    <row r="190" spans="2:10">
      <c r="B190" s="3">
        <v>37794</v>
      </c>
      <c r="C190" s="10" t="s">
        <v>25</v>
      </c>
      <c r="D190" s="10" t="s">
        <v>254</v>
      </c>
      <c r="E190" s="25">
        <v>5</v>
      </c>
      <c r="F190" s="25">
        <v>0</v>
      </c>
      <c r="G190" s="10" t="s">
        <v>295</v>
      </c>
      <c r="H190" s="25">
        <f>INDEX('Appendix 1 - Team Data'!$B$12:$R$112, MATCH(C190, 'Appendix 1 - Team Data'!$B$12:$B$112,0),4)</f>
        <v>90</v>
      </c>
      <c r="I190" s="25">
        <f>INDEX('Appendix 1 - Team Data'!$B$12:$R$112, MATCH(D190, 'Appendix 1 - Team Data'!$B$12:$B$112,0),4)</f>
        <v>20</v>
      </c>
      <c r="J190" s="25">
        <f t="shared" si="3"/>
        <v>5</v>
      </c>
    </row>
    <row r="191" spans="2:10">
      <c r="B191" s="3">
        <v>37822</v>
      </c>
      <c r="C191" s="10" t="s">
        <v>41</v>
      </c>
      <c r="D191" s="10" t="s">
        <v>247</v>
      </c>
      <c r="E191" s="25">
        <v>5</v>
      </c>
      <c r="F191" s="25">
        <v>0</v>
      </c>
      <c r="G191" s="10" t="s">
        <v>302</v>
      </c>
      <c r="H191" s="25">
        <f>INDEX('Appendix 1 - Team Data'!$B$12:$R$112, MATCH(C191, 'Appendix 1 - Team Data'!$B$12:$B$112,0),4)</f>
        <v>80</v>
      </c>
      <c r="I191" s="25">
        <f>INDEX('Appendix 1 - Team Data'!$B$12:$R$112, MATCH(D191, 'Appendix 1 - Team Data'!$B$12:$B$112,0),4)</f>
        <v>30</v>
      </c>
      <c r="J191" s="25">
        <f t="shared" si="3"/>
        <v>5</v>
      </c>
    </row>
    <row r="192" spans="2:10">
      <c r="B192" s="3">
        <v>37871</v>
      </c>
      <c r="C192" s="10" t="s">
        <v>18</v>
      </c>
      <c r="D192" s="10" t="s">
        <v>227</v>
      </c>
      <c r="E192" s="25">
        <v>5</v>
      </c>
      <c r="F192" s="25">
        <v>0</v>
      </c>
      <c r="G192" s="10" t="s">
        <v>289</v>
      </c>
      <c r="H192" s="25">
        <f>INDEX('Appendix 1 - Team Data'!$B$12:$R$112, MATCH(C192, 'Appendix 1 - Team Data'!$B$12:$B$112,0),4)</f>
        <v>80</v>
      </c>
      <c r="I192" s="25">
        <f>INDEX('Appendix 1 - Team Data'!$B$12:$R$112, MATCH(D192, 'Appendix 1 - Team Data'!$B$12:$B$112,0),4)</f>
        <v>50</v>
      </c>
      <c r="J192" s="25">
        <f t="shared" si="3"/>
        <v>5</v>
      </c>
    </row>
    <row r="193" spans="2:10">
      <c r="B193" s="3">
        <v>38031</v>
      </c>
      <c r="C193" s="10" t="s">
        <v>43</v>
      </c>
      <c r="D193" s="10" t="s">
        <v>253</v>
      </c>
      <c r="E193" s="25">
        <v>5</v>
      </c>
      <c r="F193" s="25">
        <v>0</v>
      </c>
      <c r="G193" s="10" t="s">
        <v>288</v>
      </c>
      <c r="H193" s="25">
        <f>INDEX('Appendix 1 - Team Data'!$B$12:$R$112, MATCH(C193, 'Appendix 1 - Team Data'!$B$12:$B$112,0),4)</f>
        <v>70</v>
      </c>
      <c r="I193" s="25">
        <f>INDEX('Appendix 1 - Team Data'!$B$12:$R$112, MATCH(D193, 'Appendix 1 - Team Data'!$B$12:$B$112,0),4)</f>
        <v>20</v>
      </c>
      <c r="J193" s="25">
        <f t="shared" si="3"/>
        <v>5</v>
      </c>
    </row>
    <row r="194" spans="2:10">
      <c r="B194" s="3">
        <v>38143</v>
      </c>
      <c r="C194" s="10" t="s">
        <v>48</v>
      </c>
      <c r="D194" s="10" t="s">
        <v>31</v>
      </c>
      <c r="E194" s="25">
        <v>6</v>
      </c>
      <c r="F194" s="25">
        <v>1</v>
      </c>
      <c r="G194" s="10" t="s">
        <v>288</v>
      </c>
      <c r="H194" s="25">
        <f>INDEX('Appendix 1 - Team Data'!$B$12:$R$112, MATCH(C194, 'Appendix 1 - Team Data'!$B$12:$B$112,0),4)</f>
        <v>90</v>
      </c>
      <c r="I194" s="25">
        <f>INDEX('Appendix 1 - Team Data'!$B$12:$R$112, MATCH(D194, 'Appendix 1 - Team Data'!$B$12:$B$112,0),4)</f>
        <v>70</v>
      </c>
      <c r="J194" s="25">
        <f t="shared" si="3"/>
        <v>5</v>
      </c>
    </row>
    <row r="195" spans="2:10">
      <c r="B195" s="3">
        <v>38144</v>
      </c>
      <c r="C195" s="10" t="s">
        <v>52</v>
      </c>
      <c r="D195" s="10" t="s">
        <v>18</v>
      </c>
      <c r="E195" s="25">
        <v>5</v>
      </c>
      <c r="F195" s="25">
        <v>0</v>
      </c>
      <c r="G195" s="10" t="s">
        <v>289</v>
      </c>
      <c r="H195" s="25">
        <f>INDEX('Appendix 1 - Team Data'!$B$12:$R$112, MATCH(C195, 'Appendix 1 - Team Data'!$B$12:$B$112,0),4)</f>
        <v>90</v>
      </c>
      <c r="I195" s="25">
        <f>INDEX('Appendix 1 - Team Data'!$B$12:$R$112, MATCH(D195, 'Appendix 1 - Team Data'!$B$12:$B$112,0),4)</f>
        <v>80</v>
      </c>
      <c r="J195" s="25">
        <f t="shared" si="3"/>
        <v>5</v>
      </c>
    </row>
    <row r="196" spans="2:10">
      <c r="B196" s="3">
        <v>38152</v>
      </c>
      <c r="C196" s="10" t="s">
        <v>42</v>
      </c>
      <c r="D196" s="10" t="s">
        <v>233</v>
      </c>
      <c r="E196" s="25">
        <v>5</v>
      </c>
      <c r="F196" s="25">
        <v>0</v>
      </c>
      <c r="G196" s="10" t="s">
        <v>300</v>
      </c>
      <c r="H196" s="25">
        <f>INDEX('Appendix 1 - Team Data'!$B$12:$R$112, MATCH(C196, 'Appendix 1 - Team Data'!$B$12:$B$112,0),4)</f>
        <v>80</v>
      </c>
      <c r="I196" s="25">
        <f>INDEX('Appendix 1 - Team Data'!$B$12:$R$112, MATCH(D196, 'Appendix 1 - Team Data'!$B$12:$B$112,0),4)</f>
        <v>40</v>
      </c>
      <c r="J196" s="25">
        <f t="shared" si="3"/>
        <v>5</v>
      </c>
    </row>
    <row r="197" spans="2:10">
      <c r="B197" s="3">
        <v>38175</v>
      </c>
      <c r="C197" s="10" t="s">
        <v>30</v>
      </c>
      <c r="D197" s="10" t="s">
        <v>218</v>
      </c>
      <c r="E197" s="25">
        <v>6</v>
      </c>
      <c r="F197" s="25">
        <v>1</v>
      </c>
      <c r="G197" s="10" t="s">
        <v>297</v>
      </c>
      <c r="H197" s="25">
        <f>INDEX('Appendix 1 - Team Data'!$B$12:$R$112, MATCH(C197, 'Appendix 1 - Team Data'!$B$12:$B$112,0),4)</f>
        <v>90</v>
      </c>
      <c r="I197" s="25">
        <f>INDEX('Appendix 1 - Team Data'!$B$12:$R$112, MATCH(D197, 'Appendix 1 - Team Data'!$B$12:$B$112,0),4)</f>
        <v>70</v>
      </c>
      <c r="J197" s="25">
        <f t="shared" si="3"/>
        <v>5</v>
      </c>
    </row>
    <row r="198" spans="2:10">
      <c r="B198" s="3">
        <v>38269</v>
      </c>
      <c r="C198" s="10" t="s">
        <v>37</v>
      </c>
      <c r="D198" s="10" t="s">
        <v>259</v>
      </c>
      <c r="E198" s="25">
        <v>5</v>
      </c>
      <c r="F198" s="25">
        <v>0</v>
      </c>
      <c r="G198" s="10" t="s">
        <v>289</v>
      </c>
      <c r="H198" s="25">
        <f>INDEX('Appendix 1 - Team Data'!$B$12:$R$112, MATCH(C198, 'Appendix 1 - Team Data'!$B$12:$B$112,0),4)</f>
        <v>60</v>
      </c>
      <c r="I198" s="25">
        <f>INDEX('Appendix 1 - Team Data'!$B$12:$R$112, MATCH(D198, 'Appendix 1 - Team Data'!$B$12:$B$112,0),4)</f>
        <v>10</v>
      </c>
      <c r="J198" s="25">
        <f t="shared" si="3"/>
        <v>5</v>
      </c>
    </row>
    <row r="199" spans="2:10">
      <c r="B199" s="3">
        <v>38323</v>
      </c>
      <c r="C199" s="10" t="s">
        <v>236</v>
      </c>
      <c r="D199" s="10" t="s">
        <v>258</v>
      </c>
      <c r="E199" s="25">
        <v>5</v>
      </c>
      <c r="F199" s="25">
        <v>0</v>
      </c>
      <c r="G199" s="10" t="s">
        <v>305</v>
      </c>
      <c r="H199" s="25">
        <f>INDEX('Appendix 1 - Team Data'!$B$12:$R$112, MATCH(C199, 'Appendix 1 - Team Data'!$B$12:$B$112,0),4)</f>
        <v>40</v>
      </c>
      <c r="I199" s="25">
        <f>INDEX('Appendix 1 - Team Data'!$B$12:$R$112, MATCH(D199, 'Appendix 1 - Team Data'!$B$12:$B$112,0),4)</f>
        <v>20</v>
      </c>
      <c r="J199" s="25">
        <f t="shared" si="3"/>
        <v>5</v>
      </c>
    </row>
    <row r="200" spans="2:10">
      <c r="B200" s="3">
        <v>38507</v>
      </c>
      <c r="C200" s="10" t="s">
        <v>52</v>
      </c>
      <c r="D200" s="10" t="s">
        <v>27</v>
      </c>
      <c r="E200" s="25">
        <v>5</v>
      </c>
      <c r="F200" s="25">
        <v>0</v>
      </c>
      <c r="G200" s="10" t="s">
        <v>289</v>
      </c>
      <c r="H200" s="25">
        <f>INDEX('Appendix 1 - Team Data'!$B$12:$R$112, MATCH(C200, 'Appendix 1 - Team Data'!$B$12:$B$112,0),4)</f>
        <v>90</v>
      </c>
      <c r="I200" s="25">
        <f>INDEX('Appendix 1 - Team Data'!$B$12:$R$112, MATCH(D200, 'Appendix 1 - Team Data'!$B$12:$B$112,0),4)</f>
        <v>80</v>
      </c>
      <c r="J200" s="25">
        <f t="shared" si="3"/>
        <v>5</v>
      </c>
    </row>
    <row r="201" spans="2:10">
      <c r="B201" s="3">
        <v>38599</v>
      </c>
      <c r="C201" s="10" t="s">
        <v>35</v>
      </c>
      <c r="D201" s="10" t="s">
        <v>213</v>
      </c>
      <c r="E201" s="25">
        <v>5</v>
      </c>
      <c r="F201" s="25">
        <v>0</v>
      </c>
      <c r="G201" s="10" t="s">
        <v>289</v>
      </c>
      <c r="H201" s="25">
        <f>INDEX('Appendix 1 - Team Data'!$B$12:$R$112, MATCH(C201, 'Appendix 1 - Team Data'!$B$12:$B$112,0),4)</f>
        <v>90</v>
      </c>
      <c r="I201" s="25">
        <f>INDEX('Appendix 1 - Team Data'!$B$12:$R$112, MATCH(D201, 'Appendix 1 - Team Data'!$B$12:$B$112,0),4)</f>
        <v>80</v>
      </c>
      <c r="J201" s="25">
        <f t="shared" si="3"/>
        <v>5</v>
      </c>
    </row>
    <row r="202" spans="2:10">
      <c r="B202" s="3">
        <v>38602</v>
      </c>
      <c r="C202" s="10" t="s">
        <v>28</v>
      </c>
      <c r="D202" s="10" t="s">
        <v>263</v>
      </c>
      <c r="E202" s="25">
        <v>6</v>
      </c>
      <c r="F202" s="25">
        <v>1</v>
      </c>
      <c r="G202" s="10" t="s">
        <v>289</v>
      </c>
      <c r="H202" s="25">
        <f>INDEX('Appendix 1 - Team Data'!$B$12:$R$112, MATCH(C202, 'Appendix 1 - Team Data'!$B$12:$B$112,0),4)</f>
        <v>80</v>
      </c>
      <c r="I202" s="25">
        <f>INDEX('Appendix 1 - Team Data'!$B$12:$R$112, MATCH(D202, 'Appendix 1 - Team Data'!$B$12:$B$112,0),4)</f>
        <v>10</v>
      </c>
      <c r="J202" s="25">
        <f t="shared" si="3"/>
        <v>5</v>
      </c>
    </row>
    <row r="203" spans="2:10">
      <c r="B203" s="3">
        <v>38602</v>
      </c>
      <c r="C203" s="10" t="s">
        <v>41</v>
      </c>
      <c r="D203" s="10" t="s">
        <v>46</v>
      </c>
      <c r="E203" s="25">
        <v>5</v>
      </c>
      <c r="F203" s="25">
        <v>0</v>
      </c>
      <c r="G203" s="10" t="s">
        <v>289</v>
      </c>
      <c r="H203" s="25">
        <f>INDEX('Appendix 1 - Team Data'!$B$12:$R$112, MATCH(C203, 'Appendix 1 - Team Data'!$B$12:$B$112,0),4)</f>
        <v>80</v>
      </c>
      <c r="I203" s="25">
        <f>INDEX('Appendix 1 - Team Data'!$B$12:$R$112, MATCH(D203, 'Appendix 1 - Team Data'!$B$12:$B$112,0),4)</f>
        <v>50</v>
      </c>
      <c r="J203" s="25">
        <f t="shared" si="3"/>
        <v>5</v>
      </c>
    </row>
    <row r="204" spans="2:10">
      <c r="B204" s="3">
        <v>38634</v>
      </c>
      <c r="C204" s="10" t="s">
        <v>26</v>
      </c>
      <c r="D204" s="10" t="s">
        <v>247</v>
      </c>
      <c r="E204" s="25">
        <v>5</v>
      </c>
      <c r="F204" s="25">
        <v>0</v>
      </c>
      <c r="G204" s="10" t="s">
        <v>288</v>
      </c>
      <c r="H204" s="25">
        <f>INDEX('Appendix 1 - Team Data'!$B$12:$R$112, MATCH(C204, 'Appendix 1 - Team Data'!$B$12:$B$112,0),4)</f>
        <v>60</v>
      </c>
      <c r="I204" s="25">
        <f>INDEX('Appendix 1 - Team Data'!$B$12:$R$112, MATCH(D204, 'Appendix 1 - Team Data'!$B$12:$B$112,0),4)</f>
        <v>30</v>
      </c>
      <c r="J204" s="25">
        <f t="shared" si="3"/>
        <v>5</v>
      </c>
    </row>
    <row r="205" spans="2:10">
      <c r="B205" s="3">
        <v>39169</v>
      </c>
      <c r="C205" s="10" t="s">
        <v>220</v>
      </c>
      <c r="D205" s="10" t="s">
        <v>254</v>
      </c>
      <c r="E205" s="25">
        <v>5</v>
      </c>
      <c r="F205" s="25">
        <v>0</v>
      </c>
      <c r="G205" s="10" t="s">
        <v>288</v>
      </c>
      <c r="H205" s="25">
        <f>INDEX('Appendix 1 - Team Data'!$B$12:$R$112, MATCH(C205, 'Appendix 1 - Team Data'!$B$12:$B$112,0),4)</f>
        <v>60</v>
      </c>
      <c r="I205" s="25">
        <f>INDEX('Appendix 1 - Team Data'!$B$12:$R$112, MATCH(D205, 'Appendix 1 - Team Data'!$B$12:$B$112,0),4)</f>
        <v>20</v>
      </c>
      <c r="J205" s="25">
        <f t="shared" si="3"/>
        <v>5</v>
      </c>
    </row>
    <row r="206" spans="2:10">
      <c r="B206" s="3">
        <v>39239</v>
      </c>
      <c r="C206" s="10" t="s">
        <v>42</v>
      </c>
      <c r="D206" s="10" t="s">
        <v>31</v>
      </c>
      <c r="E206" s="25">
        <v>5</v>
      </c>
      <c r="F206" s="25">
        <v>0</v>
      </c>
      <c r="G206" s="10" t="s">
        <v>293</v>
      </c>
      <c r="H206" s="25">
        <f>INDEX('Appendix 1 - Team Data'!$B$12:$R$112, MATCH(C206, 'Appendix 1 - Team Data'!$B$12:$B$112,0),4)</f>
        <v>80</v>
      </c>
      <c r="I206" s="25">
        <f>INDEX('Appendix 1 - Team Data'!$B$12:$R$112, MATCH(D206, 'Appendix 1 - Team Data'!$B$12:$B$112,0),4)</f>
        <v>70</v>
      </c>
      <c r="J206" s="25">
        <f t="shared" si="3"/>
        <v>5</v>
      </c>
    </row>
    <row r="207" spans="2:10">
      <c r="B207" s="3">
        <v>39261</v>
      </c>
      <c r="C207" s="10" t="s">
        <v>215</v>
      </c>
      <c r="D207" s="10" t="s">
        <v>52</v>
      </c>
      <c r="E207" s="25">
        <v>5</v>
      </c>
      <c r="F207" s="25">
        <v>0</v>
      </c>
      <c r="G207" s="10" t="s">
        <v>297</v>
      </c>
      <c r="H207" s="25">
        <f>INDEX('Appendix 1 - Team Data'!$B$12:$R$112, MATCH(C207, 'Appendix 1 - Team Data'!$B$12:$B$112,0),4)</f>
        <v>70</v>
      </c>
      <c r="I207" s="25">
        <f>INDEX('Appendix 1 - Team Data'!$B$12:$R$112, MATCH(D207, 'Appendix 1 - Team Data'!$B$12:$B$112,0),4)</f>
        <v>90</v>
      </c>
      <c r="J207" s="25">
        <f t="shared" si="3"/>
        <v>5</v>
      </c>
    </row>
    <row r="208" spans="2:10">
      <c r="B208" s="3">
        <v>39270</v>
      </c>
      <c r="C208" s="10" t="s">
        <v>213</v>
      </c>
      <c r="D208" s="10" t="s">
        <v>35</v>
      </c>
      <c r="E208" s="25">
        <v>1</v>
      </c>
      <c r="F208" s="25">
        <v>6</v>
      </c>
      <c r="G208" s="10" t="s">
        <v>297</v>
      </c>
      <c r="H208" s="25">
        <f>INDEX('Appendix 1 - Team Data'!$B$12:$R$112, MATCH(C208, 'Appendix 1 - Team Data'!$B$12:$B$112,0),4)</f>
        <v>80</v>
      </c>
      <c r="I208" s="25">
        <f>INDEX('Appendix 1 - Team Data'!$B$12:$R$112, MATCH(D208, 'Appendix 1 - Team Data'!$B$12:$B$112,0),4)</f>
        <v>90</v>
      </c>
      <c r="J208" s="25">
        <f t="shared" si="3"/>
        <v>5</v>
      </c>
    </row>
    <row r="209" spans="2:10">
      <c r="B209" s="3">
        <v>39336</v>
      </c>
      <c r="C209" s="10" t="s">
        <v>16</v>
      </c>
      <c r="D209" s="10" t="s">
        <v>234</v>
      </c>
      <c r="E209" s="25">
        <v>5</v>
      </c>
      <c r="F209" s="25">
        <v>0</v>
      </c>
      <c r="G209" s="10" t="s">
        <v>288</v>
      </c>
      <c r="H209" s="25">
        <f>INDEX('Appendix 1 - Team Data'!$B$12:$R$112, MATCH(C209, 'Appendix 1 - Team Data'!$B$12:$B$112,0),4)</f>
        <v>30</v>
      </c>
      <c r="I209" s="25">
        <f>INDEX('Appendix 1 - Team Data'!$B$12:$R$112, MATCH(D209, 'Appendix 1 - Team Data'!$B$12:$B$112,0),4)</f>
        <v>40</v>
      </c>
      <c r="J209" s="25">
        <f t="shared" si="3"/>
        <v>5</v>
      </c>
    </row>
    <row r="210" spans="2:10">
      <c r="B210" s="3">
        <v>39368</v>
      </c>
      <c r="C210" s="10" t="s">
        <v>18</v>
      </c>
      <c r="D210" s="10" t="s">
        <v>227</v>
      </c>
      <c r="E210" s="25">
        <v>5</v>
      </c>
      <c r="F210" s="25">
        <v>0</v>
      </c>
      <c r="G210" s="10" t="s">
        <v>289</v>
      </c>
      <c r="H210" s="25">
        <f>INDEX('Appendix 1 - Team Data'!$B$12:$R$112, MATCH(C210, 'Appendix 1 - Team Data'!$B$12:$B$112,0),4)</f>
        <v>80</v>
      </c>
      <c r="I210" s="25">
        <f>INDEX('Appendix 1 - Team Data'!$B$12:$R$112, MATCH(D210, 'Appendix 1 - Team Data'!$B$12:$B$112,0),4)</f>
        <v>50</v>
      </c>
      <c r="J210" s="25">
        <f t="shared" si="3"/>
        <v>5</v>
      </c>
    </row>
    <row r="211" spans="2:10">
      <c r="B211" s="3">
        <v>39372</v>
      </c>
      <c r="C211" s="10" t="s">
        <v>35</v>
      </c>
      <c r="D211" s="10" t="s">
        <v>218</v>
      </c>
      <c r="E211" s="25">
        <v>5</v>
      </c>
      <c r="F211" s="25">
        <v>0</v>
      </c>
      <c r="G211" s="10" t="s">
        <v>289</v>
      </c>
      <c r="H211" s="25">
        <f>INDEX('Appendix 1 - Team Data'!$B$12:$R$112, MATCH(C211, 'Appendix 1 - Team Data'!$B$12:$B$112,0),4)</f>
        <v>90</v>
      </c>
      <c r="I211" s="25">
        <f>INDEX('Appendix 1 - Team Data'!$B$12:$R$112, MATCH(D211, 'Appendix 1 - Team Data'!$B$12:$B$112,0),4)</f>
        <v>70</v>
      </c>
      <c r="J211" s="25">
        <f t="shared" si="3"/>
        <v>5</v>
      </c>
    </row>
    <row r="212" spans="2:10">
      <c r="B212" s="3">
        <v>39407</v>
      </c>
      <c r="C212" s="10" t="s">
        <v>270</v>
      </c>
      <c r="D212" s="10" t="s">
        <v>243</v>
      </c>
      <c r="E212" s="25">
        <v>1</v>
      </c>
      <c r="F212" s="25">
        <v>6</v>
      </c>
      <c r="G212" s="10" t="s">
        <v>288</v>
      </c>
      <c r="H212" s="25">
        <f>INDEX('Appendix 1 - Team Data'!$B$12:$R$112, MATCH(C212, 'Appendix 1 - Team Data'!$B$12:$B$112,0),4)</f>
        <v>0</v>
      </c>
      <c r="I212" s="25">
        <f>INDEX('Appendix 1 - Team Data'!$B$12:$R$112, MATCH(D212, 'Appendix 1 - Team Data'!$B$12:$B$112,0),4)</f>
        <v>30</v>
      </c>
      <c r="J212" s="25">
        <f t="shared" si="3"/>
        <v>5</v>
      </c>
    </row>
    <row r="213" spans="2:10">
      <c r="B213" s="3">
        <v>39407</v>
      </c>
      <c r="C213" s="10" t="s">
        <v>228</v>
      </c>
      <c r="D213" s="10" t="s">
        <v>239</v>
      </c>
      <c r="E213" s="25">
        <v>6</v>
      </c>
      <c r="F213" s="25">
        <v>1</v>
      </c>
      <c r="G213" s="10" t="s">
        <v>293</v>
      </c>
      <c r="H213" s="25">
        <f>INDEX('Appendix 1 - Team Data'!$B$12:$R$112, MATCH(C213, 'Appendix 1 - Team Data'!$B$12:$B$112,0),4)</f>
        <v>50</v>
      </c>
      <c r="I213" s="25">
        <f>INDEX('Appendix 1 - Team Data'!$B$12:$R$112, MATCH(D213, 'Appendix 1 - Team Data'!$B$12:$B$112,0),4)</f>
        <v>40</v>
      </c>
      <c r="J213" s="25">
        <f t="shared" ref="J213:J276" si="4">ABS(F213-E213)</f>
        <v>5</v>
      </c>
    </row>
    <row r="214" spans="2:10">
      <c r="B214" s="3">
        <v>39481</v>
      </c>
      <c r="C214" s="10" t="s">
        <v>243</v>
      </c>
      <c r="D214" s="10" t="s">
        <v>266</v>
      </c>
      <c r="E214" s="25">
        <v>5</v>
      </c>
      <c r="F214" s="25">
        <v>0</v>
      </c>
      <c r="G214" s="10" t="s">
        <v>306</v>
      </c>
      <c r="H214" s="25">
        <f>INDEX('Appendix 1 - Team Data'!$B$12:$R$112, MATCH(C214, 'Appendix 1 - Team Data'!$B$12:$B$112,0),4)</f>
        <v>30</v>
      </c>
      <c r="I214" s="25">
        <f>INDEX('Appendix 1 - Team Data'!$B$12:$R$112, MATCH(D214, 'Appendix 1 - Team Data'!$B$12:$B$112,0),4)</f>
        <v>10</v>
      </c>
      <c r="J214" s="25">
        <f t="shared" si="4"/>
        <v>5</v>
      </c>
    </row>
    <row r="215" spans="2:10">
      <c r="B215" s="3">
        <v>39671</v>
      </c>
      <c r="C215" s="10" t="s">
        <v>270</v>
      </c>
      <c r="D215" s="10" t="s">
        <v>23</v>
      </c>
      <c r="E215" s="25">
        <v>1</v>
      </c>
      <c r="F215" s="25">
        <v>6</v>
      </c>
      <c r="G215" s="10" t="s">
        <v>296</v>
      </c>
      <c r="H215" s="25">
        <f>INDEX('Appendix 1 - Team Data'!$B$12:$R$112, MATCH(C215, 'Appendix 1 - Team Data'!$B$12:$B$112,0),4)</f>
        <v>0</v>
      </c>
      <c r="I215" s="25">
        <f>INDEX('Appendix 1 - Team Data'!$B$12:$R$112, MATCH(D215, 'Appendix 1 - Team Data'!$B$12:$B$112,0),4)</f>
        <v>70</v>
      </c>
      <c r="J215" s="25">
        <f t="shared" si="4"/>
        <v>5</v>
      </c>
    </row>
    <row r="216" spans="2:10">
      <c r="B216" s="3">
        <v>39771</v>
      </c>
      <c r="C216" s="10" t="s">
        <v>38</v>
      </c>
      <c r="D216" s="10" t="s">
        <v>233</v>
      </c>
      <c r="E216" s="25">
        <v>6</v>
      </c>
      <c r="F216" s="25">
        <v>1</v>
      </c>
      <c r="G216" s="10" t="s">
        <v>288</v>
      </c>
      <c r="H216" s="25">
        <f>INDEX('Appendix 1 - Team Data'!$B$12:$R$112, MATCH(C216, 'Appendix 1 - Team Data'!$B$12:$B$112,0),4)</f>
        <v>70</v>
      </c>
      <c r="I216" s="25">
        <f>INDEX('Appendix 1 - Team Data'!$B$12:$R$112, MATCH(D216, 'Appendix 1 - Team Data'!$B$12:$B$112,0),4)</f>
        <v>40</v>
      </c>
      <c r="J216" s="25">
        <f t="shared" si="4"/>
        <v>5</v>
      </c>
    </row>
    <row r="217" spans="2:10">
      <c r="B217" s="3">
        <v>39966</v>
      </c>
      <c r="C217" s="10" t="s">
        <v>249</v>
      </c>
      <c r="D217" s="10" t="s">
        <v>40</v>
      </c>
      <c r="E217" s="25">
        <v>2</v>
      </c>
      <c r="F217" s="25">
        <v>7</v>
      </c>
      <c r="G217" s="10" t="s">
        <v>288</v>
      </c>
      <c r="H217" s="25">
        <f>INDEX('Appendix 1 - Team Data'!$B$12:$R$112, MATCH(C217, 'Appendix 1 - Team Data'!$B$12:$B$112,0),4)</f>
        <v>20</v>
      </c>
      <c r="I217" s="25">
        <f>INDEX('Appendix 1 - Team Data'!$B$12:$R$112, MATCH(D217, 'Appendix 1 - Team Data'!$B$12:$B$112,0),4)</f>
        <v>90</v>
      </c>
      <c r="J217" s="25">
        <f t="shared" si="4"/>
        <v>5</v>
      </c>
    </row>
    <row r="218" spans="2:10">
      <c r="B218" s="3">
        <v>39978</v>
      </c>
      <c r="C218" s="10" t="s">
        <v>254</v>
      </c>
      <c r="D218" s="10" t="s">
        <v>21</v>
      </c>
      <c r="E218" s="25">
        <v>0</v>
      </c>
      <c r="F218" s="25">
        <v>5</v>
      </c>
      <c r="G218" s="10" t="s">
        <v>295</v>
      </c>
      <c r="H218" s="25">
        <f>INDEX('Appendix 1 - Team Data'!$B$12:$R$112, MATCH(C218, 'Appendix 1 - Team Data'!$B$12:$B$112,0),4)</f>
        <v>20</v>
      </c>
      <c r="I218" s="25">
        <f>INDEX('Appendix 1 - Team Data'!$B$12:$R$112, MATCH(D218, 'Appendix 1 - Team Data'!$B$12:$B$112,0),4)</f>
        <v>90</v>
      </c>
      <c r="J218" s="25">
        <f t="shared" si="4"/>
        <v>5</v>
      </c>
    </row>
    <row r="219" spans="2:10">
      <c r="B219" s="3">
        <v>40061</v>
      </c>
      <c r="C219" s="10" t="s">
        <v>243</v>
      </c>
      <c r="D219" s="10" t="s">
        <v>238</v>
      </c>
      <c r="E219" s="25">
        <v>5</v>
      </c>
      <c r="F219" s="25">
        <v>0</v>
      </c>
      <c r="G219" s="10" t="s">
        <v>289</v>
      </c>
      <c r="H219" s="25">
        <f>INDEX('Appendix 1 - Team Data'!$B$12:$R$112, MATCH(C219, 'Appendix 1 - Team Data'!$B$12:$B$112,0),4)</f>
        <v>30</v>
      </c>
      <c r="I219" s="25">
        <f>INDEX('Appendix 1 - Team Data'!$B$12:$R$112, MATCH(D219, 'Appendix 1 - Team Data'!$B$12:$B$112,0),4)</f>
        <v>40</v>
      </c>
      <c r="J219" s="25">
        <f t="shared" si="4"/>
        <v>5</v>
      </c>
    </row>
    <row r="220" spans="2:10">
      <c r="B220" s="3">
        <v>40061</v>
      </c>
      <c r="C220" s="10" t="s">
        <v>21</v>
      </c>
      <c r="D220" s="10" t="s">
        <v>45</v>
      </c>
      <c r="E220" s="25">
        <v>5</v>
      </c>
      <c r="F220" s="25">
        <v>0</v>
      </c>
      <c r="G220" s="10" t="s">
        <v>289</v>
      </c>
      <c r="H220" s="25">
        <f>INDEX('Appendix 1 - Team Data'!$B$12:$R$112, MATCH(C220, 'Appendix 1 - Team Data'!$B$12:$B$112,0),4)</f>
        <v>90</v>
      </c>
      <c r="I220" s="25">
        <f>INDEX('Appendix 1 - Team Data'!$B$12:$R$112, MATCH(D220, 'Appendix 1 - Team Data'!$B$12:$B$112,0),4)</f>
        <v>90</v>
      </c>
      <c r="J220" s="25">
        <f t="shared" si="4"/>
        <v>5</v>
      </c>
    </row>
    <row r="221" spans="2:10">
      <c r="B221" s="3">
        <v>40096</v>
      </c>
      <c r="C221" s="10" t="s">
        <v>38</v>
      </c>
      <c r="D221" s="10" t="s">
        <v>228</v>
      </c>
      <c r="E221" s="25">
        <v>5</v>
      </c>
      <c r="F221" s="25">
        <v>0</v>
      </c>
      <c r="G221" s="10" t="s">
        <v>289</v>
      </c>
      <c r="H221" s="25">
        <f>INDEX('Appendix 1 - Team Data'!$B$12:$R$112, MATCH(C221, 'Appendix 1 - Team Data'!$B$12:$B$112,0),4)</f>
        <v>70</v>
      </c>
      <c r="I221" s="25">
        <f>INDEX('Appendix 1 - Team Data'!$B$12:$R$112, MATCH(D221, 'Appendix 1 - Team Data'!$B$12:$B$112,0),4)</f>
        <v>50</v>
      </c>
      <c r="J221" s="25">
        <f t="shared" si="4"/>
        <v>5</v>
      </c>
    </row>
    <row r="222" spans="2:10">
      <c r="B222" s="3">
        <v>40233</v>
      </c>
      <c r="C222" s="10" t="s">
        <v>41</v>
      </c>
      <c r="D222" s="10" t="s">
        <v>227</v>
      </c>
      <c r="E222" s="25">
        <v>5</v>
      </c>
      <c r="F222" s="25">
        <v>0</v>
      </c>
      <c r="G222" s="10" t="s">
        <v>288</v>
      </c>
      <c r="H222" s="25">
        <f>INDEX('Appendix 1 - Team Data'!$B$12:$R$112, MATCH(C222, 'Appendix 1 - Team Data'!$B$12:$B$112,0),4)</f>
        <v>80</v>
      </c>
      <c r="I222" s="25">
        <f>INDEX('Appendix 1 - Team Data'!$B$12:$R$112, MATCH(D222, 'Appendix 1 - Team Data'!$B$12:$B$112,0),4)</f>
        <v>50</v>
      </c>
      <c r="J222" s="25">
        <f t="shared" si="4"/>
        <v>5</v>
      </c>
    </row>
    <row r="223" spans="2:10">
      <c r="B223" s="3">
        <v>40322</v>
      </c>
      <c r="C223" s="10" t="s">
        <v>30</v>
      </c>
      <c r="D223" s="10" t="s">
        <v>255</v>
      </c>
      <c r="E223" s="25">
        <v>5</v>
      </c>
      <c r="F223" s="25">
        <v>0</v>
      </c>
      <c r="G223" s="10" t="s">
        <v>288</v>
      </c>
      <c r="H223" s="25">
        <f>INDEX('Appendix 1 - Team Data'!$B$12:$R$112, MATCH(C223, 'Appendix 1 - Team Data'!$B$12:$B$112,0),4)</f>
        <v>90</v>
      </c>
      <c r="I223" s="25">
        <f>INDEX('Appendix 1 - Team Data'!$B$12:$R$112, MATCH(D223, 'Appendix 1 - Team Data'!$B$12:$B$112,0),4)</f>
        <v>20</v>
      </c>
      <c r="J223" s="25">
        <f t="shared" si="4"/>
        <v>5</v>
      </c>
    </row>
    <row r="224" spans="2:10">
      <c r="B224" s="3">
        <v>40329</v>
      </c>
      <c r="C224" s="10" t="s">
        <v>250</v>
      </c>
      <c r="D224" s="10" t="s">
        <v>259</v>
      </c>
      <c r="E224" s="25">
        <v>5</v>
      </c>
      <c r="F224" s="25">
        <v>0</v>
      </c>
      <c r="G224" s="10" t="s">
        <v>288</v>
      </c>
      <c r="H224" s="25">
        <f>INDEX('Appendix 1 - Team Data'!$B$12:$R$112, MATCH(C224, 'Appendix 1 - Team Data'!$B$12:$B$112,0),4)</f>
        <v>20</v>
      </c>
      <c r="I224" s="25">
        <f>INDEX('Appendix 1 - Team Data'!$B$12:$R$112, MATCH(D224, 'Appendix 1 - Team Data'!$B$12:$B$112,0),4)</f>
        <v>10</v>
      </c>
      <c r="J224" s="25">
        <f t="shared" si="4"/>
        <v>5</v>
      </c>
    </row>
    <row r="225" spans="2:10">
      <c r="B225" s="3">
        <v>40334</v>
      </c>
      <c r="C225" s="10" t="s">
        <v>212</v>
      </c>
      <c r="D225" s="10" t="s">
        <v>236</v>
      </c>
      <c r="E225" s="25">
        <v>6</v>
      </c>
      <c r="F225" s="25">
        <v>1</v>
      </c>
      <c r="G225" s="10" t="s">
        <v>288</v>
      </c>
      <c r="H225" s="25">
        <f>INDEX('Appendix 1 - Team Data'!$B$12:$R$112, MATCH(C225, 'Appendix 1 - Team Data'!$B$12:$B$112,0),4)</f>
        <v>80</v>
      </c>
      <c r="I225" s="25">
        <f>INDEX('Appendix 1 - Team Data'!$B$12:$R$112, MATCH(D225, 'Appendix 1 - Team Data'!$B$12:$B$112,0),4)</f>
        <v>40</v>
      </c>
      <c r="J225" s="25">
        <f t="shared" si="4"/>
        <v>5</v>
      </c>
    </row>
    <row r="226" spans="2:10">
      <c r="B226" s="3">
        <v>40560</v>
      </c>
      <c r="C226" s="10" t="s">
        <v>16</v>
      </c>
      <c r="D226" s="10" t="s">
        <v>53</v>
      </c>
      <c r="E226" s="25">
        <v>0</v>
      </c>
      <c r="F226" s="25">
        <v>5</v>
      </c>
      <c r="G226" s="10" t="s">
        <v>298</v>
      </c>
      <c r="H226" s="25">
        <f>INDEX('Appendix 1 - Team Data'!$B$12:$R$112, MATCH(C226, 'Appendix 1 - Team Data'!$B$12:$B$112,0),4)</f>
        <v>30</v>
      </c>
      <c r="I226" s="25">
        <f>INDEX('Appendix 1 - Team Data'!$B$12:$R$112, MATCH(D226, 'Appendix 1 - Team Data'!$B$12:$B$112,0),4)</f>
        <v>50</v>
      </c>
      <c r="J226" s="25">
        <f t="shared" si="4"/>
        <v>5</v>
      </c>
    </row>
    <row r="227" spans="2:10">
      <c r="B227" s="3">
        <v>40687</v>
      </c>
      <c r="C227" s="10" t="s">
        <v>221</v>
      </c>
      <c r="D227" s="10" t="s">
        <v>229</v>
      </c>
      <c r="E227" s="25">
        <v>5</v>
      </c>
      <c r="F227" s="25">
        <v>0</v>
      </c>
      <c r="G227" s="10" t="s">
        <v>307</v>
      </c>
      <c r="H227" s="25">
        <f>INDEX('Appendix 1 - Team Data'!$B$12:$R$112, MATCH(C227, 'Appendix 1 - Team Data'!$B$12:$B$112,0),4)</f>
        <v>60</v>
      </c>
      <c r="I227" s="25">
        <f>INDEX('Appendix 1 - Team Data'!$B$12:$R$112, MATCH(D227, 'Appendix 1 - Team Data'!$B$12:$B$112,0),4)</f>
        <v>50</v>
      </c>
      <c r="J227" s="25">
        <f t="shared" si="4"/>
        <v>5</v>
      </c>
    </row>
    <row r="228" spans="2:10">
      <c r="B228" s="3">
        <v>40699</v>
      </c>
      <c r="C228" s="10" t="s">
        <v>41</v>
      </c>
      <c r="D228" s="10" t="s">
        <v>271</v>
      </c>
      <c r="E228" s="25">
        <v>5</v>
      </c>
      <c r="F228" s="25">
        <v>0</v>
      </c>
      <c r="G228" s="10" t="s">
        <v>302</v>
      </c>
      <c r="H228" s="25">
        <f>INDEX('Appendix 1 - Team Data'!$B$12:$R$112, MATCH(C228, 'Appendix 1 - Team Data'!$B$12:$B$112,0),4)</f>
        <v>80</v>
      </c>
      <c r="I228" s="25">
        <f>INDEX('Appendix 1 - Team Data'!$B$12:$R$112, MATCH(D228, 'Appendix 1 - Team Data'!$B$12:$B$112,0),4)</f>
        <v>0</v>
      </c>
      <c r="J228" s="25">
        <f t="shared" si="4"/>
        <v>5</v>
      </c>
    </row>
    <row r="229" spans="2:10">
      <c r="B229" s="3">
        <v>40701</v>
      </c>
      <c r="C229" s="10" t="s">
        <v>42</v>
      </c>
      <c r="D229" s="10" t="s">
        <v>244</v>
      </c>
      <c r="E229" s="25">
        <v>5</v>
      </c>
      <c r="F229" s="25">
        <v>0</v>
      </c>
      <c r="G229" s="10" t="s">
        <v>293</v>
      </c>
      <c r="H229" s="25">
        <f>INDEX('Appendix 1 - Team Data'!$B$12:$R$112, MATCH(C229, 'Appendix 1 - Team Data'!$B$12:$B$112,0),4)</f>
        <v>80</v>
      </c>
      <c r="I229" s="25">
        <f>INDEX('Appendix 1 - Team Data'!$B$12:$R$112, MATCH(D229, 'Appendix 1 - Team Data'!$B$12:$B$112,0),4)</f>
        <v>30</v>
      </c>
      <c r="J229" s="25">
        <f t="shared" si="4"/>
        <v>5</v>
      </c>
    </row>
    <row r="230" spans="2:10">
      <c r="B230" s="3">
        <v>40968</v>
      </c>
      <c r="C230" s="10" t="s">
        <v>21</v>
      </c>
      <c r="D230" s="10" t="s">
        <v>220</v>
      </c>
      <c r="E230" s="25">
        <v>5</v>
      </c>
      <c r="F230" s="25">
        <v>0</v>
      </c>
      <c r="G230" s="10" t="s">
        <v>288</v>
      </c>
      <c r="H230" s="25">
        <f>INDEX('Appendix 1 - Team Data'!$B$12:$R$112, MATCH(C230, 'Appendix 1 - Team Data'!$B$12:$B$112,0),4)</f>
        <v>90</v>
      </c>
      <c r="I230" s="25">
        <f>INDEX('Appendix 1 - Team Data'!$B$12:$R$112, MATCH(D230, 'Appendix 1 - Team Data'!$B$12:$B$112,0),4)</f>
        <v>60</v>
      </c>
      <c r="J230" s="25">
        <f t="shared" si="4"/>
        <v>5</v>
      </c>
    </row>
    <row r="231" spans="2:10">
      <c r="B231" s="3">
        <v>41159</v>
      </c>
      <c r="C231" s="10" t="s">
        <v>21</v>
      </c>
      <c r="D231" s="10" t="s">
        <v>16</v>
      </c>
      <c r="E231" s="25">
        <v>5</v>
      </c>
      <c r="F231" s="25">
        <v>0</v>
      </c>
      <c r="G231" s="10" t="s">
        <v>288</v>
      </c>
      <c r="H231" s="25">
        <f>INDEX('Appendix 1 - Team Data'!$B$12:$R$112, MATCH(C231, 'Appendix 1 - Team Data'!$B$12:$B$112,0),4)</f>
        <v>90</v>
      </c>
      <c r="I231" s="25">
        <f>INDEX('Appendix 1 - Team Data'!$B$12:$R$112, MATCH(D231, 'Appendix 1 - Team Data'!$B$12:$B$112,0),4)</f>
        <v>30</v>
      </c>
      <c r="J231" s="25">
        <f t="shared" si="4"/>
        <v>5</v>
      </c>
    </row>
    <row r="232" spans="2:10">
      <c r="B232" s="3">
        <v>41163</v>
      </c>
      <c r="C232" s="10" t="s">
        <v>38</v>
      </c>
      <c r="D232" s="10" t="s">
        <v>214</v>
      </c>
      <c r="E232" s="25">
        <v>6</v>
      </c>
      <c r="F232" s="25">
        <v>1</v>
      </c>
      <c r="G232" s="10" t="s">
        <v>289</v>
      </c>
      <c r="H232" s="25">
        <f>INDEX('Appendix 1 - Team Data'!$B$12:$R$112, MATCH(C232, 'Appendix 1 - Team Data'!$B$12:$B$112,0),4)</f>
        <v>70</v>
      </c>
      <c r="I232" s="25">
        <f>INDEX('Appendix 1 - Team Data'!$B$12:$R$112, MATCH(D232, 'Appendix 1 - Team Data'!$B$12:$B$112,0),4)</f>
        <v>70</v>
      </c>
      <c r="J232" s="25">
        <f t="shared" si="4"/>
        <v>5</v>
      </c>
    </row>
    <row r="233" spans="2:10">
      <c r="B233" s="3">
        <v>41194</v>
      </c>
      <c r="C233" s="10" t="s">
        <v>221</v>
      </c>
      <c r="D233" s="10" t="s">
        <v>40</v>
      </c>
      <c r="E233" s="25">
        <v>1</v>
      </c>
      <c r="F233" s="25">
        <v>6</v>
      </c>
      <c r="G233" s="10" t="s">
        <v>289</v>
      </c>
      <c r="H233" s="25">
        <f>INDEX('Appendix 1 - Team Data'!$B$12:$R$112, MATCH(C233, 'Appendix 1 - Team Data'!$B$12:$B$112,0),4)</f>
        <v>60</v>
      </c>
      <c r="I233" s="25">
        <f>INDEX('Appendix 1 - Team Data'!$B$12:$R$112, MATCH(D233, 'Appendix 1 - Team Data'!$B$12:$B$112,0),4)</f>
        <v>90</v>
      </c>
      <c r="J233" s="25">
        <f t="shared" si="4"/>
        <v>5</v>
      </c>
    </row>
    <row r="234" spans="2:10">
      <c r="B234" s="3">
        <v>41311</v>
      </c>
      <c r="C234" s="10" t="s">
        <v>23</v>
      </c>
      <c r="D234" s="10" t="s">
        <v>272</v>
      </c>
      <c r="E234" s="25">
        <v>5</v>
      </c>
      <c r="F234" s="25">
        <v>0</v>
      </c>
      <c r="G234" s="10" t="s">
        <v>290</v>
      </c>
      <c r="H234" s="25">
        <f>INDEX('Appendix 1 - Team Data'!$B$12:$R$112, MATCH(C234, 'Appendix 1 - Team Data'!$B$12:$B$112,0),4)</f>
        <v>70</v>
      </c>
      <c r="I234" s="25">
        <f>INDEX('Appendix 1 - Team Data'!$B$12:$R$112, MATCH(D234, 'Appendix 1 - Team Data'!$B$12:$B$112,0),4)</f>
        <v>0</v>
      </c>
      <c r="J234" s="25">
        <f t="shared" si="4"/>
        <v>5</v>
      </c>
    </row>
    <row r="235" spans="2:10">
      <c r="B235" s="3">
        <v>41354</v>
      </c>
      <c r="C235" s="10" t="s">
        <v>218</v>
      </c>
      <c r="D235" s="10" t="s">
        <v>271</v>
      </c>
      <c r="E235" s="25">
        <v>5</v>
      </c>
      <c r="F235" s="25">
        <v>0</v>
      </c>
      <c r="G235" s="10" t="s">
        <v>288</v>
      </c>
      <c r="H235" s="25">
        <f>INDEX('Appendix 1 - Team Data'!$B$12:$R$112, MATCH(C235, 'Appendix 1 - Team Data'!$B$12:$B$112,0),4)</f>
        <v>70</v>
      </c>
      <c r="I235" s="25">
        <f>INDEX('Appendix 1 - Team Data'!$B$12:$R$112, MATCH(D235, 'Appendix 1 - Team Data'!$B$12:$B$112,0),4)</f>
        <v>0</v>
      </c>
      <c r="J235" s="25">
        <f t="shared" si="4"/>
        <v>5</v>
      </c>
    </row>
    <row r="236" spans="2:10">
      <c r="B236" s="3">
        <v>41355</v>
      </c>
      <c r="C236" s="10" t="s">
        <v>52</v>
      </c>
      <c r="D236" s="10" t="s">
        <v>227</v>
      </c>
      <c r="E236" s="25">
        <v>5</v>
      </c>
      <c r="F236" s="25">
        <v>0</v>
      </c>
      <c r="G236" s="10" t="s">
        <v>289</v>
      </c>
      <c r="H236" s="25">
        <f>INDEX('Appendix 1 - Team Data'!$B$12:$R$112, MATCH(C236, 'Appendix 1 - Team Data'!$B$12:$B$112,0),4)</f>
        <v>90</v>
      </c>
      <c r="I236" s="25">
        <f>INDEX('Appendix 1 - Team Data'!$B$12:$R$112, MATCH(D236, 'Appendix 1 - Team Data'!$B$12:$B$112,0),4)</f>
        <v>50</v>
      </c>
      <c r="J236" s="25">
        <f t="shared" si="4"/>
        <v>5</v>
      </c>
    </row>
    <row r="237" spans="2:10">
      <c r="B237" s="3">
        <v>41562</v>
      </c>
      <c r="C237" s="10" t="s">
        <v>234</v>
      </c>
      <c r="D237" s="10" t="s">
        <v>17</v>
      </c>
      <c r="E237" s="25">
        <v>6</v>
      </c>
      <c r="F237" s="25">
        <v>1</v>
      </c>
      <c r="G237" s="10" t="s">
        <v>289</v>
      </c>
      <c r="H237" s="25">
        <f>INDEX('Appendix 1 - Team Data'!$B$12:$R$112, MATCH(C237, 'Appendix 1 - Team Data'!$B$12:$B$112,0),4)</f>
        <v>40</v>
      </c>
      <c r="I237" s="25">
        <f>INDEX('Appendix 1 - Team Data'!$B$12:$R$112, MATCH(D237, 'Appendix 1 - Team Data'!$B$12:$B$112,0),4)</f>
        <v>50</v>
      </c>
      <c r="J237" s="25">
        <f t="shared" si="4"/>
        <v>5</v>
      </c>
    </row>
    <row r="238" spans="2:10">
      <c r="B238" s="3">
        <v>41591</v>
      </c>
      <c r="C238" s="10" t="s">
        <v>268</v>
      </c>
      <c r="D238" s="10" t="s">
        <v>18</v>
      </c>
      <c r="E238" s="25">
        <v>0</v>
      </c>
      <c r="F238" s="25">
        <v>5</v>
      </c>
      <c r="G238" s="10" t="s">
        <v>289</v>
      </c>
      <c r="H238" s="25">
        <f>INDEX('Appendix 1 - Team Data'!$B$12:$R$112, MATCH(C238, 'Appendix 1 - Team Data'!$B$12:$B$112,0),4)</f>
        <v>10</v>
      </c>
      <c r="I238" s="25">
        <f>INDEX('Appendix 1 - Team Data'!$B$12:$R$112, MATCH(D238, 'Appendix 1 - Team Data'!$B$12:$B$112,0),4)</f>
        <v>80</v>
      </c>
      <c r="J238" s="25">
        <f t="shared" si="4"/>
        <v>5</v>
      </c>
    </row>
    <row r="239" spans="2:10">
      <c r="B239" s="3">
        <v>41594</v>
      </c>
      <c r="C239" s="10" t="s">
        <v>237</v>
      </c>
      <c r="D239" s="10" t="s">
        <v>35</v>
      </c>
      <c r="E239" s="25">
        <v>0</v>
      </c>
      <c r="F239" s="25">
        <v>5</v>
      </c>
      <c r="G239" s="10" t="s">
        <v>288</v>
      </c>
      <c r="H239" s="25">
        <f>INDEX('Appendix 1 - Team Data'!$B$12:$R$112, MATCH(C239, 'Appendix 1 - Team Data'!$B$12:$B$112,0),4)</f>
        <v>40</v>
      </c>
      <c r="I239" s="25">
        <f>INDEX('Appendix 1 - Team Data'!$B$12:$R$112, MATCH(D239, 'Appendix 1 - Team Data'!$B$12:$B$112,0),4)</f>
        <v>90</v>
      </c>
      <c r="J239" s="25">
        <f t="shared" si="4"/>
        <v>5</v>
      </c>
    </row>
    <row r="240" spans="2:10">
      <c r="B240" s="3">
        <v>41703</v>
      </c>
      <c r="C240" s="10" t="s">
        <v>250</v>
      </c>
      <c r="D240" s="10" t="s">
        <v>35</v>
      </c>
      <c r="E240" s="25">
        <v>0</v>
      </c>
      <c r="F240" s="25">
        <v>5</v>
      </c>
      <c r="G240" s="10" t="s">
        <v>288</v>
      </c>
      <c r="H240" s="25">
        <f>INDEX('Appendix 1 - Team Data'!$B$12:$R$112, MATCH(C240, 'Appendix 1 - Team Data'!$B$12:$B$112,0),4)</f>
        <v>20</v>
      </c>
      <c r="I240" s="25">
        <f>INDEX('Appendix 1 - Team Data'!$B$12:$R$112, MATCH(D240, 'Appendix 1 - Team Data'!$B$12:$B$112,0),4)</f>
        <v>90</v>
      </c>
      <c r="J240" s="25">
        <f t="shared" si="4"/>
        <v>5</v>
      </c>
    </row>
    <row r="241" spans="2:10">
      <c r="B241" s="3">
        <v>41796</v>
      </c>
      <c r="C241" s="10" t="s">
        <v>40</v>
      </c>
      <c r="D241" s="10" t="s">
        <v>264</v>
      </c>
      <c r="E241" s="25">
        <v>6</v>
      </c>
      <c r="F241" s="25">
        <v>1</v>
      </c>
      <c r="G241" s="10" t="s">
        <v>288</v>
      </c>
      <c r="H241" s="25">
        <f>INDEX('Appendix 1 - Team Data'!$B$12:$R$112, MATCH(C241, 'Appendix 1 - Team Data'!$B$12:$B$112,0),4)</f>
        <v>90</v>
      </c>
      <c r="I241" s="25">
        <f>INDEX('Appendix 1 - Team Data'!$B$12:$R$112, MATCH(D241, 'Appendix 1 - Team Data'!$B$12:$B$112,0),4)</f>
        <v>10</v>
      </c>
      <c r="J241" s="25">
        <f t="shared" si="4"/>
        <v>5</v>
      </c>
    </row>
    <row r="242" spans="2:10">
      <c r="B242" s="3">
        <v>41921</v>
      </c>
      <c r="C242" s="10" t="s">
        <v>270</v>
      </c>
      <c r="D242" s="10" t="s">
        <v>272</v>
      </c>
      <c r="E242" s="25">
        <v>5</v>
      </c>
      <c r="F242" s="25">
        <v>0</v>
      </c>
      <c r="G242" s="10" t="s">
        <v>288</v>
      </c>
      <c r="H242" s="25">
        <f>INDEX('Appendix 1 - Team Data'!$B$12:$R$112, MATCH(C242, 'Appendix 1 - Team Data'!$B$12:$B$112,0),4)</f>
        <v>0</v>
      </c>
      <c r="I242" s="25">
        <f>INDEX('Appendix 1 - Team Data'!$B$12:$R$112, MATCH(D242, 'Appendix 1 - Team Data'!$B$12:$B$112,0),4)</f>
        <v>0</v>
      </c>
      <c r="J242" s="25">
        <f t="shared" si="4"/>
        <v>5</v>
      </c>
    </row>
    <row r="243" spans="2:10">
      <c r="B243" s="3">
        <v>41963</v>
      </c>
      <c r="C243" s="10" t="s">
        <v>275</v>
      </c>
      <c r="D243" s="10" t="s">
        <v>253</v>
      </c>
      <c r="E243" s="25">
        <v>0</v>
      </c>
      <c r="F243" s="25">
        <v>5</v>
      </c>
      <c r="G243" s="10" t="s">
        <v>301</v>
      </c>
      <c r="H243" s="25">
        <f>INDEX('Appendix 1 - Team Data'!$B$12:$R$112, MATCH(C243, 'Appendix 1 - Team Data'!$B$12:$B$112,0),4)</f>
        <v>0</v>
      </c>
      <c r="I243" s="25">
        <f>INDEX('Appendix 1 - Team Data'!$B$12:$R$112, MATCH(D243, 'Appendix 1 - Team Data'!$B$12:$B$112,0),4)</f>
        <v>20</v>
      </c>
      <c r="J243" s="25">
        <f t="shared" si="4"/>
        <v>5</v>
      </c>
    </row>
    <row r="244" spans="2:10">
      <c r="B244" s="3">
        <v>42174</v>
      </c>
      <c r="C244" s="10" t="s">
        <v>213</v>
      </c>
      <c r="D244" s="10" t="s">
        <v>227</v>
      </c>
      <c r="E244" s="25">
        <v>5</v>
      </c>
      <c r="F244" s="25">
        <v>0</v>
      </c>
      <c r="G244" s="10" t="s">
        <v>297</v>
      </c>
      <c r="H244" s="25">
        <f>INDEX('Appendix 1 - Team Data'!$B$12:$R$112, MATCH(C244, 'Appendix 1 - Team Data'!$B$12:$B$112,0),4)</f>
        <v>80</v>
      </c>
      <c r="I244" s="25">
        <f>INDEX('Appendix 1 - Team Data'!$B$12:$R$112, MATCH(D244, 'Appendix 1 - Team Data'!$B$12:$B$112,0),4)</f>
        <v>50</v>
      </c>
      <c r="J244" s="25">
        <f t="shared" si="4"/>
        <v>5</v>
      </c>
    </row>
    <row r="245" spans="2:10">
      <c r="B245" s="3">
        <v>42185</v>
      </c>
      <c r="C245" s="10" t="s">
        <v>30</v>
      </c>
      <c r="D245" s="10" t="s">
        <v>215</v>
      </c>
      <c r="E245" s="25">
        <v>6</v>
      </c>
      <c r="F245" s="25">
        <v>1</v>
      </c>
      <c r="G245" s="10" t="s">
        <v>297</v>
      </c>
      <c r="H245" s="25">
        <f>INDEX('Appendix 1 - Team Data'!$B$12:$R$112, MATCH(C245, 'Appendix 1 - Team Data'!$B$12:$B$112,0),4)</f>
        <v>90</v>
      </c>
      <c r="I245" s="25">
        <f>INDEX('Appendix 1 - Team Data'!$B$12:$R$112, MATCH(D245, 'Appendix 1 - Team Data'!$B$12:$B$112,0),4)</f>
        <v>70</v>
      </c>
      <c r="J245" s="25">
        <f t="shared" si="4"/>
        <v>5</v>
      </c>
    </row>
    <row r="246" spans="2:10">
      <c r="B246" s="3">
        <v>42455</v>
      </c>
      <c r="C246" s="10" t="s">
        <v>50</v>
      </c>
      <c r="D246" s="10" t="s">
        <v>244</v>
      </c>
      <c r="E246" s="25">
        <v>5</v>
      </c>
      <c r="F246" s="25">
        <v>0</v>
      </c>
      <c r="G246" s="10" t="s">
        <v>288</v>
      </c>
      <c r="H246" s="25">
        <f>INDEX('Appendix 1 - Team Data'!$B$12:$R$112, MATCH(C246, 'Appendix 1 - Team Data'!$B$12:$B$112,0),4)</f>
        <v>80</v>
      </c>
      <c r="I246" s="25">
        <f>INDEX('Appendix 1 - Team Data'!$B$12:$R$112, MATCH(D246, 'Appendix 1 - Team Data'!$B$12:$B$112,0),4)</f>
        <v>30</v>
      </c>
      <c r="J246" s="25">
        <f t="shared" si="4"/>
        <v>5</v>
      </c>
    </row>
    <row r="247" spans="2:10">
      <c r="B247" s="3">
        <v>42458</v>
      </c>
      <c r="C247" s="10" t="s">
        <v>53</v>
      </c>
      <c r="D247" s="10" t="s">
        <v>241</v>
      </c>
      <c r="E247" s="25">
        <v>5</v>
      </c>
      <c r="F247" s="25">
        <v>0</v>
      </c>
      <c r="G247" s="10" t="s">
        <v>289</v>
      </c>
      <c r="H247" s="25">
        <f>INDEX('Appendix 1 - Team Data'!$B$12:$R$112, MATCH(C247, 'Appendix 1 - Team Data'!$B$12:$B$112,0),4)</f>
        <v>50</v>
      </c>
      <c r="I247" s="25">
        <f>INDEX('Appendix 1 - Team Data'!$B$12:$R$112, MATCH(D247, 'Appendix 1 - Team Data'!$B$12:$B$112,0),4)</f>
        <v>30</v>
      </c>
      <c r="J247" s="25">
        <f t="shared" si="4"/>
        <v>5</v>
      </c>
    </row>
    <row r="248" spans="2:10">
      <c r="B248" s="3">
        <v>42522</v>
      </c>
      <c r="C248" s="10" t="s">
        <v>21</v>
      </c>
      <c r="D248" s="10" t="s">
        <v>43</v>
      </c>
      <c r="E248" s="25">
        <v>6</v>
      </c>
      <c r="F248" s="25">
        <v>1</v>
      </c>
      <c r="G248" s="10" t="s">
        <v>288</v>
      </c>
      <c r="H248" s="25">
        <f>INDEX('Appendix 1 - Team Data'!$B$12:$R$112, MATCH(C248, 'Appendix 1 - Team Data'!$B$12:$B$112,0),4)</f>
        <v>90</v>
      </c>
      <c r="I248" s="25">
        <f>INDEX('Appendix 1 - Team Data'!$B$12:$R$112, MATCH(D248, 'Appendix 1 - Team Data'!$B$12:$B$112,0),4)</f>
        <v>70</v>
      </c>
      <c r="J248" s="25">
        <f t="shared" si="4"/>
        <v>5</v>
      </c>
    </row>
    <row r="249" spans="2:10">
      <c r="B249" s="3">
        <v>42524</v>
      </c>
      <c r="C249" s="10" t="s">
        <v>53</v>
      </c>
      <c r="D249" s="10" t="s">
        <v>233</v>
      </c>
      <c r="E249" s="25">
        <v>7</v>
      </c>
      <c r="F249" s="25">
        <v>2</v>
      </c>
      <c r="G249" s="10" t="s">
        <v>308</v>
      </c>
      <c r="H249" s="25">
        <f>INDEX('Appendix 1 - Team Data'!$B$12:$R$112, MATCH(C249, 'Appendix 1 - Team Data'!$B$12:$B$112,0),4)</f>
        <v>50</v>
      </c>
      <c r="I249" s="25">
        <f>INDEX('Appendix 1 - Team Data'!$B$12:$R$112, MATCH(D249, 'Appendix 1 - Team Data'!$B$12:$B$112,0),4)</f>
        <v>40</v>
      </c>
      <c r="J249" s="25">
        <f t="shared" si="4"/>
        <v>5</v>
      </c>
    </row>
    <row r="250" spans="2:10">
      <c r="B250" s="3">
        <v>42531</v>
      </c>
      <c r="C250" s="10" t="s">
        <v>30</v>
      </c>
      <c r="D250" s="10" t="s">
        <v>46</v>
      </c>
      <c r="E250" s="25">
        <v>5</v>
      </c>
      <c r="F250" s="25">
        <v>0</v>
      </c>
      <c r="G250" s="10" t="s">
        <v>297</v>
      </c>
      <c r="H250" s="25">
        <f>INDEX('Appendix 1 - Team Data'!$B$12:$R$112, MATCH(C250, 'Appendix 1 - Team Data'!$B$12:$B$112,0),4)</f>
        <v>90</v>
      </c>
      <c r="I250" s="25">
        <f>INDEX('Appendix 1 - Team Data'!$B$12:$R$112, MATCH(D250, 'Appendix 1 - Team Data'!$B$12:$B$112,0),4)</f>
        <v>50</v>
      </c>
      <c r="J250" s="25">
        <f t="shared" si="4"/>
        <v>5</v>
      </c>
    </row>
    <row r="251" spans="2:10">
      <c r="B251" s="3">
        <v>42651</v>
      </c>
      <c r="C251" s="10" t="s">
        <v>264</v>
      </c>
      <c r="D251" s="10" t="s">
        <v>228</v>
      </c>
      <c r="E251" s="25">
        <v>0</v>
      </c>
      <c r="F251" s="25">
        <v>5</v>
      </c>
      <c r="G251" s="10" t="s">
        <v>289</v>
      </c>
      <c r="H251" s="25">
        <f>INDEX('Appendix 1 - Team Data'!$B$12:$R$112, MATCH(C251, 'Appendix 1 - Team Data'!$B$12:$B$112,0),4)</f>
        <v>10</v>
      </c>
      <c r="I251" s="25">
        <f>INDEX('Appendix 1 - Team Data'!$B$12:$R$112, MATCH(D251, 'Appendix 1 - Team Data'!$B$12:$B$112,0),4)</f>
        <v>50</v>
      </c>
      <c r="J251" s="25">
        <f t="shared" si="4"/>
        <v>5</v>
      </c>
    </row>
    <row r="252" spans="2:10">
      <c r="B252" s="3">
        <v>42888</v>
      </c>
      <c r="C252" s="10" t="s">
        <v>25</v>
      </c>
      <c r="D252" s="10" t="s">
        <v>215</v>
      </c>
      <c r="E252" s="25">
        <v>5</v>
      </c>
      <c r="F252" s="25">
        <v>0</v>
      </c>
      <c r="G252" s="10" t="s">
        <v>288</v>
      </c>
      <c r="H252" s="25">
        <f>INDEX('Appendix 1 - Team Data'!$B$12:$R$112, MATCH(C252, 'Appendix 1 - Team Data'!$B$12:$B$112,0),4)</f>
        <v>90</v>
      </c>
      <c r="I252" s="25">
        <f>INDEX('Appendix 1 - Team Data'!$B$12:$R$112, MATCH(D252, 'Appendix 1 - Team Data'!$B$12:$B$112,0),4)</f>
        <v>70</v>
      </c>
      <c r="J252" s="25">
        <f t="shared" si="4"/>
        <v>5</v>
      </c>
    </row>
    <row r="253" spans="2:10">
      <c r="B253" s="3">
        <v>42890</v>
      </c>
      <c r="C253" s="10" t="s">
        <v>212</v>
      </c>
      <c r="D253" s="10" t="s">
        <v>243</v>
      </c>
      <c r="E253" s="25">
        <v>5</v>
      </c>
      <c r="F253" s="25">
        <v>0</v>
      </c>
      <c r="G253" s="10" t="s">
        <v>288</v>
      </c>
      <c r="H253" s="25">
        <f>INDEX('Appendix 1 - Team Data'!$B$12:$R$112, MATCH(C253, 'Appendix 1 - Team Data'!$B$12:$B$112,0),4)</f>
        <v>80</v>
      </c>
      <c r="I253" s="25">
        <f>INDEX('Appendix 1 - Team Data'!$B$12:$R$112, MATCH(D253, 'Appendix 1 - Team Data'!$B$12:$B$112,0),4)</f>
        <v>30</v>
      </c>
      <c r="J253" s="25">
        <f t="shared" si="4"/>
        <v>5</v>
      </c>
    </row>
    <row r="254" spans="2:10">
      <c r="B254" s="3">
        <v>43013</v>
      </c>
      <c r="C254" s="10" t="s">
        <v>264</v>
      </c>
      <c r="D254" s="10" t="s">
        <v>50</v>
      </c>
      <c r="E254" s="25">
        <v>1</v>
      </c>
      <c r="F254" s="25">
        <v>6</v>
      </c>
      <c r="G254" s="10" t="s">
        <v>289</v>
      </c>
      <c r="H254" s="25">
        <f>INDEX('Appendix 1 - Team Data'!$B$12:$R$112, MATCH(C254, 'Appendix 1 - Team Data'!$B$12:$B$112,0),4)</f>
        <v>10</v>
      </c>
      <c r="I254" s="25">
        <f>INDEX('Appendix 1 - Team Data'!$B$12:$R$112, MATCH(D254, 'Appendix 1 - Team Data'!$B$12:$B$112,0),4)</f>
        <v>80</v>
      </c>
      <c r="J254" s="25">
        <f t="shared" si="4"/>
        <v>5</v>
      </c>
    </row>
    <row r="255" spans="2:10">
      <c r="B255" s="3">
        <v>43050</v>
      </c>
      <c r="C255" s="10" t="s">
        <v>21</v>
      </c>
      <c r="D255" s="10" t="s">
        <v>37</v>
      </c>
      <c r="E255" s="25">
        <v>5</v>
      </c>
      <c r="F255" s="25">
        <v>0</v>
      </c>
      <c r="G255" s="10" t="s">
        <v>288</v>
      </c>
      <c r="H255" s="25">
        <f>INDEX('Appendix 1 - Team Data'!$B$12:$R$112, MATCH(C255, 'Appendix 1 - Team Data'!$B$12:$B$112,0),4)</f>
        <v>90</v>
      </c>
      <c r="I255" s="25">
        <f>INDEX('Appendix 1 - Team Data'!$B$12:$R$112, MATCH(D255, 'Appendix 1 - Team Data'!$B$12:$B$112,0),4)</f>
        <v>60</v>
      </c>
      <c r="J255" s="25">
        <f t="shared" si="4"/>
        <v>5</v>
      </c>
    </row>
    <row r="256" spans="2:10">
      <c r="B256" s="3">
        <v>28536</v>
      </c>
      <c r="C256" s="10" t="s">
        <v>271</v>
      </c>
      <c r="D256" s="10" t="s">
        <v>41</v>
      </c>
      <c r="E256" s="25">
        <v>1</v>
      </c>
      <c r="F256" s="25">
        <v>5</v>
      </c>
      <c r="G256" s="10" t="s">
        <v>288</v>
      </c>
      <c r="H256" s="25">
        <f>INDEX('Appendix 1 - Team Data'!$B$12:$R$112, MATCH(C256, 'Appendix 1 - Team Data'!$B$12:$B$112,0),4)</f>
        <v>0</v>
      </c>
      <c r="I256" s="25">
        <f>INDEX('Appendix 1 - Team Data'!$B$12:$R$112, MATCH(D256, 'Appendix 1 - Team Data'!$B$12:$B$112,0),4)</f>
        <v>80</v>
      </c>
      <c r="J256" s="25">
        <f t="shared" si="4"/>
        <v>4</v>
      </c>
    </row>
    <row r="257" spans="2:10">
      <c r="B257" s="3">
        <v>28585</v>
      </c>
      <c r="C257" s="10" t="s">
        <v>47</v>
      </c>
      <c r="D257" s="10" t="s">
        <v>212</v>
      </c>
      <c r="E257" s="25">
        <v>0</v>
      </c>
      <c r="F257" s="25">
        <v>4</v>
      </c>
      <c r="G257" s="10" t="s">
        <v>288</v>
      </c>
      <c r="H257" s="25">
        <f>INDEX('Appendix 1 - Team Data'!$B$12:$R$112, MATCH(C257, 'Appendix 1 - Team Data'!$B$12:$B$112,0),4)</f>
        <v>40</v>
      </c>
      <c r="I257" s="25">
        <f>INDEX('Appendix 1 - Team Data'!$B$12:$R$112, MATCH(D257, 'Appendix 1 - Team Data'!$B$12:$B$112,0),4)</f>
        <v>80</v>
      </c>
      <c r="J257" s="25">
        <f t="shared" si="4"/>
        <v>4</v>
      </c>
    </row>
    <row r="258" spans="2:10">
      <c r="B258" s="3">
        <v>28655</v>
      </c>
      <c r="C258" s="10" t="s">
        <v>226</v>
      </c>
      <c r="D258" s="10" t="s">
        <v>212</v>
      </c>
      <c r="E258" s="25">
        <v>1</v>
      </c>
      <c r="F258" s="25">
        <v>5</v>
      </c>
      <c r="G258" s="10" t="s">
        <v>286</v>
      </c>
      <c r="H258" s="25">
        <f>INDEX('Appendix 1 - Team Data'!$B$12:$R$112, MATCH(C258, 'Appendix 1 - Team Data'!$B$12:$B$112,0),4)</f>
        <v>60</v>
      </c>
      <c r="I258" s="25">
        <f>INDEX('Appendix 1 - Team Data'!$B$12:$R$112, MATCH(D258, 'Appendix 1 - Team Data'!$B$12:$B$112,0),4)</f>
        <v>80</v>
      </c>
      <c r="J258" s="25">
        <f t="shared" si="4"/>
        <v>4</v>
      </c>
    </row>
    <row r="259" spans="2:10">
      <c r="B259" s="3">
        <v>28690</v>
      </c>
      <c r="C259" s="10" t="s">
        <v>53</v>
      </c>
      <c r="D259" s="10" t="s">
        <v>43</v>
      </c>
      <c r="E259" s="25">
        <v>0</v>
      </c>
      <c r="F259" s="25">
        <v>4</v>
      </c>
      <c r="G259" s="10" t="s">
        <v>309</v>
      </c>
      <c r="H259" s="25">
        <f>INDEX('Appendix 1 - Team Data'!$B$12:$R$112, MATCH(C259, 'Appendix 1 - Team Data'!$B$12:$B$112,0),4)</f>
        <v>50</v>
      </c>
      <c r="I259" s="25">
        <f>INDEX('Appendix 1 - Team Data'!$B$12:$R$112, MATCH(D259, 'Appendix 1 - Team Data'!$B$12:$B$112,0),4)</f>
        <v>70</v>
      </c>
      <c r="J259" s="25">
        <f t="shared" si="4"/>
        <v>4</v>
      </c>
    </row>
    <row r="260" spans="2:10">
      <c r="B260" s="3">
        <v>28811</v>
      </c>
      <c r="C260" s="10" t="s">
        <v>269</v>
      </c>
      <c r="D260" s="10" t="s">
        <v>260</v>
      </c>
      <c r="E260" s="25">
        <v>0</v>
      </c>
      <c r="F260" s="25">
        <v>4</v>
      </c>
      <c r="G260" s="10" t="s">
        <v>310</v>
      </c>
      <c r="H260" s="25">
        <f>INDEX('Appendix 1 - Team Data'!$B$12:$R$112, MATCH(C260, 'Appendix 1 - Team Data'!$B$12:$B$112,0),4)</f>
        <v>0</v>
      </c>
      <c r="I260" s="25">
        <f>INDEX('Appendix 1 - Team Data'!$B$12:$R$112, MATCH(D260, 'Appendix 1 - Team Data'!$B$12:$B$112,0),4)</f>
        <v>10</v>
      </c>
      <c r="J260" s="25">
        <f t="shared" si="4"/>
        <v>4</v>
      </c>
    </row>
    <row r="261" spans="2:10">
      <c r="B261" s="3">
        <v>28893</v>
      </c>
      <c r="C261" s="10" t="s">
        <v>48</v>
      </c>
      <c r="D261" s="10" t="s">
        <v>229</v>
      </c>
      <c r="E261" s="25">
        <v>4</v>
      </c>
      <c r="F261" s="25">
        <v>0</v>
      </c>
      <c r="G261" s="10" t="s">
        <v>293</v>
      </c>
      <c r="H261" s="25">
        <f>INDEX('Appendix 1 - Team Data'!$B$12:$R$112, MATCH(C261, 'Appendix 1 - Team Data'!$B$12:$B$112,0),4)</f>
        <v>90</v>
      </c>
      <c r="I261" s="25">
        <f>INDEX('Appendix 1 - Team Data'!$B$12:$R$112, MATCH(D261, 'Appendix 1 - Team Data'!$B$12:$B$112,0),4)</f>
        <v>50</v>
      </c>
      <c r="J261" s="25">
        <f t="shared" si="4"/>
        <v>4</v>
      </c>
    </row>
    <row r="262" spans="2:10">
      <c r="B262" s="3">
        <v>28954</v>
      </c>
      <c r="C262" s="10" t="s">
        <v>253</v>
      </c>
      <c r="D262" s="10" t="s">
        <v>249</v>
      </c>
      <c r="E262" s="25">
        <v>0</v>
      </c>
      <c r="F262" s="25">
        <v>4</v>
      </c>
      <c r="G262" s="10" t="s">
        <v>301</v>
      </c>
      <c r="H262" s="25">
        <f>INDEX('Appendix 1 - Team Data'!$B$12:$R$112, MATCH(C262, 'Appendix 1 - Team Data'!$B$12:$B$112,0),4)</f>
        <v>20</v>
      </c>
      <c r="I262" s="25">
        <f>INDEX('Appendix 1 - Team Data'!$B$12:$R$112, MATCH(D262, 'Appendix 1 - Team Data'!$B$12:$B$112,0),4)</f>
        <v>20</v>
      </c>
      <c r="J262" s="25">
        <f t="shared" si="4"/>
        <v>4</v>
      </c>
    </row>
    <row r="263" spans="2:10">
      <c r="B263" s="3">
        <v>29006</v>
      </c>
      <c r="C263" s="10" t="s">
        <v>35</v>
      </c>
      <c r="D263" s="10" t="s">
        <v>18</v>
      </c>
      <c r="E263" s="25">
        <v>5</v>
      </c>
      <c r="F263" s="25">
        <v>1</v>
      </c>
      <c r="G263" s="10" t="s">
        <v>288</v>
      </c>
      <c r="H263" s="25">
        <f>INDEX('Appendix 1 - Team Data'!$B$12:$R$112, MATCH(C263, 'Appendix 1 - Team Data'!$B$12:$B$112,0),4)</f>
        <v>90</v>
      </c>
      <c r="I263" s="25">
        <f>INDEX('Appendix 1 - Team Data'!$B$12:$R$112, MATCH(D263, 'Appendix 1 - Team Data'!$B$12:$B$112,0),4)</f>
        <v>80</v>
      </c>
      <c r="J263" s="25">
        <f t="shared" si="4"/>
        <v>4</v>
      </c>
    </row>
    <row r="264" spans="2:10">
      <c r="B264" s="3">
        <v>29012</v>
      </c>
      <c r="C264" s="10" t="s">
        <v>28</v>
      </c>
      <c r="D264" s="10" t="s">
        <v>229</v>
      </c>
      <c r="E264" s="25">
        <v>4</v>
      </c>
      <c r="F264" s="25">
        <v>0</v>
      </c>
      <c r="G264" s="10" t="s">
        <v>293</v>
      </c>
      <c r="H264" s="25">
        <f>INDEX('Appendix 1 - Team Data'!$B$12:$R$112, MATCH(C264, 'Appendix 1 - Team Data'!$B$12:$B$112,0),4)</f>
        <v>80</v>
      </c>
      <c r="I264" s="25">
        <f>INDEX('Appendix 1 - Team Data'!$B$12:$R$112, MATCH(D264, 'Appendix 1 - Team Data'!$B$12:$B$112,0),4)</f>
        <v>50</v>
      </c>
      <c r="J264" s="25">
        <f t="shared" si="4"/>
        <v>4</v>
      </c>
    </row>
    <row r="265" spans="2:10">
      <c r="B265" s="3">
        <v>29013</v>
      </c>
      <c r="C265" s="10" t="s">
        <v>246</v>
      </c>
      <c r="D265" s="10" t="s">
        <v>222</v>
      </c>
      <c r="E265" s="25">
        <v>0</v>
      </c>
      <c r="F265" s="25">
        <v>4</v>
      </c>
      <c r="G265" s="10" t="s">
        <v>293</v>
      </c>
      <c r="H265" s="25">
        <f>INDEX('Appendix 1 - Team Data'!$B$12:$R$112, MATCH(C265, 'Appendix 1 - Team Data'!$B$12:$B$112,0),4)</f>
        <v>30</v>
      </c>
      <c r="I265" s="25">
        <f>INDEX('Appendix 1 - Team Data'!$B$12:$R$112, MATCH(D265, 'Appendix 1 - Team Data'!$B$12:$B$112,0),4)</f>
        <v>60</v>
      </c>
      <c r="J265" s="25">
        <f t="shared" si="4"/>
        <v>4</v>
      </c>
    </row>
    <row r="266" spans="2:10">
      <c r="B266" s="3">
        <v>29089</v>
      </c>
      <c r="C266" s="10" t="s">
        <v>52</v>
      </c>
      <c r="D266" s="10" t="s">
        <v>220</v>
      </c>
      <c r="E266" s="25">
        <v>4</v>
      </c>
      <c r="F266" s="25">
        <v>0</v>
      </c>
      <c r="G266" s="10" t="s">
        <v>297</v>
      </c>
      <c r="H266" s="25">
        <f>INDEX('Appendix 1 - Team Data'!$B$12:$R$112, MATCH(C266, 'Appendix 1 - Team Data'!$B$12:$B$112,0),4)</f>
        <v>90</v>
      </c>
      <c r="I266" s="25">
        <f>INDEX('Appendix 1 - Team Data'!$B$12:$R$112, MATCH(D266, 'Appendix 1 - Team Data'!$B$12:$B$112,0),4)</f>
        <v>60</v>
      </c>
      <c r="J266" s="25">
        <f t="shared" si="4"/>
        <v>4</v>
      </c>
    </row>
    <row r="267" spans="2:10">
      <c r="B267" s="3">
        <v>29096</v>
      </c>
      <c r="C267" s="10" t="s">
        <v>226</v>
      </c>
      <c r="D267" s="10" t="s">
        <v>246</v>
      </c>
      <c r="E267" s="25">
        <v>4</v>
      </c>
      <c r="F267" s="25">
        <v>0</v>
      </c>
      <c r="G267" s="10" t="s">
        <v>293</v>
      </c>
      <c r="H267" s="25">
        <f>INDEX('Appendix 1 - Team Data'!$B$12:$R$112, MATCH(C267, 'Appendix 1 - Team Data'!$B$12:$B$112,0),4)</f>
        <v>60</v>
      </c>
      <c r="I267" s="25">
        <f>INDEX('Appendix 1 - Team Data'!$B$12:$R$112, MATCH(D267, 'Appendix 1 - Team Data'!$B$12:$B$112,0),4)</f>
        <v>30</v>
      </c>
      <c r="J267" s="25">
        <f t="shared" si="4"/>
        <v>4</v>
      </c>
    </row>
    <row r="268" spans="2:10">
      <c r="B268" s="3">
        <v>29103</v>
      </c>
      <c r="C268" s="10" t="s">
        <v>31</v>
      </c>
      <c r="D268" s="10" t="s">
        <v>212</v>
      </c>
      <c r="E268" s="25">
        <v>0</v>
      </c>
      <c r="F268" s="25">
        <v>4</v>
      </c>
      <c r="G268" s="10" t="s">
        <v>293</v>
      </c>
      <c r="H268" s="25">
        <f>INDEX('Appendix 1 - Team Data'!$B$12:$R$112, MATCH(C268, 'Appendix 1 - Team Data'!$B$12:$B$112,0),4)</f>
        <v>70</v>
      </c>
      <c r="I268" s="25">
        <f>INDEX('Appendix 1 - Team Data'!$B$12:$R$112, MATCH(D268, 'Appendix 1 - Team Data'!$B$12:$B$112,0),4)</f>
        <v>80</v>
      </c>
      <c r="J268" s="25">
        <f t="shared" si="4"/>
        <v>4</v>
      </c>
    </row>
    <row r="269" spans="2:10">
      <c r="B269" s="3">
        <v>29145</v>
      </c>
      <c r="C269" s="10" t="s">
        <v>40</v>
      </c>
      <c r="D269" s="10" t="s">
        <v>214</v>
      </c>
      <c r="E269" s="25">
        <v>5</v>
      </c>
      <c r="F269" s="25">
        <v>1</v>
      </c>
      <c r="G269" s="10" t="s">
        <v>293</v>
      </c>
      <c r="H269" s="25">
        <f>INDEX('Appendix 1 - Team Data'!$B$12:$R$112, MATCH(C269, 'Appendix 1 - Team Data'!$B$12:$B$112,0),4)</f>
        <v>90</v>
      </c>
      <c r="I269" s="25">
        <f>INDEX('Appendix 1 - Team Data'!$B$12:$R$112, MATCH(D269, 'Appendix 1 - Team Data'!$B$12:$B$112,0),4)</f>
        <v>70</v>
      </c>
      <c r="J269" s="25">
        <f t="shared" si="4"/>
        <v>4</v>
      </c>
    </row>
    <row r="270" spans="2:10">
      <c r="B270" s="3">
        <v>29145</v>
      </c>
      <c r="C270" s="10" t="s">
        <v>229</v>
      </c>
      <c r="D270" s="10" t="s">
        <v>48</v>
      </c>
      <c r="E270" s="25">
        <v>1</v>
      </c>
      <c r="F270" s="25">
        <v>5</v>
      </c>
      <c r="G270" s="10" t="s">
        <v>293</v>
      </c>
      <c r="H270" s="25">
        <f>INDEX('Appendix 1 - Team Data'!$B$12:$R$112, MATCH(C270, 'Appendix 1 - Team Data'!$B$12:$B$112,0),4)</f>
        <v>50</v>
      </c>
      <c r="I270" s="25">
        <f>INDEX('Appendix 1 - Team Data'!$B$12:$R$112, MATCH(D270, 'Appendix 1 - Team Data'!$B$12:$B$112,0),4)</f>
        <v>90</v>
      </c>
      <c r="J270" s="25">
        <f t="shared" si="4"/>
        <v>4</v>
      </c>
    </row>
    <row r="271" spans="2:10">
      <c r="B271" s="3">
        <v>29161</v>
      </c>
      <c r="C271" s="10" t="s">
        <v>247</v>
      </c>
      <c r="D271" s="10" t="s">
        <v>262</v>
      </c>
      <c r="E271" s="25">
        <v>0</v>
      </c>
      <c r="F271" s="25">
        <v>4</v>
      </c>
      <c r="G271" s="10" t="s">
        <v>311</v>
      </c>
      <c r="H271" s="25">
        <f>INDEX('Appendix 1 - Team Data'!$B$12:$R$112, MATCH(C271, 'Appendix 1 - Team Data'!$B$12:$B$112,0),4)</f>
        <v>30</v>
      </c>
      <c r="I271" s="25">
        <f>INDEX('Appendix 1 - Team Data'!$B$12:$R$112, MATCH(D271, 'Appendix 1 - Team Data'!$B$12:$B$112,0),4)</f>
        <v>10</v>
      </c>
      <c r="J271" s="25">
        <f t="shared" si="4"/>
        <v>4</v>
      </c>
    </row>
    <row r="272" spans="2:10">
      <c r="B272" s="3">
        <v>29278</v>
      </c>
      <c r="C272" s="10" t="s">
        <v>25</v>
      </c>
      <c r="D272" s="10" t="s">
        <v>230</v>
      </c>
      <c r="E272" s="25">
        <v>5</v>
      </c>
      <c r="F272" s="25">
        <v>1</v>
      </c>
      <c r="G272" s="10" t="s">
        <v>288</v>
      </c>
      <c r="H272" s="25">
        <f>INDEX('Appendix 1 - Team Data'!$B$12:$R$112, MATCH(C272, 'Appendix 1 - Team Data'!$B$12:$B$112,0),4)</f>
        <v>90</v>
      </c>
      <c r="I272" s="25">
        <f>INDEX('Appendix 1 - Team Data'!$B$12:$R$112, MATCH(D272, 'Appendix 1 - Team Data'!$B$12:$B$112,0),4)</f>
        <v>50</v>
      </c>
      <c r="J272" s="25">
        <f t="shared" si="4"/>
        <v>4</v>
      </c>
    </row>
    <row r="273" spans="2:10">
      <c r="B273" s="3">
        <v>29340</v>
      </c>
      <c r="C273" s="10" t="s">
        <v>42</v>
      </c>
      <c r="D273" s="10" t="s">
        <v>15</v>
      </c>
      <c r="E273" s="25">
        <v>1</v>
      </c>
      <c r="F273" s="25">
        <v>5</v>
      </c>
      <c r="G273" s="10" t="s">
        <v>288</v>
      </c>
      <c r="H273" s="25">
        <f>INDEX('Appendix 1 - Team Data'!$B$12:$R$112, MATCH(C273, 'Appendix 1 - Team Data'!$B$12:$B$112,0),4)</f>
        <v>80</v>
      </c>
      <c r="I273" s="25">
        <f>INDEX('Appendix 1 - Team Data'!$B$12:$R$112, MATCH(D273, 'Appendix 1 - Team Data'!$B$12:$B$112,0),4)</f>
        <v>50</v>
      </c>
      <c r="J273" s="25">
        <f t="shared" si="4"/>
        <v>4</v>
      </c>
    </row>
    <row r="274" spans="2:10">
      <c r="B274" s="3">
        <v>29362</v>
      </c>
      <c r="C274" s="10" t="s">
        <v>226</v>
      </c>
      <c r="D274" s="10" t="s">
        <v>30</v>
      </c>
      <c r="E274" s="25">
        <v>1</v>
      </c>
      <c r="F274" s="25">
        <v>5</v>
      </c>
      <c r="G274" s="10" t="s">
        <v>288</v>
      </c>
      <c r="H274" s="25">
        <f>INDEX('Appendix 1 - Team Data'!$B$12:$R$112, MATCH(C274, 'Appendix 1 - Team Data'!$B$12:$B$112,0),4)</f>
        <v>60</v>
      </c>
      <c r="I274" s="25">
        <f>INDEX('Appendix 1 - Team Data'!$B$12:$R$112, MATCH(D274, 'Appendix 1 - Team Data'!$B$12:$B$112,0),4)</f>
        <v>90</v>
      </c>
      <c r="J274" s="25">
        <f t="shared" si="4"/>
        <v>4</v>
      </c>
    </row>
    <row r="275" spans="2:10">
      <c r="B275" s="3">
        <v>29374</v>
      </c>
      <c r="C275" s="10" t="s">
        <v>31</v>
      </c>
      <c r="D275" s="10" t="s">
        <v>214</v>
      </c>
      <c r="E275" s="25">
        <v>0</v>
      </c>
      <c r="F275" s="25">
        <v>4</v>
      </c>
      <c r="G275" s="10" t="s">
        <v>289</v>
      </c>
      <c r="H275" s="25">
        <f>INDEX('Appendix 1 - Team Data'!$B$12:$R$112, MATCH(C275, 'Appendix 1 - Team Data'!$B$12:$B$112,0),4)</f>
        <v>70</v>
      </c>
      <c r="I275" s="25">
        <f>INDEX('Appendix 1 - Team Data'!$B$12:$R$112, MATCH(D275, 'Appendix 1 - Team Data'!$B$12:$B$112,0),4)</f>
        <v>70</v>
      </c>
      <c r="J275" s="25">
        <f t="shared" si="4"/>
        <v>4</v>
      </c>
    </row>
    <row r="276" spans="2:10">
      <c r="B276" s="3">
        <v>29453</v>
      </c>
      <c r="C276" s="10" t="s">
        <v>254</v>
      </c>
      <c r="D276" s="10" t="s">
        <v>41</v>
      </c>
      <c r="E276" s="25">
        <v>4</v>
      </c>
      <c r="F276" s="25">
        <v>0</v>
      </c>
      <c r="G276" s="10" t="s">
        <v>288</v>
      </c>
      <c r="H276" s="25">
        <f>INDEX('Appendix 1 - Team Data'!$B$12:$R$112, MATCH(C276, 'Appendix 1 - Team Data'!$B$12:$B$112,0),4)</f>
        <v>20</v>
      </c>
      <c r="I276" s="25">
        <f>INDEX('Appendix 1 - Team Data'!$B$12:$R$112, MATCH(D276, 'Appendix 1 - Team Data'!$B$12:$B$112,0),4)</f>
        <v>80</v>
      </c>
      <c r="J276" s="25">
        <f t="shared" si="4"/>
        <v>4</v>
      </c>
    </row>
    <row r="277" spans="2:10">
      <c r="B277" s="3">
        <v>29474</v>
      </c>
      <c r="C277" s="10" t="s">
        <v>48</v>
      </c>
      <c r="D277" s="10" t="s">
        <v>246</v>
      </c>
      <c r="E277" s="25">
        <v>4</v>
      </c>
      <c r="F277" s="25">
        <v>0</v>
      </c>
      <c r="G277" s="10" t="s">
        <v>289</v>
      </c>
      <c r="H277" s="25">
        <f>INDEX('Appendix 1 - Team Data'!$B$12:$R$112, MATCH(C277, 'Appendix 1 - Team Data'!$B$12:$B$112,0),4)</f>
        <v>90</v>
      </c>
      <c r="I277" s="25">
        <f>INDEX('Appendix 1 - Team Data'!$B$12:$R$112, MATCH(D277, 'Appendix 1 - Team Data'!$B$12:$B$112,0),4)</f>
        <v>30</v>
      </c>
      <c r="J277" s="25">
        <f t="shared" ref="J277:J340" si="5">ABS(F277-E277)</f>
        <v>4</v>
      </c>
    </row>
    <row r="278" spans="2:10">
      <c r="B278" s="3">
        <v>29479</v>
      </c>
      <c r="C278" s="10" t="s">
        <v>255</v>
      </c>
      <c r="D278" s="10" t="s">
        <v>254</v>
      </c>
      <c r="E278" s="25">
        <v>4</v>
      </c>
      <c r="F278" s="25">
        <v>0</v>
      </c>
      <c r="G278" s="10" t="s">
        <v>288</v>
      </c>
      <c r="H278" s="25">
        <f>INDEX('Appendix 1 - Team Data'!$B$12:$R$112, MATCH(C278, 'Appendix 1 - Team Data'!$B$12:$B$112,0),4)</f>
        <v>20</v>
      </c>
      <c r="I278" s="25">
        <f>INDEX('Appendix 1 - Team Data'!$B$12:$R$112, MATCH(D278, 'Appendix 1 - Team Data'!$B$12:$B$112,0),4)</f>
        <v>20</v>
      </c>
      <c r="J278" s="25">
        <f t="shared" si="5"/>
        <v>4</v>
      </c>
    </row>
    <row r="279" spans="2:10">
      <c r="B279" s="3">
        <v>29489</v>
      </c>
      <c r="C279" s="10" t="s">
        <v>275</v>
      </c>
      <c r="D279" s="10" t="s">
        <v>270</v>
      </c>
      <c r="E279" s="25">
        <v>4</v>
      </c>
      <c r="F279" s="25">
        <v>0</v>
      </c>
      <c r="G279" s="10" t="s">
        <v>298</v>
      </c>
      <c r="H279" s="25">
        <f>INDEX('Appendix 1 - Team Data'!$B$12:$R$112, MATCH(C279, 'Appendix 1 - Team Data'!$B$12:$B$112,0),4)</f>
        <v>0</v>
      </c>
      <c r="I279" s="25">
        <f>INDEX('Appendix 1 - Team Data'!$B$12:$R$112, MATCH(D279, 'Appendix 1 - Team Data'!$B$12:$B$112,0),4)</f>
        <v>0</v>
      </c>
      <c r="J279" s="25">
        <f t="shared" si="5"/>
        <v>4</v>
      </c>
    </row>
    <row r="280" spans="2:10">
      <c r="B280" s="3">
        <v>29509</v>
      </c>
      <c r="C280" s="10" t="s">
        <v>214</v>
      </c>
      <c r="D280" s="10" t="s">
        <v>225</v>
      </c>
      <c r="E280" s="25">
        <v>4</v>
      </c>
      <c r="F280" s="25">
        <v>0</v>
      </c>
      <c r="G280" s="10" t="s">
        <v>289</v>
      </c>
      <c r="H280" s="25">
        <f>INDEX('Appendix 1 - Team Data'!$B$12:$R$112, MATCH(C280, 'Appendix 1 - Team Data'!$B$12:$B$112,0),4)</f>
        <v>70</v>
      </c>
      <c r="I280" s="25">
        <f>INDEX('Appendix 1 - Team Data'!$B$12:$R$112, MATCH(D280, 'Appendix 1 - Team Data'!$B$12:$B$112,0),4)</f>
        <v>60</v>
      </c>
      <c r="J280" s="25">
        <f t="shared" si="5"/>
        <v>4</v>
      </c>
    </row>
    <row r="281" spans="2:10">
      <c r="B281" s="3">
        <v>29544</v>
      </c>
      <c r="C281" s="10" t="s">
        <v>50</v>
      </c>
      <c r="D281" s="10" t="s">
        <v>251</v>
      </c>
      <c r="E281" s="25">
        <v>5</v>
      </c>
      <c r="F281" s="25">
        <v>1</v>
      </c>
      <c r="G281" s="10" t="s">
        <v>288</v>
      </c>
      <c r="H281" s="25">
        <f>INDEX('Appendix 1 - Team Data'!$B$12:$R$112, MATCH(C281, 'Appendix 1 - Team Data'!$B$12:$B$112,0),4)</f>
        <v>80</v>
      </c>
      <c r="I281" s="25">
        <f>INDEX('Appendix 1 - Team Data'!$B$12:$R$112, MATCH(D281, 'Appendix 1 - Team Data'!$B$12:$B$112,0),4)</f>
        <v>20</v>
      </c>
      <c r="J281" s="25">
        <f t="shared" si="5"/>
        <v>4</v>
      </c>
    </row>
    <row r="282" spans="2:10">
      <c r="B282" s="3">
        <v>29573</v>
      </c>
      <c r="C282" s="10" t="s">
        <v>18</v>
      </c>
      <c r="D282" s="10" t="s">
        <v>36</v>
      </c>
      <c r="E282" s="25">
        <v>4</v>
      </c>
      <c r="F282" s="25">
        <v>0</v>
      </c>
      <c r="G282" s="10" t="s">
        <v>288</v>
      </c>
      <c r="H282" s="25">
        <f>INDEX('Appendix 1 - Team Data'!$B$12:$R$112, MATCH(C282, 'Appendix 1 - Team Data'!$B$12:$B$112,0),4)</f>
        <v>80</v>
      </c>
      <c r="I282" s="25">
        <f>INDEX('Appendix 1 - Team Data'!$B$12:$R$112, MATCH(D282, 'Appendix 1 - Team Data'!$B$12:$B$112,0),4)</f>
        <v>80</v>
      </c>
      <c r="J282" s="25">
        <f t="shared" si="5"/>
        <v>4</v>
      </c>
    </row>
    <row r="283" spans="2:10">
      <c r="B283" s="3">
        <v>29597</v>
      </c>
      <c r="C283" s="10" t="s">
        <v>47</v>
      </c>
      <c r="D283" s="10" t="s">
        <v>270</v>
      </c>
      <c r="E283" s="25">
        <v>4</v>
      </c>
      <c r="F283" s="25">
        <v>0</v>
      </c>
      <c r="G283" s="10" t="s">
        <v>288</v>
      </c>
      <c r="H283" s="25">
        <f>INDEX('Appendix 1 - Team Data'!$B$12:$R$112, MATCH(C283, 'Appendix 1 - Team Data'!$B$12:$B$112,0),4)</f>
        <v>40</v>
      </c>
      <c r="I283" s="25">
        <f>INDEX('Appendix 1 - Team Data'!$B$12:$R$112, MATCH(D283, 'Appendix 1 - Team Data'!$B$12:$B$112,0),4)</f>
        <v>0</v>
      </c>
      <c r="J283" s="25">
        <f t="shared" si="5"/>
        <v>4</v>
      </c>
    </row>
    <row r="284" spans="2:10">
      <c r="B284" s="3">
        <v>29628</v>
      </c>
      <c r="C284" s="10" t="s">
        <v>41</v>
      </c>
      <c r="D284" s="10" t="s">
        <v>43</v>
      </c>
      <c r="E284" s="25">
        <v>4</v>
      </c>
      <c r="F284" s="25">
        <v>0</v>
      </c>
      <c r="G284" s="10" t="s">
        <v>288</v>
      </c>
      <c r="H284" s="25">
        <f>INDEX('Appendix 1 - Team Data'!$B$12:$R$112, MATCH(C284, 'Appendix 1 - Team Data'!$B$12:$B$112,0),4)</f>
        <v>80</v>
      </c>
      <c r="I284" s="25">
        <f>INDEX('Appendix 1 - Team Data'!$B$12:$R$112, MATCH(D284, 'Appendix 1 - Team Data'!$B$12:$B$112,0),4)</f>
        <v>70</v>
      </c>
      <c r="J284" s="25">
        <f t="shared" si="5"/>
        <v>4</v>
      </c>
    </row>
    <row r="285" spans="2:10">
      <c r="B285" s="3">
        <v>29629</v>
      </c>
      <c r="C285" s="10" t="s">
        <v>276</v>
      </c>
      <c r="D285" s="10" t="s">
        <v>51</v>
      </c>
      <c r="E285" s="25">
        <v>1</v>
      </c>
      <c r="F285" s="25">
        <v>5</v>
      </c>
      <c r="G285" s="10" t="s">
        <v>312</v>
      </c>
      <c r="H285" s="25">
        <f>INDEX('Appendix 1 - Team Data'!$B$12:$R$112, MATCH(C285, 'Appendix 1 - Team Data'!$B$12:$B$112,0),4)</f>
        <v>0</v>
      </c>
      <c r="I285" s="25">
        <f>INDEX('Appendix 1 - Team Data'!$B$12:$R$112, MATCH(D285, 'Appendix 1 - Team Data'!$B$12:$B$112,0),4)</f>
        <v>70</v>
      </c>
      <c r="J285" s="25">
        <f t="shared" si="5"/>
        <v>4</v>
      </c>
    </row>
    <row r="286" spans="2:10">
      <c r="B286" s="3">
        <v>29686</v>
      </c>
      <c r="C286" s="10" t="s">
        <v>251</v>
      </c>
      <c r="D286" s="10" t="s">
        <v>257</v>
      </c>
      <c r="E286" s="25">
        <v>5</v>
      </c>
      <c r="F286" s="25">
        <v>1</v>
      </c>
      <c r="G286" s="10" t="s">
        <v>291</v>
      </c>
      <c r="H286" s="25">
        <f>INDEX('Appendix 1 - Team Data'!$B$12:$R$112, MATCH(C286, 'Appendix 1 - Team Data'!$B$12:$B$112,0),4)</f>
        <v>20</v>
      </c>
      <c r="I286" s="25">
        <f>INDEX('Appendix 1 - Team Data'!$B$12:$R$112, MATCH(D286, 'Appendix 1 - Team Data'!$B$12:$B$112,0),4)</f>
        <v>20</v>
      </c>
      <c r="J286" s="25">
        <f t="shared" si="5"/>
        <v>4</v>
      </c>
    </row>
    <row r="287" spans="2:10">
      <c r="B287" s="3">
        <v>29719</v>
      </c>
      <c r="C287" s="10" t="s">
        <v>233</v>
      </c>
      <c r="D287" s="10" t="s">
        <v>244</v>
      </c>
      <c r="E287" s="25">
        <v>4</v>
      </c>
      <c r="F287" s="25">
        <v>0</v>
      </c>
      <c r="G287" s="10" t="s">
        <v>289</v>
      </c>
      <c r="H287" s="25">
        <f>INDEX('Appendix 1 - Team Data'!$B$12:$R$112, MATCH(C287, 'Appendix 1 - Team Data'!$B$12:$B$112,0),4)</f>
        <v>40</v>
      </c>
      <c r="I287" s="25">
        <f>INDEX('Appendix 1 - Team Data'!$B$12:$R$112, MATCH(D287, 'Appendix 1 - Team Data'!$B$12:$B$112,0),4)</f>
        <v>30</v>
      </c>
      <c r="J287" s="25">
        <f t="shared" si="5"/>
        <v>4</v>
      </c>
    </row>
    <row r="288" spans="2:10">
      <c r="B288" s="3">
        <v>29730</v>
      </c>
      <c r="C288" s="10" t="s">
        <v>244</v>
      </c>
      <c r="D288" s="10" t="s">
        <v>40</v>
      </c>
      <c r="E288" s="25">
        <v>0</v>
      </c>
      <c r="F288" s="25">
        <v>4</v>
      </c>
      <c r="G288" s="10" t="s">
        <v>289</v>
      </c>
      <c r="H288" s="25">
        <f>INDEX('Appendix 1 - Team Data'!$B$12:$R$112, MATCH(C288, 'Appendix 1 - Team Data'!$B$12:$B$112,0),4)</f>
        <v>30</v>
      </c>
      <c r="I288" s="25">
        <f>INDEX('Appendix 1 - Team Data'!$B$12:$R$112, MATCH(D288, 'Appendix 1 - Team Data'!$B$12:$B$112,0),4)</f>
        <v>90</v>
      </c>
      <c r="J288" s="25">
        <f t="shared" si="5"/>
        <v>4</v>
      </c>
    </row>
    <row r="289" spans="2:10">
      <c r="B289" s="3">
        <v>29754</v>
      </c>
      <c r="C289" s="10" t="s">
        <v>226</v>
      </c>
      <c r="D289" s="10" t="s">
        <v>244</v>
      </c>
      <c r="E289" s="25">
        <v>5</v>
      </c>
      <c r="F289" s="25">
        <v>1</v>
      </c>
      <c r="G289" s="10" t="s">
        <v>289</v>
      </c>
      <c r="H289" s="25">
        <f>INDEX('Appendix 1 - Team Data'!$B$12:$R$112, MATCH(C289, 'Appendix 1 - Team Data'!$B$12:$B$112,0),4)</f>
        <v>60</v>
      </c>
      <c r="I289" s="25">
        <f>INDEX('Appendix 1 - Team Data'!$B$12:$R$112, MATCH(D289, 'Appendix 1 - Team Data'!$B$12:$B$112,0),4)</f>
        <v>30</v>
      </c>
      <c r="J289" s="25">
        <f t="shared" si="5"/>
        <v>4</v>
      </c>
    </row>
    <row r="290" spans="2:10">
      <c r="B290" s="3">
        <v>29793</v>
      </c>
      <c r="C290" s="10" t="s">
        <v>271</v>
      </c>
      <c r="D290" s="10" t="s">
        <v>262</v>
      </c>
      <c r="E290" s="25">
        <v>4</v>
      </c>
      <c r="F290" s="25">
        <v>0</v>
      </c>
      <c r="G290" s="10" t="s">
        <v>288</v>
      </c>
      <c r="H290" s="25">
        <f>INDEX('Appendix 1 - Team Data'!$B$12:$R$112, MATCH(C290, 'Appendix 1 - Team Data'!$B$12:$B$112,0),4)</f>
        <v>0</v>
      </c>
      <c r="I290" s="25">
        <f>INDEX('Appendix 1 - Team Data'!$B$12:$R$112, MATCH(D290, 'Appendix 1 - Team Data'!$B$12:$B$112,0),4)</f>
        <v>10</v>
      </c>
      <c r="J290" s="25">
        <f t="shared" si="5"/>
        <v>4</v>
      </c>
    </row>
    <row r="291" spans="2:10">
      <c r="B291" s="3">
        <v>29820</v>
      </c>
      <c r="C291" s="10" t="s">
        <v>245</v>
      </c>
      <c r="D291" s="10" t="s">
        <v>234</v>
      </c>
      <c r="E291" s="25">
        <v>4</v>
      </c>
      <c r="F291" s="25">
        <v>0</v>
      </c>
      <c r="G291" s="10" t="s">
        <v>288</v>
      </c>
      <c r="H291" s="25">
        <f>INDEX('Appendix 1 - Team Data'!$B$12:$R$112, MATCH(C291, 'Appendix 1 - Team Data'!$B$12:$B$112,0),4)</f>
        <v>30</v>
      </c>
      <c r="I291" s="25">
        <f>INDEX('Appendix 1 - Team Data'!$B$12:$R$112, MATCH(D291, 'Appendix 1 - Team Data'!$B$12:$B$112,0),4)</f>
        <v>40</v>
      </c>
      <c r="J291" s="25">
        <f t="shared" si="5"/>
        <v>4</v>
      </c>
    </row>
    <row r="292" spans="2:10">
      <c r="B292" s="3">
        <v>29852</v>
      </c>
      <c r="C292" s="10" t="s">
        <v>15</v>
      </c>
      <c r="D292" s="10" t="s">
        <v>225</v>
      </c>
      <c r="E292" s="25">
        <v>4</v>
      </c>
      <c r="F292" s="25">
        <v>0</v>
      </c>
      <c r="G292" s="10" t="s">
        <v>289</v>
      </c>
      <c r="H292" s="25">
        <f>INDEX('Appendix 1 - Team Data'!$B$12:$R$112, MATCH(C292, 'Appendix 1 - Team Data'!$B$12:$B$112,0),4)</f>
        <v>50</v>
      </c>
      <c r="I292" s="25">
        <f>INDEX('Appendix 1 - Team Data'!$B$12:$R$112, MATCH(D292, 'Appendix 1 - Team Data'!$B$12:$B$112,0),4)</f>
        <v>60</v>
      </c>
      <c r="J292" s="25">
        <f t="shared" si="5"/>
        <v>4</v>
      </c>
    </row>
    <row r="293" spans="2:10">
      <c r="B293" s="3">
        <v>29893</v>
      </c>
      <c r="C293" s="10" t="s">
        <v>237</v>
      </c>
      <c r="D293" s="10" t="s">
        <v>262</v>
      </c>
      <c r="E293" s="25">
        <v>4</v>
      </c>
      <c r="F293" s="25">
        <v>0</v>
      </c>
      <c r="G293" s="10" t="s">
        <v>289</v>
      </c>
      <c r="H293" s="25">
        <f>INDEX('Appendix 1 - Team Data'!$B$12:$R$112, MATCH(C293, 'Appendix 1 - Team Data'!$B$12:$B$112,0),4)</f>
        <v>40</v>
      </c>
      <c r="I293" s="25">
        <f>INDEX('Appendix 1 - Team Data'!$B$12:$R$112, MATCH(D293, 'Appendix 1 - Team Data'!$B$12:$B$112,0),4)</f>
        <v>10</v>
      </c>
      <c r="J293" s="25">
        <f t="shared" si="5"/>
        <v>4</v>
      </c>
    </row>
    <row r="294" spans="2:10">
      <c r="B294" s="3">
        <v>29912</v>
      </c>
      <c r="C294" s="10" t="s">
        <v>40</v>
      </c>
      <c r="D294" s="10" t="s">
        <v>233</v>
      </c>
      <c r="E294" s="25">
        <v>4</v>
      </c>
      <c r="F294" s="25">
        <v>0</v>
      </c>
      <c r="G294" s="10" t="s">
        <v>289</v>
      </c>
      <c r="H294" s="25">
        <f>INDEX('Appendix 1 - Team Data'!$B$12:$R$112, MATCH(C294, 'Appendix 1 - Team Data'!$B$12:$B$112,0),4)</f>
        <v>90</v>
      </c>
      <c r="I294" s="25">
        <f>INDEX('Appendix 1 - Team Data'!$B$12:$R$112, MATCH(D294, 'Appendix 1 - Team Data'!$B$12:$B$112,0),4)</f>
        <v>40</v>
      </c>
      <c r="J294" s="25">
        <f t="shared" si="5"/>
        <v>4</v>
      </c>
    </row>
    <row r="295" spans="2:10">
      <c r="B295" s="3">
        <v>30005</v>
      </c>
      <c r="C295" s="10" t="s">
        <v>48</v>
      </c>
      <c r="D295" s="10" t="s">
        <v>229</v>
      </c>
      <c r="E295" s="25">
        <v>4</v>
      </c>
      <c r="F295" s="25">
        <v>0</v>
      </c>
      <c r="G295" s="10" t="s">
        <v>313</v>
      </c>
      <c r="H295" s="25">
        <f>INDEX('Appendix 1 - Team Data'!$B$12:$R$112, MATCH(C295, 'Appendix 1 - Team Data'!$B$12:$B$112,0),4)</f>
        <v>90</v>
      </c>
      <c r="I295" s="25">
        <f>INDEX('Appendix 1 - Team Data'!$B$12:$R$112, MATCH(D295, 'Appendix 1 - Team Data'!$B$12:$B$112,0),4)</f>
        <v>50</v>
      </c>
      <c r="J295" s="25">
        <f t="shared" si="5"/>
        <v>4</v>
      </c>
    </row>
    <row r="296" spans="2:10">
      <c r="B296" s="3">
        <v>30030</v>
      </c>
      <c r="C296" s="10" t="s">
        <v>245</v>
      </c>
      <c r="D296" s="10" t="s">
        <v>253</v>
      </c>
      <c r="E296" s="25">
        <v>4</v>
      </c>
      <c r="F296" s="25">
        <v>0</v>
      </c>
      <c r="G296" s="10" t="s">
        <v>301</v>
      </c>
      <c r="H296" s="25">
        <f>INDEX('Appendix 1 - Team Data'!$B$12:$R$112, MATCH(C296, 'Appendix 1 - Team Data'!$B$12:$B$112,0),4)</f>
        <v>30</v>
      </c>
      <c r="I296" s="25">
        <f>INDEX('Appendix 1 - Team Data'!$B$12:$R$112, MATCH(D296, 'Appendix 1 - Team Data'!$B$12:$B$112,0),4)</f>
        <v>20</v>
      </c>
      <c r="J296" s="25">
        <f t="shared" si="5"/>
        <v>4</v>
      </c>
    </row>
    <row r="297" spans="2:10">
      <c r="B297" s="3">
        <v>30034</v>
      </c>
      <c r="C297" s="10" t="s">
        <v>25</v>
      </c>
      <c r="D297" s="10" t="s">
        <v>229</v>
      </c>
      <c r="E297" s="25">
        <v>4</v>
      </c>
      <c r="F297" s="25">
        <v>0</v>
      </c>
      <c r="G297" s="10" t="s">
        <v>288</v>
      </c>
      <c r="H297" s="25">
        <f>INDEX('Appendix 1 - Team Data'!$B$12:$R$112, MATCH(C297, 'Appendix 1 - Team Data'!$B$12:$B$112,0),4)</f>
        <v>90</v>
      </c>
      <c r="I297" s="25">
        <f>INDEX('Appendix 1 - Team Data'!$B$12:$R$112, MATCH(D297, 'Appendix 1 - Team Data'!$B$12:$B$112,0),4)</f>
        <v>50</v>
      </c>
      <c r="J297" s="25">
        <f t="shared" si="5"/>
        <v>4</v>
      </c>
    </row>
    <row r="298" spans="2:10">
      <c r="B298" s="3">
        <v>30124</v>
      </c>
      <c r="C298" s="10" t="s">
        <v>50</v>
      </c>
      <c r="D298" s="10" t="s">
        <v>27</v>
      </c>
      <c r="E298" s="25">
        <v>5</v>
      </c>
      <c r="F298" s="25">
        <v>1</v>
      </c>
      <c r="G298" s="10" t="s">
        <v>286</v>
      </c>
      <c r="H298" s="25">
        <f>INDEX('Appendix 1 - Team Data'!$B$12:$R$112, MATCH(C298, 'Appendix 1 - Team Data'!$B$12:$B$112,0),4)</f>
        <v>80</v>
      </c>
      <c r="I298" s="25">
        <f>INDEX('Appendix 1 - Team Data'!$B$12:$R$112, MATCH(D298, 'Appendix 1 - Team Data'!$B$12:$B$112,0),4)</f>
        <v>80</v>
      </c>
      <c r="J298" s="25">
        <f t="shared" si="5"/>
        <v>4</v>
      </c>
    </row>
    <row r="299" spans="2:10">
      <c r="B299" s="3">
        <v>30125</v>
      </c>
      <c r="C299" s="10" t="s">
        <v>35</v>
      </c>
      <c r="D299" s="10" t="s">
        <v>254</v>
      </c>
      <c r="E299" s="25">
        <v>4</v>
      </c>
      <c r="F299" s="25">
        <v>0</v>
      </c>
      <c r="G299" s="10" t="s">
        <v>286</v>
      </c>
      <c r="H299" s="25">
        <f>INDEX('Appendix 1 - Team Data'!$B$12:$R$112, MATCH(C299, 'Appendix 1 - Team Data'!$B$12:$B$112,0),4)</f>
        <v>90</v>
      </c>
      <c r="I299" s="25">
        <f>INDEX('Appendix 1 - Team Data'!$B$12:$R$112, MATCH(D299, 'Appendix 1 - Team Data'!$B$12:$B$112,0),4)</f>
        <v>20</v>
      </c>
      <c r="J299" s="25">
        <f t="shared" si="5"/>
        <v>4</v>
      </c>
    </row>
    <row r="300" spans="2:10">
      <c r="B300" s="3">
        <v>30194</v>
      </c>
      <c r="C300" s="10" t="s">
        <v>25</v>
      </c>
      <c r="D300" s="10" t="s">
        <v>50</v>
      </c>
      <c r="E300" s="25">
        <v>0</v>
      </c>
      <c r="F300" s="25">
        <v>4</v>
      </c>
      <c r="G300" s="10" t="s">
        <v>288</v>
      </c>
      <c r="H300" s="25">
        <f>INDEX('Appendix 1 - Team Data'!$B$12:$R$112, MATCH(C300, 'Appendix 1 - Team Data'!$B$12:$B$112,0),4)</f>
        <v>90</v>
      </c>
      <c r="I300" s="25">
        <f>INDEX('Appendix 1 - Team Data'!$B$12:$R$112, MATCH(D300, 'Appendix 1 - Team Data'!$B$12:$B$112,0),4)</f>
        <v>80</v>
      </c>
      <c r="J300" s="25">
        <f t="shared" si="5"/>
        <v>4</v>
      </c>
    </row>
    <row r="301" spans="2:10">
      <c r="B301" s="3">
        <v>30272</v>
      </c>
      <c r="C301" s="10" t="s">
        <v>226</v>
      </c>
      <c r="D301" s="10" t="s">
        <v>225</v>
      </c>
      <c r="E301" s="25">
        <v>4</v>
      </c>
      <c r="F301" s="25">
        <v>0</v>
      </c>
      <c r="G301" s="10" t="s">
        <v>293</v>
      </c>
      <c r="H301" s="25">
        <f>INDEX('Appendix 1 - Team Data'!$B$12:$R$112, MATCH(C301, 'Appendix 1 - Team Data'!$B$12:$B$112,0),4)</f>
        <v>60</v>
      </c>
      <c r="I301" s="25">
        <f>INDEX('Appendix 1 - Team Data'!$B$12:$R$112, MATCH(D301, 'Appendix 1 - Team Data'!$B$12:$B$112,0),4)</f>
        <v>60</v>
      </c>
      <c r="J301" s="25">
        <f t="shared" si="5"/>
        <v>4</v>
      </c>
    </row>
    <row r="302" spans="2:10">
      <c r="B302" s="3">
        <v>30416</v>
      </c>
      <c r="C302" s="10" t="s">
        <v>22</v>
      </c>
      <c r="D302" s="10" t="s">
        <v>257</v>
      </c>
      <c r="E302" s="25">
        <v>4</v>
      </c>
      <c r="F302" s="25">
        <v>0</v>
      </c>
      <c r="G302" s="10" t="s">
        <v>291</v>
      </c>
      <c r="H302" s="25">
        <f>INDEX('Appendix 1 - Team Data'!$B$12:$R$112, MATCH(C302, 'Appendix 1 - Team Data'!$B$12:$B$112,0),4)</f>
        <v>50</v>
      </c>
      <c r="I302" s="25">
        <f>INDEX('Appendix 1 - Team Data'!$B$12:$R$112, MATCH(D302, 'Appendix 1 - Team Data'!$B$12:$B$112,0),4)</f>
        <v>20</v>
      </c>
      <c r="J302" s="25">
        <f t="shared" si="5"/>
        <v>4</v>
      </c>
    </row>
    <row r="303" spans="2:10">
      <c r="B303" s="3">
        <v>30465</v>
      </c>
      <c r="C303" s="10" t="s">
        <v>17</v>
      </c>
      <c r="D303" s="10" t="s">
        <v>231</v>
      </c>
      <c r="E303" s="25">
        <v>4</v>
      </c>
      <c r="F303" s="25">
        <v>0</v>
      </c>
      <c r="G303" s="10" t="s">
        <v>288</v>
      </c>
      <c r="H303" s="25">
        <f>INDEX('Appendix 1 - Team Data'!$B$12:$R$112, MATCH(C303, 'Appendix 1 - Team Data'!$B$12:$B$112,0),4)</f>
        <v>50</v>
      </c>
      <c r="I303" s="25">
        <f>INDEX('Appendix 1 - Team Data'!$B$12:$R$112, MATCH(D303, 'Appendix 1 - Team Data'!$B$12:$B$112,0),4)</f>
        <v>40</v>
      </c>
      <c r="J303" s="25">
        <f t="shared" si="5"/>
        <v>4</v>
      </c>
    </row>
    <row r="304" spans="2:10">
      <c r="B304" s="3">
        <v>30475</v>
      </c>
      <c r="C304" s="10" t="s">
        <v>20</v>
      </c>
      <c r="D304" s="10" t="s">
        <v>35</v>
      </c>
      <c r="E304" s="25">
        <v>0</v>
      </c>
      <c r="F304" s="25">
        <v>4</v>
      </c>
      <c r="G304" s="10" t="s">
        <v>288</v>
      </c>
      <c r="H304" s="25">
        <f>INDEX('Appendix 1 - Team Data'!$B$12:$R$112, MATCH(C304, 'Appendix 1 - Team Data'!$B$12:$B$112,0),4)</f>
        <v>90</v>
      </c>
      <c r="I304" s="25">
        <f>INDEX('Appendix 1 - Team Data'!$B$12:$R$112, MATCH(D304, 'Appendix 1 - Team Data'!$B$12:$B$112,0),4)</f>
        <v>90</v>
      </c>
      <c r="J304" s="25">
        <f t="shared" si="5"/>
        <v>4</v>
      </c>
    </row>
    <row r="305" spans="2:10">
      <c r="B305" s="3">
        <v>30545</v>
      </c>
      <c r="C305" s="10" t="s">
        <v>31</v>
      </c>
      <c r="D305" s="10" t="s">
        <v>42</v>
      </c>
      <c r="E305" s="25">
        <v>0</v>
      </c>
      <c r="F305" s="25">
        <v>4</v>
      </c>
      <c r="G305" s="10" t="s">
        <v>288</v>
      </c>
      <c r="H305" s="25">
        <f>INDEX('Appendix 1 - Team Data'!$B$12:$R$112, MATCH(C305, 'Appendix 1 - Team Data'!$B$12:$B$112,0),4)</f>
        <v>70</v>
      </c>
      <c r="I305" s="25">
        <f>INDEX('Appendix 1 - Team Data'!$B$12:$R$112, MATCH(D305, 'Appendix 1 - Team Data'!$B$12:$B$112,0),4)</f>
        <v>80</v>
      </c>
      <c r="J305" s="25">
        <f t="shared" si="5"/>
        <v>4</v>
      </c>
    </row>
    <row r="306" spans="2:10">
      <c r="B306" s="3">
        <v>30615</v>
      </c>
      <c r="C306" s="10" t="s">
        <v>40</v>
      </c>
      <c r="D306" s="10" t="s">
        <v>225</v>
      </c>
      <c r="E306" s="25">
        <v>5</v>
      </c>
      <c r="F306" s="25">
        <v>1</v>
      </c>
      <c r="G306" s="10" t="s">
        <v>293</v>
      </c>
      <c r="H306" s="25">
        <f>INDEX('Appendix 1 - Team Data'!$B$12:$R$112, MATCH(C306, 'Appendix 1 - Team Data'!$B$12:$B$112,0),4)</f>
        <v>90</v>
      </c>
      <c r="I306" s="25">
        <f>INDEX('Appendix 1 - Team Data'!$B$12:$R$112, MATCH(D306, 'Appendix 1 - Team Data'!$B$12:$B$112,0),4)</f>
        <v>60</v>
      </c>
      <c r="J306" s="25">
        <f t="shared" si="5"/>
        <v>4</v>
      </c>
    </row>
    <row r="307" spans="2:10">
      <c r="B307" s="3">
        <v>30758</v>
      </c>
      <c r="C307" s="10" t="s">
        <v>245</v>
      </c>
      <c r="D307" s="10" t="s">
        <v>16</v>
      </c>
      <c r="E307" s="25">
        <v>4</v>
      </c>
      <c r="F307" s="25">
        <v>0</v>
      </c>
      <c r="G307" s="10" t="s">
        <v>301</v>
      </c>
      <c r="H307" s="25">
        <f>INDEX('Appendix 1 - Team Data'!$B$12:$R$112, MATCH(C307, 'Appendix 1 - Team Data'!$B$12:$B$112,0),4)</f>
        <v>30</v>
      </c>
      <c r="I307" s="25">
        <f>INDEX('Appendix 1 - Team Data'!$B$12:$R$112, MATCH(D307, 'Appendix 1 - Team Data'!$B$12:$B$112,0),4)</f>
        <v>30</v>
      </c>
      <c r="J307" s="25">
        <f t="shared" si="5"/>
        <v>4</v>
      </c>
    </row>
    <row r="308" spans="2:10">
      <c r="B308" s="3">
        <v>30828</v>
      </c>
      <c r="C308" s="10" t="s">
        <v>36</v>
      </c>
      <c r="D308" s="10" t="s">
        <v>21</v>
      </c>
      <c r="E308" s="25">
        <v>0</v>
      </c>
      <c r="F308" s="25">
        <v>4</v>
      </c>
      <c r="G308" s="10" t="s">
        <v>288</v>
      </c>
      <c r="H308" s="25">
        <f>INDEX('Appendix 1 - Team Data'!$B$12:$R$112, MATCH(C308, 'Appendix 1 - Team Data'!$B$12:$B$112,0),4)</f>
        <v>80</v>
      </c>
      <c r="I308" s="25">
        <f>INDEX('Appendix 1 - Team Data'!$B$12:$R$112, MATCH(D308, 'Appendix 1 - Team Data'!$B$12:$B$112,0),4)</f>
        <v>90</v>
      </c>
      <c r="J308" s="25">
        <f t="shared" si="5"/>
        <v>4</v>
      </c>
    </row>
    <row r="309" spans="2:10">
      <c r="B309" s="3">
        <v>31123</v>
      </c>
      <c r="C309" s="10" t="s">
        <v>213</v>
      </c>
      <c r="D309" s="10" t="s">
        <v>218</v>
      </c>
      <c r="E309" s="25">
        <v>6</v>
      </c>
      <c r="F309" s="25">
        <v>2</v>
      </c>
      <c r="G309" s="10" t="s">
        <v>289</v>
      </c>
      <c r="H309" s="25">
        <f>INDEX('Appendix 1 - Team Data'!$B$12:$R$112, MATCH(C309, 'Appendix 1 - Team Data'!$B$12:$B$112,0),4)</f>
        <v>80</v>
      </c>
      <c r="I309" s="25">
        <f>INDEX('Appendix 1 - Team Data'!$B$12:$R$112, MATCH(D309, 'Appendix 1 - Team Data'!$B$12:$B$112,0),4)</f>
        <v>70</v>
      </c>
      <c r="J309" s="25">
        <f t="shared" si="5"/>
        <v>4</v>
      </c>
    </row>
    <row r="310" spans="2:10">
      <c r="B310" s="3">
        <v>31144</v>
      </c>
      <c r="C310" s="10" t="s">
        <v>241</v>
      </c>
      <c r="D310" s="10" t="s">
        <v>249</v>
      </c>
      <c r="E310" s="25">
        <v>0</v>
      </c>
      <c r="F310" s="25">
        <v>4</v>
      </c>
      <c r="G310" s="10" t="s">
        <v>288</v>
      </c>
      <c r="H310" s="25">
        <f>INDEX('Appendix 1 - Team Data'!$B$12:$R$112, MATCH(C310, 'Appendix 1 - Team Data'!$B$12:$B$112,0),4)</f>
        <v>30</v>
      </c>
      <c r="I310" s="25">
        <f>INDEX('Appendix 1 - Team Data'!$B$12:$R$112, MATCH(D310, 'Appendix 1 - Team Data'!$B$12:$B$112,0),4)</f>
        <v>20</v>
      </c>
      <c r="J310" s="25">
        <f t="shared" si="5"/>
        <v>4</v>
      </c>
    </row>
    <row r="311" spans="2:10">
      <c r="B311" s="3">
        <v>31158</v>
      </c>
      <c r="C311" s="10" t="s">
        <v>227</v>
      </c>
      <c r="D311" s="10" t="s">
        <v>220</v>
      </c>
      <c r="E311" s="25">
        <v>4</v>
      </c>
      <c r="F311" s="25">
        <v>0</v>
      </c>
      <c r="G311" s="10" t="s">
        <v>288</v>
      </c>
      <c r="H311" s="25">
        <f>INDEX('Appendix 1 - Team Data'!$B$12:$R$112, MATCH(C311, 'Appendix 1 - Team Data'!$B$12:$B$112,0),4)</f>
        <v>50</v>
      </c>
      <c r="I311" s="25">
        <f>INDEX('Appendix 1 - Team Data'!$B$12:$R$112, MATCH(D311, 'Appendix 1 - Team Data'!$B$12:$B$112,0),4)</f>
        <v>60</v>
      </c>
      <c r="J311" s="25">
        <f t="shared" si="5"/>
        <v>4</v>
      </c>
    </row>
    <row r="312" spans="2:10">
      <c r="B312" s="3">
        <v>31169</v>
      </c>
      <c r="C312" s="10" t="s">
        <v>15</v>
      </c>
      <c r="D312" s="10" t="s">
        <v>36</v>
      </c>
      <c r="E312" s="25">
        <v>4</v>
      </c>
      <c r="F312" s="25">
        <v>0</v>
      </c>
      <c r="G312" s="10" t="s">
        <v>289</v>
      </c>
      <c r="H312" s="25">
        <f>INDEX('Appendix 1 - Team Data'!$B$12:$R$112, MATCH(C312, 'Appendix 1 - Team Data'!$B$12:$B$112,0),4)</f>
        <v>50</v>
      </c>
      <c r="I312" s="25">
        <f>INDEX('Appendix 1 - Team Data'!$B$12:$R$112, MATCH(D312, 'Appendix 1 - Team Data'!$B$12:$B$112,0),4)</f>
        <v>80</v>
      </c>
      <c r="J312" s="25">
        <f t="shared" si="5"/>
        <v>4</v>
      </c>
    </row>
    <row r="313" spans="2:10">
      <c r="B313" s="3">
        <v>31182</v>
      </c>
      <c r="C313" s="10" t="s">
        <v>259</v>
      </c>
      <c r="D313" s="10" t="s">
        <v>262</v>
      </c>
      <c r="E313" s="25">
        <v>4</v>
      </c>
      <c r="F313" s="25">
        <v>0</v>
      </c>
      <c r="G313" s="10" t="s">
        <v>289</v>
      </c>
      <c r="H313" s="25">
        <f>INDEX('Appendix 1 - Team Data'!$B$12:$R$112, MATCH(C313, 'Appendix 1 - Team Data'!$B$12:$B$112,0),4)</f>
        <v>10</v>
      </c>
      <c r="I313" s="25">
        <f>INDEX('Appendix 1 - Team Data'!$B$12:$R$112, MATCH(D313, 'Appendix 1 - Team Data'!$B$12:$B$112,0),4)</f>
        <v>10</v>
      </c>
      <c r="J313" s="25">
        <f t="shared" si="5"/>
        <v>4</v>
      </c>
    </row>
    <row r="314" spans="2:10">
      <c r="B314" s="3">
        <v>31231</v>
      </c>
      <c r="C314" s="10" t="s">
        <v>16</v>
      </c>
      <c r="D314" s="10" t="s">
        <v>268</v>
      </c>
      <c r="E314" s="25">
        <v>4</v>
      </c>
      <c r="F314" s="25">
        <v>0</v>
      </c>
      <c r="G314" s="10" t="s">
        <v>314</v>
      </c>
      <c r="H314" s="25">
        <f>INDEX('Appendix 1 - Team Data'!$B$12:$R$112, MATCH(C314, 'Appendix 1 - Team Data'!$B$12:$B$112,0),4)</f>
        <v>30</v>
      </c>
      <c r="I314" s="25">
        <f>INDEX('Appendix 1 - Team Data'!$B$12:$R$112, MATCH(D314, 'Appendix 1 - Team Data'!$B$12:$B$112,0),4)</f>
        <v>10</v>
      </c>
      <c r="J314" s="25">
        <f t="shared" si="5"/>
        <v>4</v>
      </c>
    </row>
    <row r="315" spans="2:10">
      <c r="B315" s="3">
        <v>31336</v>
      </c>
      <c r="C315" s="10" t="s">
        <v>246</v>
      </c>
      <c r="D315" s="10" t="s">
        <v>28</v>
      </c>
      <c r="E315" s="25">
        <v>1</v>
      </c>
      <c r="F315" s="25">
        <v>5</v>
      </c>
      <c r="G315" s="10" t="s">
        <v>289</v>
      </c>
      <c r="H315" s="25">
        <f>INDEX('Appendix 1 - Team Data'!$B$12:$R$112, MATCH(C315, 'Appendix 1 - Team Data'!$B$12:$B$112,0),4)</f>
        <v>30</v>
      </c>
      <c r="I315" s="25">
        <f>INDEX('Appendix 1 - Team Data'!$B$12:$R$112, MATCH(D315, 'Appendix 1 - Team Data'!$B$12:$B$112,0),4)</f>
        <v>80</v>
      </c>
      <c r="J315" s="25">
        <f t="shared" si="5"/>
        <v>4</v>
      </c>
    </row>
    <row r="316" spans="2:10">
      <c r="B316" s="3">
        <v>31441</v>
      </c>
      <c r="C316" s="10" t="s">
        <v>17</v>
      </c>
      <c r="D316" s="10" t="s">
        <v>48</v>
      </c>
      <c r="E316" s="25">
        <v>0</v>
      </c>
      <c r="F316" s="25">
        <v>4</v>
      </c>
      <c r="G316" s="10" t="s">
        <v>288</v>
      </c>
      <c r="H316" s="25">
        <f>INDEX('Appendix 1 - Team Data'!$B$12:$R$112, MATCH(C316, 'Appendix 1 - Team Data'!$B$12:$B$112,0),4)</f>
        <v>50</v>
      </c>
      <c r="I316" s="25">
        <f>INDEX('Appendix 1 - Team Data'!$B$12:$R$112, MATCH(D316, 'Appendix 1 - Team Data'!$B$12:$B$112,0),4)</f>
        <v>90</v>
      </c>
      <c r="J316" s="25">
        <f t="shared" si="5"/>
        <v>4</v>
      </c>
    </row>
    <row r="317" spans="2:10">
      <c r="B317" s="3">
        <v>31503</v>
      </c>
      <c r="C317" s="10" t="s">
        <v>35</v>
      </c>
      <c r="D317" s="10" t="s">
        <v>27</v>
      </c>
      <c r="E317" s="25">
        <v>4</v>
      </c>
      <c r="F317" s="25">
        <v>0</v>
      </c>
      <c r="G317" s="10" t="s">
        <v>288</v>
      </c>
      <c r="H317" s="25">
        <f>INDEX('Appendix 1 - Team Data'!$B$12:$R$112, MATCH(C317, 'Appendix 1 - Team Data'!$B$12:$B$112,0),4)</f>
        <v>90</v>
      </c>
      <c r="I317" s="25">
        <f>INDEX('Appendix 1 - Team Data'!$B$12:$R$112, MATCH(D317, 'Appendix 1 - Team Data'!$B$12:$B$112,0),4)</f>
        <v>80</v>
      </c>
      <c r="J317" s="25">
        <f t="shared" si="5"/>
        <v>4</v>
      </c>
    </row>
    <row r="318" spans="2:10">
      <c r="B318" s="3">
        <v>31579</v>
      </c>
      <c r="C318" s="10" t="s">
        <v>35</v>
      </c>
      <c r="D318" s="10" t="s">
        <v>50</v>
      </c>
      <c r="E318" s="25">
        <v>4</v>
      </c>
      <c r="F318" s="25">
        <v>0</v>
      </c>
      <c r="G318" s="10" t="s">
        <v>286</v>
      </c>
      <c r="H318" s="25">
        <f>INDEX('Appendix 1 - Team Data'!$B$12:$R$112, MATCH(C318, 'Appendix 1 - Team Data'!$B$12:$B$112,0),4)</f>
        <v>90</v>
      </c>
      <c r="I318" s="25">
        <f>INDEX('Appendix 1 - Team Data'!$B$12:$R$112, MATCH(D318, 'Appendix 1 - Team Data'!$B$12:$B$112,0),4)</f>
        <v>80</v>
      </c>
      <c r="J318" s="25">
        <f t="shared" si="5"/>
        <v>4</v>
      </c>
    </row>
    <row r="319" spans="2:10">
      <c r="B319" s="3">
        <v>31581</v>
      </c>
      <c r="C319" s="10" t="s">
        <v>28</v>
      </c>
      <c r="D319" s="10" t="s">
        <v>21</v>
      </c>
      <c r="E319" s="25">
        <v>1</v>
      </c>
      <c r="F319" s="25">
        <v>5</v>
      </c>
      <c r="G319" s="10" t="s">
        <v>286</v>
      </c>
      <c r="H319" s="25">
        <f>INDEX('Appendix 1 - Team Data'!$B$12:$R$112, MATCH(C319, 'Appendix 1 - Team Data'!$B$12:$B$112,0),4)</f>
        <v>80</v>
      </c>
      <c r="I319" s="25">
        <f>INDEX('Appendix 1 - Team Data'!$B$12:$R$112, MATCH(D319, 'Appendix 1 - Team Data'!$B$12:$B$112,0),4)</f>
        <v>90</v>
      </c>
      <c r="J319" s="25">
        <f t="shared" si="5"/>
        <v>4</v>
      </c>
    </row>
    <row r="320" spans="2:10">
      <c r="B320" s="3">
        <v>31665</v>
      </c>
      <c r="C320" s="10" t="s">
        <v>228</v>
      </c>
      <c r="D320" s="10" t="s">
        <v>226</v>
      </c>
      <c r="E320" s="25">
        <v>4</v>
      </c>
      <c r="F320" s="25">
        <v>0</v>
      </c>
      <c r="G320" s="10" t="s">
        <v>293</v>
      </c>
      <c r="H320" s="25">
        <f>INDEX('Appendix 1 - Team Data'!$B$12:$R$112, MATCH(C320, 'Appendix 1 - Team Data'!$B$12:$B$112,0),4)</f>
        <v>50</v>
      </c>
      <c r="I320" s="25">
        <f>INDEX('Appendix 1 - Team Data'!$B$12:$R$112, MATCH(D320, 'Appendix 1 - Team Data'!$B$12:$B$112,0),4)</f>
        <v>60</v>
      </c>
      <c r="J320" s="25">
        <f t="shared" si="5"/>
        <v>4</v>
      </c>
    </row>
    <row r="321" spans="2:10">
      <c r="B321" s="3">
        <v>31714</v>
      </c>
      <c r="C321" s="10" t="s">
        <v>15</v>
      </c>
      <c r="D321" s="10" t="s">
        <v>246</v>
      </c>
      <c r="E321" s="25">
        <v>4</v>
      </c>
      <c r="F321" s="25">
        <v>0</v>
      </c>
      <c r="G321" s="10" t="s">
        <v>293</v>
      </c>
      <c r="H321" s="25">
        <f>INDEX('Appendix 1 - Team Data'!$B$12:$R$112, MATCH(C321, 'Appendix 1 - Team Data'!$B$12:$B$112,0),4)</f>
        <v>50</v>
      </c>
      <c r="I321" s="25">
        <f>INDEX('Appendix 1 - Team Data'!$B$12:$R$112, MATCH(D321, 'Appendix 1 - Team Data'!$B$12:$B$112,0),4)</f>
        <v>30</v>
      </c>
      <c r="J321" s="25">
        <f t="shared" si="5"/>
        <v>4</v>
      </c>
    </row>
    <row r="322" spans="2:10">
      <c r="B322" s="3">
        <v>31861</v>
      </c>
      <c r="C322" s="10" t="s">
        <v>228</v>
      </c>
      <c r="D322" s="10" t="s">
        <v>239</v>
      </c>
      <c r="E322" s="25">
        <v>5</v>
      </c>
      <c r="F322" s="25">
        <v>1</v>
      </c>
      <c r="G322" s="10" t="s">
        <v>293</v>
      </c>
      <c r="H322" s="25">
        <f>INDEX('Appendix 1 - Team Data'!$B$12:$R$112, MATCH(C322, 'Appendix 1 - Team Data'!$B$12:$B$112,0),4)</f>
        <v>50</v>
      </c>
      <c r="I322" s="25">
        <f>INDEX('Appendix 1 - Team Data'!$B$12:$R$112, MATCH(D322, 'Appendix 1 - Team Data'!$B$12:$B$112,0),4)</f>
        <v>40</v>
      </c>
      <c r="J322" s="25">
        <f t="shared" si="5"/>
        <v>4</v>
      </c>
    </row>
    <row r="323" spans="2:10">
      <c r="B323" s="3">
        <v>31865</v>
      </c>
      <c r="C323" s="10" t="s">
        <v>231</v>
      </c>
      <c r="D323" s="10" t="s">
        <v>269</v>
      </c>
      <c r="E323" s="25">
        <v>5</v>
      </c>
      <c r="F323" s="25">
        <v>1</v>
      </c>
      <c r="G323" s="10" t="s">
        <v>291</v>
      </c>
      <c r="H323" s="25">
        <f>INDEX('Appendix 1 - Team Data'!$B$12:$R$112, MATCH(C323, 'Appendix 1 - Team Data'!$B$12:$B$112,0),4)</f>
        <v>40</v>
      </c>
      <c r="I323" s="25">
        <f>INDEX('Appendix 1 - Team Data'!$B$12:$R$112, MATCH(D323, 'Appendix 1 - Team Data'!$B$12:$B$112,0),4)</f>
        <v>0</v>
      </c>
      <c r="J323" s="25">
        <f t="shared" si="5"/>
        <v>4</v>
      </c>
    </row>
    <row r="324" spans="2:10">
      <c r="B324" s="3">
        <v>31865</v>
      </c>
      <c r="C324" s="10" t="s">
        <v>51</v>
      </c>
      <c r="D324" s="10" t="s">
        <v>266</v>
      </c>
      <c r="E324" s="25">
        <v>4</v>
      </c>
      <c r="F324" s="25">
        <v>0</v>
      </c>
      <c r="G324" s="10" t="s">
        <v>291</v>
      </c>
      <c r="H324" s="25">
        <f>INDEX('Appendix 1 - Team Data'!$B$12:$R$112, MATCH(C324, 'Appendix 1 - Team Data'!$B$12:$B$112,0),4)</f>
        <v>70</v>
      </c>
      <c r="I324" s="25">
        <f>INDEX('Appendix 1 - Team Data'!$B$12:$R$112, MATCH(D324, 'Appendix 1 - Team Data'!$B$12:$B$112,0),4)</f>
        <v>10</v>
      </c>
      <c r="J324" s="25">
        <f t="shared" si="5"/>
        <v>4</v>
      </c>
    </row>
    <row r="325" spans="2:10">
      <c r="B325" s="3">
        <v>31868</v>
      </c>
      <c r="C325" s="10" t="s">
        <v>214</v>
      </c>
      <c r="D325" s="10" t="s">
        <v>244</v>
      </c>
      <c r="E325" s="25">
        <v>4</v>
      </c>
      <c r="F325" s="25">
        <v>0</v>
      </c>
      <c r="G325" s="10" t="s">
        <v>293</v>
      </c>
      <c r="H325" s="25">
        <f>INDEX('Appendix 1 - Team Data'!$B$12:$R$112, MATCH(C325, 'Appendix 1 - Team Data'!$B$12:$B$112,0),4)</f>
        <v>70</v>
      </c>
      <c r="I325" s="25">
        <f>INDEX('Appendix 1 - Team Data'!$B$12:$R$112, MATCH(D325, 'Appendix 1 - Team Data'!$B$12:$B$112,0),4)</f>
        <v>30</v>
      </c>
      <c r="J325" s="25">
        <f t="shared" si="5"/>
        <v>4</v>
      </c>
    </row>
    <row r="326" spans="2:10">
      <c r="B326" s="3">
        <v>31929</v>
      </c>
      <c r="C326" s="10" t="s">
        <v>252</v>
      </c>
      <c r="D326" s="10" t="s">
        <v>35</v>
      </c>
      <c r="E326" s="25">
        <v>0</v>
      </c>
      <c r="F326" s="25">
        <v>4</v>
      </c>
      <c r="G326" s="10" t="s">
        <v>288</v>
      </c>
      <c r="H326" s="25">
        <f>INDEX('Appendix 1 - Team Data'!$B$12:$R$112, MATCH(C326, 'Appendix 1 - Team Data'!$B$12:$B$112,0),4)</f>
        <v>20</v>
      </c>
      <c r="I326" s="25">
        <f>INDEX('Appendix 1 - Team Data'!$B$12:$R$112, MATCH(D326, 'Appendix 1 - Team Data'!$B$12:$B$112,0),4)</f>
        <v>90</v>
      </c>
      <c r="J326" s="25">
        <f t="shared" si="5"/>
        <v>4</v>
      </c>
    </row>
    <row r="327" spans="2:10">
      <c r="B327" s="3">
        <v>31961</v>
      </c>
      <c r="C327" s="10" t="s">
        <v>213</v>
      </c>
      <c r="D327" s="10" t="s">
        <v>35</v>
      </c>
      <c r="E327" s="25">
        <v>4</v>
      </c>
      <c r="F327" s="25">
        <v>0</v>
      </c>
      <c r="G327" s="10" t="s">
        <v>297</v>
      </c>
      <c r="H327" s="25">
        <f>INDEX('Appendix 1 - Team Data'!$B$12:$R$112, MATCH(C327, 'Appendix 1 - Team Data'!$B$12:$B$112,0),4)</f>
        <v>80</v>
      </c>
      <c r="I327" s="25">
        <f>INDEX('Appendix 1 - Team Data'!$B$12:$R$112, MATCH(D327, 'Appendix 1 - Team Data'!$B$12:$B$112,0),4)</f>
        <v>90</v>
      </c>
      <c r="J327" s="25">
        <f t="shared" si="5"/>
        <v>4</v>
      </c>
    </row>
    <row r="328" spans="2:10">
      <c r="B328" s="3">
        <v>32056</v>
      </c>
      <c r="C328" s="10" t="s">
        <v>41</v>
      </c>
      <c r="D328" s="10" t="s">
        <v>255</v>
      </c>
      <c r="E328" s="25">
        <v>4</v>
      </c>
      <c r="F328" s="25">
        <v>0</v>
      </c>
      <c r="G328" s="10" t="s">
        <v>288</v>
      </c>
      <c r="H328" s="25">
        <f>INDEX('Appendix 1 - Team Data'!$B$12:$R$112, MATCH(C328, 'Appendix 1 - Team Data'!$B$12:$B$112,0),4)</f>
        <v>80</v>
      </c>
      <c r="I328" s="25">
        <f>INDEX('Appendix 1 - Team Data'!$B$12:$R$112, MATCH(D328, 'Appendix 1 - Team Data'!$B$12:$B$112,0),4)</f>
        <v>20</v>
      </c>
      <c r="J328" s="25">
        <f t="shared" si="5"/>
        <v>4</v>
      </c>
    </row>
    <row r="329" spans="2:10">
      <c r="B329" s="3">
        <v>32125</v>
      </c>
      <c r="C329" s="10" t="s">
        <v>269</v>
      </c>
      <c r="D329" s="10" t="s">
        <v>260</v>
      </c>
      <c r="E329" s="25">
        <v>4</v>
      </c>
      <c r="F329" s="25">
        <v>0</v>
      </c>
      <c r="G329" s="10" t="s">
        <v>310</v>
      </c>
      <c r="H329" s="25">
        <f>INDEX('Appendix 1 - Team Data'!$B$12:$R$112, MATCH(C329, 'Appendix 1 - Team Data'!$B$12:$B$112,0),4)</f>
        <v>0</v>
      </c>
      <c r="I329" s="25">
        <f>INDEX('Appendix 1 - Team Data'!$B$12:$R$112, MATCH(D329, 'Appendix 1 - Team Data'!$B$12:$B$112,0),4)</f>
        <v>10</v>
      </c>
      <c r="J329" s="25">
        <f t="shared" si="5"/>
        <v>4</v>
      </c>
    </row>
    <row r="330" spans="2:10">
      <c r="B330" s="3">
        <v>32225</v>
      </c>
      <c r="C330" s="10" t="s">
        <v>230</v>
      </c>
      <c r="D330" s="10" t="s">
        <v>15</v>
      </c>
      <c r="E330" s="25">
        <v>0</v>
      </c>
      <c r="F330" s="25">
        <v>4</v>
      </c>
      <c r="G330" s="10" t="s">
        <v>288</v>
      </c>
      <c r="H330" s="25">
        <f>INDEX('Appendix 1 - Team Data'!$B$12:$R$112, MATCH(C330, 'Appendix 1 - Team Data'!$B$12:$B$112,0),4)</f>
        <v>50</v>
      </c>
      <c r="I330" s="25">
        <f>INDEX('Appendix 1 - Team Data'!$B$12:$R$112, MATCH(D330, 'Appendix 1 - Team Data'!$B$12:$B$112,0),4)</f>
        <v>50</v>
      </c>
      <c r="J330" s="25">
        <f t="shared" si="5"/>
        <v>4</v>
      </c>
    </row>
    <row r="331" spans="2:10">
      <c r="B331" s="3">
        <v>32238</v>
      </c>
      <c r="C331" s="10" t="s">
        <v>247</v>
      </c>
      <c r="D331" s="10" t="s">
        <v>255</v>
      </c>
      <c r="E331" s="25">
        <v>0</v>
      </c>
      <c r="F331" s="25">
        <v>4</v>
      </c>
      <c r="G331" s="10" t="s">
        <v>288</v>
      </c>
      <c r="H331" s="25">
        <f>INDEX('Appendix 1 - Team Data'!$B$12:$R$112, MATCH(C331, 'Appendix 1 - Team Data'!$B$12:$B$112,0),4)</f>
        <v>30</v>
      </c>
      <c r="I331" s="25">
        <f>INDEX('Appendix 1 - Team Data'!$B$12:$R$112, MATCH(D331, 'Appendix 1 - Team Data'!$B$12:$B$112,0),4)</f>
        <v>20</v>
      </c>
      <c r="J331" s="25">
        <f t="shared" si="5"/>
        <v>4</v>
      </c>
    </row>
    <row r="332" spans="2:10">
      <c r="B332" s="3">
        <v>32280</v>
      </c>
      <c r="C332" s="10" t="s">
        <v>236</v>
      </c>
      <c r="D332" s="10" t="s">
        <v>226</v>
      </c>
      <c r="E332" s="25">
        <v>0</v>
      </c>
      <c r="F332" s="25">
        <v>4</v>
      </c>
      <c r="G332" s="10" t="s">
        <v>288</v>
      </c>
      <c r="H332" s="25">
        <f>INDEX('Appendix 1 - Team Data'!$B$12:$R$112, MATCH(C332, 'Appendix 1 - Team Data'!$B$12:$B$112,0),4)</f>
        <v>40</v>
      </c>
      <c r="I332" s="25">
        <f>INDEX('Appendix 1 - Team Data'!$B$12:$R$112, MATCH(D332, 'Appendix 1 - Team Data'!$B$12:$B$112,0),4)</f>
        <v>60</v>
      </c>
      <c r="J332" s="25">
        <f t="shared" si="5"/>
        <v>4</v>
      </c>
    </row>
    <row r="333" spans="2:10">
      <c r="B333" s="3">
        <v>32313</v>
      </c>
      <c r="C333" s="10" t="s">
        <v>43</v>
      </c>
      <c r="D333" s="10" t="s">
        <v>260</v>
      </c>
      <c r="E333" s="25">
        <v>4</v>
      </c>
      <c r="F333" s="25">
        <v>0</v>
      </c>
      <c r="G333" s="10" t="s">
        <v>287</v>
      </c>
      <c r="H333" s="25">
        <f>INDEX('Appendix 1 - Team Data'!$B$12:$R$112, MATCH(C333, 'Appendix 1 - Team Data'!$B$12:$B$112,0),4)</f>
        <v>70</v>
      </c>
      <c r="I333" s="25">
        <f>INDEX('Appendix 1 - Team Data'!$B$12:$R$112, MATCH(D333, 'Appendix 1 - Team Data'!$B$12:$B$112,0),4)</f>
        <v>10</v>
      </c>
      <c r="J333" s="25">
        <f t="shared" si="5"/>
        <v>4</v>
      </c>
    </row>
    <row r="334" spans="2:10">
      <c r="B334" s="3">
        <v>32386</v>
      </c>
      <c r="C334" s="10" t="s">
        <v>244</v>
      </c>
      <c r="D334" s="10" t="s">
        <v>40</v>
      </c>
      <c r="E334" s="25">
        <v>0</v>
      </c>
      <c r="F334" s="25">
        <v>4</v>
      </c>
      <c r="G334" s="10" t="s">
        <v>289</v>
      </c>
      <c r="H334" s="25">
        <f>INDEX('Appendix 1 - Team Data'!$B$12:$R$112, MATCH(C334, 'Appendix 1 - Team Data'!$B$12:$B$112,0),4)</f>
        <v>30</v>
      </c>
      <c r="I334" s="25">
        <f>INDEX('Appendix 1 - Team Data'!$B$12:$R$112, MATCH(D334, 'Appendix 1 - Team Data'!$B$12:$B$112,0),4)</f>
        <v>90</v>
      </c>
      <c r="J334" s="25">
        <f t="shared" si="5"/>
        <v>4</v>
      </c>
    </row>
    <row r="335" spans="2:10">
      <c r="B335" s="3">
        <v>32393</v>
      </c>
      <c r="C335" s="10" t="s">
        <v>218</v>
      </c>
      <c r="D335" s="10" t="s">
        <v>215</v>
      </c>
      <c r="E335" s="25">
        <v>1</v>
      </c>
      <c r="F335" s="25">
        <v>5</v>
      </c>
      <c r="G335" s="10" t="s">
        <v>288</v>
      </c>
      <c r="H335" s="25">
        <f>INDEX('Appendix 1 - Team Data'!$B$12:$R$112, MATCH(C335, 'Appendix 1 - Team Data'!$B$12:$B$112,0),4)</f>
        <v>70</v>
      </c>
      <c r="I335" s="25">
        <f>INDEX('Appendix 1 - Team Data'!$B$12:$R$112, MATCH(D335, 'Appendix 1 - Team Data'!$B$12:$B$112,0),4)</f>
        <v>70</v>
      </c>
      <c r="J335" s="25">
        <f t="shared" si="5"/>
        <v>4</v>
      </c>
    </row>
    <row r="336" spans="2:10">
      <c r="B336" s="3">
        <v>32435</v>
      </c>
      <c r="C336" s="10" t="s">
        <v>221</v>
      </c>
      <c r="D336" s="10" t="s">
        <v>47</v>
      </c>
      <c r="E336" s="25">
        <v>4</v>
      </c>
      <c r="F336" s="25">
        <v>0</v>
      </c>
      <c r="G336" s="10" t="s">
        <v>288</v>
      </c>
      <c r="H336" s="25">
        <f>INDEX('Appendix 1 - Team Data'!$B$12:$R$112, MATCH(C336, 'Appendix 1 - Team Data'!$B$12:$B$112,0),4)</f>
        <v>60</v>
      </c>
      <c r="I336" s="25">
        <f>INDEX('Appendix 1 - Team Data'!$B$12:$R$112, MATCH(D336, 'Appendix 1 - Team Data'!$B$12:$B$112,0),4)</f>
        <v>40</v>
      </c>
      <c r="J336" s="25">
        <f t="shared" si="5"/>
        <v>4</v>
      </c>
    </row>
    <row r="337" spans="2:10">
      <c r="B337" s="3">
        <v>32498</v>
      </c>
      <c r="C337" s="10" t="s">
        <v>21</v>
      </c>
      <c r="D337" s="10" t="s">
        <v>229</v>
      </c>
      <c r="E337" s="25">
        <v>4</v>
      </c>
      <c r="F337" s="25">
        <v>0</v>
      </c>
      <c r="G337" s="10" t="s">
        <v>289</v>
      </c>
      <c r="H337" s="25">
        <f>INDEX('Appendix 1 - Team Data'!$B$12:$R$112, MATCH(C337, 'Appendix 1 - Team Data'!$B$12:$B$112,0),4)</f>
        <v>90</v>
      </c>
      <c r="I337" s="25">
        <f>INDEX('Appendix 1 - Team Data'!$B$12:$R$112, MATCH(D337, 'Appendix 1 - Team Data'!$B$12:$B$112,0),4)</f>
        <v>50</v>
      </c>
      <c r="J337" s="25">
        <f t="shared" si="5"/>
        <v>4</v>
      </c>
    </row>
    <row r="338" spans="2:10">
      <c r="B338" s="3">
        <v>32542</v>
      </c>
      <c r="C338" s="10" t="s">
        <v>245</v>
      </c>
      <c r="D338" s="10" t="s">
        <v>268</v>
      </c>
      <c r="E338" s="25">
        <v>4</v>
      </c>
      <c r="F338" s="25">
        <v>0</v>
      </c>
      <c r="G338" s="10" t="s">
        <v>289</v>
      </c>
      <c r="H338" s="25">
        <f>INDEX('Appendix 1 - Team Data'!$B$12:$R$112, MATCH(C338, 'Appendix 1 - Team Data'!$B$12:$B$112,0),4)</f>
        <v>30</v>
      </c>
      <c r="I338" s="25">
        <f>INDEX('Appendix 1 - Team Data'!$B$12:$R$112, MATCH(D338, 'Appendix 1 - Team Data'!$B$12:$B$112,0),4)</f>
        <v>10</v>
      </c>
      <c r="J338" s="25">
        <f t="shared" si="5"/>
        <v>4</v>
      </c>
    </row>
    <row r="339" spans="2:10">
      <c r="B339" s="3">
        <v>32624</v>
      </c>
      <c r="C339" s="10" t="s">
        <v>211</v>
      </c>
      <c r="D339" s="10" t="s">
        <v>236</v>
      </c>
      <c r="E339" s="25">
        <v>4</v>
      </c>
      <c r="F339" s="25">
        <v>0</v>
      </c>
      <c r="G339" s="10" t="s">
        <v>288</v>
      </c>
      <c r="H339" s="25">
        <f>INDEX('Appendix 1 - Team Data'!$B$12:$R$112, MATCH(C339, 'Appendix 1 - Team Data'!$B$12:$B$112,0),4)</f>
        <v>90</v>
      </c>
      <c r="I339" s="25">
        <f>INDEX('Appendix 1 - Team Data'!$B$12:$R$112, MATCH(D339, 'Appendix 1 - Team Data'!$B$12:$B$112,0),4)</f>
        <v>40</v>
      </c>
      <c r="J339" s="25">
        <f t="shared" si="5"/>
        <v>4</v>
      </c>
    </row>
    <row r="340" spans="2:10">
      <c r="B340" s="3">
        <v>32667</v>
      </c>
      <c r="C340" s="10" t="s">
        <v>35</v>
      </c>
      <c r="D340" s="10" t="s">
        <v>20</v>
      </c>
      <c r="E340" s="25">
        <v>4</v>
      </c>
      <c r="F340" s="25">
        <v>0</v>
      </c>
      <c r="G340" s="10" t="s">
        <v>288</v>
      </c>
      <c r="H340" s="25">
        <f>INDEX('Appendix 1 - Team Data'!$B$12:$R$112, MATCH(C340, 'Appendix 1 - Team Data'!$B$12:$B$112,0),4)</f>
        <v>90</v>
      </c>
      <c r="I340" s="25">
        <f>INDEX('Appendix 1 - Team Data'!$B$12:$R$112, MATCH(D340, 'Appendix 1 - Team Data'!$B$12:$B$112,0),4)</f>
        <v>90</v>
      </c>
      <c r="J340" s="25">
        <f t="shared" si="5"/>
        <v>4</v>
      </c>
    </row>
    <row r="341" spans="2:10">
      <c r="B341" s="3">
        <v>32677</v>
      </c>
      <c r="C341" s="10" t="s">
        <v>28</v>
      </c>
      <c r="D341" s="10" t="s">
        <v>35</v>
      </c>
      <c r="E341" s="25">
        <v>4</v>
      </c>
      <c r="F341" s="25">
        <v>0</v>
      </c>
      <c r="G341" s="10" t="s">
        <v>288</v>
      </c>
      <c r="H341" s="25">
        <f>INDEX('Appendix 1 - Team Data'!$B$12:$R$112, MATCH(C341, 'Appendix 1 - Team Data'!$B$12:$B$112,0),4)</f>
        <v>80</v>
      </c>
      <c r="I341" s="25">
        <f>INDEX('Appendix 1 - Team Data'!$B$12:$R$112, MATCH(D341, 'Appendix 1 - Team Data'!$B$12:$B$112,0),4)</f>
        <v>90</v>
      </c>
      <c r="J341" s="25">
        <f t="shared" ref="J341:J404" si="6">ABS(F341-E341)</f>
        <v>4</v>
      </c>
    </row>
    <row r="342" spans="2:10">
      <c r="B342" s="3">
        <v>32686</v>
      </c>
      <c r="C342" s="10" t="s">
        <v>262</v>
      </c>
      <c r="D342" s="10" t="s">
        <v>52</v>
      </c>
      <c r="E342" s="25">
        <v>0</v>
      </c>
      <c r="F342" s="25">
        <v>4</v>
      </c>
      <c r="G342" s="10" t="s">
        <v>288</v>
      </c>
      <c r="H342" s="25">
        <f>INDEX('Appendix 1 - Team Data'!$B$12:$R$112, MATCH(C342, 'Appendix 1 - Team Data'!$B$12:$B$112,0),4)</f>
        <v>10</v>
      </c>
      <c r="I342" s="25">
        <f>INDEX('Appendix 1 - Team Data'!$B$12:$R$112, MATCH(D342, 'Appendix 1 - Team Data'!$B$12:$B$112,0),4)</f>
        <v>90</v>
      </c>
      <c r="J342" s="25">
        <f t="shared" si="6"/>
        <v>4</v>
      </c>
    </row>
    <row r="343" spans="2:10">
      <c r="B343" s="3">
        <v>32719</v>
      </c>
      <c r="C343" s="10" t="s">
        <v>220</v>
      </c>
      <c r="D343" s="10" t="s">
        <v>35</v>
      </c>
      <c r="E343" s="25">
        <v>0</v>
      </c>
      <c r="F343" s="25">
        <v>4</v>
      </c>
      <c r="G343" s="10" t="s">
        <v>289</v>
      </c>
      <c r="H343" s="25">
        <f>INDEX('Appendix 1 - Team Data'!$B$12:$R$112, MATCH(C343, 'Appendix 1 - Team Data'!$B$12:$B$112,0),4)</f>
        <v>60</v>
      </c>
      <c r="I343" s="25">
        <f>INDEX('Appendix 1 - Team Data'!$B$12:$R$112, MATCH(D343, 'Appendix 1 - Team Data'!$B$12:$B$112,0),4)</f>
        <v>90</v>
      </c>
      <c r="J343" s="25">
        <f t="shared" si="6"/>
        <v>4</v>
      </c>
    </row>
    <row r="344" spans="2:10">
      <c r="B344" s="3">
        <v>32771</v>
      </c>
      <c r="C344" s="10" t="s">
        <v>211</v>
      </c>
      <c r="D344" s="10" t="s">
        <v>233</v>
      </c>
      <c r="E344" s="25">
        <v>4</v>
      </c>
      <c r="F344" s="25">
        <v>0</v>
      </c>
      <c r="G344" s="10" t="s">
        <v>288</v>
      </c>
      <c r="H344" s="25">
        <f>INDEX('Appendix 1 - Team Data'!$B$12:$R$112, MATCH(C344, 'Appendix 1 - Team Data'!$B$12:$B$112,0),4)</f>
        <v>90</v>
      </c>
      <c r="I344" s="25">
        <f>INDEX('Appendix 1 - Team Data'!$B$12:$R$112, MATCH(D344, 'Appendix 1 - Team Data'!$B$12:$B$112,0),4)</f>
        <v>40</v>
      </c>
      <c r="J344" s="25">
        <f t="shared" si="6"/>
        <v>4</v>
      </c>
    </row>
    <row r="345" spans="2:10">
      <c r="B345" s="3">
        <v>32792</v>
      </c>
      <c r="C345" s="10" t="s">
        <v>233</v>
      </c>
      <c r="D345" s="10" t="s">
        <v>230</v>
      </c>
      <c r="E345" s="25">
        <v>4</v>
      </c>
      <c r="F345" s="25">
        <v>0</v>
      </c>
      <c r="G345" s="10" t="s">
        <v>289</v>
      </c>
      <c r="H345" s="25">
        <f>INDEX('Appendix 1 - Team Data'!$B$12:$R$112, MATCH(C345, 'Appendix 1 - Team Data'!$B$12:$B$112,0),4)</f>
        <v>40</v>
      </c>
      <c r="I345" s="25">
        <f>INDEX('Appendix 1 - Team Data'!$B$12:$R$112, MATCH(D345, 'Appendix 1 - Team Data'!$B$12:$B$112,0),4)</f>
        <v>50</v>
      </c>
      <c r="J345" s="25">
        <f t="shared" si="6"/>
        <v>4</v>
      </c>
    </row>
    <row r="346" spans="2:10">
      <c r="B346" s="3">
        <v>32827</v>
      </c>
      <c r="C346" s="10" t="s">
        <v>21</v>
      </c>
      <c r="D346" s="10" t="s">
        <v>236</v>
      </c>
      <c r="E346" s="25">
        <v>4</v>
      </c>
      <c r="F346" s="25">
        <v>0</v>
      </c>
      <c r="G346" s="10" t="s">
        <v>289</v>
      </c>
      <c r="H346" s="25">
        <f>INDEX('Appendix 1 - Team Data'!$B$12:$R$112, MATCH(C346, 'Appendix 1 - Team Data'!$B$12:$B$112,0),4)</f>
        <v>90</v>
      </c>
      <c r="I346" s="25">
        <f>INDEX('Appendix 1 - Team Data'!$B$12:$R$112, MATCH(D346, 'Appendix 1 - Team Data'!$B$12:$B$112,0),4)</f>
        <v>40</v>
      </c>
      <c r="J346" s="25">
        <f t="shared" si="6"/>
        <v>4</v>
      </c>
    </row>
    <row r="347" spans="2:10">
      <c r="B347" s="3">
        <v>32934</v>
      </c>
      <c r="C347" s="10" t="s">
        <v>251</v>
      </c>
      <c r="D347" s="10" t="s">
        <v>33</v>
      </c>
      <c r="E347" s="25">
        <v>5</v>
      </c>
      <c r="F347" s="25">
        <v>1</v>
      </c>
      <c r="G347" s="10" t="s">
        <v>306</v>
      </c>
      <c r="H347" s="25">
        <f>INDEX('Appendix 1 - Team Data'!$B$12:$R$112, MATCH(C347, 'Appendix 1 - Team Data'!$B$12:$B$112,0),4)</f>
        <v>20</v>
      </c>
      <c r="I347" s="25">
        <f>INDEX('Appendix 1 - Team Data'!$B$12:$R$112, MATCH(D347, 'Appendix 1 - Team Data'!$B$12:$B$112,0),4)</f>
        <v>50</v>
      </c>
      <c r="J347" s="25">
        <f t="shared" si="6"/>
        <v>4</v>
      </c>
    </row>
    <row r="348" spans="2:10">
      <c r="B348" s="3">
        <v>33014</v>
      </c>
      <c r="C348" s="10" t="s">
        <v>50</v>
      </c>
      <c r="D348" s="10" t="s">
        <v>249</v>
      </c>
      <c r="E348" s="25">
        <v>4</v>
      </c>
      <c r="F348" s="25">
        <v>0</v>
      </c>
      <c r="G348" s="10" t="s">
        <v>288</v>
      </c>
      <c r="H348" s="25">
        <f>INDEX('Appendix 1 - Team Data'!$B$12:$R$112, MATCH(C348, 'Appendix 1 - Team Data'!$B$12:$B$112,0),4)</f>
        <v>80</v>
      </c>
      <c r="I348" s="25">
        <f>INDEX('Appendix 1 - Team Data'!$B$12:$R$112, MATCH(D348, 'Appendix 1 - Team Data'!$B$12:$B$112,0),4)</f>
        <v>20</v>
      </c>
      <c r="J348" s="25">
        <f t="shared" si="6"/>
        <v>4</v>
      </c>
    </row>
    <row r="349" spans="2:10">
      <c r="B349" s="3">
        <v>33039</v>
      </c>
      <c r="C349" s="10" t="s">
        <v>40</v>
      </c>
      <c r="D349" s="10" t="s">
        <v>249</v>
      </c>
      <c r="E349" s="25">
        <v>5</v>
      </c>
      <c r="F349" s="25">
        <v>1</v>
      </c>
      <c r="G349" s="10" t="s">
        <v>286</v>
      </c>
      <c r="H349" s="25">
        <f>INDEX('Appendix 1 - Team Data'!$B$12:$R$112, MATCH(C349, 'Appendix 1 - Team Data'!$B$12:$B$112,0),4)</f>
        <v>90</v>
      </c>
      <c r="I349" s="25">
        <f>INDEX('Appendix 1 - Team Data'!$B$12:$R$112, MATCH(D349, 'Appendix 1 - Team Data'!$B$12:$B$112,0),4)</f>
        <v>20</v>
      </c>
      <c r="J349" s="25">
        <f t="shared" si="6"/>
        <v>4</v>
      </c>
    </row>
    <row r="350" spans="2:10">
      <c r="B350" s="3">
        <v>33042</v>
      </c>
      <c r="C350" s="10" t="s">
        <v>231</v>
      </c>
      <c r="D350" s="10" t="s">
        <v>15</v>
      </c>
      <c r="E350" s="25">
        <v>0</v>
      </c>
      <c r="F350" s="25">
        <v>4</v>
      </c>
      <c r="G350" s="10" t="s">
        <v>286</v>
      </c>
      <c r="H350" s="25">
        <f>INDEX('Appendix 1 - Team Data'!$B$12:$R$112, MATCH(C350, 'Appendix 1 - Team Data'!$B$12:$B$112,0),4)</f>
        <v>40</v>
      </c>
      <c r="I350" s="25">
        <f>INDEX('Appendix 1 - Team Data'!$B$12:$R$112, MATCH(D350, 'Appendix 1 - Team Data'!$B$12:$B$112,0),4)</f>
        <v>50</v>
      </c>
      <c r="J350" s="25">
        <f t="shared" si="6"/>
        <v>4</v>
      </c>
    </row>
    <row r="351" spans="2:10">
      <c r="B351" s="3">
        <v>33226</v>
      </c>
      <c r="C351" s="10" t="s">
        <v>40</v>
      </c>
      <c r="D351" s="10" t="s">
        <v>36</v>
      </c>
      <c r="E351" s="25">
        <v>4</v>
      </c>
      <c r="F351" s="25">
        <v>0</v>
      </c>
      <c r="G351" s="10" t="s">
        <v>288</v>
      </c>
      <c r="H351" s="25">
        <f>INDEX('Appendix 1 - Team Data'!$B$12:$R$112, MATCH(C351, 'Appendix 1 - Team Data'!$B$12:$B$112,0),4)</f>
        <v>90</v>
      </c>
      <c r="I351" s="25">
        <f>INDEX('Appendix 1 - Team Data'!$B$12:$R$112, MATCH(D351, 'Appendix 1 - Team Data'!$B$12:$B$112,0),4)</f>
        <v>80</v>
      </c>
      <c r="J351" s="25">
        <f t="shared" si="6"/>
        <v>4</v>
      </c>
    </row>
    <row r="352" spans="2:10">
      <c r="B352" s="3">
        <v>33249</v>
      </c>
      <c r="C352" s="10" t="s">
        <v>15</v>
      </c>
      <c r="D352" s="10" t="s">
        <v>260</v>
      </c>
      <c r="E352" s="25">
        <v>4</v>
      </c>
      <c r="F352" s="25">
        <v>0</v>
      </c>
      <c r="G352" s="10" t="s">
        <v>315</v>
      </c>
      <c r="H352" s="25">
        <f>INDEX('Appendix 1 - Team Data'!$B$12:$R$112, MATCH(C352, 'Appendix 1 - Team Data'!$B$12:$B$112,0),4)</f>
        <v>50</v>
      </c>
      <c r="I352" s="25">
        <f>INDEX('Appendix 1 - Team Data'!$B$12:$R$112, MATCH(D352, 'Appendix 1 - Team Data'!$B$12:$B$112,0),4)</f>
        <v>10</v>
      </c>
      <c r="J352" s="25">
        <f t="shared" si="6"/>
        <v>4</v>
      </c>
    </row>
    <row r="353" spans="2:10">
      <c r="B353" s="3">
        <v>33335</v>
      </c>
      <c r="C353" s="10" t="s">
        <v>257</v>
      </c>
      <c r="D353" s="10" t="s">
        <v>238</v>
      </c>
      <c r="E353" s="25">
        <v>5</v>
      </c>
      <c r="F353" s="25">
        <v>1</v>
      </c>
      <c r="G353" s="10" t="s">
        <v>288</v>
      </c>
      <c r="H353" s="25">
        <f>INDEX('Appendix 1 - Team Data'!$B$12:$R$112, MATCH(C353, 'Appendix 1 - Team Data'!$B$12:$B$112,0),4)</f>
        <v>20</v>
      </c>
      <c r="I353" s="25">
        <f>INDEX('Appendix 1 - Team Data'!$B$12:$R$112, MATCH(D353, 'Appendix 1 - Team Data'!$B$12:$B$112,0),4)</f>
        <v>40</v>
      </c>
      <c r="J353" s="25">
        <f t="shared" si="6"/>
        <v>4</v>
      </c>
    </row>
    <row r="354" spans="2:10">
      <c r="B354" s="3">
        <v>33404</v>
      </c>
      <c r="C354" s="10" t="s">
        <v>42</v>
      </c>
      <c r="D354" s="10" t="s">
        <v>28</v>
      </c>
      <c r="E354" s="25">
        <v>4</v>
      </c>
      <c r="F354" s="25">
        <v>0</v>
      </c>
      <c r="G354" s="10" t="s">
        <v>288</v>
      </c>
      <c r="H354" s="25">
        <f>INDEX('Appendix 1 - Team Data'!$B$12:$R$112, MATCH(C354, 'Appendix 1 - Team Data'!$B$12:$B$112,0),4)</f>
        <v>80</v>
      </c>
      <c r="I354" s="25">
        <f>INDEX('Appendix 1 - Team Data'!$B$12:$R$112, MATCH(D354, 'Appendix 1 - Team Data'!$B$12:$B$112,0),4)</f>
        <v>80</v>
      </c>
      <c r="J354" s="25">
        <f t="shared" si="6"/>
        <v>4</v>
      </c>
    </row>
    <row r="355" spans="2:10">
      <c r="B355" s="3">
        <v>33431</v>
      </c>
      <c r="C355" s="10" t="s">
        <v>27</v>
      </c>
      <c r="D355" s="10" t="s">
        <v>220</v>
      </c>
      <c r="E355" s="25">
        <v>5</v>
      </c>
      <c r="F355" s="25">
        <v>1</v>
      </c>
      <c r="G355" s="10" t="s">
        <v>297</v>
      </c>
      <c r="H355" s="25">
        <f>INDEX('Appendix 1 - Team Data'!$B$12:$R$112, MATCH(C355, 'Appendix 1 - Team Data'!$B$12:$B$112,0),4)</f>
        <v>80</v>
      </c>
      <c r="I355" s="25">
        <f>INDEX('Appendix 1 - Team Data'!$B$12:$R$112, MATCH(D355, 'Appendix 1 - Team Data'!$B$12:$B$112,0),4)</f>
        <v>60</v>
      </c>
      <c r="J355" s="25">
        <f t="shared" si="6"/>
        <v>4</v>
      </c>
    </row>
    <row r="356" spans="2:10">
      <c r="B356" s="3">
        <v>33432</v>
      </c>
      <c r="C356" s="10" t="s">
        <v>227</v>
      </c>
      <c r="D356" s="10" t="s">
        <v>218</v>
      </c>
      <c r="E356" s="25">
        <v>0</v>
      </c>
      <c r="F356" s="25">
        <v>4</v>
      </c>
      <c r="G356" s="10" t="s">
        <v>297</v>
      </c>
      <c r="H356" s="25">
        <f>INDEX('Appendix 1 - Team Data'!$B$12:$R$112, MATCH(C356, 'Appendix 1 - Team Data'!$B$12:$B$112,0),4)</f>
        <v>50</v>
      </c>
      <c r="I356" s="25">
        <f>INDEX('Appendix 1 - Team Data'!$B$12:$R$112, MATCH(D356, 'Appendix 1 - Team Data'!$B$12:$B$112,0),4)</f>
        <v>70</v>
      </c>
      <c r="J356" s="25">
        <f t="shared" si="6"/>
        <v>4</v>
      </c>
    </row>
    <row r="357" spans="2:10">
      <c r="B357" s="3">
        <v>33433</v>
      </c>
      <c r="C357" s="10" t="s">
        <v>213</v>
      </c>
      <c r="D357" s="10" t="s">
        <v>215</v>
      </c>
      <c r="E357" s="25">
        <v>4</v>
      </c>
      <c r="F357" s="25">
        <v>0</v>
      </c>
      <c r="G357" s="10" t="s">
        <v>297</v>
      </c>
      <c r="H357" s="25">
        <f>INDEX('Appendix 1 - Team Data'!$B$12:$R$112, MATCH(C357, 'Appendix 1 - Team Data'!$B$12:$B$112,0),4)</f>
        <v>80</v>
      </c>
      <c r="I357" s="25">
        <f>INDEX('Appendix 1 - Team Data'!$B$12:$R$112, MATCH(D357, 'Appendix 1 - Team Data'!$B$12:$B$112,0),4)</f>
        <v>70</v>
      </c>
      <c r="J357" s="25">
        <f t="shared" si="6"/>
        <v>4</v>
      </c>
    </row>
    <row r="358" spans="2:10">
      <c r="B358" s="3">
        <v>33436</v>
      </c>
      <c r="C358" s="10" t="s">
        <v>31</v>
      </c>
      <c r="D358" s="10" t="s">
        <v>225</v>
      </c>
      <c r="E358" s="25">
        <v>5</v>
      </c>
      <c r="F358" s="25">
        <v>1</v>
      </c>
      <c r="G358" s="10" t="s">
        <v>288</v>
      </c>
      <c r="H358" s="25">
        <f>INDEX('Appendix 1 - Team Data'!$B$12:$R$112, MATCH(C358, 'Appendix 1 - Team Data'!$B$12:$B$112,0),4)</f>
        <v>70</v>
      </c>
      <c r="I358" s="25">
        <f>INDEX('Appendix 1 - Team Data'!$B$12:$R$112, MATCH(D358, 'Appendix 1 - Team Data'!$B$12:$B$112,0),4)</f>
        <v>60</v>
      </c>
      <c r="J358" s="25">
        <f t="shared" si="6"/>
        <v>4</v>
      </c>
    </row>
    <row r="359" spans="2:10">
      <c r="B359" s="3">
        <v>33464</v>
      </c>
      <c r="C359" s="10" t="s">
        <v>50</v>
      </c>
      <c r="D359" s="10" t="s">
        <v>25</v>
      </c>
      <c r="E359" s="25">
        <v>1</v>
      </c>
      <c r="F359" s="25">
        <v>5</v>
      </c>
      <c r="G359" s="10" t="s">
        <v>288</v>
      </c>
      <c r="H359" s="25">
        <f>INDEX('Appendix 1 - Team Data'!$B$12:$R$112, MATCH(C359, 'Appendix 1 - Team Data'!$B$12:$B$112,0),4)</f>
        <v>80</v>
      </c>
      <c r="I359" s="25">
        <f>INDEX('Appendix 1 - Team Data'!$B$12:$R$112, MATCH(D359, 'Appendix 1 - Team Data'!$B$12:$B$112,0),4)</f>
        <v>90</v>
      </c>
      <c r="J359" s="25">
        <f t="shared" si="6"/>
        <v>4</v>
      </c>
    </row>
    <row r="360" spans="2:10">
      <c r="B360" s="3">
        <v>33575</v>
      </c>
      <c r="C360" s="10" t="s">
        <v>17</v>
      </c>
      <c r="D360" s="10" t="s">
        <v>50</v>
      </c>
      <c r="E360" s="25">
        <v>4</v>
      </c>
      <c r="F360" s="25">
        <v>0</v>
      </c>
      <c r="G360" s="10" t="s">
        <v>288</v>
      </c>
      <c r="H360" s="25">
        <f>INDEX('Appendix 1 - Team Data'!$B$12:$R$112, MATCH(C360, 'Appendix 1 - Team Data'!$B$12:$B$112,0),4)</f>
        <v>50</v>
      </c>
      <c r="I360" s="25">
        <f>INDEX('Appendix 1 - Team Data'!$B$12:$R$112, MATCH(D360, 'Appendix 1 - Team Data'!$B$12:$B$112,0),4)</f>
        <v>80</v>
      </c>
      <c r="J360" s="25">
        <f t="shared" si="6"/>
        <v>4</v>
      </c>
    </row>
    <row r="361" spans="2:10">
      <c r="B361" s="3">
        <v>33671</v>
      </c>
      <c r="C361" s="10" t="s">
        <v>41</v>
      </c>
      <c r="D361" s="10" t="s">
        <v>15</v>
      </c>
      <c r="E361" s="25">
        <v>4</v>
      </c>
      <c r="F361" s="25">
        <v>0</v>
      </c>
      <c r="G361" s="10" t="s">
        <v>288</v>
      </c>
      <c r="H361" s="25">
        <f>INDEX('Appendix 1 - Team Data'!$B$12:$R$112, MATCH(C361, 'Appendix 1 - Team Data'!$B$12:$B$112,0),4)</f>
        <v>80</v>
      </c>
      <c r="I361" s="25">
        <f>INDEX('Appendix 1 - Team Data'!$B$12:$R$112, MATCH(D361, 'Appendix 1 - Team Data'!$B$12:$B$112,0),4)</f>
        <v>50</v>
      </c>
      <c r="J361" s="25">
        <f t="shared" si="6"/>
        <v>4</v>
      </c>
    </row>
    <row r="362" spans="2:10">
      <c r="B362" s="3">
        <v>33744</v>
      </c>
      <c r="C362" s="10" t="s">
        <v>228</v>
      </c>
      <c r="D362" s="10" t="s">
        <v>214</v>
      </c>
      <c r="E362" s="25">
        <v>5</v>
      </c>
      <c r="F362" s="25">
        <v>1</v>
      </c>
      <c r="G362" s="10" t="s">
        <v>289</v>
      </c>
      <c r="H362" s="25">
        <f>INDEX('Appendix 1 - Team Data'!$B$12:$R$112, MATCH(C362, 'Appendix 1 - Team Data'!$B$12:$B$112,0),4)</f>
        <v>50</v>
      </c>
      <c r="I362" s="25">
        <f>INDEX('Appendix 1 - Team Data'!$B$12:$R$112, MATCH(D362, 'Appendix 1 - Team Data'!$B$12:$B$112,0),4)</f>
        <v>70</v>
      </c>
      <c r="J362" s="25">
        <f t="shared" si="6"/>
        <v>4</v>
      </c>
    </row>
    <row r="363" spans="2:10">
      <c r="B363" s="3">
        <v>33754</v>
      </c>
      <c r="C363" s="10" t="s">
        <v>212</v>
      </c>
      <c r="D363" s="10" t="s">
        <v>214</v>
      </c>
      <c r="E363" s="25">
        <v>4</v>
      </c>
      <c r="F363" s="25">
        <v>0</v>
      </c>
      <c r="G363" s="10" t="s">
        <v>288</v>
      </c>
      <c r="H363" s="25">
        <f>INDEX('Appendix 1 - Team Data'!$B$12:$R$112, MATCH(C363, 'Appendix 1 - Team Data'!$B$12:$B$112,0),4)</f>
        <v>80</v>
      </c>
      <c r="I363" s="25">
        <f>INDEX('Appendix 1 - Team Data'!$B$12:$R$112, MATCH(D363, 'Appendix 1 - Team Data'!$B$12:$B$112,0),4)</f>
        <v>70</v>
      </c>
      <c r="J363" s="25">
        <f t="shared" si="6"/>
        <v>4</v>
      </c>
    </row>
    <row r="364" spans="2:10">
      <c r="B364" s="3">
        <v>33755</v>
      </c>
      <c r="C364" s="10" t="s">
        <v>270</v>
      </c>
      <c r="D364" s="10" t="s">
        <v>253</v>
      </c>
      <c r="E364" s="25">
        <v>4</v>
      </c>
      <c r="F364" s="25">
        <v>0</v>
      </c>
      <c r="G364" s="10" t="s">
        <v>290</v>
      </c>
      <c r="H364" s="25">
        <f>INDEX('Appendix 1 - Team Data'!$B$12:$R$112, MATCH(C364, 'Appendix 1 - Team Data'!$B$12:$B$112,0),4)</f>
        <v>0</v>
      </c>
      <c r="I364" s="25">
        <f>INDEX('Appendix 1 - Team Data'!$B$12:$R$112, MATCH(D364, 'Appendix 1 - Team Data'!$B$12:$B$112,0),4)</f>
        <v>20</v>
      </c>
      <c r="J364" s="25">
        <f t="shared" si="6"/>
        <v>4</v>
      </c>
    </row>
    <row r="365" spans="2:10">
      <c r="B365" s="3">
        <v>33783</v>
      </c>
      <c r="C365" s="10" t="s">
        <v>237</v>
      </c>
      <c r="D365" s="10" t="s">
        <v>46</v>
      </c>
      <c r="E365" s="25">
        <v>4</v>
      </c>
      <c r="F365" s="25">
        <v>0</v>
      </c>
      <c r="G365" s="10" t="s">
        <v>288</v>
      </c>
      <c r="H365" s="25">
        <f>INDEX('Appendix 1 - Team Data'!$B$12:$R$112, MATCH(C365, 'Appendix 1 - Team Data'!$B$12:$B$112,0),4)</f>
        <v>40</v>
      </c>
      <c r="I365" s="25">
        <f>INDEX('Appendix 1 - Team Data'!$B$12:$R$112, MATCH(D365, 'Appendix 1 - Team Data'!$B$12:$B$112,0),4)</f>
        <v>50</v>
      </c>
      <c r="J365" s="25">
        <f t="shared" si="6"/>
        <v>4</v>
      </c>
    </row>
    <row r="366" spans="2:10">
      <c r="B366" s="3">
        <v>33785</v>
      </c>
      <c r="C366" s="10" t="s">
        <v>237</v>
      </c>
      <c r="D366" s="10" t="s">
        <v>46</v>
      </c>
      <c r="E366" s="25">
        <v>4</v>
      </c>
      <c r="F366" s="25">
        <v>0</v>
      </c>
      <c r="G366" s="10" t="s">
        <v>288</v>
      </c>
      <c r="H366" s="25">
        <f>INDEX('Appendix 1 - Team Data'!$B$12:$R$112, MATCH(C366, 'Appendix 1 - Team Data'!$B$12:$B$112,0),4)</f>
        <v>40</v>
      </c>
      <c r="I366" s="25">
        <f>INDEX('Appendix 1 - Team Data'!$B$12:$R$112, MATCH(D366, 'Appendix 1 - Team Data'!$B$12:$B$112,0),4)</f>
        <v>50</v>
      </c>
      <c r="J366" s="25">
        <f t="shared" si="6"/>
        <v>4</v>
      </c>
    </row>
    <row r="367" spans="2:10">
      <c r="B367" s="3">
        <v>33839</v>
      </c>
      <c r="C367" s="10" t="s">
        <v>37</v>
      </c>
      <c r="D367" s="10" t="s">
        <v>46</v>
      </c>
      <c r="E367" s="25">
        <v>5</v>
      </c>
      <c r="F367" s="25">
        <v>1</v>
      </c>
      <c r="G367" s="10" t="s">
        <v>289</v>
      </c>
      <c r="H367" s="25">
        <f>INDEX('Appendix 1 - Team Data'!$B$12:$R$112, MATCH(C367, 'Appendix 1 - Team Data'!$B$12:$B$112,0),4)</f>
        <v>60</v>
      </c>
      <c r="I367" s="25">
        <f>INDEX('Appendix 1 - Team Data'!$B$12:$R$112, MATCH(D367, 'Appendix 1 - Team Data'!$B$12:$B$112,0),4)</f>
        <v>50</v>
      </c>
      <c r="J367" s="25">
        <f t="shared" si="6"/>
        <v>4</v>
      </c>
    </row>
    <row r="368" spans="2:10">
      <c r="B368" s="3">
        <v>33869</v>
      </c>
      <c r="C368" s="10" t="s">
        <v>237</v>
      </c>
      <c r="D368" s="10" t="s">
        <v>247</v>
      </c>
      <c r="E368" s="25">
        <v>5</v>
      </c>
      <c r="F368" s="25">
        <v>1</v>
      </c>
      <c r="G368" s="10" t="s">
        <v>288</v>
      </c>
      <c r="H368" s="25">
        <f>INDEX('Appendix 1 - Team Data'!$B$12:$R$112, MATCH(C368, 'Appendix 1 - Team Data'!$B$12:$B$112,0),4)</f>
        <v>40</v>
      </c>
      <c r="I368" s="25">
        <f>INDEX('Appendix 1 - Team Data'!$B$12:$R$112, MATCH(D368, 'Appendix 1 - Team Data'!$B$12:$B$112,0),4)</f>
        <v>30</v>
      </c>
      <c r="J368" s="25">
        <f t="shared" si="6"/>
        <v>4</v>
      </c>
    </row>
    <row r="369" spans="2:10">
      <c r="B369" s="3">
        <v>33887</v>
      </c>
      <c r="C369" s="10" t="s">
        <v>33</v>
      </c>
      <c r="D369" s="10" t="s">
        <v>250</v>
      </c>
      <c r="E369" s="25">
        <v>4</v>
      </c>
      <c r="F369" s="25">
        <v>0</v>
      </c>
      <c r="G369" s="10" t="s">
        <v>289</v>
      </c>
      <c r="H369" s="25">
        <f>INDEX('Appendix 1 - Team Data'!$B$12:$R$112, MATCH(C369, 'Appendix 1 - Team Data'!$B$12:$B$112,0),4)</f>
        <v>50</v>
      </c>
      <c r="I369" s="25">
        <f>INDEX('Appendix 1 - Team Data'!$B$12:$R$112, MATCH(D369, 'Appendix 1 - Team Data'!$B$12:$B$112,0),4)</f>
        <v>20</v>
      </c>
      <c r="J369" s="25">
        <f t="shared" si="6"/>
        <v>4</v>
      </c>
    </row>
    <row r="370" spans="2:10">
      <c r="B370" s="3">
        <v>33893</v>
      </c>
      <c r="C370" s="10" t="s">
        <v>30</v>
      </c>
      <c r="D370" s="10" t="s">
        <v>243</v>
      </c>
      <c r="E370" s="25">
        <v>4</v>
      </c>
      <c r="F370" s="25">
        <v>0</v>
      </c>
      <c r="G370" s="10" t="s">
        <v>295</v>
      </c>
      <c r="H370" s="25">
        <f>INDEX('Appendix 1 - Team Data'!$B$12:$R$112, MATCH(C370, 'Appendix 1 - Team Data'!$B$12:$B$112,0),4)</f>
        <v>90</v>
      </c>
      <c r="I370" s="25">
        <f>INDEX('Appendix 1 - Team Data'!$B$12:$R$112, MATCH(D370, 'Appendix 1 - Team Data'!$B$12:$B$112,0),4)</f>
        <v>30</v>
      </c>
      <c r="J370" s="25">
        <f t="shared" si="6"/>
        <v>4</v>
      </c>
    </row>
    <row r="371" spans="2:10">
      <c r="B371" s="3">
        <v>33899</v>
      </c>
      <c r="C371" s="10" t="s">
        <v>275</v>
      </c>
      <c r="D371" s="10" t="s">
        <v>253</v>
      </c>
      <c r="E371" s="25">
        <v>4</v>
      </c>
      <c r="F371" s="25">
        <v>0</v>
      </c>
      <c r="G371" s="10" t="s">
        <v>288</v>
      </c>
      <c r="H371" s="25">
        <f>INDEX('Appendix 1 - Team Data'!$B$12:$R$112, MATCH(C371, 'Appendix 1 - Team Data'!$B$12:$B$112,0),4)</f>
        <v>0</v>
      </c>
      <c r="I371" s="25">
        <f>INDEX('Appendix 1 - Team Data'!$B$12:$R$112, MATCH(D371, 'Appendix 1 - Team Data'!$B$12:$B$112,0),4)</f>
        <v>20</v>
      </c>
      <c r="J371" s="25">
        <f t="shared" si="6"/>
        <v>4</v>
      </c>
    </row>
    <row r="372" spans="2:10">
      <c r="B372" s="3">
        <v>33926</v>
      </c>
      <c r="C372" s="10" t="s">
        <v>48</v>
      </c>
      <c r="D372" s="10" t="s">
        <v>225</v>
      </c>
      <c r="E372" s="25">
        <v>4</v>
      </c>
      <c r="F372" s="25">
        <v>0</v>
      </c>
      <c r="G372" s="10" t="s">
        <v>289</v>
      </c>
      <c r="H372" s="25">
        <f>INDEX('Appendix 1 - Team Data'!$B$12:$R$112, MATCH(C372, 'Appendix 1 - Team Data'!$B$12:$B$112,0),4)</f>
        <v>90</v>
      </c>
      <c r="I372" s="25">
        <f>INDEX('Appendix 1 - Team Data'!$B$12:$R$112, MATCH(D372, 'Appendix 1 - Team Data'!$B$12:$B$112,0),4)</f>
        <v>60</v>
      </c>
      <c r="J372" s="25">
        <f t="shared" si="6"/>
        <v>4</v>
      </c>
    </row>
    <row r="373" spans="2:10">
      <c r="B373" s="3">
        <v>33930</v>
      </c>
      <c r="C373" s="10" t="s">
        <v>41</v>
      </c>
      <c r="D373" s="10" t="s">
        <v>37</v>
      </c>
      <c r="E373" s="25">
        <v>4</v>
      </c>
      <c r="F373" s="25">
        <v>0</v>
      </c>
      <c r="G373" s="10" t="s">
        <v>289</v>
      </c>
      <c r="H373" s="25">
        <f>INDEX('Appendix 1 - Team Data'!$B$12:$R$112, MATCH(C373, 'Appendix 1 - Team Data'!$B$12:$B$112,0),4)</f>
        <v>80</v>
      </c>
      <c r="I373" s="25">
        <f>INDEX('Appendix 1 - Team Data'!$B$12:$R$112, MATCH(D373, 'Appendix 1 - Team Data'!$B$12:$B$112,0),4)</f>
        <v>60</v>
      </c>
      <c r="J373" s="25">
        <f t="shared" si="6"/>
        <v>4</v>
      </c>
    </row>
    <row r="374" spans="2:10">
      <c r="B374" s="3">
        <v>33941</v>
      </c>
      <c r="C374" s="10" t="s">
        <v>270</v>
      </c>
      <c r="D374" s="10" t="s">
        <v>275</v>
      </c>
      <c r="E374" s="25">
        <v>4</v>
      </c>
      <c r="F374" s="25">
        <v>0</v>
      </c>
      <c r="G374" s="10" t="s">
        <v>301</v>
      </c>
      <c r="H374" s="25">
        <f>INDEX('Appendix 1 - Team Data'!$B$12:$R$112, MATCH(C374, 'Appendix 1 - Team Data'!$B$12:$B$112,0),4)</f>
        <v>0</v>
      </c>
      <c r="I374" s="25">
        <f>INDEX('Appendix 1 - Team Data'!$B$12:$R$112, MATCH(D374, 'Appendix 1 - Team Data'!$B$12:$B$112,0),4)</f>
        <v>0</v>
      </c>
      <c r="J374" s="25">
        <f t="shared" si="6"/>
        <v>4</v>
      </c>
    </row>
    <row r="375" spans="2:10">
      <c r="B375" s="3">
        <v>34017</v>
      </c>
      <c r="C375" s="10" t="s">
        <v>252</v>
      </c>
      <c r="D375" s="10" t="s">
        <v>25</v>
      </c>
      <c r="E375" s="25">
        <v>0</v>
      </c>
      <c r="F375" s="25">
        <v>4</v>
      </c>
      <c r="G375" s="10" t="s">
        <v>289</v>
      </c>
      <c r="H375" s="25">
        <f>INDEX('Appendix 1 - Team Data'!$B$12:$R$112, MATCH(C375, 'Appendix 1 - Team Data'!$B$12:$B$112,0),4)</f>
        <v>20</v>
      </c>
      <c r="I375" s="25">
        <f>INDEX('Appendix 1 - Team Data'!$B$12:$R$112, MATCH(D375, 'Appendix 1 - Team Data'!$B$12:$B$112,0),4)</f>
        <v>90</v>
      </c>
      <c r="J375" s="25">
        <f t="shared" si="6"/>
        <v>4</v>
      </c>
    </row>
    <row r="376" spans="2:10">
      <c r="B376" s="3">
        <v>34084</v>
      </c>
      <c r="C376" s="10" t="s">
        <v>41</v>
      </c>
      <c r="D376" s="10" t="s">
        <v>255</v>
      </c>
      <c r="E376" s="25">
        <v>4</v>
      </c>
      <c r="F376" s="25">
        <v>0</v>
      </c>
      <c r="G376" s="10" t="s">
        <v>289</v>
      </c>
      <c r="H376" s="25">
        <f>INDEX('Appendix 1 - Team Data'!$B$12:$R$112, MATCH(C376, 'Appendix 1 - Team Data'!$B$12:$B$112,0),4)</f>
        <v>80</v>
      </c>
      <c r="I376" s="25">
        <f>INDEX('Appendix 1 - Team Data'!$B$12:$R$112, MATCH(D376, 'Appendix 1 - Team Data'!$B$12:$B$112,0),4)</f>
        <v>20</v>
      </c>
      <c r="J376" s="25">
        <f t="shared" si="6"/>
        <v>4</v>
      </c>
    </row>
    <row r="377" spans="2:10">
      <c r="B377" s="3">
        <v>34122</v>
      </c>
      <c r="C377" s="10" t="s">
        <v>28</v>
      </c>
      <c r="D377" s="10" t="s">
        <v>239</v>
      </c>
      <c r="E377" s="25">
        <v>4</v>
      </c>
      <c r="F377" s="25">
        <v>0</v>
      </c>
      <c r="G377" s="10" t="s">
        <v>289</v>
      </c>
      <c r="H377" s="25">
        <f>INDEX('Appendix 1 - Team Data'!$B$12:$R$112, MATCH(C377, 'Appendix 1 - Team Data'!$B$12:$B$112,0),4)</f>
        <v>80</v>
      </c>
      <c r="I377" s="25">
        <f>INDEX('Appendix 1 - Team Data'!$B$12:$R$112, MATCH(D377, 'Appendix 1 - Team Data'!$B$12:$B$112,0),4)</f>
        <v>40</v>
      </c>
      <c r="J377" s="25">
        <f t="shared" si="6"/>
        <v>4</v>
      </c>
    </row>
    <row r="378" spans="2:10">
      <c r="B378" s="3">
        <v>34134</v>
      </c>
      <c r="C378" s="10" t="s">
        <v>245</v>
      </c>
      <c r="D378" s="10" t="s">
        <v>268</v>
      </c>
      <c r="E378" s="25">
        <v>4</v>
      </c>
      <c r="F378" s="25">
        <v>0</v>
      </c>
      <c r="G378" s="10" t="s">
        <v>289</v>
      </c>
      <c r="H378" s="25">
        <f>INDEX('Appendix 1 - Team Data'!$B$12:$R$112, MATCH(C378, 'Appendix 1 - Team Data'!$B$12:$B$112,0),4)</f>
        <v>30</v>
      </c>
      <c r="I378" s="25">
        <f>INDEX('Appendix 1 - Team Data'!$B$12:$R$112, MATCH(D378, 'Appendix 1 - Team Data'!$B$12:$B$112,0),4)</f>
        <v>10</v>
      </c>
      <c r="J378" s="25">
        <f t="shared" si="6"/>
        <v>4</v>
      </c>
    </row>
    <row r="379" spans="2:10">
      <c r="B379" s="3">
        <v>34160</v>
      </c>
      <c r="C379" s="10" t="s">
        <v>237</v>
      </c>
      <c r="D379" s="10" t="s">
        <v>46</v>
      </c>
      <c r="E379" s="25">
        <v>5</v>
      </c>
      <c r="F379" s="25">
        <v>1</v>
      </c>
      <c r="G379" s="10" t="s">
        <v>302</v>
      </c>
      <c r="H379" s="25">
        <f>INDEX('Appendix 1 - Team Data'!$B$12:$R$112, MATCH(C379, 'Appendix 1 - Team Data'!$B$12:$B$112,0),4)</f>
        <v>40</v>
      </c>
      <c r="I379" s="25">
        <f>INDEX('Appendix 1 - Team Data'!$B$12:$R$112, MATCH(D379, 'Appendix 1 - Team Data'!$B$12:$B$112,0),4)</f>
        <v>50</v>
      </c>
      <c r="J379" s="25">
        <f t="shared" si="6"/>
        <v>4</v>
      </c>
    </row>
    <row r="380" spans="2:10">
      <c r="B380" s="3">
        <v>34175</v>
      </c>
      <c r="C380" s="10" t="s">
        <v>251</v>
      </c>
      <c r="D380" s="10" t="s">
        <v>51</v>
      </c>
      <c r="E380" s="25">
        <v>4</v>
      </c>
      <c r="F380" s="25">
        <v>0</v>
      </c>
      <c r="G380" s="10" t="s">
        <v>291</v>
      </c>
      <c r="H380" s="25">
        <f>INDEX('Appendix 1 - Team Data'!$B$12:$R$112, MATCH(C380, 'Appendix 1 - Team Data'!$B$12:$B$112,0),4)</f>
        <v>20</v>
      </c>
      <c r="I380" s="25">
        <f>INDEX('Appendix 1 - Team Data'!$B$12:$R$112, MATCH(D380, 'Appendix 1 - Team Data'!$B$12:$B$112,0),4)</f>
        <v>70</v>
      </c>
      <c r="J380" s="25">
        <f t="shared" si="6"/>
        <v>4</v>
      </c>
    </row>
    <row r="381" spans="2:10">
      <c r="B381" s="3">
        <v>34182</v>
      </c>
      <c r="C381" s="10" t="s">
        <v>220</v>
      </c>
      <c r="D381" s="10" t="s">
        <v>35</v>
      </c>
      <c r="E381" s="25">
        <v>1</v>
      </c>
      <c r="F381" s="25">
        <v>5</v>
      </c>
      <c r="G381" s="10" t="s">
        <v>289</v>
      </c>
      <c r="H381" s="25">
        <f>INDEX('Appendix 1 - Team Data'!$B$12:$R$112, MATCH(C381, 'Appendix 1 - Team Data'!$B$12:$B$112,0),4)</f>
        <v>60</v>
      </c>
      <c r="I381" s="25">
        <f>INDEX('Appendix 1 - Team Data'!$B$12:$R$112, MATCH(D381, 'Appendix 1 - Team Data'!$B$12:$B$112,0),4)</f>
        <v>90</v>
      </c>
      <c r="J381" s="25">
        <f t="shared" si="6"/>
        <v>4</v>
      </c>
    </row>
    <row r="382" spans="2:10">
      <c r="B382" s="3">
        <v>34210</v>
      </c>
      <c r="C382" s="10" t="s">
        <v>52</v>
      </c>
      <c r="D382" s="10" t="s">
        <v>27</v>
      </c>
      <c r="E382" s="25">
        <v>4</v>
      </c>
      <c r="F382" s="25">
        <v>0</v>
      </c>
      <c r="G382" s="10" t="s">
        <v>289</v>
      </c>
      <c r="H382" s="25">
        <f>INDEX('Appendix 1 - Team Data'!$B$12:$R$112, MATCH(C382, 'Appendix 1 - Team Data'!$B$12:$B$112,0),4)</f>
        <v>90</v>
      </c>
      <c r="I382" s="25">
        <f>INDEX('Appendix 1 - Team Data'!$B$12:$R$112, MATCH(D382, 'Appendix 1 - Team Data'!$B$12:$B$112,0),4)</f>
        <v>80</v>
      </c>
      <c r="J382" s="25">
        <f t="shared" si="6"/>
        <v>4</v>
      </c>
    </row>
    <row r="383" spans="2:10">
      <c r="B383" s="3">
        <v>34210</v>
      </c>
      <c r="C383" s="10" t="s">
        <v>18</v>
      </c>
      <c r="D383" s="10" t="s">
        <v>220</v>
      </c>
      <c r="E383" s="25">
        <v>4</v>
      </c>
      <c r="F383" s="25">
        <v>0</v>
      </c>
      <c r="G383" s="10" t="s">
        <v>289</v>
      </c>
      <c r="H383" s="25">
        <f>INDEX('Appendix 1 - Team Data'!$B$12:$R$112, MATCH(C383, 'Appendix 1 - Team Data'!$B$12:$B$112,0),4)</f>
        <v>80</v>
      </c>
      <c r="I383" s="25">
        <f>INDEX('Appendix 1 - Team Data'!$B$12:$R$112, MATCH(D383, 'Appendix 1 - Team Data'!$B$12:$B$112,0),4)</f>
        <v>60</v>
      </c>
      <c r="J383" s="25">
        <f t="shared" si="6"/>
        <v>4</v>
      </c>
    </row>
    <row r="384" spans="2:10">
      <c r="B384" s="3">
        <v>34217</v>
      </c>
      <c r="C384" s="10" t="s">
        <v>35</v>
      </c>
      <c r="D384" s="10" t="s">
        <v>220</v>
      </c>
      <c r="E384" s="25">
        <v>4</v>
      </c>
      <c r="F384" s="25">
        <v>0</v>
      </c>
      <c r="G384" s="10" t="s">
        <v>289</v>
      </c>
      <c r="H384" s="25">
        <f>INDEX('Appendix 1 - Team Data'!$B$12:$R$112, MATCH(C384, 'Appendix 1 - Team Data'!$B$12:$B$112,0),4)</f>
        <v>90</v>
      </c>
      <c r="I384" s="25">
        <f>INDEX('Appendix 1 - Team Data'!$B$12:$R$112, MATCH(D384, 'Appendix 1 - Team Data'!$B$12:$B$112,0),4)</f>
        <v>60</v>
      </c>
      <c r="J384" s="25">
        <f t="shared" si="6"/>
        <v>4</v>
      </c>
    </row>
    <row r="385" spans="2:10">
      <c r="B385" s="3">
        <v>34234</v>
      </c>
      <c r="C385" s="10" t="s">
        <v>239</v>
      </c>
      <c r="D385" s="10" t="s">
        <v>21</v>
      </c>
      <c r="E385" s="25">
        <v>1</v>
      </c>
      <c r="F385" s="25">
        <v>5</v>
      </c>
      <c r="G385" s="10" t="s">
        <v>289</v>
      </c>
      <c r="H385" s="25">
        <f>INDEX('Appendix 1 - Team Data'!$B$12:$R$112, MATCH(C385, 'Appendix 1 - Team Data'!$B$12:$B$112,0),4)</f>
        <v>40</v>
      </c>
      <c r="I385" s="25">
        <f>INDEX('Appendix 1 - Team Data'!$B$12:$R$112, MATCH(D385, 'Appendix 1 - Team Data'!$B$12:$B$112,0),4)</f>
        <v>90</v>
      </c>
      <c r="J385" s="25">
        <f t="shared" si="6"/>
        <v>4</v>
      </c>
    </row>
    <row r="386" spans="2:10">
      <c r="B386" s="3">
        <v>34238</v>
      </c>
      <c r="C386" s="10" t="s">
        <v>260</v>
      </c>
      <c r="D386" s="10" t="s">
        <v>51</v>
      </c>
      <c r="E386" s="25">
        <v>4</v>
      </c>
      <c r="F386" s="25">
        <v>0</v>
      </c>
      <c r="G386" s="10" t="s">
        <v>289</v>
      </c>
      <c r="H386" s="25">
        <f>INDEX('Appendix 1 - Team Data'!$B$12:$R$112, MATCH(C386, 'Appendix 1 - Team Data'!$B$12:$B$112,0),4)</f>
        <v>10</v>
      </c>
      <c r="I386" s="25">
        <f>INDEX('Appendix 1 - Team Data'!$B$12:$R$112, MATCH(D386, 'Appendix 1 - Team Data'!$B$12:$B$112,0),4)</f>
        <v>70</v>
      </c>
      <c r="J386" s="25">
        <f t="shared" si="6"/>
        <v>4</v>
      </c>
    </row>
    <row r="387" spans="2:10">
      <c r="B387" s="3">
        <v>34248</v>
      </c>
      <c r="C387" s="10" t="s">
        <v>41</v>
      </c>
      <c r="D387" s="10" t="s">
        <v>250</v>
      </c>
      <c r="E387" s="25">
        <v>4</v>
      </c>
      <c r="F387" s="25">
        <v>0</v>
      </c>
      <c r="G387" s="10" t="s">
        <v>288</v>
      </c>
      <c r="H387" s="25">
        <f>INDEX('Appendix 1 - Team Data'!$B$12:$R$112, MATCH(C387, 'Appendix 1 - Team Data'!$B$12:$B$112,0),4)</f>
        <v>80</v>
      </c>
      <c r="I387" s="25">
        <f>INDEX('Appendix 1 - Team Data'!$B$12:$R$112, MATCH(D387, 'Appendix 1 - Team Data'!$B$12:$B$112,0),4)</f>
        <v>20</v>
      </c>
      <c r="J387" s="25">
        <f t="shared" si="6"/>
        <v>4</v>
      </c>
    </row>
    <row r="388" spans="2:10">
      <c r="B388" s="3">
        <v>34290</v>
      </c>
      <c r="C388" s="10" t="s">
        <v>36</v>
      </c>
      <c r="D388" s="10" t="s">
        <v>258</v>
      </c>
      <c r="E388" s="25">
        <v>4</v>
      </c>
      <c r="F388" s="25">
        <v>0</v>
      </c>
      <c r="G388" s="10" t="s">
        <v>289</v>
      </c>
      <c r="H388" s="25">
        <f>INDEX('Appendix 1 - Team Data'!$B$12:$R$112, MATCH(C388, 'Appendix 1 - Team Data'!$B$12:$B$112,0),4)</f>
        <v>80</v>
      </c>
      <c r="I388" s="25">
        <f>INDEX('Appendix 1 - Team Data'!$B$12:$R$112, MATCH(D388, 'Appendix 1 - Team Data'!$B$12:$B$112,0),4)</f>
        <v>20</v>
      </c>
      <c r="J388" s="25">
        <f t="shared" si="6"/>
        <v>4</v>
      </c>
    </row>
    <row r="389" spans="2:10">
      <c r="B389" s="3">
        <v>34360</v>
      </c>
      <c r="C389" s="10" t="s">
        <v>41</v>
      </c>
      <c r="D389" s="10" t="s">
        <v>36</v>
      </c>
      <c r="E389" s="25">
        <v>1</v>
      </c>
      <c r="F389" s="25">
        <v>5</v>
      </c>
      <c r="G389" s="10" t="s">
        <v>288</v>
      </c>
      <c r="H389" s="25">
        <f>INDEX('Appendix 1 - Team Data'!$B$12:$R$112, MATCH(C389, 'Appendix 1 - Team Data'!$B$12:$B$112,0),4)</f>
        <v>80</v>
      </c>
      <c r="I389" s="25">
        <f>INDEX('Appendix 1 - Team Data'!$B$12:$R$112, MATCH(D389, 'Appendix 1 - Team Data'!$B$12:$B$112,0),4)</f>
        <v>80</v>
      </c>
      <c r="J389" s="25">
        <f t="shared" si="6"/>
        <v>4</v>
      </c>
    </row>
    <row r="390" spans="2:10">
      <c r="B390" s="3">
        <v>34430</v>
      </c>
      <c r="C390" s="10" t="s">
        <v>260</v>
      </c>
      <c r="D390" s="10" t="s">
        <v>257</v>
      </c>
      <c r="E390" s="25">
        <v>4</v>
      </c>
      <c r="F390" s="25">
        <v>0</v>
      </c>
      <c r="G390" s="10" t="s">
        <v>306</v>
      </c>
      <c r="H390" s="25">
        <f>INDEX('Appendix 1 - Team Data'!$B$12:$R$112, MATCH(C390, 'Appendix 1 - Team Data'!$B$12:$B$112,0),4)</f>
        <v>10</v>
      </c>
      <c r="I390" s="25">
        <f>INDEX('Appendix 1 - Team Data'!$B$12:$R$112, MATCH(D390, 'Appendix 1 - Team Data'!$B$12:$B$112,0),4)</f>
        <v>20</v>
      </c>
      <c r="J390" s="25">
        <f t="shared" si="6"/>
        <v>4</v>
      </c>
    </row>
    <row r="391" spans="2:10">
      <c r="B391" s="3">
        <v>34451</v>
      </c>
      <c r="C391" s="10" t="s">
        <v>230</v>
      </c>
      <c r="D391" s="10" t="s">
        <v>16</v>
      </c>
      <c r="E391" s="25">
        <v>5</v>
      </c>
      <c r="F391" s="25">
        <v>1</v>
      </c>
      <c r="G391" s="10" t="s">
        <v>288</v>
      </c>
      <c r="H391" s="25">
        <f>INDEX('Appendix 1 - Team Data'!$B$12:$R$112, MATCH(C391, 'Appendix 1 - Team Data'!$B$12:$B$112,0),4)</f>
        <v>50</v>
      </c>
      <c r="I391" s="25">
        <f>INDEX('Appendix 1 - Team Data'!$B$12:$R$112, MATCH(D391, 'Appendix 1 - Team Data'!$B$12:$B$112,0),4)</f>
        <v>30</v>
      </c>
      <c r="J391" s="25">
        <f t="shared" si="6"/>
        <v>4</v>
      </c>
    </row>
    <row r="392" spans="2:10">
      <c r="B392" s="3">
        <v>34468</v>
      </c>
      <c r="C392" s="10" t="s">
        <v>256</v>
      </c>
      <c r="D392" s="10" t="s">
        <v>239</v>
      </c>
      <c r="E392" s="25">
        <v>5</v>
      </c>
      <c r="F392" s="25">
        <v>1</v>
      </c>
      <c r="G392" s="10" t="s">
        <v>288</v>
      </c>
      <c r="H392" s="25">
        <f>INDEX('Appendix 1 - Team Data'!$B$12:$R$112, MATCH(C392, 'Appendix 1 - Team Data'!$B$12:$B$112,0),4)</f>
        <v>20</v>
      </c>
      <c r="I392" s="25">
        <f>INDEX('Appendix 1 - Team Data'!$B$12:$R$112, MATCH(D392, 'Appendix 1 - Team Data'!$B$12:$B$112,0),4)</f>
        <v>40</v>
      </c>
      <c r="J392" s="25">
        <f t="shared" si="6"/>
        <v>4</v>
      </c>
    </row>
    <row r="393" spans="2:10">
      <c r="B393" s="3">
        <v>34487</v>
      </c>
      <c r="C393" s="10" t="s">
        <v>226</v>
      </c>
      <c r="D393" s="10" t="s">
        <v>40</v>
      </c>
      <c r="E393" s="25">
        <v>1</v>
      </c>
      <c r="F393" s="25">
        <v>5</v>
      </c>
      <c r="G393" s="10" t="s">
        <v>288</v>
      </c>
      <c r="H393" s="25">
        <f>INDEX('Appendix 1 - Team Data'!$B$12:$R$112, MATCH(C393, 'Appendix 1 - Team Data'!$B$12:$B$112,0),4)</f>
        <v>60</v>
      </c>
      <c r="I393" s="25">
        <f>INDEX('Appendix 1 - Team Data'!$B$12:$R$112, MATCH(D393, 'Appendix 1 - Team Data'!$B$12:$B$112,0),4)</f>
        <v>90</v>
      </c>
      <c r="J393" s="25">
        <f t="shared" si="6"/>
        <v>4</v>
      </c>
    </row>
    <row r="394" spans="2:10">
      <c r="B394" s="3">
        <v>34496</v>
      </c>
      <c r="C394" s="10" t="s">
        <v>33</v>
      </c>
      <c r="D394" s="10" t="s">
        <v>263</v>
      </c>
      <c r="E394" s="25">
        <v>5</v>
      </c>
      <c r="F394" s="25">
        <v>1</v>
      </c>
      <c r="G394" s="10" t="s">
        <v>288</v>
      </c>
      <c r="H394" s="25">
        <f>INDEX('Appendix 1 - Team Data'!$B$12:$R$112, MATCH(C394, 'Appendix 1 - Team Data'!$B$12:$B$112,0),4)</f>
        <v>50</v>
      </c>
      <c r="I394" s="25">
        <f>INDEX('Appendix 1 - Team Data'!$B$12:$R$112, MATCH(D394, 'Appendix 1 - Team Data'!$B$12:$B$112,0),4)</f>
        <v>10</v>
      </c>
      <c r="J394" s="25">
        <f t="shared" si="6"/>
        <v>4</v>
      </c>
    </row>
    <row r="395" spans="2:10">
      <c r="B395" s="3">
        <v>34497</v>
      </c>
      <c r="C395" s="10" t="s">
        <v>271</v>
      </c>
      <c r="D395" s="10" t="s">
        <v>35</v>
      </c>
      <c r="E395" s="25">
        <v>0</v>
      </c>
      <c r="F395" s="25">
        <v>4</v>
      </c>
      <c r="G395" s="10" t="s">
        <v>288</v>
      </c>
      <c r="H395" s="25">
        <f>INDEX('Appendix 1 - Team Data'!$B$12:$R$112, MATCH(C395, 'Appendix 1 - Team Data'!$B$12:$B$112,0),4)</f>
        <v>0</v>
      </c>
      <c r="I395" s="25">
        <f>INDEX('Appendix 1 - Team Data'!$B$12:$R$112, MATCH(D395, 'Appendix 1 - Team Data'!$B$12:$B$112,0),4)</f>
        <v>90</v>
      </c>
      <c r="J395" s="25">
        <f t="shared" si="6"/>
        <v>4</v>
      </c>
    </row>
    <row r="396" spans="2:10">
      <c r="B396" s="3">
        <v>34506</v>
      </c>
      <c r="C396" s="10" t="s">
        <v>30</v>
      </c>
      <c r="D396" s="10" t="s">
        <v>230</v>
      </c>
      <c r="E396" s="25">
        <v>4</v>
      </c>
      <c r="F396" s="25">
        <v>0</v>
      </c>
      <c r="G396" s="10" t="s">
        <v>286</v>
      </c>
      <c r="H396" s="25">
        <f>INDEX('Appendix 1 - Team Data'!$B$12:$R$112, MATCH(C396, 'Appendix 1 - Team Data'!$B$12:$B$112,0),4)</f>
        <v>90</v>
      </c>
      <c r="I396" s="25">
        <f>INDEX('Appendix 1 - Team Data'!$B$12:$R$112, MATCH(D396, 'Appendix 1 - Team Data'!$B$12:$B$112,0),4)</f>
        <v>50</v>
      </c>
      <c r="J396" s="25">
        <f t="shared" si="6"/>
        <v>4</v>
      </c>
    </row>
    <row r="397" spans="2:10">
      <c r="B397" s="3">
        <v>34511</v>
      </c>
      <c r="C397" s="10" t="s">
        <v>233</v>
      </c>
      <c r="D397" s="10" t="s">
        <v>230</v>
      </c>
      <c r="E397" s="25">
        <v>4</v>
      </c>
      <c r="F397" s="25">
        <v>0</v>
      </c>
      <c r="G397" s="10" t="s">
        <v>286</v>
      </c>
      <c r="H397" s="25">
        <f>INDEX('Appendix 1 - Team Data'!$B$12:$R$112, MATCH(C397, 'Appendix 1 - Team Data'!$B$12:$B$112,0),4)</f>
        <v>40</v>
      </c>
      <c r="I397" s="25">
        <f>INDEX('Appendix 1 - Team Data'!$B$12:$R$112, MATCH(D397, 'Appendix 1 - Team Data'!$B$12:$B$112,0),4)</f>
        <v>50</v>
      </c>
      <c r="J397" s="25">
        <f t="shared" si="6"/>
        <v>4</v>
      </c>
    </row>
    <row r="398" spans="2:10">
      <c r="B398" s="3">
        <v>34531</v>
      </c>
      <c r="C398" s="10" t="s">
        <v>42</v>
      </c>
      <c r="D398" s="10" t="s">
        <v>233</v>
      </c>
      <c r="E398" s="25">
        <v>4</v>
      </c>
      <c r="F398" s="25">
        <v>0</v>
      </c>
      <c r="G398" s="10" t="s">
        <v>286</v>
      </c>
      <c r="H398" s="25">
        <f>INDEX('Appendix 1 - Team Data'!$B$12:$R$112, MATCH(C398, 'Appendix 1 - Team Data'!$B$12:$B$112,0),4)</f>
        <v>80</v>
      </c>
      <c r="I398" s="25">
        <f>INDEX('Appendix 1 - Team Data'!$B$12:$R$112, MATCH(D398, 'Appendix 1 - Team Data'!$B$12:$B$112,0),4)</f>
        <v>40</v>
      </c>
      <c r="J398" s="25">
        <f t="shared" si="6"/>
        <v>4</v>
      </c>
    </row>
    <row r="399" spans="2:10">
      <c r="B399" s="3">
        <v>34562</v>
      </c>
      <c r="C399" s="10" t="s">
        <v>31</v>
      </c>
      <c r="D399" s="10" t="s">
        <v>258</v>
      </c>
      <c r="E399" s="25">
        <v>4</v>
      </c>
      <c r="F399" s="25">
        <v>0</v>
      </c>
      <c r="G399" s="10" t="s">
        <v>288</v>
      </c>
      <c r="H399" s="25">
        <f>INDEX('Appendix 1 - Team Data'!$B$12:$R$112, MATCH(C399, 'Appendix 1 - Team Data'!$B$12:$B$112,0),4)</f>
        <v>70</v>
      </c>
      <c r="I399" s="25">
        <f>INDEX('Appendix 1 - Team Data'!$B$12:$R$112, MATCH(D399, 'Appendix 1 - Team Data'!$B$12:$B$112,0),4)</f>
        <v>20</v>
      </c>
      <c r="J399" s="25">
        <f t="shared" si="6"/>
        <v>4</v>
      </c>
    </row>
    <row r="400" spans="2:10">
      <c r="B400" s="3">
        <v>34563</v>
      </c>
      <c r="C400" s="10" t="s">
        <v>252</v>
      </c>
      <c r="D400" s="10" t="s">
        <v>32</v>
      </c>
      <c r="E400" s="25">
        <v>0</v>
      </c>
      <c r="F400" s="25">
        <v>4</v>
      </c>
      <c r="G400" s="10" t="s">
        <v>288</v>
      </c>
      <c r="H400" s="25">
        <f>INDEX('Appendix 1 - Team Data'!$B$12:$R$112, MATCH(C400, 'Appendix 1 - Team Data'!$B$12:$B$112,0),4)</f>
        <v>20</v>
      </c>
      <c r="I400" s="25">
        <f>INDEX('Appendix 1 - Team Data'!$B$12:$R$112, MATCH(D400, 'Appendix 1 - Team Data'!$B$12:$B$112,0),4)</f>
        <v>80</v>
      </c>
      <c r="J400" s="25">
        <f t="shared" si="6"/>
        <v>4</v>
      </c>
    </row>
    <row r="401" spans="2:10">
      <c r="B401" s="3">
        <v>34573</v>
      </c>
      <c r="C401" s="10" t="s">
        <v>17</v>
      </c>
      <c r="D401" s="10" t="s">
        <v>260</v>
      </c>
      <c r="E401" s="25">
        <v>0</v>
      </c>
      <c r="F401" s="25">
        <v>4</v>
      </c>
      <c r="G401" s="10" t="s">
        <v>288</v>
      </c>
      <c r="H401" s="25">
        <f>INDEX('Appendix 1 - Team Data'!$B$12:$R$112, MATCH(C401, 'Appendix 1 - Team Data'!$B$12:$B$112,0),4)</f>
        <v>50</v>
      </c>
      <c r="I401" s="25">
        <f>INDEX('Appendix 1 - Team Data'!$B$12:$R$112, MATCH(D401, 'Appendix 1 - Team Data'!$B$12:$B$112,0),4)</f>
        <v>10</v>
      </c>
      <c r="J401" s="25">
        <f t="shared" si="6"/>
        <v>4</v>
      </c>
    </row>
    <row r="402" spans="2:10">
      <c r="B402" s="3">
        <v>34619</v>
      </c>
      <c r="C402" s="10" t="s">
        <v>230</v>
      </c>
      <c r="D402" s="10" t="s">
        <v>244</v>
      </c>
      <c r="E402" s="25">
        <v>4</v>
      </c>
      <c r="F402" s="25">
        <v>0</v>
      </c>
      <c r="G402" s="10" t="s">
        <v>293</v>
      </c>
      <c r="H402" s="25">
        <f>INDEX('Appendix 1 - Team Data'!$B$12:$R$112, MATCH(C402, 'Appendix 1 - Team Data'!$B$12:$B$112,0),4)</f>
        <v>50</v>
      </c>
      <c r="I402" s="25">
        <f>INDEX('Appendix 1 - Team Data'!$B$12:$R$112, MATCH(D402, 'Appendix 1 - Team Data'!$B$12:$B$112,0),4)</f>
        <v>30</v>
      </c>
      <c r="J402" s="25">
        <f t="shared" si="6"/>
        <v>4</v>
      </c>
    </row>
    <row r="403" spans="2:10">
      <c r="B403" s="3">
        <v>34654</v>
      </c>
      <c r="C403" s="10" t="s">
        <v>261</v>
      </c>
      <c r="D403" s="10" t="s">
        <v>246</v>
      </c>
      <c r="E403" s="25">
        <v>0</v>
      </c>
      <c r="F403" s="25">
        <v>4</v>
      </c>
      <c r="G403" s="10" t="s">
        <v>293</v>
      </c>
      <c r="H403" s="25">
        <f>INDEX('Appendix 1 - Team Data'!$B$12:$R$112, MATCH(C403, 'Appendix 1 - Team Data'!$B$12:$B$112,0),4)</f>
        <v>10</v>
      </c>
      <c r="I403" s="25">
        <f>INDEX('Appendix 1 - Team Data'!$B$12:$R$112, MATCH(D403, 'Appendix 1 - Team Data'!$B$12:$B$112,0),4)</f>
        <v>30</v>
      </c>
      <c r="J403" s="25">
        <f t="shared" si="6"/>
        <v>4</v>
      </c>
    </row>
    <row r="404" spans="2:10">
      <c r="B404" s="3">
        <v>34654</v>
      </c>
      <c r="C404" s="10" t="s">
        <v>229</v>
      </c>
      <c r="D404" s="10" t="s">
        <v>221</v>
      </c>
      <c r="E404" s="25">
        <v>0</v>
      </c>
      <c r="F404" s="25">
        <v>4</v>
      </c>
      <c r="G404" s="10" t="s">
        <v>293</v>
      </c>
      <c r="H404" s="25">
        <f>INDEX('Appendix 1 - Team Data'!$B$12:$R$112, MATCH(C404, 'Appendix 1 - Team Data'!$B$12:$B$112,0),4)</f>
        <v>50</v>
      </c>
      <c r="I404" s="25">
        <f>INDEX('Appendix 1 - Team Data'!$B$12:$R$112, MATCH(D404, 'Appendix 1 - Team Data'!$B$12:$B$112,0),4)</f>
        <v>60</v>
      </c>
      <c r="J404" s="25">
        <f t="shared" si="6"/>
        <v>4</v>
      </c>
    </row>
    <row r="405" spans="2:10">
      <c r="B405" s="3">
        <v>34682</v>
      </c>
      <c r="C405" s="10" t="s">
        <v>41</v>
      </c>
      <c r="D405" s="10" t="s">
        <v>236</v>
      </c>
      <c r="E405" s="25">
        <v>5</v>
      </c>
      <c r="F405" s="25">
        <v>1</v>
      </c>
      <c r="G405" s="10" t="s">
        <v>288</v>
      </c>
      <c r="H405" s="25">
        <f>INDEX('Appendix 1 - Team Data'!$B$12:$R$112, MATCH(C405, 'Appendix 1 - Team Data'!$B$12:$B$112,0),4)</f>
        <v>80</v>
      </c>
      <c r="I405" s="25">
        <f>INDEX('Appendix 1 - Team Data'!$B$12:$R$112, MATCH(D405, 'Appendix 1 - Team Data'!$B$12:$B$112,0),4)</f>
        <v>40</v>
      </c>
      <c r="J405" s="25">
        <f t="shared" ref="J405:J468" si="7">ABS(F405-E405)</f>
        <v>4</v>
      </c>
    </row>
    <row r="406" spans="2:10">
      <c r="B406" s="3">
        <v>34707</v>
      </c>
      <c r="C406" s="10" t="s">
        <v>53</v>
      </c>
      <c r="D406" s="10" t="s">
        <v>30</v>
      </c>
      <c r="E406" s="25">
        <v>1</v>
      </c>
      <c r="F406" s="25">
        <v>5</v>
      </c>
      <c r="G406" s="10" t="s">
        <v>295</v>
      </c>
      <c r="H406" s="25">
        <f>INDEX('Appendix 1 - Team Data'!$B$12:$R$112, MATCH(C406, 'Appendix 1 - Team Data'!$B$12:$B$112,0),4)</f>
        <v>50</v>
      </c>
      <c r="I406" s="25">
        <f>INDEX('Appendix 1 - Team Data'!$B$12:$R$112, MATCH(D406, 'Appendix 1 - Team Data'!$B$12:$B$112,0),4)</f>
        <v>90</v>
      </c>
      <c r="J406" s="25">
        <f t="shared" si="7"/>
        <v>4</v>
      </c>
    </row>
    <row r="407" spans="2:10">
      <c r="B407" s="3">
        <v>34783</v>
      </c>
      <c r="C407" s="10" t="s">
        <v>32</v>
      </c>
      <c r="D407" s="10" t="s">
        <v>219</v>
      </c>
      <c r="E407" s="25">
        <v>4</v>
      </c>
      <c r="F407" s="25">
        <v>0</v>
      </c>
      <c r="G407" s="10" t="s">
        <v>293</v>
      </c>
      <c r="H407" s="25">
        <f>INDEX('Appendix 1 - Team Data'!$B$12:$R$112, MATCH(C407, 'Appendix 1 - Team Data'!$B$12:$B$112,0),4)</f>
        <v>80</v>
      </c>
      <c r="I407" s="25">
        <f>INDEX('Appendix 1 - Team Data'!$B$12:$R$112, MATCH(D407, 'Appendix 1 - Team Data'!$B$12:$B$112,0),4)</f>
        <v>60</v>
      </c>
      <c r="J407" s="25">
        <f t="shared" si="7"/>
        <v>4</v>
      </c>
    </row>
    <row r="408" spans="2:10">
      <c r="B408" s="3">
        <v>34815</v>
      </c>
      <c r="C408" s="10" t="s">
        <v>25</v>
      </c>
      <c r="D408" s="10" t="s">
        <v>216</v>
      </c>
      <c r="E408" s="25">
        <v>4</v>
      </c>
      <c r="F408" s="25">
        <v>0</v>
      </c>
      <c r="G408" s="10" t="s">
        <v>293</v>
      </c>
      <c r="H408" s="25">
        <f>INDEX('Appendix 1 - Team Data'!$B$12:$R$112, MATCH(C408, 'Appendix 1 - Team Data'!$B$12:$B$112,0),4)</f>
        <v>90</v>
      </c>
      <c r="I408" s="25">
        <f>INDEX('Appendix 1 - Team Data'!$B$12:$R$112, MATCH(D408, 'Appendix 1 - Team Data'!$B$12:$B$112,0),4)</f>
        <v>70</v>
      </c>
      <c r="J408" s="25">
        <f t="shared" si="7"/>
        <v>4</v>
      </c>
    </row>
    <row r="409" spans="2:10">
      <c r="B409" s="3">
        <v>34891</v>
      </c>
      <c r="C409" s="10" t="s">
        <v>30</v>
      </c>
      <c r="D409" s="10" t="s">
        <v>213</v>
      </c>
      <c r="E409" s="25">
        <v>4</v>
      </c>
      <c r="F409" s="25">
        <v>0</v>
      </c>
      <c r="G409" s="10" t="s">
        <v>297</v>
      </c>
      <c r="H409" s="25">
        <f>INDEX('Appendix 1 - Team Data'!$B$12:$R$112, MATCH(C409, 'Appendix 1 - Team Data'!$B$12:$B$112,0),4)</f>
        <v>90</v>
      </c>
      <c r="I409" s="25">
        <f>INDEX('Appendix 1 - Team Data'!$B$12:$R$112, MATCH(D409, 'Appendix 1 - Team Data'!$B$12:$B$112,0),4)</f>
        <v>80</v>
      </c>
      <c r="J409" s="25">
        <f t="shared" si="7"/>
        <v>4</v>
      </c>
    </row>
    <row r="410" spans="2:10">
      <c r="B410" s="3">
        <v>34895</v>
      </c>
      <c r="C410" s="10" t="s">
        <v>47</v>
      </c>
      <c r="D410" s="10" t="s">
        <v>51</v>
      </c>
      <c r="E410" s="25">
        <v>4</v>
      </c>
      <c r="F410" s="25">
        <v>0</v>
      </c>
      <c r="G410" s="10" t="s">
        <v>291</v>
      </c>
      <c r="H410" s="25">
        <f>INDEX('Appendix 1 - Team Data'!$B$12:$R$112, MATCH(C410, 'Appendix 1 - Team Data'!$B$12:$B$112,0),4)</f>
        <v>40</v>
      </c>
      <c r="I410" s="25">
        <f>INDEX('Appendix 1 - Team Data'!$B$12:$R$112, MATCH(D410, 'Appendix 1 - Team Data'!$B$12:$B$112,0),4)</f>
        <v>70</v>
      </c>
      <c r="J410" s="25">
        <f t="shared" si="7"/>
        <v>4</v>
      </c>
    </row>
    <row r="411" spans="2:10">
      <c r="B411" s="3">
        <v>34920</v>
      </c>
      <c r="C411" s="10" t="s">
        <v>53</v>
      </c>
      <c r="D411" s="10" t="s">
        <v>35</v>
      </c>
      <c r="E411" s="25">
        <v>1</v>
      </c>
      <c r="F411" s="25">
        <v>5</v>
      </c>
      <c r="G411" s="10" t="s">
        <v>288</v>
      </c>
      <c r="H411" s="25">
        <f>INDEX('Appendix 1 - Team Data'!$B$12:$R$112, MATCH(C411, 'Appendix 1 - Team Data'!$B$12:$B$112,0),4)</f>
        <v>50</v>
      </c>
      <c r="I411" s="25">
        <f>INDEX('Appendix 1 - Team Data'!$B$12:$R$112, MATCH(D411, 'Appendix 1 - Team Data'!$B$12:$B$112,0),4)</f>
        <v>90</v>
      </c>
      <c r="J411" s="25">
        <f t="shared" si="7"/>
        <v>4</v>
      </c>
    </row>
    <row r="412" spans="2:10">
      <c r="B412" s="3">
        <v>35031</v>
      </c>
      <c r="C412" s="10" t="s">
        <v>251</v>
      </c>
      <c r="D412" s="10" t="s">
        <v>231</v>
      </c>
      <c r="E412" s="25">
        <v>4</v>
      </c>
      <c r="F412" s="25">
        <v>0</v>
      </c>
      <c r="G412" s="10" t="s">
        <v>288</v>
      </c>
      <c r="H412" s="25">
        <f>INDEX('Appendix 1 - Team Data'!$B$12:$R$112, MATCH(C412, 'Appendix 1 - Team Data'!$B$12:$B$112,0),4)</f>
        <v>20</v>
      </c>
      <c r="I412" s="25">
        <f>INDEX('Appendix 1 - Team Data'!$B$12:$R$112, MATCH(D412, 'Appendix 1 - Team Data'!$B$12:$B$112,0),4)</f>
        <v>40</v>
      </c>
      <c r="J412" s="25">
        <f t="shared" si="7"/>
        <v>4</v>
      </c>
    </row>
    <row r="413" spans="2:10">
      <c r="B413" s="3">
        <v>35084</v>
      </c>
      <c r="C413" s="10" t="s">
        <v>238</v>
      </c>
      <c r="D413" s="10" t="s">
        <v>260</v>
      </c>
      <c r="E413" s="25">
        <v>1</v>
      </c>
      <c r="F413" s="25">
        <v>5</v>
      </c>
      <c r="G413" s="10" t="s">
        <v>306</v>
      </c>
      <c r="H413" s="25">
        <f>INDEX('Appendix 1 - Team Data'!$B$12:$R$112, MATCH(C413, 'Appendix 1 - Team Data'!$B$12:$B$112,0),4)</f>
        <v>40</v>
      </c>
      <c r="I413" s="25">
        <f>INDEX('Appendix 1 - Team Data'!$B$12:$R$112, MATCH(D413, 'Appendix 1 - Team Data'!$B$12:$B$112,0),4)</f>
        <v>10</v>
      </c>
      <c r="J413" s="25">
        <f t="shared" si="7"/>
        <v>4</v>
      </c>
    </row>
    <row r="414" spans="2:10">
      <c r="B414" s="3">
        <v>35109</v>
      </c>
      <c r="C414" s="10" t="s">
        <v>213</v>
      </c>
      <c r="D414" s="10" t="s">
        <v>27</v>
      </c>
      <c r="E414" s="25">
        <v>4</v>
      </c>
      <c r="F414" s="25">
        <v>0</v>
      </c>
      <c r="G414" s="10" t="s">
        <v>288</v>
      </c>
      <c r="H414" s="25">
        <f>INDEX('Appendix 1 - Team Data'!$B$12:$R$112, MATCH(C414, 'Appendix 1 - Team Data'!$B$12:$B$112,0),4)</f>
        <v>80</v>
      </c>
      <c r="I414" s="25">
        <f>INDEX('Appendix 1 - Team Data'!$B$12:$R$112, MATCH(D414, 'Appendix 1 - Team Data'!$B$12:$B$112,0),4)</f>
        <v>80</v>
      </c>
      <c r="J414" s="25">
        <f t="shared" si="7"/>
        <v>4</v>
      </c>
    </row>
    <row r="415" spans="2:10">
      <c r="B415" s="3">
        <v>35151</v>
      </c>
      <c r="C415" s="10" t="s">
        <v>216</v>
      </c>
      <c r="D415" s="10" t="s">
        <v>261</v>
      </c>
      <c r="E415" s="25">
        <v>4</v>
      </c>
      <c r="F415" s="25">
        <v>0</v>
      </c>
      <c r="G415" s="10" t="s">
        <v>288</v>
      </c>
      <c r="H415" s="25">
        <f>INDEX('Appendix 1 - Team Data'!$B$12:$R$112, MATCH(C415, 'Appendix 1 - Team Data'!$B$12:$B$112,0),4)</f>
        <v>70</v>
      </c>
      <c r="I415" s="25">
        <f>INDEX('Appendix 1 - Team Data'!$B$12:$R$112, MATCH(D415, 'Appendix 1 - Team Data'!$B$12:$B$112,0),4)</f>
        <v>10</v>
      </c>
      <c r="J415" s="25">
        <f t="shared" si="7"/>
        <v>4</v>
      </c>
    </row>
    <row r="416" spans="2:10">
      <c r="B416" s="3">
        <v>35217</v>
      </c>
      <c r="C416" s="10" t="s">
        <v>42</v>
      </c>
      <c r="D416" s="10" t="s">
        <v>261</v>
      </c>
      <c r="E416" s="25">
        <v>5</v>
      </c>
      <c r="F416" s="25">
        <v>1</v>
      </c>
      <c r="G416" s="10" t="s">
        <v>289</v>
      </c>
      <c r="H416" s="25">
        <f>INDEX('Appendix 1 - Team Data'!$B$12:$R$112, MATCH(C416, 'Appendix 1 - Team Data'!$B$12:$B$112,0),4)</f>
        <v>80</v>
      </c>
      <c r="I416" s="25">
        <f>INDEX('Appendix 1 - Team Data'!$B$12:$R$112, MATCH(D416, 'Appendix 1 - Team Data'!$B$12:$B$112,0),4)</f>
        <v>10</v>
      </c>
      <c r="J416" s="25">
        <f t="shared" si="7"/>
        <v>4</v>
      </c>
    </row>
    <row r="417" spans="2:10">
      <c r="B417" s="3">
        <v>35236</v>
      </c>
      <c r="C417" s="10" t="s">
        <v>27</v>
      </c>
      <c r="D417" s="10" t="s">
        <v>264</v>
      </c>
      <c r="E417" s="25">
        <v>4</v>
      </c>
      <c r="F417" s="25">
        <v>0</v>
      </c>
      <c r="G417" s="10" t="s">
        <v>288</v>
      </c>
      <c r="H417" s="25">
        <f>INDEX('Appendix 1 - Team Data'!$B$12:$R$112, MATCH(C417, 'Appendix 1 - Team Data'!$B$12:$B$112,0),4)</f>
        <v>80</v>
      </c>
      <c r="I417" s="25">
        <f>INDEX('Appendix 1 - Team Data'!$B$12:$R$112, MATCH(D417, 'Appendix 1 - Team Data'!$B$12:$B$112,0),4)</f>
        <v>10</v>
      </c>
      <c r="J417" s="25">
        <f t="shared" si="7"/>
        <v>4</v>
      </c>
    </row>
    <row r="418" spans="2:10">
      <c r="B418" s="3">
        <v>35347</v>
      </c>
      <c r="C418" s="10" t="s">
        <v>264</v>
      </c>
      <c r="D418" s="10" t="s">
        <v>40</v>
      </c>
      <c r="E418" s="25">
        <v>1</v>
      </c>
      <c r="F418" s="25">
        <v>5</v>
      </c>
      <c r="G418" s="10" t="s">
        <v>289</v>
      </c>
      <c r="H418" s="25">
        <f>INDEX('Appendix 1 - Team Data'!$B$12:$R$112, MATCH(C418, 'Appendix 1 - Team Data'!$B$12:$B$112,0),4)</f>
        <v>10</v>
      </c>
      <c r="I418" s="25">
        <f>INDEX('Appendix 1 - Team Data'!$B$12:$R$112, MATCH(D418, 'Appendix 1 - Team Data'!$B$12:$B$112,0),4)</f>
        <v>90</v>
      </c>
      <c r="J418" s="25">
        <f t="shared" si="7"/>
        <v>4</v>
      </c>
    </row>
    <row r="419" spans="2:10">
      <c r="B419" s="3">
        <v>35347</v>
      </c>
      <c r="C419" s="10" t="s">
        <v>25</v>
      </c>
      <c r="D419" s="10" t="s">
        <v>225</v>
      </c>
      <c r="E419" s="25">
        <v>4</v>
      </c>
      <c r="F419" s="25">
        <v>0</v>
      </c>
      <c r="G419" s="10" t="s">
        <v>288</v>
      </c>
      <c r="H419" s="25">
        <f>INDEX('Appendix 1 - Team Data'!$B$12:$R$112, MATCH(C419, 'Appendix 1 - Team Data'!$B$12:$B$112,0),4)</f>
        <v>90</v>
      </c>
      <c r="I419" s="25">
        <f>INDEX('Appendix 1 - Team Data'!$B$12:$R$112, MATCH(D419, 'Appendix 1 - Team Data'!$B$12:$B$112,0),4)</f>
        <v>60</v>
      </c>
      <c r="J419" s="25">
        <f t="shared" si="7"/>
        <v>4</v>
      </c>
    </row>
    <row r="420" spans="2:10">
      <c r="B420" s="3">
        <v>35347</v>
      </c>
      <c r="C420" s="10" t="s">
        <v>31</v>
      </c>
      <c r="D420" s="10" t="s">
        <v>228</v>
      </c>
      <c r="E420" s="25">
        <v>0</v>
      </c>
      <c r="F420" s="25">
        <v>4</v>
      </c>
      <c r="G420" s="10" t="s">
        <v>289</v>
      </c>
      <c r="H420" s="25">
        <f>INDEX('Appendix 1 - Team Data'!$B$12:$R$112, MATCH(C420, 'Appendix 1 - Team Data'!$B$12:$B$112,0),4)</f>
        <v>70</v>
      </c>
      <c r="I420" s="25">
        <f>INDEX('Appendix 1 - Team Data'!$B$12:$R$112, MATCH(D420, 'Appendix 1 - Team Data'!$B$12:$B$112,0),4)</f>
        <v>50</v>
      </c>
      <c r="J420" s="25">
        <f t="shared" si="7"/>
        <v>4</v>
      </c>
    </row>
    <row r="421" spans="2:10">
      <c r="B421" s="3">
        <v>35408</v>
      </c>
      <c r="C421" s="10" t="s">
        <v>53</v>
      </c>
      <c r="D421" s="10" t="s">
        <v>240</v>
      </c>
      <c r="E421" s="25">
        <v>4</v>
      </c>
      <c r="F421" s="25">
        <v>0</v>
      </c>
      <c r="G421" s="10" t="s">
        <v>298</v>
      </c>
      <c r="H421" s="25">
        <f>INDEX('Appendix 1 - Team Data'!$B$12:$R$112, MATCH(C421, 'Appendix 1 - Team Data'!$B$12:$B$112,0),4)</f>
        <v>50</v>
      </c>
      <c r="I421" s="25">
        <f>INDEX('Appendix 1 - Team Data'!$B$12:$R$112, MATCH(D421, 'Appendix 1 - Team Data'!$B$12:$B$112,0),4)</f>
        <v>30</v>
      </c>
      <c r="J421" s="25">
        <f t="shared" si="7"/>
        <v>4</v>
      </c>
    </row>
    <row r="422" spans="2:10">
      <c r="B422" s="3">
        <v>35415</v>
      </c>
      <c r="C422" s="10" t="s">
        <v>43</v>
      </c>
      <c r="D422" s="10" t="s">
        <v>23</v>
      </c>
      <c r="E422" s="25">
        <v>2</v>
      </c>
      <c r="F422" s="25">
        <v>6</v>
      </c>
      <c r="G422" s="10" t="s">
        <v>298</v>
      </c>
      <c r="H422" s="25">
        <f>INDEX('Appendix 1 - Team Data'!$B$12:$R$112, MATCH(C422, 'Appendix 1 - Team Data'!$B$12:$B$112,0),4)</f>
        <v>70</v>
      </c>
      <c r="I422" s="25">
        <f>INDEX('Appendix 1 - Team Data'!$B$12:$R$112, MATCH(D422, 'Appendix 1 - Team Data'!$B$12:$B$112,0),4)</f>
        <v>70</v>
      </c>
      <c r="J422" s="25">
        <f t="shared" si="7"/>
        <v>4</v>
      </c>
    </row>
    <row r="423" spans="2:10">
      <c r="B423" s="3">
        <v>35473</v>
      </c>
      <c r="C423" s="10" t="s">
        <v>218</v>
      </c>
      <c r="D423" s="10" t="s">
        <v>18</v>
      </c>
      <c r="E423" s="25">
        <v>4</v>
      </c>
      <c r="F423" s="25">
        <v>0</v>
      </c>
      <c r="G423" s="10" t="s">
        <v>289</v>
      </c>
      <c r="H423" s="25">
        <f>INDEX('Appendix 1 - Team Data'!$B$12:$R$112, MATCH(C423, 'Appendix 1 - Team Data'!$B$12:$B$112,0),4)</f>
        <v>70</v>
      </c>
      <c r="I423" s="25">
        <f>INDEX('Appendix 1 - Team Data'!$B$12:$R$112, MATCH(D423, 'Appendix 1 - Team Data'!$B$12:$B$112,0),4)</f>
        <v>80</v>
      </c>
      <c r="J423" s="25">
        <f t="shared" si="7"/>
        <v>4</v>
      </c>
    </row>
    <row r="424" spans="2:10">
      <c r="B424" s="3">
        <v>35491</v>
      </c>
      <c r="C424" s="10" t="s">
        <v>41</v>
      </c>
      <c r="D424" s="10" t="s">
        <v>255</v>
      </c>
      <c r="E424" s="25">
        <v>4</v>
      </c>
      <c r="F424" s="25">
        <v>0</v>
      </c>
      <c r="G424" s="10" t="s">
        <v>289</v>
      </c>
      <c r="H424" s="25">
        <f>INDEX('Appendix 1 - Team Data'!$B$12:$R$112, MATCH(C424, 'Appendix 1 - Team Data'!$B$12:$B$112,0),4)</f>
        <v>80</v>
      </c>
      <c r="I424" s="25">
        <f>INDEX('Appendix 1 - Team Data'!$B$12:$R$112, MATCH(D424, 'Appendix 1 - Team Data'!$B$12:$B$112,0),4)</f>
        <v>20</v>
      </c>
      <c r="J424" s="25">
        <f t="shared" si="7"/>
        <v>4</v>
      </c>
    </row>
    <row r="425" spans="2:10">
      <c r="B425" s="3">
        <v>35522</v>
      </c>
      <c r="C425" s="10" t="s">
        <v>35</v>
      </c>
      <c r="D425" s="10" t="s">
        <v>213</v>
      </c>
      <c r="E425" s="25">
        <v>4</v>
      </c>
      <c r="F425" s="25">
        <v>0</v>
      </c>
      <c r="G425" s="10" t="s">
        <v>288</v>
      </c>
      <c r="H425" s="25">
        <f>INDEX('Appendix 1 - Team Data'!$B$12:$R$112, MATCH(C425, 'Appendix 1 - Team Data'!$B$12:$B$112,0),4)</f>
        <v>90</v>
      </c>
      <c r="I425" s="25">
        <f>INDEX('Appendix 1 - Team Data'!$B$12:$R$112, MATCH(D425, 'Appendix 1 - Team Data'!$B$12:$B$112,0),4)</f>
        <v>80</v>
      </c>
      <c r="J425" s="25">
        <f t="shared" si="7"/>
        <v>4</v>
      </c>
    </row>
    <row r="426" spans="2:10">
      <c r="B426" s="3">
        <v>35543</v>
      </c>
      <c r="C426" s="10" t="s">
        <v>237</v>
      </c>
      <c r="D426" s="10" t="s">
        <v>37</v>
      </c>
      <c r="E426" s="25">
        <v>0</v>
      </c>
      <c r="F426" s="25">
        <v>4</v>
      </c>
      <c r="G426" s="10" t="s">
        <v>292</v>
      </c>
      <c r="H426" s="25">
        <f>INDEX('Appendix 1 - Team Data'!$B$12:$R$112, MATCH(C426, 'Appendix 1 - Team Data'!$B$12:$B$112,0),4)</f>
        <v>40</v>
      </c>
      <c r="I426" s="25">
        <f>INDEX('Appendix 1 - Team Data'!$B$12:$R$112, MATCH(D426, 'Appendix 1 - Team Data'!$B$12:$B$112,0),4)</f>
        <v>60</v>
      </c>
      <c r="J426" s="25">
        <f t="shared" si="7"/>
        <v>4</v>
      </c>
    </row>
    <row r="427" spans="2:10">
      <c r="B427" s="3">
        <v>35550</v>
      </c>
      <c r="C427" s="10" t="s">
        <v>35</v>
      </c>
      <c r="D427" s="10" t="s">
        <v>41</v>
      </c>
      <c r="E427" s="25">
        <v>4</v>
      </c>
      <c r="F427" s="25">
        <v>0</v>
      </c>
      <c r="G427" s="10" t="s">
        <v>288</v>
      </c>
      <c r="H427" s="25">
        <f>INDEX('Appendix 1 - Team Data'!$B$12:$R$112, MATCH(C427, 'Appendix 1 - Team Data'!$B$12:$B$112,0),4)</f>
        <v>90</v>
      </c>
      <c r="I427" s="25">
        <f>INDEX('Appendix 1 - Team Data'!$B$12:$R$112, MATCH(D427, 'Appendix 1 - Team Data'!$B$12:$B$112,0),4)</f>
        <v>80</v>
      </c>
      <c r="J427" s="25">
        <f t="shared" si="7"/>
        <v>4</v>
      </c>
    </row>
    <row r="428" spans="2:10">
      <c r="B428" s="3">
        <v>35550</v>
      </c>
      <c r="C428" s="10" t="s">
        <v>28</v>
      </c>
      <c r="D428" s="10" t="s">
        <v>232</v>
      </c>
      <c r="E428" s="25">
        <v>4</v>
      </c>
      <c r="F428" s="25">
        <v>0</v>
      </c>
      <c r="G428" s="10" t="s">
        <v>289</v>
      </c>
      <c r="H428" s="25">
        <f>INDEX('Appendix 1 - Team Data'!$B$12:$R$112, MATCH(C428, 'Appendix 1 - Team Data'!$B$12:$B$112,0),4)</f>
        <v>80</v>
      </c>
      <c r="I428" s="25">
        <f>INDEX('Appendix 1 - Team Data'!$B$12:$R$112, MATCH(D428, 'Appendix 1 - Team Data'!$B$12:$B$112,0),4)</f>
        <v>40</v>
      </c>
      <c r="J428" s="25">
        <f t="shared" si="7"/>
        <v>4</v>
      </c>
    </row>
    <row r="429" spans="2:10">
      <c r="B429" s="3">
        <v>35662</v>
      </c>
      <c r="C429" s="10" t="s">
        <v>244</v>
      </c>
      <c r="D429" s="10" t="s">
        <v>246</v>
      </c>
      <c r="E429" s="25">
        <v>0</v>
      </c>
      <c r="F429" s="25">
        <v>4</v>
      </c>
      <c r="G429" s="10" t="s">
        <v>289</v>
      </c>
      <c r="H429" s="25">
        <f>INDEX('Appendix 1 - Team Data'!$B$12:$R$112, MATCH(C429, 'Appendix 1 - Team Data'!$B$12:$B$112,0),4)</f>
        <v>30</v>
      </c>
      <c r="I429" s="25">
        <f>INDEX('Appendix 1 - Team Data'!$B$12:$R$112, MATCH(D429, 'Appendix 1 - Team Data'!$B$12:$B$112,0),4)</f>
        <v>30</v>
      </c>
      <c r="J429" s="25">
        <f t="shared" si="7"/>
        <v>4</v>
      </c>
    </row>
    <row r="430" spans="2:10">
      <c r="B430" s="3">
        <v>35683</v>
      </c>
      <c r="C430" s="10" t="s">
        <v>40</v>
      </c>
      <c r="D430" s="10" t="s">
        <v>264</v>
      </c>
      <c r="E430" s="25">
        <v>4</v>
      </c>
      <c r="F430" s="25">
        <v>0</v>
      </c>
      <c r="G430" s="10" t="s">
        <v>289</v>
      </c>
      <c r="H430" s="25">
        <f>INDEX('Appendix 1 - Team Data'!$B$12:$R$112, MATCH(C430, 'Appendix 1 - Team Data'!$B$12:$B$112,0),4)</f>
        <v>90</v>
      </c>
      <c r="I430" s="25">
        <f>INDEX('Appendix 1 - Team Data'!$B$12:$R$112, MATCH(D430, 'Appendix 1 - Team Data'!$B$12:$B$112,0),4)</f>
        <v>10</v>
      </c>
      <c r="J430" s="25">
        <f t="shared" si="7"/>
        <v>4</v>
      </c>
    </row>
    <row r="431" spans="2:10">
      <c r="B431" s="3">
        <v>35683</v>
      </c>
      <c r="C431" s="10" t="s">
        <v>228</v>
      </c>
      <c r="D431" s="10" t="s">
        <v>31</v>
      </c>
      <c r="E431" s="25">
        <v>4</v>
      </c>
      <c r="F431" s="25">
        <v>0</v>
      </c>
      <c r="G431" s="10" t="s">
        <v>289</v>
      </c>
      <c r="H431" s="25">
        <f>INDEX('Appendix 1 - Team Data'!$B$12:$R$112, MATCH(C431, 'Appendix 1 - Team Data'!$B$12:$B$112,0),4)</f>
        <v>50</v>
      </c>
      <c r="I431" s="25">
        <f>INDEX('Appendix 1 - Team Data'!$B$12:$R$112, MATCH(D431, 'Appendix 1 - Team Data'!$B$12:$B$112,0),4)</f>
        <v>70</v>
      </c>
      <c r="J431" s="25">
        <f t="shared" si="7"/>
        <v>4</v>
      </c>
    </row>
    <row r="432" spans="2:10">
      <c r="B432" s="3">
        <v>35698</v>
      </c>
      <c r="C432" s="10" t="s">
        <v>16</v>
      </c>
      <c r="D432" s="10" t="s">
        <v>257</v>
      </c>
      <c r="E432" s="25">
        <v>5</v>
      </c>
      <c r="F432" s="25">
        <v>1</v>
      </c>
      <c r="G432" s="10" t="s">
        <v>288</v>
      </c>
      <c r="H432" s="25">
        <f>INDEX('Appendix 1 - Team Data'!$B$12:$R$112, MATCH(C432, 'Appendix 1 - Team Data'!$B$12:$B$112,0),4)</f>
        <v>30</v>
      </c>
      <c r="I432" s="25">
        <f>INDEX('Appendix 1 - Team Data'!$B$12:$R$112, MATCH(D432, 'Appendix 1 - Team Data'!$B$12:$B$112,0),4)</f>
        <v>20</v>
      </c>
      <c r="J432" s="25">
        <f t="shared" si="7"/>
        <v>4</v>
      </c>
    </row>
    <row r="433" spans="2:10">
      <c r="B433" s="3">
        <v>35714</v>
      </c>
      <c r="C433" s="10" t="s">
        <v>226</v>
      </c>
      <c r="D433" s="10" t="s">
        <v>261</v>
      </c>
      <c r="E433" s="25">
        <v>4</v>
      </c>
      <c r="F433" s="25">
        <v>0</v>
      </c>
      <c r="G433" s="10" t="s">
        <v>289</v>
      </c>
      <c r="H433" s="25">
        <f>INDEX('Appendix 1 - Team Data'!$B$12:$R$112, MATCH(C433, 'Appendix 1 - Team Data'!$B$12:$B$112,0),4)</f>
        <v>60</v>
      </c>
      <c r="I433" s="25">
        <f>INDEX('Appendix 1 - Team Data'!$B$12:$R$112, MATCH(D433, 'Appendix 1 - Team Data'!$B$12:$B$112,0),4)</f>
        <v>10</v>
      </c>
      <c r="J433" s="25">
        <f t="shared" si="7"/>
        <v>4</v>
      </c>
    </row>
    <row r="434" spans="2:10">
      <c r="B434" s="3">
        <v>35715</v>
      </c>
      <c r="C434" s="10" t="s">
        <v>213</v>
      </c>
      <c r="D434" s="10" t="s">
        <v>27</v>
      </c>
      <c r="E434" s="25">
        <v>4</v>
      </c>
      <c r="F434" s="25">
        <v>0</v>
      </c>
      <c r="G434" s="10" t="s">
        <v>289</v>
      </c>
      <c r="H434" s="25">
        <f>INDEX('Appendix 1 - Team Data'!$B$12:$R$112, MATCH(C434, 'Appendix 1 - Team Data'!$B$12:$B$112,0),4)</f>
        <v>80</v>
      </c>
      <c r="I434" s="25">
        <f>INDEX('Appendix 1 - Team Data'!$B$12:$R$112, MATCH(D434, 'Appendix 1 - Team Data'!$B$12:$B$112,0),4)</f>
        <v>80</v>
      </c>
      <c r="J434" s="25">
        <f t="shared" si="7"/>
        <v>4</v>
      </c>
    </row>
    <row r="435" spans="2:10">
      <c r="B435" s="3">
        <v>35721</v>
      </c>
      <c r="C435" s="10" t="s">
        <v>240</v>
      </c>
      <c r="D435" s="10" t="s">
        <v>43</v>
      </c>
      <c r="E435" s="25">
        <v>1</v>
      </c>
      <c r="F435" s="25">
        <v>5</v>
      </c>
      <c r="G435" s="10" t="s">
        <v>289</v>
      </c>
      <c r="H435" s="25">
        <f>INDEX('Appendix 1 - Team Data'!$B$12:$R$112, MATCH(C435, 'Appendix 1 - Team Data'!$B$12:$B$112,0),4)</f>
        <v>30</v>
      </c>
      <c r="I435" s="25">
        <f>INDEX('Appendix 1 - Team Data'!$B$12:$R$112, MATCH(D435, 'Appendix 1 - Team Data'!$B$12:$B$112,0),4)</f>
        <v>70</v>
      </c>
      <c r="J435" s="25">
        <f t="shared" si="7"/>
        <v>4</v>
      </c>
    </row>
    <row r="436" spans="2:10">
      <c r="B436" s="3">
        <v>35834</v>
      </c>
      <c r="C436" s="10" t="s">
        <v>271</v>
      </c>
      <c r="D436" s="10" t="s">
        <v>35</v>
      </c>
      <c r="E436" s="25">
        <v>0</v>
      </c>
      <c r="F436" s="25">
        <v>4</v>
      </c>
      <c r="G436" s="10" t="s">
        <v>302</v>
      </c>
      <c r="H436" s="25">
        <f>INDEX('Appendix 1 - Team Data'!$B$12:$R$112, MATCH(C436, 'Appendix 1 - Team Data'!$B$12:$B$112,0),4)</f>
        <v>0</v>
      </c>
      <c r="I436" s="25">
        <f>INDEX('Appendix 1 - Team Data'!$B$12:$R$112, MATCH(D436, 'Appendix 1 - Team Data'!$B$12:$B$112,0),4)</f>
        <v>90</v>
      </c>
      <c r="J436" s="25">
        <f t="shared" si="7"/>
        <v>4</v>
      </c>
    </row>
    <row r="437" spans="2:10">
      <c r="B437" s="3">
        <v>35834</v>
      </c>
      <c r="C437" s="10" t="s">
        <v>215</v>
      </c>
      <c r="D437" s="10" t="s">
        <v>50</v>
      </c>
      <c r="E437" s="25">
        <v>4</v>
      </c>
      <c r="F437" s="25">
        <v>0</v>
      </c>
      <c r="G437" s="10" t="s">
        <v>288</v>
      </c>
      <c r="H437" s="25">
        <f>INDEX('Appendix 1 - Team Data'!$B$12:$R$112, MATCH(C437, 'Appendix 1 - Team Data'!$B$12:$B$112,0),4)</f>
        <v>70</v>
      </c>
      <c r="I437" s="25">
        <f>INDEX('Appendix 1 - Team Data'!$B$12:$R$112, MATCH(D437, 'Appendix 1 - Team Data'!$B$12:$B$112,0),4)</f>
        <v>80</v>
      </c>
      <c r="J437" s="25">
        <f t="shared" si="7"/>
        <v>4</v>
      </c>
    </row>
    <row r="438" spans="2:10">
      <c r="B438" s="3">
        <v>35839</v>
      </c>
      <c r="C438" s="10" t="s">
        <v>260</v>
      </c>
      <c r="D438" s="10" t="s">
        <v>17</v>
      </c>
      <c r="E438" s="25">
        <v>0</v>
      </c>
      <c r="F438" s="25">
        <v>4</v>
      </c>
      <c r="G438" s="10" t="s">
        <v>306</v>
      </c>
      <c r="H438" s="25">
        <f>INDEX('Appendix 1 - Team Data'!$B$12:$R$112, MATCH(C438, 'Appendix 1 - Team Data'!$B$12:$B$112,0),4)</f>
        <v>10</v>
      </c>
      <c r="I438" s="25">
        <f>INDEX('Appendix 1 - Team Data'!$B$12:$R$112, MATCH(D438, 'Appendix 1 - Team Data'!$B$12:$B$112,0),4)</f>
        <v>50</v>
      </c>
      <c r="J438" s="25">
        <f t="shared" si="7"/>
        <v>4</v>
      </c>
    </row>
    <row r="439" spans="2:10">
      <c r="B439" s="3">
        <v>35844</v>
      </c>
      <c r="C439" s="10" t="s">
        <v>252</v>
      </c>
      <c r="D439" s="10" t="s">
        <v>225</v>
      </c>
      <c r="E439" s="25">
        <v>4</v>
      </c>
      <c r="F439" s="25">
        <v>0</v>
      </c>
      <c r="G439" s="10" t="s">
        <v>288</v>
      </c>
      <c r="H439" s="25">
        <f>INDEX('Appendix 1 - Team Data'!$B$12:$R$112, MATCH(C439, 'Appendix 1 - Team Data'!$B$12:$B$112,0),4)</f>
        <v>20</v>
      </c>
      <c r="I439" s="25">
        <f>INDEX('Appendix 1 - Team Data'!$B$12:$R$112, MATCH(D439, 'Appendix 1 - Team Data'!$B$12:$B$112,0),4)</f>
        <v>60</v>
      </c>
      <c r="J439" s="25">
        <f t="shared" si="7"/>
        <v>4</v>
      </c>
    </row>
    <row r="440" spans="2:10">
      <c r="B440" s="3">
        <v>35879</v>
      </c>
      <c r="C440" s="10" t="s">
        <v>21</v>
      </c>
      <c r="D440" s="10" t="s">
        <v>42</v>
      </c>
      <c r="E440" s="25">
        <v>4</v>
      </c>
      <c r="F440" s="25">
        <v>0</v>
      </c>
      <c r="G440" s="10" t="s">
        <v>288</v>
      </c>
      <c r="H440" s="25">
        <f>INDEX('Appendix 1 - Team Data'!$B$12:$R$112, MATCH(C440, 'Appendix 1 - Team Data'!$B$12:$B$112,0),4)</f>
        <v>90</v>
      </c>
      <c r="I440" s="25">
        <f>INDEX('Appendix 1 - Team Data'!$B$12:$R$112, MATCH(D440, 'Appendix 1 - Team Data'!$B$12:$B$112,0),4)</f>
        <v>80</v>
      </c>
      <c r="J440" s="25">
        <f t="shared" si="7"/>
        <v>4</v>
      </c>
    </row>
    <row r="441" spans="2:10">
      <c r="B441" s="3">
        <v>35947</v>
      </c>
      <c r="C441" s="10" t="s">
        <v>212</v>
      </c>
      <c r="D441" s="10" t="s">
        <v>215</v>
      </c>
      <c r="E441" s="25">
        <v>5</v>
      </c>
      <c r="F441" s="25">
        <v>1</v>
      </c>
      <c r="G441" s="10" t="s">
        <v>288</v>
      </c>
      <c r="H441" s="25">
        <f>INDEX('Appendix 1 - Team Data'!$B$12:$R$112, MATCH(C441, 'Appendix 1 - Team Data'!$B$12:$B$112,0),4)</f>
        <v>80</v>
      </c>
      <c r="I441" s="25">
        <f>INDEX('Appendix 1 - Team Data'!$B$12:$R$112, MATCH(D441, 'Appendix 1 - Team Data'!$B$12:$B$112,0),4)</f>
        <v>70</v>
      </c>
      <c r="J441" s="25">
        <f t="shared" si="7"/>
        <v>4</v>
      </c>
    </row>
    <row r="442" spans="2:10">
      <c r="B442" s="3">
        <v>35951</v>
      </c>
      <c r="C442" s="10" t="s">
        <v>212</v>
      </c>
      <c r="D442" s="10" t="s">
        <v>33</v>
      </c>
      <c r="E442" s="25">
        <v>5</v>
      </c>
      <c r="F442" s="25">
        <v>1</v>
      </c>
      <c r="G442" s="10" t="s">
        <v>288</v>
      </c>
      <c r="H442" s="25">
        <f>INDEX('Appendix 1 - Team Data'!$B$12:$R$112, MATCH(C442, 'Appendix 1 - Team Data'!$B$12:$B$112,0),4)</f>
        <v>80</v>
      </c>
      <c r="I442" s="25">
        <f>INDEX('Appendix 1 - Team Data'!$B$12:$R$112, MATCH(D442, 'Appendix 1 - Team Data'!$B$12:$B$112,0),4)</f>
        <v>50</v>
      </c>
      <c r="J442" s="25">
        <f t="shared" si="7"/>
        <v>4</v>
      </c>
    </row>
    <row r="443" spans="2:10">
      <c r="B443" s="3">
        <v>35952</v>
      </c>
      <c r="C443" s="10" t="s">
        <v>47</v>
      </c>
      <c r="D443" s="10" t="s">
        <v>214</v>
      </c>
      <c r="E443" s="25">
        <v>4</v>
      </c>
      <c r="F443" s="25">
        <v>0</v>
      </c>
      <c r="G443" s="10" t="s">
        <v>288</v>
      </c>
      <c r="H443" s="25">
        <f>INDEX('Appendix 1 - Team Data'!$B$12:$R$112, MATCH(C443, 'Appendix 1 - Team Data'!$B$12:$B$112,0),4)</f>
        <v>40</v>
      </c>
      <c r="I443" s="25">
        <f>INDEX('Appendix 1 - Team Data'!$B$12:$R$112, MATCH(D443, 'Appendix 1 - Team Data'!$B$12:$B$112,0),4)</f>
        <v>70</v>
      </c>
      <c r="J443" s="25">
        <f t="shared" si="7"/>
        <v>4</v>
      </c>
    </row>
    <row r="444" spans="2:10">
      <c r="B444" s="3">
        <v>35964</v>
      </c>
      <c r="C444" s="10" t="s">
        <v>25</v>
      </c>
      <c r="D444" s="10" t="s">
        <v>16</v>
      </c>
      <c r="E444" s="25">
        <v>4</v>
      </c>
      <c r="F444" s="25">
        <v>0</v>
      </c>
      <c r="G444" s="10" t="s">
        <v>286</v>
      </c>
      <c r="H444" s="25">
        <f>INDEX('Appendix 1 - Team Data'!$B$12:$R$112, MATCH(C444, 'Appendix 1 - Team Data'!$B$12:$B$112,0),4)</f>
        <v>90</v>
      </c>
      <c r="I444" s="25">
        <f>INDEX('Appendix 1 - Team Data'!$B$12:$R$112, MATCH(D444, 'Appendix 1 - Team Data'!$B$12:$B$112,0),4)</f>
        <v>30</v>
      </c>
      <c r="J444" s="25">
        <f t="shared" si="7"/>
        <v>4</v>
      </c>
    </row>
    <row r="445" spans="2:10">
      <c r="B445" s="3">
        <v>36026</v>
      </c>
      <c r="C445" s="10" t="s">
        <v>219</v>
      </c>
      <c r="D445" s="10" t="s">
        <v>263</v>
      </c>
      <c r="E445" s="25">
        <v>4</v>
      </c>
      <c r="F445" s="25">
        <v>0</v>
      </c>
      <c r="G445" s="10" t="s">
        <v>288</v>
      </c>
      <c r="H445" s="25">
        <f>INDEX('Appendix 1 - Team Data'!$B$12:$R$112, MATCH(C445, 'Appendix 1 - Team Data'!$B$12:$B$112,0),4)</f>
        <v>60</v>
      </c>
      <c r="I445" s="25">
        <f>INDEX('Appendix 1 - Team Data'!$B$12:$R$112, MATCH(D445, 'Appendix 1 - Team Data'!$B$12:$B$112,0),4)</f>
        <v>10</v>
      </c>
      <c r="J445" s="25">
        <f t="shared" si="7"/>
        <v>4</v>
      </c>
    </row>
    <row r="446" spans="2:10">
      <c r="B446" s="3">
        <v>36054</v>
      </c>
      <c r="C446" s="10" t="s">
        <v>249</v>
      </c>
      <c r="D446" s="10" t="s">
        <v>265</v>
      </c>
      <c r="E446" s="25">
        <v>5</v>
      </c>
      <c r="F446" s="25">
        <v>1</v>
      </c>
      <c r="G446" s="10" t="s">
        <v>288</v>
      </c>
      <c r="H446" s="25">
        <f>INDEX('Appendix 1 - Team Data'!$B$12:$R$112, MATCH(C446, 'Appendix 1 - Team Data'!$B$12:$B$112,0),4)</f>
        <v>20</v>
      </c>
      <c r="I446" s="25">
        <f>INDEX('Appendix 1 - Team Data'!$B$12:$R$112, MATCH(D446, 'Appendix 1 - Team Data'!$B$12:$B$112,0),4)</f>
        <v>10</v>
      </c>
      <c r="J446" s="25">
        <f t="shared" si="7"/>
        <v>4</v>
      </c>
    </row>
    <row r="447" spans="2:10">
      <c r="B447" s="3">
        <v>36064</v>
      </c>
      <c r="C447" s="10" t="s">
        <v>275</v>
      </c>
      <c r="D447" s="10" t="s">
        <v>241</v>
      </c>
      <c r="E447" s="25">
        <v>4</v>
      </c>
      <c r="F447" s="25">
        <v>0</v>
      </c>
      <c r="G447" s="10" t="s">
        <v>314</v>
      </c>
      <c r="H447" s="25">
        <f>INDEX('Appendix 1 - Team Data'!$B$12:$R$112, MATCH(C447, 'Appendix 1 - Team Data'!$B$12:$B$112,0),4)</f>
        <v>0</v>
      </c>
      <c r="I447" s="25">
        <f>INDEX('Appendix 1 - Team Data'!$B$12:$R$112, MATCH(D447, 'Appendix 1 - Team Data'!$B$12:$B$112,0),4)</f>
        <v>30</v>
      </c>
      <c r="J447" s="25">
        <f t="shared" si="7"/>
        <v>4</v>
      </c>
    </row>
    <row r="448" spans="2:10">
      <c r="B448" s="3">
        <v>36082</v>
      </c>
      <c r="C448" s="10" t="s">
        <v>35</v>
      </c>
      <c r="D448" s="10" t="s">
        <v>218</v>
      </c>
      <c r="E448" s="25">
        <v>5</v>
      </c>
      <c r="F448" s="25">
        <v>1</v>
      </c>
      <c r="G448" s="10" t="s">
        <v>288</v>
      </c>
      <c r="H448" s="25">
        <f>INDEX('Appendix 1 - Team Data'!$B$12:$R$112, MATCH(C448, 'Appendix 1 - Team Data'!$B$12:$B$112,0),4)</f>
        <v>90</v>
      </c>
      <c r="I448" s="25">
        <f>INDEX('Appendix 1 - Team Data'!$B$12:$R$112, MATCH(D448, 'Appendix 1 - Team Data'!$B$12:$B$112,0),4)</f>
        <v>70</v>
      </c>
      <c r="J448" s="25">
        <f t="shared" si="7"/>
        <v>4</v>
      </c>
    </row>
    <row r="449" spans="2:10">
      <c r="B449" s="3">
        <v>36101</v>
      </c>
      <c r="C449" s="10" t="s">
        <v>275</v>
      </c>
      <c r="D449" s="10" t="s">
        <v>270</v>
      </c>
      <c r="E449" s="25">
        <v>6</v>
      </c>
      <c r="F449" s="25">
        <v>2</v>
      </c>
      <c r="G449" s="10" t="s">
        <v>301</v>
      </c>
      <c r="H449" s="25">
        <f>INDEX('Appendix 1 - Team Data'!$B$12:$R$112, MATCH(C449, 'Appendix 1 - Team Data'!$B$12:$B$112,0),4)</f>
        <v>0</v>
      </c>
      <c r="I449" s="25">
        <f>INDEX('Appendix 1 - Team Data'!$B$12:$R$112, MATCH(D449, 'Appendix 1 - Team Data'!$B$12:$B$112,0),4)</f>
        <v>0</v>
      </c>
      <c r="J449" s="25">
        <f t="shared" si="7"/>
        <v>4</v>
      </c>
    </row>
    <row r="450" spans="2:10">
      <c r="B450" s="3">
        <v>36117</v>
      </c>
      <c r="C450" s="10" t="s">
        <v>35</v>
      </c>
      <c r="D450" s="10" t="s">
        <v>15</v>
      </c>
      <c r="E450" s="25">
        <v>5</v>
      </c>
      <c r="F450" s="25">
        <v>1</v>
      </c>
      <c r="G450" s="10" t="s">
        <v>288</v>
      </c>
      <c r="H450" s="25">
        <f>INDEX('Appendix 1 - Team Data'!$B$12:$R$112, MATCH(C450, 'Appendix 1 - Team Data'!$B$12:$B$112,0),4)</f>
        <v>90</v>
      </c>
      <c r="I450" s="25">
        <f>INDEX('Appendix 1 - Team Data'!$B$12:$R$112, MATCH(D450, 'Appendix 1 - Team Data'!$B$12:$B$112,0),4)</f>
        <v>50</v>
      </c>
      <c r="J450" s="25">
        <f t="shared" si="7"/>
        <v>4</v>
      </c>
    </row>
    <row r="451" spans="2:10">
      <c r="B451" s="3">
        <v>36247</v>
      </c>
      <c r="C451" s="10" t="s">
        <v>37</v>
      </c>
      <c r="D451" s="10" t="s">
        <v>271</v>
      </c>
      <c r="E451" s="25">
        <v>4</v>
      </c>
      <c r="F451" s="25">
        <v>0</v>
      </c>
      <c r="G451" s="10" t="s">
        <v>292</v>
      </c>
      <c r="H451" s="25">
        <f>INDEX('Appendix 1 - Team Data'!$B$12:$R$112, MATCH(C451, 'Appendix 1 - Team Data'!$B$12:$B$112,0),4)</f>
        <v>60</v>
      </c>
      <c r="I451" s="25">
        <f>INDEX('Appendix 1 - Team Data'!$B$12:$R$112, MATCH(D451, 'Appendix 1 - Team Data'!$B$12:$B$112,0),4)</f>
        <v>0</v>
      </c>
      <c r="J451" s="25">
        <f t="shared" si="7"/>
        <v>4</v>
      </c>
    </row>
    <row r="452" spans="2:10">
      <c r="B452" s="3">
        <v>36316</v>
      </c>
      <c r="C452" s="10" t="s">
        <v>211</v>
      </c>
      <c r="D452" s="10" t="s">
        <v>214</v>
      </c>
      <c r="E452" s="25">
        <v>4</v>
      </c>
      <c r="F452" s="25">
        <v>0</v>
      </c>
      <c r="G452" s="10" t="s">
        <v>293</v>
      </c>
      <c r="H452" s="25">
        <f>INDEX('Appendix 1 - Team Data'!$B$12:$R$112, MATCH(C452, 'Appendix 1 - Team Data'!$B$12:$B$112,0),4)</f>
        <v>90</v>
      </c>
      <c r="I452" s="25">
        <f>INDEX('Appendix 1 - Team Data'!$B$12:$R$112, MATCH(D452, 'Appendix 1 - Team Data'!$B$12:$B$112,0),4)</f>
        <v>70</v>
      </c>
      <c r="J452" s="25">
        <f t="shared" si="7"/>
        <v>4</v>
      </c>
    </row>
    <row r="453" spans="2:10">
      <c r="B453" s="3">
        <v>36343</v>
      </c>
      <c r="C453" s="10" t="s">
        <v>215</v>
      </c>
      <c r="D453" s="10" t="s">
        <v>53</v>
      </c>
      <c r="E453" s="25">
        <v>4</v>
      </c>
      <c r="F453" s="25">
        <v>0</v>
      </c>
      <c r="G453" s="10" t="s">
        <v>297</v>
      </c>
      <c r="H453" s="25">
        <f>INDEX('Appendix 1 - Team Data'!$B$12:$R$112, MATCH(C453, 'Appendix 1 - Team Data'!$B$12:$B$112,0),4)</f>
        <v>70</v>
      </c>
      <c r="I453" s="25">
        <f>INDEX('Appendix 1 - Team Data'!$B$12:$R$112, MATCH(D453, 'Appendix 1 - Team Data'!$B$12:$B$112,0),4)</f>
        <v>50</v>
      </c>
      <c r="J453" s="25">
        <f t="shared" si="7"/>
        <v>4</v>
      </c>
    </row>
    <row r="454" spans="2:10">
      <c r="B454" s="3">
        <v>36356</v>
      </c>
      <c r="C454" s="10" t="s">
        <v>247</v>
      </c>
      <c r="D454" s="10" t="s">
        <v>16</v>
      </c>
      <c r="E454" s="25">
        <v>0</v>
      </c>
      <c r="F454" s="25">
        <v>4</v>
      </c>
      <c r="G454" s="10" t="s">
        <v>288</v>
      </c>
      <c r="H454" s="25">
        <f>INDEX('Appendix 1 - Team Data'!$B$12:$R$112, MATCH(C454, 'Appendix 1 - Team Data'!$B$12:$B$112,0),4)</f>
        <v>30</v>
      </c>
      <c r="I454" s="25">
        <f>INDEX('Appendix 1 - Team Data'!$B$12:$R$112, MATCH(D454, 'Appendix 1 - Team Data'!$B$12:$B$112,0),4)</f>
        <v>30</v>
      </c>
      <c r="J454" s="25">
        <f t="shared" si="7"/>
        <v>4</v>
      </c>
    </row>
    <row r="455" spans="2:10">
      <c r="B455" s="3">
        <v>36359</v>
      </c>
      <c r="C455" s="10" t="s">
        <v>268</v>
      </c>
      <c r="D455" s="10" t="s">
        <v>241</v>
      </c>
      <c r="E455" s="25">
        <v>4</v>
      </c>
      <c r="F455" s="25">
        <v>0</v>
      </c>
      <c r="G455" s="10" t="s">
        <v>288</v>
      </c>
      <c r="H455" s="25">
        <f>INDEX('Appendix 1 - Team Data'!$B$12:$R$112, MATCH(C455, 'Appendix 1 - Team Data'!$B$12:$B$112,0),4)</f>
        <v>10</v>
      </c>
      <c r="I455" s="25">
        <f>INDEX('Appendix 1 - Team Data'!$B$12:$R$112, MATCH(D455, 'Appendix 1 - Team Data'!$B$12:$B$112,0),4)</f>
        <v>30</v>
      </c>
      <c r="J455" s="25">
        <f t="shared" si="7"/>
        <v>4</v>
      </c>
    </row>
    <row r="456" spans="2:10">
      <c r="B456" s="3">
        <v>36365</v>
      </c>
      <c r="C456" s="10" t="s">
        <v>35</v>
      </c>
      <c r="D456" s="10" t="s">
        <v>40</v>
      </c>
      <c r="E456" s="25">
        <v>4</v>
      </c>
      <c r="F456" s="25">
        <v>0</v>
      </c>
      <c r="G456" s="10" t="s">
        <v>295</v>
      </c>
      <c r="H456" s="25">
        <f>INDEX('Appendix 1 - Team Data'!$B$12:$R$112, MATCH(C456, 'Appendix 1 - Team Data'!$B$12:$B$112,0),4)</f>
        <v>90</v>
      </c>
      <c r="I456" s="25">
        <f>INDEX('Appendix 1 - Team Data'!$B$12:$R$112, MATCH(D456, 'Appendix 1 - Team Data'!$B$12:$B$112,0),4)</f>
        <v>90</v>
      </c>
      <c r="J456" s="25">
        <f t="shared" si="7"/>
        <v>4</v>
      </c>
    </row>
    <row r="457" spans="2:10">
      <c r="B457" s="3">
        <v>36366</v>
      </c>
      <c r="C457" s="10" t="s">
        <v>41</v>
      </c>
      <c r="D457" s="10" t="s">
        <v>16</v>
      </c>
      <c r="E457" s="25">
        <v>5</v>
      </c>
      <c r="F457" s="25">
        <v>1</v>
      </c>
      <c r="G457" s="10" t="s">
        <v>295</v>
      </c>
      <c r="H457" s="25">
        <f>INDEX('Appendix 1 - Team Data'!$B$12:$R$112, MATCH(C457, 'Appendix 1 - Team Data'!$B$12:$B$112,0),4)</f>
        <v>80</v>
      </c>
      <c r="I457" s="25">
        <f>INDEX('Appendix 1 - Team Data'!$B$12:$R$112, MATCH(D457, 'Appendix 1 - Team Data'!$B$12:$B$112,0),4)</f>
        <v>30</v>
      </c>
      <c r="J457" s="25">
        <f t="shared" si="7"/>
        <v>4</v>
      </c>
    </row>
    <row r="458" spans="2:10">
      <c r="B458" s="3">
        <v>36370</v>
      </c>
      <c r="C458" s="10" t="s">
        <v>17</v>
      </c>
      <c r="D458" s="10" t="s">
        <v>16</v>
      </c>
      <c r="E458" s="25">
        <v>1</v>
      </c>
      <c r="F458" s="25">
        <v>5</v>
      </c>
      <c r="G458" s="10" t="s">
        <v>295</v>
      </c>
      <c r="H458" s="25">
        <f>INDEX('Appendix 1 - Team Data'!$B$12:$R$112, MATCH(C458, 'Appendix 1 - Team Data'!$B$12:$B$112,0),4)</f>
        <v>50</v>
      </c>
      <c r="I458" s="25">
        <f>INDEX('Appendix 1 - Team Data'!$B$12:$R$112, MATCH(D458, 'Appendix 1 - Team Data'!$B$12:$B$112,0),4)</f>
        <v>30</v>
      </c>
      <c r="J458" s="25">
        <f t="shared" si="7"/>
        <v>4</v>
      </c>
    </row>
    <row r="459" spans="2:10">
      <c r="B459" s="3">
        <v>36407</v>
      </c>
      <c r="C459" s="10" t="s">
        <v>216</v>
      </c>
      <c r="D459" s="10" t="s">
        <v>228</v>
      </c>
      <c r="E459" s="25">
        <v>1</v>
      </c>
      <c r="F459" s="25">
        <v>5</v>
      </c>
      <c r="G459" s="10" t="s">
        <v>293</v>
      </c>
      <c r="H459" s="25">
        <f>INDEX('Appendix 1 - Team Data'!$B$12:$R$112, MATCH(C459, 'Appendix 1 - Team Data'!$B$12:$B$112,0),4)</f>
        <v>70</v>
      </c>
      <c r="I459" s="25">
        <f>INDEX('Appendix 1 - Team Data'!$B$12:$R$112, MATCH(D459, 'Appendix 1 - Team Data'!$B$12:$B$112,0),4)</f>
        <v>50</v>
      </c>
      <c r="J459" s="25">
        <f t="shared" si="7"/>
        <v>4</v>
      </c>
    </row>
    <row r="460" spans="2:10">
      <c r="B460" s="3">
        <v>36410</v>
      </c>
      <c r="C460" s="10" t="s">
        <v>45</v>
      </c>
      <c r="D460" s="10" t="s">
        <v>22</v>
      </c>
      <c r="E460" s="25">
        <v>4</v>
      </c>
      <c r="F460" s="25">
        <v>0</v>
      </c>
      <c r="G460" s="10" t="s">
        <v>288</v>
      </c>
      <c r="H460" s="25">
        <f>INDEX('Appendix 1 - Team Data'!$B$12:$R$112, MATCH(C460, 'Appendix 1 - Team Data'!$B$12:$B$112,0),4)</f>
        <v>90</v>
      </c>
      <c r="I460" s="25">
        <f>INDEX('Appendix 1 - Team Data'!$B$12:$R$112, MATCH(D460, 'Appendix 1 - Team Data'!$B$12:$B$112,0),4)</f>
        <v>50</v>
      </c>
      <c r="J460" s="25">
        <f t="shared" si="7"/>
        <v>4</v>
      </c>
    </row>
    <row r="461" spans="2:10">
      <c r="B461" s="3">
        <v>36411</v>
      </c>
      <c r="C461" s="10" t="s">
        <v>40</v>
      </c>
      <c r="D461" s="10" t="s">
        <v>229</v>
      </c>
      <c r="E461" s="25">
        <v>4</v>
      </c>
      <c r="F461" s="25">
        <v>0</v>
      </c>
      <c r="G461" s="10" t="s">
        <v>293</v>
      </c>
      <c r="H461" s="25">
        <f>INDEX('Appendix 1 - Team Data'!$B$12:$R$112, MATCH(C461, 'Appendix 1 - Team Data'!$B$12:$B$112,0),4)</f>
        <v>90</v>
      </c>
      <c r="I461" s="25">
        <f>INDEX('Appendix 1 - Team Data'!$B$12:$R$112, MATCH(D461, 'Appendix 1 - Team Data'!$B$12:$B$112,0),4)</f>
        <v>50</v>
      </c>
      <c r="J461" s="25">
        <f t="shared" si="7"/>
        <v>4</v>
      </c>
    </row>
    <row r="462" spans="2:10">
      <c r="B462" s="3">
        <v>36411</v>
      </c>
      <c r="C462" s="10" t="s">
        <v>246</v>
      </c>
      <c r="D462" s="10" t="s">
        <v>232</v>
      </c>
      <c r="E462" s="25">
        <v>4</v>
      </c>
      <c r="F462" s="25">
        <v>0</v>
      </c>
      <c r="G462" s="10" t="s">
        <v>293</v>
      </c>
      <c r="H462" s="25">
        <f>INDEX('Appendix 1 - Team Data'!$B$12:$R$112, MATCH(C462, 'Appendix 1 - Team Data'!$B$12:$B$112,0),4)</f>
        <v>30</v>
      </c>
      <c r="I462" s="25">
        <f>INDEX('Appendix 1 - Team Data'!$B$12:$R$112, MATCH(D462, 'Appendix 1 - Team Data'!$B$12:$B$112,0),4)</f>
        <v>40</v>
      </c>
      <c r="J462" s="25">
        <f t="shared" si="7"/>
        <v>4</v>
      </c>
    </row>
    <row r="463" spans="2:10">
      <c r="B463" s="3">
        <v>36489</v>
      </c>
      <c r="C463" s="10" t="s">
        <v>37</v>
      </c>
      <c r="D463" s="10" t="s">
        <v>216</v>
      </c>
      <c r="E463" s="25">
        <v>4</v>
      </c>
      <c r="F463" s="25">
        <v>0</v>
      </c>
      <c r="G463" s="10" t="s">
        <v>288</v>
      </c>
      <c r="H463" s="25">
        <f>INDEX('Appendix 1 - Team Data'!$B$12:$R$112, MATCH(C463, 'Appendix 1 - Team Data'!$B$12:$B$112,0),4)</f>
        <v>60</v>
      </c>
      <c r="I463" s="25">
        <f>INDEX('Appendix 1 - Team Data'!$B$12:$R$112, MATCH(D463, 'Appendix 1 - Team Data'!$B$12:$B$112,0),4)</f>
        <v>70</v>
      </c>
      <c r="J463" s="25">
        <f t="shared" si="7"/>
        <v>4</v>
      </c>
    </row>
    <row r="464" spans="2:10">
      <c r="B464" s="3">
        <v>36556</v>
      </c>
      <c r="C464" s="10" t="s">
        <v>275</v>
      </c>
      <c r="D464" s="10" t="s">
        <v>241</v>
      </c>
      <c r="E464" s="25">
        <v>4</v>
      </c>
      <c r="F464" s="25">
        <v>0</v>
      </c>
      <c r="G464" s="10" t="s">
        <v>288</v>
      </c>
      <c r="H464" s="25">
        <f>INDEX('Appendix 1 - Team Data'!$B$12:$R$112, MATCH(C464, 'Appendix 1 - Team Data'!$B$12:$B$112,0),4)</f>
        <v>0</v>
      </c>
      <c r="I464" s="25">
        <f>INDEX('Appendix 1 - Team Data'!$B$12:$R$112, MATCH(D464, 'Appendix 1 - Team Data'!$B$12:$B$112,0),4)</f>
        <v>30</v>
      </c>
      <c r="J464" s="25">
        <f t="shared" si="7"/>
        <v>4</v>
      </c>
    </row>
    <row r="465" spans="2:10">
      <c r="B465" s="3">
        <v>36565</v>
      </c>
      <c r="C465" s="10" t="s">
        <v>237</v>
      </c>
      <c r="D465" s="10" t="s">
        <v>271</v>
      </c>
      <c r="E465" s="25">
        <v>5</v>
      </c>
      <c r="F465" s="25">
        <v>1</v>
      </c>
      <c r="G465" s="10" t="s">
        <v>288</v>
      </c>
      <c r="H465" s="25">
        <f>INDEX('Appendix 1 - Team Data'!$B$12:$R$112, MATCH(C465, 'Appendix 1 - Team Data'!$B$12:$B$112,0),4)</f>
        <v>40</v>
      </c>
      <c r="I465" s="25">
        <f>INDEX('Appendix 1 - Team Data'!$B$12:$R$112, MATCH(D465, 'Appendix 1 - Team Data'!$B$12:$B$112,0),4)</f>
        <v>0</v>
      </c>
      <c r="J465" s="25">
        <f t="shared" si="7"/>
        <v>4</v>
      </c>
    </row>
    <row r="466" spans="2:10">
      <c r="B466" s="3">
        <v>36579</v>
      </c>
      <c r="C466" s="10" t="s">
        <v>253</v>
      </c>
      <c r="D466" s="10" t="s">
        <v>232</v>
      </c>
      <c r="E466" s="25">
        <v>0</v>
      </c>
      <c r="F466" s="25">
        <v>4</v>
      </c>
      <c r="G466" s="10" t="s">
        <v>288</v>
      </c>
      <c r="H466" s="25">
        <f>INDEX('Appendix 1 - Team Data'!$B$12:$R$112, MATCH(C466, 'Appendix 1 - Team Data'!$B$12:$B$112,0),4)</f>
        <v>20</v>
      </c>
      <c r="I466" s="25">
        <f>INDEX('Appendix 1 - Team Data'!$B$12:$R$112, MATCH(D466, 'Appendix 1 - Team Data'!$B$12:$B$112,0),4)</f>
        <v>40</v>
      </c>
      <c r="J466" s="25">
        <f t="shared" si="7"/>
        <v>4</v>
      </c>
    </row>
    <row r="467" spans="2:10">
      <c r="B467" s="3">
        <v>36642</v>
      </c>
      <c r="C467" s="10" t="s">
        <v>220</v>
      </c>
      <c r="D467" s="10" t="s">
        <v>30</v>
      </c>
      <c r="E467" s="25">
        <v>0</v>
      </c>
      <c r="F467" s="25">
        <v>4</v>
      </c>
      <c r="G467" s="10" t="s">
        <v>289</v>
      </c>
      <c r="H467" s="25">
        <f>INDEX('Appendix 1 - Team Data'!$B$12:$R$112, MATCH(C467, 'Appendix 1 - Team Data'!$B$12:$B$112,0),4)</f>
        <v>60</v>
      </c>
      <c r="I467" s="25">
        <f>INDEX('Appendix 1 - Team Data'!$B$12:$R$112, MATCH(D467, 'Appendix 1 - Team Data'!$B$12:$B$112,0),4)</f>
        <v>90</v>
      </c>
      <c r="J467" s="25">
        <f t="shared" si="7"/>
        <v>4</v>
      </c>
    </row>
    <row r="468" spans="2:10">
      <c r="B468" s="3">
        <v>36680</v>
      </c>
      <c r="C468" s="10" t="s">
        <v>251</v>
      </c>
      <c r="D468" s="10" t="s">
        <v>266</v>
      </c>
      <c r="E468" s="25">
        <v>4</v>
      </c>
      <c r="F468" s="25">
        <v>0</v>
      </c>
      <c r="G468" s="10" t="s">
        <v>288</v>
      </c>
      <c r="H468" s="25">
        <f>INDEX('Appendix 1 - Team Data'!$B$12:$R$112, MATCH(C468, 'Appendix 1 - Team Data'!$B$12:$B$112,0),4)</f>
        <v>20</v>
      </c>
      <c r="I468" s="25">
        <f>INDEX('Appendix 1 - Team Data'!$B$12:$R$112, MATCH(D468, 'Appendix 1 - Team Data'!$B$12:$B$112,0),4)</f>
        <v>10</v>
      </c>
      <c r="J468" s="25">
        <f t="shared" si="7"/>
        <v>4</v>
      </c>
    </row>
    <row r="469" spans="2:10">
      <c r="B469" s="3">
        <v>36680</v>
      </c>
      <c r="C469" s="10" t="s">
        <v>237</v>
      </c>
      <c r="D469" s="10" t="s">
        <v>262</v>
      </c>
      <c r="E469" s="25">
        <v>4</v>
      </c>
      <c r="F469" s="25">
        <v>0</v>
      </c>
      <c r="G469" s="10" t="s">
        <v>289</v>
      </c>
      <c r="H469" s="25">
        <f>INDEX('Appendix 1 - Team Data'!$B$12:$R$112, MATCH(C469, 'Appendix 1 - Team Data'!$B$12:$B$112,0),4)</f>
        <v>40</v>
      </c>
      <c r="I469" s="25">
        <f>INDEX('Appendix 1 - Team Data'!$B$12:$R$112, MATCH(D469, 'Appendix 1 - Team Data'!$B$12:$B$112,0),4)</f>
        <v>10</v>
      </c>
      <c r="J469" s="25">
        <f t="shared" ref="J469:J532" si="8">ABS(F469-E469)</f>
        <v>4</v>
      </c>
    </row>
    <row r="470" spans="2:10">
      <c r="B470" s="3">
        <v>36683</v>
      </c>
      <c r="C470" s="10" t="s">
        <v>247</v>
      </c>
      <c r="D470" s="10" t="s">
        <v>53</v>
      </c>
      <c r="E470" s="25">
        <v>0</v>
      </c>
      <c r="F470" s="25">
        <v>4</v>
      </c>
      <c r="G470" s="10" t="s">
        <v>316</v>
      </c>
      <c r="H470" s="25">
        <f>INDEX('Appendix 1 - Team Data'!$B$12:$R$112, MATCH(C470, 'Appendix 1 - Team Data'!$B$12:$B$112,0),4)</f>
        <v>30</v>
      </c>
      <c r="I470" s="25">
        <f>INDEX('Appendix 1 - Team Data'!$B$12:$R$112, MATCH(D470, 'Appendix 1 - Team Data'!$B$12:$B$112,0),4)</f>
        <v>50</v>
      </c>
      <c r="J470" s="25">
        <f t="shared" si="8"/>
        <v>4</v>
      </c>
    </row>
    <row r="471" spans="2:10">
      <c r="B471" s="3">
        <v>36683</v>
      </c>
      <c r="C471" s="10" t="s">
        <v>22</v>
      </c>
      <c r="D471" s="10" t="s">
        <v>25</v>
      </c>
      <c r="E471" s="25">
        <v>1</v>
      </c>
      <c r="F471" s="25">
        <v>5</v>
      </c>
      <c r="G471" s="10" t="s">
        <v>316</v>
      </c>
      <c r="H471" s="25">
        <f>INDEX('Appendix 1 - Team Data'!$B$12:$R$112, MATCH(C471, 'Appendix 1 - Team Data'!$B$12:$B$112,0),4)</f>
        <v>50</v>
      </c>
      <c r="I471" s="25">
        <f>INDEX('Appendix 1 - Team Data'!$B$12:$R$112, MATCH(D471, 'Appendix 1 - Team Data'!$B$12:$B$112,0),4)</f>
        <v>90</v>
      </c>
      <c r="J471" s="25">
        <f t="shared" si="8"/>
        <v>4</v>
      </c>
    </row>
    <row r="472" spans="2:10">
      <c r="B472" s="3">
        <v>36708</v>
      </c>
      <c r="C472" s="10" t="s">
        <v>37</v>
      </c>
      <c r="D472" s="10" t="s">
        <v>46</v>
      </c>
      <c r="E472" s="25">
        <v>5</v>
      </c>
      <c r="F472" s="25">
        <v>1</v>
      </c>
      <c r="G472" s="10" t="s">
        <v>288</v>
      </c>
      <c r="H472" s="25">
        <f>INDEX('Appendix 1 - Team Data'!$B$12:$R$112, MATCH(C472, 'Appendix 1 - Team Data'!$B$12:$B$112,0),4)</f>
        <v>60</v>
      </c>
      <c r="I472" s="25">
        <f>INDEX('Appendix 1 - Team Data'!$B$12:$R$112, MATCH(D472, 'Appendix 1 - Team Data'!$B$12:$B$112,0),4)</f>
        <v>50</v>
      </c>
      <c r="J472" s="25">
        <f t="shared" si="8"/>
        <v>4</v>
      </c>
    </row>
    <row r="473" spans="2:10">
      <c r="B473" s="3">
        <v>36748</v>
      </c>
      <c r="C473" s="10" t="s">
        <v>37</v>
      </c>
      <c r="D473" s="10" t="s">
        <v>220</v>
      </c>
      <c r="E473" s="25">
        <v>1</v>
      </c>
      <c r="F473" s="25">
        <v>5</v>
      </c>
      <c r="G473" s="10" t="s">
        <v>288</v>
      </c>
      <c r="H473" s="25">
        <f>INDEX('Appendix 1 - Team Data'!$B$12:$R$112, MATCH(C473, 'Appendix 1 - Team Data'!$B$12:$B$112,0),4)</f>
        <v>60</v>
      </c>
      <c r="I473" s="25">
        <f>INDEX('Appendix 1 - Team Data'!$B$12:$R$112, MATCH(D473, 'Appendix 1 - Team Data'!$B$12:$B$112,0),4)</f>
        <v>60</v>
      </c>
      <c r="J473" s="25">
        <f t="shared" si="8"/>
        <v>4</v>
      </c>
    </row>
    <row r="474" spans="2:10">
      <c r="B474" s="3">
        <v>36758</v>
      </c>
      <c r="C474" s="10" t="s">
        <v>262</v>
      </c>
      <c r="D474" s="10" t="s">
        <v>237</v>
      </c>
      <c r="E474" s="25">
        <v>0</v>
      </c>
      <c r="F474" s="25">
        <v>4</v>
      </c>
      <c r="G474" s="10" t="s">
        <v>288</v>
      </c>
      <c r="H474" s="25">
        <f>INDEX('Appendix 1 - Team Data'!$B$12:$R$112, MATCH(C474, 'Appendix 1 - Team Data'!$B$12:$B$112,0),4)</f>
        <v>10</v>
      </c>
      <c r="I474" s="25">
        <f>INDEX('Appendix 1 - Team Data'!$B$12:$R$112, MATCH(D474, 'Appendix 1 - Team Data'!$B$12:$B$112,0),4)</f>
        <v>40</v>
      </c>
      <c r="J474" s="25">
        <f t="shared" si="8"/>
        <v>4</v>
      </c>
    </row>
    <row r="475" spans="2:10">
      <c r="B475" s="3">
        <v>36770</v>
      </c>
      <c r="C475" s="10" t="s">
        <v>226</v>
      </c>
      <c r="D475" s="10" t="s">
        <v>23</v>
      </c>
      <c r="E475" s="25">
        <v>5</v>
      </c>
      <c r="F475" s="25">
        <v>1</v>
      </c>
      <c r="G475" s="10" t="s">
        <v>288</v>
      </c>
      <c r="H475" s="25">
        <f>INDEX('Appendix 1 - Team Data'!$B$12:$R$112, MATCH(C475, 'Appendix 1 - Team Data'!$B$12:$B$112,0),4)</f>
        <v>60</v>
      </c>
      <c r="I475" s="25">
        <f>INDEX('Appendix 1 - Team Data'!$B$12:$R$112, MATCH(D475, 'Appendix 1 - Team Data'!$B$12:$B$112,0),4)</f>
        <v>70</v>
      </c>
      <c r="J475" s="25">
        <f t="shared" si="8"/>
        <v>4</v>
      </c>
    </row>
    <row r="476" spans="2:10">
      <c r="B476" s="3">
        <v>36772</v>
      </c>
      <c r="C476" s="10" t="s">
        <v>18</v>
      </c>
      <c r="D476" s="10" t="s">
        <v>218</v>
      </c>
      <c r="E476" s="25">
        <v>4</v>
      </c>
      <c r="F476" s="25">
        <v>0</v>
      </c>
      <c r="G476" s="10" t="s">
        <v>289</v>
      </c>
      <c r="H476" s="25">
        <f>INDEX('Appendix 1 - Team Data'!$B$12:$R$112, MATCH(C476, 'Appendix 1 - Team Data'!$B$12:$B$112,0),4)</f>
        <v>80</v>
      </c>
      <c r="I476" s="25">
        <f>INDEX('Appendix 1 - Team Data'!$B$12:$R$112, MATCH(D476, 'Appendix 1 - Team Data'!$B$12:$B$112,0),4)</f>
        <v>70</v>
      </c>
      <c r="J476" s="25">
        <f t="shared" si="8"/>
        <v>4</v>
      </c>
    </row>
    <row r="477" spans="2:10">
      <c r="B477" s="3">
        <v>36811</v>
      </c>
      <c r="C477" s="10" t="s">
        <v>272</v>
      </c>
      <c r="D477" s="10" t="s">
        <v>23</v>
      </c>
      <c r="E477" s="25">
        <v>0</v>
      </c>
      <c r="F477" s="25">
        <v>4</v>
      </c>
      <c r="G477" s="10" t="s">
        <v>298</v>
      </c>
      <c r="H477" s="25">
        <f>INDEX('Appendix 1 - Team Data'!$B$12:$R$112, MATCH(C477, 'Appendix 1 - Team Data'!$B$12:$B$112,0),4)</f>
        <v>0</v>
      </c>
      <c r="I477" s="25">
        <f>INDEX('Appendix 1 - Team Data'!$B$12:$R$112, MATCH(D477, 'Appendix 1 - Team Data'!$B$12:$B$112,0),4)</f>
        <v>70</v>
      </c>
      <c r="J477" s="25">
        <f t="shared" si="8"/>
        <v>4</v>
      </c>
    </row>
    <row r="478" spans="2:10">
      <c r="B478" s="3">
        <v>36845</v>
      </c>
      <c r="C478" s="10" t="s">
        <v>215</v>
      </c>
      <c r="D478" s="10" t="s">
        <v>27</v>
      </c>
      <c r="E478" s="25">
        <v>5</v>
      </c>
      <c r="F478" s="25">
        <v>1</v>
      </c>
      <c r="G478" s="10" t="s">
        <v>289</v>
      </c>
      <c r="H478" s="25">
        <f>INDEX('Appendix 1 - Team Data'!$B$12:$R$112, MATCH(C478, 'Appendix 1 - Team Data'!$B$12:$B$112,0),4)</f>
        <v>70</v>
      </c>
      <c r="I478" s="25">
        <f>INDEX('Appendix 1 - Team Data'!$B$12:$R$112, MATCH(D478, 'Appendix 1 - Team Data'!$B$12:$B$112,0),4)</f>
        <v>80</v>
      </c>
      <c r="J478" s="25">
        <f t="shared" si="8"/>
        <v>4</v>
      </c>
    </row>
    <row r="479" spans="2:10">
      <c r="B479" s="3">
        <v>36845</v>
      </c>
      <c r="C479" s="10" t="s">
        <v>225</v>
      </c>
      <c r="D479" s="10" t="s">
        <v>25</v>
      </c>
      <c r="E479" s="25">
        <v>0</v>
      </c>
      <c r="F479" s="25">
        <v>4</v>
      </c>
      <c r="G479" s="10" t="s">
        <v>288</v>
      </c>
      <c r="H479" s="25">
        <f>INDEX('Appendix 1 - Team Data'!$B$12:$R$112, MATCH(C479, 'Appendix 1 - Team Data'!$B$12:$B$112,0),4)</f>
        <v>60</v>
      </c>
      <c r="I479" s="25">
        <f>INDEX('Appendix 1 - Team Data'!$B$12:$R$112, MATCH(D479, 'Appendix 1 - Team Data'!$B$12:$B$112,0),4)</f>
        <v>90</v>
      </c>
      <c r="J479" s="25">
        <f t="shared" si="8"/>
        <v>4</v>
      </c>
    </row>
    <row r="480" spans="2:10">
      <c r="B480" s="3">
        <v>36905</v>
      </c>
      <c r="C480" s="10" t="s">
        <v>17</v>
      </c>
      <c r="D480" s="10" t="s">
        <v>265</v>
      </c>
      <c r="E480" s="25">
        <v>4</v>
      </c>
      <c r="F480" s="25">
        <v>0</v>
      </c>
      <c r="G480" s="10" t="s">
        <v>291</v>
      </c>
      <c r="H480" s="25">
        <f>INDEX('Appendix 1 - Team Data'!$B$12:$R$112, MATCH(C480, 'Appendix 1 - Team Data'!$B$12:$B$112,0),4)</f>
        <v>50</v>
      </c>
      <c r="I480" s="25">
        <f>INDEX('Appendix 1 - Team Data'!$B$12:$R$112, MATCH(D480, 'Appendix 1 - Team Data'!$B$12:$B$112,0),4)</f>
        <v>10</v>
      </c>
      <c r="J480" s="25">
        <f t="shared" si="8"/>
        <v>4</v>
      </c>
    </row>
    <row r="481" spans="2:10">
      <c r="B481" s="3">
        <v>36910</v>
      </c>
      <c r="C481" s="10" t="s">
        <v>23</v>
      </c>
      <c r="D481" s="10" t="s">
        <v>248</v>
      </c>
      <c r="E481" s="25">
        <v>4</v>
      </c>
      <c r="F481" s="25">
        <v>0</v>
      </c>
      <c r="G481" s="10" t="s">
        <v>288</v>
      </c>
      <c r="H481" s="25">
        <f>INDEX('Appendix 1 - Team Data'!$B$12:$R$112, MATCH(C481, 'Appendix 1 - Team Data'!$B$12:$B$112,0),4)</f>
        <v>70</v>
      </c>
      <c r="I481" s="25">
        <f>INDEX('Appendix 1 - Team Data'!$B$12:$R$112, MATCH(D481, 'Appendix 1 - Team Data'!$B$12:$B$112,0),4)</f>
        <v>30</v>
      </c>
      <c r="J481" s="25">
        <f t="shared" si="8"/>
        <v>4</v>
      </c>
    </row>
    <row r="482" spans="2:10">
      <c r="B482" s="3">
        <v>36950</v>
      </c>
      <c r="C482" s="10" t="s">
        <v>229</v>
      </c>
      <c r="D482" s="10" t="s">
        <v>246</v>
      </c>
      <c r="E482" s="25">
        <v>0</v>
      </c>
      <c r="F482" s="25">
        <v>4</v>
      </c>
      <c r="G482" s="10" t="s">
        <v>288</v>
      </c>
      <c r="H482" s="25">
        <f>INDEX('Appendix 1 - Team Data'!$B$12:$R$112, MATCH(C482, 'Appendix 1 - Team Data'!$B$12:$B$112,0),4)</f>
        <v>50</v>
      </c>
      <c r="I482" s="25">
        <f>INDEX('Appendix 1 - Team Data'!$B$12:$R$112, MATCH(D482, 'Appendix 1 - Team Data'!$B$12:$B$112,0),4)</f>
        <v>30</v>
      </c>
      <c r="J482" s="25">
        <f t="shared" si="8"/>
        <v>4</v>
      </c>
    </row>
    <row r="483" spans="2:10">
      <c r="B483" s="3">
        <v>36950</v>
      </c>
      <c r="C483" s="10" t="s">
        <v>36</v>
      </c>
      <c r="D483" s="10" t="s">
        <v>50</v>
      </c>
      <c r="E483" s="25">
        <v>0</v>
      </c>
      <c r="F483" s="25">
        <v>4</v>
      </c>
      <c r="G483" s="10" t="s">
        <v>288</v>
      </c>
      <c r="H483" s="25">
        <f>INDEX('Appendix 1 - Team Data'!$B$12:$R$112, MATCH(C483, 'Appendix 1 - Team Data'!$B$12:$B$112,0),4)</f>
        <v>80</v>
      </c>
      <c r="I483" s="25">
        <f>INDEX('Appendix 1 - Team Data'!$B$12:$R$112, MATCH(D483, 'Appendix 1 - Team Data'!$B$12:$B$112,0),4)</f>
        <v>80</v>
      </c>
      <c r="J483" s="25">
        <f t="shared" si="8"/>
        <v>4</v>
      </c>
    </row>
    <row r="484" spans="2:10">
      <c r="B484" s="3">
        <v>36975</v>
      </c>
      <c r="C484" s="10" t="s">
        <v>41</v>
      </c>
      <c r="D484" s="10" t="s">
        <v>247</v>
      </c>
      <c r="E484" s="25">
        <v>4</v>
      </c>
      <c r="F484" s="25">
        <v>0</v>
      </c>
      <c r="G484" s="10" t="s">
        <v>289</v>
      </c>
      <c r="H484" s="25">
        <f>INDEX('Appendix 1 - Team Data'!$B$12:$R$112, MATCH(C484, 'Appendix 1 - Team Data'!$B$12:$B$112,0),4)</f>
        <v>80</v>
      </c>
      <c r="I484" s="25">
        <f>INDEX('Appendix 1 - Team Data'!$B$12:$R$112, MATCH(D484, 'Appendix 1 - Team Data'!$B$12:$B$112,0),4)</f>
        <v>30</v>
      </c>
      <c r="J484" s="25">
        <f t="shared" si="8"/>
        <v>4</v>
      </c>
    </row>
    <row r="485" spans="2:10">
      <c r="B485" s="3">
        <v>36978</v>
      </c>
      <c r="C485" s="10" t="s">
        <v>50</v>
      </c>
      <c r="D485" s="10" t="s">
        <v>264</v>
      </c>
      <c r="E485" s="25">
        <v>4</v>
      </c>
      <c r="F485" s="25">
        <v>0</v>
      </c>
      <c r="G485" s="10" t="s">
        <v>289</v>
      </c>
      <c r="H485" s="25">
        <f>INDEX('Appendix 1 - Team Data'!$B$12:$R$112, MATCH(C485, 'Appendix 1 - Team Data'!$B$12:$B$112,0),4)</f>
        <v>80</v>
      </c>
      <c r="I485" s="25">
        <f>INDEX('Appendix 1 - Team Data'!$B$12:$R$112, MATCH(D485, 'Appendix 1 - Team Data'!$B$12:$B$112,0),4)</f>
        <v>10</v>
      </c>
      <c r="J485" s="25">
        <f t="shared" si="8"/>
        <v>4</v>
      </c>
    </row>
    <row r="486" spans="2:10">
      <c r="B486" s="3">
        <v>37006</v>
      </c>
      <c r="C486" s="10" t="s">
        <v>25</v>
      </c>
      <c r="D486" s="10" t="s">
        <v>20</v>
      </c>
      <c r="E486" s="25">
        <v>4</v>
      </c>
      <c r="F486" s="25">
        <v>0</v>
      </c>
      <c r="G486" s="10" t="s">
        <v>288</v>
      </c>
      <c r="H486" s="25">
        <f>INDEX('Appendix 1 - Team Data'!$B$12:$R$112, MATCH(C486, 'Appendix 1 - Team Data'!$B$12:$B$112,0),4)</f>
        <v>90</v>
      </c>
      <c r="I486" s="25">
        <f>INDEX('Appendix 1 - Team Data'!$B$12:$R$112, MATCH(D486, 'Appendix 1 - Team Data'!$B$12:$B$112,0),4)</f>
        <v>90</v>
      </c>
      <c r="J486" s="25">
        <f t="shared" si="8"/>
        <v>4</v>
      </c>
    </row>
    <row r="487" spans="2:10">
      <c r="B487" s="3">
        <v>37036</v>
      </c>
      <c r="C487" s="10" t="s">
        <v>48</v>
      </c>
      <c r="D487" s="10" t="s">
        <v>41</v>
      </c>
      <c r="E487" s="25">
        <v>4</v>
      </c>
      <c r="F487" s="25">
        <v>0</v>
      </c>
      <c r="G487" s="10" t="s">
        <v>288</v>
      </c>
      <c r="H487" s="25">
        <f>INDEX('Appendix 1 - Team Data'!$B$12:$R$112, MATCH(C487, 'Appendix 1 - Team Data'!$B$12:$B$112,0),4)</f>
        <v>90</v>
      </c>
      <c r="I487" s="25">
        <f>INDEX('Appendix 1 - Team Data'!$B$12:$R$112, MATCH(D487, 'Appendix 1 - Team Data'!$B$12:$B$112,0),4)</f>
        <v>80</v>
      </c>
      <c r="J487" s="25">
        <f t="shared" si="8"/>
        <v>4</v>
      </c>
    </row>
    <row r="488" spans="2:10">
      <c r="B488" s="3">
        <v>37045</v>
      </c>
      <c r="C488" s="10" t="s">
        <v>25</v>
      </c>
      <c r="D488" s="10" t="s">
        <v>41</v>
      </c>
      <c r="E488" s="25">
        <v>4</v>
      </c>
      <c r="F488" s="25">
        <v>0</v>
      </c>
      <c r="G488" s="10" t="s">
        <v>295</v>
      </c>
      <c r="H488" s="25">
        <f>INDEX('Appendix 1 - Team Data'!$B$12:$R$112, MATCH(C488, 'Appendix 1 - Team Data'!$B$12:$B$112,0),4)</f>
        <v>90</v>
      </c>
      <c r="I488" s="25">
        <f>INDEX('Appendix 1 - Team Data'!$B$12:$R$112, MATCH(D488, 'Appendix 1 - Team Data'!$B$12:$B$112,0),4)</f>
        <v>80</v>
      </c>
      <c r="J488" s="25">
        <f t="shared" si="8"/>
        <v>4</v>
      </c>
    </row>
    <row r="489" spans="2:10">
      <c r="B489" s="3">
        <v>37089</v>
      </c>
      <c r="C489" s="10" t="s">
        <v>218</v>
      </c>
      <c r="D489" s="10" t="s">
        <v>220</v>
      </c>
      <c r="E489" s="25">
        <v>4</v>
      </c>
      <c r="F489" s="25">
        <v>0</v>
      </c>
      <c r="G489" s="10" t="s">
        <v>297</v>
      </c>
      <c r="H489" s="25">
        <f>INDEX('Appendix 1 - Team Data'!$B$12:$R$112, MATCH(C489, 'Appendix 1 - Team Data'!$B$12:$B$112,0),4)</f>
        <v>70</v>
      </c>
      <c r="I489" s="25">
        <f>INDEX('Appendix 1 - Team Data'!$B$12:$R$112, MATCH(D489, 'Appendix 1 - Team Data'!$B$12:$B$112,0),4)</f>
        <v>60</v>
      </c>
      <c r="J489" s="25">
        <f t="shared" si="8"/>
        <v>4</v>
      </c>
    </row>
    <row r="490" spans="2:10">
      <c r="B490" s="3">
        <v>37091</v>
      </c>
      <c r="C490" s="10" t="s">
        <v>227</v>
      </c>
      <c r="D490" s="10" t="s">
        <v>37</v>
      </c>
      <c r="E490" s="25">
        <v>0</v>
      </c>
      <c r="F490" s="25">
        <v>4</v>
      </c>
      <c r="G490" s="10" t="s">
        <v>297</v>
      </c>
      <c r="H490" s="25">
        <f>INDEX('Appendix 1 - Team Data'!$B$12:$R$112, MATCH(C490, 'Appendix 1 - Team Data'!$B$12:$B$112,0),4)</f>
        <v>50</v>
      </c>
      <c r="I490" s="25">
        <f>INDEX('Appendix 1 - Team Data'!$B$12:$R$112, MATCH(D490, 'Appendix 1 - Team Data'!$B$12:$B$112,0),4)</f>
        <v>60</v>
      </c>
      <c r="J490" s="25">
        <f t="shared" si="8"/>
        <v>4</v>
      </c>
    </row>
    <row r="491" spans="2:10">
      <c r="B491" s="3">
        <v>37135</v>
      </c>
      <c r="C491" s="10" t="s">
        <v>40</v>
      </c>
      <c r="D491" s="10" t="s">
        <v>48</v>
      </c>
      <c r="E491" s="25">
        <v>1</v>
      </c>
      <c r="F491" s="25">
        <v>5</v>
      </c>
      <c r="G491" s="10" t="s">
        <v>289</v>
      </c>
      <c r="H491" s="25">
        <f>INDEX('Appendix 1 - Team Data'!$B$12:$R$112, MATCH(C491, 'Appendix 1 - Team Data'!$B$12:$B$112,0),4)</f>
        <v>90</v>
      </c>
      <c r="I491" s="25">
        <f>INDEX('Appendix 1 - Team Data'!$B$12:$R$112, MATCH(D491, 'Appendix 1 - Team Data'!$B$12:$B$112,0),4)</f>
        <v>90</v>
      </c>
      <c r="J491" s="25">
        <f t="shared" si="8"/>
        <v>4</v>
      </c>
    </row>
    <row r="492" spans="2:10">
      <c r="B492" s="3">
        <v>37135</v>
      </c>
      <c r="C492" s="10" t="s">
        <v>21</v>
      </c>
      <c r="D492" s="10" t="s">
        <v>226</v>
      </c>
      <c r="E492" s="25">
        <v>4</v>
      </c>
      <c r="F492" s="25">
        <v>0</v>
      </c>
      <c r="G492" s="10" t="s">
        <v>289</v>
      </c>
      <c r="H492" s="25">
        <f>INDEX('Appendix 1 - Team Data'!$B$12:$R$112, MATCH(C492, 'Appendix 1 - Team Data'!$B$12:$B$112,0),4)</f>
        <v>90</v>
      </c>
      <c r="I492" s="25">
        <f>INDEX('Appendix 1 - Team Data'!$B$12:$R$112, MATCH(D492, 'Appendix 1 - Team Data'!$B$12:$B$112,0),4)</f>
        <v>60</v>
      </c>
      <c r="J492" s="25">
        <f t="shared" si="8"/>
        <v>4</v>
      </c>
    </row>
    <row r="493" spans="2:10">
      <c r="B493" s="3">
        <v>37139</v>
      </c>
      <c r="C493" s="10" t="s">
        <v>244</v>
      </c>
      <c r="D493" s="10" t="s">
        <v>230</v>
      </c>
      <c r="E493" s="25">
        <v>5</v>
      </c>
      <c r="F493" s="25">
        <v>1</v>
      </c>
      <c r="G493" s="10" t="s">
        <v>289</v>
      </c>
      <c r="H493" s="25">
        <f>INDEX('Appendix 1 - Team Data'!$B$12:$R$112, MATCH(C493, 'Appendix 1 - Team Data'!$B$12:$B$112,0),4)</f>
        <v>30</v>
      </c>
      <c r="I493" s="25">
        <f>INDEX('Appendix 1 - Team Data'!$B$12:$R$112, MATCH(D493, 'Appendix 1 - Team Data'!$B$12:$B$112,0),4)</f>
        <v>50</v>
      </c>
      <c r="J493" s="25">
        <f t="shared" si="8"/>
        <v>4</v>
      </c>
    </row>
    <row r="494" spans="2:10">
      <c r="B494" s="3">
        <v>37139</v>
      </c>
      <c r="C494" s="10" t="s">
        <v>215</v>
      </c>
      <c r="D494" s="10" t="s">
        <v>227</v>
      </c>
      <c r="E494" s="25">
        <v>5</v>
      </c>
      <c r="F494" s="25">
        <v>1</v>
      </c>
      <c r="G494" s="10" t="s">
        <v>289</v>
      </c>
      <c r="H494" s="25">
        <f>INDEX('Appendix 1 - Team Data'!$B$12:$R$112, MATCH(C494, 'Appendix 1 - Team Data'!$B$12:$B$112,0),4)</f>
        <v>70</v>
      </c>
      <c r="I494" s="25">
        <f>INDEX('Appendix 1 - Team Data'!$B$12:$R$112, MATCH(D494, 'Appendix 1 - Team Data'!$B$12:$B$112,0),4)</f>
        <v>50</v>
      </c>
      <c r="J494" s="25">
        <f t="shared" si="8"/>
        <v>4</v>
      </c>
    </row>
    <row r="495" spans="2:10">
      <c r="B495" s="3">
        <v>37170</v>
      </c>
      <c r="C495" s="10" t="s">
        <v>227</v>
      </c>
      <c r="D495" s="10" t="s">
        <v>218</v>
      </c>
      <c r="E495" s="25">
        <v>1</v>
      </c>
      <c r="F495" s="25">
        <v>5</v>
      </c>
      <c r="G495" s="10" t="s">
        <v>289</v>
      </c>
      <c r="H495" s="25">
        <f>INDEX('Appendix 1 - Team Data'!$B$12:$R$112, MATCH(C495, 'Appendix 1 - Team Data'!$B$12:$B$112,0),4)</f>
        <v>50</v>
      </c>
      <c r="I495" s="25">
        <f>INDEX('Appendix 1 - Team Data'!$B$12:$R$112, MATCH(D495, 'Appendix 1 - Team Data'!$B$12:$B$112,0),4)</f>
        <v>70</v>
      </c>
      <c r="J495" s="25">
        <f t="shared" si="8"/>
        <v>4</v>
      </c>
    </row>
    <row r="496" spans="2:10">
      <c r="B496" s="3">
        <v>37170</v>
      </c>
      <c r="C496" s="10" t="s">
        <v>15</v>
      </c>
      <c r="D496" s="10" t="s">
        <v>36</v>
      </c>
      <c r="E496" s="25">
        <v>4</v>
      </c>
      <c r="F496" s="25">
        <v>0</v>
      </c>
      <c r="G496" s="10" t="s">
        <v>289</v>
      </c>
      <c r="H496" s="25">
        <f>INDEX('Appendix 1 - Team Data'!$B$12:$R$112, MATCH(C496, 'Appendix 1 - Team Data'!$B$12:$B$112,0),4)</f>
        <v>50</v>
      </c>
      <c r="I496" s="25">
        <f>INDEX('Appendix 1 - Team Data'!$B$12:$R$112, MATCH(D496, 'Appendix 1 - Team Data'!$B$12:$B$112,0),4)</f>
        <v>80</v>
      </c>
      <c r="J496" s="25">
        <f t="shared" si="8"/>
        <v>4</v>
      </c>
    </row>
    <row r="497" spans="2:10">
      <c r="B497" s="3">
        <v>37209</v>
      </c>
      <c r="C497" s="10" t="s">
        <v>215</v>
      </c>
      <c r="D497" s="10" t="s">
        <v>52</v>
      </c>
      <c r="E497" s="25">
        <v>0</v>
      </c>
      <c r="F497" s="25">
        <v>4</v>
      </c>
      <c r="G497" s="10" t="s">
        <v>289</v>
      </c>
      <c r="H497" s="25">
        <f>INDEX('Appendix 1 - Team Data'!$B$12:$R$112, MATCH(C497, 'Appendix 1 - Team Data'!$B$12:$B$112,0),4)</f>
        <v>70</v>
      </c>
      <c r="I497" s="25">
        <f>INDEX('Appendix 1 - Team Data'!$B$12:$R$112, MATCH(D497, 'Appendix 1 - Team Data'!$B$12:$B$112,0),4)</f>
        <v>90</v>
      </c>
      <c r="J497" s="25">
        <f t="shared" si="8"/>
        <v>4</v>
      </c>
    </row>
    <row r="498" spans="2:10">
      <c r="B498" s="3">
        <v>37299</v>
      </c>
      <c r="C498" s="10" t="s">
        <v>232</v>
      </c>
      <c r="D498" s="10" t="s">
        <v>237</v>
      </c>
      <c r="E498" s="25">
        <v>1</v>
      </c>
      <c r="F498" s="25">
        <v>5</v>
      </c>
      <c r="G498" s="10" t="s">
        <v>303</v>
      </c>
      <c r="H498" s="25">
        <f>INDEX('Appendix 1 - Team Data'!$B$12:$R$112, MATCH(C498, 'Appendix 1 - Team Data'!$B$12:$B$112,0),4)</f>
        <v>40</v>
      </c>
      <c r="I498" s="25">
        <f>INDEX('Appendix 1 - Team Data'!$B$12:$R$112, MATCH(D498, 'Appendix 1 - Team Data'!$B$12:$B$112,0),4)</f>
        <v>40</v>
      </c>
      <c r="J498" s="25">
        <f t="shared" si="8"/>
        <v>4</v>
      </c>
    </row>
    <row r="499" spans="2:10">
      <c r="B499" s="3">
        <v>37328</v>
      </c>
      <c r="C499" s="10" t="s">
        <v>41</v>
      </c>
      <c r="D499" s="10" t="s">
        <v>239</v>
      </c>
      <c r="E499" s="25">
        <v>4</v>
      </c>
      <c r="F499" s="25">
        <v>0</v>
      </c>
      <c r="G499" s="10" t="s">
        <v>288</v>
      </c>
      <c r="H499" s="25">
        <f>INDEX('Appendix 1 - Team Data'!$B$12:$R$112, MATCH(C499, 'Appendix 1 - Team Data'!$B$12:$B$112,0),4)</f>
        <v>80</v>
      </c>
      <c r="I499" s="25">
        <f>INDEX('Appendix 1 - Team Data'!$B$12:$R$112, MATCH(D499, 'Appendix 1 - Team Data'!$B$12:$B$112,0),4)</f>
        <v>40</v>
      </c>
      <c r="J499" s="25">
        <f t="shared" si="8"/>
        <v>4</v>
      </c>
    </row>
    <row r="500" spans="2:10">
      <c r="B500" s="3">
        <v>37363</v>
      </c>
      <c r="C500" s="10" t="s">
        <v>48</v>
      </c>
      <c r="D500" s="10" t="s">
        <v>215</v>
      </c>
      <c r="E500" s="25">
        <v>4</v>
      </c>
      <c r="F500" s="25">
        <v>0</v>
      </c>
      <c r="G500" s="10" t="s">
        <v>288</v>
      </c>
      <c r="H500" s="25">
        <f>INDEX('Appendix 1 - Team Data'!$B$12:$R$112, MATCH(C500, 'Appendix 1 - Team Data'!$B$12:$B$112,0),4)</f>
        <v>90</v>
      </c>
      <c r="I500" s="25">
        <f>INDEX('Appendix 1 - Team Data'!$B$12:$R$112, MATCH(D500, 'Appendix 1 - Team Data'!$B$12:$B$112,0),4)</f>
        <v>70</v>
      </c>
      <c r="J500" s="25">
        <f t="shared" si="8"/>
        <v>4</v>
      </c>
    </row>
    <row r="501" spans="2:10">
      <c r="B501" s="3">
        <v>37394</v>
      </c>
      <c r="C501" s="10" t="s">
        <v>40</v>
      </c>
      <c r="D501" s="10" t="s">
        <v>226</v>
      </c>
      <c r="E501" s="25">
        <v>6</v>
      </c>
      <c r="F501" s="25">
        <v>2</v>
      </c>
      <c r="G501" s="10" t="s">
        <v>288</v>
      </c>
      <c r="H501" s="25">
        <f>INDEX('Appendix 1 - Team Data'!$B$12:$R$112, MATCH(C501, 'Appendix 1 - Team Data'!$B$12:$B$112,0),4)</f>
        <v>90</v>
      </c>
      <c r="I501" s="25">
        <f>INDEX('Appendix 1 - Team Data'!$B$12:$R$112, MATCH(D501, 'Appendix 1 - Team Data'!$B$12:$B$112,0),4)</f>
        <v>60</v>
      </c>
      <c r="J501" s="25">
        <f t="shared" si="8"/>
        <v>4</v>
      </c>
    </row>
    <row r="502" spans="2:10">
      <c r="B502" s="3">
        <v>37415</v>
      </c>
      <c r="C502" s="10" t="s">
        <v>35</v>
      </c>
      <c r="D502" s="10" t="s">
        <v>248</v>
      </c>
      <c r="E502" s="25">
        <v>4</v>
      </c>
      <c r="F502" s="25">
        <v>0</v>
      </c>
      <c r="G502" s="10" t="s">
        <v>286</v>
      </c>
      <c r="H502" s="25">
        <f>INDEX('Appendix 1 - Team Data'!$B$12:$R$112, MATCH(C502, 'Appendix 1 - Team Data'!$B$12:$B$112,0),4)</f>
        <v>90</v>
      </c>
      <c r="I502" s="25">
        <f>INDEX('Appendix 1 - Team Data'!$B$12:$R$112, MATCH(D502, 'Appendix 1 - Team Data'!$B$12:$B$112,0),4)</f>
        <v>30</v>
      </c>
      <c r="J502" s="25">
        <f t="shared" si="8"/>
        <v>4</v>
      </c>
    </row>
    <row r="503" spans="2:10">
      <c r="B503" s="3">
        <v>37417</v>
      </c>
      <c r="C503" s="10" t="s">
        <v>20</v>
      </c>
      <c r="D503" s="10" t="s">
        <v>50</v>
      </c>
      <c r="E503" s="25">
        <v>4</v>
      </c>
      <c r="F503" s="25">
        <v>0</v>
      </c>
      <c r="G503" s="10" t="s">
        <v>286</v>
      </c>
      <c r="H503" s="25">
        <f>INDEX('Appendix 1 - Team Data'!$B$12:$R$112, MATCH(C503, 'Appendix 1 - Team Data'!$B$12:$B$112,0),4)</f>
        <v>90</v>
      </c>
      <c r="I503" s="25">
        <f>INDEX('Appendix 1 - Team Data'!$B$12:$R$112, MATCH(D503, 'Appendix 1 - Team Data'!$B$12:$B$112,0),4)</f>
        <v>80</v>
      </c>
      <c r="J503" s="25">
        <f t="shared" si="8"/>
        <v>4</v>
      </c>
    </row>
    <row r="504" spans="2:10">
      <c r="B504" s="3">
        <v>37664</v>
      </c>
      <c r="C504" s="10" t="s">
        <v>232</v>
      </c>
      <c r="D504" s="10" t="s">
        <v>36</v>
      </c>
      <c r="E504" s="25">
        <v>1</v>
      </c>
      <c r="F504" s="25">
        <v>5</v>
      </c>
      <c r="G504" s="10" t="s">
        <v>288</v>
      </c>
      <c r="H504" s="25">
        <f>INDEX('Appendix 1 - Team Data'!$B$12:$R$112, MATCH(C504, 'Appendix 1 - Team Data'!$B$12:$B$112,0),4)</f>
        <v>40</v>
      </c>
      <c r="I504" s="25">
        <f>INDEX('Appendix 1 - Team Data'!$B$12:$R$112, MATCH(D504, 'Appendix 1 - Team Data'!$B$12:$B$112,0),4)</f>
        <v>80</v>
      </c>
      <c r="J504" s="25">
        <f t="shared" si="8"/>
        <v>4</v>
      </c>
    </row>
    <row r="505" spans="2:10">
      <c r="B505" s="3">
        <v>37675</v>
      </c>
      <c r="C505" s="10" t="s">
        <v>27</v>
      </c>
      <c r="D505" s="10" t="s">
        <v>262</v>
      </c>
      <c r="E505" s="25">
        <v>5</v>
      </c>
      <c r="F505" s="25">
        <v>1</v>
      </c>
      <c r="G505" s="10" t="s">
        <v>288</v>
      </c>
      <c r="H505" s="25">
        <f>INDEX('Appendix 1 - Team Data'!$B$12:$R$112, MATCH(C505, 'Appendix 1 - Team Data'!$B$12:$B$112,0),4)</f>
        <v>80</v>
      </c>
      <c r="I505" s="25">
        <f>INDEX('Appendix 1 - Team Data'!$B$12:$R$112, MATCH(D505, 'Appendix 1 - Team Data'!$B$12:$B$112,0),4)</f>
        <v>10</v>
      </c>
      <c r="J505" s="25">
        <f t="shared" si="8"/>
        <v>4</v>
      </c>
    </row>
    <row r="506" spans="2:10">
      <c r="B506" s="3">
        <v>37709</v>
      </c>
      <c r="C506" s="10" t="s">
        <v>32</v>
      </c>
      <c r="D506" s="10" t="s">
        <v>45</v>
      </c>
      <c r="E506" s="25">
        <v>4</v>
      </c>
      <c r="F506" s="25">
        <v>0</v>
      </c>
      <c r="G506" s="10" t="s">
        <v>293</v>
      </c>
      <c r="H506" s="25">
        <f>INDEX('Appendix 1 - Team Data'!$B$12:$R$112, MATCH(C506, 'Appendix 1 - Team Data'!$B$12:$B$112,0),4)</f>
        <v>80</v>
      </c>
      <c r="I506" s="25">
        <f>INDEX('Appendix 1 - Team Data'!$B$12:$R$112, MATCH(D506, 'Appendix 1 - Team Data'!$B$12:$B$112,0),4)</f>
        <v>90</v>
      </c>
      <c r="J506" s="25">
        <f t="shared" si="8"/>
        <v>4</v>
      </c>
    </row>
    <row r="507" spans="2:10">
      <c r="B507" s="3">
        <v>37741</v>
      </c>
      <c r="C507" s="10" t="s">
        <v>21</v>
      </c>
      <c r="D507" s="10" t="s">
        <v>218</v>
      </c>
      <c r="E507" s="25">
        <v>4</v>
      </c>
      <c r="F507" s="25">
        <v>0</v>
      </c>
      <c r="G507" s="10" t="s">
        <v>288</v>
      </c>
      <c r="H507" s="25">
        <f>INDEX('Appendix 1 - Team Data'!$B$12:$R$112, MATCH(C507, 'Appendix 1 - Team Data'!$B$12:$B$112,0),4)</f>
        <v>90</v>
      </c>
      <c r="I507" s="25">
        <f>INDEX('Appendix 1 - Team Data'!$B$12:$R$112, MATCH(D507, 'Appendix 1 - Team Data'!$B$12:$B$112,0),4)</f>
        <v>70</v>
      </c>
      <c r="J507" s="25">
        <f t="shared" si="8"/>
        <v>4</v>
      </c>
    </row>
    <row r="508" spans="2:10">
      <c r="B508" s="3">
        <v>37782</v>
      </c>
      <c r="C508" s="10" t="s">
        <v>20</v>
      </c>
      <c r="D508" s="10" t="s">
        <v>227</v>
      </c>
      <c r="E508" s="25">
        <v>4</v>
      </c>
      <c r="F508" s="25">
        <v>0</v>
      </c>
      <c r="G508" s="10" t="s">
        <v>288</v>
      </c>
      <c r="H508" s="25">
        <f>INDEX('Appendix 1 - Team Data'!$B$12:$R$112, MATCH(C508, 'Appendix 1 - Team Data'!$B$12:$B$112,0),4)</f>
        <v>90</v>
      </c>
      <c r="I508" s="25">
        <f>INDEX('Appendix 1 - Team Data'!$B$12:$R$112, MATCH(D508, 'Appendix 1 - Team Data'!$B$12:$B$112,0),4)</f>
        <v>50</v>
      </c>
      <c r="J508" s="25">
        <f t="shared" si="8"/>
        <v>4</v>
      </c>
    </row>
    <row r="509" spans="2:10">
      <c r="B509" s="3">
        <v>37870</v>
      </c>
      <c r="C509" s="10" t="s">
        <v>211</v>
      </c>
      <c r="D509" s="10" t="s">
        <v>214</v>
      </c>
      <c r="E509" s="25">
        <v>4</v>
      </c>
      <c r="F509" s="25">
        <v>0</v>
      </c>
      <c r="G509" s="10" t="s">
        <v>293</v>
      </c>
      <c r="H509" s="25">
        <f>INDEX('Appendix 1 - Team Data'!$B$12:$R$112, MATCH(C509, 'Appendix 1 - Team Data'!$B$12:$B$112,0),4)</f>
        <v>90</v>
      </c>
      <c r="I509" s="25">
        <f>INDEX('Appendix 1 - Team Data'!$B$12:$R$112, MATCH(D509, 'Appendix 1 - Team Data'!$B$12:$B$112,0),4)</f>
        <v>70</v>
      </c>
      <c r="J509" s="25">
        <f t="shared" si="8"/>
        <v>4</v>
      </c>
    </row>
    <row r="510" spans="2:10">
      <c r="B510" s="3">
        <v>37874</v>
      </c>
      <c r="C510" s="10" t="s">
        <v>227</v>
      </c>
      <c r="D510" s="10" t="s">
        <v>52</v>
      </c>
      <c r="E510" s="25">
        <v>4</v>
      </c>
      <c r="F510" s="25">
        <v>0</v>
      </c>
      <c r="G510" s="10" t="s">
        <v>289</v>
      </c>
      <c r="H510" s="25">
        <f>INDEX('Appendix 1 - Team Data'!$B$12:$R$112, MATCH(C510, 'Appendix 1 - Team Data'!$B$12:$B$112,0),4)</f>
        <v>50</v>
      </c>
      <c r="I510" s="25">
        <f>INDEX('Appendix 1 - Team Data'!$B$12:$R$112, MATCH(D510, 'Appendix 1 - Team Data'!$B$12:$B$112,0),4)</f>
        <v>90</v>
      </c>
      <c r="J510" s="25">
        <f t="shared" si="8"/>
        <v>4</v>
      </c>
    </row>
    <row r="511" spans="2:10">
      <c r="B511" s="3">
        <v>37905</v>
      </c>
      <c r="C511" s="10" t="s">
        <v>264</v>
      </c>
      <c r="D511" s="10" t="s">
        <v>21</v>
      </c>
      <c r="E511" s="25">
        <v>0</v>
      </c>
      <c r="F511" s="25">
        <v>4</v>
      </c>
      <c r="G511" s="10" t="s">
        <v>293</v>
      </c>
      <c r="H511" s="25">
        <f>INDEX('Appendix 1 - Team Data'!$B$12:$R$112, MATCH(C511, 'Appendix 1 - Team Data'!$B$12:$B$112,0),4)</f>
        <v>10</v>
      </c>
      <c r="I511" s="25">
        <f>INDEX('Appendix 1 - Team Data'!$B$12:$R$112, MATCH(D511, 'Appendix 1 - Team Data'!$B$12:$B$112,0),4)</f>
        <v>90</v>
      </c>
      <c r="J511" s="25">
        <f t="shared" si="8"/>
        <v>4</v>
      </c>
    </row>
    <row r="512" spans="2:10">
      <c r="B512" s="3">
        <v>38017</v>
      </c>
      <c r="C512" s="10" t="s">
        <v>33</v>
      </c>
      <c r="D512" s="10" t="s">
        <v>250</v>
      </c>
      <c r="E512" s="25">
        <v>4</v>
      </c>
      <c r="F512" s="25">
        <v>0</v>
      </c>
      <c r="G512" s="10" t="s">
        <v>306</v>
      </c>
      <c r="H512" s="25">
        <f>INDEX('Appendix 1 - Team Data'!$B$12:$R$112, MATCH(C512, 'Appendix 1 - Team Data'!$B$12:$B$112,0),4)</f>
        <v>50</v>
      </c>
      <c r="I512" s="25">
        <f>INDEX('Appendix 1 - Team Data'!$B$12:$R$112, MATCH(D512, 'Appendix 1 - Team Data'!$B$12:$B$112,0),4)</f>
        <v>20</v>
      </c>
      <c r="J512" s="25">
        <f t="shared" si="8"/>
        <v>4</v>
      </c>
    </row>
    <row r="513" spans="2:10">
      <c r="B513" s="3">
        <v>38028</v>
      </c>
      <c r="C513" s="10" t="s">
        <v>22</v>
      </c>
      <c r="D513" s="10" t="s">
        <v>257</v>
      </c>
      <c r="E513" s="25">
        <v>4</v>
      </c>
      <c r="F513" s="25">
        <v>0</v>
      </c>
      <c r="G513" s="10" t="s">
        <v>306</v>
      </c>
      <c r="H513" s="25">
        <f>INDEX('Appendix 1 - Team Data'!$B$12:$R$112, MATCH(C513, 'Appendix 1 - Team Data'!$B$12:$B$112,0),4)</f>
        <v>50</v>
      </c>
      <c r="I513" s="25">
        <f>INDEX('Appendix 1 - Team Data'!$B$12:$R$112, MATCH(D513, 'Appendix 1 - Team Data'!$B$12:$B$112,0),4)</f>
        <v>20</v>
      </c>
      <c r="J513" s="25">
        <f t="shared" si="8"/>
        <v>4</v>
      </c>
    </row>
    <row r="514" spans="2:10">
      <c r="B514" s="3">
        <v>38035</v>
      </c>
      <c r="C514" s="10" t="s">
        <v>214</v>
      </c>
      <c r="D514" s="10" t="s">
        <v>222</v>
      </c>
      <c r="E514" s="25">
        <v>4</v>
      </c>
      <c r="F514" s="25">
        <v>0</v>
      </c>
      <c r="G514" s="10" t="s">
        <v>288</v>
      </c>
      <c r="H514" s="25">
        <f>INDEX('Appendix 1 - Team Data'!$B$12:$R$112, MATCH(C514, 'Appendix 1 - Team Data'!$B$12:$B$112,0),4)</f>
        <v>70</v>
      </c>
      <c r="I514" s="25">
        <f>INDEX('Appendix 1 - Team Data'!$B$12:$R$112, MATCH(D514, 'Appendix 1 - Team Data'!$B$12:$B$112,0),4)</f>
        <v>60</v>
      </c>
      <c r="J514" s="25">
        <f t="shared" si="8"/>
        <v>4</v>
      </c>
    </row>
    <row r="515" spans="2:10">
      <c r="B515" s="3">
        <v>38105</v>
      </c>
      <c r="C515" s="10" t="s">
        <v>212</v>
      </c>
      <c r="D515" s="10" t="s">
        <v>230</v>
      </c>
      <c r="E515" s="25">
        <v>4</v>
      </c>
      <c r="F515" s="25">
        <v>0</v>
      </c>
      <c r="G515" s="10" t="s">
        <v>288</v>
      </c>
      <c r="H515" s="25">
        <f>INDEX('Appendix 1 - Team Data'!$B$12:$R$112, MATCH(C515, 'Appendix 1 - Team Data'!$B$12:$B$112,0),4)</f>
        <v>80</v>
      </c>
      <c r="I515" s="25">
        <f>INDEX('Appendix 1 - Team Data'!$B$12:$R$112, MATCH(D515, 'Appendix 1 - Team Data'!$B$12:$B$112,0),4)</f>
        <v>50</v>
      </c>
      <c r="J515" s="25">
        <f t="shared" si="8"/>
        <v>4</v>
      </c>
    </row>
    <row r="516" spans="2:10">
      <c r="B516" s="3">
        <v>38105</v>
      </c>
      <c r="C516" s="10" t="s">
        <v>228</v>
      </c>
      <c r="D516" s="10" t="s">
        <v>40</v>
      </c>
      <c r="E516" s="25">
        <v>5</v>
      </c>
      <c r="F516" s="25">
        <v>1</v>
      </c>
      <c r="G516" s="10" t="s">
        <v>288</v>
      </c>
      <c r="H516" s="25">
        <f>INDEX('Appendix 1 - Team Data'!$B$12:$R$112, MATCH(C516, 'Appendix 1 - Team Data'!$B$12:$B$112,0),4)</f>
        <v>50</v>
      </c>
      <c r="I516" s="25">
        <f>INDEX('Appendix 1 - Team Data'!$B$12:$R$112, MATCH(D516, 'Appendix 1 - Team Data'!$B$12:$B$112,0),4)</f>
        <v>90</v>
      </c>
      <c r="J516" s="25">
        <f t="shared" si="8"/>
        <v>4</v>
      </c>
    </row>
    <row r="517" spans="2:10">
      <c r="B517" s="3">
        <v>38137</v>
      </c>
      <c r="C517" s="10" t="s">
        <v>47</v>
      </c>
      <c r="D517" s="10" t="s">
        <v>211</v>
      </c>
      <c r="E517" s="25">
        <v>0</v>
      </c>
      <c r="F517" s="25">
        <v>4</v>
      </c>
      <c r="G517" s="10" t="s">
        <v>288</v>
      </c>
      <c r="H517" s="25">
        <f>INDEX('Appendix 1 - Team Data'!$B$12:$R$112, MATCH(C517, 'Appendix 1 - Team Data'!$B$12:$B$112,0),4)</f>
        <v>40</v>
      </c>
      <c r="I517" s="25">
        <f>INDEX('Appendix 1 - Team Data'!$B$12:$R$112, MATCH(D517, 'Appendix 1 - Team Data'!$B$12:$B$112,0),4)</f>
        <v>90</v>
      </c>
      <c r="J517" s="25">
        <f t="shared" si="8"/>
        <v>4</v>
      </c>
    </row>
    <row r="518" spans="2:10">
      <c r="B518" s="3">
        <v>38155</v>
      </c>
      <c r="C518" s="10" t="s">
        <v>23</v>
      </c>
      <c r="D518" s="10" t="s">
        <v>272</v>
      </c>
      <c r="E518" s="25">
        <v>4</v>
      </c>
      <c r="F518" s="25">
        <v>0</v>
      </c>
      <c r="G518" s="10" t="s">
        <v>296</v>
      </c>
      <c r="H518" s="25">
        <f>INDEX('Appendix 1 - Team Data'!$B$12:$R$112, MATCH(C518, 'Appendix 1 - Team Data'!$B$12:$B$112,0),4)</f>
        <v>70</v>
      </c>
      <c r="I518" s="25">
        <f>INDEX('Appendix 1 - Team Data'!$B$12:$R$112, MATCH(D518, 'Appendix 1 - Team Data'!$B$12:$B$112,0),4)</f>
        <v>0</v>
      </c>
      <c r="J518" s="25">
        <f t="shared" si="8"/>
        <v>4</v>
      </c>
    </row>
    <row r="519" spans="2:10">
      <c r="B519" s="3">
        <v>38186</v>
      </c>
      <c r="C519" s="10" t="s">
        <v>41</v>
      </c>
      <c r="D519" s="10" t="s">
        <v>35</v>
      </c>
      <c r="E519" s="25">
        <v>0</v>
      </c>
      <c r="F519" s="25">
        <v>4</v>
      </c>
      <c r="G519" s="10" t="s">
        <v>297</v>
      </c>
      <c r="H519" s="25">
        <f>INDEX('Appendix 1 - Team Data'!$B$12:$R$112, MATCH(C519, 'Appendix 1 - Team Data'!$B$12:$B$112,0),4)</f>
        <v>80</v>
      </c>
      <c r="I519" s="25">
        <f>INDEX('Appendix 1 - Team Data'!$B$12:$R$112, MATCH(D519, 'Appendix 1 - Team Data'!$B$12:$B$112,0),4)</f>
        <v>90</v>
      </c>
      <c r="J519" s="25">
        <f t="shared" si="8"/>
        <v>4</v>
      </c>
    </row>
    <row r="520" spans="2:10">
      <c r="B520" s="3">
        <v>38195</v>
      </c>
      <c r="C520" s="10" t="s">
        <v>43</v>
      </c>
      <c r="D520" s="10" t="s">
        <v>275</v>
      </c>
      <c r="E520" s="25">
        <v>4</v>
      </c>
      <c r="F520" s="25">
        <v>0</v>
      </c>
      <c r="G520" s="10" t="s">
        <v>298</v>
      </c>
      <c r="H520" s="25">
        <f>INDEX('Appendix 1 - Team Data'!$B$12:$R$112, MATCH(C520, 'Appendix 1 - Team Data'!$B$12:$B$112,0),4)</f>
        <v>70</v>
      </c>
      <c r="I520" s="25">
        <f>INDEX('Appendix 1 - Team Data'!$B$12:$R$112, MATCH(D520, 'Appendix 1 - Team Data'!$B$12:$B$112,0),4)</f>
        <v>0</v>
      </c>
      <c r="J520" s="25">
        <f t="shared" si="8"/>
        <v>4</v>
      </c>
    </row>
    <row r="521" spans="2:10">
      <c r="B521" s="3">
        <v>38202</v>
      </c>
      <c r="C521" s="10" t="s">
        <v>271</v>
      </c>
      <c r="D521" s="10" t="s">
        <v>237</v>
      </c>
      <c r="E521" s="25">
        <v>0</v>
      </c>
      <c r="F521" s="25">
        <v>4</v>
      </c>
      <c r="G521" s="10" t="s">
        <v>288</v>
      </c>
      <c r="H521" s="25">
        <f>INDEX('Appendix 1 - Team Data'!$B$12:$R$112, MATCH(C521, 'Appendix 1 - Team Data'!$B$12:$B$112,0),4)</f>
        <v>0</v>
      </c>
      <c r="I521" s="25">
        <f>INDEX('Appendix 1 - Team Data'!$B$12:$R$112, MATCH(D521, 'Appendix 1 - Team Data'!$B$12:$B$112,0),4)</f>
        <v>40</v>
      </c>
      <c r="J521" s="25">
        <f t="shared" si="8"/>
        <v>4</v>
      </c>
    </row>
    <row r="522" spans="2:10">
      <c r="B522" s="3">
        <v>38217</v>
      </c>
      <c r="C522" s="10" t="s">
        <v>50</v>
      </c>
      <c r="D522" s="10" t="s">
        <v>28</v>
      </c>
      <c r="E522" s="25">
        <v>1</v>
      </c>
      <c r="F522" s="25">
        <v>5</v>
      </c>
      <c r="G522" s="10" t="s">
        <v>288</v>
      </c>
      <c r="H522" s="25">
        <f>INDEX('Appendix 1 - Team Data'!$B$12:$R$112, MATCH(C522, 'Appendix 1 - Team Data'!$B$12:$B$112,0),4)</f>
        <v>80</v>
      </c>
      <c r="I522" s="25">
        <f>INDEX('Appendix 1 - Team Data'!$B$12:$R$112, MATCH(D522, 'Appendix 1 - Team Data'!$B$12:$B$112,0),4)</f>
        <v>80</v>
      </c>
      <c r="J522" s="25">
        <f t="shared" si="8"/>
        <v>4</v>
      </c>
    </row>
    <row r="523" spans="2:10">
      <c r="B523" s="3">
        <v>38238</v>
      </c>
      <c r="C523" s="10" t="s">
        <v>20</v>
      </c>
      <c r="D523" s="10" t="s">
        <v>258</v>
      </c>
      <c r="E523" s="25">
        <v>4</v>
      </c>
      <c r="F523" s="25">
        <v>0</v>
      </c>
      <c r="G523" s="10" t="s">
        <v>289</v>
      </c>
      <c r="H523" s="25">
        <f>INDEX('Appendix 1 - Team Data'!$B$12:$R$112, MATCH(C523, 'Appendix 1 - Team Data'!$B$12:$B$112,0),4)</f>
        <v>90</v>
      </c>
      <c r="I523" s="25">
        <f>INDEX('Appendix 1 - Team Data'!$B$12:$R$112, MATCH(D523, 'Appendix 1 - Team Data'!$B$12:$B$112,0),4)</f>
        <v>20</v>
      </c>
      <c r="J523" s="25">
        <f t="shared" si="8"/>
        <v>4</v>
      </c>
    </row>
    <row r="524" spans="2:10">
      <c r="B524" s="3">
        <v>38302</v>
      </c>
      <c r="C524" s="10" t="s">
        <v>249</v>
      </c>
      <c r="D524" s="10" t="s">
        <v>268</v>
      </c>
      <c r="E524" s="25">
        <v>4</v>
      </c>
      <c r="F524" s="25">
        <v>0</v>
      </c>
      <c r="G524" s="10" t="s">
        <v>288</v>
      </c>
      <c r="H524" s="25">
        <f>INDEX('Appendix 1 - Team Data'!$B$12:$R$112, MATCH(C524, 'Appendix 1 - Team Data'!$B$12:$B$112,0),4)</f>
        <v>20</v>
      </c>
      <c r="I524" s="25">
        <f>INDEX('Appendix 1 - Team Data'!$B$12:$R$112, MATCH(D524, 'Appendix 1 - Team Data'!$B$12:$B$112,0),4)</f>
        <v>10</v>
      </c>
      <c r="J524" s="25">
        <f t="shared" si="8"/>
        <v>4</v>
      </c>
    </row>
    <row r="525" spans="2:10">
      <c r="B525" s="3">
        <v>38308</v>
      </c>
      <c r="C525" s="10" t="s">
        <v>22</v>
      </c>
      <c r="D525" s="10" t="s">
        <v>238</v>
      </c>
      <c r="E525" s="25">
        <v>4</v>
      </c>
      <c r="F525" s="25">
        <v>0</v>
      </c>
      <c r="G525" s="10" t="s">
        <v>288</v>
      </c>
      <c r="H525" s="25">
        <f>INDEX('Appendix 1 - Team Data'!$B$12:$R$112, MATCH(C525, 'Appendix 1 - Team Data'!$B$12:$B$112,0),4)</f>
        <v>50</v>
      </c>
      <c r="I525" s="25">
        <f>INDEX('Appendix 1 - Team Data'!$B$12:$R$112, MATCH(D525, 'Appendix 1 - Team Data'!$B$12:$B$112,0),4)</f>
        <v>40</v>
      </c>
      <c r="J525" s="25">
        <f t="shared" si="8"/>
        <v>4</v>
      </c>
    </row>
    <row r="526" spans="2:10">
      <c r="B526" s="3">
        <v>38308</v>
      </c>
      <c r="C526" s="10" t="s">
        <v>15</v>
      </c>
      <c r="D526" s="10" t="s">
        <v>258</v>
      </c>
      <c r="E526" s="25">
        <v>4</v>
      </c>
      <c r="F526" s="25">
        <v>0</v>
      </c>
      <c r="G526" s="10" t="s">
        <v>289</v>
      </c>
      <c r="H526" s="25">
        <f>INDEX('Appendix 1 - Team Data'!$B$12:$R$112, MATCH(C526, 'Appendix 1 - Team Data'!$B$12:$B$112,0),4)</f>
        <v>50</v>
      </c>
      <c r="I526" s="25">
        <f>INDEX('Appendix 1 - Team Data'!$B$12:$R$112, MATCH(D526, 'Appendix 1 - Team Data'!$B$12:$B$112,0),4)</f>
        <v>20</v>
      </c>
      <c r="J526" s="25">
        <f t="shared" si="8"/>
        <v>4</v>
      </c>
    </row>
    <row r="527" spans="2:10">
      <c r="B527" s="3">
        <v>38392</v>
      </c>
      <c r="C527" s="10" t="s">
        <v>17</v>
      </c>
      <c r="D527" s="10" t="s">
        <v>45</v>
      </c>
      <c r="E527" s="25">
        <v>4</v>
      </c>
      <c r="F527" s="25">
        <v>0</v>
      </c>
      <c r="G527" s="10" t="s">
        <v>288</v>
      </c>
      <c r="H527" s="25">
        <f>INDEX('Appendix 1 - Team Data'!$B$12:$R$112, MATCH(C527, 'Appendix 1 - Team Data'!$B$12:$B$112,0),4)</f>
        <v>50</v>
      </c>
      <c r="I527" s="25">
        <f>INDEX('Appendix 1 - Team Data'!$B$12:$R$112, MATCH(D527, 'Appendix 1 - Team Data'!$B$12:$B$112,0),4)</f>
        <v>90</v>
      </c>
      <c r="J527" s="25">
        <f t="shared" si="8"/>
        <v>4</v>
      </c>
    </row>
    <row r="528" spans="2:10">
      <c r="B528" s="3">
        <v>38408</v>
      </c>
      <c r="C528" s="10" t="s">
        <v>259</v>
      </c>
      <c r="D528" s="10" t="s">
        <v>37</v>
      </c>
      <c r="E528" s="25">
        <v>0</v>
      </c>
      <c r="F528" s="25">
        <v>4</v>
      </c>
      <c r="G528" s="10" t="s">
        <v>292</v>
      </c>
      <c r="H528" s="25">
        <f>INDEX('Appendix 1 - Team Data'!$B$12:$R$112, MATCH(C528, 'Appendix 1 - Team Data'!$B$12:$B$112,0),4)</f>
        <v>10</v>
      </c>
      <c r="I528" s="25">
        <f>INDEX('Appendix 1 - Team Data'!$B$12:$R$112, MATCH(D528, 'Appendix 1 - Team Data'!$B$12:$B$112,0),4)</f>
        <v>60</v>
      </c>
      <c r="J528" s="25">
        <f t="shared" si="8"/>
        <v>4</v>
      </c>
    </row>
    <row r="529" spans="2:10">
      <c r="B529" s="3">
        <v>38437</v>
      </c>
      <c r="C529" s="10" t="s">
        <v>32</v>
      </c>
      <c r="D529" s="10" t="s">
        <v>31</v>
      </c>
      <c r="E529" s="25">
        <v>4</v>
      </c>
      <c r="F529" s="25">
        <v>0</v>
      </c>
      <c r="G529" s="10" t="s">
        <v>289</v>
      </c>
      <c r="H529" s="25">
        <f>INDEX('Appendix 1 - Team Data'!$B$12:$R$112, MATCH(C529, 'Appendix 1 - Team Data'!$B$12:$B$112,0),4)</f>
        <v>80</v>
      </c>
      <c r="I529" s="25">
        <f>INDEX('Appendix 1 - Team Data'!$B$12:$R$112, MATCH(D529, 'Appendix 1 - Team Data'!$B$12:$B$112,0),4)</f>
        <v>70</v>
      </c>
      <c r="J529" s="25">
        <f t="shared" si="8"/>
        <v>4</v>
      </c>
    </row>
    <row r="530" spans="2:10">
      <c r="B530" s="3">
        <v>38437</v>
      </c>
      <c r="C530" s="10" t="s">
        <v>48</v>
      </c>
      <c r="D530" s="10" t="s">
        <v>229</v>
      </c>
      <c r="E530" s="25">
        <v>4</v>
      </c>
      <c r="F530" s="25">
        <v>0</v>
      </c>
      <c r="G530" s="10" t="s">
        <v>289</v>
      </c>
      <c r="H530" s="25">
        <f>INDEX('Appendix 1 - Team Data'!$B$12:$R$112, MATCH(C530, 'Appendix 1 - Team Data'!$B$12:$B$112,0),4)</f>
        <v>90</v>
      </c>
      <c r="I530" s="25">
        <f>INDEX('Appendix 1 - Team Data'!$B$12:$R$112, MATCH(D530, 'Appendix 1 - Team Data'!$B$12:$B$112,0),4)</f>
        <v>50</v>
      </c>
      <c r="J530" s="25">
        <f t="shared" si="8"/>
        <v>4</v>
      </c>
    </row>
    <row r="531" spans="2:10">
      <c r="B531" s="3">
        <v>38511</v>
      </c>
      <c r="C531" s="10" t="s">
        <v>244</v>
      </c>
      <c r="D531" s="10" t="s">
        <v>212</v>
      </c>
      <c r="E531" s="25">
        <v>0</v>
      </c>
      <c r="F531" s="25">
        <v>4</v>
      </c>
      <c r="G531" s="10" t="s">
        <v>289</v>
      </c>
      <c r="H531" s="25">
        <f>INDEX('Appendix 1 - Team Data'!$B$12:$R$112, MATCH(C531, 'Appendix 1 - Team Data'!$B$12:$B$112,0),4)</f>
        <v>30</v>
      </c>
      <c r="I531" s="25">
        <f>INDEX('Appendix 1 - Team Data'!$B$12:$R$112, MATCH(D531, 'Appendix 1 - Team Data'!$B$12:$B$112,0),4)</f>
        <v>80</v>
      </c>
      <c r="J531" s="25">
        <f t="shared" si="8"/>
        <v>4</v>
      </c>
    </row>
    <row r="532" spans="2:10">
      <c r="B532" s="3">
        <v>38511</v>
      </c>
      <c r="C532" s="10" t="s">
        <v>275</v>
      </c>
      <c r="D532" s="10" t="s">
        <v>43</v>
      </c>
      <c r="E532" s="25">
        <v>0</v>
      </c>
      <c r="F532" s="25">
        <v>4</v>
      </c>
      <c r="G532" s="10" t="s">
        <v>289</v>
      </c>
      <c r="H532" s="25">
        <f>INDEX('Appendix 1 - Team Data'!$B$12:$R$112, MATCH(C532, 'Appendix 1 - Team Data'!$B$12:$B$112,0),4)</f>
        <v>0</v>
      </c>
      <c r="I532" s="25">
        <f>INDEX('Appendix 1 - Team Data'!$B$12:$R$112, MATCH(D532, 'Appendix 1 - Team Data'!$B$12:$B$112,0),4)</f>
        <v>70</v>
      </c>
      <c r="J532" s="25">
        <f t="shared" si="8"/>
        <v>4</v>
      </c>
    </row>
    <row r="533" spans="2:10">
      <c r="B533" s="3">
        <v>38543</v>
      </c>
      <c r="C533" s="10" t="s">
        <v>41</v>
      </c>
      <c r="D533" s="10" t="s">
        <v>259</v>
      </c>
      <c r="E533" s="25">
        <v>4</v>
      </c>
      <c r="F533" s="25">
        <v>0</v>
      </c>
      <c r="G533" s="10" t="s">
        <v>302</v>
      </c>
      <c r="H533" s="25">
        <f>INDEX('Appendix 1 - Team Data'!$B$12:$R$112, MATCH(C533, 'Appendix 1 - Team Data'!$B$12:$B$112,0),4)</f>
        <v>80</v>
      </c>
      <c r="I533" s="25">
        <f>INDEX('Appendix 1 - Team Data'!$B$12:$R$112, MATCH(D533, 'Appendix 1 - Team Data'!$B$12:$B$112,0),4)</f>
        <v>10</v>
      </c>
      <c r="J533" s="25">
        <f t="shared" ref="J533:J596" si="9">ABS(F533-E533)</f>
        <v>4</v>
      </c>
    </row>
    <row r="534" spans="2:10">
      <c r="B534" s="3">
        <v>38588</v>
      </c>
      <c r="C534" s="10" t="s">
        <v>23</v>
      </c>
      <c r="D534" s="10" t="s">
        <v>265</v>
      </c>
      <c r="E534" s="25">
        <v>4</v>
      </c>
      <c r="F534" s="25">
        <v>0</v>
      </c>
      <c r="G534" s="10" t="s">
        <v>288</v>
      </c>
      <c r="H534" s="25">
        <f>INDEX('Appendix 1 - Team Data'!$B$12:$R$112, MATCH(C534, 'Appendix 1 - Team Data'!$B$12:$B$112,0),4)</f>
        <v>70</v>
      </c>
      <c r="I534" s="25">
        <f>INDEX('Appendix 1 - Team Data'!$B$12:$R$112, MATCH(D534, 'Appendix 1 - Team Data'!$B$12:$B$112,0),4)</f>
        <v>10</v>
      </c>
      <c r="J534" s="25">
        <f t="shared" si="9"/>
        <v>4</v>
      </c>
    </row>
    <row r="535" spans="2:10">
      <c r="B535" s="3">
        <v>38602</v>
      </c>
      <c r="C535" s="10" t="s">
        <v>244</v>
      </c>
      <c r="D535" s="10" t="s">
        <v>256</v>
      </c>
      <c r="E535" s="25">
        <v>5</v>
      </c>
      <c r="F535" s="25">
        <v>1</v>
      </c>
      <c r="G535" s="10" t="s">
        <v>289</v>
      </c>
      <c r="H535" s="25">
        <f>INDEX('Appendix 1 - Team Data'!$B$12:$R$112, MATCH(C535, 'Appendix 1 - Team Data'!$B$12:$B$112,0),4)</f>
        <v>30</v>
      </c>
      <c r="I535" s="25">
        <f>INDEX('Appendix 1 - Team Data'!$B$12:$R$112, MATCH(D535, 'Appendix 1 - Team Data'!$B$12:$B$112,0),4)</f>
        <v>20</v>
      </c>
      <c r="J535" s="25">
        <f t="shared" si="9"/>
        <v>4</v>
      </c>
    </row>
    <row r="536" spans="2:10">
      <c r="B536" s="3">
        <v>38633</v>
      </c>
      <c r="C536" s="10" t="s">
        <v>276</v>
      </c>
      <c r="D536" s="10" t="s">
        <v>234</v>
      </c>
      <c r="E536" s="25">
        <v>0</v>
      </c>
      <c r="F536" s="25">
        <v>4</v>
      </c>
      <c r="G536" s="10" t="s">
        <v>289</v>
      </c>
      <c r="H536" s="25">
        <f>INDEX('Appendix 1 - Team Data'!$B$12:$R$112, MATCH(C536, 'Appendix 1 - Team Data'!$B$12:$B$112,0),4)</f>
        <v>0</v>
      </c>
      <c r="I536" s="25">
        <f>INDEX('Appendix 1 - Team Data'!$B$12:$R$112, MATCH(D536, 'Appendix 1 - Team Data'!$B$12:$B$112,0),4)</f>
        <v>40</v>
      </c>
      <c r="J536" s="25">
        <f t="shared" si="9"/>
        <v>4</v>
      </c>
    </row>
    <row r="537" spans="2:10">
      <c r="B537" s="3">
        <v>38633</v>
      </c>
      <c r="C537" s="10" t="s">
        <v>33</v>
      </c>
      <c r="D537" s="10" t="s">
        <v>267</v>
      </c>
      <c r="E537" s="25">
        <v>5</v>
      </c>
      <c r="F537" s="25">
        <v>1</v>
      </c>
      <c r="G537" s="10" t="s">
        <v>289</v>
      </c>
      <c r="H537" s="25">
        <f>INDEX('Appendix 1 - Team Data'!$B$12:$R$112, MATCH(C537, 'Appendix 1 - Team Data'!$B$12:$B$112,0),4)</f>
        <v>50</v>
      </c>
      <c r="I537" s="25">
        <f>INDEX('Appendix 1 - Team Data'!$B$12:$R$112, MATCH(D537, 'Appendix 1 - Team Data'!$B$12:$B$112,0),4)</f>
        <v>10</v>
      </c>
      <c r="J537" s="25">
        <f t="shared" si="9"/>
        <v>4</v>
      </c>
    </row>
    <row r="538" spans="2:10">
      <c r="B538" s="3">
        <v>38668</v>
      </c>
      <c r="C538" s="10" t="s">
        <v>233</v>
      </c>
      <c r="D538" s="10" t="s">
        <v>263</v>
      </c>
      <c r="E538" s="25">
        <v>6</v>
      </c>
      <c r="F538" s="25">
        <v>2</v>
      </c>
      <c r="G538" s="10" t="s">
        <v>288</v>
      </c>
      <c r="H538" s="25">
        <f>INDEX('Appendix 1 - Team Data'!$B$12:$R$112, MATCH(C538, 'Appendix 1 - Team Data'!$B$12:$B$112,0),4)</f>
        <v>40</v>
      </c>
      <c r="I538" s="25">
        <f>INDEX('Appendix 1 - Team Data'!$B$12:$R$112, MATCH(D538, 'Appendix 1 - Team Data'!$B$12:$B$112,0),4)</f>
        <v>10</v>
      </c>
      <c r="J538" s="25">
        <f t="shared" si="9"/>
        <v>4</v>
      </c>
    </row>
    <row r="539" spans="2:10">
      <c r="B539" s="3">
        <v>38668</v>
      </c>
      <c r="C539" s="10" t="s">
        <v>21</v>
      </c>
      <c r="D539" s="10" t="s">
        <v>216</v>
      </c>
      <c r="E539" s="25">
        <v>5</v>
      </c>
      <c r="F539" s="25">
        <v>1</v>
      </c>
      <c r="G539" s="10" t="s">
        <v>289</v>
      </c>
      <c r="H539" s="25">
        <f>INDEX('Appendix 1 - Team Data'!$B$12:$R$112, MATCH(C539, 'Appendix 1 - Team Data'!$B$12:$B$112,0),4)</f>
        <v>90</v>
      </c>
      <c r="I539" s="25">
        <f>INDEX('Appendix 1 - Team Data'!$B$12:$R$112, MATCH(D539, 'Appendix 1 - Team Data'!$B$12:$B$112,0),4)</f>
        <v>70</v>
      </c>
      <c r="J539" s="25">
        <f t="shared" si="9"/>
        <v>4</v>
      </c>
    </row>
    <row r="540" spans="2:10">
      <c r="B540" s="3">
        <v>38691</v>
      </c>
      <c r="C540" s="10" t="s">
        <v>245</v>
      </c>
      <c r="D540" s="10" t="s">
        <v>16</v>
      </c>
      <c r="E540" s="25">
        <v>5</v>
      </c>
      <c r="F540" s="25">
        <v>1</v>
      </c>
      <c r="G540" s="10" t="s">
        <v>288</v>
      </c>
      <c r="H540" s="25">
        <f>INDEX('Appendix 1 - Team Data'!$B$12:$R$112, MATCH(C540, 'Appendix 1 - Team Data'!$B$12:$B$112,0),4)</f>
        <v>30</v>
      </c>
      <c r="I540" s="25">
        <f>INDEX('Appendix 1 - Team Data'!$B$12:$R$112, MATCH(D540, 'Appendix 1 - Team Data'!$B$12:$B$112,0),4)</f>
        <v>30</v>
      </c>
      <c r="J540" s="25">
        <f t="shared" si="9"/>
        <v>4</v>
      </c>
    </row>
    <row r="541" spans="2:10">
      <c r="B541" s="3">
        <v>38848</v>
      </c>
      <c r="C541" s="10" t="s">
        <v>233</v>
      </c>
      <c r="D541" s="10" t="s">
        <v>222</v>
      </c>
      <c r="E541" s="25">
        <v>1</v>
      </c>
      <c r="F541" s="25">
        <v>5</v>
      </c>
      <c r="G541" s="10" t="s">
        <v>308</v>
      </c>
      <c r="H541" s="25">
        <f>INDEX('Appendix 1 - Team Data'!$B$12:$R$112, MATCH(C541, 'Appendix 1 - Team Data'!$B$12:$B$112,0),4)</f>
        <v>40</v>
      </c>
      <c r="I541" s="25">
        <f>INDEX('Appendix 1 - Team Data'!$B$12:$R$112, MATCH(D541, 'Appendix 1 - Team Data'!$B$12:$B$112,0),4)</f>
        <v>60</v>
      </c>
      <c r="J541" s="25">
        <f t="shared" si="9"/>
        <v>4</v>
      </c>
    </row>
    <row r="542" spans="2:10">
      <c r="B542" s="3">
        <v>38865</v>
      </c>
      <c r="C542" s="10" t="s">
        <v>219</v>
      </c>
      <c r="D542" s="10" t="s">
        <v>37</v>
      </c>
      <c r="E542" s="25">
        <v>4</v>
      </c>
      <c r="F542" s="25">
        <v>0</v>
      </c>
      <c r="G542" s="10" t="s">
        <v>288</v>
      </c>
      <c r="H542" s="25">
        <f>INDEX('Appendix 1 - Team Data'!$B$12:$R$112, MATCH(C542, 'Appendix 1 - Team Data'!$B$12:$B$112,0),4)</f>
        <v>60</v>
      </c>
      <c r="I542" s="25">
        <f>INDEX('Appendix 1 - Team Data'!$B$12:$R$112, MATCH(D542, 'Appendix 1 - Team Data'!$B$12:$B$112,0),4)</f>
        <v>60</v>
      </c>
      <c r="J542" s="25">
        <f t="shared" si="9"/>
        <v>4</v>
      </c>
    </row>
    <row r="543" spans="2:10">
      <c r="B543" s="3">
        <v>38872</v>
      </c>
      <c r="C543" s="10" t="s">
        <v>35</v>
      </c>
      <c r="D543" s="10" t="s">
        <v>254</v>
      </c>
      <c r="E543" s="25">
        <v>4</v>
      </c>
      <c r="F543" s="25">
        <v>0</v>
      </c>
      <c r="G543" s="10" t="s">
        <v>288</v>
      </c>
      <c r="H543" s="25">
        <f>INDEX('Appendix 1 - Team Data'!$B$12:$R$112, MATCH(C543, 'Appendix 1 - Team Data'!$B$12:$B$112,0),4)</f>
        <v>90</v>
      </c>
      <c r="I543" s="25">
        <f>INDEX('Appendix 1 - Team Data'!$B$12:$R$112, MATCH(D543, 'Appendix 1 - Team Data'!$B$12:$B$112,0),4)</f>
        <v>20</v>
      </c>
      <c r="J543" s="25">
        <f t="shared" si="9"/>
        <v>4</v>
      </c>
    </row>
    <row r="544" spans="2:10">
      <c r="B544" s="3">
        <v>38882</v>
      </c>
      <c r="C544" s="10" t="s">
        <v>21</v>
      </c>
      <c r="D544" s="10" t="s">
        <v>219</v>
      </c>
      <c r="E544" s="25">
        <v>4</v>
      </c>
      <c r="F544" s="25">
        <v>0</v>
      </c>
      <c r="G544" s="10" t="s">
        <v>286</v>
      </c>
      <c r="H544" s="25">
        <f>INDEX('Appendix 1 - Team Data'!$B$12:$R$112, MATCH(C544, 'Appendix 1 - Team Data'!$B$12:$B$112,0),4)</f>
        <v>90</v>
      </c>
      <c r="I544" s="25">
        <f>INDEX('Appendix 1 - Team Data'!$B$12:$R$112, MATCH(D544, 'Appendix 1 - Team Data'!$B$12:$B$112,0),4)</f>
        <v>60</v>
      </c>
      <c r="J544" s="25">
        <f t="shared" si="9"/>
        <v>4</v>
      </c>
    </row>
    <row r="545" spans="2:10">
      <c r="B545" s="3">
        <v>38887</v>
      </c>
      <c r="C545" s="10" t="s">
        <v>16</v>
      </c>
      <c r="D545" s="10" t="s">
        <v>219</v>
      </c>
      <c r="E545" s="25">
        <v>0</v>
      </c>
      <c r="F545" s="25">
        <v>4</v>
      </c>
      <c r="G545" s="10" t="s">
        <v>286</v>
      </c>
      <c r="H545" s="25">
        <f>INDEX('Appendix 1 - Team Data'!$B$12:$R$112, MATCH(C545, 'Appendix 1 - Team Data'!$B$12:$B$112,0),4)</f>
        <v>30</v>
      </c>
      <c r="I545" s="25">
        <f>INDEX('Appendix 1 - Team Data'!$B$12:$R$112, MATCH(D545, 'Appendix 1 - Team Data'!$B$12:$B$112,0),4)</f>
        <v>60</v>
      </c>
      <c r="J545" s="25">
        <f t="shared" si="9"/>
        <v>4</v>
      </c>
    </row>
    <row r="546" spans="2:10">
      <c r="B546" s="3">
        <v>38945</v>
      </c>
      <c r="C546" s="10" t="s">
        <v>48</v>
      </c>
      <c r="D546" s="10" t="s">
        <v>230</v>
      </c>
      <c r="E546" s="25">
        <v>4</v>
      </c>
      <c r="F546" s="25">
        <v>0</v>
      </c>
      <c r="G546" s="10" t="s">
        <v>288</v>
      </c>
      <c r="H546" s="25">
        <f>INDEX('Appendix 1 - Team Data'!$B$12:$R$112, MATCH(C546, 'Appendix 1 - Team Data'!$B$12:$B$112,0),4)</f>
        <v>90</v>
      </c>
      <c r="I546" s="25">
        <f>INDEX('Appendix 1 - Team Data'!$B$12:$R$112, MATCH(D546, 'Appendix 1 - Team Data'!$B$12:$B$112,0),4)</f>
        <v>50</v>
      </c>
      <c r="J546" s="25">
        <f t="shared" si="9"/>
        <v>4</v>
      </c>
    </row>
    <row r="547" spans="2:10">
      <c r="B547" s="3">
        <v>38945</v>
      </c>
      <c r="C547" s="10" t="s">
        <v>221</v>
      </c>
      <c r="D547" s="10" t="s">
        <v>212</v>
      </c>
      <c r="E547" s="25">
        <v>0</v>
      </c>
      <c r="F547" s="25">
        <v>4</v>
      </c>
      <c r="G547" s="10" t="s">
        <v>288</v>
      </c>
      <c r="H547" s="25">
        <f>INDEX('Appendix 1 - Team Data'!$B$12:$R$112, MATCH(C547, 'Appendix 1 - Team Data'!$B$12:$B$112,0),4)</f>
        <v>60</v>
      </c>
      <c r="I547" s="25">
        <f>INDEX('Appendix 1 - Team Data'!$B$12:$R$112, MATCH(D547, 'Appendix 1 - Team Data'!$B$12:$B$112,0),4)</f>
        <v>80</v>
      </c>
      <c r="J547" s="25">
        <f t="shared" si="9"/>
        <v>4</v>
      </c>
    </row>
    <row r="548" spans="2:10">
      <c r="B548" s="3">
        <v>38997</v>
      </c>
      <c r="C548" s="10" t="s">
        <v>214</v>
      </c>
      <c r="D548" s="10" t="s">
        <v>216</v>
      </c>
      <c r="E548" s="25">
        <v>1</v>
      </c>
      <c r="F548" s="25">
        <v>5</v>
      </c>
      <c r="G548" s="10" t="s">
        <v>293</v>
      </c>
      <c r="H548" s="25">
        <f>INDEX('Appendix 1 - Team Data'!$B$12:$R$112, MATCH(C548, 'Appendix 1 - Team Data'!$B$12:$B$112,0),4)</f>
        <v>70</v>
      </c>
      <c r="I548" s="25">
        <f>INDEX('Appendix 1 - Team Data'!$B$12:$R$112, MATCH(D548, 'Appendix 1 - Team Data'!$B$12:$B$112,0),4)</f>
        <v>70</v>
      </c>
      <c r="J548" s="25">
        <f t="shared" si="9"/>
        <v>4</v>
      </c>
    </row>
    <row r="549" spans="2:10">
      <c r="B549" s="3">
        <v>39008</v>
      </c>
      <c r="C549" s="10" t="s">
        <v>18</v>
      </c>
      <c r="D549" s="10" t="s">
        <v>220</v>
      </c>
      <c r="E549" s="25">
        <v>4</v>
      </c>
      <c r="F549" s="25">
        <v>0</v>
      </c>
      <c r="G549" s="10" t="s">
        <v>288</v>
      </c>
      <c r="H549" s="25">
        <f>INDEX('Appendix 1 - Team Data'!$B$12:$R$112, MATCH(C549, 'Appendix 1 - Team Data'!$B$12:$B$112,0),4)</f>
        <v>80</v>
      </c>
      <c r="I549" s="25">
        <f>INDEX('Appendix 1 - Team Data'!$B$12:$R$112, MATCH(D549, 'Appendix 1 - Team Data'!$B$12:$B$112,0),4)</f>
        <v>60</v>
      </c>
      <c r="J549" s="25">
        <f t="shared" si="9"/>
        <v>4</v>
      </c>
    </row>
    <row r="550" spans="2:10">
      <c r="B550" s="3">
        <v>39116</v>
      </c>
      <c r="C550" s="10" t="s">
        <v>50</v>
      </c>
      <c r="D550" s="10" t="s">
        <v>258</v>
      </c>
      <c r="E550" s="25">
        <v>4</v>
      </c>
      <c r="F550" s="25">
        <v>0</v>
      </c>
      <c r="G550" s="10" t="s">
        <v>288</v>
      </c>
      <c r="H550" s="25">
        <f>INDEX('Appendix 1 - Team Data'!$B$12:$R$112, MATCH(C550, 'Appendix 1 - Team Data'!$B$12:$B$112,0),4)</f>
        <v>80</v>
      </c>
      <c r="I550" s="25">
        <f>INDEX('Appendix 1 - Team Data'!$B$12:$R$112, MATCH(D550, 'Appendix 1 - Team Data'!$B$12:$B$112,0),4)</f>
        <v>20</v>
      </c>
      <c r="J550" s="25">
        <f t="shared" si="9"/>
        <v>4</v>
      </c>
    </row>
    <row r="551" spans="2:10">
      <c r="B551" s="3">
        <v>39165</v>
      </c>
      <c r="C551" s="10" t="s">
        <v>35</v>
      </c>
      <c r="D551" s="10" t="s">
        <v>213</v>
      </c>
      <c r="E551" s="25">
        <v>4</v>
      </c>
      <c r="F551" s="25">
        <v>0</v>
      </c>
      <c r="G551" s="10" t="s">
        <v>288</v>
      </c>
      <c r="H551" s="25">
        <f>INDEX('Appendix 1 - Team Data'!$B$12:$R$112, MATCH(C551, 'Appendix 1 - Team Data'!$B$12:$B$112,0),4)</f>
        <v>90</v>
      </c>
      <c r="I551" s="25">
        <f>INDEX('Appendix 1 - Team Data'!$B$12:$R$112, MATCH(D551, 'Appendix 1 - Team Data'!$B$12:$B$112,0),4)</f>
        <v>80</v>
      </c>
      <c r="J551" s="25">
        <f t="shared" si="9"/>
        <v>4</v>
      </c>
    </row>
    <row r="552" spans="2:10">
      <c r="B552" s="3">
        <v>39165</v>
      </c>
      <c r="C552" s="10" t="s">
        <v>37</v>
      </c>
      <c r="D552" s="10" t="s">
        <v>254</v>
      </c>
      <c r="E552" s="25">
        <v>4</v>
      </c>
      <c r="F552" s="25">
        <v>0</v>
      </c>
      <c r="G552" s="10" t="s">
        <v>288</v>
      </c>
      <c r="H552" s="25">
        <f>INDEX('Appendix 1 - Team Data'!$B$12:$R$112, MATCH(C552, 'Appendix 1 - Team Data'!$B$12:$B$112,0),4)</f>
        <v>60</v>
      </c>
      <c r="I552" s="25">
        <f>INDEX('Appendix 1 - Team Data'!$B$12:$R$112, MATCH(D552, 'Appendix 1 - Team Data'!$B$12:$B$112,0),4)</f>
        <v>20</v>
      </c>
      <c r="J552" s="25">
        <f t="shared" si="9"/>
        <v>4</v>
      </c>
    </row>
    <row r="553" spans="2:10">
      <c r="B553" s="3">
        <v>39165</v>
      </c>
      <c r="C553" s="10" t="s">
        <v>20</v>
      </c>
      <c r="D553" s="10" t="s">
        <v>45</v>
      </c>
      <c r="E553" s="25">
        <v>4</v>
      </c>
      <c r="F553" s="25">
        <v>0</v>
      </c>
      <c r="G553" s="10" t="s">
        <v>293</v>
      </c>
      <c r="H553" s="25">
        <f>INDEX('Appendix 1 - Team Data'!$B$12:$R$112, MATCH(C553, 'Appendix 1 - Team Data'!$B$12:$B$112,0),4)</f>
        <v>90</v>
      </c>
      <c r="I553" s="25">
        <f>INDEX('Appendix 1 - Team Data'!$B$12:$R$112, MATCH(D553, 'Appendix 1 - Team Data'!$B$12:$B$112,0),4)</f>
        <v>90</v>
      </c>
      <c r="J553" s="25">
        <f t="shared" si="9"/>
        <v>4</v>
      </c>
    </row>
    <row r="554" spans="2:10">
      <c r="B554" s="3">
        <v>39169</v>
      </c>
      <c r="C554" s="10" t="s">
        <v>252</v>
      </c>
      <c r="D554" s="10" t="s">
        <v>258</v>
      </c>
      <c r="E554" s="25">
        <v>4</v>
      </c>
      <c r="F554" s="25">
        <v>0</v>
      </c>
      <c r="G554" s="10" t="s">
        <v>293</v>
      </c>
      <c r="H554" s="25">
        <f>INDEX('Appendix 1 - Team Data'!$B$12:$R$112, MATCH(C554, 'Appendix 1 - Team Data'!$B$12:$B$112,0),4)</f>
        <v>20</v>
      </c>
      <c r="I554" s="25">
        <f>INDEX('Appendix 1 - Team Data'!$B$12:$R$112, MATCH(D554, 'Appendix 1 - Team Data'!$B$12:$B$112,0),4)</f>
        <v>20</v>
      </c>
      <c r="J554" s="25">
        <f t="shared" si="9"/>
        <v>4</v>
      </c>
    </row>
    <row r="555" spans="2:10">
      <c r="B555" s="3">
        <v>39211</v>
      </c>
      <c r="C555" s="10" t="s">
        <v>46</v>
      </c>
      <c r="D555" s="10" t="s">
        <v>52</v>
      </c>
      <c r="E555" s="25">
        <v>0</v>
      </c>
      <c r="F555" s="25">
        <v>4</v>
      </c>
      <c r="G555" s="10" t="s">
        <v>288</v>
      </c>
      <c r="H555" s="25">
        <f>INDEX('Appendix 1 - Team Data'!$B$12:$R$112, MATCH(C555, 'Appendix 1 - Team Data'!$B$12:$B$112,0),4)</f>
        <v>50</v>
      </c>
      <c r="I555" s="25">
        <f>INDEX('Appendix 1 - Team Data'!$B$12:$R$112, MATCH(D555, 'Appendix 1 - Team Data'!$B$12:$B$112,0),4)</f>
        <v>90</v>
      </c>
      <c r="J555" s="25">
        <f t="shared" si="9"/>
        <v>4</v>
      </c>
    </row>
    <row r="556" spans="2:10">
      <c r="B556" s="3">
        <v>39235</v>
      </c>
      <c r="C556" s="10" t="s">
        <v>41</v>
      </c>
      <c r="D556" s="10" t="s">
        <v>23</v>
      </c>
      <c r="E556" s="25">
        <v>4</v>
      </c>
      <c r="F556" s="25">
        <v>0</v>
      </c>
      <c r="G556" s="10" t="s">
        <v>288</v>
      </c>
      <c r="H556" s="25">
        <f>INDEX('Appendix 1 - Team Data'!$B$12:$R$112, MATCH(C556, 'Appendix 1 - Team Data'!$B$12:$B$112,0),4)</f>
        <v>80</v>
      </c>
      <c r="I556" s="25">
        <f>INDEX('Appendix 1 - Team Data'!$B$12:$R$112, MATCH(D556, 'Appendix 1 - Team Data'!$B$12:$B$112,0),4)</f>
        <v>70</v>
      </c>
      <c r="J556" s="25">
        <f t="shared" si="9"/>
        <v>4</v>
      </c>
    </row>
    <row r="557" spans="2:10">
      <c r="B557" s="3">
        <v>39239</v>
      </c>
      <c r="C557" s="10" t="s">
        <v>246</v>
      </c>
      <c r="D557" s="10" t="s">
        <v>236</v>
      </c>
      <c r="E557" s="25">
        <v>4</v>
      </c>
      <c r="F557" s="25">
        <v>0</v>
      </c>
      <c r="G557" s="10" t="s">
        <v>293</v>
      </c>
      <c r="H557" s="25">
        <f>INDEX('Appendix 1 - Team Data'!$B$12:$R$112, MATCH(C557, 'Appendix 1 - Team Data'!$B$12:$B$112,0),4)</f>
        <v>30</v>
      </c>
      <c r="I557" s="25">
        <f>INDEX('Appendix 1 - Team Data'!$B$12:$R$112, MATCH(D557, 'Appendix 1 - Team Data'!$B$12:$B$112,0),4)</f>
        <v>40</v>
      </c>
      <c r="J557" s="25">
        <f t="shared" si="9"/>
        <v>4</v>
      </c>
    </row>
    <row r="558" spans="2:10">
      <c r="B558" s="3">
        <v>39271</v>
      </c>
      <c r="C558" s="10" t="s">
        <v>30</v>
      </c>
      <c r="D558" s="10" t="s">
        <v>27</v>
      </c>
      <c r="E558" s="25">
        <v>4</v>
      </c>
      <c r="F558" s="25">
        <v>0</v>
      </c>
      <c r="G558" s="10" t="s">
        <v>297</v>
      </c>
      <c r="H558" s="25">
        <f>INDEX('Appendix 1 - Team Data'!$B$12:$R$112, MATCH(C558, 'Appendix 1 - Team Data'!$B$12:$B$112,0),4)</f>
        <v>90</v>
      </c>
      <c r="I558" s="25">
        <f>INDEX('Appendix 1 - Team Data'!$B$12:$R$112, MATCH(D558, 'Appendix 1 - Team Data'!$B$12:$B$112,0),4)</f>
        <v>80</v>
      </c>
      <c r="J558" s="25">
        <f t="shared" si="9"/>
        <v>4</v>
      </c>
    </row>
    <row r="559" spans="2:10">
      <c r="B559" s="3">
        <v>39316</v>
      </c>
      <c r="C559" s="10" t="s">
        <v>28</v>
      </c>
      <c r="D559" s="10" t="s">
        <v>221</v>
      </c>
      <c r="E559" s="25">
        <v>0</v>
      </c>
      <c r="F559" s="25">
        <v>4</v>
      </c>
      <c r="G559" s="10" t="s">
        <v>288</v>
      </c>
      <c r="H559" s="25">
        <f>INDEX('Appendix 1 - Team Data'!$B$12:$R$112, MATCH(C559, 'Appendix 1 - Team Data'!$B$12:$B$112,0),4)</f>
        <v>80</v>
      </c>
      <c r="I559" s="25">
        <f>INDEX('Appendix 1 - Team Data'!$B$12:$R$112, MATCH(D559, 'Appendix 1 - Team Data'!$B$12:$B$112,0),4)</f>
        <v>60</v>
      </c>
      <c r="J559" s="25">
        <f t="shared" si="9"/>
        <v>4</v>
      </c>
    </row>
    <row r="560" spans="2:10">
      <c r="B560" s="3">
        <v>39333</v>
      </c>
      <c r="C560" s="10" t="s">
        <v>218</v>
      </c>
      <c r="D560" s="10" t="s">
        <v>271</v>
      </c>
      <c r="E560" s="25">
        <v>5</v>
      </c>
      <c r="F560" s="25">
        <v>1</v>
      </c>
      <c r="G560" s="10" t="s">
        <v>288</v>
      </c>
      <c r="H560" s="25">
        <f>INDEX('Appendix 1 - Team Data'!$B$12:$R$112, MATCH(C560, 'Appendix 1 - Team Data'!$B$12:$B$112,0),4)</f>
        <v>70</v>
      </c>
      <c r="I560" s="25">
        <f>INDEX('Appendix 1 - Team Data'!$B$12:$R$112, MATCH(D560, 'Appendix 1 - Team Data'!$B$12:$B$112,0),4)</f>
        <v>0</v>
      </c>
      <c r="J560" s="25">
        <f t="shared" si="9"/>
        <v>4</v>
      </c>
    </row>
    <row r="561" spans="2:10">
      <c r="B561" s="3">
        <v>39333</v>
      </c>
      <c r="C561" s="10" t="s">
        <v>51</v>
      </c>
      <c r="D561" s="10" t="s">
        <v>238</v>
      </c>
      <c r="E561" s="25">
        <v>5</v>
      </c>
      <c r="F561" s="25">
        <v>1</v>
      </c>
      <c r="G561" s="10" t="s">
        <v>291</v>
      </c>
      <c r="H561" s="25">
        <f>INDEX('Appendix 1 - Team Data'!$B$12:$R$112, MATCH(C561, 'Appendix 1 - Team Data'!$B$12:$B$112,0),4)</f>
        <v>70</v>
      </c>
      <c r="I561" s="25">
        <f>INDEX('Appendix 1 - Team Data'!$B$12:$R$112, MATCH(D561, 'Appendix 1 - Team Data'!$B$12:$B$112,0),4)</f>
        <v>40</v>
      </c>
      <c r="J561" s="25">
        <f t="shared" si="9"/>
        <v>4</v>
      </c>
    </row>
    <row r="562" spans="2:10">
      <c r="B562" s="3">
        <v>39334</v>
      </c>
      <c r="C562" s="10" t="s">
        <v>266</v>
      </c>
      <c r="D562" s="10" t="s">
        <v>276</v>
      </c>
      <c r="E562" s="25">
        <v>4</v>
      </c>
      <c r="F562" s="25">
        <v>0</v>
      </c>
      <c r="G562" s="10" t="s">
        <v>291</v>
      </c>
      <c r="H562" s="25">
        <f>INDEX('Appendix 1 - Team Data'!$B$12:$R$112, MATCH(C562, 'Appendix 1 - Team Data'!$B$12:$B$112,0),4)</f>
        <v>10</v>
      </c>
      <c r="I562" s="25">
        <f>INDEX('Appendix 1 - Team Data'!$B$12:$R$112, MATCH(D562, 'Appendix 1 - Team Data'!$B$12:$B$112,0),4)</f>
        <v>0</v>
      </c>
      <c r="J562" s="25">
        <f t="shared" si="9"/>
        <v>4</v>
      </c>
    </row>
    <row r="563" spans="2:10">
      <c r="B563" s="3">
        <v>39403</v>
      </c>
      <c r="C563" s="10" t="s">
        <v>215</v>
      </c>
      <c r="D563" s="10" t="s">
        <v>218</v>
      </c>
      <c r="E563" s="25">
        <v>5</v>
      </c>
      <c r="F563" s="25">
        <v>1</v>
      </c>
      <c r="G563" s="10" t="s">
        <v>289</v>
      </c>
      <c r="H563" s="25">
        <f>INDEX('Appendix 1 - Team Data'!$B$12:$R$112, MATCH(C563, 'Appendix 1 - Team Data'!$B$12:$B$112,0),4)</f>
        <v>70</v>
      </c>
      <c r="I563" s="25">
        <f>INDEX('Appendix 1 - Team Data'!$B$12:$R$112, MATCH(D563, 'Appendix 1 - Team Data'!$B$12:$B$112,0),4)</f>
        <v>70</v>
      </c>
      <c r="J563" s="25">
        <f t="shared" si="9"/>
        <v>4</v>
      </c>
    </row>
    <row r="564" spans="2:10">
      <c r="B564" s="3">
        <v>39407</v>
      </c>
      <c r="C564" s="10" t="s">
        <v>218</v>
      </c>
      <c r="D564" s="10" t="s">
        <v>27</v>
      </c>
      <c r="E564" s="25">
        <v>5</v>
      </c>
      <c r="F564" s="25">
        <v>1</v>
      </c>
      <c r="G564" s="10" t="s">
        <v>289</v>
      </c>
      <c r="H564" s="25">
        <f>INDEX('Appendix 1 - Team Data'!$B$12:$R$112, MATCH(C564, 'Appendix 1 - Team Data'!$B$12:$B$112,0),4)</f>
        <v>70</v>
      </c>
      <c r="I564" s="25">
        <f>INDEX('Appendix 1 - Team Data'!$B$12:$R$112, MATCH(D564, 'Appendix 1 - Team Data'!$B$12:$B$112,0),4)</f>
        <v>80</v>
      </c>
      <c r="J564" s="25">
        <f t="shared" si="9"/>
        <v>4</v>
      </c>
    </row>
    <row r="565" spans="2:10">
      <c r="B565" s="3">
        <v>39473</v>
      </c>
      <c r="C565" s="10" t="s">
        <v>231</v>
      </c>
      <c r="D565" s="10" t="s">
        <v>260</v>
      </c>
      <c r="E565" s="25">
        <v>5</v>
      </c>
      <c r="F565" s="25">
        <v>1</v>
      </c>
      <c r="G565" s="10" t="s">
        <v>306</v>
      </c>
      <c r="H565" s="25">
        <f>INDEX('Appendix 1 - Team Data'!$B$12:$R$112, MATCH(C565, 'Appendix 1 - Team Data'!$B$12:$B$112,0),4)</f>
        <v>40</v>
      </c>
      <c r="I565" s="25">
        <f>INDEX('Appendix 1 - Team Data'!$B$12:$R$112, MATCH(D565, 'Appendix 1 - Team Data'!$B$12:$B$112,0),4)</f>
        <v>10</v>
      </c>
      <c r="J565" s="25">
        <f t="shared" si="9"/>
        <v>4</v>
      </c>
    </row>
    <row r="566" spans="2:10">
      <c r="B566" s="3">
        <v>39533</v>
      </c>
      <c r="C566" s="10" t="s">
        <v>36</v>
      </c>
      <c r="D566" s="10" t="s">
        <v>40</v>
      </c>
      <c r="E566" s="25">
        <v>0</v>
      </c>
      <c r="F566" s="25">
        <v>4</v>
      </c>
      <c r="G566" s="10" t="s">
        <v>288</v>
      </c>
      <c r="H566" s="25">
        <f>INDEX('Appendix 1 - Team Data'!$B$12:$R$112, MATCH(C566, 'Appendix 1 - Team Data'!$B$12:$B$112,0),4)</f>
        <v>80</v>
      </c>
      <c r="I566" s="25">
        <f>INDEX('Appendix 1 - Team Data'!$B$12:$R$112, MATCH(D566, 'Appendix 1 - Team Data'!$B$12:$B$112,0),4)</f>
        <v>90</v>
      </c>
      <c r="J566" s="25">
        <f t="shared" si="9"/>
        <v>4</v>
      </c>
    </row>
    <row r="567" spans="2:10">
      <c r="B567" s="3">
        <v>39599</v>
      </c>
      <c r="C567" s="10" t="s">
        <v>228</v>
      </c>
      <c r="D567" s="10" t="s">
        <v>235</v>
      </c>
      <c r="E567" s="25">
        <v>4</v>
      </c>
      <c r="F567" s="25">
        <v>0</v>
      </c>
      <c r="G567" s="10" t="s">
        <v>288</v>
      </c>
      <c r="H567" s="25">
        <f>INDEX('Appendix 1 - Team Data'!$B$12:$R$112, MATCH(C567, 'Appendix 1 - Team Data'!$B$12:$B$112,0),4)</f>
        <v>50</v>
      </c>
      <c r="I567" s="25">
        <f>INDEX('Appendix 1 - Team Data'!$B$12:$R$112, MATCH(D567, 'Appendix 1 - Team Data'!$B$12:$B$112,0),4)</f>
        <v>40</v>
      </c>
      <c r="J567" s="25">
        <f t="shared" si="9"/>
        <v>4</v>
      </c>
    </row>
    <row r="568" spans="2:10">
      <c r="B568" s="3">
        <v>39607</v>
      </c>
      <c r="C568" s="10" t="s">
        <v>41</v>
      </c>
      <c r="D568" s="10" t="s">
        <v>27</v>
      </c>
      <c r="E568" s="25">
        <v>4</v>
      </c>
      <c r="F568" s="25">
        <v>0</v>
      </c>
      <c r="G568" s="10" t="s">
        <v>288</v>
      </c>
      <c r="H568" s="25">
        <f>INDEX('Appendix 1 - Team Data'!$B$12:$R$112, MATCH(C568, 'Appendix 1 - Team Data'!$B$12:$B$112,0),4)</f>
        <v>80</v>
      </c>
      <c r="I568" s="25">
        <f>INDEX('Appendix 1 - Team Data'!$B$12:$R$112, MATCH(D568, 'Appendix 1 - Team Data'!$B$12:$B$112,0),4)</f>
        <v>80</v>
      </c>
      <c r="J568" s="25">
        <f t="shared" si="9"/>
        <v>4</v>
      </c>
    </row>
    <row r="569" spans="2:10">
      <c r="B569" s="3">
        <v>39621</v>
      </c>
      <c r="C569" s="10" t="s">
        <v>16</v>
      </c>
      <c r="D569" s="10" t="s">
        <v>240</v>
      </c>
      <c r="E569" s="25">
        <v>4</v>
      </c>
      <c r="F569" s="25">
        <v>0</v>
      </c>
      <c r="G569" s="10" t="s">
        <v>289</v>
      </c>
      <c r="H569" s="25">
        <f>INDEX('Appendix 1 - Team Data'!$B$12:$R$112, MATCH(C569, 'Appendix 1 - Team Data'!$B$12:$B$112,0),4)</f>
        <v>30</v>
      </c>
      <c r="I569" s="25">
        <f>INDEX('Appendix 1 - Team Data'!$B$12:$R$112, MATCH(D569, 'Appendix 1 - Team Data'!$B$12:$B$112,0),4)</f>
        <v>30</v>
      </c>
      <c r="J569" s="25">
        <f t="shared" si="9"/>
        <v>4</v>
      </c>
    </row>
    <row r="570" spans="2:10">
      <c r="B570" s="3">
        <v>39701</v>
      </c>
      <c r="C570" s="10" t="s">
        <v>213</v>
      </c>
      <c r="D570" s="10" t="s">
        <v>52</v>
      </c>
      <c r="E570" s="25">
        <v>4</v>
      </c>
      <c r="F570" s="25">
        <v>0</v>
      </c>
      <c r="G570" s="10" t="s">
        <v>289</v>
      </c>
      <c r="H570" s="25">
        <f>INDEX('Appendix 1 - Team Data'!$B$12:$R$112, MATCH(C570, 'Appendix 1 - Team Data'!$B$12:$B$112,0),4)</f>
        <v>80</v>
      </c>
      <c r="I570" s="25">
        <f>INDEX('Appendix 1 - Team Data'!$B$12:$R$112, MATCH(D570, 'Appendix 1 - Team Data'!$B$12:$B$112,0),4)</f>
        <v>90</v>
      </c>
      <c r="J570" s="25">
        <f t="shared" si="9"/>
        <v>4</v>
      </c>
    </row>
    <row r="571" spans="2:10">
      <c r="B571" s="3">
        <v>39701</v>
      </c>
      <c r="C571" s="10" t="s">
        <v>21</v>
      </c>
      <c r="D571" s="10" t="s">
        <v>264</v>
      </c>
      <c r="E571" s="25">
        <v>4</v>
      </c>
      <c r="F571" s="25">
        <v>0</v>
      </c>
      <c r="G571" s="10" t="s">
        <v>289</v>
      </c>
      <c r="H571" s="25">
        <f>INDEX('Appendix 1 - Team Data'!$B$12:$R$112, MATCH(C571, 'Appendix 1 - Team Data'!$B$12:$B$112,0),4)</f>
        <v>90</v>
      </c>
      <c r="I571" s="25">
        <f>INDEX('Appendix 1 - Team Data'!$B$12:$R$112, MATCH(D571, 'Appendix 1 - Team Data'!$B$12:$B$112,0),4)</f>
        <v>10</v>
      </c>
      <c r="J571" s="25">
        <f t="shared" si="9"/>
        <v>4</v>
      </c>
    </row>
    <row r="572" spans="2:10">
      <c r="B572" s="3">
        <v>39733</v>
      </c>
      <c r="C572" s="10" t="s">
        <v>220</v>
      </c>
      <c r="D572" s="10" t="s">
        <v>35</v>
      </c>
      <c r="E572" s="25">
        <v>0</v>
      </c>
      <c r="F572" s="25">
        <v>4</v>
      </c>
      <c r="G572" s="10" t="s">
        <v>289</v>
      </c>
      <c r="H572" s="25">
        <f>INDEX('Appendix 1 - Team Data'!$B$12:$R$112, MATCH(C572, 'Appendix 1 - Team Data'!$B$12:$B$112,0),4)</f>
        <v>60</v>
      </c>
      <c r="I572" s="25">
        <f>INDEX('Appendix 1 - Team Data'!$B$12:$R$112, MATCH(D572, 'Appendix 1 - Team Data'!$B$12:$B$112,0),4)</f>
        <v>90</v>
      </c>
      <c r="J572" s="25">
        <f t="shared" si="9"/>
        <v>4</v>
      </c>
    </row>
    <row r="573" spans="2:10">
      <c r="B573" s="3">
        <v>39736</v>
      </c>
      <c r="C573" s="10" t="s">
        <v>26</v>
      </c>
      <c r="D573" s="10" t="s">
        <v>270</v>
      </c>
      <c r="E573" s="25">
        <v>4</v>
      </c>
      <c r="F573" s="25">
        <v>0</v>
      </c>
      <c r="G573" s="10" t="s">
        <v>289</v>
      </c>
      <c r="H573" s="25">
        <f>INDEX('Appendix 1 - Team Data'!$B$12:$R$112, MATCH(C573, 'Appendix 1 - Team Data'!$B$12:$B$112,0),4)</f>
        <v>60</v>
      </c>
      <c r="I573" s="25">
        <f>INDEX('Appendix 1 - Team Data'!$B$12:$R$112, MATCH(D573, 'Appendix 1 - Team Data'!$B$12:$B$112,0),4)</f>
        <v>0</v>
      </c>
      <c r="J573" s="25">
        <f t="shared" si="9"/>
        <v>4</v>
      </c>
    </row>
    <row r="574" spans="2:10">
      <c r="B574" s="3">
        <v>39771</v>
      </c>
      <c r="C574" s="10" t="s">
        <v>35</v>
      </c>
      <c r="D574" s="10" t="s">
        <v>20</v>
      </c>
      <c r="E574" s="25">
        <v>6</v>
      </c>
      <c r="F574" s="25">
        <v>2</v>
      </c>
      <c r="G574" s="10" t="s">
        <v>288</v>
      </c>
      <c r="H574" s="25">
        <f>INDEX('Appendix 1 - Team Data'!$B$12:$R$112, MATCH(C574, 'Appendix 1 - Team Data'!$B$12:$B$112,0),4)</f>
        <v>90</v>
      </c>
      <c r="I574" s="25">
        <f>INDEX('Appendix 1 - Team Data'!$B$12:$R$112, MATCH(D574, 'Appendix 1 - Team Data'!$B$12:$B$112,0),4)</f>
        <v>90</v>
      </c>
      <c r="J574" s="25">
        <f t="shared" si="9"/>
        <v>4</v>
      </c>
    </row>
    <row r="575" spans="2:10">
      <c r="B575" s="3">
        <v>39820</v>
      </c>
      <c r="C575" s="10" t="s">
        <v>245</v>
      </c>
      <c r="D575" s="10" t="s">
        <v>253</v>
      </c>
      <c r="E575" s="25">
        <v>0</v>
      </c>
      <c r="F575" s="25">
        <v>4</v>
      </c>
      <c r="G575" s="10" t="s">
        <v>301</v>
      </c>
      <c r="H575" s="25">
        <f>INDEX('Appendix 1 - Team Data'!$B$12:$R$112, MATCH(C575, 'Appendix 1 - Team Data'!$B$12:$B$112,0),4)</f>
        <v>30</v>
      </c>
      <c r="I575" s="25">
        <f>INDEX('Appendix 1 - Team Data'!$B$12:$R$112, MATCH(D575, 'Appendix 1 - Team Data'!$B$12:$B$112,0),4)</f>
        <v>20</v>
      </c>
      <c r="J575" s="25">
        <f t="shared" si="9"/>
        <v>4</v>
      </c>
    </row>
    <row r="576" spans="2:10">
      <c r="B576" s="3">
        <v>39848</v>
      </c>
      <c r="C576" s="10" t="s">
        <v>53</v>
      </c>
      <c r="D576" s="10" t="s">
        <v>244</v>
      </c>
      <c r="E576" s="25">
        <v>5</v>
      </c>
      <c r="F576" s="25">
        <v>1</v>
      </c>
      <c r="G576" s="10" t="s">
        <v>288</v>
      </c>
      <c r="H576" s="25">
        <f>INDEX('Appendix 1 - Team Data'!$B$12:$R$112, MATCH(C576, 'Appendix 1 - Team Data'!$B$12:$B$112,0),4)</f>
        <v>50</v>
      </c>
      <c r="I576" s="25">
        <f>INDEX('Appendix 1 - Team Data'!$B$12:$R$112, MATCH(D576, 'Appendix 1 - Team Data'!$B$12:$B$112,0),4)</f>
        <v>30</v>
      </c>
      <c r="J576" s="25">
        <f t="shared" si="9"/>
        <v>4</v>
      </c>
    </row>
    <row r="577" spans="2:10">
      <c r="B577" s="3">
        <v>39883</v>
      </c>
      <c r="C577" s="10" t="s">
        <v>41</v>
      </c>
      <c r="D577" s="10" t="s">
        <v>227</v>
      </c>
      <c r="E577" s="25">
        <v>5</v>
      </c>
      <c r="F577" s="25">
        <v>1</v>
      </c>
      <c r="G577" s="10" t="s">
        <v>288</v>
      </c>
      <c r="H577" s="25">
        <f>INDEX('Appendix 1 - Team Data'!$B$12:$R$112, MATCH(C577, 'Appendix 1 - Team Data'!$B$12:$B$112,0),4)</f>
        <v>80</v>
      </c>
      <c r="I577" s="25">
        <f>INDEX('Appendix 1 - Team Data'!$B$12:$R$112, MATCH(D577, 'Appendix 1 - Team Data'!$B$12:$B$112,0),4)</f>
        <v>50</v>
      </c>
      <c r="J577" s="25">
        <f t="shared" si="9"/>
        <v>4</v>
      </c>
    </row>
    <row r="578" spans="2:10">
      <c r="B578" s="3">
        <v>39900</v>
      </c>
      <c r="C578" s="10" t="s">
        <v>30</v>
      </c>
      <c r="D578" s="10" t="s">
        <v>220</v>
      </c>
      <c r="E578" s="25">
        <v>4</v>
      </c>
      <c r="F578" s="25">
        <v>0</v>
      </c>
      <c r="G578" s="10" t="s">
        <v>289</v>
      </c>
      <c r="H578" s="25">
        <f>INDEX('Appendix 1 - Team Data'!$B$12:$R$112, MATCH(C578, 'Appendix 1 - Team Data'!$B$12:$B$112,0),4)</f>
        <v>90</v>
      </c>
      <c r="I578" s="25">
        <f>INDEX('Appendix 1 - Team Data'!$B$12:$R$112, MATCH(D578, 'Appendix 1 - Team Data'!$B$12:$B$112,0),4)</f>
        <v>60</v>
      </c>
      <c r="J578" s="25">
        <f t="shared" si="9"/>
        <v>4</v>
      </c>
    </row>
    <row r="579" spans="2:10">
      <c r="B579" s="3">
        <v>39900</v>
      </c>
      <c r="C579" s="10" t="s">
        <v>48</v>
      </c>
      <c r="D579" s="10" t="s">
        <v>216</v>
      </c>
      <c r="E579" s="25">
        <v>4</v>
      </c>
      <c r="F579" s="25">
        <v>0</v>
      </c>
      <c r="G579" s="10" t="s">
        <v>288</v>
      </c>
      <c r="H579" s="25">
        <f>INDEX('Appendix 1 - Team Data'!$B$12:$R$112, MATCH(C579, 'Appendix 1 - Team Data'!$B$12:$B$112,0),4)</f>
        <v>90</v>
      </c>
      <c r="I579" s="25">
        <f>INDEX('Appendix 1 - Team Data'!$B$12:$R$112, MATCH(D579, 'Appendix 1 - Team Data'!$B$12:$B$112,0),4)</f>
        <v>70</v>
      </c>
      <c r="J579" s="25">
        <f t="shared" si="9"/>
        <v>4</v>
      </c>
    </row>
    <row r="580" spans="2:10">
      <c r="B580" s="3">
        <v>39900</v>
      </c>
      <c r="C580" s="10" t="s">
        <v>240</v>
      </c>
      <c r="D580" s="10" t="s">
        <v>270</v>
      </c>
      <c r="E580" s="25">
        <v>4</v>
      </c>
      <c r="F580" s="25">
        <v>0</v>
      </c>
      <c r="G580" s="10" t="s">
        <v>289</v>
      </c>
      <c r="H580" s="25">
        <f>INDEX('Appendix 1 - Team Data'!$B$12:$R$112, MATCH(C580, 'Appendix 1 - Team Data'!$B$12:$B$112,0),4)</f>
        <v>30</v>
      </c>
      <c r="I580" s="25">
        <f>INDEX('Appendix 1 - Team Data'!$B$12:$R$112, MATCH(D580, 'Appendix 1 - Team Data'!$B$12:$B$112,0),4)</f>
        <v>0</v>
      </c>
      <c r="J580" s="25">
        <f t="shared" si="9"/>
        <v>4</v>
      </c>
    </row>
    <row r="581" spans="2:10">
      <c r="B581" s="3">
        <v>39903</v>
      </c>
      <c r="C581" s="10" t="s">
        <v>46</v>
      </c>
      <c r="D581" s="10" t="s">
        <v>262</v>
      </c>
      <c r="E581" s="25">
        <v>4</v>
      </c>
      <c r="F581" s="25">
        <v>0</v>
      </c>
      <c r="G581" s="10" t="s">
        <v>288</v>
      </c>
      <c r="H581" s="25">
        <f>INDEX('Appendix 1 - Team Data'!$B$12:$R$112, MATCH(C581, 'Appendix 1 - Team Data'!$B$12:$B$112,0),4)</f>
        <v>50</v>
      </c>
      <c r="I581" s="25">
        <f>INDEX('Appendix 1 - Team Data'!$B$12:$R$112, MATCH(D581, 'Appendix 1 - Team Data'!$B$12:$B$112,0),4)</f>
        <v>10</v>
      </c>
      <c r="J581" s="25">
        <f t="shared" si="9"/>
        <v>4</v>
      </c>
    </row>
    <row r="582" spans="2:10">
      <c r="B582" s="3">
        <v>39904</v>
      </c>
      <c r="C582" s="10" t="s">
        <v>212</v>
      </c>
      <c r="D582" s="10" t="s">
        <v>256</v>
      </c>
      <c r="E582" s="25">
        <v>4</v>
      </c>
      <c r="F582" s="25">
        <v>0</v>
      </c>
      <c r="G582" s="10" t="s">
        <v>289</v>
      </c>
      <c r="H582" s="25">
        <f>INDEX('Appendix 1 - Team Data'!$B$12:$R$112, MATCH(C582, 'Appendix 1 - Team Data'!$B$12:$B$112,0),4)</f>
        <v>80</v>
      </c>
      <c r="I582" s="25">
        <f>INDEX('Appendix 1 - Team Data'!$B$12:$R$112, MATCH(D582, 'Appendix 1 - Team Data'!$B$12:$B$112,0),4)</f>
        <v>20</v>
      </c>
      <c r="J582" s="25">
        <f t="shared" si="9"/>
        <v>4</v>
      </c>
    </row>
    <row r="583" spans="2:10">
      <c r="B583" s="3">
        <v>39960</v>
      </c>
      <c r="C583" s="10" t="s">
        <v>53</v>
      </c>
      <c r="D583" s="10" t="s">
        <v>213</v>
      </c>
      <c r="E583" s="25">
        <v>4</v>
      </c>
      <c r="F583" s="25">
        <v>0</v>
      </c>
      <c r="G583" s="10" t="s">
        <v>308</v>
      </c>
      <c r="H583" s="25">
        <f>INDEX('Appendix 1 - Team Data'!$B$12:$R$112, MATCH(C583, 'Appendix 1 - Team Data'!$B$12:$B$112,0),4)</f>
        <v>50</v>
      </c>
      <c r="I583" s="25">
        <f>INDEX('Appendix 1 - Team Data'!$B$12:$R$112, MATCH(D583, 'Appendix 1 - Team Data'!$B$12:$B$112,0),4)</f>
        <v>80</v>
      </c>
      <c r="J583" s="25">
        <f t="shared" si="9"/>
        <v>4</v>
      </c>
    </row>
    <row r="584" spans="2:10">
      <c r="B584" s="3">
        <v>39964</v>
      </c>
      <c r="C584" s="10" t="s">
        <v>53</v>
      </c>
      <c r="D584" s="10" t="s">
        <v>45</v>
      </c>
      <c r="E584" s="25">
        <v>4</v>
      </c>
      <c r="F584" s="25">
        <v>0</v>
      </c>
      <c r="G584" s="10" t="s">
        <v>308</v>
      </c>
      <c r="H584" s="25">
        <f>INDEX('Appendix 1 - Team Data'!$B$12:$R$112, MATCH(C584, 'Appendix 1 - Team Data'!$B$12:$B$112,0),4)</f>
        <v>50</v>
      </c>
      <c r="I584" s="25">
        <f>INDEX('Appendix 1 - Team Data'!$B$12:$R$112, MATCH(D584, 'Appendix 1 - Team Data'!$B$12:$B$112,0),4)</f>
        <v>90</v>
      </c>
      <c r="J584" s="25">
        <f t="shared" si="9"/>
        <v>4</v>
      </c>
    </row>
    <row r="585" spans="2:10">
      <c r="B585" s="3">
        <v>39970</v>
      </c>
      <c r="C585" s="10" t="s">
        <v>18</v>
      </c>
      <c r="D585" s="10" t="s">
        <v>35</v>
      </c>
      <c r="E585" s="25">
        <v>0</v>
      </c>
      <c r="F585" s="25">
        <v>4</v>
      </c>
      <c r="G585" s="10" t="s">
        <v>289</v>
      </c>
      <c r="H585" s="25">
        <f>INDEX('Appendix 1 - Team Data'!$B$12:$R$112, MATCH(C585, 'Appendix 1 - Team Data'!$B$12:$B$112,0),4)</f>
        <v>80</v>
      </c>
      <c r="I585" s="25">
        <f>INDEX('Appendix 1 - Team Data'!$B$12:$R$112, MATCH(D585, 'Appendix 1 - Team Data'!$B$12:$B$112,0),4)</f>
        <v>90</v>
      </c>
      <c r="J585" s="25">
        <f t="shared" si="9"/>
        <v>4</v>
      </c>
    </row>
    <row r="586" spans="2:10">
      <c r="B586" s="3">
        <v>39974</v>
      </c>
      <c r="C586" s="10" t="s">
        <v>213</v>
      </c>
      <c r="D586" s="10" t="s">
        <v>227</v>
      </c>
      <c r="E586" s="25">
        <v>4</v>
      </c>
      <c r="F586" s="25">
        <v>0</v>
      </c>
      <c r="G586" s="10" t="s">
        <v>289</v>
      </c>
      <c r="H586" s="25">
        <f>INDEX('Appendix 1 - Team Data'!$B$12:$R$112, MATCH(C586, 'Appendix 1 - Team Data'!$B$12:$B$112,0),4)</f>
        <v>80</v>
      </c>
      <c r="I586" s="25">
        <f>INDEX('Appendix 1 - Team Data'!$B$12:$R$112, MATCH(D586, 'Appendix 1 - Team Data'!$B$12:$B$112,0),4)</f>
        <v>50</v>
      </c>
      <c r="J586" s="25">
        <f t="shared" si="9"/>
        <v>4</v>
      </c>
    </row>
    <row r="587" spans="2:10">
      <c r="B587" s="3">
        <v>39988</v>
      </c>
      <c r="C587" s="10" t="s">
        <v>41</v>
      </c>
      <c r="D587" s="10" t="s">
        <v>220</v>
      </c>
      <c r="E587" s="25">
        <v>4</v>
      </c>
      <c r="F587" s="25">
        <v>0</v>
      </c>
      <c r="G587" s="10" t="s">
        <v>288</v>
      </c>
      <c r="H587" s="25">
        <f>INDEX('Appendix 1 - Team Data'!$B$12:$R$112, MATCH(C587, 'Appendix 1 - Team Data'!$B$12:$B$112,0),4)</f>
        <v>80</v>
      </c>
      <c r="I587" s="25">
        <f>INDEX('Appendix 1 - Team Data'!$B$12:$R$112, MATCH(D587, 'Appendix 1 - Team Data'!$B$12:$B$112,0),4)</f>
        <v>60</v>
      </c>
      <c r="J587" s="25">
        <f t="shared" si="9"/>
        <v>4</v>
      </c>
    </row>
    <row r="588" spans="2:10">
      <c r="B588" s="3">
        <v>40013</v>
      </c>
      <c r="C588" s="10" t="s">
        <v>41</v>
      </c>
      <c r="D588" s="10" t="s">
        <v>262</v>
      </c>
      <c r="E588" s="25">
        <v>4</v>
      </c>
      <c r="F588" s="25">
        <v>0</v>
      </c>
      <c r="G588" s="10" t="s">
        <v>302</v>
      </c>
      <c r="H588" s="25">
        <f>INDEX('Appendix 1 - Team Data'!$B$12:$R$112, MATCH(C588, 'Appendix 1 - Team Data'!$B$12:$B$112,0),4)</f>
        <v>80</v>
      </c>
      <c r="I588" s="25">
        <f>INDEX('Appendix 1 - Team Data'!$B$12:$R$112, MATCH(D588, 'Appendix 1 - Team Data'!$B$12:$B$112,0),4)</f>
        <v>10</v>
      </c>
      <c r="J588" s="25">
        <f t="shared" si="9"/>
        <v>4</v>
      </c>
    </row>
    <row r="589" spans="2:10">
      <c r="B589" s="3">
        <v>40037</v>
      </c>
      <c r="C589" s="10" t="s">
        <v>237</v>
      </c>
      <c r="D589" s="10" t="s">
        <v>37</v>
      </c>
      <c r="E589" s="25">
        <v>4</v>
      </c>
      <c r="F589" s="25">
        <v>0</v>
      </c>
      <c r="G589" s="10" t="s">
        <v>289</v>
      </c>
      <c r="H589" s="25">
        <f>INDEX('Appendix 1 - Team Data'!$B$12:$R$112, MATCH(C589, 'Appendix 1 - Team Data'!$B$12:$B$112,0),4)</f>
        <v>40</v>
      </c>
      <c r="I589" s="25">
        <f>INDEX('Appendix 1 - Team Data'!$B$12:$R$112, MATCH(D589, 'Appendix 1 - Team Data'!$B$12:$B$112,0),4)</f>
        <v>60</v>
      </c>
      <c r="J589" s="25">
        <f t="shared" si="9"/>
        <v>4</v>
      </c>
    </row>
    <row r="590" spans="2:10">
      <c r="B590" s="3">
        <v>40037</v>
      </c>
      <c r="C590" s="10" t="s">
        <v>246</v>
      </c>
      <c r="D590" s="10" t="s">
        <v>222</v>
      </c>
      <c r="E590" s="25">
        <v>4</v>
      </c>
      <c r="F590" s="25">
        <v>0</v>
      </c>
      <c r="G590" s="10" t="s">
        <v>289</v>
      </c>
      <c r="H590" s="25">
        <f>INDEX('Appendix 1 - Team Data'!$B$12:$R$112, MATCH(C590, 'Appendix 1 - Team Data'!$B$12:$B$112,0),4)</f>
        <v>30</v>
      </c>
      <c r="I590" s="25">
        <f>INDEX('Appendix 1 - Team Data'!$B$12:$R$112, MATCH(D590, 'Appendix 1 - Team Data'!$B$12:$B$112,0),4)</f>
        <v>60</v>
      </c>
      <c r="J590" s="25">
        <f t="shared" si="9"/>
        <v>4</v>
      </c>
    </row>
    <row r="591" spans="2:10">
      <c r="B591" s="3">
        <v>40065</v>
      </c>
      <c r="C591" s="10" t="s">
        <v>48</v>
      </c>
      <c r="D591" s="10" t="s">
        <v>32</v>
      </c>
      <c r="E591" s="25">
        <v>5</v>
      </c>
      <c r="F591" s="25">
        <v>1</v>
      </c>
      <c r="G591" s="10" t="s">
        <v>289</v>
      </c>
      <c r="H591" s="25">
        <f>INDEX('Appendix 1 - Team Data'!$B$12:$R$112, MATCH(C591, 'Appendix 1 - Team Data'!$B$12:$B$112,0),4)</f>
        <v>90</v>
      </c>
      <c r="I591" s="25">
        <f>INDEX('Appendix 1 - Team Data'!$B$12:$R$112, MATCH(D591, 'Appendix 1 - Team Data'!$B$12:$B$112,0),4)</f>
        <v>80</v>
      </c>
      <c r="J591" s="25">
        <f t="shared" si="9"/>
        <v>4</v>
      </c>
    </row>
    <row r="592" spans="2:10">
      <c r="B592" s="3">
        <v>40100</v>
      </c>
      <c r="C592" s="10" t="s">
        <v>233</v>
      </c>
      <c r="D592" s="10" t="s">
        <v>263</v>
      </c>
      <c r="E592" s="25">
        <v>6</v>
      </c>
      <c r="F592" s="25">
        <v>2</v>
      </c>
      <c r="G592" s="10" t="s">
        <v>289</v>
      </c>
      <c r="H592" s="25">
        <f>INDEX('Appendix 1 - Team Data'!$B$12:$R$112, MATCH(C592, 'Appendix 1 - Team Data'!$B$12:$B$112,0),4)</f>
        <v>40</v>
      </c>
      <c r="I592" s="25">
        <f>INDEX('Appendix 1 - Team Data'!$B$12:$R$112, MATCH(D592, 'Appendix 1 - Team Data'!$B$12:$B$112,0),4)</f>
        <v>10</v>
      </c>
      <c r="J592" s="25">
        <f t="shared" si="9"/>
        <v>4</v>
      </c>
    </row>
    <row r="593" spans="2:10">
      <c r="B593" s="3">
        <v>40135</v>
      </c>
      <c r="C593" s="10" t="s">
        <v>226</v>
      </c>
      <c r="D593" s="10" t="s">
        <v>21</v>
      </c>
      <c r="E593" s="25">
        <v>1</v>
      </c>
      <c r="F593" s="25">
        <v>5</v>
      </c>
      <c r="G593" s="10" t="s">
        <v>288</v>
      </c>
      <c r="H593" s="25">
        <f>INDEX('Appendix 1 - Team Data'!$B$12:$R$112, MATCH(C593, 'Appendix 1 - Team Data'!$B$12:$B$112,0),4)</f>
        <v>60</v>
      </c>
      <c r="I593" s="25">
        <f>INDEX('Appendix 1 - Team Data'!$B$12:$R$112, MATCH(D593, 'Appendix 1 - Team Data'!$B$12:$B$112,0),4)</f>
        <v>90</v>
      </c>
      <c r="J593" s="25">
        <f t="shared" si="9"/>
        <v>4</v>
      </c>
    </row>
    <row r="594" spans="2:10">
      <c r="B594" s="3">
        <v>40206</v>
      </c>
      <c r="C594" s="10" t="s">
        <v>251</v>
      </c>
      <c r="D594" s="10" t="s">
        <v>17</v>
      </c>
      <c r="E594" s="25">
        <v>0</v>
      </c>
      <c r="F594" s="25">
        <v>4</v>
      </c>
      <c r="G594" s="10" t="s">
        <v>306</v>
      </c>
      <c r="H594" s="25">
        <f>INDEX('Appendix 1 - Team Data'!$B$12:$R$112, MATCH(C594, 'Appendix 1 - Team Data'!$B$12:$B$112,0),4)</f>
        <v>20</v>
      </c>
      <c r="I594" s="25">
        <f>INDEX('Appendix 1 - Team Data'!$B$12:$R$112, MATCH(D594, 'Appendix 1 - Team Data'!$B$12:$B$112,0),4)</f>
        <v>50</v>
      </c>
      <c r="J594" s="25">
        <f t="shared" si="9"/>
        <v>4</v>
      </c>
    </row>
    <row r="595" spans="2:10">
      <c r="B595" s="3">
        <v>40240</v>
      </c>
      <c r="C595" s="10" t="s">
        <v>241</v>
      </c>
      <c r="D595" s="10" t="s">
        <v>272</v>
      </c>
      <c r="E595" s="25">
        <v>4</v>
      </c>
      <c r="F595" s="25">
        <v>0</v>
      </c>
      <c r="G595" s="10" t="s">
        <v>290</v>
      </c>
      <c r="H595" s="25">
        <f>INDEX('Appendix 1 - Team Data'!$B$12:$R$112, MATCH(C595, 'Appendix 1 - Team Data'!$B$12:$B$112,0),4)</f>
        <v>30</v>
      </c>
      <c r="I595" s="25">
        <f>INDEX('Appendix 1 - Team Data'!$B$12:$R$112, MATCH(D595, 'Appendix 1 - Team Data'!$B$12:$B$112,0),4)</f>
        <v>0</v>
      </c>
      <c r="J595" s="25">
        <f t="shared" si="9"/>
        <v>4</v>
      </c>
    </row>
    <row r="596" spans="2:10">
      <c r="B596" s="3">
        <v>40303</v>
      </c>
      <c r="C596" s="10" t="s">
        <v>30</v>
      </c>
      <c r="D596" s="10" t="s">
        <v>262</v>
      </c>
      <c r="E596" s="25">
        <v>4</v>
      </c>
      <c r="F596" s="25">
        <v>0</v>
      </c>
      <c r="G596" s="10" t="s">
        <v>288</v>
      </c>
      <c r="H596" s="25">
        <f>INDEX('Appendix 1 - Team Data'!$B$12:$R$112, MATCH(C596, 'Appendix 1 - Team Data'!$B$12:$B$112,0),4)</f>
        <v>90</v>
      </c>
      <c r="I596" s="25">
        <f>INDEX('Appendix 1 - Team Data'!$B$12:$R$112, MATCH(D596, 'Appendix 1 - Team Data'!$B$12:$B$112,0),4)</f>
        <v>10</v>
      </c>
      <c r="J596" s="25">
        <f t="shared" si="9"/>
        <v>4</v>
      </c>
    </row>
    <row r="597" spans="2:10">
      <c r="B597" s="3">
        <v>40342</v>
      </c>
      <c r="C597" s="10" t="s">
        <v>40</v>
      </c>
      <c r="D597" s="10" t="s">
        <v>26</v>
      </c>
      <c r="E597" s="25">
        <v>4</v>
      </c>
      <c r="F597" s="25">
        <v>0</v>
      </c>
      <c r="G597" s="10" t="s">
        <v>286</v>
      </c>
      <c r="H597" s="25">
        <f>INDEX('Appendix 1 - Team Data'!$B$12:$R$112, MATCH(C597, 'Appendix 1 - Team Data'!$B$12:$B$112,0),4)</f>
        <v>90</v>
      </c>
      <c r="I597" s="25">
        <f>INDEX('Appendix 1 - Team Data'!$B$12:$R$112, MATCH(D597, 'Appendix 1 - Team Data'!$B$12:$B$112,0),4)</f>
        <v>60</v>
      </c>
      <c r="J597" s="25">
        <f t="shared" ref="J597:J660" si="10">ABS(F597-E597)</f>
        <v>4</v>
      </c>
    </row>
    <row r="598" spans="2:10">
      <c r="B598" s="3">
        <v>40362</v>
      </c>
      <c r="C598" s="10" t="s">
        <v>30</v>
      </c>
      <c r="D598" s="10" t="s">
        <v>40</v>
      </c>
      <c r="E598" s="25">
        <v>0</v>
      </c>
      <c r="F598" s="25">
        <v>4</v>
      </c>
      <c r="G598" s="10" t="s">
        <v>286</v>
      </c>
      <c r="H598" s="25">
        <f>INDEX('Appendix 1 - Team Data'!$B$12:$R$112, MATCH(C598, 'Appendix 1 - Team Data'!$B$12:$B$112,0),4)</f>
        <v>90</v>
      </c>
      <c r="I598" s="25">
        <f>INDEX('Appendix 1 - Team Data'!$B$12:$R$112, MATCH(D598, 'Appendix 1 - Team Data'!$B$12:$B$112,0),4)</f>
        <v>90</v>
      </c>
      <c r="J598" s="25">
        <f t="shared" si="10"/>
        <v>4</v>
      </c>
    </row>
    <row r="599" spans="2:10">
      <c r="B599" s="3">
        <v>40424</v>
      </c>
      <c r="C599" s="10" t="s">
        <v>48</v>
      </c>
      <c r="D599" s="10" t="s">
        <v>233</v>
      </c>
      <c r="E599" s="25">
        <v>4</v>
      </c>
      <c r="F599" s="25">
        <v>0</v>
      </c>
      <c r="G599" s="10" t="s">
        <v>293</v>
      </c>
      <c r="H599" s="25">
        <f>INDEX('Appendix 1 - Team Data'!$B$12:$R$112, MATCH(C599, 'Appendix 1 - Team Data'!$B$12:$B$112,0),4)</f>
        <v>90</v>
      </c>
      <c r="I599" s="25">
        <f>INDEX('Appendix 1 - Team Data'!$B$12:$R$112, MATCH(D599, 'Appendix 1 - Team Data'!$B$12:$B$112,0),4)</f>
        <v>40</v>
      </c>
      <c r="J599" s="25">
        <f t="shared" si="10"/>
        <v>4</v>
      </c>
    </row>
    <row r="600" spans="2:10">
      <c r="B600" s="3">
        <v>40460</v>
      </c>
      <c r="C600" s="10" t="s">
        <v>16</v>
      </c>
      <c r="D600" s="10" t="s">
        <v>240</v>
      </c>
      <c r="E600" s="25">
        <v>4</v>
      </c>
      <c r="F600" s="25">
        <v>0</v>
      </c>
      <c r="G600" s="10" t="s">
        <v>288</v>
      </c>
      <c r="H600" s="25">
        <f>INDEX('Appendix 1 - Team Data'!$B$12:$R$112, MATCH(C600, 'Appendix 1 - Team Data'!$B$12:$B$112,0),4)</f>
        <v>30</v>
      </c>
      <c r="I600" s="25">
        <f>INDEX('Appendix 1 - Team Data'!$B$12:$R$112, MATCH(D600, 'Appendix 1 - Team Data'!$B$12:$B$112,0),4)</f>
        <v>30</v>
      </c>
      <c r="J600" s="25">
        <f t="shared" si="10"/>
        <v>4</v>
      </c>
    </row>
    <row r="601" spans="2:10">
      <c r="B601" s="3">
        <v>40463</v>
      </c>
      <c r="C601" s="10" t="s">
        <v>248</v>
      </c>
      <c r="D601" s="10" t="s">
        <v>18</v>
      </c>
      <c r="E601" s="25">
        <v>0</v>
      </c>
      <c r="F601" s="25">
        <v>4</v>
      </c>
      <c r="G601" s="10" t="s">
        <v>288</v>
      </c>
      <c r="H601" s="25">
        <f>INDEX('Appendix 1 - Team Data'!$B$12:$R$112, MATCH(C601, 'Appendix 1 - Team Data'!$B$12:$B$112,0),4)</f>
        <v>30</v>
      </c>
      <c r="I601" s="25">
        <f>INDEX('Appendix 1 - Team Data'!$B$12:$R$112, MATCH(D601, 'Appendix 1 - Team Data'!$B$12:$B$112,0),4)</f>
        <v>80</v>
      </c>
      <c r="J601" s="25">
        <f t="shared" si="10"/>
        <v>4</v>
      </c>
    </row>
    <row r="602" spans="2:10">
      <c r="B602" s="3">
        <v>40499</v>
      </c>
      <c r="C602" s="10" t="s">
        <v>253</v>
      </c>
      <c r="D602" s="10" t="s">
        <v>261</v>
      </c>
      <c r="E602" s="25">
        <v>0</v>
      </c>
      <c r="F602" s="25">
        <v>4</v>
      </c>
      <c r="G602" s="10" t="s">
        <v>288</v>
      </c>
      <c r="H602" s="25">
        <f>INDEX('Appendix 1 - Team Data'!$B$12:$R$112, MATCH(C602, 'Appendix 1 - Team Data'!$B$12:$B$112,0),4)</f>
        <v>20</v>
      </c>
      <c r="I602" s="25">
        <f>INDEX('Appendix 1 - Team Data'!$B$12:$R$112, MATCH(D602, 'Appendix 1 - Team Data'!$B$12:$B$112,0),4)</f>
        <v>10</v>
      </c>
      <c r="J602" s="25">
        <f t="shared" si="10"/>
        <v>4</v>
      </c>
    </row>
    <row r="603" spans="2:10">
      <c r="B603" s="3">
        <v>40499</v>
      </c>
      <c r="C603" s="10" t="s">
        <v>20</v>
      </c>
      <c r="D603" s="10" t="s">
        <v>21</v>
      </c>
      <c r="E603" s="25">
        <v>4</v>
      </c>
      <c r="F603" s="25">
        <v>0</v>
      </c>
      <c r="G603" s="10" t="s">
        <v>288</v>
      </c>
      <c r="H603" s="25">
        <f>INDEX('Appendix 1 - Team Data'!$B$12:$R$112, MATCH(C603, 'Appendix 1 - Team Data'!$B$12:$B$112,0),4)</f>
        <v>90</v>
      </c>
      <c r="I603" s="25">
        <f>INDEX('Appendix 1 - Team Data'!$B$12:$R$112, MATCH(D603, 'Appendix 1 - Team Data'!$B$12:$B$112,0),4)</f>
        <v>90</v>
      </c>
      <c r="J603" s="25">
        <f t="shared" si="10"/>
        <v>4</v>
      </c>
    </row>
    <row r="604" spans="2:10">
      <c r="B604" s="3">
        <v>40543</v>
      </c>
      <c r="C604" s="10" t="s">
        <v>275</v>
      </c>
      <c r="D604" s="10" t="s">
        <v>260</v>
      </c>
      <c r="E604" s="25">
        <v>4</v>
      </c>
      <c r="F604" s="25">
        <v>0</v>
      </c>
      <c r="G604" s="10" t="s">
        <v>288</v>
      </c>
      <c r="H604" s="25">
        <f>INDEX('Appendix 1 - Team Data'!$B$12:$R$112, MATCH(C604, 'Appendix 1 - Team Data'!$B$12:$B$112,0),4)</f>
        <v>0</v>
      </c>
      <c r="I604" s="25">
        <f>INDEX('Appendix 1 - Team Data'!$B$12:$R$112, MATCH(D604, 'Appendix 1 - Team Data'!$B$12:$B$112,0),4)</f>
        <v>10</v>
      </c>
      <c r="J604" s="25">
        <f t="shared" si="10"/>
        <v>4</v>
      </c>
    </row>
    <row r="605" spans="2:10">
      <c r="B605" s="3">
        <v>40583</v>
      </c>
      <c r="C605" s="10" t="s">
        <v>51</v>
      </c>
      <c r="D605" s="10" t="s">
        <v>266</v>
      </c>
      <c r="E605" s="25">
        <v>4</v>
      </c>
      <c r="F605" s="25">
        <v>0</v>
      </c>
      <c r="G605" s="10" t="s">
        <v>288</v>
      </c>
      <c r="H605" s="25">
        <f>INDEX('Appendix 1 - Team Data'!$B$12:$R$112, MATCH(C605, 'Appendix 1 - Team Data'!$B$12:$B$112,0),4)</f>
        <v>70</v>
      </c>
      <c r="I605" s="25">
        <f>INDEX('Appendix 1 - Team Data'!$B$12:$R$112, MATCH(D605, 'Appendix 1 - Team Data'!$B$12:$B$112,0),4)</f>
        <v>10</v>
      </c>
      <c r="J605" s="25">
        <f t="shared" si="10"/>
        <v>4</v>
      </c>
    </row>
    <row r="606" spans="2:10">
      <c r="B606" s="3">
        <v>40627</v>
      </c>
      <c r="C606" s="10" t="s">
        <v>236</v>
      </c>
      <c r="D606" s="10" t="s">
        <v>212</v>
      </c>
      <c r="E606" s="25">
        <v>0</v>
      </c>
      <c r="F606" s="25">
        <v>4</v>
      </c>
      <c r="G606" s="10" t="s">
        <v>293</v>
      </c>
      <c r="H606" s="25">
        <f>INDEX('Appendix 1 - Team Data'!$B$12:$R$112, MATCH(C606, 'Appendix 1 - Team Data'!$B$12:$B$112,0),4)</f>
        <v>40</v>
      </c>
      <c r="I606" s="25">
        <f>INDEX('Appendix 1 - Team Data'!$B$12:$R$112, MATCH(D606, 'Appendix 1 - Team Data'!$B$12:$B$112,0),4)</f>
        <v>80</v>
      </c>
      <c r="J606" s="25">
        <f t="shared" si="10"/>
        <v>4</v>
      </c>
    </row>
    <row r="607" spans="2:10">
      <c r="B607" s="3">
        <v>40627</v>
      </c>
      <c r="C607" s="10" t="s">
        <v>43</v>
      </c>
      <c r="D607" s="10" t="s">
        <v>237</v>
      </c>
      <c r="E607" s="25">
        <v>4</v>
      </c>
      <c r="F607" s="25">
        <v>0</v>
      </c>
      <c r="G607" s="10" t="s">
        <v>288</v>
      </c>
      <c r="H607" s="25">
        <f>INDEX('Appendix 1 - Team Data'!$B$12:$R$112, MATCH(C607, 'Appendix 1 - Team Data'!$B$12:$B$112,0),4)</f>
        <v>70</v>
      </c>
      <c r="I607" s="25">
        <f>INDEX('Appendix 1 - Team Data'!$B$12:$R$112, MATCH(D607, 'Appendix 1 - Team Data'!$B$12:$B$112,0),4)</f>
        <v>40</v>
      </c>
      <c r="J607" s="25">
        <f t="shared" si="10"/>
        <v>4</v>
      </c>
    </row>
    <row r="608" spans="2:10">
      <c r="B608" s="3">
        <v>40698</v>
      </c>
      <c r="C608" s="10" t="s">
        <v>22</v>
      </c>
      <c r="D608" s="10" t="s">
        <v>251</v>
      </c>
      <c r="E608" s="25">
        <v>4</v>
      </c>
      <c r="F608" s="25">
        <v>0</v>
      </c>
      <c r="G608" s="10" t="s">
        <v>291</v>
      </c>
      <c r="H608" s="25">
        <f>INDEX('Appendix 1 - Team Data'!$B$12:$R$112, MATCH(C608, 'Appendix 1 - Team Data'!$B$12:$B$112,0),4)</f>
        <v>50</v>
      </c>
      <c r="I608" s="25">
        <f>INDEX('Appendix 1 - Team Data'!$B$12:$R$112, MATCH(D608, 'Appendix 1 - Team Data'!$B$12:$B$112,0),4)</f>
        <v>20</v>
      </c>
      <c r="J608" s="25">
        <f t="shared" si="10"/>
        <v>4</v>
      </c>
    </row>
    <row r="609" spans="2:10">
      <c r="B609" s="3">
        <v>40714</v>
      </c>
      <c r="C609" s="10" t="s">
        <v>30</v>
      </c>
      <c r="D609" s="10" t="s">
        <v>239</v>
      </c>
      <c r="E609" s="25">
        <v>4</v>
      </c>
      <c r="F609" s="25">
        <v>0</v>
      </c>
      <c r="G609" s="10" t="s">
        <v>288</v>
      </c>
      <c r="H609" s="25">
        <f>INDEX('Appendix 1 - Team Data'!$B$12:$R$112, MATCH(C609, 'Appendix 1 - Team Data'!$B$12:$B$112,0),4)</f>
        <v>90</v>
      </c>
      <c r="I609" s="25">
        <f>INDEX('Appendix 1 - Team Data'!$B$12:$R$112, MATCH(D609, 'Appendix 1 - Team Data'!$B$12:$B$112,0),4)</f>
        <v>40</v>
      </c>
      <c r="J609" s="25">
        <f t="shared" si="10"/>
        <v>4</v>
      </c>
    </row>
    <row r="610" spans="2:10">
      <c r="B610" s="3">
        <v>40741</v>
      </c>
      <c r="C610" s="10" t="s">
        <v>249</v>
      </c>
      <c r="D610" s="10" t="s">
        <v>272</v>
      </c>
      <c r="E610" s="25">
        <v>6</v>
      </c>
      <c r="F610" s="25">
        <v>2</v>
      </c>
      <c r="G610" s="10" t="s">
        <v>288</v>
      </c>
      <c r="H610" s="25">
        <f>INDEX('Appendix 1 - Team Data'!$B$12:$R$112, MATCH(C610, 'Appendix 1 - Team Data'!$B$12:$B$112,0),4)</f>
        <v>20</v>
      </c>
      <c r="I610" s="25">
        <f>INDEX('Appendix 1 - Team Data'!$B$12:$R$112, MATCH(D610, 'Appendix 1 - Team Data'!$B$12:$B$112,0),4)</f>
        <v>0</v>
      </c>
      <c r="J610" s="25">
        <f t="shared" si="10"/>
        <v>4</v>
      </c>
    </row>
    <row r="611" spans="2:10">
      <c r="B611" s="3">
        <v>40765</v>
      </c>
      <c r="C611" s="10" t="s">
        <v>236</v>
      </c>
      <c r="D611" s="10" t="s">
        <v>31</v>
      </c>
      <c r="E611" s="25">
        <v>4</v>
      </c>
      <c r="F611" s="25">
        <v>0</v>
      </c>
      <c r="G611" s="10" t="s">
        <v>288</v>
      </c>
      <c r="H611" s="25">
        <f>INDEX('Appendix 1 - Team Data'!$B$12:$R$112, MATCH(C611, 'Appendix 1 - Team Data'!$B$12:$B$112,0),4)</f>
        <v>40</v>
      </c>
      <c r="I611" s="25">
        <f>INDEX('Appendix 1 - Team Data'!$B$12:$R$112, MATCH(D611, 'Appendix 1 - Team Data'!$B$12:$B$112,0),4)</f>
        <v>70</v>
      </c>
      <c r="J611" s="25">
        <f t="shared" si="10"/>
        <v>4</v>
      </c>
    </row>
    <row r="612" spans="2:10">
      <c r="B612" s="3">
        <v>40788</v>
      </c>
      <c r="C612" s="10" t="s">
        <v>40</v>
      </c>
      <c r="D612" s="10" t="s">
        <v>226</v>
      </c>
      <c r="E612" s="25">
        <v>6</v>
      </c>
      <c r="F612" s="25">
        <v>2</v>
      </c>
      <c r="G612" s="10" t="s">
        <v>293</v>
      </c>
      <c r="H612" s="25">
        <f>INDEX('Appendix 1 - Team Data'!$B$12:$R$112, MATCH(C612, 'Appendix 1 - Team Data'!$B$12:$B$112,0),4)</f>
        <v>90</v>
      </c>
      <c r="I612" s="25">
        <f>INDEX('Appendix 1 - Team Data'!$B$12:$R$112, MATCH(D612, 'Appendix 1 - Team Data'!$B$12:$B$112,0),4)</f>
        <v>60</v>
      </c>
      <c r="J612" s="25">
        <f t="shared" si="10"/>
        <v>4</v>
      </c>
    </row>
    <row r="613" spans="2:10">
      <c r="B613" s="3">
        <v>40792</v>
      </c>
      <c r="C613" s="10" t="s">
        <v>218</v>
      </c>
      <c r="D613" s="10" t="s">
        <v>37</v>
      </c>
      <c r="E613" s="25">
        <v>4</v>
      </c>
      <c r="F613" s="25">
        <v>0</v>
      </c>
      <c r="G613" s="10" t="s">
        <v>288</v>
      </c>
      <c r="H613" s="25">
        <f>INDEX('Appendix 1 - Team Data'!$B$12:$R$112, MATCH(C613, 'Appendix 1 - Team Data'!$B$12:$B$112,0),4)</f>
        <v>70</v>
      </c>
      <c r="I613" s="25">
        <f>INDEX('Appendix 1 - Team Data'!$B$12:$R$112, MATCH(D613, 'Appendix 1 - Team Data'!$B$12:$B$112,0),4)</f>
        <v>60</v>
      </c>
      <c r="J613" s="25">
        <f t="shared" si="10"/>
        <v>4</v>
      </c>
    </row>
    <row r="614" spans="2:10">
      <c r="B614" s="3">
        <v>40792</v>
      </c>
      <c r="C614" s="10" t="s">
        <v>216</v>
      </c>
      <c r="D614" s="10" t="s">
        <v>264</v>
      </c>
      <c r="E614" s="25">
        <v>0</v>
      </c>
      <c r="F614" s="25">
        <v>4</v>
      </c>
      <c r="G614" s="10" t="s">
        <v>293</v>
      </c>
      <c r="H614" s="25">
        <f>INDEX('Appendix 1 - Team Data'!$B$12:$R$112, MATCH(C614, 'Appendix 1 - Team Data'!$B$12:$B$112,0),4)</f>
        <v>70</v>
      </c>
      <c r="I614" s="25">
        <f>INDEX('Appendix 1 - Team Data'!$B$12:$R$112, MATCH(D614, 'Appendix 1 - Team Data'!$B$12:$B$112,0),4)</f>
        <v>10</v>
      </c>
      <c r="J614" s="25">
        <f t="shared" si="10"/>
        <v>4</v>
      </c>
    </row>
    <row r="615" spans="2:10">
      <c r="B615" s="3">
        <v>40858</v>
      </c>
      <c r="C615" s="10" t="s">
        <v>258</v>
      </c>
      <c r="D615" s="10" t="s">
        <v>221</v>
      </c>
      <c r="E615" s="25">
        <v>0</v>
      </c>
      <c r="F615" s="25">
        <v>4</v>
      </c>
      <c r="G615" s="10" t="s">
        <v>293</v>
      </c>
      <c r="H615" s="25">
        <f>INDEX('Appendix 1 - Team Data'!$B$12:$R$112, MATCH(C615, 'Appendix 1 - Team Data'!$B$12:$B$112,0),4)</f>
        <v>20</v>
      </c>
      <c r="I615" s="25">
        <f>INDEX('Appendix 1 - Team Data'!$B$12:$R$112, MATCH(D615, 'Appendix 1 - Team Data'!$B$12:$B$112,0),4)</f>
        <v>60</v>
      </c>
      <c r="J615" s="25">
        <f t="shared" si="10"/>
        <v>4</v>
      </c>
    </row>
    <row r="616" spans="2:10">
      <c r="B616" s="3">
        <v>40858</v>
      </c>
      <c r="C616" s="10" t="s">
        <v>18</v>
      </c>
      <c r="D616" s="10" t="s">
        <v>213</v>
      </c>
      <c r="E616" s="25">
        <v>4</v>
      </c>
      <c r="F616" s="25">
        <v>0</v>
      </c>
      <c r="G616" s="10" t="s">
        <v>289</v>
      </c>
      <c r="H616" s="25">
        <f>INDEX('Appendix 1 - Team Data'!$B$12:$R$112, MATCH(C616, 'Appendix 1 - Team Data'!$B$12:$B$112,0),4)</f>
        <v>80</v>
      </c>
      <c r="I616" s="25">
        <f>INDEX('Appendix 1 - Team Data'!$B$12:$R$112, MATCH(D616, 'Appendix 1 - Team Data'!$B$12:$B$112,0),4)</f>
        <v>80</v>
      </c>
      <c r="J616" s="25">
        <f t="shared" si="10"/>
        <v>4</v>
      </c>
    </row>
    <row r="617" spans="2:10">
      <c r="B617" s="3">
        <v>41057</v>
      </c>
      <c r="C617" s="10" t="s">
        <v>219</v>
      </c>
      <c r="D617" s="10" t="s">
        <v>258</v>
      </c>
      <c r="E617" s="25">
        <v>4</v>
      </c>
      <c r="F617" s="25">
        <v>0</v>
      </c>
      <c r="G617" s="10" t="s">
        <v>288</v>
      </c>
      <c r="H617" s="25">
        <f>INDEX('Appendix 1 - Team Data'!$B$12:$R$112, MATCH(C617, 'Appendix 1 - Team Data'!$B$12:$B$112,0),4)</f>
        <v>60</v>
      </c>
      <c r="I617" s="25">
        <f>INDEX('Appendix 1 - Team Data'!$B$12:$R$112, MATCH(D617, 'Appendix 1 - Team Data'!$B$12:$B$112,0),4)</f>
        <v>20</v>
      </c>
      <c r="J617" s="25">
        <f t="shared" si="10"/>
        <v>4</v>
      </c>
    </row>
    <row r="618" spans="2:10">
      <c r="B618" s="3">
        <v>41062</v>
      </c>
      <c r="C618" s="10" t="s">
        <v>30</v>
      </c>
      <c r="D618" s="10" t="s">
        <v>218</v>
      </c>
      <c r="E618" s="25">
        <v>4</v>
      </c>
      <c r="F618" s="25">
        <v>0</v>
      </c>
      <c r="G618" s="10" t="s">
        <v>289</v>
      </c>
      <c r="H618" s="25">
        <f>INDEX('Appendix 1 - Team Data'!$B$12:$R$112, MATCH(C618, 'Appendix 1 - Team Data'!$B$12:$B$112,0),4)</f>
        <v>90</v>
      </c>
      <c r="I618" s="25">
        <f>INDEX('Appendix 1 - Team Data'!$B$12:$R$112, MATCH(D618, 'Appendix 1 - Team Data'!$B$12:$B$112,0),4)</f>
        <v>70</v>
      </c>
      <c r="J618" s="25">
        <f t="shared" si="10"/>
        <v>4</v>
      </c>
    </row>
    <row r="619" spans="2:10">
      <c r="B619" s="3">
        <v>41065</v>
      </c>
      <c r="C619" s="10" t="s">
        <v>25</v>
      </c>
      <c r="D619" s="10" t="s">
        <v>258</v>
      </c>
      <c r="E619" s="25">
        <v>4</v>
      </c>
      <c r="F619" s="25">
        <v>0</v>
      </c>
      <c r="G619" s="10" t="s">
        <v>288</v>
      </c>
      <c r="H619" s="25">
        <f>INDEX('Appendix 1 - Team Data'!$B$12:$R$112, MATCH(C619, 'Appendix 1 - Team Data'!$B$12:$B$112,0),4)</f>
        <v>90</v>
      </c>
      <c r="I619" s="25">
        <f>INDEX('Appendix 1 - Team Data'!$B$12:$R$112, MATCH(D619, 'Appendix 1 - Team Data'!$B$12:$B$112,0),4)</f>
        <v>20</v>
      </c>
      <c r="J619" s="25">
        <f t="shared" si="10"/>
        <v>4</v>
      </c>
    </row>
    <row r="620" spans="2:10">
      <c r="B620" s="3">
        <v>41074</v>
      </c>
      <c r="C620" s="10" t="s">
        <v>21</v>
      </c>
      <c r="D620" s="10" t="s">
        <v>221</v>
      </c>
      <c r="E620" s="25">
        <v>4</v>
      </c>
      <c r="F620" s="25">
        <v>0</v>
      </c>
      <c r="G620" s="10" t="s">
        <v>300</v>
      </c>
      <c r="H620" s="25">
        <f>INDEX('Appendix 1 - Team Data'!$B$12:$R$112, MATCH(C620, 'Appendix 1 - Team Data'!$B$12:$B$112,0),4)</f>
        <v>90</v>
      </c>
      <c r="I620" s="25">
        <f>INDEX('Appendix 1 - Team Data'!$B$12:$R$112, MATCH(D620, 'Appendix 1 - Team Data'!$B$12:$B$112,0),4)</f>
        <v>60</v>
      </c>
      <c r="J620" s="25">
        <f t="shared" si="10"/>
        <v>4</v>
      </c>
    </row>
    <row r="621" spans="2:10">
      <c r="B621" s="3">
        <v>41078</v>
      </c>
      <c r="C621" s="10" t="s">
        <v>16</v>
      </c>
      <c r="D621" s="10" t="s">
        <v>22</v>
      </c>
      <c r="E621" s="25">
        <v>4</v>
      </c>
      <c r="F621" s="25">
        <v>0</v>
      </c>
      <c r="G621" s="10" t="s">
        <v>288</v>
      </c>
      <c r="H621" s="25">
        <f>INDEX('Appendix 1 - Team Data'!$B$12:$R$112, MATCH(C621, 'Appendix 1 - Team Data'!$B$12:$B$112,0),4)</f>
        <v>30</v>
      </c>
      <c r="I621" s="25">
        <f>INDEX('Appendix 1 - Team Data'!$B$12:$R$112, MATCH(D621, 'Appendix 1 - Team Data'!$B$12:$B$112,0),4)</f>
        <v>50</v>
      </c>
      <c r="J621" s="25">
        <f t="shared" si="10"/>
        <v>4</v>
      </c>
    </row>
    <row r="622" spans="2:10">
      <c r="B622" s="3">
        <v>41082</v>
      </c>
      <c r="C622" s="10" t="s">
        <v>16</v>
      </c>
      <c r="D622" s="10" t="s">
        <v>275</v>
      </c>
      <c r="E622" s="25">
        <v>4</v>
      </c>
      <c r="F622" s="25">
        <v>0</v>
      </c>
      <c r="G622" s="10" t="s">
        <v>314</v>
      </c>
      <c r="H622" s="25">
        <f>INDEX('Appendix 1 - Team Data'!$B$12:$R$112, MATCH(C622, 'Appendix 1 - Team Data'!$B$12:$B$112,0),4)</f>
        <v>30</v>
      </c>
      <c r="I622" s="25">
        <f>INDEX('Appendix 1 - Team Data'!$B$12:$R$112, MATCH(D622, 'Appendix 1 - Team Data'!$B$12:$B$112,0),4)</f>
        <v>0</v>
      </c>
      <c r="J622" s="25">
        <f t="shared" si="10"/>
        <v>4</v>
      </c>
    </row>
    <row r="623" spans="2:10">
      <c r="B623" s="3">
        <v>41091</v>
      </c>
      <c r="C623" s="10" t="s">
        <v>21</v>
      </c>
      <c r="D623" s="10" t="s">
        <v>211</v>
      </c>
      <c r="E623" s="25">
        <v>4</v>
      </c>
      <c r="F623" s="25">
        <v>0</v>
      </c>
      <c r="G623" s="10" t="s">
        <v>300</v>
      </c>
      <c r="H623" s="25">
        <f>INDEX('Appendix 1 - Team Data'!$B$12:$R$112, MATCH(C623, 'Appendix 1 - Team Data'!$B$12:$B$112,0),4)</f>
        <v>90</v>
      </c>
      <c r="I623" s="25">
        <f>INDEX('Appendix 1 - Team Data'!$B$12:$R$112, MATCH(D623, 'Appendix 1 - Team Data'!$B$12:$B$112,0),4)</f>
        <v>90</v>
      </c>
      <c r="J623" s="25">
        <f t="shared" si="10"/>
        <v>4</v>
      </c>
    </row>
    <row r="624" spans="2:10">
      <c r="B624" s="3">
        <v>41159</v>
      </c>
      <c r="C624" s="10" t="s">
        <v>52</v>
      </c>
      <c r="D624" s="10" t="s">
        <v>18</v>
      </c>
      <c r="E624" s="25">
        <v>4</v>
      </c>
      <c r="F624" s="25">
        <v>0</v>
      </c>
      <c r="G624" s="10" t="s">
        <v>289</v>
      </c>
      <c r="H624" s="25">
        <f>INDEX('Appendix 1 - Team Data'!$B$12:$R$112, MATCH(C624, 'Appendix 1 - Team Data'!$B$12:$B$112,0),4)</f>
        <v>90</v>
      </c>
      <c r="I624" s="25">
        <f>INDEX('Appendix 1 - Team Data'!$B$12:$R$112, MATCH(D624, 'Appendix 1 - Team Data'!$B$12:$B$112,0),4)</f>
        <v>80</v>
      </c>
      <c r="J624" s="25">
        <f t="shared" si="10"/>
        <v>4</v>
      </c>
    </row>
    <row r="625" spans="2:10">
      <c r="B625" s="3">
        <v>41163</v>
      </c>
      <c r="C625" s="10" t="s">
        <v>252</v>
      </c>
      <c r="D625" s="10" t="s">
        <v>15</v>
      </c>
      <c r="E625" s="25">
        <v>0</v>
      </c>
      <c r="F625" s="25">
        <v>4</v>
      </c>
      <c r="G625" s="10" t="s">
        <v>289</v>
      </c>
      <c r="H625" s="25">
        <f>INDEX('Appendix 1 - Team Data'!$B$12:$R$112, MATCH(C625, 'Appendix 1 - Team Data'!$B$12:$B$112,0),4)</f>
        <v>20</v>
      </c>
      <c r="I625" s="25">
        <f>INDEX('Appendix 1 - Team Data'!$B$12:$R$112, MATCH(D625, 'Appendix 1 - Team Data'!$B$12:$B$112,0),4)</f>
        <v>50</v>
      </c>
      <c r="J625" s="25">
        <f t="shared" si="10"/>
        <v>4</v>
      </c>
    </row>
    <row r="626" spans="2:10">
      <c r="B626" s="3">
        <v>41194</v>
      </c>
      <c r="C626" s="10" t="s">
        <v>261</v>
      </c>
      <c r="D626" s="10" t="s">
        <v>21</v>
      </c>
      <c r="E626" s="25">
        <v>0</v>
      </c>
      <c r="F626" s="25">
        <v>4</v>
      </c>
      <c r="G626" s="10" t="s">
        <v>289</v>
      </c>
      <c r="H626" s="25">
        <f>INDEX('Appendix 1 - Team Data'!$B$12:$R$112, MATCH(C626, 'Appendix 1 - Team Data'!$B$12:$B$112,0),4)</f>
        <v>10</v>
      </c>
      <c r="I626" s="25">
        <f>INDEX('Appendix 1 - Team Data'!$B$12:$R$112, MATCH(D626, 'Appendix 1 - Team Data'!$B$12:$B$112,0),4)</f>
        <v>90</v>
      </c>
      <c r="J626" s="25">
        <f t="shared" si="10"/>
        <v>4</v>
      </c>
    </row>
    <row r="627" spans="2:10">
      <c r="B627" s="3">
        <v>41198</v>
      </c>
      <c r="C627" s="10" t="s">
        <v>53</v>
      </c>
      <c r="D627" s="10" t="s">
        <v>35</v>
      </c>
      <c r="E627" s="25">
        <v>0</v>
      </c>
      <c r="F627" s="25">
        <v>4</v>
      </c>
      <c r="G627" s="10" t="s">
        <v>288</v>
      </c>
      <c r="H627" s="25">
        <f>INDEX('Appendix 1 - Team Data'!$B$12:$R$112, MATCH(C627, 'Appendix 1 - Team Data'!$B$12:$B$112,0),4)</f>
        <v>50</v>
      </c>
      <c r="I627" s="25">
        <f>INDEX('Appendix 1 - Team Data'!$B$12:$R$112, MATCH(D627, 'Appendix 1 - Team Data'!$B$12:$B$112,0),4)</f>
        <v>90</v>
      </c>
      <c r="J627" s="25">
        <f t="shared" si="10"/>
        <v>4</v>
      </c>
    </row>
    <row r="628" spans="2:10">
      <c r="B628" s="3">
        <v>41227</v>
      </c>
      <c r="C628" s="10" t="s">
        <v>46</v>
      </c>
      <c r="D628" s="10" t="s">
        <v>21</v>
      </c>
      <c r="E628" s="25">
        <v>1</v>
      </c>
      <c r="F628" s="25">
        <v>5</v>
      </c>
      <c r="G628" s="10" t="s">
        <v>288</v>
      </c>
      <c r="H628" s="25">
        <f>INDEX('Appendix 1 - Team Data'!$B$12:$R$112, MATCH(C628, 'Appendix 1 - Team Data'!$B$12:$B$112,0),4)</f>
        <v>50</v>
      </c>
      <c r="I628" s="25">
        <f>INDEX('Appendix 1 - Team Data'!$B$12:$R$112, MATCH(D628, 'Appendix 1 - Team Data'!$B$12:$B$112,0),4)</f>
        <v>90</v>
      </c>
      <c r="J628" s="25">
        <f t="shared" si="10"/>
        <v>4</v>
      </c>
    </row>
    <row r="629" spans="2:10">
      <c r="B629" s="3">
        <v>41311</v>
      </c>
      <c r="C629" s="10" t="s">
        <v>32</v>
      </c>
      <c r="D629" s="10" t="s">
        <v>43</v>
      </c>
      <c r="E629" s="25">
        <v>4</v>
      </c>
      <c r="F629" s="25">
        <v>0</v>
      </c>
      <c r="G629" s="10" t="s">
        <v>288</v>
      </c>
      <c r="H629" s="25">
        <f>INDEX('Appendix 1 - Team Data'!$B$12:$R$112, MATCH(C629, 'Appendix 1 - Team Data'!$B$12:$B$112,0),4)</f>
        <v>80</v>
      </c>
      <c r="I629" s="25">
        <f>INDEX('Appendix 1 - Team Data'!$B$12:$R$112, MATCH(D629, 'Appendix 1 - Team Data'!$B$12:$B$112,0),4)</f>
        <v>70</v>
      </c>
      <c r="J629" s="25">
        <f t="shared" si="10"/>
        <v>4</v>
      </c>
    </row>
    <row r="630" spans="2:10">
      <c r="B630" s="3">
        <v>41349</v>
      </c>
      <c r="C630" s="10" t="s">
        <v>51</v>
      </c>
      <c r="D630" s="10" t="s">
        <v>265</v>
      </c>
      <c r="E630" s="25">
        <v>0</v>
      </c>
      <c r="F630" s="25">
        <v>4</v>
      </c>
      <c r="G630" s="10" t="s">
        <v>288</v>
      </c>
      <c r="H630" s="25">
        <f>INDEX('Appendix 1 - Team Data'!$B$12:$R$112, MATCH(C630, 'Appendix 1 - Team Data'!$B$12:$B$112,0),4)</f>
        <v>70</v>
      </c>
      <c r="I630" s="25">
        <f>INDEX('Appendix 1 - Team Data'!$B$12:$R$112, MATCH(D630, 'Appendix 1 - Team Data'!$B$12:$B$112,0),4)</f>
        <v>10</v>
      </c>
      <c r="J630" s="25">
        <f t="shared" si="10"/>
        <v>4</v>
      </c>
    </row>
    <row r="631" spans="2:10">
      <c r="B631" s="3">
        <v>41359</v>
      </c>
      <c r="C631" s="10" t="s">
        <v>212</v>
      </c>
      <c r="D631" s="10" t="s">
        <v>228</v>
      </c>
      <c r="E631" s="25">
        <v>4</v>
      </c>
      <c r="F631" s="25">
        <v>0</v>
      </c>
      <c r="G631" s="10" t="s">
        <v>289</v>
      </c>
      <c r="H631" s="25">
        <f>INDEX('Appendix 1 - Team Data'!$B$12:$R$112, MATCH(C631, 'Appendix 1 - Team Data'!$B$12:$B$112,0),4)</f>
        <v>80</v>
      </c>
      <c r="I631" s="25">
        <f>INDEX('Appendix 1 - Team Data'!$B$12:$R$112, MATCH(D631, 'Appendix 1 - Team Data'!$B$12:$B$112,0),4)</f>
        <v>50</v>
      </c>
      <c r="J631" s="25">
        <f t="shared" si="10"/>
        <v>4</v>
      </c>
    </row>
    <row r="632" spans="2:10">
      <c r="B632" s="3">
        <v>41370</v>
      </c>
      <c r="C632" s="10" t="s">
        <v>227</v>
      </c>
      <c r="D632" s="10" t="s">
        <v>35</v>
      </c>
      <c r="E632" s="25">
        <v>0</v>
      </c>
      <c r="F632" s="25">
        <v>4</v>
      </c>
      <c r="G632" s="10" t="s">
        <v>288</v>
      </c>
      <c r="H632" s="25">
        <f>INDEX('Appendix 1 - Team Data'!$B$12:$R$112, MATCH(C632, 'Appendix 1 - Team Data'!$B$12:$B$112,0),4)</f>
        <v>50</v>
      </c>
      <c r="I632" s="25">
        <f>INDEX('Appendix 1 - Team Data'!$B$12:$R$112, MATCH(D632, 'Appendix 1 - Team Data'!$B$12:$B$112,0),4)</f>
        <v>90</v>
      </c>
      <c r="J632" s="25">
        <f t="shared" si="10"/>
        <v>4</v>
      </c>
    </row>
    <row r="633" spans="2:10">
      <c r="B633" s="3">
        <v>41427</v>
      </c>
      <c r="C633" s="10" t="s">
        <v>221</v>
      </c>
      <c r="D633" s="10" t="s">
        <v>263</v>
      </c>
      <c r="E633" s="25">
        <v>4</v>
      </c>
      <c r="F633" s="25">
        <v>0</v>
      </c>
      <c r="G633" s="10" t="s">
        <v>288</v>
      </c>
      <c r="H633" s="25">
        <f>INDEX('Appendix 1 - Team Data'!$B$12:$R$112, MATCH(C633, 'Appendix 1 - Team Data'!$B$12:$B$112,0),4)</f>
        <v>60</v>
      </c>
      <c r="I633" s="25">
        <f>INDEX('Appendix 1 - Team Data'!$B$12:$R$112, MATCH(D633, 'Appendix 1 - Team Data'!$B$12:$B$112,0),4)</f>
        <v>10</v>
      </c>
      <c r="J633" s="25">
        <f t="shared" si="10"/>
        <v>4</v>
      </c>
    </row>
    <row r="634" spans="2:10">
      <c r="B634" s="3">
        <v>41432</v>
      </c>
      <c r="C634" s="10" t="s">
        <v>235</v>
      </c>
      <c r="D634" s="10" t="s">
        <v>219</v>
      </c>
      <c r="E634" s="25">
        <v>0</v>
      </c>
      <c r="F634" s="25">
        <v>4</v>
      </c>
      <c r="G634" s="10" t="s">
        <v>289</v>
      </c>
      <c r="H634" s="25">
        <f>INDEX('Appendix 1 - Team Data'!$B$12:$R$112, MATCH(C634, 'Appendix 1 - Team Data'!$B$12:$B$112,0),4)</f>
        <v>40</v>
      </c>
      <c r="I634" s="25">
        <f>INDEX('Appendix 1 - Team Data'!$B$12:$R$112, MATCH(D634, 'Appendix 1 - Team Data'!$B$12:$B$112,0),4)</f>
        <v>60</v>
      </c>
      <c r="J634" s="25">
        <f t="shared" si="10"/>
        <v>4</v>
      </c>
    </row>
    <row r="635" spans="2:10">
      <c r="B635" s="3">
        <v>41436</v>
      </c>
      <c r="C635" s="10" t="s">
        <v>26</v>
      </c>
      <c r="D635" s="10" t="s">
        <v>268</v>
      </c>
      <c r="E635" s="25">
        <v>4</v>
      </c>
      <c r="F635" s="25">
        <v>0</v>
      </c>
      <c r="G635" s="10" t="s">
        <v>289</v>
      </c>
      <c r="H635" s="25">
        <f>INDEX('Appendix 1 - Team Data'!$B$12:$R$112, MATCH(C635, 'Appendix 1 - Team Data'!$B$12:$B$112,0),4)</f>
        <v>60</v>
      </c>
      <c r="I635" s="25">
        <f>INDEX('Appendix 1 - Team Data'!$B$12:$R$112, MATCH(D635, 'Appendix 1 - Team Data'!$B$12:$B$112,0),4)</f>
        <v>10</v>
      </c>
      <c r="J635" s="25">
        <f t="shared" si="10"/>
        <v>4</v>
      </c>
    </row>
    <row r="636" spans="2:10">
      <c r="B636" s="3">
        <v>41436</v>
      </c>
      <c r="C636" s="10" t="s">
        <v>28</v>
      </c>
      <c r="D636" s="10" t="s">
        <v>264</v>
      </c>
      <c r="E636" s="25">
        <v>0</v>
      </c>
      <c r="F636" s="25">
        <v>4</v>
      </c>
      <c r="G636" s="10" t="s">
        <v>289</v>
      </c>
      <c r="H636" s="25">
        <f>INDEX('Appendix 1 - Team Data'!$B$12:$R$112, MATCH(C636, 'Appendix 1 - Team Data'!$B$12:$B$112,0),4)</f>
        <v>80</v>
      </c>
      <c r="I636" s="25">
        <f>INDEX('Appendix 1 - Team Data'!$B$12:$R$112, MATCH(D636, 'Appendix 1 - Team Data'!$B$12:$B$112,0),4)</f>
        <v>10</v>
      </c>
      <c r="J636" s="25">
        <f t="shared" si="10"/>
        <v>4</v>
      </c>
    </row>
    <row r="637" spans="2:10">
      <c r="B637" s="3">
        <v>41436</v>
      </c>
      <c r="C637" s="10" t="s">
        <v>23</v>
      </c>
      <c r="D637" s="10" t="s">
        <v>272</v>
      </c>
      <c r="E637" s="25">
        <v>4</v>
      </c>
      <c r="F637" s="25">
        <v>0</v>
      </c>
      <c r="G637" s="10" t="s">
        <v>289</v>
      </c>
      <c r="H637" s="25">
        <f>INDEX('Appendix 1 - Team Data'!$B$12:$R$112, MATCH(C637, 'Appendix 1 - Team Data'!$B$12:$B$112,0),4)</f>
        <v>70</v>
      </c>
      <c r="I637" s="25">
        <f>INDEX('Appendix 1 - Team Data'!$B$12:$R$112, MATCH(D637, 'Appendix 1 - Team Data'!$B$12:$B$112,0),4)</f>
        <v>0</v>
      </c>
      <c r="J637" s="25">
        <f t="shared" si="10"/>
        <v>4</v>
      </c>
    </row>
    <row r="638" spans="2:10">
      <c r="B638" s="3">
        <v>41439</v>
      </c>
      <c r="C638" s="10" t="s">
        <v>259</v>
      </c>
      <c r="D638" s="10" t="s">
        <v>30</v>
      </c>
      <c r="E638" s="25">
        <v>0</v>
      </c>
      <c r="F638" s="25">
        <v>4</v>
      </c>
      <c r="G638" s="10" t="s">
        <v>288</v>
      </c>
      <c r="H638" s="25">
        <f>INDEX('Appendix 1 - Team Data'!$B$12:$R$112, MATCH(C638, 'Appendix 1 - Team Data'!$B$12:$B$112,0),4)</f>
        <v>10</v>
      </c>
      <c r="I638" s="25">
        <f>INDEX('Appendix 1 - Team Data'!$B$12:$R$112, MATCH(D638, 'Appendix 1 - Team Data'!$B$12:$B$112,0),4)</f>
        <v>90</v>
      </c>
      <c r="J638" s="25">
        <f t="shared" si="10"/>
        <v>4</v>
      </c>
    </row>
    <row r="639" spans="2:10">
      <c r="B639" s="3">
        <v>41443</v>
      </c>
      <c r="C639" s="10" t="s">
        <v>240</v>
      </c>
      <c r="D639" s="10" t="s">
        <v>270</v>
      </c>
      <c r="E639" s="25">
        <v>5</v>
      </c>
      <c r="F639" s="25">
        <v>1</v>
      </c>
      <c r="G639" s="10" t="s">
        <v>289</v>
      </c>
      <c r="H639" s="25">
        <f>INDEX('Appendix 1 - Team Data'!$B$12:$R$112, MATCH(C639, 'Appendix 1 - Team Data'!$B$12:$B$112,0),4)</f>
        <v>30</v>
      </c>
      <c r="I639" s="25">
        <f>INDEX('Appendix 1 - Team Data'!$B$12:$R$112, MATCH(D639, 'Appendix 1 - Team Data'!$B$12:$B$112,0),4)</f>
        <v>0</v>
      </c>
      <c r="J639" s="25">
        <f t="shared" si="10"/>
        <v>4</v>
      </c>
    </row>
    <row r="640" spans="2:10">
      <c r="B640" s="3">
        <v>41523</v>
      </c>
      <c r="C640" s="10" t="s">
        <v>215</v>
      </c>
      <c r="D640" s="10" t="s">
        <v>227</v>
      </c>
      <c r="E640" s="25">
        <v>4</v>
      </c>
      <c r="F640" s="25">
        <v>0</v>
      </c>
      <c r="G640" s="10" t="s">
        <v>289</v>
      </c>
      <c r="H640" s="25">
        <f>INDEX('Appendix 1 - Team Data'!$B$12:$R$112, MATCH(C640, 'Appendix 1 - Team Data'!$B$12:$B$112,0),4)</f>
        <v>70</v>
      </c>
      <c r="I640" s="25">
        <f>INDEX('Appendix 1 - Team Data'!$B$12:$R$112, MATCH(D640, 'Appendix 1 - Team Data'!$B$12:$B$112,0),4)</f>
        <v>50</v>
      </c>
      <c r="J640" s="25">
        <f t="shared" si="10"/>
        <v>4</v>
      </c>
    </row>
    <row r="641" spans="2:10">
      <c r="B641" s="3">
        <v>41527</v>
      </c>
      <c r="C641" s="10" t="s">
        <v>236</v>
      </c>
      <c r="D641" s="10" t="s">
        <v>258</v>
      </c>
      <c r="E641" s="25">
        <v>5</v>
      </c>
      <c r="F641" s="25">
        <v>1</v>
      </c>
      <c r="G641" s="10" t="s">
        <v>289</v>
      </c>
      <c r="H641" s="25">
        <f>INDEX('Appendix 1 - Team Data'!$B$12:$R$112, MATCH(C641, 'Appendix 1 - Team Data'!$B$12:$B$112,0),4)</f>
        <v>40</v>
      </c>
      <c r="I641" s="25">
        <f>INDEX('Appendix 1 - Team Data'!$B$12:$R$112, MATCH(D641, 'Appendix 1 - Team Data'!$B$12:$B$112,0),4)</f>
        <v>20</v>
      </c>
      <c r="J641" s="25">
        <f t="shared" si="10"/>
        <v>4</v>
      </c>
    </row>
    <row r="642" spans="2:10">
      <c r="B642" s="3">
        <v>41562</v>
      </c>
      <c r="C642" s="10" t="s">
        <v>38</v>
      </c>
      <c r="D642" s="10" t="s">
        <v>256</v>
      </c>
      <c r="E642" s="25">
        <v>5</v>
      </c>
      <c r="F642" s="25">
        <v>1</v>
      </c>
      <c r="G642" s="10" t="s">
        <v>289</v>
      </c>
      <c r="H642" s="25">
        <f>INDEX('Appendix 1 - Team Data'!$B$12:$R$112, MATCH(C642, 'Appendix 1 - Team Data'!$B$12:$B$112,0),4)</f>
        <v>70</v>
      </c>
      <c r="I642" s="25">
        <f>INDEX('Appendix 1 - Team Data'!$B$12:$R$112, MATCH(D642, 'Appendix 1 - Team Data'!$B$12:$B$112,0),4)</f>
        <v>20</v>
      </c>
      <c r="J642" s="25">
        <f t="shared" si="10"/>
        <v>4</v>
      </c>
    </row>
    <row r="643" spans="2:10">
      <c r="B643" s="3">
        <v>41661</v>
      </c>
      <c r="C643" s="10" t="s">
        <v>213</v>
      </c>
      <c r="D643" s="10" t="s">
        <v>37</v>
      </c>
      <c r="E643" s="25">
        <v>4</v>
      </c>
      <c r="F643" s="25">
        <v>0</v>
      </c>
      <c r="G643" s="10" t="s">
        <v>288</v>
      </c>
      <c r="H643" s="25">
        <f>INDEX('Appendix 1 - Team Data'!$B$12:$R$112, MATCH(C643, 'Appendix 1 - Team Data'!$B$12:$B$112,0),4)</f>
        <v>80</v>
      </c>
      <c r="I643" s="25">
        <f>INDEX('Appendix 1 - Team Data'!$B$12:$R$112, MATCH(D643, 'Appendix 1 - Team Data'!$B$12:$B$112,0),4)</f>
        <v>60</v>
      </c>
      <c r="J643" s="25">
        <f t="shared" si="10"/>
        <v>4</v>
      </c>
    </row>
    <row r="644" spans="2:10">
      <c r="B644" s="3">
        <v>41668</v>
      </c>
      <c r="C644" s="10" t="s">
        <v>41</v>
      </c>
      <c r="D644" s="10" t="s">
        <v>43</v>
      </c>
      <c r="E644" s="25">
        <v>4</v>
      </c>
      <c r="F644" s="25">
        <v>0</v>
      </c>
      <c r="G644" s="10" t="s">
        <v>288</v>
      </c>
      <c r="H644" s="25">
        <f>INDEX('Appendix 1 - Team Data'!$B$12:$R$112, MATCH(C644, 'Appendix 1 - Team Data'!$B$12:$B$112,0),4)</f>
        <v>80</v>
      </c>
      <c r="I644" s="25">
        <f>INDEX('Appendix 1 - Team Data'!$B$12:$R$112, MATCH(D644, 'Appendix 1 - Team Data'!$B$12:$B$112,0),4)</f>
        <v>70</v>
      </c>
      <c r="J644" s="25">
        <f t="shared" si="10"/>
        <v>4</v>
      </c>
    </row>
    <row r="645" spans="2:10">
      <c r="B645" s="3">
        <v>41703</v>
      </c>
      <c r="C645" s="10" t="s">
        <v>20</v>
      </c>
      <c r="D645" s="10" t="s">
        <v>231</v>
      </c>
      <c r="E645" s="25">
        <v>5</v>
      </c>
      <c r="F645" s="25">
        <v>1</v>
      </c>
      <c r="G645" s="10" t="s">
        <v>288</v>
      </c>
      <c r="H645" s="25">
        <f>INDEX('Appendix 1 - Team Data'!$B$12:$R$112, MATCH(C645, 'Appendix 1 - Team Data'!$B$12:$B$112,0),4)</f>
        <v>90</v>
      </c>
      <c r="I645" s="25">
        <f>INDEX('Appendix 1 - Team Data'!$B$12:$R$112, MATCH(D645, 'Appendix 1 - Team Data'!$B$12:$B$112,0),4)</f>
        <v>40</v>
      </c>
      <c r="J645" s="25">
        <f t="shared" si="10"/>
        <v>4</v>
      </c>
    </row>
    <row r="646" spans="2:10">
      <c r="B646" s="3">
        <v>41786</v>
      </c>
      <c r="C646" s="10" t="s">
        <v>25</v>
      </c>
      <c r="D646" s="10" t="s">
        <v>246</v>
      </c>
      <c r="E646" s="25">
        <v>4</v>
      </c>
      <c r="F646" s="25">
        <v>0</v>
      </c>
      <c r="G646" s="10" t="s">
        <v>288</v>
      </c>
      <c r="H646" s="25">
        <f>INDEX('Appendix 1 - Team Data'!$B$12:$R$112, MATCH(C646, 'Appendix 1 - Team Data'!$B$12:$B$112,0),4)</f>
        <v>90</v>
      </c>
      <c r="I646" s="25">
        <f>INDEX('Appendix 1 - Team Data'!$B$12:$R$112, MATCH(D646, 'Appendix 1 - Team Data'!$B$12:$B$112,0),4)</f>
        <v>30</v>
      </c>
      <c r="J646" s="25">
        <f t="shared" si="10"/>
        <v>4</v>
      </c>
    </row>
    <row r="647" spans="2:10">
      <c r="B647" s="3">
        <v>41793</v>
      </c>
      <c r="C647" s="10" t="s">
        <v>35</v>
      </c>
      <c r="D647" s="10" t="s">
        <v>46</v>
      </c>
      <c r="E647" s="25">
        <v>4</v>
      </c>
      <c r="F647" s="25">
        <v>0</v>
      </c>
      <c r="G647" s="10" t="s">
        <v>288</v>
      </c>
      <c r="H647" s="25">
        <f>INDEX('Appendix 1 - Team Data'!$B$12:$R$112, MATCH(C647, 'Appendix 1 - Team Data'!$B$12:$B$112,0),4)</f>
        <v>90</v>
      </c>
      <c r="I647" s="25">
        <f>INDEX('Appendix 1 - Team Data'!$B$12:$R$112, MATCH(D647, 'Appendix 1 - Team Data'!$B$12:$B$112,0),4)</f>
        <v>50</v>
      </c>
      <c r="J647" s="25">
        <f t="shared" si="10"/>
        <v>4</v>
      </c>
    </row>
    <row r="648" spans="2:10">
      <c r="B648" s="3">
        <v>41799</v>
      </c>
      <c r="C648" s="10" t="s">
        <v>234</v>
      </c>
      <c r="D648" s="10" t="s">
        <v>43</v>
      </c>
      <c r="E648" s="25">
        <v>4</v>
      </c>
      <c r="F648" s="25">
        <v>0</v>
      </c>
      <c r="G648" s="10" t="s">
        <v>288</v>
      </c>
      <c r="H648" s="25">
        <f>INDEX('Appendix 1 - Team Data'!$B$12:$R$112, MATCH(C648, 'Appendix 1 - Team Data'!$B$12:$B$112,0),4)</f>
        <v>40</v>
      </c>
      <c r="I648" s="25">
        <f>INDEX('Appendix 1 - Team Data'!$B$12:$R$112, MATCH(D648, 'Appendix 1 - Team Data'!$B$12:$B$112,0),4)</f>
        <v>70</v>
      </c>
      <c r="J648" s="25">
        <f t="shared" si="10"/>
        <v>4</v>
      </c>
    </row>
    <row r="649" spans="2:10">
      <c r="B649" s="3">
        <v>41800</v>
      </c>
      <c r="C649" s="10" t="s">
        <v>221</v>
      </c>
      <c r="D649" s="10" t="s">
        <v>20</v>
      </c>
      <c r="E649" s="25">
        <v>1</v>
      </c>
      <c r="F649" s="25">
        <v>5</v>
      </c>
      <c r="G649" s="10" t="s">
        <v>288</v>
      </c>
      <c r="H649" s="25">
        <f>INDEX('Appendix 1 - Team Data'!$B$12:$R$112, MATCH(C649, 'Appendix 1 - Team Data'!$B$12:$B$112,0),4)</f>
        <v>60</v>
      </c>
      <c r="I649" s="25">
        <f>INDEX('Appendix 1 - Team Data'!$B$12:$R$112, MATCH(D649, 'Appendix 1 - Team Data'!$B$12:$B$112,0),4)</f>
        <v>90</v>
      </c>
      <c r="J649" s="25">
        <f t="shared" si="10"/>
        <v>4</v>
      </c>
    </row>
    <row r="650" spans="2:10">
      <c r="B650" s="3">
        <v>41803</v>
      </c>
      <c r="C650" s="10" t="s">
        <v>21</v>
      </c>
      <c r="D650" s="10" t="s">
        <v>212</v>
      </c>
      <c r="E650" s="25">
        <v>1</v>
      </c>
      <c r="F650" s="25">
        <v>5</v>
      </c>
      <c r="G650" s="10" t="s">
        <v>286</v>
      </c>
      <c r="H650" s="25">
        <f>INDEX('Appendix 1 - Team Data'!$B$12:$R$112, MATCH(C650, 'Appendix 1 - Team Data'!$B$12:$B$112,0),4)</f>
        <v>90</v>
      </c>
      <c r="I650" s="25">
        <f>INDEX('Appendix 1 - Team Data'!$B$12:$R$112, MATCH(D650, 'Appendix 1 - Team Data'!$B$12:$B$112,0),4)</f>
        <v>80</v>
      </c>
      <c r="J650" s="25">
        <f t="shared" si="10"/>
        <v>4</v>
      </c>
    </row>
    <row r="651" spans="2:10">
      <c r="B651" s="3">
        <v>41806</v>
      </c>
      <c r="C651" s="10" t="s">
        <v>40</v>
      </c>
      <c r="D651" s="10" t="s">
        <v>20</v>
      </c>
      <c r="E651" s="25">
        <v>4</v>
      </c>
      <c r="F651" s="25">
        <v>0</v>
      </c>
      <c r="G651" s="10" t="s">
        <v>286</v>
      </c>
      <c r="H651" s="25">
        <f>INDEX('Appendix 1 - Team Data'!$B$12:$R$112, MATCH(C651, 'Appendix 1 - Team Data'!$B$12:$B$112,0),4)</f>
        <v>90</v>
      </c>
      <c r="I651" s="25">
        <f>INDEX('Appendix 1 - Team Data'!$B$12:$R$112, MATCH(D651, 'Appendix 1 - Team Data'!$B$12:$B$112,0),4)</f>
        <v>90</v>
      </c>
      <c r="J651" s="25">
        <f t="shared" si="10"/>
        <v>4</v>
      </c>
    </row>
    <row r="652" spans="2:10">
      <c r="B652" s="3">
        <v>41808</v>
      </c>
      <c r="C652" s="10" t="s">
        <v>231</v>
      </c>
      <c r="D652" s="10" t="s">
        <v>32</v>
      </c>
      <c r="E652" s="25">
        <v>0</v>
      </c>
      <c r="F652" s="25">
        <v>4</v>
      </c>
      <c r="G652" s="10" t="s">
        <v>286</v>
      </c>
      <c r="H652" s="25">
        <f>INDEX('Appendix 1 - Team Data'!$B$12:$R$112, MATCH(C652, 'Appendix 1 - Team Data'!$B$12:$B$112,0),4)</f>
        <v>40</v>
      </c>
      <c r="I652" s="25">
        <f>INDEX('Appendix 1 - Team Data'!$B$12:$R$112, MATCH(D652, 'Appendix 1 - Team Data'!$B$12:$B$112,0),4)</f>
        <v>80</v>
      </c>
      <c r="J652" s="25">
        <f t="shared" si="10"/>
        <v>4</v>
      </c>
    </row>
    <row r="653" spans="2:10">
      <c r="B653" s="3">
        <v>41890</v>
      </c>
      <c r="C653" s="10" t="s">
        <v>21</v>
      </c>
      <c r="D653" s="10" t="s">
        <v>256</v>
      </c>
      <c r="E653" s="25">
        <v>5</v>
      </c>
      <c r="F653" s="25">
        <v>1</v>
      </c>
      <c r="G653" s="10" t="s">
        <v>293</v>
      </c>
      <c r="H653" s="25">
        <f>INDEX('Appendix 1 - Team Data'!$B$12:$R$112, MATCH(C653, 'Appendix 1 - Team Data'!$B$12:$B$112,0),4)</f>
        <v>90</v>
      </c>
      <c r="I653" s="25">
        <f>INDEX('Appendix 1 - Team Data'!$B$12:$R$112, MATCH(D653, 'Appendix 1 - Team Data'!$B$12:$B$112,0),4)</f>
        <v>20</v>
      </c>
      <c r="J653" s="25">
        <f t="shared" si="10"/>
        <v>4</v>
      </c>
    </row>
    <row r="654" spans="2:10">
      <c r="B654" s="3">
        <v>41926</v>
      </c>
      <c r="C654" s="10" t="s">
        <v>53</v>
      </c>
      <c r="D654" s="10" t="s">
        <v>35</v>
      </c>
      <c r="E654" s="25">
        <v>0</v>
      </c>
      <c r="F654" s="25">
        <v>4</v>
      </c>
      <c r="G654" s="10" t="s">
        <v>288</v>
      </c>
      <c r="H654" s="25">
        <f>INDEX('Appendix 1 - Team Data'!$B$12:$R$112, MATCH(C654, 'Appendix 1 - Team Data'!$B$12:$B$112,0),4)</f>
        <v>50</v>
      </c>
      <c r="I654" s="25">
        <f>INDEX('Appendix 1 - Team Data'!$B$12:$R$112, MATCH(D654, 'Appendix 1 - Team Data'!$B$12:$B$112,0),4)</f>
        <v>90</v>
      </c>
      <c r="J654" s="25">
        <f t="shared" si="10"/>
        <v>4</v>
      </c>
    </row>
    <row r="655" spans="2:10">
      <c r="B655" s="3">
        <v>41926</v>
      </c>
      <c r="C655" s="10" t="s">
        <v>249</v>
      </c>
      <c r="D655" s="10" t="s">
        <v>240</v>
      </c>
      <c r="E655" s="25">
        <v>0</v>
      </c>
      <c r="F655" s="25">
        <v>4</v>
      </c>
      <c r="G655" s="10" t="s">
        <v>288</v>
      </c>
      <c r="H655" s="25">
        <f>INDEX('Appendix 1 - Team Data'!$B$12:$R$112, MATCH(C655, 'Appendix 1 - Team Data'!$B$12:$B$112,0),4)</f>
        <v>20</v>
      </c>
      <c r="I655" s="25">
        <f>INDEX('Appendix 1 - Team Data'!$B$12:$R$112, MATCH(D655, 'Appendix 1 - Team Data'!$B$12:$B$112,0),4)</f>
        <v>30</v>
      </c>
      <c r="J655" s="25">
        <f t="shared" si="10"/>
        <v>4</v>
      </c>
    </row>
    <row r="656" spans="2:10">
      <c r="B656" s="3">
        <v>41955</v>
      </c>
      <c r="C656" s="10" t="s">
        <v>225</v>
      </c>
      <c r="D656" s="10" t="s">
        <v>35</v>
      </c>
      <c r="E656" s="25">
        <v>0</v>
      </c>
      <c r="F656" s="25">
        <v>4</v>
      </c>
      <c r="G656" s="10" t="s">
        <v>288</v>
      </c>
      <c r="H656" s="25">
        <f>INDEX('Appendix 1 - Team Data'!$B$12:$R$112, MATCH(C656, 'Appendix 1 - Team Data'!$B$12:$B$112,0),4)</f>
        <v>60</v>
      </c>
      <c r="I656" s="25">
        <f>INDEX('Appendix 1 - Team Data'!$B$12:$R$112, MATCH(D656, 'Appendix 1 - Team Data'!$B$12:$B$112,0),4)</f>
        <v>90</v>
      </c>
      <c r="J656" s="25">
        <f t="shared" si="10"/>
        <v>4</v>
      </c>
    </row>
    <row r="657" spans="2:10">
      <c r="B657" s="3">
        <v>41957</v>
      </c>
      <c r="C657" s="10" t="s">
        <v>263</v>
      </c>
      <c r="D657" s="10" t="s">
        <v>50</v>
      </c>
      <c r="E657" s="25">
        <v>0</v>
      </c>
      <c r="F657" s="25">
        <v>4</v>
      </c>
      <c r="G657" s="10" t="s">
        <v>293</v>
      </c>
      <c r="H657" s="25">
        <f>INDEX('Appendix 1 - Team Data'!$B$12:$R$112, MATCH(C657, 'Appendix 1 - Team Data'!$B$12:$B$112,0),4)</f>
        <v>10</v>
      </c>
      <c r="I657" s="25">
        <f>INDEX('Appendix 1 - Team Data'!$B$12:$R$112, MATCH(D657, 'Appendix 1 - Team Data'!$B$12:$B$112,0),4)</f>
        <v>80</v>
      </c>
      <c r="J657" s="25">
        <f t="shared" si="10"/>
        <v>4</v>
      </c>
    </row>
    <row r="658" spans="2:10">
      <c r="B658" s="3">
        <v>42017</v>
      </c>
      <c r="C658" s="10" t="s">
        <v>253</v>
      </c>
      <c r="D658" s="10" t="s">
        <v>26</v>
      </c>
      <c r="E658" s="25">
        <v>0</v>
      </c>
      <c r="F658" s="25">
        <v>4</v>
      </c>
      <c r="G658" s="10" t="s">
        <v>298</v>
      </c>
      <c r="H658" s="25">
        <f>INDEX('Appendix 1 - Team Data'!$B$12:$R$112, MATCH(C658, 'Appendix 1 - Team Data'!$B$12:$B$112,0),4)</f>
        <v>20</v>
      </c>
      <c r="I658" s="25">
        <f>INDEX('Appendix 1 - Team Data'!$B$12:$R$112, MATCH(D658, 'Appendix 1 - Team Data'!$B$12:$B$112,0),4)</f>
        <v>60</v>
      </c>
      <c r="J658" s="25">
        <f t="shared" si="10"/>
        <v>4</v>
      </c>
    </row>
    <row r="659" spans="2:10">
      <c r="B659" s="3">
        <v>42091</v>
      </c>
      <c r="C659" s="10" t="s">
        <v>32</v>
      </c>
      <c r="D659" s="10" t="s">
        <v>246</v>
      </c>
      <c r="E659" s="25">
        <v>5</v>
      </c>
      <c r="F659" s="25">
        <v>1</v>
      </c>
      <c r="G659" s="10" t="s">
        <v>293</v>
      </c>
      <c r="H659" s="25">
        <f>INDEX('Appendix 1 - Team Data'!$B$12:$R$112, MATCH(C659, 'Appendix 1 - Team Data'!$B$12:$B$112,0),4)</f>
        <v>80</v>
      </c>
      <c r="I659" s="25">
        <f>INDEX('Appendix 1 - Team Data'!$B$12:$R$112, MATCH(D659, 'Appendix 1 - Team Data'!$B$12:$B$112,0),4)</f>
        <v>30</v>
      </c>
      <c r="J659" s="25">
        <f t="shared" si="10"/>
        <v>4</v>
      </c>
    </row>
    <row r="660" spans="2:10">
      <c r="B660" s="3">
        <v>42094</v>
      </c>
      <c r="C660" s="10" t="s">
        <v>53</v>
      </c>
      <c r="D660" s="10" t="s">
        <v>240</v>
      </c>
      <c r="E660" s="25">
        <v>5</v>
      </c>
      <c r="F660" s="25">
        <v>1</v>
      </c>
      <c r="G660" s="10" t="s">
        <v>288</v>
      </c>
      <c r="H660" s="25">
        <f>INDEX('Appendix 1 - Team Data'!$B$12:$R$112, MATCH(C660, 'Appendix 1 - Team Data'!$B$12:$B$112,0),4)</f>
        <v>50</v>
      </c>
      <c r="I660" s="25">
        <f>INDEX('Appendix 1 - Team Data'!$B$12:$R$112, MATCH(D660, 'Appendix 1 - Team Data'!$B$12:$B$112,0),4)</f>
        <v>30</v>
      </c>
      <c r="J660" s="25">
        <f t="shared" si="10"/>
        <v>4</v>
      </c>
    </row>
    <row r="661" spans="2:10">
      <c r="B661" s="3">
        <v>42161</v>
      </c>
      <c r="C661" s="10" t="s">
        <v>218</v>
      </c>
      <c r="D661" s="10" t="s">
        <v>46</v>
      </c>
      <c r="E661" s="25">
        <v>4</v>
      </c>
      <c r="F661" s="25">
        <v>0</v>
      </c>
      <c r="G661" s="10" t="s">
        <v>288</v>
      </c>
      <c r="H661" s="25">
        <f>INDEX('Appendix 1 - Team Data'!$B$12:$R$112, MATCH(C661, 'Appendix 1 - Team Data'!$B$12:$B$112,0),4)</f>
        <v>70</v>
      </c>
      <c r="I661" s="25">
        <f>INDEX('Appendix 1 - Team Data'!$B$12:$R$112, MATCH(D661, 'Appendix 1 - Team Data'!$B$12:$B$112,0),4)</f>
        <v>50</v>
      </c>
      <c r="J661" s="25">
        <f t="shared" ref="J661:J724" si="11">ABS(F661-E661)</f>
        <v>4</v>
      </c>
    </row>
    <row r="662" spans="2:10">
      <c r="B662" s="3">
        <v>42161</v>
      </c>
      <c r="C662" s="10" t="s">
        <v>18</v>
      </c>
      <c r="D662" s="10" t="s">
        <v>259</v>
      </c>
      <c r="E662" s="25">
        <v>5</v>
      </c>
      <c r="F662" s="25">
        <v>1</v>
      </c>
      <c r="G662" s="10" t="s">
        <v>288</v>
      </c>
      <c r="H662" s="25">
        <f>INDEX('Appendix 1 - Team Data'!$B$12:$R$112, MATCH(C662, 'Appendix 1 - Team Data'!$B$12:$B$112,0),4)</f>
        <v>80</v>
      </c>
      <c r="I662" s="25">
        <f>INDEX('Appendix 1 - Team Data'!$B$12:$R$112, MATCH(D662, 'Appendix 1 - Team Data'!$B$12:$B$112,0),4)</f>
        <v>10</v>
      </c>
      <c r="J662" s="25">
        <f t="shared" si="11"/>
        <v>4</v>
      </c>
    </row>
    <row r="663" spans="2:10">
      <c r="B663" s="3">
        <v>42163</v>
      </c>
      <c r="C663" s="10" t="s">
        <v>225</v>
      </c>
      <c r="D663" s="10" t="s">
        <v>233</v>
      </c>
      <c r="E663" s="25">
        <v>4</v>
      </c>
      <c r="F663" s="25">
        <v>0</v>
      </c>
      <c r="G663" s="10" t="s">
        <v>288</v>
      </c>
      <c r="H663" s="25">
        <f>INDEX('Appendix 1 - Team Data'!$B$12:$R$112, MATCH(C663, 'Appendix 1 - Team Data'!$B$12:$B$112,0),4)</f>
        <v>60</v>
      </c>
      <c r="I663" s="25">
        <f>INDEX('Appendix 1 - Team Data'!$B$12:$R$112, MATCH(D663, 'Appendix 1 - Team Data'!$B$12:$B$112,0),4)</f>
        <v>40</v>
      </c>
      <c r="J663" s="25">
        <f t="shared" si="11"/>
        <v>4</v>
      </c>
    </row>
    <row r="664" spans="2:10">
      <c r="B664" s="3">
        <v>42166</v>
      </c>
      <c r="C664" s="10" t="s">
        <v>53</v>
      </c>
      <c r="D664" s="10" t="s">
        <v>245</v>
      </c>
      <c r="E664" s="25">
        <v>4</v>
      </c>
      <c r="F664" s="25">
        <v>0</v>
      </c>
      <c r="G664" s="10" t="s">
        <v>288</v>
      </c>
      <c r="H664" s="25">
        <f>INDEX('Appendix 1 - Team Data'!$B$12:$R$112, MATCH(C664, 'Appendix 1 - Team Data'!$B$12:$B$112,0),4)</f>
        <v>50</v>
      </c>
      <c r="I664" s="25">
        <f>INDEX('Appendix 1 - Team Data'!$B$12:$R$112, MATCH(D664, 'Appendix 1 - Team Data'!$B$12:$B$112,0),4)</f>
        <v>30</v>
      </c>
      <c r="J664" s="25">
        <f t="shared" si="11"/>
        <v>4</v>
      </c>
    </row>
    <row r="665" spans="2:10">
      <c r="B665" s="3">
        <v>42168</v>
      </c>
      <c r="C665" s="10" t="s">
        <v>50</v>
      </c>
      <c r="D665" s="10" t="s">
        <v>263</v>
      </c>
      <c r="E665" s="25">
        <v>4</v>
      </c>
      <c r="F665" s="25">
        <v>0</v>
      </c>
      <c r="G665" s="10" t="s">
        <v>293</v>
      </c>
      <c r="H665" s="25">
        <f>INDEX('Appendix 1 - Team Data'!$B$12:$R$112, MATCH(C665, 'Appendix 1 - Team Data'!$B$12:$B$112,0),4)</f>
        <v>80</v>
      </c>
      <c r="I665" s="25">
        <f>INDEX('Appendix 1 - Team Data'!$B$12:$R$112, MATCH(D665, 'Appendix 1 - Team Data'!$B$12:$B$112,0),4)</f>
        <v>10</v>
      </c>
      <c r="J665" s="25">
        <f t="shared" si="11"/>
        <v>4</v>
      </c>
    </row>
    <row r="666" spans="2:10">
      <c r="B666" s="3">
        <v>42285</v>
      </c>
      <c r="C666" s="10" t="s">
        <v>25</v>
      </c>
      <c r="D666" s="10" t="s">
        <v>264</v>
      </c>
      <c r="E666" s="25">
        <v>4</v>
      </c>
      <c r="F666" s="25">
        <v>0</v>
      </c>
      <c r="G666" s="10" t="s">
        <v>288</v>
      </c>
      <c r="H666" s="25">
        <f>INDEX('Appendix 1 - Team Data'!$B$12:$R$112, MATCH(C666, 'Appendix 1 - Team Data'!$B$12:$B$112,0),4)</f>
        <v>90</v>
      </c>
      <c r="I666" s="25">
        <f>INDEX('Appendix 1 - Team Data'!$B$12:$R$112, MATCH(D666, 'Appendix 1 - Team Data'!$B$12:$B$112,0),4)</f>
        <v>10</v>
      </c>
      <c r="J666" s="25">
        <f t="shared" si="11"/>
        <v>4</v>
      </c>
    </row>
    <row r="667" spans="2:10">
      <c r="B667" s="3">
        <v>42299</v>
      </c>
      <c r="C667" s="10" t="s">
        <v>265</v>
      </c>
      <c r="D667" s="10" t="s">
        <v>22</v>
      </c>
      <c r="E667" s="25">
        <v>0</v>
      </c>
      <c r="F667" s="25">
        <v>4</v>
      </c>
      <c r="G667" s="10" t="s">
        <v>317</v>
      </c>
      <c r="H667" s="25">
        <f>INDEX('Appendix 1 - Team Data'!$B$12:$R$112, MATCH(C667, 'Appendix 1 - Team Data'!$B$12:$B$112,0),4)</f>
        <v>10</v>
      </c>
      <c r="I667" s="25">
        <f>INDEX('Appendix 1 - Team Data'!$B$12:$R$112, MATCH(D667, 'Appendix 1 - Team Data'!$B$12:$B$112,0),4)</f>
        <v>50</v>
      </c>
      <c r="J667" s="25">
        <f t="shared" si="11"/>
        <v>4</v>
      </c>
    </row>
    <row r="668" spans="2:10">
      <c r="B668" s="3">
        <v>42458</v>
      </c>
      <c r="C668" s="10" t="s">
        <v>26</v>
      </c>
      <c r="D668" s="10" t="s">
        <v>268</v>
      </c>
      <c r="E668" s="25">
        <v>5</v>
      </c>
      <c r="F668" s="25">
        <v>1</v>
      </c>
      <c r="G668" s="10" t="s">
        <v>289</v>
      </c>
      <c r="H668" s="25">
        <f>INDEX('Appendix 1 - Team Data'!$B$12:$R$112, MATCH(C668, 'Appendix 1 - Team Data'!$B$12:$B$112,0),4)</f>
        <v>60</v>
      </c>
      <c r="I668" s="25">
        <f>INDEX('Appendix 1 - Team Data'!$B$12:$R$112, MATCH(D668, 'Appendix 1 - Team Data'!$B$12:$B$112,0),4)</f>
        <v>10</v>
      </c>
      <c r="J668" s="25">
        <f t="shared" si="11"/>
        <v>4</v>
      </c>
    </row>
    <row r="669" spans="2:10">
      <c r="B669" s="3">
        <v>42522</v>
      </c>
      <c r="C669" s="10" t="s">
        <v>271</v>
      </c>
      <c r="D669" s="10" t="s">
        <v>264</v>
      </c>
      <c r="E669" s="25">
        <v>0</v>
      </c>
      <c r="F669" s="25">
        <v>4</v>
      </c>
      <c r="G669" s="10" t="s">
        <v>288</v>
      </c>
      <c r="H669" s="25">
        <f>INDEX('Appendix 1 - Team Data'!$B$12:$R$112, MATCH(C669, 'Appendix 1 - Team Data'!$B$12:$B$112,0),4)</f>
        <v>0</v>
      </c>
      <c r="I669" s="25">
        <f>INDEX('Appendix 1 - Team Data'!$B$12:$R$112, MATCH(D669, 'Appendix 1 - Team Data'!$B$12:$B$112,0),4)</f>
        <v>10</v>
      </c>
      <c r="J669" s="25">
        <f t="shared" si="11"/>
        <v>4</v>
      </c>
    </row>
    <row r="670" spans="2:10">
      <c r="B670" s="3">
        <v>42524</v>
      </c>
      <c r="C670" s="10" t="s">
        <v>228</v>
      </c>
      <c r="D670" s="10" t="s">
        <v>263</v>
      </c>
      <c r="E670" s="25">
        <v>5</v>
      </c>
      <c r="F670" s="25">
        <v>1</v>
      </c>
      <c r="G670" s="10" t="s">
        <v>288</v>
      </c>
      <c r="H670" s="25">
        <f>INDEX('Appendix 1 - Team Data'!$B$12:$R$112, MATCH(C670, 'Appendix 1 - Team Data'!$B$12:$B$112,0),4)</f>
        <v>50</v>
      </c>
      <c r="I670" s="25">
        <f>INDEX('Appendix 1 - Team Data'!$B$12:$R$112, MATCH(D670, 'Appendix 1 - Team Data'!$B$12:$B$112,0),4)</f>
        <v>10</v>
      </c>
      <c r="J670" s="25">
        <f t="shared" si="11"/>
        <v>4</v>
      </c>
    </row>
    <row r="671" spans="2:10">
      <c r="B671" s="3">
        <v>42528</v>
      </c>
      <c r="C671" s="10" t="s">
        <v>233</v>
      </c>
      <c r="D671" s="10" t="s">
        <v>28</v>
      </c>
      <c r="E671" s="25">
        <v>0</v>
      </c>
      <c r="F671" s="25">
        <v>4</v>
      </c>
      <c r="G671" s="10" t="s">
        <v>308</v>
      </c>
      <c r="H671" s="25">
        <f>INDEX('Appendix 1 - Team Data'!$B$12:$R$112, MATCH(C671, 'Appendix 1 - Team Data'!$B$12:$B$112,0),4)</f>
        <v>40</v>
      </c>
      <c r="I671" s="25">
        <f>INDEX('Appendix 1 - Team Data'!$B$12:$R$112, MATCH(D671, 'Appendix 1 - Team Data'!$B$12:$B$112,0),4)</f>
        <v>80</v>
      </c>
      <c r="J671" s="25">
        <f t="shared" si="11"/>
        <v>4</v>
      </c>
    </row>
    <row r="672" spans="2:10">
      <c r="B672" s="3">
        <v>42533</v>
      </c>
      <c r="C672" s="10" t="s">
        <v>218</v>
      </c>
      <c r="D672" s="10" t="s">
        <v>262</v>
      </c>
      <c r="E672" s="25">
        <v>4</v>
      </c>
      <c r="F672" s="25">
        <v>0</v>
      </c>
      <c r="G672" s="10" t="s">
        <v>297</v>
      </c>
      <c r="H672" s="25">
        <f>INDEX('Appendix 1 - Team Data'!$B$12:$R$112, MATCH(C672, 'Appendix 1 - Team Data'!$B$12:$B$112,0),4)</f>
        <v>70</v>
      </c>
      <c r="I672" s="25">
        <f>INDEX('Appendix 1 - Team Data'!$B$12:$R$112, MATCH(D672, 'Appendix 1 - Team Data'!$B$12:$B$112,0),4)</f>
        <v>10</v>
      </c>
      <c r="J672" s="25">
        <f t="shared" si="11"/>
        <v>4</v>
      </c>
    </row>
    <row r="673" spans="2:10">
      <c r="B673" s="3">
        <v>42547</v>
      </c>
      <c r="C673" s="10" t="s">
        <v>236</v>
      </c>
      <c r="D673" s="10" t="s">
        <v>45</v>
      </c>
      <c r="E673" s="25">
        <v>0</v>
      </c>
      <c r="F673" s="25">
        <v>4</v>
      </c>
      <c r="G673" s="10" t="s">
        <v>300</v>
      </c>
      <c r="H673" s="25">
        <f>INDEX('Appendix 1 - Team Data'!$B$12:$R$112, MATCH(C673, 'Appendix 1 - Team Data'!$B$12:$B$112,0),4)</f>
        <v>40</v>
      </c>
      <c r="I673" s="25">
        <f>INDEX('Appendix 1 - Team Data'!$B$12:$R$112, MATCH(D673, 'Appendix 1 - Team Data'!$B$12:$B$112,0),4)</f>
        <v>90</v>
      </c>
      <c r="J673" s="25">
        <f t="shared" si="11"/>
        <v>4</v>
      </c>
    </row>
    <row r="674" spans="2:10">
      <c r="B674" s="3">
        <v>42613</v>
      </c>
      <c r="C674" s="10" t="s">
        <v>221</v>
      </c>
      <c r="D674" s="10" t="s">
        <v>253</v>
      </c>
      <c r="E674" s="25">
        <v>4</v>
      </c>
      <c r="F674" s="25">
        <v>0</v>
      </c>
      <c r="G674" s="10" t="s">
        <v>288</v>
      </c>
      <c r="H674" s="25">
        <f>INDEX('Appendix 1 - Team Data'!$B$12:$R$112, MATCH(C674, 'Appendix 1 - Team Data'!$B$12:$B$112,0),4)</f>
        <v>60</v>
      </c>
      <c r="I674" s="25">
        <f>INDEX('Appendix 1 - Team Data'!$B$12:$R$112, MATCH(D674, 'Appendix 1 - Team Data'!$B$12:$B$112,0),4)</f>
        <v>20</v>
      </c>
      <c r="J674" s="25">
        <f t="shared" si="11"/>
        <v>4</v>
      </c>
    </row>
    <row r="675" spans="2:10">
      <c r="B675" s="3">
        <v>42619</v>
      </c>
      <c r="C675" s="10" t="s">
        <v>18</v>
      </c>
      <c r="D675" s="10" t="s">
        <v>215</v>
      </c>
      <c r="E675" s="25">
        <v>4</v>
      </c>
      <c r="F675" s="25">
        <v>0</v>
      </c>
      <c r="G675" s="10" t="s">
        <v>289</v>
      </c>
      <c r="H675" s="25">
        <f>INDEX('Appendix 1 - Team Data'!$B$12:$R$112, MATCH(C675, 'Appendix 1 - Team Data'!$B$12:$B$112,0),4)</f>
        <v>80</v>
      </c>
      <c r="I675" s="25">
        <f>INDEX('Appendix 1 - Team Data'!$B$12:$R$112, MATCH(D675, 'Appendix 1 - Team Data'!$B$12:$B$112,0),4)</f>
        <v>70</v>
      </c>
      <c r="J675" s="25">
        <f t="shared" si="11"/>
        <v>4</v>
      </c>
    </row>
    <row r="676" spans="2:10">
      <c r="B676" s="3">
        <v>42654</v>
      </c>
      <c r="C676" s="10" t="s">
        <v>22</v>
      </c>
      <c r="D676" s="10" t="s">
        <v>255</v>
      </c>
      <c r="E676" s="25">
        <v>4</v>
      </c>
      <c r="F676" s="25">
        <v>0</v>
      </c>
      <c r="G676" s="10" t="s">
        <v>288</v>
      </c>
      <c r="H676" s="25">
        <f>INDEX('Appendix 1 - Team Data'!$B$12:$R$112, MATCH(C676, 'Appendix 1 - Team Data'!$B$12:$B$112,0),4)</f>
        <v>50</v>
      </c>
      <c r="I676" s="25">
        <f>INDEX('Appendix 1 - Team Data'!$B$12:$R$112, MATCH(D676, 'Appendix 1 - Team Data'!$B$12:$B$112,0),4)</f>
        <v>20</v>
      </c>
      <c r="J676" s="25">
        <f t="shared" si="11"/>
        <v>4</v>
      </c>
    </row>
    <row r="677" spans="2:10">
      <c r="B677" s="3">
        <v>42685</v>
      </c>
      <c r="C677" s="10" t="s">
        <v>53</v>
      </c>
      <c r="D677" s="10" t="s">
        <v>253</v>
      </c>
      <c r="E677" s="25">
        <v>4</v>
      </c>
      <c r="F677" s="25">
        <v>0</v>
      </c>
      <c r="G677" s="10" t="s">
        <v>288</v>
      </c>
      <c r="H677" s="25">
        <f>INDEX('Appendix 1 - Team Data'!$B$12:$R$112, MATCH(C677, 'Appendix 1 - Team Data'!$B$12:$B$112,0),4)</f>
        <v>50</v>
      </c>
      <c r="I677" s="25">
        <f>INDEX('Appendix 1 - Team Data'!$B$12:$R$112, MATCH(D677, 'Appendix 1 - Team Data'!$B$12:$B$112,0),4)</f>
        <v>20</v>
      </c>
      <c r="J677" s="25">
        <f t="shared" si="11"/>
        <v>4</v>
      </c>
    </row>
    <row r="678" spans="2:10">
      <c r="B678" s="3">
        <v>42686</v>
      </c>
      <c r="C678" s="10" t="s">
        <v>21</v>
      </c>
      <c r="D678" s="10" t="s">
        <v>256</v>
      </c>
      <c r="E678" s="25">
        <v>4</v>
      </c>
      <c r="F678" s="25">
        <v>0</v>
      </c>
      <c r="G678" s="10" t="s">
        <v>289</v>
      </c>
      <c r="H678" s="25">
        <f>INDEX('Appendix 1 - Team Data'!$B$12:$R$112, MATCH(C678, 'Appendix 1 - Team Data'!$B$12:$B$112,0),4)</f>
        <v>90</v>
      </c>
      <c r="I678" s="25">
        <f>INDEX('Appendix 1 - Team Data'!$B$12:$R$112, MATCH(D678, 'Appendix 1 - Team Data'!$B$12:$B$112,0),4)</f>
        <v>20</v>
      </c>
      <c r="J678" s="25">
        <f t="shared" si="11"/>
        <v>4</v>
      </c>
    </row>
    <row r="679" spans="2:10">
      <c r="B679" s="3">
        <v>42819</v>
      </c>
      <c r="C679" s="10" t="s">
        <v>42</v>
      </c>
      <c r="D679" s="10" t="s">
        <v>261</v>
      </c>
      <c r="E679" s="25">
        <v>4</v>
      </c>
      <c r="F679" s="25">
        <v>0</v>
      </c>
      <c r="G679" s="10" t="s">
        <v>289</v>
      </c>
      <c r="H679" s="25">
        <f>INDEX('Appendix 1 - Team Data'!$B$12:$R$112, MATCH(C679, 'Appendix 1 - Team Data'!$B$12:$B$112,0),4)</f>
        <v>80</v>
      </c>
      <c r="I679" s="25">
        <f>INDEX('Appendix 1 - Team Data'!$B$12:$R$112, MATCH(D679, 'Appendix 1 - Team Data'!$B$12:$B$112,0),4)</f>
        <v>10</v>
      </c>
      <c r="J679" s="25">
        <f t="shared" si="11"/>
        <v>4</v>
      </c>
    </row>
    <row r="680" spans="2:10">
      <c r="B680" s="3">
        <v>42899</v>
      </c>
      <c r="C680" s="10" t="s">
        <v>26</v>
      </c>
      <c r="D680" s="10" t="s">
        <v>35</v>
      </c>
      <c r="E680" s="25">
        <v>0</v>
      </c>
      <c r="F680" s="25">
        <v>4</v>
      </c>
      <c r="G680" s="10" t="s">
        <v>288</v>
      </c>
      <c r="H680" s="25">
        <f>INDEX('Appendix 1 - Team Data'!$B$12:$R$112, MATCH(C680, 'Appendix 1 - Team Data'!$B$12:$B$112,0),4)</f>
        <v>60</v>
      </c>
      <c r="I680" s="25">
        <f>INDEX('Appendix 1 - Team Data'!$B$12:$R$112, MATCH(D680, 'Appendix 1 - Team Data'!$B$12:$B$112,0),4)</f>
        <v>90</v>
      </c>
      <c r="J680" s="25">
        <f t="shared" si="11"/>
        <v>4</v>
      </c>
    </row>
    <row r="681" spans="2:10">
      <c r="B681" s="3">
        <v>42899</v>
      </c>
      <c r="C681" s="10" t="s">
        <v>231</v>
      </c>
      <c r="D681" s="10" t="s">
        <v>52</v>
      </c>
      <c r="E681" s="25">
        <v>0</v>
      </c>
      <c r="F681" s="25">
        <v>4</v>
      </c>
      <c r="G681" s="10" t="s">
        <v>288</v>
      </c>
      <c r="H681" s="25">
        <f>INDEX('Appendix 1 - Team Data'!$B$12:$R$112, MATCH(C681, 'Appendix 1 - Team Data'!$B$12:$B$112,0),4)</f>
        <v>40</v>
      </c>
      <c r="I681" s="25">
        <f>INDEX('Appendix 1 - Team Data'!$B$12:$R$112, MATCH(D681, 'Appendix 1 - Team Data'!$B$12:$B$112,0),4)</f>
        <v>90</v>
      </c>
      <c r="J681" s="25">
        <f t="shared" si="11"/>
        <v>4</v>
      </c>
    </row>
    <row r="682" spans="2:10">
      <c r="B682" s="3">
        <v>42910</v>
      </c>
      <c r="C682" s="10" t="s">
        <v>254</v>
      </c>
      <c r="D682" s="10" t="s">
        <v>20</v>
      </c>
      <c r="E682" s="25">
        <v>0</v>
      </c>
      <c r="F682" s="25">
        <v>4</v>
      </c>
      <c r="G682" s="10" t="s">
        <v>295</v>
      </c>
      <c r="H682" s="25">
        <f>INDEX('Appendix 1 - Team Data'!$B$12:$R$112, MATCH(C682, 'Appendix 1 - Team Data'!$B$12:$B$112,0),4)</f>
        <v>20</v>
      </c>
      <c r="I682" s="25">
        <f>INDEX('Appendix 1 - Team Data'!$B$12:$R$112, MATCH(D682, 'Appendix 1 - Team Data'!$B$12:$B$112,0),4)</f>
        <v>90</v>
      </c>
      <c r="J682" s="25">
        <f t="shared" si="11"/>
        <v>4</v>
      </c>
    </row>
    <row r="683" spans="2:10">
      <c r="B683" s="3">
        <v>42978</v>
      </c>
      <c r="C683" s="10" t="s">
        <v>25</v>
      </c>
      <c r="D683" s="10" t="s">
        <v>212</v>
      </c>
      <c r="E683" s="25">
        <v>4</v>
      </c>
      <c r="F683" s="25">
        <v>0</v>
      </c>
      <c r="G683" s="10" t="s">
        <v>289</v>
      </c>
      <c r="H683" s="25">
        <f>INDEX('Appendix 1 - Team Data'!$B$12:$R$112, MATCH(C683, 'Appendix 1 - Team Data'!$B$12:$B$112,0),4)</f>
        <v>90</v>
      </c>
      <c r="I683" s="25">
        <f>INDEX('Appendix 1 - Team Data'!$B$12:$R$112, MATCH(D683, 'Appendix 1 - Team Data'!$B$12:$B$112,0),4)</f>
        <v>80</v>
      </c>
      <c r="J683" s="25">
        <f t="shared" si="11"/>
        <v>4</v>
      </c>
    </row>
    <row r="684" spans="2:10">
      <c r="B684" s="3">
        <v>42979</v>
      </c>
      <c r="C684" s="10" t="s">
        <v>33</v>
      </c>
      <c r="D684" s="10" t="s">
        <v>231</v>
      </c>
      <c r="E684" s="25">
        <v>4</v>
      </c>
      <c r="F684" s="25">
        <v>0</v>
      </c>
      <c r="G684" s="10" t="s">
        <v>289</v>
      </c>
      <c r="H684" s="25">
        <f>INDEX('Appendix 1 - Team Data'!$B$12:$R$112, MATCH(C684, 'Appendix 1 - Team Data'!$B$12:$B$112,0),4)</f>
        <v>50</v>
      </c>
      <c r="I684" s="25">
        <f>INDEX('Appendix 1 - Team Data'!$B$12:$R$112, MATCH(D684, 'Appendix 1 - Team Data'!$B$12:$B$112,0),4)</f>
        <v>40</v>
      </c>
      <c r="J684" s="25">
        <f t="shared" si="11"/>
        <v>4</v>
      </c>
    </row>
    <row r="685" spans="2:10">
      <c r="B685" s="3">
        <v>42979</v>
      </c>
      <c r="C685" s="10" t="s">
        <v>28</v>
      </c>
      <c r="D685" s="10" t="s">
        <v>50</v>
      </c>
      <c r="E685" s="25">
        <v>4</v>
      </c>
      <c r="F685" s="25">
        <v>0</v>
      </c>
      <c r="G685" s="10" t="s">
        <v>289</v>
      </c>
      <c r="H685" s="25">
        <f>INDEX('Appendix 1 - Team Data'!$B$12:$R$112, MATCH(C685, 'Appendix 1 - Team Data'!$B$12:$B$112,0),4)</f>
        <v>80</v>
      </c>
      <c r="I685" s="25">
        <f>INDEX('Appendix 1 - Team Data'!$B$12:$R$112, MATCH(D685, 'Appendix 1 - Team Data'!$B$12:$B$112,0),4)</f>
        <v>80</v>
      </c>
      <c r="J685" s="25">
        <f t="shared" si="11"/>
        <v>4</v>
      </c>
    </row>
    <row r="686" spans="2:10">
      <c r="B686" s="3">
        <v>42981</v>
      </c>
      <c r="C686" s="10" t="s">
        <v>261</v>
      </c>
      <c r="D686" s="10" t="s">
        <v>42</v>
      </c>
      <c r="E686" s="25">
        <v>0</v>
      </c>
      <c r="F686" s="25">
        <v>4</v>
      </c>
      <c r="G686" s="10" t="s">
        <v>289</v>
      </c>
      <c r="H686" s="25">
        <f>INDEX('Appendix 1 - Team Data'!$B$12:$R$112, MATCH(C686, 'Appendix 1 - Team Data'!$B$12:$B$112,0),4)</f>
        <v>10</v>
      </c>
      <c r="I686" s="25">
        <f>INDEX('Appendix 1 - Team Data'!$B$12:$R$112, MATCH(D686, 'Appendix 1 - Team Data'!$B$12:$B$112,0),4)</f>
        <v>80</v>
      </c>
      <c r="J686" s="25">
        <f t="shared" si="11"/>
        <v>4</v>
      </c>
    </row>
    <row r="687" spans="2:10">
      <c r="B687" s="3">
        <v>43053</v>
      </c>
      <c r="C687" s="10" t="s">
        <v>238</v>
      </c>
      <c r="D687" s="10" t="s">
        <v>276</v>
      </c>
      <c r="E687" s="25">
        <v>4</v>
      </c>
      <c r="F687" s="25">
        <v>0</v>
      </c>
      <c r="G687" s="10" t="s">
        <v>289</v>
      </c>
      <c r="H687" s="25">
        <f>INDEX('Appendix 1 - Team Data'!$B$12:$R$112, MATCH(C687, 'Appendix 1 - Team Data'!$B$12:$B$112,0),4)</f>
        <v>40</v>
      </c>
      <c r="I687" s="25">
        <f>INDEX('Appendix 1 - Team Data'!$B$12:$R$112, MATCH(D687, 'Appendix 1 - Team Data'!$B$12:$B$112,0),4)</f>
        <v>0</v>
      </c>
      <c r="J687" s="25">
        <f t="shared" si="11"/>
        <v>4</v>
      </c>
    </row>
    <row r="688" spans="2:10">
      <c r="B688" s="3">
        <v>43053</v>
      </c>
      <c r="C688" s="10" t="s">
        <v>221</v>
      </c>
      <c r="D688" s="10" t="s">
        <v>28</v>
      </c>
      <c r="E688" s="25">
        <v>1</v>
      </c>
      <c r="F688" s="25">
        <v>5</v>
      </c>
      <c r="G688" s="10" t="s">
        <v>289</v>
      </c>
      <c r="H688" s="25">
        <f>INDEX('Appendix 1 - Team Data'!$B$12:$R$112, MATCH(C688, 'Appendix 1 - Team Data'!$B$12:$B$112,0),4)</f>
        <v>60</v>
      </c>
      <c r="I688" s="25">
        <f>INDEX('Appendix 1 - Team Data'!$B$12:$R$112, MATCH(D688, 'Appendix 1 - Team Data'!$B$12:$B$112,0),4)</f>
        <v>80</v>
      </c>
      <c r="J688" s="25">
        <f t="shared" si="11"/>
        <v>4</v>
      </c>
    </row>
    <row r="689" spans="2:10">
      <c r="B689" s="3">
        <v>43053</v>
      </c>
      <c r="C689" s="10" t="s">
        <v>248</v>
      </c>
      <c r="D689" s="10" t="s">
        <v>52</v>
      </c>
      <c r="E689" s="25">
        <v>0</v>
      </c>
      <c r="F689" s="25">
        <v>4</v>
      </c>
      <c r="G689" s="10" t="s">
        <v>288</v>
      </c>
      <c r="H689" s="25">
        <f>INDEX('Appendix 1 - Team Data'!$B$12:$R$112, MATCH(C689, 'Appendix 1 - Team Data'!$B$12:$B$112,0),4)</f>
        <v>30</v>
      </c>
      <c r="I689" s="25">
        <f>INDEX('Appendix 1 - Team Data'!$B$12:$R$112, MATCH(D689, 'Appendix 1 - Team Data'!$B$12:$B$112,0),4)</f>
        <v>90</v>
      </c>
      <c r="J689" s="25">
        <f t="shared" si="11"/>
        <v>4</v>
      </c>
    </row>
    <row r="690" spans="2:10">
      <c r="B690" s="3">
        <v>28542</v>
      </c>
      <c r="C690" s="10" t="s">
        <v>245</v>
      </c>
      <c r="D690" s="10" t="s">
        <v>251</v>
      </c>
      <c r="E690" s="25">
        <v>3</v>
      </c>
      <c r="F690" s="25">
        <v>0</v>
      </c>
      <c r="G690" s="10" t="s">
        <v>288</v>
      </c>
      <c r="H690" s="25">
        <f>INDEX('Appendix 1 - Team Data'!$B$12:$R$112, MATCH(C690, 'Appendix 1 - Team Data'!$B$12:$B$112,0),4)</f>
        <v>30</v>
      </c>
      <c r="I690" s="25">
        <f>INDEX('Appendix 1 - Team Data'!$B$12:$R$112, MATCH(D690, 'Appendix 1 - Team Data'!$B$12:$B$112,0),4)</f>
        <v>20</v>
      </c>
      <c r="J690" s="25">
        <f t="shared" si="11"/>
        <v>3</v>
      </c>
    </row>
    <row r="691" spans="2:10">
      <c r="B691" s="3">
        <v>28559</v>
      </c>
      <c r="C691" s="10" t="s">
        <v>234</v>
      </c>
      <c r="D691" s="10" t="s">
        <v>238</v>
      </c>
      <c r="E691" s="25">
        <v>3</v>
      </c>
      <c r="F691" s="25">
        <v>0</v>
      </c>
      <c r="G691" s="10" t="s">
        <v>306</v>
      </c>
      <c r="H691" s="25">
        <f>INDEX('Appendix 1 - Team Data'!$B$12:$R$112, MATCH(C691, 'Appendix 1 - Team Data'!$B$12:$B$112,0),4)</f>
        <v>40</v>
      </c>
      <c r="I691" s="25">
        <f>INDEX('Appendix 1 - Team Data'!$B$12:$R$112, MATCH(D691, 'Appendix 1 - Team Data'!$B$12:$B$112,0),4)</f>
        <v>40</v>
      </c>
      <c r="J691" s="25">
        <f t="shared" si="11"/>
        <v>3</v>
      </c>
    </row>
    <row r="692" spans="2:10">
      <c r="B692" s="3">
        <v>28560</v>
      </c>
      <c r="C692" s="10" t="s">
        <v>22</v>
      </c>
      <c r="D692" s="10" t="s">
        <v>269</v>
      </c>
      <c r="E692" s="25">
        <v>0</v>
      </c>
      <c r="F692" s="25">
        <v>3</v>
      </c>
      <c r="G692" s="10" t="s">
        <v>306</v>
      </c>
      <c r="H692" s="25">
        <f>INDEX('Appendix 1 - Team Data'!$B$12:$R$112, MATCH(C692, 'Appendix 1 - Team Data'!$B$12:$B$112,0),4)</f>
        <v>50</v>
      </c>
      <c r="I692" s="25">
        <f>INDEX('Appendix 1 - Team Data'!$B$12:$R$112, MATCH(D692, 'Appendix 1 - Team Data'!$B$12:$B$112,0),4)</f>
        <v>0</v>
      </c>
      <c r="J692" s="25">
        <f t="shared" si="11"/>
        <v>3</v>
      </c>
    </row>
    <row r="693" spans="2:10">
      <c r="B693" s="3">
        <v>28578</v>
      </c>
      <c r="C693" s="10" t="s">
        <v>21</v>
      </c>
      <c r="D693" s="10" t="s">
        <v>246</v>
      </c>
      <c r="E693" s="25">
        <v>3</v>
      </c>
      <c r="F693" s="25">
        <v>0</v>
      </c>
      <c r="G693" s="10" t="s">
        <v>288</v>
      </c>
      <c r="H693" s="25">
        <f>INDEX('Appendix 1 - Team Data'!$B$12:$R$112, MATCH(C693, 'Appendix 1 - Team Data'!$B$12:$B$112,0),4)</f>
        <v>90</v>
      </c>
      <c r="I693" s="25">
        <f>INDEX('Appendix 1 - Team Data'!$B$12:$R$112, MATCH(D693, 'Appendix 1 - Team Data'!$B$12:$B$112,0),4)</f>
        <v>30</v>
      </c>
      <c r="J693" s="25">
        <f t="shared" si="11"/>
        <v>3</v>
      </c>
    </row>
    <row r="694" spans="2:10">
      <c r="B694" s="3">
        <v>28585</v>
      </c>
      <c r="C694" s="10" t="s">
        <v>50</v>
      </c>
      <c r="D694" s="10" t="s">
        <v>230</v>
      </c>
      <c r="E694" s="25">
        <v>5</v>
      </c>
      <c r="F694" s="25">
        <v>2</v>
      </c>
      <c r="G694" s="10" t="s">
        <v>288</v>
      </c>
      <c r="H694" s="25">
        <f>INDEX('Appendix 1 - Team Data'!$B$12:$R$112, MATCH(C694, 'Appendix 1 - Team Data'!$B$12:$B$112,0),4)</f>
        <v>80</v>
      </c>
      <c r="I694" s="25">
        <f>INDEX('Appendix 1 - Team Data'!$B$12:$R$112, MATCH(D694, 'Appendix 1 - Team Data'!$B$12:$B$112,0),4)</f>
        <v>50</v>
      </c>
      <c r="J694" s="25">
        <f t="shared" si="11"/>
        <v>3</v>
      </c>
    </row>
    <row r="695" spans="2:10">
      <c r="B695" s="3">
        <v>28592</v>
      </c>
      <c r="C695" s="10" t="s">
        <v>50</v>
      </c>
      <c r="D695" s="10" t="s">
        <v>221</v>
      </c>
      <c r="E695" s="25">
        <v>3</v>
      </c>
      <c r="F695" s="25">
        <v>0</v>
      </c>
      <c r="G695" s="10" t="s">
        <v>288</v>
      </c>
      <c r="H695" s="25">
        <f>INDEX('Appendix 1 - Team Data'!$B$12:$R$112, MATCH(C695, 'Appendix 1 - Team Data'!$B$12:$B$112,0),4)</f>
        <v>80</v>
      </c>
      <c r="I695" s="25">
        <f>INDEX('Appendix 1 - Team Data'!$B$12:$R$112, MATCH(D695, 'Appendix 1 - Team Data'!$B$12:$B$112,0),4)</f>
        <v>60</v>
      </c>
      <c r="J695" s="25">
        <f t="shared" si="11"/>
        <v>3</v>
      </c>
    </row>
    <row r="696" spans="2:10">
      <c r="B696" s="3">
        <v>28611</v>
      </c>
      <c r="C696" s="10" t="s">
        <v>35</v>
      </c>
      <c r="D696" s="10" t="s">
        <v>27</v>
      </c>
      <c r="E696" s="25">
        <v>3</v>
      </c>
      <c r="F696" s="25">
        <v>0</v>
      </c>
      <c r="G696" s="10" t="s">
        <v>288</v>
      </c>
      <c r="H696" s="25">
        <f>INDEX('Appendix 1 - Team Data'!$B$12:$R$112, MATCH(C696, 'Appendix 1 - Team Data'!$B$12:$B$112,0),4)</f>
        <v>90</v>
      </c>
      <c r="I696" s="25">
        <f>INDEX('Appendix 1 - Team Data'!$B$12:$R$112, MATCH(D696, 'Appendix 1 - Team Data'!$B$12:$B$112,0),4)</f>
        <v>80</v>
      </c>
      <c r="J696" s="25">
        <f t="shared" si="11"/>
        <v>3</v>
      </c>
    </row>
    <row r="697" spans="2:10">
      <c r="B697" s="3">
        <v>28613</v>
      </c>
      <c r="C697" s="10" t="s">
        <v>30</v>
      </c>
      <c r="D697" s="10" t="s">
        <v>18</v>
      </c>
      <c r="E697" s="25">
        <v>3</v>
      </c>
      <c r="F697" s="25">
        <v>0</v>
      </c>
      <c r="G697" s="10" t="s">
        <v>288</v>
      </c>
      <c r="H697" s="25">
        <f>INDEX('Appendix 1 - Team Data'!$B$12:$R$112, MATCH(C697, 'Appendix 1 - Team Data'!$B$12:$B$112,0),4)</f>
        <v>90</v>
      </c>
      <c r="I697" s="25">
        <f>INDEX('Appendix 1 - Team Data'!$B$12:$R$112, MATCH(D697, 'Appendix 1 - Team Data'!$B$12:$B$112,0),4)</f>
        <v>80</v>
      </c>
      <c r="J697" s="25">
        <f t="shared" si="11"/>
        <v>3</v>
      </c>
    </row>
    <row r="698" spans="2:10">
      <c r="B698" s="3">
        <v>28629</v>
      </c>
      <c r="C698" s="10" t="s">
        <v>23</v>
      </c>
      <c r="D698" s="10" t="s">
        <v>234</v>
      </c>
      <c r="E698" s="25">
        <v>3</v>
      </c>
      <c r="F698" s="25">
        <v>0</v>
      </c>
      <c r="G698" s="10" t="s">
        <v>288</v>
      </c>
      <c r="H698" s="25">
        <f>INDEX('Appendix 1 - Team Data'!$B$12:$R$112, MATCH(C698, 'Appendix 1 - Team Data'!$B$12:$B$112,0),4)</f>
        <v>70</v>
      </c>
      <c r="I698" s="25">
        <f>INDEX('Appendix 1 - Team Data'!$B$12:$R$112, MATCH(D698, 'Appendix 1 - Team Data'!$B$12:$B$112,0),4)</f>
        <v>40</v>
      </c>
      <c r="J698" s="25">
        <f t="shared" si="11"/>
        <v>3</v>
      </c>
    </row>
    <row r="699" spans="2:10">
      <c r="B699" s="3">
        <v>28634</v>
      </c>
      <c r="C699" s="10" t="s">
        <v>48</v>
      </c>
      <c r="D699" s="10" t="s">
        <v>236</v>
      </c>
      <c r="E699" s="25">
        <v>4</v>
      </c>
      <c r="F699" s="25">
        <v>1</v>
      </c>
      <c r="G699" s="10" t="s">
        <v>288</v>
      </c>
      <c r="H699" s="25">
        <f>INDEX('Appendix 1 - Team Data'!$B$12:$R$112, MATCH(C699, 'Appendix 1 - Team Data'!$B$12:$B$112,0),4)</f>
        <v>90</v>
      </c>
      <c r="I699" s="25">
        <f>INDEX('Appendix 1 - Team Data'!$B$12:$R$112, MATCH(D699, 'Appendix 1 - Team Data'!$B$12:$B$112,0),4)</f>
        <v>40</v>
      </c>
      <c r="J699" s="25">
        <f t="shared" si="11"/>
        <v>3</v>
      </c>
    </row>
    <row r="700" spans="2:10">
      <c r="B700" s="3">
        <v>28634</v>
      </c>
      <c r="C700" s="10" t="s">
        <v>244</v>
      </c>
      <c r="D700" s="10" t="s">
        <v>230</v>
      </c>
      <c r="E700" s="25">
        <v>3</v>
      </c>
      <c r="F700" s="25">
        <v>0</v>
      </c>
      <c r="G700" s="10" t="s">
        <v>293</v>
      </c>
      <c r="H700" s="25">
        <f>INDEX('Appendix 1 - Team Data'!$B$12:$R$112, MATCH(C700, 'Appendix 1 - Team Data'!$B$12:$B$112,0),4)</f>
        <v>30</v>
      </c>
      <c r="I700" s="25">
        <f>INDEX('Appendix 1 - Team Data'!$B$12:$R$112, MATCH(D700, 'Appendix 1 - Team Data'!$B$12:$B$112,0),4)</f>
        <v>50</v>
      </c>
      <c r="J700" s="25">
        <f t="shared" si="11"/>
        <v>3</v>
      </c>
    </row>
    <row r="701" spans="2:10">
      <c r="B701" s="3">
        <v>28644</v>
      </c>
      <c r="C701" s="10" t="s">
        <v>23</v>
      </c>
      <c r="D701" s="10" t="s">
        <v>212</v>
      </c>
      <c r="E701" s="25">
        <v>0</v>
      </c>
      <c r="F701" s="25">
        <v>3</v>
      </c>
      <c r="G701" s="10" t="s">
        <v>286</v>
      </c>
      <c r="H701" s="25">
        <f>INDEX('Appendix 1 - Team Data'!$B$12:$R$112, MATCH(C701, 'Appendix 1 - Team Data'!$B$12:$B$112,0),4)</f>
        <v>70</v>
      </c>
      <c r="I701" s="25">
        <f>INDEX('Appendix 1 - Team Data'!$B$12:$R$112, MATCH(D701, 'Appendix 1 - Team Data'!$B$12:$B$112,0),4)</f>
        <v>80</v>
      </c>
      <c r="J701" s="25">
        <f t="shared" si="11"/>
        <v>3</v>
      </c>
    </row>
    <row r="702" spans="2:10">
      <c r="B702" s="3">
        <v>28652</v>
      </c>
      <c r="C702" s="10" t="s">
        <v>23</v>
      </c>
      <c r="D702" s="10" t="s">
        <v>27</v>
      </c>
      <c r="E702" s="25">
        <v>1</v>
      </c>
      <c r="F702" s="25">
        <v>4</v>
      </c>
      <c r="G702" s="10" t="s">
        <v>286</v>
      </c>
      <c r="H702" s="25">
        <f>INDEX('Appendix 1 - Team Data'!$B$12:$R$112, MATCH(C702, 'Appendix 1 - Team Data'!$B$12:$B$112,0),4)</f>
        <v>70</v>
      </c>
      <c r="I702" s="25">
        <f>INDEX('Appendix 1 - Team Data'!$B$12:$R$112, MATCH(D702, 'Appendix 1 - Team Data'!$B$12:$B$112,0),4)</f>
        <v>80</v>
      </c>
      <c r="J702" s="25">
        <f t="shared" si="11"/>
        <v>3</v>
      </c>
    </row>
    <row r="703" spans="2:10">
      <c r="B703" s="3">
        <v>28655</v>
      </c>
      <c r="C703" s="10" t="s">
        <v>35</v>
      </c>
      <c r="D703" s="10" t="s">
        <v>27</v>
      </c>
      <c r="E703" s="25">
        <v>3</v>
      </c>
      <c r="F703" s="25">
        <v>0</v>
      </c>
      <c r="G703" s="10" t="s">
        <v>286</v>
      </c>
      <c r="H703" s="25">
        <f>INDEX('Appendix 1 - Team Data'!$B$12:$R$112, MATCH(C703, 'Appendix 1 - Team Data'!$B$12:$B$112,0),4)</f>
        <v>90</v>
      </c>
      <c r="I703" s="25">
        <f>INDEX('Appendix 1 - Team Data'!$B$12:$R$112, MATCH(D703, 'Appendix 1 - Team Data'!$B$12:$B$112,0),4)</f>
        <v>80</v>
      </c>
      <c r="J703" s="25">
        <f t="shared" si="11"/>
        <v>3</v>
      </c>
    </row>
    <row r="704" spans="2:10">
      <c r="B704" s="3">
        <v>28753</v>
      </c>
      <c r="C704" s="10" t="s">
        <v>212</v>
      </c>
      <c r="D704" s="10" t="s">
        <v>31</v>
      </c>
      <c r="E704" s="25">
        <v>3</v>
      </c>
      <c r="F704" s="25">
        <v>0</v>
      </c>
      <c r="G704" s="10" t="s">
        <v>293</v>
      </c>
      <c r="H704" s="25">
        <f>INDEX('Appendix 1 - Team Data'!$B$12:$R$112, MATCH(C704, 'Appendix 1 - Team Data'!$B$12:$B$112,0),4)</f>
        <v>80</v>
      </c>
      <c r="I704" s="25">
        <f>INDEX('Appendix 1 - Team Data'!$B$12:$R$112, MATCH(D704, 'Appendix 1 - Team Data'!$B$12:$B$112,0),4)</f>
        <v>70</v>
      </c>
      <c r="J704" s="25">
        <f t="shared" si="11"/>
        <v>3</v>
      </c>
    </row>
    <row r="705" spans="2:10">
      <c r="B705" s="3">
        <v>28791</v>
      </c>
      <c r="C705" s="10" t="s">
        <v>260</v>
      </c>
      <c r="D705" s="10" t="s">
        <v>251</v>
      </c>
      <c r="E705" s="25">
        <v>0</v>
      </c>
      <c r="F705" s="25">
        <v>3</v>
      </c>
      <c r="G705" s="10" t="s">
        <v>288</v>
      </c>
      <c r="H705" s="25">
        <f>INDEX('Appendix 1 - Team Data'!$B$12:$R$112, MATCH(C705, 'Appendix 1 - Team Data'!$B$12:$B$112,0),4)</f>
        <v>10</v>
      </c>
      <c r="I705" s="25">
        <f>INDEX('Appendix 1 - Team Data'!$B$12:$R$112, MATCH(D705, 'Appendix 1 - Team Data'!$B$12:$B$112,0),4)</f>
        <v>20</v>
      </c>
      <c r="J705" s="25">
        <f t="shared" si="11"/>
        <v>3</v>
      </c>
    </row>
    <row r="706" spans="2:10">
      <c r="B706" s="3">
        <v>28792</v>
      </c>
      <c r="C706" s="10" t="s">
        <v>230</v>
      </c>
      <c r="D706" s="10" t="s">
        <v>236</v>
      </c>
      <c r="E706" s="25">
        <v>4</v>
      </c>
      <c r="F706" s="25">
        <v>1</v>
      </c>
      <c r="G706" s="10" t="s">
        <v>293</v>
      </c>
      <c r="H706" s="25">
        <f>INDEX('Appendix 1 - Team Data'!$B$12:$R$112, MATCH(C706, 'Appendix 1 - Team Data'!$B$12:$B$112,0),4)</f>
        <v>50</v>
      </c>
      <c r="I706" s="25">
        <f>INDEX('Appendix 1 - Team Data'!$B$12:$R$112, MATCH(D706, 'Appendix 1 - Team Data'!$B$12:$B$112,0),4)</f>
        <v>40</v>
      </c>
      <c r="J706" s="25">
        <f t="shared" si="11"/>
        <v>3</v>
      </c>
    </row>
    <row r="707" spans="2:10">
      <c r="B707" s="3">
        <v>28813</v>
      </c>
      <c r="C707" s="10" t="s">
        <v>53</v>
      </c>
      <c r="D707" s="10" t="s">
        <v>15</v>
      </c>
      <c r="E707" s="25">
        <v>1</v>
      </c>
      <c r="F707" s="25">
        <v>4</v>
      </c>
      <c r="G707" s="10" t="s">
        <v>288</v>
      </c>
      <c r="H707" s="25">
        <f>INDEX('Appendix 1 - Team Data'!$B$12:$R$112, MATCH(C707, 'Appendix 1 - Team Data'!$B$12:$B$112,0),4)</f>
        <v>50</v>
      </c>
      <c r="I707" s="25">
        <f>INDEX('Appendix 1 - Team Data'!$B$12:$R$112, MATCH(D707, 'Appendix 1 - Team Data'!$B$12:$B$112,0),4)</f>
        <v>50</v>
      </c>
      <c r="J707" s="25">
        <f t="shared" si="11"/>
        <v>3</v>
      </c>
    </row>
    <row r="708" spans="2:10">
      <c r="B708" s="3">
        <v>28817</v>
      </c>
      <c r="C708" s="10" t="s">
        <v>53</v>
      </c>
      <c r="D708" s="10" t="s">
        <v>15</v>
      </c>
      <c r="E708" s="25">
        <v>1</v>
      </c>
      <c r="F708" s="25">
        <v>4</v>
      </c>
      <c r="G708" s="10" t="s">
        <v>288</v>
      </c>
      <c r="H708" s="25">
        <f>INDEX('Appendix 1 - Team Data'!$B$12:$R$112, MATCH(C708, 'Appendix 1 - Team Data'!$B$12:$B$112,0),4)</f>
        <v>50</v>
      </c>
      <c r="I708" s="25">
        <f>INDEX('Appendix 1 - Team Data'!$B$12:$R$112, MATCH(D708, 'Appendix 1 - Team Data'!$B$12:$B$112,0),4)</f>
        <v>50</v>
      </c>
      <c r="J708" s="25">
        <f t="shared" si="11"/>
        <v>3</v>
      </c>
    </row>
    <row r="709" spans="2:10">
      <c r="B709" s="3">
        <v>28820</v>
      </c>
      <c r="C709" s="10" t="s">
        <v>53</v>
      </c>
      <c r="D709" s="10" t="s">
        <v>15</v>
      </c>
      <c r="E709" s="25">
        <v>0</v>
      </c>
      <c r="F709" s="25">
        <v>3</v>
      </c>
      <c r="G709" s="10" t="s">
        <v>288</v>
      </c>
      <c r="H709" s="25">
        <f>INDEX('Appendix 1 - Team Data'!$B$12:$R$112, MATCH(C709, 'Appendix 1 - Team Data'!$B$12:$B$112,0),4)</f>
        <v>50</v>
      </c>
      <c r="I709" s="25">
        <f>INDEX('Appendix 1 - Team Data'!$B$12:$R$112, MATCH(D709, 'Appendix 1 - Team Data'!$B$12:$B$112,0),4)</f>
        <v>50</v>
      </c>
      <c r="J709" s="25">
        <f t="shared" si="11"/>
        <v>3</v>
      </c>
    </row>
    <row r="710" spans="2:10">
      <c r="B710" s="3">
        <v>28900</v>
      </c>
      <c r="C710" s="10" t="s">
        <v>252</v>
      </c>
      <c r="D710" s="10" t="s">
        <v>230</v>
      </c>
      <c r="E710" s="25">
        <v>4</v>
      </c>
      <c r="F710" s="25">
        <v>1</v>
      </c>
      <c r="G710" s="10" t="s">
        <v>288</v>
      </c>
      <c r="H710" s="25">
        <f>INDEX('Appendix 1 - Team Data'!$B$12:$R$112, MATCH(C710, 'Appendix 1 - Team Data'!$B$12:$B$112,0),4)</f>
        <v>20</v>
      </c>
      <c r="I710" s="25">
        <f>INDEX('Appendix 1 - Team Data'!$B$12:$R$112, MATCH(D710, 'Appendix 1 - Team Data'!$B$12:$B$112,0),4)</f>
        <v>50</v>
      </c>
      <c r="J710" s="25">
        <f t="shared" si="11"/>
        <v>3</v>
      </c>
    </row>
    <row r="711" spans="2:10">
      <c r="B711" s="3">
        <v>28910</v>
      </c>
      <c r="C711" s="10" t="s">
        <v>211</v>
      </c>
      <c r="D711" s="10" t="s">
        <v>212</v>
      </c>
      <c r="E711" s="25">
        <v>3</v>
      </c>
      <c r="F711" s="25">
        <v>0</v>
      </c>
      <c r="G711" s="10" t="s">
        <v>288</v>
      </c>
      <c r="H711" s="25">
        <f>INDEX('Appendix 1 - Team Data'!$B$12:$R$112, MATCH(C711, 'Appendix 1 - Team Data'!$B$12:$B$112,0),4)</f>
        <v>90</v>
      </c>
      <c r="I711" s="25">
        <f>INDEX('Appendix 1 - Team Data'!$B$12:$R$112, MATCH(D711, 'Appendix 1 - Team Data'!$B$12:$B$112,0),4)</f>
        <v>80</v>
      </c>
      <c r="J711" s="25">
        <f t="shared" si="11"/>
        <v>3</v>
      </c>
    </row>
    <row r="712" spans="2:10">
      <c r="B712" s="3">
        <v>28935</v>
      </c>
      <c r="C712" s="10" t="s">
        <v>228</v>
      </c>
      <c r="D712" s="10" t="s">
        <v>230</v>
      </c>
      <c r="E712" s="25">
        <v>3</v>
      </c>
      <c r="F712" s="25">
        <v>0</v>
      </c>
      <c r="G712" s="10" t="s">
        <v>288</v>
      </c>
      <c r="H712" s="25">
        <f>INDEX('Appendix 1 - Team Data'!$B$12:$R$112, MATCH(C712, 'Appendix 1 - Team Data'!$B$12:$B$112,0),4)</f>
        <v>50</v>
      </c>
      <c r="I712" s="25">
        <f>INDEX('Appendix 1 - Team Data'!$B$12:$R$112, MATCH(D712, 'Appendix 1 - Team Data'!$B$12:$B$112,0),4)</f>
        <v>50</v>
      </c>
      <c r="J712" s="25">
        <f t="shared" si="11"/>
        <v>3</v>
      </c>
    </row>
    <row r="713" spans="2:10">
      <c r="B713" s="3">
        <v>28942</v>
      </c>
      <c r="C713" s="10" t="s">
        <v>212</v>
      </c>
      <c r="D713" s="10" t="s">
        <v>36</v>
      </c>
      <c r="E713" s="25">
        <v>3</v>
      </c>
      <c r="F713" s="25">
        <v>0</v>
      </c>
      <c r="G713" s="10" t="s">
        <v>293</v>
      </c>
      <c r="H713" s="25">
        <f>INDEX('Appendix 1 - Team Data'!$B$12:$R$112, MATCH(C713, 'Appendix 1 - Team Data'!$B$12:$B$112,0),4)</f>
        <v>80</v>
      </c>
      <c r="I713" s="25">
        <f>INDEX('Appendix 1 - Team Data'!$B$12:$R$112, MATCH(D713, 'Appendix 1 - Team Data'!$B$12:$B$112,0),4)</f>
        <v>80</v>
      </c>
      <c r="J713" s="25">
        <f t="shared" si="11"/>
        <v>3</v>
      </c>
    </row>
    <row r="714" spans="2:10">
      <c r="B714" s="3">
        <v>28994</v>
      </c>
      <c r="C714" s="10" t="s">
        <v>214</v>
      </c>
      <c r="D714" s="10" t="s">
        <v>222</v>
      </c>
      <c r="E714" s="25">
        <v>3</v>
      </c>
      <c r="F714" s="25">
        <v>0</v>
      </c>
      <c r="G714" s="10" t="s">
        <v>313</v>
      </c>
      <c r="H714" s="25">
        <f>INDEX('Appendix 1 - Team Data'!$B$12:$R$112, MATCH(C714, 'Appendix 1 - Team Data'!$B$12:$B$112,0),4)</f>
        <v>70</v>
      </c>
      <c r="I714" s="25">
        <f>INDEX('Appendix 1 - Team Data'!$B$12:$R$112, MATCH(D714, 'Appendix 1 - Team Data'!$B$12:$B$112,0),4)</f>
        <v>60</v>
      </c>
      <c r="J714" s="25">
        <f t="shared" si="11"/>
        <v>3</v>
      </c>
    </row>
    <row r="715" spans="2:10">
      <c r="B715" s="3">
        <v>29012</v>
      </c>
      <c r="C715" s="10" t="s">
        <v>233</v>
      </c>
      <c r="D715" s="10" t="s">
        <v>48</v>
      </c>
      <c r="E715" s="25">
        <v>0</v>
      </c>
      <c r="F715" s="25">
        <v>3</v>
      </c>
      <c r="G715" s="10" t="s">
        <v>293</v>
      </c>
      <c r="H715" s="25">
        <f>INDEX('Appendix 1 - Team Data'!$B$12:$R$112, MATCH(C715, 'Appendix 1 - Team Data'!$B$12:$B$112,0),4)</f>
        <v>40</v>
      </c>
      <c r="I715" s="25">
        <f>INDEX('Appendix 1 - Team Data'!$B$12:$R$112, MATCH(D715, 'Appendix 1 - Team Data'!$B$12:$B$112,0),4)</f>
        <v>90</v>
      </c>
      <c r="J715" s="25">
        <f t="shared" si="11"/>
        <v>3</v>
      </c>
    </row>
    <row r="716" spans="2:10">
      <c r="B716" s="3">
        <v>29022</v>
      </c>
      <c r="C716" s="10" t="s">
        <v>43</v>
      </c>
      <c r="D716" s="10" t="s">
        <v>53</v>
      </c>
      <c r="E716" s="25">
        <v>4</v>
      </c>
      <c r="F716" s="25">
        <v>1</v>
      </c>
      <c r="G716" s="10" t="s">
        <v>288</v>
      </c>
      <c r="H716" s="25">
        <f>INDEX('Appendix 1 - Team Data'!$B$12:$R$112, MATCH(C716, 'Appendix 1 - Team Data'!$B$12:$B$112,0),4)</f>
        <v>70</v>
      </c>
      <c r="I716" s="25">
        <f>INDEX('Appendix 1 - Team Data'!$B$12:$R$112, MATCH(D716, 'Appendix 1 - Team Data'!$B$12:$B$112,0),4)</f>
        <v>50</v>
      </c>
      <c r="J716" s="25">
        <f t="shared" si="11"/>
        <v>3</v>
      </c>
    </row>
    <row r="717" spans="2:10">
      <c r="B717" s="3">
        <v>29057</v>
      </c>
      <c r="C717" s="10" t="s">
        <v>261</v>
      </c>
      <c r="D717" s="10" t="s">
        <v>264</v>
      </c>
      <c r="E717" s="25">
        <v>3</v>
      </c>
      <c r="F717" s="25">
        <v>0</v>
      </c>
      <c r="G717" s="10" t="s">
        <v>288</v>
      </c>
      <c r="H717" s="25">
        <f>INDEX('Appendix 1 - Team Data'!$B$12:$R$112, MATCH(C717, 'Appendix 1 - Team Data'!$B$12:$B$112,0),4)</f>
        <v>10</v>
      </c>
      <c r="I717" s="25">
        <f>INDEX('Appendix 1 - Team Data'!$B$12:$R$112, MATCH(D717, 'Appendix 1 - Team Data'!$B$12:$B$112,0),4)</f>
        <v>10</v>
      </c>
      <c r="J717" s="25">
        <f t="shared" si="11"/>
        <v>3</v>
      </c>
    </row>
    <row r="718" spans="2:10">
      <c r="B718" s="3">
        <v>29075</v>
      </c>
      <c r="C718" s="10" t="s">
        <v>30</v>
      </c>
      <c r="D718" s="10" t="s">
        <v>227</v>
      </c>
      <c r="E718" s="25">
        <v>3</v>
      </c>
      <c r="F718" s="25">
        <v>0</v>
      </c>
      <c r="G718" s="10" t="s">
        <v>297</v>
      </c>
      <c r="H718" s="25">
        <f>INDEX('Appendix 1 - Team Data'!$B$12:$R$112, MATCH(C718, 'Appendix 1 - Team Data'!$B$12:$B$112,0),4)</f>
        <v>90</v>
      </c>
      <c r="I718" s="25">
        <f>INDEX('Appendix 1 - Team Data'!$B$12:$R$112, MATCH(D718, 'Appendix 1 - Team Data'!$B$12:$B$112,0),4)</f>
        <v>50</v>
      </c>
      <c r="J718" s="25">
        <f t="shared" si="11"/>
        <v>3</v>
      </c>
    </row>
    <row r="719" spans="2:10">
      <c r="B719" s="3">
        <v>29096</v>
      </c>
      <c r="C719" s="10" t="s">
        <v>50</v>
      </c>
      <c r="D719" s="10" t="s">
        <v>228</v>
      </c>
      <c r="E719" s="25">
        <v>3</v>
      </c>
      <c r="F719" s="25">
        <v>0</v>
      </c>
      <c r="G719" s="10" t="s">
        <v>288</v>
      </c>
      <c r="H719" s="25">
        <f>INDEX('Appendix 1 - Team Data'!$B$12:$R$112, MATCH(C719, 'Appendix 1 - Team Data'!$B$12:$B$112,0),4)</f>
        <v>80</v>
      </c>
      <c r="I719" s="25">
        <f>INDEX('Appendix 1 - Team Data'!$B$12:$R$112, MATCH(D719, 'Appendix 1 - Team Data'!$B$12:$B$112,0),4)</f>
        <v>50</v>
      </c>
      <c r="J719" s="25">
        <f t="shared" si="11"/>
        <v>3</v>
      </c>
    </row>
    <row r="720" spans="2:10">
      <c r="B720" s="3">
        <v>29145</v>
      </c>
      <c r="C720" s="10" t="s">
        <v>221</v>
      </c>
      <c r="D720" s="10" t="s">
        <v>233</v>
      </c>
      <c r="E720" s="25">
        <v>3</v>
      </c>
      <c r="F720" s="25">
        <v>0</v>
      </c>
      <c r="G720" s="10" t="s">
        <v>293</v>
      </c>
      <c r="H720" s="25">
        <f>INDEX('Appendix 1 - Team Data'!$B$12:$R$112, MATCH(C720, 'Appendix 1 - Team Data'!$B$12:$B$112,0),4)</f>
        <v>60</v>
      </c>
      <c r="I720" s="25">
        <f>INDEX('Appendix 1 - Team Data'!$B$12:$R$112, MATCH(D720, 'Appendix 1 - Team Data'!$B$12:$B$112,0),4)</f>
        <v>40</v>
      </c>
      <c r="J720" s="25">
        <f t="shared" si="11"/>
        <v>3</v>
      </c>
    </row>
    <row r="721" spans="2:10">
      <c r="B721" s="3">
        <v>29156</v>
      </c>
      <c r="C721" s="10" t="s">
        <v>262</v>
      </c>
      <c r="D721" s="10" t="s">
        <v>247</v>
      </c>
      <c r="E721" s="25">
        <v>3</v>
      </c>
      <c r="F721" s="25">
        <v>0</v>
      </c>
      <c r="G721" s="10" t="s">
        <v>311</v>
      </c>
      <c r="H721" s="25">
        <f>INDEX('Appendix 1 - Team Data'!$B$12:$R$112, MATCH(C721, 'Appendix 1 - Team Data'!$B$12:$B$112,0),4)</f>
        <v>10</v>
      </c>
      <c r="I721" s="25">
        <f>INDEX('Appendix 1 - Team Data'!$B$12:$R$112, MATCH(D721, 'Appendix 1 - Team Data'!$B$12:$B$112,0),4)</f>
        <v>30</v>
      </c>
      <c r="J721" s="25">
        <f t="shared" si="11"/>
        <v>3</v>
      </c>
    </row>
    <row r="722" spans="2:10">
      <c r="B722" s="3">
        <v>29159</v>
      </c>
      <c r="C722" s="10" t="s">
        <v>233</v>
      </c>
      <c r="D722" s="10" t="s">
        <v>28</v>
      </c>
      <c r="E722" s="25">
        <v>3</v>
      </c>
      <c r="F722" s="25">
        <v>0</v>
      </c>
      <c r="G722" s="10" t="s">
        <v>293</v>
      </c>
      <c r="H722" s="25">
        <f>INDEX('Appendix 1 - Team Data'!$B$12:$R$112, MATCH(C722, 'Appendix 1 - Team Data'!$B$12:$B$112,0),4)</f>
        <v>40</v>
      </c>
      <c r="I722" s="25">
        <f>INDEX('Appendix 1 - Team Data'!$B$12:$R$112, MATCH(D722, 'Appendix 1 - Team Data'!$B$12:$B$112,0),4)</f>
        <v>80</v>
      </c>
      <c r="J722" s="25">
        <f t="shared" si="11"/>
        <v>3</v>
      </c>
    </row>
    <row r="723" spans="2:10">
      <c r="B723" s="3">
        <v>29187</v>
      </c>
      <c r="C723" s="10" t="s">
        <v>215</v>
      </c>
      <c r="D723" s="10" t="s">
        <v>213</v>
      </c>
      <c r="E723" s="25">
        <v>3</v>
      </c>
      <c r="F723" s="25">
        <v>0</v>
      </c>
      <c r="G723" s="10" t="s">
        <v>297</v>
      </c>
      <c r="H723" s="25">
        <f>INDEX('Appendix 1 - Team Data'!$B$12:$R$112, MATCH(C723, 'Appendix 1 - Team Data'!$B$12:$B$112,0),4)</f>
        <v>70</v>
      </c>
      <c r="I723" s="25">
        <f>INDEX('Appendix 1 - Team Data'!$B$12:$R$112, MATCH(D723, 'Appendix 1 - Team Data'!$B$12:$B$112,0),4)</f>
        <v>80</v>
      </c>
      <c r="J723" s="25">
        <f t="shared" si="11"/>
        <v>3</v>
      </c>
    </row>
    <row r="724" spans="2:10">
      <c r="B724" s="3">
        <v>29247</v>
      </c>
      <c r="C724" s="10" t="s">
        <v>234</v>
      </c>
      <c r="D724" s="10" t="s">
        <v>47</v>
      </c>
      <c r="E724" s="25">
        <v>4</v>
      </c>
      <c r="F724" s="25">
        <v>1</v>
      </c>
      <c r="G724" s="10" t="s">
        <v>288</v>
      </c>
      <c r="H724" s="25">
        <f>INDEX('Appendix 1 - Team Data'!$B$12:$R$112, MATCH(C724, 'Appendix 1 - Team Data'!$B$12:$B$112,0),4)</f>
        <v>40</v>
      </c>
      <c r="I724" s="25">
        <f>INDEX('Appendix 1 - Team Data'!$B$12:$R$112, MATCH(D724, 'Appendix 1 - Team Data'!$B$12:$B$112,0),4)</f>
        <v>40</v>
      </c>
      <c r="J724" s="25">
        <f t="shared" si="11"/>
        <v>3</v>
      </c>
    </row>
    <row r="725" spans="2:10">
      <c r="B725" s="3">
        <v>29302</v>
      </c>
      <c r="C725" s="10" t="s">
        <v>33</v>
      </c>
      <c r="D725" s="10" t="s">
        <v>251</v>
      </c>
      <c r="E725" s="25">
        <v>3</v>
      </c>
      <c r="F725" s="25">
        <v>0</v>
      </c>
      <c r="G725" s="10" t="s">
        <v>306</v>
      </c>
      <c r="H725" s="25">
        <f>INDEX('Appendix 1 - Team Data'!$B$12:$R$112, MATCH(C725, 'Appendix 1 - Team Data'!$B$12:$B$112,0),4)</f>
        <v>50</v>
      </c>
      <c r="I725" s="25">
        <f>INDEX('Appendix 1 - Team Data'!$B$12:$R$112, MATCH(D725, 'Appendix 1 - Team Data'!$B$12:$B$112,0),4)</f>
        <v>20</v>
      </c>
      <c r="J725" s="25">
        <f t="shared" ref="J725:J788" si="12">ABS(F725-E725)</f>
        <v>3</v>
      </c>
    </row>
    <row r="726" spans="2:10">
      <c r="B726" s="3">
        <v>29306</v>
      </c>
      <c r="C726" s="10" t="s">
        <v>222</v>
      </c>
      <c r="D726" s="10" t="s">
        <v>20</v>
      </c>
      <c r="E726" s="25">
        <v>4</v>
      </c>
      <c r="F726" s="25">
        <v>1</v>
      </c>
      <c r="G726" s="10" t="s">
        <v>293</v>
      </c>
      <c r="H726" s="25">
        <f>INDEX('Appendix 1 - Team Data'!$B$12:$R$112, MATCH(C726, 'Appendix 1 - Team Data'!$B$12:$B$112,0),4)</f>
        <v>60</v>
      </c>
      <c r="I726" s="25">
        <f>INDEX('Appendix 1 - Team Data'!$B$12:$R$112, MATCH(D726, 'Appendix 1 - Team Data'!$B$12:$B$112,0),4)</f>
        <v>90</v>
      </c>
      <c r="J726" s="25">
        <f t="shared" si="12"/>
        <v>3</v>
      </c>
    </row>
    <row r="727" spans="2:10">
      <c r="B727" s="3">
        <v>29358</v>
      </c>
      <c r="C727" s="10" t="s">
        <v>214</v>
      </c>
      <c r="D727" s="10" t="s">
        <v>48</v>
      </c>
      <c r="E727" s="25">
        <v>4</v>
      </c>
      <c r="F727" s="25">
        <v>1</v>
      </c>
      <c r="G727" s="10" t="s">
        <v>313</v>
      </c>
      <c r="H727" s="25">
        <f>INDEX('Appendix 1 - Team Data'!$B$12:$R$112, MATCH(C727, 'Appendix 1 - Team Data'!$B$12:$B$112,0),4)</f>
        <v>70</v>
      </c>
      <c r="I727" s="25">
        <f>INDEX('Appendix 1 - Team Data'!$B$12:$R$112, MATCH(D727, 'Appendix 1 - Team Data'!$B$12:$B$112,0),4)</f>
        <v>90</v>
      </c>
      <c r="J727" s="25">
        <f t="shared" si="12"/>
        <v>3</v>
      </c>
    </row>
    <row r="728" spans="2:10">
      <c r="B728" s="3">
        <v>29376</v>
      </c>
      <c r="C728" s="10" t="s">
        <v>271</v>
      </c>
      <c r="D728" s="10" t="s">
        <v>262</v>
      </c>
      <c r="E728" s="25">
        <v>3</v>
      </c>
      <c r="F728" s="25">
        <v>0</v>
      </c>
      <c r="G728" s="10" t="s">
        <v>288</v>
      </c>
      <c r="H728" s="25">
        <f>INDEX('Appendix 1 - Team Data'!$B$12:$R$112, MATCH(C728, 'Appendix 1 - Team Data'!$B$12:$B$112,0),4)</f>
        <v>0</v>
      </c>
      <c r="I728" s="25">
        <f>INDEX('Appendix 1 - Team Data'!$B$12:$R$112, MATCH(D728, 'Appendix 1 - Team Data'!$B$12:$B$112,0),4)</f>
        <v>10</v>
      </c>
      <c r="J728" s="25">
        <f t="shared" si="12"/>
        <v>3</v>
      </c>
    </row>
    <row r="729" spans="2:10">
      <c r="B729" s="3">
        <v>29394</v>
      </c>
      <c r="C729" s="10" t="s">
        <v>50</v>
      </c>
      <c r="D729" s="10" t="s">
        <v>245</v>
      </c>
      <c r="E729" s="25">
        <v>3</v>
      </c>
      <c r="F729" s="25">
        <v>0</v>
      </c>
      <c r="G729" s="10" t="s">
        <v>288</v>
      </c>
      <c r="H729" s="25">
        <f>INDEX('Appendix 1 - Team Data'!$B$12:$R$112, MATCH(C729, 'Appendix 1 - Team Data'!$B$12:$B$112,0),4)</f>
        <v>80</v>
      </c>
      <c r="I729" s="25">
        <f>INDEX('Appendix 1 - Team Data'!$B$12:$R$112, MATCH(D729, 'Appendix 1 - Team Data'!$B$12:$B$112,0),4)</f>
        <v>30</v>
      </c>
      <c r="J729" s="25">
        <f t="shared" si="12"/>
        <v>3</v>
      </c>
    </row>
    <row r="730" spans="2:10">
      <c r="B730" s="3">
        <v>29411</v>
      </c>
      <c r="C730" s="10" t="s">
        <v>52</v>
      </c>
      <c r="D730" s="10" t="s">
        <v>50</v>
      </c>
      <c r="E730" s="25">
        <v>1</v>
      </c>
      <c r="F730" s="25">
        <v>4</v>
      </c>
      <c r="G730" s="10" t="s">
        <v>288</v>
      </c>
      <c r="H730" s="25">
        <f>INDEX('Appendix 1 - Team Data'!$B$12:$R$112, MATCH(C730, 'Appendix 1 - Team Data'!$B$12:$B$112,0),4)</f>
        <v>90</v>
      </c>
      <c r="I730" s="25">
        <f>INDEX('Appendix 1 - Team Data'!$B$12:$R$112, MATCH(D730, 'Appendix 1 - Team Data'!$B$12:$B$112,0),4)</f>
        <v>80</v>
      </c>
      <c r="J730" s="25">
        <f t="shared" si="12"/>
        <v>3</v>
      </c>
    </row>
    <row r="731" spans="2:10">
      <c r="B731" s="3">
        <v>29440</v>
      </c>
      <c r="C731" s="10" t="s">
        <v>249</v>
      </c>
      <c r="D731" s="10" t="s">
        <v>23</v>
      </c>
      <c r="E731" s="25">
        <v>0</v>
      </c>
      <c r="F731" s="25">
        <v>3</v>
      </c>
      <c r="G731" s="10" t="s">
        <v>288</v>
      </c>
      <c r="H731" s="25">
        <f>INDEX('Appendix 1 - Team Data'!$B$12:$R$112, MATCH(C731, 'Appendix 1 - Team Data'!$B$12:$B$112,0),4)</f>
        <v>20</v>
      </c>
      <c r="I731" s="25">
        <f>INDEX('Appendix 1 - Team Data'!$B$12:$R$112, MATCH(D731, 'Appendix 1 - Team Data'!$B$12:$B$112,0),4)</f>
        <v>70</v>
      </c>
      <c r="J731" s="25">
        <f t="shared" si="12"/>
        <v>3</v>
      </c>
    </row>
    <row r="732" spans="2:10">
      <c r="B732" s="3">
        <v>29460</v>
      </c>
      <c r="C732" s="10" t="s">
        <v>236</v>
      </c>
      <c r="D732" s="10" t="s">
        <v>15</v>
      </c>
      <c r="E732" s="25">
        <v>1</v>
      </c>
      <c r="F732" s="25">
        <v>4</v>
      </c>
      <c r="G732" s="10" t="s">
        <v>288</v>
      </c>
      <c r="H732" s="25">
        <f>INDEX('Appendix 1 - Team Data'!$B$12:$R$112, MATCH(C732, 'Appendix 1 - Team Data'!$B$12:$B$112,0),4)</f>
        <v>40</v>
      </c>
      <c r="I732" s="25">
        <f>INDEX('Appendix 1 - Team Data'!$B$12:$R$112, MATCH(D732, 'Appendix 1 - Team Data'!$B$12:$B$112,0),4)</f>
        <v>50</v>
      </c>
      <c r="J732" s="25">
        <f t="shared" si="12"/>
        <v>3</v>
      </c>
    </row>
    <row r="733" spans="2:10">
      <c r="B733" s="3">
        <v>29481</v>
      </c>
      <c r="C733" s="10" t="s">
        <v>255</v>
      </c>
      <c r="D733" s="10" t="s">
        <v>254</v>
      </c>
      <c r="E733" s="25">
        <v>3</v>
      </c>
      <c r="F733" s="25">
        <v>0</v>
      </c>
      <c r="G733" s="10" t="s">
        <v>288</v>
      </c>
      <c r="H733" s="25">
        <f>INDEX('Appendix 1 - Team Data'!$B$12:$R$112, MATCH(C733, 'Appendix 1 - Team Data'!$B$12:$B$112,0),4)</f>
        <v>20</v>
      </c>
      <c r="I733" s="25">
        <f>INDEX('Appendix 1 - Team Data'!$B$12:$R$112, MATCH(D733, 'Appendix 1 - Team Data'!$B$12:$B$112,0),4)</f>
        <v>20</v>
      </c>
      <c r="J733" s="25">
        <f t="shared" si="12"/>
        <v>3</v>
      </c>
    </row>
    <row r="734" spans="2:10">
      <c r="B734" s="3">
        <v>29485</v>
      </c>
      <c r="C734" s="10" t="s">
        <v>43</v>
      </c>
      <c r="D734" s="10" t="s">
        <v>275</v>
      </c>
      <c r="E734" s="25">
        <v>3</v>
      </c>
      <c r="F734" s="25">
        <v>0</v>
      </c>
      <c r="G734" s="10" t="s">
        <v>298</v>
      </c>
      <c r="H734" s="25">
        <f>INDEX('Appendix 1 - Team Data'!$B$12:$R$112, MATCH(C734, 'Appendix 1 - Team Data'!$B$12:$B$112,0),4)</f>
        <v>70</v>
      </c>
      <c r="I734" s="25">
        <f>INDEX('Appendix 1 - Team Data'!$B$12:$R$112, MATCH(D734, 'Appendix 1 - Team Data'!$B$12:$B$112,0),4)</f>
        <v>0</v>
      </c>
      <c r="J734" s="25">
        <f t="shared" si="12"/>
        <v>3</v>
      </c>
    </row>
    <row r="735" spans="2:10">
      <c r="B735" s="3">
        <v>29488</v>
      </c>
      <c r="C735" s="10" t="s">
        <v>43</v>
      </c>
      <c r="D735" s="10" t="s">
        <v>249</v>
      </c>
      <c r="E735" s="25">
        <v>4</v>
      </c>
      <c r="F735" s="25">
        <v>1</v>
      </c>
      <c r="G735" s="10" t="s">
        <v>298</v>
      </c>
      <c r="H735" s="25">
        <f>INDEX('Appendix 1 - Team Data'!$B$12:$R$112, MATCH(C735, 'Appendix 1 - Team Data'!$B$12:$B$112,0),4)</f>
        <v>70</v>
      </c>
      <c r="I735" s="25">
        <f>INDEX('Appendix 1 - Team Data'!$B$12:$R$112, MATCH(D735, 'Appendix 1 - Team Data'!$B$12:$B$112,0),4)</f>
        <v>20</v>
      </c>
      <c r="J735" s="25">
        <f t="shared" si="12"/>
        <v>3</v>
      </c>
    </row>
    <row r="736" spans="2:10">
      <c r="B736" s="3">
        <v>29494</v>
      </c>
      <c r="C736" s="10" t="s">
        <v>275</v>
      </c>
      <c r="D736" s="10" t="s">
        <v>43</v>
      </c>
      <c r="E736" s="25">
        <v>3</v>
      </c>
      <c r="F736" s="25">
        <v>0</v>
      </c>
      <c r="G736" s="10" t="s">
        <v>298</v>
      </c>
      <c r="H736" s="25">
        <f>INDEX('Appendix 1 - Team Data'!$B$12:$R$112, MATCH(C736, 'Appendix 1 - Team Data'!$B$12:$B$112,0),4)</f>
        <v>0</v>
      </c>
      <c r="I736" s="25">
        <f>INDEX('Appendix 1 - Team Data'!$B$12:$R$112, MATCH(D736, 'Appendix 1 - Team Data'!$B$12:$B$112,0),4)</f>
        <v>70</v>
      </c>
      <c r="J736" s="25">
        <f t="shared" si="12"/>
        <v>3</v>
      </c>
    </row>
    <row r="737" spans="2:10">
      <c r="B737" s="3">
        <v>29497</v>
      </c>
      <c r="C737" s="10" t="s">
        <v>225</v>
      </c>
      <c r="D737" s="10" t="s">
        <v>16</v>
      </c>
      <c r="E737" s="25">
        <v>3</v>
      </c>
      <c r="F737" s="25">
        <v>0</v>
      </c>
      <c r="G737" s="10" t="s">
        <v>288</v>
      </c>
      <c r="H737" s="25">
        <f>INDEX('Appendix 1 - Team Data'!$B$12:$R$112, MATCH(C737, 'Appendix 1 - Team Data'!$B$12:$B$112,0),4)</f>
        <v>60</v>
      </c>
      <c r="I737" s="25">
        <f>INDEX('Appendix 1 - Team Data'!$B$12:$R$112, MATCH(D737, 'Appendix 1 - Team Data'!$B$12:$B$112,0),4)</f>
        <v>30</v>
      </c>
      <c r="J737" s="25">
        <f t="shared" si="12"/>
        <v>3</v>
      </c>
    </row>
    <row r="738" spans="2:10">
      <c r="B738" s="3">
        <v>29499</v>
      </c>
      <c r="C738" s="10" t="s">
        <v>271</v>
      </c>
      <c r="D738" s="10" t="s">
        <v>46</v>
      </c>
      <c r="E738" s="25">
        <v>4</v>
      </c>
      <c r="F738" s="25">
        <v>1</v>
      </c>
      <c r="G738" s="10" t="s">
        <v>289</v>
      </c>
      <c r="H738" s="25">
        <f>INDEX('Appendix 1 - Team Data'!$B$12:$R$112, MATCH(C738, 'Appendix 1 - Team Data'!$B$12:$B$112,0),4)</f>
        <v>0</v>
      </c>
      <c r="I738" s="25">
        <f>INDEX('Appendix 1 - Team Data'!$B$12:$R$112, MATCH(D738, 'Appendix 1 - Team Data'!$B$12:$B$112,0),4)</f>
        <v>50</v>
      </c>
      <c r="J738" s="25">
        <f t="shared" si="12"/>
        <v>3</v>
      </c>
    </row>
    <row r="739" spans="2:10">
      <c r="B739" s="3">
        <v>29509</v>
      </c>
      <c r="C739" s="10" t="s">
        <v>229</v>
      </c>
      <c r="D739" s="10" t="s">
        <v>42</v>
      </c>
      <c r="E739" s="25">
        <v>3</v>
      </c>
      <c r="F739" s="25">
        <v>0</v>
      </c>
      <c r="G739" s="10" t="s">
        <v>289</v>
      </c>
      <c r="H739" s="25">
        <f>INDEX('Appendix 1 - Team Data'!$B$12:$R$112, MATCH(C739, 'Appendix 1 - Team Data'!$B$12:$B$112,0),4)</f>
        <v>50</v>
      </c>
      <c r="I739" s="25">
        <f>INDEX('Appendix 1 - Team Data'!$B$12:$R$112, MATCH(D739, 'Appendix 1 - Team Data'!$B$12:$B$112,0),4)</f>
        <v>80</v>
      </c>
      <c r="J739" s="25">
        <f t="shared" si="12"/>
        <v>3</v>
      </c>
    </row>
    <row r="740" spans="2:10">
      <c r="B740" s="3">
        <v>29520</v>
      </c>
      <c r="C740" s="10" t="s">
        <v>22</v>
      </c>
      <c r="D740" s="10" t="s">
        <v>254</v>
      </c>
      <c r="E740" s="25">
        <v>3</v>
      </c>
      <c r="F740" s="25">
        <v>0</v>
      </c>
      <c r="G740" s="10" t="s">
        <v>309</v>
      </c>
      <c r="H740" s="25">
        <f>INDEX('Appendix 1 - Team Data'!$B$12:$R$112, MATCH(C740, 'Appendix 1 - Team Data'!$B$12:$B$112,0),4)</f>
        <v>50</v>
      </c>
      <c r="I740" s="25">
        <f>INDEX('Appendix 1 - Team Data'!$B$12:$R$112, MATCH(D740, 'Appendix 1 - Team Data'!$B$12:$B$112,0),4)</f>
        <v>20</v>
      </c>
      <c r="J740" s="25">
        <f t="shared" si="12"/>
        <v>3</v>
      </c>
    </row>
    <row r="741" spans="2:10">
      <c r="B741" s="3">
        <v>29544</v>
      </c>
      <c r="C741" s="10" t="s">
        <v>40</v>
      </c>
      <c r="D741" s="10" t="s">
        <v>25</v>
      </c>
      <c r="E741" s="25">
        <v>4</v>
      </c>
      <c r="F741" s="25">
        <v>1</v>
      </c>
      <c r="G741" s="10" t="s">
        <v>288</v>
      </c>
      <c r="H741" s="25">
        <f>INDEX('Appendix 1 - Team Data'!$B$12:$R$112, MATCH(C741, 'Appendix 1 - Team Data'!$B$12:$B$112,0),4)</f>
        <v>90</v>
      </c>
      <c r="I741" s="25">
        <f>INDEX('Appendix 1 - Team Data'!$B$12:$R$112, MATCH(D741, 'Appendix 1 - Team Data'!$B$12:$B$112,0),4)</f>
        <v>90</v>
      </c>
      <c r="J741" s="25">
        <f t="shared" si="12"/>
        <v>3</v>
      </c>
    </row>
    <row r="742" spans="2:10">
      <c r="B742" s="3">
        <v>29551</v>
      </c>
      <c r="C742" s="10" t="s">
        <v>37</v>
      </c>
      <c r="D742" s="10" t="s">
        <v>259</v>
      </c>
      <c r="E742" s="25">
        <v>0</v>
      </c>
      <c r="F742" s="25">
        <v>3</v>
      </c>
      <c r="G742" s="10" t="s">
        <v>289</v>
      </c>
      <c r="H742" s="25">
        <f>INDEX('Appendix 1 - Team Data'!$B$12:$R$112, MATCH(C742, 'Appendix 1 - Team Data'!$B$12:$B$112,0),4)</f>
        <v>60</v>
      </c>
      <c r="I742" s="25">
        <f>INDEX('Appendix 1 - Team Data'!$B$12:$R$112, MATCH(D742, 'Appendix 1 - Team Data'!$B$12:$B$112,0),4)</f>
        <v>10</v>
      </c>
      <c r="J742" s="25">
        <f t="shared" si="12"/>
        <v>3</v>
      </c>
    </row>
    <row r="743" spans="2:10">
      <c r="B743" s="3">
        <v>29555</v>
      </c>
      <c r="C743" s="10" t="s">
        <v>227</v>
      </c>
      <c r="D743" s="10" t="s">
        <v>244</v>
      </c>
      <c r="E743" s="25">
        <v>3</v>
      </c>
      <c r="F743" s="25">
        <v>0</v>
      </c>
      <c r="G743" s="10" t="s">
        <v>288</v>
      </c>
      <c r="H743" s="25">
        <f>INDEX('Appendix 1 - Team Data'!$B$12:$R$112, MATCH(C743, 'Appendix 1 - Team Data'!$B$12:$B$112,0),4)</f>
        <v>50</v>
      </c>
      <c r="I743" s="25">
        <f>INDEX('Appendix 1 - Team Data'!$B$12:$R$112, MATCH(D743, 'Appendix 1 - Team Data'!$B$12:$B$112,0),4)</f>
        <v>30</v>
      </c>
      <c r="J743" s="25">
        <f t="shared" si="12"/>
        <v>3</v>
      </c>
    </row>
    <row r="744" spans="2:10">
      <c r="B744" s="3">
        <v>29572</v>
      </c>
      <c r="C744" s="10" t="s">
        <v>20</v>
      </c>
      <c r="D744" s="10" t="s">
        <v>252</v>
      </c>
      <c r="E744" s="25">
        <v>3</v>
      </c>
      <c r="F744" s="25">
        <v>0</v>
      </c>
      <c r="G744" s="10" t="s">
        <v>289</v>
      </c>
      <c r="H744" s="25">
        <f>INDEX('Appendix 1 - Team Data'!$B$12:$R$112, MATCH(C744, 'Appendix 1 - Team Data'!$B$12:$B$112,0),4)</f>
        <v>90</v>
      </c>
      <c r="I744" s="25">
        <f>INDEX('Appendix 1 - Team Data'!$B$12:$R$112, MATCH(D744, 'Appendix 1 - Team Data'!$B$12:$B$112,0),4)</f>
        <v>20</v>
      </c>
      <c r="J744" s="25">
        <f t="shared" si="12"/>
        <v>3</v>
      </c>
    </row>
    <row r="745" spans="2:10">
      <c r="B745" s="3">
        <v>29593</v>
      </c>
      <c r="C745" s="10" t="s">
        <v>35</v>
      </c>
      <c r="D745" s="10" t="s">
        <v>40</v>
      </c>
      <c r="E745" s="25">
        <v>4</v>
      </c>
      <c r="F745" s="25">
        <v>1</v>
      </c>
      <c r="G745" s="10" t="s">
        <v>318</v>
      </c>
      <c r="H745" s="25">
        <f>INDEX('Appendix 1 - Team Data'!$B$12:$R$112, MATCH(C745, 'Appendix 1 - Team Data'!$B$12:$B$112,0),4)</f>
        <v>90</v>
      </c>
      <c r="I745" s="25">
        <f>INDEX('Appendix 1 - Team Data'!$B$12:$R$112, MATCH(D745, 'Appendix 1 - Team Data'!$B$12:$B$112,0),4)</f>
        <v>90</v>
      </c>
      <c r="J745" s="25">
        <f t="shared" si="12"/>
        <v>3</v>
      </c>
    </row>
    <row r="746" spans="2:10">
      <c r="B746" s="3">
        <v>29616</v>
      </c>
      <c r="C746" s="10" t="s">
        <v>53</v>
      </c>
      <c r="D746" s="10" t="s">
        <v>50</v>
      </c>
      <c r="E746" s="25">
        <v>1</v>
      </c>
      <c r="F746" s="25">
        <v>4</v>
      </c>
      <c r="G746" s="10" t="s">
        <v>288</v>
      </c>
      <c r="H746" s="25">
        <f>INDEX('Appendix 1 - Team Data'!$B$12:$R$112, MATCH(C746, 'Appendix 1 - Team Data'!$B$12:$B$112,0),4)</f>
        <v>50</v>
      </c>
      <c r="I746" s="25">
        <f>INDEX('Appendix 1 - Team Data'!$B$12:$R$112, MATCH(D746, 'Appendix 1 - Team Data'!$B$12:$B$112,0),4)</f>
        <v>80</v>
      </c>
      <c r="J746" s="25">
        <f t="shared" si="12"/>
        <v>3</v>
      </c>
    </row>
    <row r="747" spans="2:10">
      <c r="B747" s="3">
        <v>29618</v>
      </c>
      <c r="C747" s="10" t="s">
        <v>53</v>
      </c>
      <c r="D747" s="10" t="s">
        <v>50</v>
      </c>
      <c r="E747" s="25">
        <v>0</v>
      </c>
      <c r="F747" s="25">
        <v>3</v>
      </c>
      <c r="G747" s="10" t="s">
        <v>288</v>
      </c>
      <c r="H747" s="25">
        <f>INDEX('Appendix 1 - Team Data'!$B$12:$R$112, MATCH(C747, 'Appendix 1 - Team Data'!$B$12:$B$112,0),4)</f>
        <v>50</v>
      </c>
      <c r="I747" s="25">
        <f>INDEX('Appendix 1 - Team Data'!$B$12:$R$112, MATCH(D747, 'Appendix 1 - Team Data'!$B$12:$B$112,0),4)</f>
        <v>80</v>
      </c>
      <c r="J747" s="25">
        <f t="shared" si="12"/>
        <v>3</v>
      </c>
    </row>
    <row r="748" spans="2:10">
      <c r="B748" s="3">
        <v>29632</v>
      </c>
      <c r="C748" s="10" t="s">
        <v>227</v>
      </c>
      <c r="D748" s="10" t="s">
        <v>220</v>
      </c>
      <c r="E748" s="25">
        <v>3</v>
      </c>
      <c r="F748" s="25">
        <v>0</v>
      </c>
      <c r="G748" s="10" t="s">
        <v>289</v>
      </c>
      <c r="H748" s="25">
        <f>INDEX('Appendix 1 - Team Data'!$B$12:$R$112, MATCH(C748, 'Appendix 1 - Team Data'!$B$12:$B$112,0),4)</f>
        <v>50</v>
      </c>
      <c r="I748" s="25">
        <f>INDEX('Appendix 1 - Team Data'!$B$12:$R$112, MATCH(D748, 'Appendix 1 - Team Data'!$B$12:$B$112,0),4)</f>
        <v>60</v>
      </c>
      <c r="J748" s="25">
        <f t="shared" si="12"/>
        <v>3</v>
      </c>
    </row>
    <row r="749" spans="2:10">
      <c r="B749" s="3">
        <v>29632</v>
      </c>
      <c r="C749" s="10" t="s">
        <v>22</v>
      </c>
      <c r="D749" s="10" t="s">
        <v>241</v>
      </c>
      <c r="E749" s="25">
        <v>3</v>
      </c>
      <c r="F749" s="25">
        <v>0</v>
      </c>
      <c r="G749" s="10" t="s">
        <v>288</v>
      </c>
      <c r="H749" s="25">
        <f>INDEX('Appendix 1 - Team Data'!$B$12:$R$112, MATCH(C749, 'Appendix 1 - Team Data'!$B$12:$B$112,0),4)</f>
        <v>50</v>
      </c>
      <c r="I749" s="25">
        <f>INDEX('Appendix 1 - Team Data'!$B$12:$R$112, MATCH(D749, 'Appendix 1 - Team Data'!$B$12:$B$112,0),4)</f>
        <v>30</v>
      </c>
      <c r="J749" s="25">
        <f t="shared" si="12"/>
        <v>3</v>
      </c>
    </row>
    <row r="750" spans="2:10">
      <c r="B750" s="3">
        <v>29691</v>
      </c>
      <c r="C750" s="10" t="s">
        <v>21</v>
      </c>
      <c r="D750" s="10" t="s">
        <v>236</v>
      </c>
      <c r="E750" s="25">
        <v>0</v>
      </c>
      <c r="F750" s="25">
        <v>3</v>
      </c>
      <c r="G750" s="10" t="s">
        <v>288</v>
      </c>
      <c r="H750" s="25">
        <f>INDEX('Appendix 1 - Team Data'!$B$12:$R$112, MATCH(C750, 'Appendix 1 - Team Data'!$B$12:$B$112,0),4)</f>
        <v>90</v>
      </c>
      <c r="I750" s="25">
        <f>INDEX('Appendix 1 - Team Data'!$B$12:$R$112, MATCH(D750, 'Appendix 1 - Team Data'!$B$12:$B$112,0),4)</f>
        <v>40</v>
      </c>
      <c r="J750" s="25">
        <f t="shared" si="12"/>
        <v>3</v>
      </c>
    </row>
    <row r="751" spans="2:10">
      <c r="B751" s="3">
        <v>29695</v>
      </c>
      <c r="C751" s="10" t="s">
        <v>213</v>
      </c>
      <c r="D751" s="10" t="s">
        <v>27</v>
      </c>
      <c r="E751" s="25">
        <v>3</v>
      </c>
      <c r="F751" s="25">
        <v>0</v>
      </c>
      <c r="G751" s="10" t="s">
        <v>288</v>
      </c>
      <c r="H751" s="25">
        <f>INDEX('Appendix 1 - Team Data'!$B$12:$R$112, MATCH(C751, 'Appendix 1 - Team Data'!$B$12:$B$112,0),4)</f>
        <v>80</v>
      </c>
      <c r="I751" s="25">
        <f>INDEX('Appendix 1 - Team Data'!$B$12:$R$112, MATCH(D751, 'Appendix 1 - Team Data'!$B$12:$B$112,0),4)</f>
        <v>80</v>
      </c>
      <c r="J751" s="25">
        <f t="shared" si="12"/>
        <v>3</v>
      </c>
    </row>
    <row r="752" spans="2:10">
      <c r="B752" s="3">
        <v>29695</v>
      </c>
      <c r="C752" s="10" t="s">
        <v>257</v>
      </c>
      <c r="D752" s="10" t="s">
        <v>251</v>
      </c>
      <c r="E752" s="25">
        <v>3</v>
      </c>
      <c r="F752" s="25">
        <v>0</v>
      </c>
      <c r="G752" s="10" t="s">
        <v>291</v>
      </c>
      <c r="H752" s="25">
        <f>INDEX('Appendix 1 - Team Data'!$B$12:$R$112, MATCH(C752, 'Appendix 1 - Team Data'!$B$12:$B$112,0),4)</f>
        <v>20</v>
      </c>
      <c r="I752" s="25">
        <f>INDEX('Appendix 1 - Team Data'!$B$12:$R$112, MATCH(D752, 'Appendix 1 - Team Data'!$B$12:$B$112,0),4)</f>
        <v>20</v>
      </c>
      <c r="J752" s="25">
        <f t="shared" si="12"/>
        <v>3</v>
      </c>
    </row>
    <row r="753" spans="2:10">
      <c r="B753" s="3">
        <v>29729</v>
      </c>
      <c r="C753" s="10" t="s">
        <v>50</v>
      </c>
      <c r="D753" s="10" t="s">
        <v>221</v>
      </c>
      <c r="E753" s="25">
        <v>3</v>
      </c>
      <c r="F753" s="25">
        <v>0</v>
      </c>
      <c r="G753" s="10" t="s">
        <v>288</v>
      </c>
      <c r="H753" s="25">
        <f>INDEX('Appendix 1 - Team Data'!$B$12:$R$112, MATCH(C753, 'Appendix 1 - Team Data'!$B$12:$B$112,0),4)</f>
        <v>80</v>
      </c>
      <c r="I753" s="25">
        <f>INDEX('Appendix 1 - Team Data'!$B$12:$R$112, MATCH(D753, 'Appendix 1 - Team Data'!$B$12:$B$112,0),4)</f>
        <v>60</v>
      </c>
      <c r="J753" s="25">
        <f t="shared" si="12"/>
        <v>3</v>
      </c>
    </row>
    <row r="754" spans="2:10">
      <c r="B754" s="3">
        <v>29758</v>
      </c>
      <c r="C754" s="10" t="s">
        <v>213</v>
      </c>
      <c r="D754" s="10" t="s">
        <v>215</v>
      </c>
      <c r="E754" s="25">
        <v>3</v>
      </c>
      <c r="F754" s="25">
        <v>0</v>
      </c>
      <c r="G754" s="10" t="s">
        <v>289</v>
      </c>
      <c r="H754" s="25">
        <f>INDEX('Appendix 1 - Team Data'!$B$12:$R$112, MATCH(C754, 'Appendix 1 - Team Data'!$B$12:$B$112,0),4)</f>
        <v>80</v>
      </c>
      <c r="I754" s="25">
        <f>INDEX('Appendix 1 - Team Data'!$B$12:$R$112, MATCH(D754, 'Appendix 1 - Team Data'!$B$12:$B$112,0),4)</f>
        <v>70</v>
      </c>
      <c r="J754" s="25">
        <f t="shared" si="12"/>
        <v>3</v>
      </c>
    </row>
    <row r="755" spans="2:10">
      <c r="B755" s="3">
        <v>29761</v>
      </c>
      <c r="C755" s="10" t="s">
        <v>42</v>
      </c>
      <c r="D755" s="10" t="s">
        <v>20</v>
      </c>
      <c r="E755" s="25">
        <v>3</v>
      </c>
      <c r="F755" s="25">
        <v>0</v>
      </c>
      <c r="G755" s="10" t="s">
        <v>289</v>
      </c>
      <c r="H755" s="25">
        <f>INDEX('Appendix 1 - Team Data'!$B$12:$R$112, MATCH(C755, 'Appendix 1 - Team Data'!$B$12:$B$112,0),4)</f>
        <v>80</v>
      </c>
      <c r="I755" s="25">
        <f>INDEX('Appendix 1 - Team Data'!$B$12:$R$112, MATCH(D755, 'Appendix 1 - Team Data'!$B$12:$B$112,0),4)</f>
        <v>90</v>
      </c>
      <c r="J755" s="25">
        <f t="shared" si="12"/>
        <v>3</v>
      </c>
    </row>
    <row r="756" spans="2:10">
      <c r="B756" s="3">
        <v>29820</v>
      </c>
      <c r="C756" s="10" t="s">
        <v>31</v>
      </c>
      <c r="D756" s="10" t="s">
        <v>33</v>
      </c>
      <c r="E756" s="25">
        <v>3</v>
      </c>
      <c r="F756" s="25">
        <v>0</v>
      </c>
      <c r="G756" s="10" t="s">
        <v>288</v>
      </c>
      <c r="H756" s="25">
        <f>INDEX('Appendix 1 - Team Data'!$B$12:$R$112, MATCH(C756, 'Appendix 1 - Team Data'!$B$12:$B$112,0),4)</f>
        <v>70</v>
      </c>
      <c r="I756" s="25">
        <f>INDEX('Appendix 1 - Team Data'!$B$12:$R$112, MATCH(D756, 'Appendix 1 - Team Data'!$B$12:$B$112,0),4)</f>
        <v>50</v>
      </c>
      <c r="J756" s="25">
        <f t="shared" si="12"/>
        <v>3</v>
      </c>
    </row>
    <row r="757" spans="2:10">
      <c r="B757" s="3">
        <v>29824</v>
      </c>
      <c r="C757" s="10" t="s">
        <v>28</v>
      </c>
      <c r="D757" s="10" t="s">
        <v>31</v>
      </c>
      <c r="E757" s="25">
        <v>3</v>
      </c>
      <c r="F757" s="25">
        <v>0</v>
      </c>
      <c r="G757" s="10" t="s">
        <v>288</v>
      </c>
      <c r="H757" s="25">
        <f>INDEX('Appendix 1 - Team Data'!$B$12:$R$112, MATCH(C757, 'Appendix 1 - Team Data'!$B$12:$B$112,0),4)</f>
        <v>80</v>
      </c>
      <c r="I757" s="25">
        <f>INDEX('Appendix 1 - Team Data'!$B$12:$R$112, MATCH(D757, 'Appendix 1 - Team Data'!$B$12:$B$112,0),4)</f>
        <v>70</v>
      </c>
      <c r="J757" s="25">
        <f t="shared" si="12"/>
        <v>3</v>
      </c>
    </row>
    <row r="758" spans="2:10">
      <c r="B758" s="3">
        <v>29866</v>
      </c>
      <c r="C758" s="10" t="s">
        <v>225</v>
      </c>
      <c r="D758" s="10" t="s">
        <v>15</v>
      </c>
      <c r="E758" s="25">
        <v>0</v>
      </c>
      <c r="F758" s="25">
        <v>3</v>
      </c>
      <c r="G758" s="10" t="s">
        <v>289</v>
      </c>
      <c r="H758" s="25">
        <f>INDEX('Appendix 1 - Team Data'!$B$12:$R$112, MATCH(C758, 'Appendix 1 - Team Data'!$B$12:$B$112,0),4)</f>
        <v>60</v>
      </c>
      <c r="I758" s="25">
        <f>INDEX('Appendix 1 - Team Data'!$B$12:$R$112, MATCH(D758, 'Appendix 1 - Team Data'!$B$12:$B$112,0),4)</f>
        <v>50</v>
      </c>
      <c r="J758" s="25">
        <f t="shared" si="12"/>
        <v>3</v>
      </c>
    </row>
    <row r="759" spans="2:10">
      <c r="B759" s="3">
        <v>29873</v>
      </c>
      <c r="C759" s="10" t="s">
        <v>236</v>
      </c>
      <c r="D759" s="10" t="s">
        <v>36</v>
      </c>
      <c r="E759" s="25">
        <v>3</v>
      </c>
      <c r="F759" s="25">
        <v>0</v>
      </c>
      <c r="G759" s="10" t="s">
        <v>289</v>
      </c>
      <c r="H759" s="25">
        <f>INDEX('Appendix 1 - Team Data'!$B$12:$R$112, MATCH(C759, 'Appendix 1 - Team Data'!$B$12:$B$112,0),4)</f>
        <v>40</v>
      </c>
      <c r="I759" s="25">
        <f>INDEX('Appendix 1 - Team Data'!$B$12:$R$112, MATCH(D759, 'Appendix 1 - Team Data'!$B$12:$B$112,0),4)</f>
        <v>80</v>
      </c>
      <c r="J759" s="25">
        <f t="shared" si="12"/>
        <v>3</v>
      </c>
    </row>
    <row r="760" spans="2:10">
      <c r="B760" s="3">
        <v>29873</v>
      </c>
      <c r="C760" s="10" t="s">
        <v>212</v>
      </c>
      <c r="D760" s="10" t="s">
        <v>45</v>
      </c>
      <c r="E760" s="25">
        <v>3</v>
      </c>
      <c r="F760" s="25">
        <v>0</v>
      </c>
      <c r="G760" s="10" t="s">
        <v>289</v>
      </c>
      <c r="H760" s="25">
        <f>INDEX('Appendix 1 - Team Data'!$B$12:$R$112, MATCH(C760, 'Appendix 1 - Team Data'!$B$12:$B$112,0),4)</f>
        <v>80</v>
      </c>
      <c r="I760" s="25">
        <f>INDEX('Appendix 1 - Team Data'!$B$12:$R$112, MATCH(D760, 'Appendix 1 - Team Data'!$B$12:$B$112,0),4)</f>
        <v>90</v>
      </c>
      <c r="J760" s="25">
        <f t="shared" si="12"/>
        <v>3</v>
      </c>
    </row>
    <row r="761" spans="2:10">
      <c r="B761" s="3">
        <v>29877</v>
      </c>
      <c r="C761" s="10" t="s">
        <v>248</v>
      </c>
      <c r="D761" s="10" t="s">
        <v>275</v>
      </c>
      <c r="E761" s="25">
        <v>3</v>
      </c>
      <c r="F761" s="25">
        <v>0</v>
      </c>
      <c r="G761" s="10" t="s">
        <v>289</v>
      </c>
      <c r="H761" s="25">
        <f>INDEX('Appendix 1 - Team Data'!$B$12:$R$112, MATCH(C761, 'Appendix 1 - Team Data'!$B$12:$B$112,0),4)</f>
        <v>30</v>
      </c>
      <c r="I761" s="25">
        <f>INDEX('Appendix 1 - Team Data'!$B$12:$R$112, MATCH(D761, 'Appendix 1 - Team Data'!$B$12:$B$112,0),4)</f>
        <v>0</v>
      </c>
      <c r="J761" s="25">
        <f t="shared" si="12"/>
        <v>3</v>
      </c>
    </row>
    <row r="762" spans="2:10">
      <c r="B762" s="3">
        <v>29887</v>
      </c>
      <c r="C762" s="10" t="s">
        <v>35</v>
      </c>
      <c r="D762" s="10" t="s">
        <v>233</v>
      </c>
      <c r="E762" s="25">
        <v>3</v>
      </c>
      <c r="F762" s="25">
        <v>0</v>
      </c>
      <c r="G762" s="10" t="s">
        <v>288</v>
      </c>
      <c r="H762" s="25">
        <f>INDEX('Appendix 1 - Team Data'!$B$12:$R$112, MATCH(C762, 'Appendix 1 - Team Data'!$B$12:$B$112,0),4)</f>
        <v>90</v>
      </c>
      <c r="I762" s="25">
        <f>INDEX('Appendix 1 - Team Data'!$B$12:$R$112, MATCH(D762, 'Appendix 1 - Team Data'!$B$12:$B$112,0),4)</f>
        <v>40</v>
      </c>
      <c r="J762" s="25">
        <f t="shared" si="12"/>
        <v>3</v>
      </c>
    </row>
    <row r="763" spans="2:10">
      <c r="B763" s="3">
        <v>29887</v>
      </c>
      <c r="C763" s="10" t="s">
        <v>252</v>
      </c>
      <c r="D763" s="10" t="s">
        <v>20</v>
      </c>
      <c r="E763" s="25">
        <v>4</v>
      </c>
      <c r="F763" s="25">
        <v>1</v>
      </c>
      <c r="G763" s="10" t="s">
        <v>289</v>
      </c>
      <c r="H763" s="25">
        <f>INDEX('Appendix 1 - Team Data'!$B$12:$R$112, MATCH(C763, 'Appendix 1 - Team Data'!$B$12:$B$112,0),4)</f>
        <v>20</v>
      </c>
      <c r="I763" s="25">
        <f>INDEX('Appendix 1 - Team Data'!$B$12:$R$112, MATCH(D763, 'Appendix 1 - Team Data'!$B$12:$B$112,0),4)</f>
        <v>90</v>
      </c>
      <c r="J763" s="25">
        <f t="shared" si="12"/>
        <v>3</v>
      </c>
    </row>
    <row r="764" spans="2:10">
      <c r="B764" s="3">
        <v>29890</v>
      </c>
      <c r="C764" s="10" t="s">
        <v>236</v>
      </c>
      <c r="D764" s="10" t="s">
        <v>246</v>
      </c>
      <c r="E764" s="25">
        <v>4</v>
      </c>
      <c r="F764" s="25">
        <v>1</v>
      </c>
      <c r="G764" s="10" t="s">
        <v>289</v>
      </c>
      <c r="H764" s="25">
        <f>INDEX('Appendix 1 - Team Data'!$B$12:$R$112, MATCH(C764, 'Appendix 1 - Team Data'!$B$12:$B$112,0),4)</f>
        <v>40</v>
      </c>
      <c r="I764" s="25">
        <f>INDEX('Appendix 1 - Team Data'!$B$12:$R$112, MATCH(D764, 'Appendix 1 - Team Data'!$B$12:$B$112,0),4)</f>
        <v>30</v>
      </c>
      <c r="J764" s="25">
        <f t="shared" si="12"/>
        <v>3</v>
      </c>
    </row>
    <row r="765" spans="2:10">
      <c r="B765" s="3">
        <v>29908</v>
      </c>
      <c r="C765" s="10" t="s">
        <v>15</v>
      </c>
      <c r="D765" s="10" t="s">
        <v>214</v>
      </c>
      <c r="E765" s="25">
        <v>3</v>
      </c>
      <c r="F765" s="25">
        <v>0</v>
      </c>
      <c r="G765" s="10" t="s">
        <v>289</v>
      </c>
      <c r="H765" s="25">
        <f>INDEX('Appendix 1 - Team Data'!$B$12:$R$112, MATCH(C765, 'Appendix 1 - Team Data'!$B$12:$B$112,0),4)</f>
        <v>50</v>
      </c>
      <c r="I765" s="25">
        <f>INDEX('Appendix 1 - Team Data'!$B$12:$R$112, MATCH(D765, 'Appendix 1 - Team Data'!$B$12:$B$112,0),4)</f>
        <v>70</v>
      </c>
      <c r="J765" s="25">
        <f t="shared" si="12"/>
        <v>3</v>
      </c>
    </row>
    <row r="766" spans="2:10">
      <c r="B766" s="3">
        <v>29936</v>
      </c>
      <c r="C766" s="10" t="s">
        <v>233</v>
      </c>
      <c r="D766" s="10" t="s">
        <v>20</v>
      </c>
      <c r="E766" s="25">
        <v>5</v>
      </c>
      <c r="F766" s="25">
        <v>2</v>
      </c>
      <c r="G766" s="10" t="s">
        <v>288</v>
      </c>
      <c r="H766" s="25">
        <f>INDEX('Appendix 1 - Team Data'!$B$12:$R$112, MATCH(C766, 'Appendix 1 - Team Data'!$B$12:$B$112,0),4)</f>
        <v>40</v>
      </c>
      <c r="I766" s="25">
        <f>INDEX('Appendix 1 - Team Data'!$B$12:$R$112, MATCH(D766, 'Appendix 1 - Team Data'!$B$12:$B$112,0),4)</f>
        <v>90</v>
      </c>
      <c r="J766" s="25">
        <f t="shared" si="12"/>
        <v>3</v>
      </c>
    </row>
    <row r="767" spans="2:10">
      <c r="B767" s="3">
        <v>29949</v>
      </c>
      <c r="C767" s="10" t="s">
        <v>249</v>
      </c>
      <c r="D767" s="10" t="s">
        <v>47</v>
      </c>
      <c r="E767" s="25">
        <v>1</v>
      </c>
      <c r="F767" s="25">
        <v>4</v>
      </c>
      <c r="G767" s="10" t="s">
        <v>288</v>
      </c>
      <c r="H767" s="25">
        <f>INDEX('Appendix 1 - Team Data'!$B$12:$R$112, MATCH(C767, 'Appendix 1 - Team Data'!$B$12:$B$112,0),4)</f>
        <v>20</v>
      </c>
      <c r="I767" s="25">
        <f>INDEX('Appendix 1 - Team Data'!$B$12:$R$112, MATCH(D767, 'Appendix 1 - Team Data'!$B$12:$B$112,0),4)</f>
        <v>40</v>
      </c>
      <c r="J767" s="25">
        <f t="shared" si="12"/>
        <v>3</v>
      </c>
    </row>
    <row r="768" spans="2:10">
      <c r="B768" s="3">
        <v>29987</v>
      </c>
      <c r="C768" s="10" t="s">
        <v>265</v>
      </c>
      <c r="D768" s="10" t="s">
        <v>266</v>
      </c>
      <c r="E768" s="25">
        <v>3</v>
      </c>
      <c r="F768" s="25">
        <v>0</v>
      </c>
      <c r="G768" s="10" t="s">
        <v>288</v>
      </c>
      <c r="H768" s="25">
        <f>INDEX('Appendix 1 - Team Data'!$B$12:$R$112, MATCH(C768, 'Appendix 1 - Team Data'!$B$12:$B$112,0),4)</f>
        <v>10</v>
      </c>
      <c r="I768" s="25">
        <f>INDEX('Appendix 1 - Team Data'!$B$12:$R$112, MATCH(D768, 'Appendix 1 - Team Data'!$B$12:$B$112,0),4)</f>
        <v>10</v>
      </c>
      <c r="J768" s="25">
        <f t="shared" si="12"/>
        <v>3</v>
      </c>
    </row>
    <row r="769" spans="2:10">
      <c r="B769" s="3">
        <v>30001</v>
      </c>
      <c r="C769" s="10" t="s">
        <v>266</v>
      </c>
      <c r="D769" s="10" t="s">
        <v>51</v>
      </c>
      <c r="E769" s="25">
        <v>3</v>
      </c>
      <c r="F769" s="25">
        <v>0</v>
      </c>
      <c r="G769" s="10" t="s">
        <v>312</v>
      </c>
      <c r="H769" s="25">
        <f>INDEX('Appendix 1 - Team Data'!$B$12:$R$112, MATCH(C769, 'Appendix 1 - Team Data'!$B$12:$B$112,0),4)</f>
        <v>10</v>
      </c>
      <c r="I769" s="25">
        <f>INDEX('Appendix 1 - Team Data'!$B$12:$R$112, MATCH(D769, 'Appendix 1 - Team Data'!$B$12:$B$112,0),4)</f>
        <v>70</v>
      </c>
      <c r="J769" s="25">
        <f t="shared" si="12"/>
        <v>3</v>
      </c>
    </row>
    <row r="770" spans="2:10">
      <c r="B770" s="3">
        <v>30006</v>
      </c>
      <c r="C770" s="10" t="s">
        <v>21</v>
      </c>
      <c r="D770" s="10" t="s">
        <v>222</v>
      </c>
      <c r="E770" s="25">
        <v>3</v>
      </c>
      <c r="F770" s="25">
        <v>0</v>
      </c>
      <c r="G770" s="10" t="s">
        <v>288</v>
      </c>
      <c r="H770" s="25">
        <f>INDEX('Appendix 1 - Team Data'!$B$12:$R$112, MATCH(C770, 'Appendix 1 - Team Data'!$B$12:$B$112,0),4)</f>
        <v>90</v>
      </c>
      <c r="I770" s="25">
        <f>INDEX('Appendix 1 - Team Data'!$B$12:$R$112, MATCH(D770, 'Appendix 1 - Team Data'!$B$12:$B$112,0),4)</f>
        <v>60</v>
      </c>
      <c r="J770" s="25">
        <f t="shared" si="12"/>
        <v>3</v>
      </c>
    </row>
    <row r="771" spans="2:10">
      <c r="B771" s="3">
        <v>30017</v>
      </c>
      <c r="C771" s="10" t="s">
        <v>245</v>
      </c>
      <c r="D771" s="10" t="s">
        <v>43</v>
      </c>
      <c r="E771" s="25">
        <v>3</v>
      </c>
      <c r="F771" s="25">
        <v>0</v>
      </c>
      <c r="G771" s="10" t="s">
        <v>288</v>
      </c>
      <c r="H771" s="25">
        <f>INDEX('Appendix 1 - Team Data'!$B$12:$R$112, MATCH(C771, 'Appendix 1 - Team Data'!$B$12:$B$112,0),4)</f>
        <v>30</v>
      </c>
      <c r="I771" s="25">
        <f>INDEX('Appendix 1 - Team Data'!$B$12:$R$112, MATCH(D771, 'Appendix 1 - Team Data'!$B$12:$B$112,0),4)</f>
        <v>70</v>
      </c>
      <c r="J771" s="25">
        <f t="shared" si="12"/>
        <v>3</v>
      </c>
    </row>
    <row r="772" spans="2:10">
      <c r="B772" s="3">
        <v>30023</v>
      </c>
      <c r="C772" s="10" t="s">
        <v>33</v>
      </c>
      <c r="D772" s="10" t="s">
        <v>260</v>
      </c>
      <c r="E772" s="25">
        <v>0</v>
      </c>
      <c r="F772" s="25">
        <v>3</v>
      </c>
      <c r="G772" s="10" t="s">
        <v>306</v>
      </c>
      <c r="H772" s="25">
        <f>INDEX('Appendix 1 - Team Data'!$B$12:$R$112, MATCH(C772, 'Appendix 1 - Team Data'!$B$12:$B$112,0),4)</f>
        <v>50</v>
      </c>
      <c r="I772" s="25">
        <f>INDEX('Appendix 1 - Team Data'!$B$12:$R$112, MATCH(D772, 'Appendix 1 - Team Data'!$B$12:$B$112,0),4)</f>
        <v>10</v>
      </c>
      <c r="J772" s="25">
        <f t="shared" si="12"/>
        <v>3</v>
      </c>
    </row>
    <row r="773" spans="2:10">
      <c r="B773" s="3">
        <v>30031</v>
      </c>
      <c r="C773" s="10" t="s">
        <v>43</v>
      </c>
      <c r="D773" s="10" t="s">
        <v>53</v>
      </c>
      <c r="E773" s="25">
        <v>3</v>
      </c>
      <c r="F773" s="25">
        <v>0</v>
      </c>
      <c r="G773" s="10" t="s">
        <v>288</v>
      </c>
      <c r="H773" s="25">
        <f>INDEX('Appendix 1 - Team Data'!$B$12:$R$112, MATCH(C773, 'Appendix 1 - Team Data'!$B$12:$B$112,0),4)</f>
        <v>70</v>
      </c>
      <c r="I773" s="25">
        <f>INDEX('Appendix 1 - Team Data'!$B$12:$R$112, MATCH(D773, 'Appendix 1 - Team Data'!$B$12:$B$112,0),4)</f>
        <v>50</v>
      </c>
      <c r="J773" s="25">
        <f t="shared" si="12"/>
        <v>3</v>
      </c>
    </row>
    <row r="774" spans="2:10">
      <c r="B774" s="3">
        <v>30032</v>
      </c>
      <c r="C774" s="10" t="s">
        <v>253</v>
      </c>
      <c r="D774" s="10" t="s">
        <v>270</v>
      </c>
      <c r="E774" s="25">
        <v>0</v>
      </c>
      <c r="F774" s="25">
        <v>3</v>
      </c>
      <c r="G774" s="10" t="s">
        <v>301</v>
      </c>
      <c r="H774" s="25">
        <f>INDEX('Appendix 1 - Team Data'!$B$12:$R$112, MATCH(C774, 'Appendix 1 - Team Data'!$B$12:$B$112,0),4)</f>
        <v>20</v>
      </c>
      <c r="I774" s="25">
        <f>INDEX('Appendix 1 - Team Data'!$B$12:$R$112, MATCH(D774, 'Appendix 1 - Team Data'!$B$12:$B$112,0),4)</f>
        <v>0</v>
      </c>
      <c r="J774" s="25">
        <f t="shared" si="12"/>
        <v>3</v>
      </c>
    </row>
    <row r="775" spans="2:10">
      <c r="B775" s="3">
        <v>30034</v>
      </c>
      <c r="C775" s="10" t="s">
        <v>45</v>
      </c>
      <c r="D775" s="10" t="s">
        <v>228</v>
      </c>
      <c r="E775" s="25">
        <v>4</v>
      </c>
      <c r="F775" s="25">
        <v>1</v>
      </c>
      <c r="G775" s="10" t="s">
        <v>288</v>
      </c>
      <c r="H775" s="25">
        <f>INDEX('Appendix 1 - Team Data'!$B$12:$R$112, MATCH(C775, 'Appendix 1 - Team Data'!$B$12:$B$112,0),4)</f>
        <v>90</v>
      </c>
      <c r="I775" s="25">
        <f>INDEX('Appendix 1 - Team Data'!$B$12:$R$112, MATCH(D775, 'Appendix 1 - Team Data'!$B$12:$B$112,0),4)</f>
        <v>50</v>
      </c>
      <c r="J775" s="25">
        <f t="shared" si="12"/>
        <v>3</v>
      </c>
    </row>
    <row r="776" spans="2:10">
      <c r="B776" s="3">
        <v>30041</v>
      </c>
      <c r="C776" s="10" t="s">
        <v>16</v>
      </c>
      <c r="D776" s="10" t="s">
        <v>253</v>
      </c>
      <c r="E776" s="25">
        <v>3</v>
      </c>
      <c r="F776" s="25">
        <v>0</v>
      </c>
      <c r="G776" s="10" t="s">
        <v>301</v>
      </c>
      <c r="H776" s="25">
        <f>INDEX('Appendix 1 - Team Data'!$B$12:$R$112, MATCH(C776, 'Appendix 1 - Team Data'!$B$12:$B$112,0),4)</f>
        <v>30</v>
      </c>
      <c r="I776" s="25">
        <f>INDEX('Appendix 1 - Team Data'!$B$12:$R$112, MATCH(D776, 'Appendix 1 - Team Data'!$B$12:$B$112,0),4)</f>
        <v>20</v>
      </c>
      <c r="J776" s="25">
        <f t="shared" si="12"/>
        <v>3</v>
      </c>
    </row>
    <row r="777" spans="2:10">
      <c r="B777" s="3">
        <v>30098</v>
      </c>
      <c r="C777" s="10" t="s">
        <v>214</v>
      </c>
      <c r="D777" s="10" t="s">
        <v>229</v>
      </c>
      <c r="E777" s="25">
        <v>3</v>
      </c>
      <c r="F777" s="25">
        <v>0</v>
      </c>
      <c r="G777" s="10" t="s">
        <v>313</v>
      </c>
      <c r="H777" s="25">
        <f>INDEX('Appendix 1 - Team Data'!$B$12:$R$112, MATCH(C777, 'Appendix 1 - Team Data'!$B$12:$B$112,0),4)</f>
        <v>70</v>
      </c>
      <c r="I777" s="25">
        <f>INDEX('Appendix 1 - Team Data'!$B$12:$R$112, MATCH(D777, 'Appendix 1 - Team Data'!$B$12:$B$112,0),4)</f>
        <v>50</v>
      </c>
      <c r="J777" s="25">
        <f t="shared" si="12"/>
        <v>3</v>
      </c>
    </row>
    <row r="778" spans="2:10">
      <c r="B778" s="3">
        <v>30105</v>
      </c>
      <c r="C778" s="10" t="s">
        <v>244</v>
      </c>
      <c r="D778" s="10" t="s">
        <v>48</v>
      </c>
      <c r="E778" s="25">
        <v>1</v>
      </c>
      <c r="F778" s="25">
        <v>4</v>
      </c>
      <c r="G778" s="10" t="s">
        <v>288</v>
      </c>
      <c r="H778" s="25">
        <f>INDEX('Appendix 1 - Team Data'!$B$12:$R$112, MATCH(C778, 'Appendix 1 - Team Data'!$B$12:$B$112,0),4)</f>
        <v>30</v>
      </c>
      <c r="I778" s="25">
        <f>INDEX('Appendix 1 - Team Data'!$B$12:$R$112, MATCH(D778, 'Appendix 1 - Team Data'!$B$12:$B$112,0),4)</f>
        <v>90</v>
      </c>
      <c r="J778" s="25">
        <f t="shared" si="12"/>
        <v>3</v>
      </c>
    </row>
    <row r="779" spans="2:10">
      <c r="B779" s="3">
        <v>30117</v>
      </c>
      <c r="C779" s="10" t="s">
        <v>222</v>
      </c>
      <c r="D779" s="10" t="s">
        <v>254</v>
      </c>
      <c r="E779" s="25">
        <v>5</v>
      </c>
      <c r="F779" s="25">
        <v>2</v>
      </c>
      <c r="G779" s="10" t="s">
        <v>286</v>
      </c>
      <c r="H779" s="25">
        <f>INDEX('Appendix 1 - Team Data'!$B$12:$R$112, MATCH(C779, 'Appendix 1 - Team Data'!$B$12:$B$112,0),4)</f>
        <v>60</v>
      </c>
      <c r="I779" s="25">
        <f>INDEX('Appendix 1 - Team Data'!$B$12:$R$112, MATCH(D779, 'Appendix 1 - Team Data'!$B$12:$B$112,0),4)</f>
        <v>20</v>
      </c>
      <c r="J779" s="25">
        <f t="shared" si="12"/>
        <v>3</v>
      </c>
    </row>
    <row r="780" spans="2:10">
      <c r="B780" s="3">
        <v>30120</v>
      </c>
      <c r="C780" s="10" t="s">
        <v>30</v>
      </c>
      <c r="D780" s="10" t="s">
        <v>236</v>
      </c>
      <c r="E780" s="25">
        <v>4</v>
      </c>
      <c r="F780" s="25">
        <v>1</v>
      </c>
      <c r="G780" s="10" t="s">
        <v>286</v>
      </c>
      <c r="H780" s="25">
        <f>INDEX('Appendix 1 - Team Data'!$B$12:$R$112, MATCH(C780, 'Appendix 1 - Team Data'!$B$12:$B$112,0),4)</f>
        <v>90</v>
      </c>
      <c r="I780" s="25">
        <f>INDEX('Appendix 1 - Team Data'!$B$12:$R$112, MATCH(D780, 'Appendix 1 - Team Data'!$B$12:$B$112,0),4)</f>
        <v>40</v>
      </c>
      <c r="J780" s="25">
        <f t="shared" si="12"/>
        <v>3</v>
      </c>
    </row>
    <row r="781" spans="2:10">
      <c r="B781" s="3">
        <v>30120</v>
      </c>
      <c r="C781" s="10" t="s">
        <v>35</v>
      </c>
      <c r="D781" s="10" t="s">
        <v>222</v>
      </c>
      <c r="E781" s="25">
        <v>4</v>
      </c>
      <c r="F781" s="25">
        <v>1</v>
      </c>
      <c r="G781" s="10" t="s">
        <v>286</v>
      </c>
      <c r="H781" s="25">
        <f>INDEX('Appendix 1 - Team Data'!$B$12:$R$112, MATCH(C781, 'Appendix 1 - Team Data'!$B$12:$B$112,0),4)</f>
        <v>90</v>
      </c>
      <c r="I781" s="25">
        <f>INDEX('Appendix 1 - Team Data'!$B$12:$R$112, MATCH(D781, 'Appendix 1 - Team Data'!$B$12:$B$112,0),4)</f>
        <v>60</v>
      </c>
      <c r="J781" s="25">
        <f t="shared" si="12"/>
        <v>3</v>
      </c>
    </row>
    <row r="782" spans="2:10">
      <c r="B782" s="3">
        <v>30121</v>
      </c>
      <c r="C782" s="10" t="s">
        <v>15</v>
      </c>
      <c r="D782" s="10" t="s">
        <v>254</v>
      </c>
      <c r="E782" s="25">
        <v>3</v>
      </c>
      <c r="F782" s="25">
        <v>0</v>
      </c>
      <c r="G782" s="10" t="s">
        <v>286</v>
      </c>
      <c r="H782" s="25">
        <f>INDEX('Appendix 1 - Team Data'!$B$12:$R$112, MATCH(C782, 'Appendix 1 - Team Data'!$B$12:$B$112,0),4)</f>
        <v>50</v>
      </c>
      <c r="I782" s="25">
        <f>INDEX('Appendix 1 - Team Data'!$B$12:$R$112, MATCH(D782, 'Appendix 1 - Team Data'!$B$12:$B$112,0),4)</f>
        <v>20</v>
      </c>
      <c r="J782" s="25">
        <f t="shared" si="12"/>
        <v>3</v>
      </c>
    </row>
    <row r="783" spans="2:10">
      <c r="B783" s="3">
        <v>30122</v>
      </c>
      <c r="C783" s="10" t="s">
        <v>40</v>
      </c>
      <c r="D783" s="10" t="s">
        <v>213</v>
      </c>
      <c r="E783" s="25">
        <v>4</v>
      </c>
      <c r="F783" s="25">
        <v>1</v>
      </c>
      <c r="G783" s="10" t="s">
        <v>286</v>
      </c>
      <c r="H783" s="25">
        <f>INDEX('Appendix 1 - Team Data'!$B$12:$R$112, MATCH(C783, 'Appendix 1 - Team Data'!$B$12:$B$112,0),4)</f>
        <v>90</v>
      </c>
      <c r="I783" s="25">
        <f>INDEX('Appendix 1 - Team Data'!$B$12:$R$112, MATCH(D783, 'Appendix 1 - Team Data'!$B$12:$B$112,0),4)</f>
        <v>80</v>
      </c>
      <c r="J783" s="25">
        <f t="shared" si="12"/>
        <v>3</v>
      </c>
    </row>
    <row r="784" spans="2:10">
      <c r="B784" s="3">
        <v>30123</v>
      </c>
      <c r="C784" s="10" t="s">
        <v>25</v>
      </c>
      <c r="D784" s="10" t="s">
        <v>275</v>
      </c>
      <c r="E784" s="25">
        <v>4</v>
      </c>
      <c r="F784" s="25">
        <v>1</v>
      </c>
      <c r="G784" s="10" t="s">
        <v>286</v>
      </c>
      <c r="H784" s="25">
        <f>INDEX('Appendix 1 - Team Data'!$B$12:$R$112, MATCH(C784, 'Appendix 1 - Team Data'!$B$12:$B$112,0),4)</f>
        <v>90</v>
      </c>
      <c r="I784" s="25">
        <f>INDEX('Appendix 1 - Team Data'!$B$12:$R$112, MATCH(D784, 'Appendix 1 - Team Data'!$B$12:$B$112,0),4)</f>
        <v>0</v>
      </c>
      <c r="J784" s="25">
        <f t="shared" si="12"/>
        <v>3</v>
      </c>
    </row>
    <row r="785" spans="2:10">
      <c r="B785" s="3">
        <v>30130</v>
      </c>
      <c r="C785" s="10" t="s">
        <v>50</v>
      </c>
      <c r="D785" s="10" t="s">
        <v>45</v>
      </c>
      <c r="E785" s="25">
        <v>3</v>
      </c>
      <c r="F785" s="25">
        <v>0</v>
      </c>
      <c r="G785" s="10" t="s">
        <v>286</v>
      </c>
      <c r="H785" s="25">
        <f>INDEX('Appendix 1 - Team Data'!$B$12:$R$112, MATCH(C785, 'Appendix 1 - Team Data'!$B$12:$B$112,0),4)</f>
        <v>80</v>
      </c>
      <c r="I785" s="25">
        <f>INDEX('Appendix 1 - Team Data'!$B$12:$R$112, MATCH(D785, 'Appendix 1 - Team Data'!$B$12:$B$112,0),4)</f>
        <v>90</v>
      </c>
      <c r="J785" s="25">
        <f t="shared" si="12"/>
        <v>3</v>
      </c>
    </row>
    <row r="786" spans="2:10">
      <c r="B786" s="3">
        <v>30136</v>
      </c>
      <c r="C786" s="10" t="s">
        <v>25</v>
      </c>
      <c r="D786" s="10" t="s">
        <v>229</v>
      </c>
      <c r="E786" s="25">
        <v>4</v>
      </c>
      <c r="F786" s="25">
        <v>1</v>
      </c>
      <c r="G786" s="10" t="s">
        <v>286</v>
      </c>
      <c r="H786" s="25">
        <f>INDEX('Appendix 1 - Team Data'!$B$12:$R$112, MATCH(C786, 'Appendix 1 - Team Data'!$B$12:$B$112,0),4)</f>
        <v>90</v>
      </c>
      <c r="I786" s="25">
        <f>INDEX('Appendix 1 - Team Data'!$B$12:$R$112, MATCH(D786, 'Appendix 1 - Team Data'!$B$12:$B$112,0),4)</f>
        <v>50</v>
      </c>
      <c r="J786" s="25">
        <f t="shared" si="12"/>
        <v>3</v>
      </c>
    </row>
    <row r="787" spans="2:10">
      <c r="B787" s="3">
        <v>30230</v>
      </c>
      <c r="C787" s="10" t="s">
        <v>45</v>
      </c>
      <c r="D787" s="10" t="s">
        <v>36</v>
      </c>
      <c r="E787" s="25">
        <v>3</v>
      </c>
      <c r="F787" s="25">
        <v>0</v>
      </c>
      <c r="G787" s="10" t="s">
        <v>293</v>
      </c>
      <c r="H787" s="25">
        <f>INDEX('Appendix 1 - Team Data'!$B$12:$R$112, MATCH(C787, 'Appendix 1 - Team Data'!$B$12:$B$112,0),4)</f>
        <v>90</v>
      </c>
      <c r="I787" s="25">
        <f>INDEX('Appendix 1 - Team Data'!$B$12:$R$112, MATCH(D787, 'Appendix 1 - Team Data'!$B$12:$B$112,0),4)</f>
        <v>80</v>
      </c>
      <c r="J787" s="25">
        <f t="shared" si="12"/>
        <v>3</v>
      </c>
    </row>
    <row r="788" spans="2:10">
      <c r="B788" s="3">
        <v>30272</v>
      </c>
      <c r="C788" s="10" t="s">
        <v>230</v>
      </c>
      <c r="D788" s="10" t="s">
        <v>48</v>
      </c>
      <c r="E788" s="25">
        <v>0</v>
      </c>
      <c r="F788" s="25">
        <v>3</v>
      </c>
      <c r="G788" s="10" t="s">
        <v>293</v>
      </c>
      <c r="H788" s="25">
        <f>INDEX('Appendix 1 - Team Data'!$B$12:$R$112, MATCH(C788, 'Appendix 1 - Team Data'!$B$12:$B$112,0),4)</f>
        <v>50</v>
      </c>
      <c r="I788" s="25">
        <f>INDEX('Appendix 1 - Team Data'!$B$12:$R$112, MATCH(D788, 'Appendix 1 - Team Data'!$B$12:$B$112,0),4)</f>
        <v>90</v>
      </c>
      <c r="J788" s="25">
        <f t="shared" si="12"/>
        <v>3</v>
      </c>
    </row>
    <row r="789" spans="2:10">
      <c r="B789" s="3">
        <v>30363</v>
      </c>
      <c r="C789" s="10" t="s">
        <v>20</v>
      </c>
      <c r="D789" s="10" t="s">
        <v>25</v>
      </c>
      <c r="E789" s="25">
        <v>0</v>
      </c>
      <c r="F789" s="25">
        <v>3</v>
      </c>
      <c r="G789" s="10" t="s">
        <v>288</v>
      </c>
      <c r="H789" s="25">
        <f>INDEX('Appendix 1 - Team Data'!$B$12:$R$112, MATCH(C789, 'Appendix 1 - Team Data'!$B$12:$B$112,0),4)</f>
        <v>90</v>
      </c>
      <c r="I789" s="25">
        <f>INDEX('Appendix 1 - Team Data'!$B$12:$R$112, MATCH(D789, 'Appendix 1 - Team Data'!$B$12:$B$112,0),4)</f>
        <v>90</v>
      </c>
      <c r="J789" s="25">
        <f t="shared" ref="J789:J852" si="13">ABS(F789-E789)</f>
        <v>3</v>
      </c>
    </row>
    <row r="790" spans="2:10">
      <c r="B790" s="3">
        <v>30429</v>
      </c>
      <c r="C790" s="10" t="s">
        <v>225</v>
      </c>
      <c r="D790" s="10" t="s">
        <v>40</v>
      </c>
      <c r="E790" s="25">
        <v>0</v>
      </c>
      <c r="F790" s="25">
        <v>3</v>
      </c>
      <c r="G790" s="10" t="s">
        <v>293</v>
      </c>
      <c r="H790" s="25">
        <f>INDEX('Appendix 1 - Team Data'!$B$12:$R$112, MATCH(C790, 'Appendix 1 - Team Data'!$B$12:$B$112,0),4)</f>
        <v>60</v>
      </c>
      <c r="I790" s="25">
        <f>INDEX('Appendix 1 - Team Data'!$B$12:$R$112, MATCH(D790, 'Appendix 1 - Team Data'!$B$12:$B$112,0),4)</f>
        <v>90</v>
      </c>
      <c r="J790" s="25">
        <f t="shared" si="13"/>
        <v>3</v>
      </c>
    </row>
    <row r="791" spans="2:10">
      <c r="B791" s="3">
        <v>30433</v>
      </c>
      <c r="C791" s="10" t="s">
        <v>212</v>
      </c>
      <c r="D791" s="10" t="s">
        <v>42</v>
      </c>
      <c r="E791" s="25">
        <v>0</v>
      </c>
      <c r="F791" s="25">
        <v>3</v>
      </c>
      <c r="G791" s="10" t="s">
        <v>288</v>
      </c>
      <c r="H791" s="25">
        <f>INDEX('Appendix 1 - Team Data'!$B$12:$R$112, MATCH(C791, 'Appendix 1 - Team Data'!$B$12:$B$112,0),4)</f>
        <v>80</v>
      </c>
      <c r="I791" s="25">
        <f>INDEX('Appendix 1 - Team Data'!$B$12:$R$112, MATCH(D791, 'Appendix 1 - Team Data'!$B$12:$B$112,0),4)</f>
        <v>80</v>
      </c>
      <c r="J791" s="25">
        <f t="shared" si="13"/>
        <v>3</v>
      </c>
    </row>
    <row r="792" spans="2:10">
      <c r="B792" s="3">
        <v>30476</v>
      </c>
      <c r="C792" s="10" t="s">
        <v>18</v>
      </c>
      <c r="D792" s="10" t="s">
        <v>215</v>
      </c>
      <c r="E792" s="25">
        <v>3</v>
      </c>
      <c r="F792" s="25">
        <v>0</v>
      </c>
      <c r="G792" s="10" t="s">
        <v>319</v>
      </c>
      <c r="H792" s="25">
        <f>INDEX('Appendix 1 - Team Data'!$B$12:$R$112, MATCH(C792, 'Appendix 1 - Team Data'!$B$12:$B$112,0),4)</f>
        <v>80</v>
      </c>
      <c r="I792" s="25">
        <f>INDEX('Appendix 1 - Team Data'!$B$12:$R$112, MATCH(D792, 'Appendix 1 - Team Data'!$B$12:$B$112,0),4)</f>
        <v>70</v>
      </c>
      <c r="J792" s="25">
        <f t="shared" si="13"/>
        <v>3</v>
      </c>
    </row>
    <row r="793" spans="2:10">
      <c r="B793" s="3">
        <v>30483</v>
      </c>
      <c r="C793" s="10" t="s">
        <v>255</v>
      </c>
      <c r="D793" s="10" t="s">
        <v>222</v>
      </c>
      <c r="E793" s="25">
        <v>0</v>
      </c>
      <c r="F793" s="25">
        <v>3</v>
      </c>
      <c r="G793" s="10" t="s">
        <v>288</v>
      </c>
      <c r="H793" s="25">
        <f>INDEX('Appendix 1 - Team Data'!$B$12:$R$112, MATCH(C793, 'Appendix 1 - Team Data'!$B$12:$B$112,0),4)</f>
        <v>20</v>
      </c>
      <c r="I793" s="25">
        <f>INDEX('Appendix 1 - Team Data'!$B$12:$R$112, MATCH(D793, 'Appendix 1 - Team Data'!$B$12:$B$112,0),4)</f>
        <v>60</v>
      </c>
      <c r="J793" s="25">
        <f t="shared" si="13"/>
        <v>3</v>
      </c>
    </row>
    <row r="794" spans="2:10">
      <c r="B794" s="3">
        <v>30553</v>
      </c>
      <c r="C794" s="10" t="s">
        <v>251</v>
      </c>
      <c r="D794" s="10" t="s">
        <v>243</v>
      </c>
      <c r="E794" s="25">
        <v>3</v>
      </c>
      <c r="F794" s="25">
        <v>0</v>
      </c>
      <c r="G794" s="10" t="s">
        <v>288</v>
      </c>
      <c r="H794" s="25">
        <f>INDEX('Appendix 1 - Team Data'!$B$12:$R$112, MATCH(C794, 'Appendix 1 - Team Data'!$B$12:$B$112,0),4)</f>
        <v>20</v>
      </c>
      <c r="I794" s="25">
        <f>INDEX('Appendix 1 - Team Data'!$B$12:$R$112, MATCH(D794, 'Appendix 1 - Team Data'!$B$12:$B$112,0),4)</f>
        <v>30</v>
      </c>
      <c r="J794" s="25">
        <f t="shared" si="13"/>
        <v>3</v>
      </c>
    </row>
    <row r="795" spans="2:10">
      <c r="B795" s="3">
        <v>30563</v>
      </c>
      <c r="C795" s="10" t="s">
        <v>18</v>
      </c>
      <c r="D795" s="10" t="s">
        <v>220</v>
      </c>
      <c r="E795" s="25">
        <v>3</v>
      </c>
      <c r="F795" s="25">
        <v>0</v>
      </c>
      <c r="G795" s="10" t="s">
        <v>297</v>
      </c>
      <c r="H795" s="25">
        <f>INDEX('Appendix 1 - Team Data'!$B$12:$R$112, MATCH(C795, 'Appendix 1 - Team Data'!$B$12:$B$112,0),4)</f>
        <v>80</v>
      </c>
      <c r="I795" s="25">
        <f>INDEX('Appendix 1 - Team Data'!$B$12:$R$112, MATCH(D795, 'Appendix 1 - Team Data'!$B$12:$B$112,0),4)</f>
        <v>60</v>
      </c>
      <c r="J795" s="25">
        <f t="shared" si="13"/>
        <v>3</v>
      </c>
    </row>
    <row r="796" spans="2:10">
      <c r="B796" s="3">
        <v>30566</v>
      </c>
      <c r="C796" s="10" t="s">
        <v>244</v>
      </c>
      <c r="D796" s="10" t="s">
        <v>42</v>
      </c>
      <c r="E796" s="25">
        <v>0</v>
      </c>
      <c r="F796" s="25">
        <v>3</v>
      </c>
      <c r="G796" s="10" t="s">
        <v>299</v>
      </c>
      <c r="H796" s="25">
        <f>INDEX('Appendix 1 - Team Data'!$B$12:$R$112, MATCH(C796, 'Appendix 1 - Team Data'!$B$12:$B$112,0),4)</f>
        <v>30</v>
      </c>
      <c r="I796" s="25">
        <f>INDEX('Appendix 1 - Team Data'!$B$12:$R$112, MATCH(D796, 'Appendix 1 - Team Data'!$B$12:$B$112,0),4)</f>
        <v>80</v>
      </c>
      <c r="J796" s="25">
        <f t="shared" si="13"/>
        <v>3</v>
      </c>
    </row>
    <row r="797" spans="2:10">
      <c r="B797" s="3">
        <v>30566</v>
      </c>
      <c r="C797" s="10" t="s">
        <v>212</v>
      </c>
      <c r="D797" s="10" t="s">
        <v>31</v>
      </c>
      <c r="E797" s="25">
        <v>3</v>
      </c>
      <c r="F797" s="25">
        <v>0</v>
      </c>
      <c r="G797" s="10" t="s">
        <v>293</v>
      </c>
      <c r="H797" s="25">
        <f>INDEX('Appendix 1 - Team Data'!$B$12:$R$112, MATCH(C797, 'Appendix 1 - Team Data'!$B$12:$B$112,0),4)</f>
        <v>80</v>
      </c>
      <c r="I797" s="25">
        <f>INDEX('Appendix 1 - Team Data'!$B$12:$R$112, MATCH(D797, 'Appendix 1 - Team Data'!$B$12:$B$112,0),4)</f>
        <v>70</v>
      </c>
      <c r="J797" s="25">
        <f t="shared" si="13"/>
        <v>3</v>
      </c>
    </row>
    <row r="798" spans="2:10">
      <c r="B798" s="3">
        <v>30580</v>
      </c>
      <c r="C798" s="10" t="s">
        <v>31</v>
      </c>
      <c r="D798" s="10" t="s">
        <v>221</v>
      </c>
      <c r="E798" s="25">
        <v>0</v>
      </c>
      <c r="F798" s="25">
        <v>3</v>
      </c>
      <c r="G798" s="10" t="s">
        <v>293</v>
      </c>
      <c r="H798" s="25">
        <f>INDEX('Appendix 1 - Team Data'!$B$12:$R$112, MATCH(C798, 'Appendix 1 - Team Data'!$B$12:$B$112,0),4)</f>
        <v>70</v>
      </c>
      <c r="I798" s="25">
        <f>INDEX('Appendix 1 - Team Data'!$B$12:$R$112, MATCH(D798, 'Appendix 1 - Team Data'!$B$12:$B$112,0),4)</f>
        <v>60</v>
      </c>
      <c r="J798" s="25">
        <f t="shared" si="13"/>
        <v>3</v>
      </c>
    </row>
    <row r="799" spans="2:10">
      <c r="B799" s="3">
        <v>30594</v>
      </c>
      <c r="C799" s="10" t="s">
        <v>40</v>
      </c>
      <c r="D799" s="10" t="s">
        <v>226</v>
      </c>
      <c r="E799" s="25">
        <v>3</v>
      </c>
      <c r="F799" s="25">
        <v>0</v>
      </c>
      <c r="G799" s="10" t="s">
        <v>293</v>
      </c>
      <c r="H799" s="25">
        <f>INDEX('Appendix 1 - Team Data'!$B$12:$R$112, MATCH(C799, 'Appendix 1 - Team Data'!$B$12:$B$112,0),4)</f>
        <v>90</v>
      </c>
      <c r="I799" s="25">
        <f>INDEX('Appendix 1 - Team Data'!$B$12:$R$112, MATCH(D799, 'Appendix 1 - Team Data'!$B$12:$B$112,0),4)</f>
        <v>60</v>
      </c>
      <c r="J799" s="25">
        <f t="shared" si="13"/>
        <v>3</v>
      </c>
    </row>
    <row r="800" spans="2:10">
      <c r="B800" s="3">
        <v>30594</v>
      </c>
      <c r="C800" s="10" t="s">
        <v>211</v>
      </c>
      <c r="D800" s="10" t="s">
        <v>230</v>
      </c>
      <c r="E800" s="25">
        <v>3</v>
      </c>
      <c r="F800" s="25">
        <v>0</v>
      </c>
      <c r="G800" s="10" t="s">
        <v>288</v>
      </c>
      <c r="H800" s="25">
        <f>INDEX('Appendix 1 - Team Data'!$B$12:$R$112, MATCH(C800, 'Appendix 1 - Team Data'!$B$12:$B$112,0),4)</f>
        <v>90</v>
      </c>
      <c r="I800" s="25">
        <f>INDEX('Appendix 1 - Team Data'!$B$12:$R$112, MATCH(D800, 'Appendix 1 - Team Data'!$B$12:$B$112,0),4)</f>
        <v>50</v>
      </c>
      <c r="J800" s="25">
        <f t="shared" si="13"/>
        <v>3</v>
      </c>
    </row>
    <row r="801" spans="2:10">
      <c r="B801" s="3">
        <v>30596</v>
      </c>
      <c r="C801" s="10" t="s">
        <v>215</v>
      </c>
      <c r="D801" s="10" t="s">
        <v>27</v>
      </c>
      <c r="E801" s="25">
        <v>4</v>
      </c>
      <c r="F801" s="25">
        <v>1</v>
      </c>
      <c r="G801" s="10" t="s">
        <v>288</v>
      </c>
      <c r="H801" s="25">
        <f>INDEX('Appendix 1 - Team Data'!$B$12:$R$112, MATCH(C801, 'Appendix 1 - Team Data'!$B$12:$B$112,0),4)</f>
        <v>70</v>
      </c>
      <c r="I801" s="25">
        <f>INDEX('Appendix 1 - Team Data'!$B$12:$R$112, MATCH(D801, 'Appendix 1 - Team Data'!$B$12:$B$112,0),4)</f>
        <v>80</v>
      </c>
      <c r="J801" s="25">
        <f t="shared" si="13"/>
        <v>3</v>
      </c>
    </row>
    <row r="802" spans="2:10">
      <c r="B802" s="3">
        <v>30601</v>
      </c>
      <c r="C802" s="10" t="s">
        <v>236</v>
      </c>
      <c r="D802" s="10" t="s">
        <v>48</v>
      </c>
      <c r="E802" s="25">
        <v>0</v>
      </c>
      <c r="F802" s="25">
        <v>3</v>
      </c>
      <c r="G802" s="10" t="s">
        <v>293</v>
      </c>
      <c r="H802" s="25">
        <f>INDEX('Appendix 1 - Team Data'!$B$12:$R$112, MATCH(C802, 'Appendix 1 - Team Data'!$B$12:$B$112,0),4)</f>
        <v>40</v>
      </c>
      <c r="I802" s="25">
        <f>INDEX('Appendix 1 - Team Data'!$B$12:$R$112, MATCH(D802, 'Appendix 1 - Team Data'!$B$12:$B$112,0),4)</f>
        <v>90</v>
      </c>
      <c r="J802" s="25">
        <f t="shared" si="13"/>
        <v>3</v>
      </c>
    </row>
    <row r="803" spans="2:10">
      <c r="B803" s="3">
        <v>30604</v>
      </c>
      <c r="C803" s="10" t="s">
        <v>211</v>
      </c>
      <c r="D803" s="10" t="s">
        <v>42</v>
      </c>
      <c r="E803" s="25">
        <v>0</v>
      </c>
      <c r="F803" s="25">
        <v>3</v>
      </c>
      <c r="G803" s="10" t="s">
        <v>293</v>
      </c>
      <c r="H803" s="25">
        <f>INDEX('Appendix 1 - Team Data'!$B$12:$R$112, MATCH(C803, 'Appendix 1 - Team Data'!$B$12:$B$112,0),4)</f>
        <v>90</v>
      </c>
      <c r="I803" s="25">
        <f>INDEX('Appendix 1 - Team Data'!$B$12:$R$112, MATCH(D803, 'Appendix 1 - Team Data'!$B$12:$B$112,0),4)</f>
        <v>80</v>
      </c>
      <c r="J803" s="25">
        <f t="shared" si="13"/>
        <v>3</v>
      </c>
    </row>
    <row r="804" spans="2:10">
      <c r="B804" s="3">
        <v>30703</v>
      </c>
      <c r="C804" s="10" t="s">
        <v>243</v>
      </c>
      <c r="D804" s="10" t="s">
        <v>266</v>
      </c>
      <c r="E804" s="25">
        <v>3</v>
      </c>
      <c r="F804" s="25">
        <v>0</v>
      </c>
      <c r="G804" s="10" t="s">
        <v>288</v>
      </c>
      <c r="H804" s="25">
        <f>INDEX('Appendix 1 - Team Data'!$B$12:$R$112, MATCH(C804, 'Appendix 1 - Team Data'!$B$12:$B$112,0),4)</f>
        <v>30</v>
      </c>
      <c r="I804" s="25">
        <f>INDEX('Appendix 1 - Team Data'!$B$12:$R$112, MATCH(D804, 'Appendix 1 - Team Data'!$B$12:$B$112,0),4)</f>
        <v>10</v>
      </c>
      <c r="J804" s="25">
        <f t="shared" si="13"/>
        <v>3</v>
      </c>
    </row>
    <row r="805" spans="2:10">
      <c r="B805" s="3">
        <v>30710</v>
      </c>
      <c r="C805" s="10" t="s">
        <v>243</v>
      </c>
      <c r="D805" s="10" t="s">
        <v>257</v>
      </c>
      <c r="E805" s="25">
        <v>4</v>
      </c>
      <c r="F805" s="25">
        <v>1</v>
      </c>
      <c r="G805" s="10" t="s">
        <v>288</v>
      </c>
      <c r="H805" s="25">
        <f>INDEX('Appendix 1 - Team Data'!$B$12:$R$112, MATCH(C805, 'Appendix 1 - Team Data'!$B$12:$B$112,0),4)</f>
        <v>30</v>
      </c>
      <c r="I805" s="25">
        <f>INDEX('Appendix 1 - Team Data'!$B$12:$R$112, MATCH(D805, 'Appendix 1 - Team Data'!$B$12:$B$112,0),4)</f>
        <v>20</v>
      </c>
      <c r="J805" s="25">
        <f t="shared" si="13"/>
        <v>3</v>
      </c>
    </row>
    <row r="806" spans="2:10">
      <c r="B806" s="3">
        <v>30776</v>
      </c>
      <c r="C806" s="10" t="s">
        <v>252</v>
      </c>
      <c r="D806" s="10" t="s">
        <v>221</v>
      </c>
      <c r="E806" s="25">
        <v>3</v>
      </c>
      <c r="F806" s="25">
        <v>0</v>
      </c>
      <c r="G806" s="10" t="s">
        <v>288</v>
      </c>
      <c r="H806" s="25">
        <f>INDEX('Appendix 1 - Team Data'!$B$12:$R$112, MATCH(C806, 'Appendix 1 - Team Data'!$B$12:$B$112,0),4)</f>
        <v>20</v>
      </c>
      <c r="I806" s="25">
        <f>INDEX('Appendix 1 - Team Data'!$B$12:$R$112, MATCH(D806, 'Appendix 1 - Team Data'!$B$12:$B$112,0),4)</f>
        <v>60</v>
      </c>
      <c r="J806" s="25">
        <f t="shared" si="13"/>
        <v>3</v>
      </c>
    </row>
    <row r="807" spans="2:10">
      <c r="B807" s="3">
        <v>30848</v>
      </c>
      <c r="C807" s="10" t="s">
        <v>46</v>
      </c>
      <c r="D807" s="10" t="s">
        <v>237</v>
      </c>
      <c r="E807" s="25">
        <v>0</v>
      </c>
      <c r="F807" s="25">
        <v>3</v>
      </c>
      <c r="G807" s="10" t="s">
        <v>289</v>
      </c>
      <c r="H807" s="25">
        <f>INDEX('Appendix 1 - Team Data'!$B$12:$R$112, MATCH(C807, 'Appendix 1 - Team Data'!$B$12:$B$112,0),4)</f>
        <v>50</v>
      </c>
      <c r="I807" s="25">
        <f>INDEX('Appendix 1 - Team Data'!$B$12:$R$112, MATCH(D807, 'Appendix 1 - Team Data'!$B$12:$B$112,0),4)</f>
        <v>40</v>
      </c>
      <c r="J807" s="25">
        <f t="shared" si="13"/>
        <v>3</v>
      </c>
    </row>
    <row r="808" spans="2:10">
      <c r="B808" s="3">
        <v>30892</v>
      </c>
      <c r="C808" s="10" t="s">
        <v>260</v>
      </c>
      <c r="D808" s="10" t="s">
        <v>269</v>
      </c>
      <c r="E808" s="25">
        <v>3</v>
      </c>
      <c r="F808" s="25">
        <v>0</v>
      </c>
      <c r="G808" s="10" t="s">
        <v>289</v>
      </c>
      <c r="H808" s="25">
        <f>INDEX('Appendix 1 - Team Data'!$B$12:$R$112, MATCH(C808, 'Appendix 1 - Team Data'!$B$12:$B$112,0),4)</f>
        <v>10</v>
      </c>
      <c r="I808" s="25">
        <f>INDEX('Appendix 1 - Team Data'!$B$12:$R$112, MATCH(D808, 'Appendix 1 - Team Data'!$B$12:$B$112,0),4)</f>
        <v>0</v>
      </c>
      <c r="J808" s="25">
        <f t="shared" si="13"/>
        <v>3</v>
      </c>
    </row>
    <row r="809" spans="2:10">
      <c r="B809" s="3">
        <v>30910</v>
      </c>
      <c r="C809" s="10" t="s">
        <v>244</v>
      </c>
      <c r="D809" s="10" t="s">
        <v>41</v>
      </c>
      <c r="E809" s="25">
        <v>0</v>
      </c>
      <c r="F809" s="25">
        <v>3</v>
      </c>
      <c r="G809" s="10" t="s">
        <v>288</v>
      </c>
      <c r="H809" s="25">
        <f>INDEX('Appendix 1 - Team Data'!$B$12:$R$112, MATCH(C809, 'Appendix 1 - Team Data'!$B$12:$B$112,0),4)</f>
        <v>30</v>
      </c>
      <c r="I809" s="25">
        <f>INDEX('Appendix 1 - Team Data'!$B$12:$R$112, MATCH(D809, 'Appendix 1 - Team Data'!$B$12:$B$112,0),4)</f>
        <v>80</v>
      </c>
      <c r="J809" s="25">
        <f t="shared" si="13"/>
        <v>3</v>
      </c>
    </row>
    <row r="810" spans="2:10">
      <c r="B810" s="3">
        <v>30913</v>
      </c>
      <c r="C810" s="10" t="s">
        <v>15</v>
      </c>
      <c r="D810" s="10" t="s">
        <v>41</v>
      </c>
      <c r="E810" s="25">
        <v>3</v>
      </c>
      <c r="F810" s="25">
        <v>0</v>
      </c>
      <c r="G810" s="10" t="s">
        <v>288</v>
      </c>
      <c r="H810" s="25">
        <f>INDEX('Appendix 1 - Team Data'!$B$12:$R$112, MATCH(C810, 'Appendix 1 - Team Data'!$B$12:$B$112,0),4)</f>
        <v>50</v>
      </c>
      <c r="I810" s="25">
        <f>INDEX('Appendix 1 - Team Data'!$B$12:$R$112, MATCH(D810, 'Appendix 1 - Team Data'!$B$12:$B$112,0),4)</f>
        <v>80</v>
      </c>
      <c r="J810" s="25">
        <f t="shared" si="13"/>
        <v>3</v>
      </c>
    </row>
    <row r="811" spans="2:10">
      <c r="B811" s="3">
        <v>30916</v>
      </c>
      <c r="C811" s="10" t="s">
        <v>236</v>
      </c>
      <c r="D811" s="10" t="s">
        <v>36</v>
      </c>
      <c r="E811" s="25">
        <v>3</v>
      </c>
      <c r="F811" s="25">
        <v>0</v>
      </c>
      <c r="G811" s="10" t="s">
        <v>288</v>
      </c>
      <c r="H811" s="25">
        <f>INDEX('Appendix 1 - Team Data'!$B$12:$R$112, MATCH(C811, 'Appendix 1 - Team Data'!$B$12:$B$112,0),4)</f>
        <v>40</v>
      </c>
      <c r="I811" s="25">
        <f>INDEX('Appendix 1 - Team Data'!$B$12:$R$112, MATCH(D811, 'Appendix 1 - Team Data'!$B$12:$B$112,0),4)</f>
        <v>80</v>
      </c>
      <c r="J811" s="25">
        <f t="shared" si="13"/>
        <v>3</v>
      </c>
    </row>
    <row r="812" spans="2:10">
      <c r="B812" s="3">
        <v>30971</v>
      </c>
      <c r="C812" s="10" t="s">
        <v>229</v>
      </c>
      <c r="D812" s="10" t="s">
        <v>252</v>
      </c>
      <c r="E812" s="25">
        <v>3</v>
      </c>
      <c r="F812" s="25">
        <v>0</v>
      </c>
      <c r="G812" s="10" t="s">
        <v>288</v>
      </c>
      <c r="H812" s="25">
        <f>INDEX('Appendix 1 - Team Data'!$B$12:$R$112, MATCH(C812, 'Appendix 1 - Team Data'!$B$12:$B$112,0),4)</f>
        <v>50</v>
      </c>
      <c r="I812" s="25">
        <f>INDEX('Appendix 1 - Team Data'!$B$12:$R$112, MATCH(D812, 'Appendix 1 - Team Data'!$B$12:$B$112,0),4)</f>
        <v>20</v>
      </c>
      <c r="J812" s="25">
        <f t="shared" si="13"/>
        <v>3</v>
      </c>
    </row>
    <row r="813" spans="2:10">
      <c r="B813" s="3">
        <v>30972</v>
      </c>
      <c r="C813" s="10" t="s">
        <v>222</v>
      </c>
      <c r="D813" s="10" t="s">
        <v>31</v>
      </c>
      <c r="E813" s="25">
        <v>3</v>
      </c>
      <c r="F813" s="25">
        <v>0</v>
      </c>
      <c r="G813" s="10" t="s">
        <v>289</v>
      </c>
      <c r="H813" s="25">
        <f>INDEX('Appendix 1 - Team Data'!$B$12:$R$112, MATCH(C813, 'Appendix 1 - Team Data'!$B$12:$B$112,0),4)</f>
        <v>60</v>
      </c>
      <c r="I813" s="25">
        <f>INDEX('Appendix 1 - Team Data'!$B$12:$R$112, MATCH(D813, 'Appendix 1 - Team Data'!$B$12:$B$112,0),4)</f>
        <v>70</v>
      </c>
      <c r="J813" s="25">
        <f t="shared" si="13"/>
        <v>3</v>
      </c>
    </row>
    <row r="814" spans="2:10">
      <c r="B814" s="3">
        <v>30972</v>
      </c>
      <c r="C814" s="10" t="s">
        <v>21</v>
      </c>
      <c r="D814" s="10" t="s">
        <v>214</v>
      </c>
      <c r="E814" s="25">
        <v>3</v>
      </c>
      <c r="F814" s="25">
        <v>0</v>
      </c>
      <c r="G814" s="10" t="s">
        <v>289</v>
      </c>
      <c r="H814" s="25">
        <f>INDEX('Appendix 1 - Team Data'!$B$12:$R$112, MATCH(C814, 'Appendix 1 - Team Data'!$B$12:$B$112,0),4)</f>
        <v>90</v>
      </c>
      <c r="I814" s="25">
        <f>INDEX('Appendix 1 - Team Data'!$B$12:$R$112, MATCH(D814, 'Appendix 1 - Team Data'!$B$12:$B$112,0),4)</f>
        <v>70</v>
      </c>
      <c r="J814" s="25">
        <f t="shared" si="13"/>
        <v>3</v>
      </c>
    </row>
    <row r="815" spans="2:10">
      <c r="B815" s="3">
        <v>31000</v>
      </c>
      <c r="C815" s="10" t="s">
        <v>28</v>
      </c>
      <c r="D815" s="10" t="s">
        <v>221</v>
      </c>
      <c r="E815" s="25">
        <v>3</v>
      </c>
      <c r="F815" s="25">
        <v>0</v>
      </c>
      <c r="G815" s="10" t="s">
        <v>289</v>
      </c>
      <c r="H815" s="25">
        <f>INDEX('Appendix 1 - Team Data'!$B$12:$R$112, MATCH(C815, 'Appendix 1 - Team Data'!$B$12:$B$112,0),4)</f>
        <v>80</v>
      </c>
      <c r="I815" s="25">
        <f>INDEX('Appendix 1 - Team Data'!$B$12:$R$112, MATCH(D815, 'Appendix 1 - Team Data'!$B$12:$B$112,0),4)</f>
        <v>60</v>
      </c>
      <c r="J815" s="25">
        <f t="shared" si="13"/>
        <v>3</v>
      </c>
    </row>
    <row r="816" spans="2:10">
      <c r="B816" s="3">
        <v>31017</v>
      </c>
      <c r="C816" s="10" t="s">
        <v>23</v>
      </c>
      <c r="D816" s="10" t="s">
        <v>249</v>
      </c>
      <c r="E816" s="25">
        <v>3</v>
      </c>
      <c r="F816" s="25">
        <v>0</v>
      </c>
      <c r="G816" s="10" t="s">
        <v>298</v>
      </c>
      <c r="H816" s="25">
        <f>INDEX('Appendix 1 - Team Data'!$B$12:$R$112, MATCH(C816, 'Appendix 1 - Team Data'!$B$12:$B$112,0),4)</f>
        <v>70</v>
      </c>
      <c r="I816" s="25">
        <f>INDEX('Appendix 1 - Team Data'!$B$12:$R$112, MATCH(D816, 'Appendix 1 - Team Data'!$B$12:$B$112,0),4)</f>
        <v>20</v>
      </c>
      <c r="J816" s="25">
        <f t="shared" si="13"/>
        <v>3</v>
      </c>
    </row>
    <row r="817" spans="2:10">
      <c r="B817" s="3">
        <v>31020</v>
      </c>
      <c r="C817" s="10" t="s">
        <v>269</v>
      </c>
      <c r="D817" s="10" t="s">
        <v>267</v>
      </c>
      <c r="E817" s="25">
        <v>4</v>
      </c>
      <c r="F817" s="25">
        <v>1</v>
      </c>
      <c r="G817" s="10" t="s">
        <v>310</v>
      </c>
      <c r="H817" s="25">
        <f>INDEX('Appendix 1 - Team Data'!$B$12:$R$112, MATCH(C817, 'Appendix 1 - Team Data'!$B$12:$B$112,0),4)</f>
        <v>0</v>
      </c>
      <c r="I817" s="25">
        <f>INDEX('Appendix 1 - Team Data'!$B$12:$R$112, MATCH(D817, 'Appendix 1 - Team Data'!$B$12:$B$112,0),4)</f>
        <v>10</v>
      </c>
      <c r="J817" s="25">
        <f t="shared" si="13"/>
        <v>3</v>
      </c>
    </row>
    <row r="818" spans="2:10">
      <c r="B818" s="3">
        <v>31095</v>
      </c>
      <c r="C818" s="10" t="s">
        <v>27</v>
      </c>
      <c r="D818" s="10" t="s">
        <v>227</v>
      </c>
      <c r="E818" s="25">
        <v>3</v>
      </c>
      <c r="F818" s="25">
        <v>0</v>
      </c>
      <c r="G818" s="10" t="s">
        <v>288</v>
      </c>
      <c r="H818" s="25">
        <f>INDEX('Appendix 1 - Team Data'!$B$12:$R$112, MATCH(C818, 'Appendix 1 - Team Data'!$B$12:$B$112,0),4)</f>
        <v>80</v>
      </c>
      <c r="I818" s="25">
        <f>INDEX('Appendix 1 - Team Data'!$B$12:$R$112, MATCH(D818, 'Appendix 1 - Team Data'!$B$12:$B$112,0),4)</f>
        <v>50</v>
      </c>
      <c r="J818" s="25">
        <f t="shared" si="13"/>
        <v>3</v>
      </c>
    </row>
    <row r="819" spans="2:10">
      <c r="B819" s="3">
        <v>31099</v>
      </c>
      <c r="C819" s="10" t="s">
        <v>218</v>
      </c>
      <c r="D819" s="10" t="s">
        <v>227</v>
      </c>
      <c r="E819" s="25">
        <v>3</v>
      </c>
      <c r="F819" s="25">
        <v>0</v>
      </c>
      <c r="G819" s="10" t="s">
        <v>288</v>
      </c>
      <c r="H819" s="25">
        <f>INDEX('Appendix 1 - Team Data'!$B$12:$R$112, MATCH(C819, 'Appendix 1 - Team Data'!$B$12:$B$112,0),4)</f>
        <v>70</v>
      </c>
      <c r="I819" s="25">
        <f>INDEX('Appendix 1 - Team Data'!$B$12:$R$112, MATCH(D819, 'Appendix 1 - Team Data'!$B$12:$B$112,0),4)</f>
        <v>50</v>
      </c>
      <c r="J819" s="25">
        <f t="shared" si="13"/>
        <v>3</v>
      </c>
    </row>
    <row r="820" spans="2:10">
      <c r="B820" s="3">
        <v>31102</v>
      </c>
      <c r="C820" s="10" t="s">
        <v>18</v>
      </c>
      <c r="D820" s="10" t="s">
        <v>52</v>
      </c>
      <c r="E820" s="25">
        <v>3</v>
      </c>
      <c r="F820" s="25">
        <v>0</v>
      </c>
      <c r="G820" s="10" t="s">
        <v>288</v>
      </c>
      <c r="H820" s="25">
        <f>INDEX('Appendix 1 - Team Data'!$B$12:$R$112, MATCH(C820, 'Appendix 1 - Team Data'!$B$12:$B$112,0),4)</f>
        <v>80</v>
      </c>
      <c r="I820" s="25">
        <f>INDEX('Appendix 1 - Team Data'!$B$12:$R$112, MATCH(D820, 'Appendix 1 - Team Data'!$B$12:$B$112,0),4)</f>
        <v>90</v>
      </c>
      <c r="J820" s="25">
        <f t="shared" si="13"/>
        <v>3</v>
      </c>
    </row>
    <row r="821" spans="2:10">
      <c r="B821" s="3">
        <v>31106</v>
      </c>
      <c r="C821" s="10" t="s">
        <v>215</v>
      </c>
      <c r="D821" s="10" t="s">
        <v>52</v>
      </c>
      <c r="E821" s="25">
        <v>0</v>
      </c>
      <c r="F821" s="25">
        <v>3</v>
      </c>
      <c r="G821" s="10" t="s">
        <v>288</v>
      </c>
      <c r="H821" s="25">
        <f>INDEX('Appendix 1 - Team Data'!$B$12:$R$112, MATCH(C821, 'Appendix 1 - Team Data'!$B$12:$B$112,0),4)</f>
        <v>70</v>
      </c>
      <c r="I821" s="25">
        <f>INDEX('Appendix 1 - Team Data'!$B$12:$R$112, MATCH(D821, 'Appendix 1 - Team Data'!$B$12:$B$112,0),4)</f>
        <v>90</v>
      </c>
      <c r="J821" s="25">
        <f t="shared" si="13"/>
        <v>3</v>
      </c>
    </row>
    <row r="822" spans="2:10">
      <c r="B822" s="3">
        <v>31140</v>
      </c>
      <c r="C822" s="10" t="s">
        <v>228</v>
      </c>
      <c r="D822" s="10" t="s">
        <v>225</v>
      </c>
      <c r="E822" s="25">
        <v>3</v>
      </c>
      <c r="F822" s="25">
        <v>0</v>
      </c>
      <c r="G822" s="10" t="s">
        <v>289</v>
      </c>
      <c r="H822" s="25">
        <f>INDEX('Appendix 1 - Team Data'!$B$12:$R$112, MATCH(C822, 'Appendix 1 - Team Data'!$B$12:$B$112,0),4)</f>
        <v>50</v>
      </c>
      <c r="I822" s="25">
        <f>INDEX('Appendix 1 - Team Data'!$B$12:$R$112, MATCH(D822, 'Appendix 1 - Team Data'!$B$12:$B$112,0),4)</f>
        <v>60</v>
      </c>
      <c r="J822" s="25">
        <f t="shared" si="13"/>
        <v>3</v>
      </c>
    </row>
    <row r="823" spans="2:10">
      <c r="B823" s="3">
        <v>31142</v>
      </c>
      <c r="C823" s="10" t="s">
        <v>270</v>
      </c>
      <c r="D823" s="10" t="s">
        <v>245</v>
      </c>
      <c r="E823" s="25">
        <v>3</v>
      </c>
      <c r="F823" s="25">
        <v>0</v>
      </c>
      <c r="G823" s="10" t="s">
        <v>289</v>
      </c>
      <c r="H823" s="25">
        <f>INDEX('Appendix 1 - Team Data'!$B$12:$R$112, MATCH(C823, 'Appendix 1 - Team Data'!$B$12:$B$112,0),4)</f>
        <v>0</v>
      </c>
      <c r="I823" s="25">
        <f>INDEX('Appendix 1 - Team Data'!$B$12:$R$112, MATCH(D823, 'Appendix 1 - Team Data'!$B$12:$B$112,0),4)</f>
        <v>30</v>
      </c>
      <c r="J823" s="25">
        <f t="shared" si="13"/>
        <v>3</v>
      </c>
    </row>
    <row r="824" spans="2:10">
      <c r="B824" s="3">
        <v>31144</v>
      </c>
      <c r="C824" s="10" t="s">
        <v>260</v>
      </c>
      <c r="D824" s="10" t="s">
        <v>231</v>
      </c>
      <c r="E824" s="25">
        <v>4</v>
      </c>
      <c r="F824" s="25">
        <v>1</v>
      </c>
      <c r="G824" s="10" t="s">
        <v>289</v>
      </c>
      <c r="H824" s="25">
        <f>INDEX('Appendix 1 - Team Data'!$B$12:$R$112, MATCH(C824, 'Appendix 1 - Team Data'!$B$12:$B$112,0),4)</f>
        <v>10</v>
      </c>
      <c r="I824" s="25">
        <f>INDEX('Appendix 1 - Team Data'!$B$12:$R$112, MATCH(D824, 'Appendix 1 - Team Data'!$B$12:$B$112,0),4)</f>
        <v>40</v>
      </c>
      <c r="J824" s="25">
        <f t="shared" si="13"/>
        <v>3</v>
      </c>
    </row>
    <row r="825" spans="2:10">
      <c r="B825" s="3">
        <v>31151</v>
      </c>
      <c r="C825" s="10" t="s">
        <v>266</v>
      </c>
      <c r="D825" s="10" t="s">
        <v>234</v>
      </c>
      <c r="E825" s="25">
        <v>1</v>
      </c>
      <c r="F825" s="25">
        <v>4</v>
      </c>
      <c r="G825" s="10" t="s">
        <v>291</v>
      </c>
      <c r="H825" s="25">
        <f>INDEX('Appendix 1 - Team Data'!$B$12:$R$112, MATCH(C825, 'Appendix 1 - Team Data'!$B$12:$B$112,0),4)</f>
        <v>10</v>
      </c>
      <c r="I825" s="25">
        <f>INDEX('Appendix 1 - Team Data'!$B$12:$R$112, MATCH(D825, 'Appendix 1 - Team Data'!$B$12:$B$112,0),4)</f>
        <v>40</v>
      </c>
      <c r="J825" s="25">
        <f t="shared" si="13"/>
        <v>3</v>
      </c>
    </row>
    <row r="826" spans="2:10">
      <c r="B826" s="3">
        <v>31154</v>
      </c>
      <c r="C826" s="10" t="s">
        <v>226</v>
      </c>
      <c r="D826" s="10" t="s">
        <v>236</v>
      </c>
      <c r="E826" s="25">
        <v>0</v>
      </c>
      <c r="F826" s="25">
        <v>3</v>
      </c>
      <c r="G826" s="10" t="s">
        <v>289</v>
      </c>
      <c r="H826" s="25">
        <f>INDEX('Appendix 1 - Team Data'!$B$12:$R$112, MATCH(C826, 'Appendix 1 - Team Data'!$B$12:$B$112,0),4)</f>
        <v>60</v>
      </c>
      <c r="I826" s="25">
        <f>INDEX('Appendix 1 - Team Data'!$B$12:$R$112, MATCH(D826, 'Appendix 1 - Team Data'!$B$12:$B$112,0),4)</f>
        <v>40</v>
      </c>
      <c r="J826" s="25">
        <f t="shared" si="13"/>
        <v>3</v>
      </c>
    </row>
    <row r="827" spans="2:10">
      <c r="B827" s="3">
        <v>31154</v>
      </c>
      <c r="C827" s="10" t="s">
        <v>40</v>
      </c>
      <c r="D827" s="10" t="s">
        <v>233</v>
      </c>
      <c r="E827" s="25">
        <v>4</v>
      </c>
      <c r="F827" s="25">
        <v>1</v>
      </c>
      <c r="G827" s="10" t="s">
        <v>288</v>
      </c>
      <c r="H827" s="25">
        <f>INDEX('Appendix 1 - Team Data'!$B$12:$R$112, MATCH(C827, 'Appendix 1 - Team Data'!$B$12:$B$112,0),4)</f>
        <v>90</v>
      </c>
      <c r="I827" s="25">
        <f>INDEX('Appendix 1 - Team Data'!$B$12:$R$112, MATCH(D827, 'Appendix 1 - Team Data'!$B$12:$B$112,0),4)</f>
        <v>40</v>
      </c>
      <c r="J827" s="25">
        <f t="shared" si="13"/>
        <v>3</v>
      </c>
    </row>
    <row r="828" spans="2:10">
      <c r="B828" s="3">
        <v>31167</v>
      </c>
      <c r="C828" s="10" t="s">
        <v>214</v>
      </c>
      <c r="D828" s="10" t="s">
        <v>21</v>
      </c>
      <c r="E828" s="25">
        <v>3</v>
      </c>
      <c r="F828" s="25">
        <v>0</v>
      </c>
      <c r="G828" s="10" t="s">
        <v>289</v>
      </c>
      <c r="H828" s="25">
        <f>INDEX('Appendix 1 - Team Data'!$B$12:$R$112, MATCH(C828, 'Appendix 1 - Team Data'!$B$12:$B$112,0),4)</f>
        <v>70</v>
      </c>
      <c r="I828" s="25">
        <f>INDEX('Appendix 1 - Team Data'!$B$12:$R$112, MATCH(D828, 'Appendix 1 - Team Data'!$B$12:$B$112,0),4)</f>
        <v>90</v>
      </c>
      <c r="J828" s="25">
        <f t="shared" si="13"/>
        <v>3</v>
      </c>
    </row>
    <row r="829" spans="2:10">
      <c r="B829" s="3">
        <v>31186</v>
      </c>
      <c r="C829" s="10" t="s">
        <v>230</v>
      </c>
      <c r="D829" s="10" t="s">
        <v>50</v>
      </c>
      <c r="E829" s="25">
        <v>1</v>
      </c>
      <c r="F829" s="25">
        <v>4</v>
      </c>
      <c r="G829" s="10" t="s">
        <v>289</v>
      </c>
      <c r="H829" s="25">
        <f>INDEX('Appendix 1 - Team Data'!$B$12:$R$112, MATCH(C829, 'Appendix 1 - Team Data'!$B$12:$B$112,0),4)</f>
        <v>50</v>
      </c>
      <c r="I829" s="25">
        <f>INDEX('Appendix 1 - Team Data'!$B$12:$R$112, MATCH(D829, 'Appendix 1 - Team Data'!$B$12:$B$112,0),4)</f>
        <v>80</v>
      </c>
      <c r="J829" s="25">
        <f t="shared" si="13"/>
        <v>3</v>
      </c>
    </row>
    <row r="830" spans="2:10">
      <c r="B830" s="3">
        <v>31200</v>
      </c>
      <c r="C830" s="10" t="s">
        <v>221</v>
      </c>
      <c r="D830" s="10" t="s">
        <v>36</v>
      </c>
      <c r="E830" s="25">
        <v>3</v>
      </c>
      <c r="F830" s="25">
        <v>0</v>
      </c>
      <c r="G830" s="10" t="s">
        <v>289</v>
      </c>
      <c r="H830" s="25">
        <f>INDEX('Appendix 1 - Team Data'!$B$12:$R$112, MATCH(C830, 'Appendix 1 - Team Data'!$B$12:$B$112,0),4)</f>
        <v>60</v>
      </c>
      <c r="I830" s="25">
        <f>INDEX('Appendix 1 - Team Data'!$B$12:$R$112, MATCH(D830, 'Appendix 1 - Team Data'!$B$12:$B$112,0),4)</f>
        <v>80</v>
      </c>
      <c r="J830" s="25">
        <f t="shared" si="13"/>
        <v>3</v>
      </c>
    </row>
    <row r="831" spans="2:10">
      <c r="B831" s="3">
        <v>31207</v>
      </c>
      <c r="C831" s="10" t="s">
        <v>30</v>
      </c>
      <c r="D831" s="10" t="s">
        <v>220</v>
      </c>
      <c r="E831" s="25">
        <v>3</v>
      </c>
      <c r="F831" s="25">
        <v>0</v>
      </c>
      <c r="G831" s="10" t="s">
        <v>289</v>
      </c>
      <c r="H831" s="25">
        <f>INDEX('Appendix 1 - Team Data'!$B$12:$R$112, MATCH(C831, 'Appendix 1 - Team Data'!$B$12:$B$112,0),4)</f>
        <v>90</v>
      </c>
      <c r="I831" s="25">
        <f>INDEX('Appendix 1 - Team Data'!$B$12:$R$112, MATCH(D831, 'Appendix 1 - Team Data'!$B$12:$B$112,0),4)</f>
        <v>60</v>
      </c>
      <c r="J831" s="25">
        <f t="shared" si="13"/>
        <v>3</v>
      </c>
    </row>
    <row r="832" spans="2:10">
      <c r="B832" s="3">
        <v>31207</v>
      </c>
      <c r="C832" s="10" t="s">
        <v>215</v>
      </c>
      <c r="D832" s="10" t="s">
        <v>227</v>
      </c>
      <c r="E832" s="25">
        <v>3</v>
      </c>
      <c r="F832" s="25">
        <v>0</v>
      </c>
      <c r="G832" s="10" t="s">
        <v>289</v>
      </c>
      <c r="H832" s="25">
        <f>INDEX('Appendix 1 - Team Data'!$B$12:$R$112, MATCH(C832, 'Appendix 1 - Team Data'!$B$12:$B$112,0),4)</f>
        <v>70</v>
      </c>
      <c r="I832" s="25">
        <f>INDEX('Appendix 1 - Team Data'!$B$12:$R$112, MATCH(D832, 'Appendix 1 - Team Data'!$B$12:$B$112,0),4)</f>
        <v>50</v>
      </c>
      <c r="J832" s="25">
        <f t="shared" si="13"/>
        <v>3</v>
      </c>
    </row>
    <row r="833" spans="2:10">
      <c r="B833" s="3">
        <v>31210</v>
      </c>
      <c r="C833" s="10" t="s">
        <v>48</v>
      </c>
      <c r="D833" s="10" t="s">
        <v>40</v>
      </c>
      <c r="E833" s="25">
        <v>3</v>
      </c>
      <c r="F833" s="25">
        <v>0</v>
      </c>
      <c r="G833" s="10" t="s">
        <v>288</v>
      </c>
      <c r="H833" s="25">
        <f>INDEX('Appendix 1 - Team Data'!$B$12:$R$112, MATCH(C833, 'Appendix 1 - Team Data'!$B$12:$B$112,0),4)</f>
        <v>90</v>
      </c>
      <c r="I833" s="25">
        <f>INDEX('Appendix 1 - Team Data'!$B$12:$R$112, MATCH(D833, 'Appendix 1 - Team Data'!$B$12:$B$112,0),4)</f>
        <v>90</v>
      </c>
      <c r="J833" s="25">
        <f t="shared" si="13"/>
        <v>3</v>
      </c>
    </row>
    <row r="834" spans="2:10">
      <c r="B834" s="3">
        <v>31214</v>
      </c>
      <c r="C834" s="10" t="s">
        <v>27</v>
      </c>
      <c r="D834" s="10" t="s">
        <v>220</v>
      </c>
      <c r="E834" s="25">
        <v>4</v>
      </c>
      <c r="F834" s="25">
        <v>1</v>
      </c>
      <c r="G834" s="10" t="s">
        <v>289</v>
      </c>
      <c r="H834" s="25">
        <f>INDEX('Appendix 1 - Team Data'!$B$12:$R$112, MATCH(C834, 'Appendix 1 - Team Data'!$B$12:$B$112,0),4)</f>
        <v>80</v>
      </c>
      <c r="I834" s="25">
        <f>INDEX('Appendix 1 - Team Data'!$B$12:$R$112, MATCH(D834, 'Appendix 1 - Team Data'!$B$12:$B$112,0),4)</f>
        <v>60</v>
      </c>
      <c r="J834" s="25">
        <f t="shared" si="13"/>
        <v>3</v>
      </c>
    </row>
    <row r="835" spans="2:10">
      <c r="B835" s="3">
        <v>31291</v>
      </c>
      <c r="C835" s="10" t="s">
        <v>51</v>
      </c>
      <c r="D835" s="10" t="s">
        <v>267</v>
      </c>
      <c r="E835" s="25">
        <v>3</v>
      </c>
      <c r="F835" s="25">
        <v>0</v>
      </c>
      <c r="G835" s="10" t="s">
        <v>291</v>
      </c>
      <c r="H835" s="25">
        <f>INDEX('Appendix 1 - Team Data'!$B$12:$R$112, MATCH(C835, 'Appendix 1 - Team Data'!$B$12:$B$112,0),4)</f>
        <v>70</v>
      </c>
      <c r="I835" s="25">
        <f>INDEX('Appendix 1 - Team Data'!$B$12:$R$112, MATCH(D835, 'Appendix 1 - Team Data'!$B$12:$B$112,0),4)</f>
        <v>10</v>
      </c>
      <c r="J835" s="25">
        <f t="shared" si="13"/>
        <v>3</v>
      </c>
    </row>
    <row r="836" spans="2:10">
      <c r="B836" s="3">
        <v>31300</v>
      </c>
      <c r="C836" s="10" t="s">
        <v>246</v>
      </c>
      <c r="D836" s="10" t="s">
        <v>17</v>
      </c>
      <c r="E836" s="25">
        <v>3</v>
      </c>
      <c r="F836" s="25">
        <v>0</v>
      </c>
      <c r="G836" s="10" t="s">
        <v>288</v>
      </c>
      <c r="H836" s="25">
        <f>INDEX('Appendix 1 - Team Data'!$B$12:$R$112, MATCH(C836, 'Appendix 1 - Team Data'!$B$12:$B$112,0),4)</f>
        <v>30</v>
      </c>
      <c r="I836" s="25">
        <f>INDEX('Appendix 1 - Team Data'!$B$12:$R$112, MATCH(D836, 'Appendix 1 - Team Data'!$B$12:$B$112,0),4)</f>
        <v>50</v>
      </c>
      <c r="J836" s="25">
        <f t="shared" si="13"/>
        <v>3</v>
      </c>
    </row>
    <row r="837" spans="2:10">
      <c r="B837" s="3">
        <v>31301</v>
      </c>
      <c r="C837" s="10" t="s">
        <v>28</v>
      </c>
      <c r="D837" s="10" t="s">
        <v>42</v>
      </c>
      <c r="E837" s="25">
        <v>0</v>
      </c>
      <c r="F837" s="25">
        <v>3</v>
      </c>
      <c r="G837" s="10" t="s">
        <v>288</v>
      </c>
      <c r="H837" s="25">
        <f>INDEX('Appendix 1 - Team Data'!$B$12:$R$112, MATCH(C837, 'Appendix 1 - Team Data'!$B$12:$B$112,0),4)</f>
        <v>80</v>
      </c>
      <c r="I837" s="25">
        <f>INDEX('Appendix 1 - Team Data'!$B$12:$R$112, MATCH(D837, 'Appendix 1 - Team Data'!$B$12:$B$112,0),4)</f>
        <v>80</v>
      </c>
      <c r="J837" s="25">
        <f t="shared" si="13"/>
        <v>3</v>
      </c>
    </row>
    <row r="838" spans="2:10">
      <c r="B838" s="3">
        <v>31305</v>
      </c>
      <c r="C838" s="10" t="s">
        <v>231</v>
      </c>
      <c r="D838" s="10" t="s">
        <v>16</v>
      </c>
      <c r="E838" s="25">
        <v>4</v>
      </c>
      <c r="F838" s="25">
        <v>1</v>
      </c>
      <c r="G838" s="10" t="s">
        <v>288</v>
      </c>
      <c r="H838" s="25">
        <f>INDEX('Appendix 1 - Team Data'!$B$12:$R$112, MATCH(C838, 'Appendix 1 - Team Data'!$B$12:$B$112,0),4)</f>
        <v>40</v>
      </c>
      <c r="I838" s="25">
        <f>INDEX('Appendix 1 - Team Data'!$B$12:$R$112, MATCH(D838, 'Appendix 1 - Team Data'!$B$12:$B$112,0),4)</f>
        <v>30</v>
      </c>
      <c r="J838" s="25">
        <f t="shared" si="13"/>
        <v>3</v>
      </c>
    </row>
    <row r="839" spans="2:10">
      <c r="B839" s="3">
        <v>31317</v>
      </c>
      <c r="C839" s="10" t="s">
        <v>26</v>
      </c>
      <c r="D839" s="10" t="s">
        <v>248</v>
      </c>
      <c r="E839" s="25">
        <v>3</v>
      </c>
      <c r="F839" s="25">
        <v>0</v>
      </c>
      <c r="G839" s="10" t="s">
        <v>288</v>
      </c>
      <c r="H839" s="25">
        <f>INDEX('Appendix 1 - Team Data'!$B$12:$R$112, MATCH(C839, 'Appendix 1 - Team Data'!$B$12:$B$112,0),4)</f>
        <v>60</v>
      </c>
      <c r="I839" s="25">
        <f>INDEX('Appendix 1 - Team Data'!$B$12:$R$112, MATCH(D839, 'Appendix 1 - Team Data'!$B$12:$B$112,0),4)</f>
        <v>30</v>
      </c>
      <c r="J839" s="25">
        <f t="shared" si="13"/>
        <v>3</v>
      </c>
    </row>
    <row r="840" spans="2:10">
      <c r="B840" s="3">
        <v>31326</v>
      </c>
      <c r="C840" s="10" t="s">
        <v>22</v>
      </c>
      <c r="D840" s="10" t="s">
        <v>265</v>
      </c>
      <c r="E840" s="25">
        <v>3</v>
      </c>
      <c r="F840" s="25">
        <v>0</v>
      </c>
      <c r="G840" s="10" t="s">
        <v>289</v>
      </c>
      <c r="H840" s="25">
        <f>INDEX('Appendix 1 - Team Data'!$B$12:$R$112, MATCH(C840, 'Appendix 1 - Team Data'!$B$12:$B$112,0),4)</f>
        <v>50</v>
      </c>
      <c r="I840" s="25">
        <f>INDEX('Appendix 1 - Team Data'!$B$12:$R$112, MATCH(D840, 'Appendix 1 - Team Data'!$B$12:$B$112,0),4)</f>
        <v>10</v>
      </c>
      <c r="J840" s="25">
        <f t="shared" si="13"/>
        <v>3</v>
      </c>
    </row>
    <row r="841" spans="2:10">
      <c r="B841" s="3">
        <v>31326</v>
      </c>
      <c r="C841" s="10" t="s">
        <v>47</v>
      </c>
      <c r="D841" s="10" t="s">
        <v>251</v>
      </c>
      <c r="E841" s="25">
        <v>1</v>
      </c>
      <c r="F841" s="25">
        <v>4</v>
      </c>
      <c r="G841" s="10" t="s">
        <v>289</v>
      </c>
      <c r="H841" s="25">
        <f>INDEX('Appendix 1 - Team Data'!$B$12:$R$112, MATCH(C841, 'Appendix 1 - Team Data'!$B$12:$B$112,0),4)</f>
        <v>40</v>
      </c>
      <c r="I841" s="25">
        <f>INDEX('Appendix 1 - Team Data'!$B$12:$R$112, MATCH(D841, 'Appendix 1 - Team Data'!$B$12:$B$112,0),4)</f>
        <v>20</v>
      </c>
      <c r="J841" s="25">
        <f t="shared" si="13"/>
        <v>3</v>
      </c>
    </row>
    <row r="842" spans="2:10">
      <c r="B842" s="3">
        <v>31328</v>
      </c>
      <c r="C842" s="10" t="s">
        <v>269</v>
      </c>
      <c r="D842" s="10" t="s">
        <v>260</v>
      </c>
      <c r="E842" s="25">
        <v>3</v>
      </c>
      <c r="F842" s="25">
        <v>0</v>
      </c>
      <c r="G842" s="10" t="s">
        <v>310</v>
      </c>
      <c r="H842" s="25">
        <f>INDEX('Appendix 1 - Team Data'!$B$12:$R$112, MATCH(C842, 'Appendix 1 - Team Data'!$B$12:$B$112,0),4)</f>
        <v>0</v>
      </c>
      <c r="I842" s="25">
        <f>INDEX('Appendix 1 - Team Data'!$B$12:$R$112, MATCH(D842, 'Appendix 1 - Team Data'!$B$12:$B$112,0),4)</f>
        <v>10</v>
      </c>
      <c r="J842" s="25">
        <f t="shared" si="13"/>
        <v>3</v>
      </c>
    </row>
    <row r="843" spans="2:10">
      <c r="B843" s="3">
        <v>31336</v>
      </c>
      <c r="C843" s="10" t="s">
        <v>214</v>
      </c>
      <c r="D843" s="10" t="s">
        <v>236</v>
      </c>
      <c r="E843" s="25">
        <v>0</v>
      </c>
      <c r="F843" s="25">
        <v>3</v>
      </c>
      <c r="G843" s="10" t="s">
        <v>288</v>
      </c>
      <c r="H843" s="25">
        <f>INDEX('Appendix 1 - Team Data'!$B$12:$R$112, MATCH(C843, 'Appendix 1 - Team Data'!$B$12:$B$112,0),4)</f>
        <v>70</v>
      </c>
      <c r="I843" s="25">
        <f>INDEX('Appendix 1 - Team Data'!$B$12:$R$112, MATCH(D843, 'Appendix 1 - Team Data'!$B$12:$B$112,0),4)</f>
        <v>40</v>
      </c>
      <c r="J843" s="25">
        <f t="shared" si="13"/>
        <v>3</v>
      </c>
    </row>
    <row r="844" spans="2:10">
      <c r="B844" s="3">
        <v>31338</v>
      </c>
      <c r="C844" s="10" t="s">
        <v>251</v>
      </c>
      <c r="D844" s="10" t="s">
        <v>47</v>
      </c>
      <c r="E844" s="25">
        <v>3</v>
      </c>
      <c r="F844" s="25">
        <v>0</v>
      </c>
      <c r="G844" s="10" t="s">
        <v>289</v>
      </c>
      <c r="H844" s="25">
        <f>INDEX('Appendix 1 - Team Data'!$B$12:$R$112, MATCH(C844, 'Appendix 1 - Team Data'!$B$12:$B$112,0),4)</f>
        <v>20</v>
      </c>
      <c r="I844" s="25">
        <f>INDEX('Appendix 1 - Team Data'!$B$12:$R$112, MATCH(D844, 'Appendix 1 - Team Data'!$B$12:$B$112,0),4)</f>
        <v>40</v>
      </c>
      <c r="J844" s="25">
        <f t="shared" si="13"/>
        <v>3</v>
      </c>
    </row>
    <row r="845" spans="2:10">
      <c r="B845" s="3">
        <v>31347</v>
      </c>
      <c r="C845" s="10" t="s">
        <v>215</v>
      </c>
      <c r="D845" s="10" t="s">
        <v>52</v>
      </c>
      <c r="E845" s="25">
        <v>3</v>
      </c>
      <c r="F845" s="25">
        <v>0</v>
      </c>
      <c r="G845" s="10" t="s">
        <v>289</v>
      </c>
      <c r="H845" s="25">
        <f>INDEX('Appendix 1 - Team Data'!$B$12:$R$112, MATCH(C845, 'Appendix 1 - Team Data'!$B$12:$B$112,0),4)</f>
        <v>70</v>
      </c>
      <c r="I845" s="25">
        <f>INDEX('Appendix 1 - Team Data'!$B$12:$R$112, MATCH(D845, 'Appendix 1 - Team Data'!$B$12:$B$112,0),4)</f>
        <v>90</v>
      </c>
      <c r="J845" s="25">
        <f t="shared" si="13"/>
        <v>3</v>
      </c>
    </row>
    <row r="846" spans="2:10">
      <c r="B846" s="3">
        <v>31361</v>
      </c>
      <c r="C846" s="10" t="s">
        <v>252</v>
      </c>
      <c r="D846" s="10" t="s">
        <v>254</v>
      </c>
      <c r="E846" s="25">
        <v>3</v>
      </c>
      <c r="F846" s="25">
        <v>0</v>
      </c>
      <c r="G846" s="10" t="s">
        <v>289</v>
      </c>
      <c r="H846" s="25">
        <f>INDEX('Appendix 1 - Team Data'!$B$12:$R$112, MATCH(C846, 'Appendix 1 - Team Data'!$B$12:$B$112,0),4)</f>
        <v>20</v>
      </c>
      <c r="I846" s="25">
        <f>INDEX('Appendix 1 - Team Data'!$B$12:$R$112, MATCH(D846, 'Appendix 1 - Team Data'!$B$12:$B$112,0),4)</f>
        <v>20</v>
      </c>
      <c r="J846" s="25">
        <f t="shared" si="13"/>
        <v>3</v>
      </c>
    </row>
    <row r="847" spans="2:10">
      <c r="B847" s="3">
        <v>31361</v>
      </c>
      <c r="C847" s="10" t="s">
        <v>215</v>
      </c>
      <c r="D847" s="10" t="s">
        <v>213</v>
      </c>
      <c r="E847" s="25">
        <v>3</v>
      </c>
      <c r="F847" s="25">
        <v>0</v>
      </c>
      <c r="G847" s="10" t="s">
        <v>289</v>
      </c>
      <c r="H847" s="25">
        <f>INDEX('Appendix 1 - Team Data'!$B$12:$R$112, MATCH(C847, 'Appendix 1 - Team Data'!$B$12:$B$112,0),4)</f>
        <v>70</v>
      </c>
      <c r="I847" s="25">
        <f>INDEX('Appendix 1 - Team Data'!$B$12:$R$112, MATCH(D847, 'Appendix 1 - Team Data'!$B$12:$B$112,0),4)</f>
        <v>80</v>
      </c>
      <c r="J847" s="25">
        <f t="shared" si="13"/>
        <v>3</v>
      </c>
    </row>
    <row r="848" spans="2:10">
      <c r="B848" s="3">
        <v>31364</v>
      </c>
      <c r="C848" s="10" t="s">
        <v>221</v>
      </c>
      <c r="D848" s="10" t="s">
        <v>28</v>
      </c>
      <c r="E848" s="25">
        <v>1</v>
      </c>
      <c r="F848" s="25">
        <v>4</v>
      </c>
      <c r="G848" s="10" t="s">
        <v>289</v>
      </c>
      <c r="H848" s="25">
        <f>INDEX('Appendix 1 - Team Data'!$B$12:$R$112, MATCH(C848, 'Appendix 1 - Team Data'!$B$12:$B$112,0),4)</f>
        <v>60</v>
      </c>
      <c r="I848" s="25">
        <f>INDEX('Appendix 1 - Team Data'!$B$12:$R$112, MATCH(D848, 'Appendix 1 - Team Data'!$B$12:$B$112,0),4)</f>
        <v>80</v>
      </c>
      <c r="J848" s="25">
        <f t="shared" si="13"/>
        <v>3</v>
      </c>
    </row>
    <row r="849" spans="2:10">
      <c r="B849" s="3">
        <v>31445</v>
      </c>
      <c r="C849" s="10" t="s">
        <v>270</v>
      </c>
      <c r="D849" s="10" t="s">
        <v>236</v>
      </c>
      <c r="E849" s="25">
        <v>0</v>
      </c>
      <c r="F849" s="25">
        <v>3</v>
      </c>
      <c r="G849" s="10" t="s">
        <v>288</v>
      </c>
      <c r="H849" s="25">
        <f>INDEX('Appendix 1 - Team Data'!$B$12:$R$112, MATCH(C849, 'Appendix 1 - Team Data'!$B$12:$B$112,0),4)</f>
        <v>0</v>
      </c>
      <c r="I849" s="25">
        <f>INDEX('Appendix 1 - Team Data'!$B$12:$R$112, MATCH(D849, 'Appendix 1 - Team Data'!$B$12:$B$112,0),4)</f>
        <v>40</v>
      </c>
      <c r="J849" s="25">
        <f t="shared" si="13"/>
        <v>3</v>
      </c>
    </row>
    <row r="850" spans="2:10">
      <c r="B850" s="3">
        <v>31448</v>
      </c>
      <c r="C850" s="10" t="s">
        <v>247</v>
      </c>
      <c r="D850" s="10" t="s">
        <v>215</v>
      </c>
      <c r="E850" s="25">
        <v>1</v>
      </c>
      <c r="F850" s="25">
        <v>4</v>
      </c>
      <c r="G850" s="10" t="s">
        <v>288</v>
      </c>
      <c r="H850" s="25">
        <f>INDEX('Appendix 1 - Team Data'!$B$12:$R$112, MATCH(C850, 'Appendix 1 - Team Data'!$B$12:$B$112,0),4)</f>
        <v>30</v>
      </c>
      <c r="I850" s="25">
        <f>INDEX('Appendix 1 - Team Data'!$B$12:$R$112, MATCH(D850, 'Appendix 1 - Team Data'!$B$12:$B$112,0),4)</f>
        <v>70</v>
      </c>
      <c r="J850" s="25">
        <f t="shared" si="13"/>
        <v>3</v>
      </c>
    </row>
    <row r="851" spans="2:10">
      <c r="B851" s="3">
        <v>31462</v>
      </c>
      <c r="C851" s="10" t="s">
        <v>21</v>
      </c>
      <c r="D851" s="10" t="s">
        <v>45</v>
      </c>
      <c r="E851" s="25">
        <v>3</v>
      </c>
      <c r="F851" s="25">
        <v>0</v>
      </c>
      <c r="G851" s="10" t="s">
        <v>288</v>
      </c>
      <c r="H851" s="25">
        <f>INDEX('Appendix 1 - Team Data'!$B$12:$R$112, MATCH(C851, 'Appendix 1 - Team Data'!$B$12:$B$112,0),4)</f>
        <v>90</v>
      </c>
      <c r="I851" s="25">
        <f>INDEX('Appendix 1 - Team Data'!$B$12:$R$112, MATCH(D851, 'Appendix 1 - Team Data'!$B$12:$B$112,0),4)</f>
        <v>90</v>
      </c>
      <c r="J851" s="25">
        <f t="shared" si="13"/>
        <v>3</v>
      </c>
    </row>
    <row r="852" spans="2:10">
      <c r="B852" s="3">
        <v>31472</v>
      </c>
      <c r="C852" s="10" t="s">
        <v>270</v>
      </c>
      <c r="D852" s="10" t="s">
        <v>215</v>
      </c>
      <c r="E852" s="25">
        <v>0</v>
      </c>
      <c r="F852" s="25">
        <v>3</v>
      </c>
      <c r="G852" s="10" t="s">
        <v>288</v>
      </c>
      <c r="H852" s="25">
        <f>INDEX('Appendix 1 - Team Data'!$B$12:$R$112, MATCH(C852, 'Appendix 1 - Team Data'!$B$12:$B$112,0),4)</f>
        <v>0</v>
      </c>
      <c r="I852" s="25">
        <f>INDEX('Appendix 1 - Team Data'!$B$12:$R$112, MATCH(D852, 'Appendix 1 - Team Data'!$B$12:$B$112,0),4)</f>
        <v>70</v>
      </c>
      <c r="J852" s="25">
        <f t="shared" si="13"/>
        <v>3</v>
      </c>
    </row>
    <row r="853" spans="2:10">
      <c r="B853" s="3">
        <v>31487</v>
      </c>
      <c r="C853" s="10" t="s">
        <v>236</v>
      </c>
      <c r="D853" s="10" t="s">
        <v>35</v>
      </c>
      <c r="E853" s="25">
        <v>3</v>
      </c>
      <c r="F853" s="25">
        <v>0</v>
      </c>
      <c r="G853" s="10" t="s">
        <v>288</v>
      </c>
      <c r="H853" s="25">
        <f>INDEX('Appendix 1 - Team Data'!$B$12:$R$112, MATCH(C853, 'Appendix 1 - Team Data'!$B$12:$B$112,0),4)</f>
        <v>40</v>
      </c>
      <c r="I853" s="25">
        <f>INDEX('Appendix 1 - Team Data'!$B$12:$R$112, MATCH(D853, 'Appendix 1 - Team Data'!$B$12:$B$112,0),4)</f>
        <v>90</v>
      </c>
      <c r="J853" s="25">
        <f t="shared" ref="J853:J916" si="14">ABS(F853-E853)</f>
        <v>3</v>
      </c>
    </row>
    <row r="854" spans="2:10">
      <c r="B854" s="3">
        <v>31497</v>
      </c>
      <c r="C854" s="10" t="s">
        <v>222</v>
      </c>
      <c r="D854" s="10" t="s">
        <v>228</v>
      </c>
      <c r="E854" s="25">
        <v>3</v>
      </c>
      <c r="F854" s="25">
        <v>0</v>
      </c>
      <c r="G854" s="10" t="s">
        <v>288</v>
      </c>
      <c r="H854" s="25">
        <f>INDEX('Appendix 1 - Team Data'!$B$12:$R$112, MATCH(C854, 'Appendix 1 - Team Data'!$B$12:$B$112,0),4)</f>
        <v>60</v>
      </c>
      <c r="I854" s="25">
        <f>INDEX('Appendix 1 - Team Data'!$B$12:$R$112, MATCH(D854, 'Appendix 1 - Team Data'!$B$12:$B$112,0),4)</f>
        <v>50</v>
      </c>
      <c r="J854" s="25">
        <f t="shared" si="14"/>
        <v>3</v>
      </c>
    </row>
    <row r="855" spans="2:10">
      <c r="B855" s="3">
        <v>31497</v>
      </c>
      <c r="C855" s="10" t="s">
        <v>21</v>
      </c>
      <c r="D855" s="10" t="s">
        <v>50</v>
      </c>
      <c r="E855" s="25">
        <v>3</v>
      </c>
      <c r="F855" s="25">
        <v>0</v>
      </c>
      <c r="G855" s="10" t="s">
        <v>288</v>
      </c>
      <c r="H855" s="25">
        <f>INDEX('Appendix 1 - Team Data'!$B$12:$R$112, MATCH(C855, 'Appendix 1 - Team Data'!$B$12:$B$112,0),4)</f>
        <v>90</v>
      </c>
      <c r="I855" s="25">
        <f>INDEX('Appendix 1 - Team Data'!$B$12:$R$112, MATCH(D855, 'Appendix 1 - Team Data'!$B$12:$B$112,0),4)</f>
        <v>80</v>
      </c>
      <c r="J855" s="25">
        <f t="shared" si="14"/>
        <v>3</v>
      </c>
    </row>
    <row r="856" spans="2:10">
      <c r="B856" s="3">
        <v>31511</v>
      </c>
      <c r="C856" s="10" t="s">
        <v>233</v>
      </c>
      <c r="D856" s="10" t="s">
        <v>28</v>
      </c>
      <c r="E856" s="25">
        <v>3</v>
      </c>
      <c r="F856" s="25">
        <v>0</v>
      </c>
      <c r="G856" s="10" t="s">
        <v>288</v>
      </c>
      <c r="H856" s="25">
        <f>INDEX('Appendix 1 - Team Data'!$B$12:$R$112, MATCH(C856, 'Appendix 1 - Team Data'!$B$12:$B$112,0),4)</f>
        <v>40</v>
      </c>
      <c r="I856" s="25">
        <f>INDEX('Appendix 1 - Team Data'!$B$12:$R$112, MATCH(D856, 'Appendix 1 - Team Data'!$B$12:$B$112,0),4)</f>
        <v>80</v>
      </c>
      <c r="J856" s="25">
        <f t="shared" si="14"/>
        <v>3</v>
      </c>
    </row>
    <row r="857" spans="2:10">
      <c r="B857" s="3">
        <v>31519</v>
      </c>
      <c r="C857" s="10" t="s">
        <v>35</v>
      </c>
      <c r="D857" s="10" t="s">
        <v>244</v>
      </c>
      <c r="E857" s="25">
        <v>3</v>
      </c>
      <c r="F857" s="25">
        <v>0</v>
      </c>
      <c r="G857" s="10" t="s">
        <v>288</v>
      </c>
      <c r="H857" s="25">
        <f>INDEX('Appendix 1 - Team Data'!$B$12:$R$112, MATCH(C857, 'Appendix 1 - Team Data'!$B$12:$B$112,0),4)</f>
        <v>90</v>
      </c>
      <c r="I857" s="25">
        <f>INDEX('Appendix 1 - Team Data'!$B$12:$R$112, MATCH(D857, 'Appendix 1 - Team Data'!$B$12:$B$112,0),4)</f>
        <v>30</v>
      </c>
      <c r="J857" s="25">
        <f t="shared" si="14"/>
        <v>3</v>
      </c>
    </row>
    <row r="858" spans="2:10">
      <c r="B858" s="3">
        <v>31529</v>
      </c>
      <c r="C858" s="10" t="s">
        <v>41</v>
      </c>
      <c r="D858" s="10" t="s">
        <v>255</v>
      </c>
      <c r="E858" s="25">
        <v>3</v>
      </c>
      <c r="F858" s="25">
        <v>0</v>
      </c>
      <c r="G858" s="10" t="s">
        <v>288</v>
      </c>
      <c r="H858" s="25">
        <f>INDEX('Appendix 1 - Team Data'!$B$12:$R$112, MATCH(C858, 'Appendix 1 - Team Data'!$B$12:$B$112,0),4)</f>
        <v>80</v>
      </c>
      <c r="I858" s="25">
        <f>INDEX('Appendix 1 - Team Data'!$B$12:$R$112, MATCH(D858, 'Appendix 1 - Team Data'!$B$12:$B$112,0),4)</f>
        <v>20</v>
      </c>
      <c r="J858" s="25">
        <f t="shared" si="14"/>
        <v>3</v>
      </c>
    </row>
    <row r="859" spans="2:10">
      <c r="B859" s="3">
        <v>31549</v>
      </c>
      <c r="C859" s="10" t="s">
        <v>41</v>
      </c>
      <c r="D859" s="10" t="s">
        <v>48</v>
      </c>
      <c r="E859" s="25">
        <v>0</v>
      </c>
      <c r="F859" s="25">
        <v>3</v>
      </c>
      <c r="G859" s="10" t="s">
        <v>288</v>
      </c>
      <c r="H859" s="25">
        <f>INDEX('Appendix 1 - Team Data'!$B$12:$R$112, MATCH(C859, 'Appendix 1 - Team Data'!$B$12:$B$112,0),4)</f>
        <v>80</v>
      </c>
      <c r="I859" s="25">
        <f>INDEX('Appendix 1 - Team Data'!$B$12:$R$112, MATCH(D859, 'Appendix 1 - Team Data'!$B$12:$B$112,0),4)</f>
        <v>90</v>
      </c>
      <c r="J859" s="25">
        <f t="shared" si="14"/>
        <v>3</v>
      </c>
    </row>
    <row r="860" spans="2:10">
      <c r="B860" s="3">
        <v>31551</v>
      </c>
      <c r="C860" s="10" t="s">
        <v>255</v>
      </c>
      <c r="D860" s="10" t="s">
        <v>214</v>
      </c>
      <c r="E860" s="25">
        <v>0</v>
      </c>
      <c r="F860" s="25">
        <v>3</v>
      </c>
      <c r="G860" s="10" t="s">
        <v>288</v>
      </c>
      <c r="H860" s="25">
        <f>INDEX('Appendix 1 - Team Data'!$B$12:$R$112, MATCH(C860, 'Appendix 1 - Team Data'!$B$12:$B$112,0),4)</f>
        <v>20</v>
      </c>
      <c r="I860" s="25">
        <f>INDEX('Appendix 1 - Team Data'!$B$12:$R$112, MATCH(D860, 'Appendix 1 - Team Data'!$B$12:$B$112,0),4)</f>
        <v>70</v>
      </c>
      <c r="J860" s="25">
        <f t="shared" si="14"/>
        <v>3</v>
      </c>
    </row>
    <row r="861" spans="2:10">
      <c r="B861" s="3">
        <v>31572</v>
      </c>
      <c r="C861" s="10" t="s">
        <v>236</v>
      </c>
      <c r="D861" s="10" t="s">
        <v>25</v>
      </c>
      <c r="E861" s="25">
        <v>0</v>
      </c>
      <c r="F861" s="25">
        <v>3</v>
      </c>
      <c r="G861" s="10" t="s">
        <v>286</v>
      </c>
      <c r="H861" s="25">
        <f>INDEX('Appendix 1 - Team Data'!$B$12:$R$112, MATCH(C861, 'Appendix 1 - Team Data'!$B$12:$B$112,0),4)</f>
        <v>40</v>
      </c>
      <c r="I861" s="25">
        <f>INDEX('Appendix 1 - Team Data'!$B$12:$R$112, MATCH(D861, 'Appendix 1 - Team Data'!$B$12:$B$112,0),4)</f>
        <v>90</v>
      </c>
      <c r="J861" s="25">
        <f t="shared" si="14"/>
        <v>3</v>
      </c>
    </row>
    <row r="862" spans="2:10">
      <c r="B862" s="3">
        <v>31574</v>
      </c>
      <c r="C862" s="10" t="s">
        <v>48</v>
      </c>
      <c r="D862" s="10" t="s">
        <v>50</v>
      </c>
      <c r="E862" s="25">
        <v>3</v>
      </c>
      <c r="F862" s="25">
        <v>0</v>
      </c>
      <c r="G862" s="10" t="s">
        <v>286</v>
      </c>
      <c r="H862" s="25">
        <f>INDEX('Appendix 1 - Team Data'!$B$12:$R$112, MATCH(C862, 'Appendix 1 - Team Data'!$B$12:$B$112,0),4)</f>
        <v>90</v>
      </c>
      <c r="I862" s="25">
        <f>INDEX('Appendix 1 - Team Data'!$B$12:$R$112, MATCH(D862, 'Appendix 1 - Team Data'!$B$12:$B$112,0),4)</f>
        <v>80</v>
      </c>
      <c r="J862" s="25">
        <f t="shared" si="14"/>
        <v>3</v>
      </c>
    </row>
    <row r="863" spans="2:10">
      <c r="B863" s="3">
        <v>31575</v>
      </c>
      <c r="C863" s="10" t="s">
        <v>251</v>
      </c>
      <c r="D863" s="10" t="s">
        <v>21</v>
      </c>
      <c r="E863" s="25">
        <v>0</v>
      </c>
      <c r="F863" s="25">
        <v>3</v>
      </c>
      <c r="G863" s="10" t="s">
        <v>286</v>
      </c>
      <c r="H863" s="25">
        <f>INDEX('Appendix 1 - Team Data'!$B$12:$R$112, MATCH(C863, 'Appendix 1 - Team Data'!$B$12:$B$112,0),4)</f>
        <v>20</v>
      </c>
      <c r="I863" s="25">
        <f>INDEX('Appendix 1 - Team Data'!$B$12:$R$112, MATCH(D863, 'Appendix 1 - Team Data'!$B$12:$B$112,0),4)</f>
        <v>90</v>
      </c>
      <c r="J863" s="25">
        <f t="shared" si="14"/>
        <v>3</v>
      </c>
    </row>
    <row r="864" spans="2:10">
      <c r="B864" s="3">
        <v>31575</v>
      </c>
      <c r="C864" s="10" t="s">
        <v>229</v>
      </c>
      <c r="D864" s="10" t="s">
        <v>35</v>
      </c>
      <c r="E864" s="25">
        <v>0</v>
      </c>
      <c r="F864" s="25">
        <v>3</v>
      </c>
      <c r="G864" s="10" t="s">
        <v>286</v>
      </c>
      <c r="H864" s="25">
        <f>INDEX('Appendix 1 - Team Data'!$B$12:$R$112, MATCH(C864, 'Appendix 1 - Team Data'!$B$12:$B$112,0),4)</f>
        <v>50</v>
      </c>
      <c r="I864" s="25">
        <f>INDEX('Appendix 1 - Team Data'!$B$12:$R$112, MATCH(D864, 'Appendix 1 - Team Data'!$B$12:$B$112,0),4)</f>
        <v>90</v>
      </c>
      <c r="J864" s="25">
        <f t="shared" si="14"/>
        <v>3</v>
      </c>
    </row>
    <row r="865" spans="2:10">
      <c r="B865" s="3">
        <v>31581</v>
      </c>
      <c r="C865" s="10" t="s">
        <v>48</v>
      </c>
      <c r="D865" s="10" t="s">
        <v>215</v>
      </c>
      <c r="E865" s="25">
        <v>3</v>
      </c>
      <c r="F865" s="25">
        <v>0</v>
      </c>
      <c r="G865" s="10" t="s">
        <v>286</v>
      </c>
      <c r="H865" s="25">
        <f>INDEX('Appendix 1 - Team Data'!$B$12:$R$112, MATCH(C865, 'Appendix 1 - Team Data'!$B$12:$B$112,0),4)</f>
        <v>90</v>
      </c>
      <c r="I865" s="25">
        <f>INDEX('Appendix 1 - Team Data'!$B$12:$R$112, MATCH(D865, 'Appendix 1 - Team Data'!$B$12:$B$112,0),4)</f>
        <v>70</v>
      </c>
      <c r="J865" s="25">
        <f t="shared" si="14"/>
        <v>3</v>
      </c>
    </row>
    <row r="866" spans="2:10">
      <c r="B866" s="3">
        <v>31700</v>
      </c>
      <c r="C866" s="10" t="s">
        <v>226</v>
      </c>
      <c r="D866" s="10" t="s">
        <v>239</v>
      </c>
      <c r="E866" s="25">
        <v>3</v>
      </c>
      <c r="F866" s="25">
        <v>0</v>
      </c>
      <c r="G866" s="10" t="s">
        <v>293</v>
      </c>
      <c r="H866" s="25">
        <f>INDEX('Appendix 1 - Team Data'!$B$12:$R$112, MATCH(C866, 'Appendix 1 - Team Data'!$B$12:$B$112,0),4)</f>
        <v>60</v>
      </c>
      <c r="I866" s="25">
        <f>INDEX('Appendix 1 - Team Data'!$B$12:$R$112, MATCH(D866, 'Appendix 1 - Team Data'!$B$12:$B$112,0),4)</f>
        <v>40</v>
      </c>
      <c r="J866" s="25">
        <f t="shared" si="14"/>
        <v>3</v>
      </c>
    </row>
    <row r="867" spans="2:10">
      <c r="B867" s="3">
        <v>31700</v>
      </c>
      <c r="C867" s="10" t="s">
        <v>48</v>
      </c>
      <c r="D867" s="10" t="s">
        <v>229</v>
      </c>
      <c r="E867" s="25">
        <v>3</v>
      </c>
      <c r="F867" s="25">
        <v>0</v>
      </c>
      <c r="G867" s="10" t="s">
        <v>293</v>
      </c>
      <c r="H867" s="25">
        <f>INDEX('Appendix 1 - Team Data'!$B$12:$R$112, MATCH(C867, 'Appendix 1 - Team Data'!$B$12:$B$112,0),4)</f>
        <v>90</v>
      </c>
      <c r="I867" s="25">
        <f>INDEX('Appendix 1 - Team Data'!$B$12:$R$112, MATCH(D867, 'Appendix 1 - Team Data'!$B$12:$B$112,0),4)</f>
        <v>50</v>
      </c>
      <c r="J867" s="25">
        <f t="shared" si="14"/>
        <v>3</v>
      </c>
    </row>
    <row r="868" spans="2:10">
      <c r="B868" s="3">
        <v>31714</v>
      </c>
      <c r="C868" s="10" t="s">
        <v>226</v>
      </c>
      <c r="D868" s="10" t="s">
        <v>40</v>
      </c>
      <c r="E868" s="25">
        <v>4</v>
      </c>
      <c r="F868" s="25">
        <v>1</v>
      </c>
      <c r="G868" s="10" t="s">
        <v>288</v>
      </c>
      <c r="H868" s="25">
        <f>INDEX('Appendix 1 - Team Data'!$B$12:$R$112, MATCH(C868, 'Appendix 1 - Team Data'!$B$12:$B$112,0),4)</f>
        <v>60</v>
      </c>
      <c r="I868" s="25">
        <f>INDEX('Appendix 1 - Team Data'!$B$12:$R$112, MATCH(D868, 'Appendix 1 - Team Data'!$B$12:$B$112,0),4)</f>
        <v>90</v>
      </c>
      <c r="J868" s="25">
        <f t="shared" si="14"/>
        <v>3</v>
      </c>
    </row>
    <row r="869" spans="2:10">
      <c r="B869" s="3">
        <v>31860</v>
      </c>
      <c r="C869" s="10" t="s">
        <v>50</v>
      </c>
      <c r="D869" s="10" t="s">
        <v>246</v>
      </c>
      <c r="E869" s="25">
        <v>4</v>
      </c>
      <c r="F869" s="25">
        <v>1</v>
      </c>
      <c r="G869" s="10" t="s">
        <v>288</v>
      </c>
      <c r="H869" s="25">
        <f>INDEX('Appendix 1 - Team Data'!$B$12:$R$112, MATCH(C869, 'Appendix 1 - Team Data'!$B$12:$B$112,0),4)</f>
        <v>80</v>
      </c>
      <c r="I869" s="25">
        <f>INDEX('Appendix 1 - Team Data'!$B$12:$R$112, MATCH(D869, 'Appendix 1 - Team Data'!$B$12:$B$112,0),4)</f>
        <v>30</v>
      </c>
      <c r="J869" s="25">
        <f t="shared" si="14"/>
        <v>3</v>
      </c>
    </row>
    <row r="870" spans="2:10">
      <c r="B870" s="3">
        <v>31868</v>
      </c>
      <c r="C870" s="10" t="s">
        <v>45</v>
      </c>
      <c r="D870" s="10" t="s">
        <v>222</v>
      </c>
      <c r="E870" s="25">
        <v>4</v>
      </c>
      <c r="F870" s="25">
        <v>1</v>
      </c>
      <c r="G870" s="10" t="s">
        <v>293</v>
      </c>
      <c r="H870" s="25">
        <f>INDEX('Appendix 1 - Team Data'!$B$12:$R$112, MATCH(C870, 'Appendix 1 - Team Data'!$B$12:$B$112,0),4)</f>
        <v>90</v>
      </c>
      <c r="I870" s="25">
        <f>INDEX('Appendix 1 - Team Data'!$B$12:$R$112, MATCH(D870, 'Appendix 1 - Team Data'!$B$12:$B$112,0),4)</f>
        <v>60</v>
      </c>
      <c r="J870" s="25">
        <f t="shared" si="14"/>
        <v>3</v>
      </c>
    </row>
    <row r="871" spans="2:10">
      <c r="B871" s="3">
        <v>31942</v>
      </c>
      <c r="C871" s="10" t="s">
        <v>218</v>
      </c>
      <c r="D871" s="10" t="s">
        <v>52</v>
      </c>
      <c r="E871" s="25">
        <v>3</v>
      </c>
      <c r="F871" s="25">
        <v>0</v>
      </c>
      <c r="G871" s="10" t="s">
        <v>288</v>
      </c>
      <c r="H871" s="25">
        <f>INDEX('Appendix 1 - Team Data'!$B$12:$R$112, MATCH(C871, 'Appendix 1 - Team Data'!$B$12:$B$112,0),4)</f>
        <v>70</v>
      </c>
      <c r="I871" s="25">
        <f>INDEX('Appendix 1 - Team Data'!$B$12:$R$112, MATCH(D871, 'Appendix 1 - Team Data'!$B$12:$B$112,0),4)</f>
        <v>90</v>
      </c>
      <c r="J871" s="25">
        <f t="shared" si="14"/>
        <v>3</v>
      </c>
    </row>
    <row r="872" spans="2:10">
      <c r="B872" s="3">
        <v>31949</v>
      </c>
      <c r="C872" s="10" t="s">
        <v>35</v>
      </c>
      <c r="D872" s="10" t="s">
        <v>218</v>
      </c>
      <c r="E872" s="25">
        <v>4</v>
      </c>
      <c r="F872" s="25">
        <v>1</v>
      </c>
      <c r="G872" s="10" t="s">
        <v>288</v>
      </c>
      <c r="H872" s="25">
        <f>INDEX('Appendix 1 - Team Data'!$B$12:$R$112, MATCH(C872, 'Appendix 1 - Team Data'!$B$12:$B$112,0),4)</f>
        <v>90</v>
      </c>
      <c r="I872" s="25">
        <f>INDEX('Appendix 1 - Team Data'!$B$12:$R$112, MATCH(D872, 'Appendix 1 - Team Data'!$B$12:$B$112,0),4)</f>
        <v>70</v>
      </c>
      <c r="J872" s="25">
        <f t="shared" si="14"/>
        <v>3</v>
      </c>
    </row>
    <row r="873" spans="2:10">
      <c r="B873" s="3">
        <v>31960</v>
      </c>
      <c r="C873" s="10" t="s">
        <v>218</v>
      </c>
      <c r="D873" s="10" t="s">
        <v>30</v>
      </c>
      <c r="E873" s="25">
        <v>0</v>
      </c>
      <c r="F873" s="25">
        <v>3</v>
      </c>
      <c r="G873" s="10" t="s">
        <v>297</v>
      </c>
      <c r="H873" s="25">
        <f>INDEX('Appendix 1 - Team Data'!$B$12:$R$112, MATCH(C873, 'Appendix 1 - Team Data'!$B$12:$B$112,0),4)</f>
        <v>70</v>
      </c>
      <c r="I873" s="25">
        <f>INDEX('Appendix 1 - Team Data'!$B$12:$R$112, MATCH(D873, 'Appendix 1 - Team Data'!$B$12:$B$112,0),4)</f>
        <v>90</v>
      </c>
      <c r="J873" s="25">
        <f t="shared" si="14"/>
        <v>3</v>
      </c>
    </row>
    <row r="874" spans="2:10">
      <c r="B874" s="3">
        <v>31963</v>
      </c>
      <c r="C874" s="10" t="s">
        <v>52</v>
      </c>
      <c r="D874" s="10" t="s">
        <v>215</v>
      </c>
      <c r="E874" s="25">
        <v>3</v>
      </c>
      <c r="F874" s="25">
        <v>0</v>
      </c>
      <c r="G874" s="10" t="s">
        <v>297</v>
      </c>
      <c r="H874" s="25">
        <f>INDEX('Appendix 1 - Team Data'!$B$12:$R$112, MATCH(C874, 'Appendix 1 - Team Data'!$B$12:$B$112,0),4)</f>
        <v>90</v>
      </c>
      <c r="I874" s="25">
        <f>INDEX('Appendix 1 - Team Data'!$B$12:$R$112, MATCH(D874, 'Appendix 1 - Team Data'!$B$12:$B$112,0),4)</f>
        <v>70</v>
      </c>
      <c r="J874" s="25">
        <f t="shared" si="14"/>
        <v>3</v>
      </c>
    </row>
    <row r="875" spans="2:10">
      <c r="B875" s="3">
        <v>32043</v>
      </c>
      <c r="C875" s="10" t="s">
        <v>15</v>
      </c>
      <c r="D875" s="10" t="s">
        <v>230</v>
      </c>
      <c r="E875" s="25">
        <v>3</v>
      </c>
      <c r="F875" s="25">
        <v>0</v>
      </c>
      <c r="G875" s="10" t="s">
        <v>288</v>
      </c>
      <c r="H875" s="25">
        <f>INDEX('Appendix 1 - Team Data'!$B$12:$R$112, MATCH(C875, 'Appendix 1 - Team Data'!$B$12:$B$112,0),4)</f>
        <v>50</v>
      </c>
      <c r="I875" s="25">
        <f>INDEX('Appendix 1 - Team Data'!$B$12:$R$112, MATCH(D875, 'Appendix 1 - Team Data'!$B$12:$B$112,0),4)</f>
        <v>50</v>
      </c>
      <c r="J875" s="25">
        <f t="shared" si="14"/>
        <v>3</v>
      </c>
    </row>
    <row r="876" spans="2:10">
      <c r="B876" s="3">
        <v>32064</v>
      </c>
      <c r="C876" s="10" t="s">
        <v>236</v>
      </c>
      <c r="D876" s="10" t="s">
        <v>230</v>
      </c>
      <c r="E876" s="25">
        <v>3</v>
      </c>
      <c r="F876" s="25">
        <v>0</v>
      </c>
      <c r="G876" s="10" t="s">
        <v>293</v>
      </c>
      <c r="H876" s="25">
        <f>INDEX('Appendix 1 - Team Data'!$B$12:$R$112, MATCH(C876, 'Appendix 1 - Team Data'!$B$12:$B$112,0),4)</f>
        <v>40</v>
      </c>
      <c r="I876" s="25">
        <f>INDEX('Appendix 1 - Team Data'!$B$12:$R$112, MATCH(D876, 'Appendix 1 - Team Data'!$B$12:$B$112,0),4)</f>
        <v>50</v>
      </c>
      <c r="J876" s="25">
        <f t="shared" si="14"/>
        <v>3</v>
      </c>
    </row>
    <row r="877" spans="2:10">
      <c r="B877" s="3">
        <v>32116</v>
      </c>
      <c r="C877" s="10" t="s">
        <v>211</v>
      </c>
      <c r="D877" s="10" t="s">
        <v>20</v>
      </c>
      <c r="E877" s="25">
        <v>3</v>
      </c>
      <c r="F877" s="25">
        <v>0</v>
      </c>
      <c r="G877" s="10" t="s">
        <v>293</v>
      </c>
      <c r="H877" s="25">
        <f>INDEX('Appendix 1 - Team Data'!$B$12:$R$112, MATCH(C877, 'Appendix 1 - Team Data'!$B$12:$B$112,0),4)</f>
        <v>90</v>
      </c>
      <c r="I877" s="25">
        <f>INDEX('Appendix 1 - Team Data'!$B$12:$R$112, MATCH(D877, 'Appendix 1 - Team Data'!$B$12:$B$112,0),4)</f>
        <v>90</v>
      </c>
      <c r="J877" s="25">
        <f t="shared" si="14"/>
        <v>3</v>
      </c>
    </row>
    <row r="878" spans="2:10">
      <c r="B878" s="3">
        <v>32127</v>
      </c>
      <c r="C878" s="10" t="s">
        <v>230</v>
      </c>
      <c r="D878" s="10" t="s">
        <v>212</v>
      </c>
      <c r="E878" s="25">
        <v>0</v>
      </c>
      <c r="F878" s="25">
        <v>3</v>
      </c>
      <c r="G878" s="10" t="s">
        <v>293</v>
      </c>
      <c r="H878" s="25">
        <f>INDEX('Appendix 1 - Team Data'!$B$12:$R$112, MATCH(C878, 'Appendix 1 - Team Data'!$B$12:$B$112,0),4)</f>
        <v>50</v>
      </c>
      <c r="I878" s="25">
        <f>INDEX('Appendix 1 - Team Data'!$B$12:$R$112, MATCH(D878, 'Appendix 1 - Team Data'!$B$12:$B$112,0),4)</f>
        <v>80</v>
      </c>
      <c r="J878" s="25">
        <f t="shared" si="14"/>
        <v>3</v>
      </c>
    </row>
    <row r="879" spans="2:10">
      <c r="B879" s="3">
        <v>32165</v>
      </c>
      <c r="C879" s="10" t="s">
        <v>249</v>
      </c>
      <c r="D879" s="10" t="s">
        <v>233</v>
      </c>
      <c r="E879" s="25">
        <v>0</v>
      </c>
      <c r="F879" s="25">
        <v>3</v>
      </c>
      <c r="G879" s="10" t="s">
        <v>288</v>
      </c>
      <c r="H879" s="25">
        <f>INDEX('Appendix 1 - Team Data'!$B$12:$R$112, MATCH(C879, 'Appendix 1 - Team Data'!$B$12:$B$112,0),4)</f>
        <v>20</v>
      </c>
      <c r="I879" s="25">
        <f>INDEX('Appendix 1 - Team Data'!$B$12:$R$112, MATCH(D879, 'Appendix 1 - Team Data'!$B$12:$B$112,0),4)</f>
        <v>40</v>
      </c>
      <c r="J879" s="25">
        <f t="shared" si="14"/>
        <v>3</v>
      </c>
    </row>
    <row r="880" spans="2:10">
      <c r="B880" s="3">
        <v>32186</v>
      </c>
      <c r="C880" s="10" t="s">
        <v>244</v>
      </c>
      <c r="D880" s="10" t="s">
        <v>47</v>
      </c>
      <c r="E880" s="25">
        <v>3</v>
      </c>
      <c r="F880" s="25">
        <v>0</v>
      </c>
      <c r="G880" s="10" t="s">
        <v>294</v>
      </c>
      <c r="H880" s="25">
        <f>INDEX('Appendix 1 - Team Data'!$B$12:$R$112, MATCH(C880, 'Appendix 1 - Team Data'!$B$12:$B$112,0),4)</f>
        <v>30</v>
      </c>
      <c r="I880" s="25">
        <f>INDEX('Appendix 1 - Team Data'!$B$12:$R$112, MATCH(D880, 'Appendix 1 - Team Data'!$B$12:$B$112,0),4)</f>
        <v>40</v>
      </c>
      <c r="J880" s="25">
        <f t="shared" si="14"/>
        <v>3</v>
      </c>
    </row>
    <row r="881" spans="2:10">
      <c r="B881" s="3">
        <v>32193</v>
      </c>
      <c r="C881" s="10" t="s">
        <v>211</v>
      </c>
      <c r="D881" s="10" t="s">
        <v>15</v>
      </c>
      <c r="E881" s="25">
        <v>4</v>
      </c>
      <c r="F881" s="25">
        <v>1</v>
      </c>
      <c r="G881" s="10" t="s">
        <v>288</v>
      </c>
      <c r="H881" s="25">
        <f>INDEX('Appendix 1 - Team Data'!$B$12:$R$112, MATCH(C881, 'Appendix 1 - Team Data'!$B$12:$B$112,0),4)</f>
        <v>90</v>
      </c>
      <c r="I881" s="25">
        <f>INDEX('Appendix 1 - Team Data'!$B$12:$R$112, MATCH(D881, 'Appendix 1 - Team Data'!$B$12:$B$112,0),4)</f>
        <v>50</v>
      </c>
      <c r="J881" s="25">
        <f t="shared" si="14"/>
        <v>3</v>
      </c>
    </row>
    <row r="882" spans="2:10">
      <c r="B882" s="3">
        <v>32215</v>
      </c>
      <c r="C882" s="10" t="s">
        <v>270</v>
      </c>
      <c r="D882" s="10" t="s">
        <v>245</v>
      </c>
      <c r="E882" s="25">
        <v>0</v>
      </c>
      <c r="F882" s="25">
        <v>3</v>
      </c>
      <c r="G882" s="10" t="s">
        <v>301</v>
      </c>
      <c r="H882" s="25">
        <f>INDEX('Appendix 1 - Team Data'!$B$12:$R$112, MATCH(C882, 'Appendix 1 - Team Data'!$B$12:$B$112,0),4)</f>
        <v>0</v>
      </c>
      <c r="I882" s="25">
        <f>INDEX('Appendix 1 - Team Data'!$B$12:$R$112, MATCH(D882, 'Appendix 1 - Team Data'!$B$12:$B$112,0),4)</f>
        <v>30</v>
      </c>
      <c r="J882" s="25">
        <f t="shared" si="14"/>
        <v>3</v>
      </c>
    </row>
    <row r="883" spans="2:10">
      <c r="B883" s="3">
        <v>32228</v>
      </c>
      <c r="C883" s="10" t="s">
        <v>45</v>
      </c>
      <c r="D883" s="10" t="s">
        <v>236</v>
      </c>
      <c r="E883" s="25">
        <v>3</v>
      </c>
      <c r="F883" s="25">
        <v>0</v>
      </c>
      <c r="G883" s="10" t="s">
        <v>288</v>
      </c>
      <c r="H883" s="25">
        <f>INDEX('Appendix 1 - Team Data'!$B$12:$R$112, MATCH(C883, 'Appendix 1 - Team Data'!$B$12:$B$112,0),4)</f>
        <v>90</v>
      </c>
      <c r="I883" s="25">
        <f>INDEX('Appendix 1 - Team Data'!$B$12:$R$112, MATCH(D883, 'Appendix 1 - Team Data'!$B$12:$B$112,0),4)</f>
        <v>40</v>
      </c>
      <c r="J883" s="25">
        <f t="shared" si="14"/>
        <v>3</v>
      </c>
    </row>
    <row r="884" spans="2:10">
      <c r="B884" s="3">
        <v>32232</v>
      </c>
      <c r="C884" s="10" t="s">
        <v>52</v>
      </c>
      <c r="D884" s="10" t="s">
        <v>255</v>
      </c>
      <c r="E884" s="25">
        <v>3</v>
      </c>
      <c r="F884" s="25">
        <v>0</v>
      </c>
      <c r="G884" s="10" t="s">
        <v>288</v>
      </c>
      <c r="H884" s="25">
        <f>INDEX('Appendix 1 - Team Data'!$B$12:$R$112, MATCH(C884, 'Appendix 1 - Team Data'!$B$12:$B$112,0),4)</f>
        <v>90</v>
      </c>
      <c r="I884" s="25">
        <f>INDEX('Appendix 1 - Team Data'!$B$12:$R$112, MATCH(D884, 'Appendix 1 - Team Data'!$B$12:$B$112,0),4)</f>
        <v>20</v>
      </c>
      <c r="J884" s="25">
        <f t="shared" si="14"/>
        <v>3</v>
      </c>
    </row>
    <row r="885" spans="2:10">
      <c r="B885" s="3">
        <v>32259</v>
      </c>
      <c r="C885" s="10" t="s">
        <v>41</v>
      </c>
      <c r="D885" s="10" t="s">
        <v>237</v>
      </c>
      <c r="E885" s="25">
        <v>4</v>
      </c>
      <c r="F885" s="25">
        <v>1</v>
      </c>
      <c r="G885" s="10" t="s">
        <v>288</v>
      </c>
      <c r="H885" s="25">
        <f>INDEX('Appendix 1 - Team Data'!$B$12:$R$112, MATCH(C885, 'Appendix 1 - Team Data'!$B$12:$B$112,0),4)</f>
        <v>80</v>
      </c>
      <c r="I885" s="25">
        <f>INDEX('Appendix 1 - Team Data'!$B$12:$R$112, MATCH(D885, 'Appendix 1 - Team Data'!$B$12:$B$112,0),4)</f>
        <v>40</v>
      </c>
      <c r="J885" s="25">
        <f t="shared" si="14"/>
        <v>3</v>
      </c>
    </row>
    <row r="886" spans="2:10">
      <c r="B886" s="3">
        <v>32260</v>
      </c>
      <c r="C886" s="10" t="s">
        <v>42</v>
      </c>
      <c r="D886" s="10" t="s">
        <v>214</v>
      </c>
      <c r="E886" s="25">
        <v>4</v>
      </c>
      <c r="F886" s="25">
        <v>1</v>
      </c>
      <c r="G886" s="10" t="s">
        <v>288</v>
      </c>
      <c r="H886" s="25">
        <f>INDEX('Appendix 1 - Team Data'!$B$12:$R$112, MATCH(C886, 'Appendix 1 - Team Data'!$B$12:$B$112,0),4)</f>
        <v>80</v>
      </c>
      <c r="I886" s="25">
        <f>INDEX('Appendix 1 - Team Data'!$B$12:$R$112, MATCH(D886, 'Appendix 1 - Team Data'!$B$12:$B$112,0),4)</f>
        <v>70</v>
      </c>
      <c r="J886" s="25">
        <f t="shared" si="14"/>
        <v>3</v>
      </c>
    </row>
    <row r="887" spans="2:10">
      <c r="B887" s="3">
        <v>32267</v>
      </c>
      <c r="C887" s="10" t="s">
        <v>236</v>
      </c>
      <c r="D887" s="10" t="s">
        <v>31</v>
      </c>
      <c r="E887" s="25">
        <v>3</v>
      </c>
      <c r="F887" s="25">
        <v>0</v>
      </c>
      <c r="G887" s="10" t="s">
        <v>288</v>
      </c>
      <c r="H887" s="25">
        <f>INDEX('Appendix 1 - Team Data'!$B$12:$R$112, MATCH(C887, 'Appendix 1 - Team Data'!$B$12:$B$112,0),4)</f>
        <v>40</v>
      </c>
      <c r="I887" s="25">
        <f>INDEX('Appendix 1 - Team Data'!$B$12:$R$112, MATCH(D887, 'Appendix 1 - Team Data'!$B$12:$B$112,0),4)</f>
        <v>70</v>
      </c>
      <c r="J887" s="25">
        <f t="shared" si="14"/>
        <v>3</v>
      </c>
    </row>
    <row r="888" spans="2:10">
      <c r="B888" s="3">
        <v>32284</v>
      </c>
      <c r="C888" s="10" t="s">
        <v>255</v>
      </c>
      <c r="D888" s="10" t="s">
        <v>230</v>
      </c>
      <c r="E888" s="25">
        <v>0</v>
      </c>
      <c r="F888" s="25">
        <v>3</v>
      </c>
      <c r="G888" s="10" t="s">
        <v>288</v>
      </c>
      <c r="H888" s="25">
        <f>INDEX('Appendix 1 - Team Data'!$B$12:$R$112, MATCH(C888, 'Appendix 1 - Team Data'!$B$12:$B$112,0),4)</f>
        <v>20</v>
      </c>
      <c r="I888" s="25">
        <f>INDEX('Appendix 1 - Team Data'!$B$12:$R$112, MATCH(D888, 'Appendix 1 - Team Data'!$B$12:$B$112,0),4)</f>
        <v>50</v>
      </c>
      <c r="J888" s="25">
        <f t="shared" si="14"/>
        <v>3</v>
      </c>
    </row>
    <row r="889" spans="2:10">
      <c r="B889" s="3">
        <v>32288</v>
      </c>
      <c r="C889" s="10" t="s">
        <v>238</v>
      </c>
      <c r="D889" s="10" t="s">
        <v>234</v>
      </c>
      <c r="E889" s="25">
        <v>3</v>
      </c>
      <c r="F889" s="25">
        <v>0</v>
      </c>
      <c r="G889" s="10" t="s">
        <v>288</v>
      </c>
      <c r="H889" s="25">
        <f>INDEX('Appendix 1 - Team Data'!$B$12:$R$112, MATCH(C889, 'Appendix 1 - Team Data'!$B$12:$B$112,0),4)</f>
        <v>40</v>
      </c>
      <c r="I889" s="25">
        <f>INDEX('Appendix 1 - Team Data'!$B$12:$R$112, MATCH(D889, 'Appendix 1 - Team Data'!$B$12:$B$112,0),4)</f>
        <v>40</v>
      </c>
      <c r="J889" s="25">
        <f t="shared" si="14"/>
        <v>3</v>
      </c>
    </row>
    <row r="890" spans="2:10">
      <c r="B890" s="3">
        <v>32296</v>
      </c>
      <c r="C890" s="10" t="s">
        <v>53</v>
      </c>
      <c r="D890" s="10" t="s">
        <v>248</v>
      </c>
      <c r="E890" s="25">
        <v>0</v>
      </c>
      <c r="F890" s="25">
        <v>3</v>
      </c>
      <c r="G890" s="10" t="s">
        <v>308</v>
      </c>
      <c r="H890" s="25">
        <f>INDEX('Appendix 1 - Team Data'!$B$12:$R$112, MATCH(C890, 'Appendix 1 - Team Data'!$B$12:$B$112,0),4)</f>
        <v>50</v>
      </c>
      <c r="I890" s="25">
        <f>INDEX('Appendix 1 - Team Data'!$B$12:$R$112, MATCH(D890, 'Appendix 1 - Team Data'!$B$12:$B$112,0),4)</f>
        <v>30</v>
      </c>
      <c r="J890" s="25">
        <f t="shared" si="14"/>
        <v>3</v>
      </c>
    </row>
    <row r="891" spans="2:10">
      <c r="B891" s="3">
        <v>32297</v>
      </c>
      <c r="C891" s="10" t="s">
        <v>265</v>
      </c>
      <c r="D891" s="10" t="s">
        <v>238</v>
      </c>
      <c r="E891" s="25">
        <v>3</v>
      </c>
      <c r="F891" s="25">
        <v>0</v>
      </c>
      <c r="G891" s="10" t="s">
        <v>289</v>
      </c>
      <c r="H891" s="25">
        <f>INDEX('Appendix 1 - Team Data'!$B$12:$R$112, MATCH(C891, 'Appendix 1 - Team Data'!$B$12:$B$112,0),4)</f>
        <v>10</v>
      </c>
      <c r="I891" s="25">
        <f>INDEX('Appendix 1 - Team Data'!$B$12:$R$112, MATCH(D891, 'Appendix 1 - Team Data'!$B$12:$B$112,0),4)</f>
        <v>40</v>
      </c>
      <c r="J891" s="25">
        <f t="shared" si="14"/>
        <v>3</v>
      </c>
    </row>
    <row r="892" spans="2:10">
      <c r="B892" s="3">
        <v>32333</v>
      </c>
      <c r="C892" s="10" t="s">
        <v>26</v>
      </c>
      <c r="D892" s="10" t="s">
        <v>16</v>
      </c>
      <c r="E892" s="25">
        <v>3</v>
      </c>
      <c r="F892" s="25">
        <v>0</v>
      </c>
      <c r="G892" s="10" t="s">
        <v>288</v>
      </c>
      <c r="H892" s="25">
        <f>INDEX('Appendix 1 - Team Data'!$B$12:$R$112, MATCH(C892, 'Appendix 1 - Team Data'!$B$12:$B$112,0),4)</f>
        <v>60</v>
      </c>
      <c r="I892" s="25">
        <f>INDEX('Appendix 1 - Team Data'!$B$12:$R$112, MATCH(D892, 'Appendix 1 - Team Data'!$B$12:$B$112,0),4)</f>
        <v>30</v>
      </c>
      <c r="J892" s="25">
        <f t="shared" si="14"/>
        <v>3</v>
      </c>
    </row>
    <row r="893" spans="2:10">
      <c r="B893" s="3">
        <v>32337</v>
      </c>
      <c r="C893" s="10" t="s">
        <v>35</v>
      </c>
      <c r="D893" s="10" t="s">
        <v>16</v>
      </c>
      <c r="E893" s="25">
        <v>4</v>
      </c>
      <c r="F893" s="25">
        <v>1</v>
      </c>
      <c r="G893" s="10" t="s">
        <v>288</v>
      </c>
      <c r="H893" s="25">
        <f>INDEX('Appendix 1 - Team Data'!$B$12:$R$112, MATCH(C893, 'Appendix 1 - Team Data'!$B$12:$B$112,0),4)</f>
        <v>90</v>
      </c>
      <c r="I893" s="25">
        <f>INDEX('Appendix 1 - Team Data'!$B$12:$R$112, MATCH(D893, 'Appendix 1 - Team Data'!$B$12:$B$112,0),4)</f>
        <v>30</v>
      </c>
      <c r="J893" s="25">
        <f t="shared" si="14"/>
        <v>3</v>
      </c>
    </row>
    <row r="894" spans="2:10">
      <c r="B894" s="3">
        <v>32338</v>
      </c>
      <c r="C894" s="10" t="s">
        <v>26</v>
      </c>
      <c r="D894" s="10" t="s">
        <v>30</v>
      </c>
      <c r="E894" s="25">
        <v>4</v>
      </c>
      <c r="F894" s="25">
        <v>1</v>
      </c>
      <c r="G894" s="10" t="s">
        <v>288</v>
      </c>
      <c r="H894" s="25">
        <f>INDEX('Appendix 1 - Team Data'!$B$12:$R$112, MATCH(C894, 'Appendix 1 - Team Data'!$B$12:$B$112,0),4)</f>
        <v>60</v>
      </c>
      <c r="I894" s="25">
        <f>INDEX('Appendix 1 - Team Data'!$B$12:$R$112, MATCH(D894, 'Appendix 1 - Team Data'!$B$12:$B$112,0),4)</f>
        <v>90</v>
      </c>
      <c r="J894" s="25">
        <f t="shared" si="14"/>
        <v>3</v>
      </c>
    </row>
    <row r="895" spans="2:10">
      <c r="B895" s="3">
        <v>32339</v>
      </c>
      <c r="C895" s="10" t="s">
        <v>17</v>
      </c>
      <c r="D895" s="10" t="s">
        <v>272</v>
      </c>
      <c r="E895" s="25">
        <v>3</v>
      </c>
      <c r="F895" s="25">
        <v>0</v>
      </c>
      <c r="G895" s="10" t="s">
        <v>314</v>
      </c>
      <c r="H895" s="25">
        <f>INDEX('Appendix 1 - Team Data'!$B$12:$R$112, MATCH(C895, 'Appendix 1 - Team Data'!$B$12:$B$112,0),4)</f>
        <v>50</v>
      </c>
      <c r="I895" s="25">
        <f>INDEX('Appendix 1 - Team Data'!$B$12:$R$112, MATCH(D895, 'Appendix 1 - Team Data'!$B$12:$B$112,0),4)</f>
        <v>0</v>
      </c>
      <c r="J895" s="25">
        <f t="shared" si="14"/>
        <v>3</v>
      </c>
    </row>
    <row r="896" spans="2:10">
      <c r="B896" s="3">
        <v>32343</v>
      </c>
      <c r="C896" s="10" t="s">
        <v>268</v>
      </c>
      <c r="D896" s="10" t="s">
        <v>245</v>
      </c>
      <c r="E896" s="25">
        <v>0</v>
      </c>
      <c r="F896" s="25">
        <v>3</v>
      </c>
      <c r="G896" s="10" t="s">
        <v>314</v>
      </c>
      <c r="H896" s="25">
        <f>INDEX('Appendix 1 - Team Data'!$B$12:$R$112, MATCH(C896, 'Appendix 1 - Team Data'!$B$12:$B$112,0),4)</f>
        <v>10</v>
      </c>
      <c r="I896" s="25">
        <f>INDEX('Appendix 1 - Team Data'!$B$12:$R$112, MATCH(D896, 'Appendix 1 - Team Data'!$B$12:$B$112,0),4)</f>
        <v>30</v>
      </c>
      <c r="J896" s="25">
        <f t="shared" si="14"/>
        <v>3</v>
      </c>
    </row>
    <row r="897" spans="2:10">
      <c r="B897" s="3">
        <v>32376</v>
      </c>
      <c r="C897" s="10" t="s">
        <v>266</v>
      </c>
      <c r="D897" s="10" t="s">
        <v>47</v>
      </c>
      <c r="E897" s="25">
        <v>3</v>
      </c>
      <c r="F897" s="25">
        <v>0</v>
      </c>
      <c r="G897" s="10" t="s">
        <v>289</v>
      </c>
      <c r="H897" s="25">
        <f>INDEX('Appendix 1 - Team Data'!$B$12:$R$112, MATCH(C897, 'Appendix 1 - Team Data'!$B$12:$B$112,0),4)</f>
        <v>10</v>
      </c>
      <c r="I897" s="25">
        <f>INDEX('Appendix 1 - Team Data'!$B$12:$R$112, MATCH(D897, 'Appendix 1 - Team Data'!$B$12:$B$112,0),4)</f>
        <v>40</v>
      </c>
      <c r="J897" s="25">
        <f t="shared" si="14"/>
        <v>3</v>
      </c>
    </row>
    <row r="898" spans="2:10">
      <c r="B898" s="3">
        <v>32406</v>
      </c>
      <c r="C898" s="10" t="s">
        <v>228</v>
      </c>
      <c r="D898" s="10" t="s">
        <v>239</v>
      </c>
      <c r="E898" s="25">
        <v>3</v>
      </c>
      <c r="F898" s="25">
        <v>0</v>
      </c>
      <c r="G898" s="10" t="s">
        <v>288</v>
      </c>
      <c r="H898" s="25">
        <f>INDEX('Appendix 1 - Team Data'!$B$12:$R$112, MATCH(C898, 'Appendix 1 - Team Data'!$B$12:$B$112,0),4)</f>
        <v>50</v>
      </c>
      <c r="I898" s="25">
        <f>INDEX('Appendix 1 - Team Data'!$B$12:$R$112, MATCH(D898, 'Appendix 1 - Team Data'!$B$12:$B$112,0),4)</f>
        <v>40</v>
      </c>
      <c r="J898" s="25">
        <f t="shared" si="14"/>
        <v>3</v>
      </c>
    </row>
    <row r="899" spans="2:10">
      <c r="B899" s="3">
        <v>32407</v>
      </c>
      <c r="C899" s="10" t="s">
        <v>31</v>
      </c>
      <c r="D899" s="10" t="s">
        <v>236</v>
      </c>
      <c r="E899" s="25">
        <v>0</v>
      </c>
      <c r="F899" s="25">
        <v>3</v>
      </c>
      <c r="G899" s="10" t="s">
        <v>288</v>
      </c>
      <c r="H899" s="25">
        <f>INDEX('Appendix 1 - Team Data'!$B$12:$R$112, MATCH(C899, 'Appendix 1 - Team Data'!$B$12:$B$112,0),4)</f>
        <v>70</v>
      </c>
      <c r="I899" s="25">
        <f>INDEX('Appendix 1 - Team Data'!$B$12:$R$112, MATCH(D899, 'Appendix 1 - Team Data'!$B$12:$B$112,0),4)</f>
        <v>40</v>
      </c>
      <c r="J899" s="25">
        <f t="shared" si="14"/>
        <v>3</v>
      </c>
    </row>
    <row r="900" spans="2:10">
      <c r="B900" s="3">
        <v>32449</v>
      </c>
      <c r="C900" s="10" t="s">
        <v>228</v>
      </c>
      <c r="D900" s="10" t="s">
        <v>230</v>
      </c>
      <c r="E900" s="25">
        <v>3</v>
      </c>
      <c r="F900" s="25">
        <v>0</v>
      </c>
      <c r="G900" s="10" t="s">
        <v>289</v>
      </c>
      <c r="H900" s="25">
        <f>INDEX('Appendix 1 - Team Data'!$B$12:$R$112, MATCH(C900, 'Appendix 1 - Team Data'!$B$12:$B$112,0),4)</f>
        <v>50</v>
      </c>
      <c r="I900" s="25">
        <f>INDEX('Appendix 1 - Team Data'!$B$12:$R$112, MATCH(D900, 'Appendix 1 - Team Data'!$B$12:$B$112,0),4)</f>
        <v>50</v>
      </c>
      <c r="J900" s="25">
        <f t="shared" si="14"/>
        <v>3</v>
      </c>
    </row>
    <row r="901" spans="2:10">
      <c r="B901" s="3">
        <v>32460</v>
      </c>
      <c r="C901" s="10" t="s">
        <v>269</v>
      </c>
      <c r="D901" s="10" t="s">
        <v>260</v>
      </c>
      <c r="E901" s="25">
        <v>0</v>
      </c>
      <c r="F901" s="25">
        <v>3</v>
      </c>
      <c r="G901" s="10" t="s">
        <v>310</v>
      </c>
      <c r="H901" s="25">
        <f>INDEX('Appendix 1 - Team Data'!$B$12:$R$112, MATCH(C901, 'Appendix 1 - Team Data'!$B$12:$B$112,0),4)</f>
        <v>0</v>
      </c>
      <c r="I901" s="25">
        <f>INDEX('Appendix 1 - Team Data'!$B$12:$R$112, MATCH(D901, 'Appendix 1 - Team Data'!$B$12:$B$112,0),4)</f>
        <v>10</v>
      </c>
      <c r="J901" s="25">
        <f t="shared" si="14"/>
        <v>3</v>
      </c>
    </row>
    <row r="902" spans="2:10">
      <c r="B902" s="3">
        <v>32462</v>
      </c>
      <c r="C902" s="10" t="s">
        <v>230</v>
      </c>
      <c r="D902" s="10" t="s">
        <v>236</v>
      </c>
      <c r="E902" s="25">
        <v>3</v>
      </c>
      <c r="F902" s="25">
        <v>0</v>
      </c>
      <c r="G902" s="10" t="s">
        <v>288</v>
      </c>
      <c r="H902" s="25">
        <f>INDEX('Appendix 1 - Team Data'!$B$12:$R$112, MATCH(C902, 'Appendix 1 - Team Data'!$B$12:$B$112,0),4)</f>
        <v>50</v>
      </c>
      <c r="I902" s="25">
        <f>INDEX('Appendix 1 - Team Data'!$B$12:$R$112, MATCH(D902, 'Appendix 1 - Team Data'!$B$12:$B$112,0),4)</f>
        <v>40</v>
      </c>
      <c r="J902" s="25">
        <f t="shared" si="14"/>
        <v>3</v>
      </c>
    </row>
    <row r="903" spans="2:10">
      <c r="B903" s="3">
        <v>32470</v>
      </c>
      <c r="C903" s="10" t="s">
        <v>228</v>
      </c>
      <c r="D903" s="10" t="s">
        <v>252</v>
      </c>
      <c r="E903" s="25">
        <v>3</v>
      </c>
      <c r="F903" s="25">
        <v>0</v>
      </c>
      <c r="G903" s="10" t="s">
        <v>288</v>
      </c>
      <c r="H903" s="25">
        <f>INDEX('Appendix 1 - Team Data'!$B$12:$R$112, MATCH(C903, 'Appendix 1 - Team Data'!$B$12:$B$112,0),4)</f>
        <v>50</v>
      </c>
      <c r="I903" s="25">
        <f>INDEX('Appendix 1 - Team Data'!$B$12:$R$112, MATCH(D903, 'Appendix 1 - Team Data'!$B$12:$B$112,0),4)</f>
        <v>20</v>
      </c>
      <c r="J903" s="25">
        <f t="shared" si="14"/>
        <v>3</v>
      </c>
    </row>
    <row r="904" spans="2:10">
      <c r="B904" s="3">
        <v>32481</v>
      </c>
      <c r="C904" s="10" t="s">
        <v>248</v>
      </c>
      <c r="D904" s="10" t="s">
        <v>241</v>
      </c>
      <c r="E904" s="25">
        <v>3</v>
      </c>
      <c r="F904" s="25">
        <v>0</v>
      </c>
      <c r="G904" s="10" t="s">
        <v>298</v>
      </c>
      <c r="H904" s="25">
        <f>INDEX('Appendix 1 - Team Data'!$B$12:$R$112, MATCH(C904, 'Appendix 1 - Team Data'!$B$12:$B$112,0),4)</f>
        <v>30</v>
      </c>
      <c r="I904" s="25">
        <f>INDEX('Appendix 1 - Team Data'!$B$12:$R$112, MATCH(D904, 'Appendix 1 - Team Data'!$B$12:$B$112,0),4)</f>
        <v>30</v>
      </c>
      <c r="J904" s="25">
        <f t="shared" si="14"/>
        <v>3</v>
      </c>
    </row>
    <row r="905" spans="2:10">
      <c r="B905" s="3">
        <v>32488</v>
      </c>
      <c r="C905" s="10" t="s">
        <v>43</v>
      </c>
      <c r="D905" s="10" t="s">
        <v>23</v>
      </c>
      <c r="E905" s="25">
        <v>3</v>
      </c>
      <c r="F905" s="25">
        <v>0</v>
      </c>
      <c r="G905" s="10" t="s">
        <v>298</v>
      </c>
      <c r="H905" s="25">
        <f>INDEX('Appendix 1 - Team Data'!$B$12:$R$112, MATCH(C905, 'Appendix 1 - Team Data'!$B$12:$B$112,0),4)</f>
        <v>70</v>
      </c>
      <c r="I905" s="25">
        <f>INDEX('Appendix 1 - Team Data'!$B$12:$R$112, MATCH(D905, 'Appendix 1 - Team Data'!$B$12:$B$112,0),4)</f>
        <v>70</v>
      </c>
      <c r="J905" s="25">
        <f t="shared" si="14"/>
        <v>3</v>
      </c>
    </row>
    <row r="906" spans="2:10">
      <c r="B906" s="3">
        <v>32489</v>
      </c>
      <c r="C906" s="10" t="s">
        <v>53</v>
      </c>
      <c r="D906" s="10" t="s">
        <v>270</v>
      </c>
      <c r="E906" s="25">
        <v>0</v>
      </c>
      <c r="F906" s="25">
        <v>3</v>
      </c>
      <c r="G906" s="10" t="s">
        <v>298</v>
      </c>
      <c r="H906" s="25">
        <f>INDEX('Appendix 1 - Team Data'!$B$12:$R$112, MATCH(C906, 'Appendix 1 - Team Data'!$B$12:$B$112,0),4)</f>
        <v>50</v>
      </c>
      <c r="I906" s="25">
        <f>INDEX('Appendix 1 - Team Data'!$B$12:$R$112, MATCH(D906, 'Appendix 1 - Team Data'!$B$12:$B$112,0),4)</f>
        <v>0</v>
      </c>
      <c r="J906" s="25">
        <f t="shared" si="14"/>
        <v>3</v>
      </c>
    </row>
    <row r="907" spans="2:10">
      <c r="B907" s="3">
        <v>32491</v>
      </c>
      <c r="C907" s="10" t="s">
        <v>18</v>
      </c>
      <c r="D907" s="10" t="s">
        <v>27</v>
      </c>
      <c r="E907" s="25">
        <v>3</v>
      </c>
      <c r="F907" s="25">
        <v>0</v>
      </c>
      <c r="G907" s="10" t="s">
        <v>288</v>
      </c>
      <c r="H907" s="25">
        <f>INDEX('Appendix 1 - Team Data'!$B$12:$R$112, MATCH(C907, 'Appendix 1 - Team Data'!$B$12:$B$112,0),4)</f>
        <v>80</v>
      </c>
      <c r="I907" s="25">
        <f>INDEX('Appendix 1 - Team Data'!$B$12:$R$112, MATCH(D907, 'Appendix 1 - Team Data'!$B$12:$B$112,0),4)</f>
        <v>80</v>
      </c>
      <c r="J907" s="25">
        <f t="shared" si="14"/>
        <v>3</v>
      </c>
    </row>
    <row r="908" spans="2:10">
      <c r="B908" s="3">
        <v>32514</v>
      </c>
      <c r="C908" s="10" t="s">
        <v>251</v>
      </c>
      <c r="D908" s="10" t="s">
        <v>267</v>
      </c>
      <c r="E908" s="25">
        <v>3</v>
      </c>
      <c r="F908" s="25">
        <v>0</v>
      </c>
      <c r="G908" s="10" t="s">
        <v>289</v>
      </c>
      <c r="H908" s="25">
        <f>INDEX('Appendix 1 - Team Data'!$B$12:$R$112, MATCH(C908, 'Appendix 1 - Team Data'!$B$12:$B$112,0),4)</f>
        <v>20</v>
      </c>
      <c r="I908" s="25">
        <f>INDEX('Appendix 1 - Team Data'!$B$12:$R$112, MATCH(D908, 'Appendix 1 - Team Data'!$B$12:$B$112,0),4)</f>
        <v>10</v>
      </c>
      <c r="J908" s="25">
        <f t="shared" si="14"/>
        <v>3</v>
      </c>
    </row>
    <row r="909" spans="2:10">
      <c r="B909" s="3">
        <v>32542</v>
      </c>
      <c r="C909" s="10" t="s">
        <v>270</v>
      </c>
      <c r="D909" s="10" t="s">
        <v>253</v>
      </c>
      <c r="E909" s="25">
        <v>3</v>
      </c>
      <c r="F909" s="25">
        <v>0</v>
      </c>
      <c r="G909" s="10" t="s">
        <v>289</v>
      </c>
      <c r="H909" s="25">
        <f>INDEX('Appendix 1 - Team Data'!$B$12:$R$112, MATCH(C909, 'Appendix 1 - Team Data'!$B$12:$B$112,0),4)</f>
        <v>0</v>
      </c>
      <c r="I909" s="25">
        <f>INDEX('Appendix 1 - Team Data'!$B$12:$R$112, MATCH(D909, 'Appendix 1 - Team Data'!$B$12:$B$112,0),4)</f>
        <v>20</v>
      </c>
      <c r="J909" s="25">
        <f t="shared" si="14"/>
        <v>3</v>
      </c>
    </row>
    <row r="910" spans="2:10">
      <c r="B910" s="3">
        <v>32570</v>
      </c>
      <c r="C910" s="10" t="s">
        <v>259</v>
      </c>
      <c r="D910" s="10" t="s">
        <v>271</v>
      </c>
      <c r="E910" s="25">
        <v>3</v>
      </c>
      <c r="F910" s="25">
        <v>0</v>
      </c>
      <c r="G910" s="10" t="s">
        <v>288</v>
      </c>
      <c r="H910" s="25">
        <f>INDEX('Appendix 1 - Team Data'!$B$12:$R$112, MATCH(C910, 'Appendix 1 - Team Data'!$B$12:$B$112,0),4)</f>
        <v>10</v>
      </c>
      <c r="I910" s="25">
        <f>INDEX('Appendix 1 - Team Data'!$B$12:$R$112, MATCH(D910, 'Appendix 1 - Team Data'!$B$12:$B$112,0),4)</f>
        <v>0</v>
      </c>
      <c r="J910" s="25">
        <f t="shared" si="14"/>
        <v>3</v>
      </c>
    </row>
    <row r="911" spans="2:10">
      <c r="B911" s="3">
        <v>32579</v>
      </c>
      <c r="C911" s="10" t="s">
        <v>26</v>
      </c>
      <c r="D911" s="10" t="s">
        <v>254</v>
      </c>
      <c r="E911" s="25">
        <v>4</v>
      </c>
      <c r="F911" s="25">
        <v>1</v>
      </c>
      <c r="G911" s="10" t="s">
        <v>289</v>
      </c>
      <c r="H911" s="25">
        <f>INDEX('Appendix 1 - Team Data'!$B$12:$R$112, MATCH(C911, 'Appendix 1 - Team Data'!$B$12:$B$112,0),4)</f>
        <v>60</v>
      </c>
      <c r="I911" s="25">
        <f>INDEX('Appendix 1 - Team Data'!$B$12:$R$112, MATCH(D911, 'Appendix 1 - Team Data'!$B$12:$B$112,0),4)</f>
        <v>20</v>
      </c>
      <c r="J911" s="25">
        <f t="shared" si="14"/>
        <v>3</v>
      </c>
    </row>
    <row r="912" spans="2:10">
      <c r="B912" s="3">
        <v>32579</v>
      </c>
      <c r="C912" s="10" t="s">
        <v>247</v>
      </c>
      <c r="D912" s="10" t="s">
        <v>215</v>
      </c>
      <c r="E912" s="25">
        <v>0</v>
      </c>
      <c r="F912" s="25">
        <v>3</v>
      </c>
      <c r="G912" s="10" t="s">
        <v>288</v>
      </c>
      <c r="H912" s="25">
        <f>INDEX('Appendix 1 - Team Data'!$B$12:$R$112, MATCH(C912, 'Appendix 1 - Team Data'!$B$12:$B$112,0),4)</f>
        <v>30</v>
      </c>
      <c r="I912" s="25">
        <f>INDEX('Appendix 1 - Team Data'!$B$12:$R$112, MATCH(D912, 'Appendix 1 - Team Data'!$B$12:$B$112,0),4)</f>
        <v>70</v>
      </c>
      <c r="J912" s="25">
        <f t="shared" si="14"/>
        <v>3</v>
      </c>
    </row>
    <row r="913" spans="2:10">
      <c r="B913" s="3">
        <v>32602</v>
      </c>
      <c r="C913" s="10" t="s">
        <v>236</v>
      </c>
      <c r="D913" s="10" t="s">
        <v>36</v>
      </c>
      <c r="E913" s="25">
        <v>3</v>
      </c>
      <c r="F913" s="25">
        <v>0</v>
      </c>
      <c r="G913" s="10" t="s">
        <v>288</v>
      </c>
      <c r="H913" s="25">
        <f>INDEX('Appendix 1 - Team Data'!$B$12:$R$112, MATCH(C913, 'Appendix 1 - Team Data'!$B$12:$B$112,0),4)</f>
        <v>40</v>
      </c>
      <c r="I913" s="25">
        <f>INDEX('Appendix 1 - Team Data'!$B$12:$R$112, MATCH(D913, 'Appendix 1 - Team Data'!$B$12:$B$112,0),4)</f>
        <v>80</v>
      </c>
      <c r="J913" s="25">
        <f t="shared" si="14"/>
        <v>3</v>
      </c>
    </row>
    <row r="914" spans="2:10">
      <c r="B914" s="3">
        <v>32620</v>
      </c>
      <c r="C914" s="10" t="s">
        <v>33</v>
      </c>
      <c r="D914" s="10" t="s">
        <v>266</v>
      </c>
      <c r="E914" s="25">
        <v>3</v>
      </c>
      <c r="F914" s="25">
        <v>0</v>
      </c>
      <c r="G914" s="10" t="s">
        <v>291</v>
      </c>
      <c r="H914" s="25">
        <f>INDEX('Appendix 1 - Team Data'!$B$12:$R$112, MATCH(C914, 'Appendix 1 - Team Data'!$B$12:$B$112,0),4)</f>
        <v>50</v>
      </c>
      <c r="I914" s="25">
        <f>INDEX('Appendix 1 - Team Data'!$B$12:$R$112, MATCH(D914, 'Appendix 1 - Team Data'!$B$12:$B$112,0),4)</f>
        <v>10</v>
      </c>
      <c r="J914" s="25">
        <f t="shared" si="14"/>
        <v>3</v>
      </c>
    </row>
    <row r="915" spans="2:10">
      <c r="B915" s="3">
        <v>32630</v>
      </c>
      <c r="C915" s="10" t="s">
        <v>246</v>
      </c>
      <c r="D915" s="10" t="s">
        <v>50</v>
      </c>
      <c r="E915" s="25">
        <v>0</v>
      </c>
      <c r="F915" s="25">
        <v>3</v>
      </c>
      <c r="G915" s="10" t="s">
        <v>288</v>
      </c>
      <c r="H915" s="25">
        <f>INDEX('Appendix 1 - Team Data'!$B$12:$R$112, MATCH(C915, 'Appendix 1 - Team Data'!$B$12:$B$112,0),4)</f>
        <v>30</v>
      </c>
      <c r="I915" s="25">
        <f>INDEX('Appendix 1 - Team Data'!$B$12:$R$112, MATCH(D915, 'Appendix 1 - Team Data'!$B$12:$B$112,0),4)</f>
        <v>80</v>
      </c>
      <c r="J915" s="25">
        <f t="shared" si="14"/>
        <v>3</v>
      </c>
    </row>
    <row r="916" spans="2:10">
      <c r="B916" s="3">
        <v>32638</v>
      </c>
      <c r="C916" s="10" t="s">
        <v>35</v>
      </c>
      <c r="D916" s="10" t="s">
        <v>27</v>
      </c>
      <c r="E916" s="25">
        <v>4</v>
      </c>
      <c r="F916" s="25">
        <v>1</v>
      </c>
      <c r="G916" s="10" t="s">
        <v>288</v>
      </c>
      <c r="H916" s="25">
        <f>INDEX('Appendix 1 - Team Data'!$B$12:$R$112, MATCH(C916, 'Appendix 1 - Team Data'!$B$12:$B$112,0),4)</f>
        <v>90</v>
      </c>
      <c r="I916" s="25">
        <f>INDEX('Appendix 1 - Team Data'!$B$12:$R$112, MATCH(D916, 'Appendix 1 - Team Data'!$B$12:$B$112,0),4)</f>
        <v>80</v>
      </c>
      <c r="J916" s="25">
        <f t="shared" si="14"/>
        <v>3</v>
      </c>
    </row>
    <row r="917" spans="2:10">
      <c r="B917" s="3">
        <v>32659</v>
      </c>
      <c r="C917" s="10" t="s">
        <v>246</v>
      </c>
      <c r="D917" s="10" t="s">
        <v>226</v>
      </c>
      <c r="E917" s="25">
        <v>4</v>
      </c>
      <c r="F917" s="25">
        <v>1</v>
      </c>
      <c r="G917" s="10" t="s">
        <v>288</v>
      </c>
      <c r="H917" s="25">
        <f>INDEX('Appendix 1 - Team Data'!$B$12:$R$112, MATCH(C917, 'Appendix 1 - Team Data'!$B$12:$B$112,0),4)</f>
        <v>30</v>
      </c>
      <c r="I917" s="25">
        <f>INDEX('Appendix 1 - Team Data'!$B$12:$R$112, MATCH(D917, 'Appendix 1 - Team Data'!$B$12:$B$112,0),4)</f>
        <v>60</v>
      </c>
      <c r="J917" s="25">
        <f t="shared" ref="J917:J980" si="15">ABS(F917-E917)</f>
        <v>3</v>
      </c>
    </row>
    <row r="918" spans="2:10">
      <c r="B918" s="3">
        <v>32662</v>
      </c>
      <c r="C918" s="10" t="s">
        <v>48</v>
      </c>
      <c r="D918" s="10" t="s">
        <v>50</v>
      </c>
      <c r="E918" s="25">
        <v>3</v>
      </c>
      <c r="F918" s="25">
        <v>0</v>
      </c>
      <c r="G918" s="10" t="s">
        <v>289</v>
      </c>
      <c r="H918" s="25">
        <f>INDEX('Appendix 1 - Team Data'!$B$12:$R$112, MATCH(C918, 'Appendix 1 - Team Data'!$B$12:$B$112,0),4)</f>
        <v>90</v>
      </c>
      <c r="I918" s="25">
        <f>INDEX('Appendix 1 - Team Data'!$B$12:$R$112, MATCH(D918, 'Appendix 1 - Team Data'!$B$12:$B$112,0),4)</f>
        <v>80</v>
      </c>
      <c r="J918" s="25">
        <f t="shared" si="15"/>
        <v>3</v>
      </c>
    </row>
    <row r="919" spans="2:10">
      <c r="B919" s="3">
        <v>32663</v>
      </c>
      <c r="C919" s="10" t="s">
        <v>257</v>
      </c>
      <c r="D919" s="10" t="s">
        <v>266</v>
      </c>
      <c r="E919" s="25">
        <v>3</v>
      </c>
      <c r="F919" s="25">
        <v>0</v>
      </c>
      <c r="G919" s="10" t="s">
        <v>312</v>
      </c>
      <c r="H919" s="25">
        <f>INDEX('Appendix 1 - Team Data'!$B$12:$R$112, MATCH(C919, 'Appendix 1 - Team Data'!$B$12:$B$112,0),4)</f>
        <v>20</v>
      </c>
      <c r="I919" s="25">
        <f>INDEX('Appendix 1 - Team Data'!$B$12:$R$112, MATCH(D919, 'Appendix 1 - Team Data'!$B$12:$B$112,0),4)</f>
        <v>10</v>
      </c>
      <c r="J919" s="25">
        <f t="shared" si="15"/>
        <v>3</v>
      </c>
    </row>
    <row r="920" spans="2:10">
      <c r="B920" s="3">
        <v>32690</v>
      </c>
      <c r="C920" s="10" t="s">
        <v>215</v>
      </c>
      <c r="D920" s="10" t="s">
        <v>27</v>
      </c>
      <c r="E920" s="25">
        <v>5</v>
      </c>
      <c r="F920" s="25">
        <v>2</v>
      </c>
      <c r="G920" s="10" t="s">
        <v>297</v>
      </c>
      <c r="H920" s="25">
        <f>INDEX('Appendix 1 - Team Data'!$B$12:$R$112, MATCH(C920, 'Appendix 1 - Team Data'!$B$12:$B$112,0),4)</f>
        <v>70</v>
      </c>
      <c r="I920" s="25">
        <f>INDEX('Appendix 1 - Team Data'!$B$12:$R$112, MATCH(D920, 'Appendix 1 - Team Data'!$B$12:$B$112,0),4)</f>
        <v>80</v>
      </c>
      <c r="J920" s="25">
        <f t="shared" si="15"/>
        <v>3</v>
      </c>
    </row>
    <row r="921" spans="2:10">
      <c r="B921" s="3">
        <v>32693</v>
      </c>
      <c r="C921" s="10" t="s">
        <v>18</v>
      </c>
      <c r="D921" s="10" t="s">
        <v>227</v>
      </c>
      <c r="E921" s="25">
        <v>3</v>
      </c>
      <c r="F921" s="25">
        <v>0</v>
      </c>
      <c r="G921" s="10" t="s">
        <v>297</v>
      </c>
      <c r="H921" s="25">
        <f>INDEX('Appendix 1 - Team Data'!$B$12:$R$112, MATCH(C921, 'Appendix 1 - Team Data'!$B$12:$B$112,0),4)</f>
        <v>80</v>
      </c>
      <c r="I921" s="25">
        <f>INDEX('Appendix 1 - Team Data'!$B$12:$R$112, MATCH(D921, 'Appendix 1 - Team Data'!$B$12:$B$112,0),4)</f>
        <v>50</v>
      </c>
      <c r="J921" s="25">
        <f t="shared" si="15"/>
        <v>3</v>
      </c>
    </row>
    <row r="922" spans="2:10">
      <c r="B922" s="3">
        <v>32695</v>
      </c>
      <c r="C922" s="10" t="s">
        <v>213</v>
      </c>
      <c r="D922" s="10" t="s">
        <v>18</v>
      </c>
      <c r="E922" s="25">
        <v>0</v>
      </c>
      <c r="F922" s="25">
        <v>3</v>
      </c>
      <c r="G922" s="10" t="s">
        <v>297</v>
      </c>
      <c r="H922" s="25">
        <f>INDEX('Appendix 1 - Team Data'!$B$12:$R$112, MATCH(C922, 'Appendix 1 - Team Data'!$B$12:$B$112,0),4)</f>
        <v>80</v>
      </c>
      <c r="I922" s="25">
        <f>INDEX('Appendix 1 - Team Data'!$B$12:$R$112, MATCH(D922, 'Appendix 1 - Team Data'!$B$12:$B$112,0),4)</f>
        <v>80</v>
      </c>
      <c r="J922" s="25">
        <f t="shared" si="15"/>
        <v>3</v>
      </c>
    </row>
    <row r="923" spans="2:10">
      <c r="B923" s="3">
        <v>32696</v>
      </c>
      <c r="C923" s="10" t="s">
        <v>215</v>
      </c>
      <c r="D923" s="10" t="s">
        <v>220</v>
      </c>
      <c r="E923" s="25">
        <v>3</v>
      </c>
      <c r="F923" s="25">
        <v>0</v>
      </c>
      <c r="G923" s="10" t="s">
        <v>297</v>
      </c>
      <c r="H923" s="25">
        <f>INDEX('Appendix 1 - Team Data'!$B$12:$R$112, MATCH(C923, 'Appendix 1 - Team Data'!$B$12:$B$112,0),4)</f>
        <v>70</v>
      </c>
      <c r="I923" s="25">
        <f>INDEX('Appendix 1 - Team Data'!$B$12:$R$112, MATCH(D923, 'Appendix 1 - Team Data'!$B$12:$B$112,0),4)</f>
        <v>60</v>
      </c>
      <c r="J923" s="25">
        <f t="shared" si="15"/>
        <v>3</v>
      </c>
    </row>
    <row r="924" spans="2:10">
      <c r="B924" s="3">
        <v>32701</v>
      </c>
      <c r="C924" s="10" t="s">
        <v>215</v>
      </c>
      <c r="D924" s="10" t="s">
        <v>18</v>
      </c>
      <c r="E924" s="25">
        <v>0</v>
      </c>
      <c r="F924" s="25">
        <v>3</v>
      </c>
      <c r="G924" s="10" t="s">
        <v>297</v>
      </c>
      <c r="H924" s="25">
        <f>INDEX('Appendix 1 - Team Data'!$B$12:$R$112, MATCH(C924, 'Appendix 1 - Team Data'!$B$12:$B$112,0),4)</f>
        <v>70</v>
      </c>
      <c r="I924" s="25">
        <f>INDEX('Appendix 1 - Team Data'!$B$12:$R$112, MATCH(D924, 'Appendix 1 - Team Data'!$B$12:$B$112,0),4)</f>
        <v>80</v>
      </c>
      <c r="J924" s="25">
        <f t="shared" si="15"/>
        <v>3</v>
      </c>
    </row>
    <row r="925" spans="2:10">
      <c r="B925" s="3">
        <v>32703</v>
      </c>
      <c r="C925" s="10" t="s">
        <v>215</v>
      </c>
      <c r="D925" s="10" t="s">
        <v>35</v>
      </c>
      <c r="E925" s="25">
        <v>0</v>
      </c>
      <c r="F925" s="25">
        <v>3</v>
      </c>
      <c r="G925" s="10" t="s">
        <v>297</v>
      </c>
      <c r="H925" s="25">
        <f>INDEX('Appendix 1 - Team Data'!$B$12:$R$112, MATCH(C925, 'Appendix 1 - Team Data'!$B$12:$B$112,0),4)</f>
        <v>70</v>
      </c>
      <c r="I925" s="25">
        <f>INDEX('Appendix 1 - Team Data'!$B$12:$R$112, MATCH(D925, 'Appendix 1 - Team Data'!$B$12:$B$112,0),4)</f>
        <v>90</v>
      </c>
      <c r="J925" s="25">
        <f t="shared" si="15"/>
        <v>3</v>
      </c>
    </row>
    <row r="926" spans="2:10">
      <c r="B926" s="3">
        <v>32705</v>
      </c>
      <c r="C926" s="10" t="s">
        <v>51</v>
      </c>
      <c r="D926" s="10" t="s">
        <v>47</v>
      </c>
      <c r="E926" s="25">
        <v>3</v>
      </c>
      <c r="F926" s="25">
        <v>0</v>
      </c>
      <c r="G926" s="10" t="s">
        <v>291</v>
      </c>
      <c r="H926" s="25">
        <f>INDEX('Appendix 1 - Team Data'!$B$12:$R$112, MATCH(C926, 'Appendix 1 - Team Data'!$B$12:$B$112,0),4)</f>
        <v>70</v>
      </c>
      <c r="I926" s="25">
        <f>INDEX('Appendix 1 - Team Data'!$B$12:$R$112, MATCH(D926, 'Appendix 1 - Team Data'!$B$12:$B$112,0),4)</f>
        <v>40</v>
      </c>
      <c r="J926" s="25">
        <f t="shared" si="15"/>
        <v>3</v>
      </c>
    </row>
    <row r="927" spans="2:10">
      <c r="B927" s="3">
        <v>32743</v>
      </c>
      <c r="C927" s="10" t="s">
        <v>45</v>
      </c>
      <c r="D927" s="10" t="s">
        <v>28</v>
      </c>
      <c r="E927" s="25">
        <v>3</v>
      </c>
      <c r="F927" s="25">
        <v>0</v>
      </c>
      <c r="G927" s="10" t="s">
        <v>288</v>
      </c>
      <c r="H927" s="25">
        <f>INDEX('Appendix 1 - Team Data'!$B$12:$R$112, MATCH(C927, 'Appendix 1 - Team Data'!$B$12:$B$112,0),4)</f>
        <v>90</v>
      </c>
      <c r="I927" s="25">
        <f>INDEX('Appendix 1 - Team Data'!$B$12:$R$112, MATCH(D927, 'Appendix 1 - Team Data'!$B$12:$B$112,0),4)</f>
        <v>80</v>
      </c>
      <c r="J927" s="25">
        <f t="shared" si="15"/>
        <v>3</v>
      </c>
    </row>
    <row r="928" spans="2:10">
      <c r="B928" s="3">
        <v>32756</v>
      </c>
      <c r="C928" s="10" t="s">
        <v>50</v>
      </c>
      <c r="D928" s="10" t="s">
        <v>230</v>
      </c>
      <c r="E928" s="25">
        <v>3</v>
      </c>
      <c r="F928" s="25">
        <v>0</v>
      </c>
      <c r="G928" s="10" t="s">
        <v>288</v>
      </c>
      <c r="H928" s="25">
        <f>INDEX('Appendix 1 - Team Data'!$B$12:$R$112, MATCH(C928, 'Appendix 1 - Team Data'!$B$12:$B$112,0),4)</f>
        <v>80</v>
      </c>
      <c r="I928" s="25">
        <f>INDEX('Appendix 1 - Team Data'!$B$12:$R$112, MATCH(D928, 'Appendix 1 - Team Data'!$B$12:$B$112,0),4)</f>
        <v>50</v>
      </c>
      <c r="J928" s="25">
        <f t="shared" si="15"/>
        <v>3</v>
      </c>
    </row>
    <row r="929" spans="2:10">
      <c r="B929" s="3">
        <v>32757</v>
      </c>
      <c r="C929" s="10" t="s">
        <v>45</v>
      </c>
      <c r="D929" s="10" t="s">
        <v>20</v>
      </c>
      <c r="E929" s="25">
        <v>3</v>
      </c>
      <c r="F929" s="25">
        <v>0</v>
      </c>
      <c r="G929" s="10" t="s">
        <v>289</v>
      </c>
      <c r="H929" s="25">
        <f>INDEX('Appendix 1 - Team Data'!$B$12:$R$112, MATCH(C929, 'Appendix 1 - Team Data'!$B$12:$B$112,0),4)</f>
        <v>90</v>
      </c>
      <c r="I929" s="25">
        <f>INDEX('Appendix 1 - Team Data'!$B$12:$R$112, MATCH(D929, 'Appendix 1 - Team Data'!$B$12:$B$112,0),4)</f>
        <v>90</v>
      </c>
      <c r="J929" s="25">
        <f t="shared" si="15"/>
        <v>3</v>
      </c>
    </row>
    <row r="930" spans="2:10">
      <c r="B930" s="3">
        <v>32792</v>
      </c>
      <c r="C930" s="10" t="s">
        <v>28</v>
      </c>
      <c r="D930" s="10" t="s">
        <v>228</v>
      </c>
      <c r="E930" s="25">
        <v>3</v>
      </c>
      <c r="F930" s="25">
        <v>0</v>
      </c>
      <c r="G930" s="10" t="s">
        <v>289</v>
      </c>
      <c r="H930" s="25">
        <f>INDEX('Appendix 1 - Team Data'!$B$12:$R$112, MATCH(C930, 'Appendix 1 - Team Data'!$B$12:$B$112,0),4)</f>
        <v>80</v>
      </c>
      <c r="I930" s="25">
        <f>INDEX('Appendix 1 - Team Data'!$B$12:$R$112, MATCH(D930, 'Appendix 1 - Team Data'!$B$12:$B$112,0),4)</f>
        <v>50</v>
      </c>
      <c r="J930" s="25">
        <f t="shared" si="15"/>
        <v>3</v>
      </c>
    </row>
    <row r="931" spans="2:10">
      <c r="B931" s="3">
        <v>32792</v>
      </c>
      <c r="C931" s="10" t="s">
        <v>25</v>
      </c>
      <c r="D931" s="10" t="s">
        <v>222</v>
      </c>
      <c r="E931" s="25">
        <v>3</v>
      </c>
      <c r="F931" s="25">
        <v>0</v>
      </c>
      <c r="G931" s="10" t="s">
        <v>289</v>
      </c>
      <c r="H931" s="25">
        <f>INDEX('Appendix 1 - Team Data'!$B$12:$R$112, MATCH(C931, 'Appendix 1 - Team Data'!$B$12:$B$112,0),4)</f>
        <v>90</v>
      </c>
      <c r="I931" s="25">
        <f>INDEX('Appendix 1 - Team Data'!$B$12:$R$112, MATCH(D931, 'Appendix 1 - Team Data'!$B$12:$B$112,0),4)</f>
        <v>60</v>
      </c>
      <c r="J931" s="25">
        <f t="shared" si="15"/>
        <v>3</v>
      </c>
    </row>
    <row r="932" spans="2:10">
      <c r="B932" s="3">
        <v>32792</v>
      </c>
      <c r="C932" s="10" t="s">
        <v>221</v>
      </c>
      <c r="D932" s="10" t="s">
        <v>229</v>
      </c>
      <c r="E932" s="25">
        <v>3</v>
      </c>
      <c r="F932" s="25">
        <v>0</v>
      </c>
      <c r="G932" s="10" t="s">
        <v>289</v>
      </c>
      <c r="H932" s="25">
        <f>INDEX('Appendix 1 - Team Data'!$B$12:$R$112, MATCH(C932, 'Appendix 1 - Team Data'!$B$12:$B$112,0),4)</f>
        <v>60</v>
      </c>
      <c r="I932" s="25">
        <f>INDEX('Appendix 1 - Team Data'!$B$12:$R$112, MATCH(D932, 'Appendix 1 - Team Data'!$B$12:$B$112,0),4)</f>
        <v>50</v>
      </c>
      <c r="J932" s="25">
        <f t="shared" si="15"/>
        <v>3</v>
      </c>
    </row>
    <row r="933" spans="2:10">
      <c r="B933" s="3">
        <v>32806</v>
      </c>
      <c r="C933" s="10" t="s">
        <v>225</v>
      </c>
      <c r="D933" s="10" t="s">
        <v>226</v>
      </c>
      <c r="E933" s="25">
        <v>3</v>
      </c>
      <c r="F933" s="25">
        <v>0</v>
      </c>
      <c r="G933" s="10" t="s">
        <v>289</v>
      </c>
      <c r="H933" s="25">
        <f>INDEX('Appendix 1 - Team Data'!$B$12:$R$112, MATCH(C933, 'Appendix 1 - Team Data'!$B$12:$B$112,0),4)</f>
        <v>60</v>
      </c>
      <c r="I933" s="25">
        <f>INDEX('Appendix 1 - Team Data'!$B$12:$R$112, MATCH(D933, 'Appendix 1 - Team Data'!$B$12:$B$112,0),4)</f>
        <v>60</v>
      </c>
      <c r="J933" s="25">
        <f t="shared" si="15"/>
        <v>3</v>
      </c>
    </row>
    <row r="934" spans="2:10">
      <c r="B934" s="3">
        <v>32827</v>
      </c>
      <c r="C934" s="10" t="s">
        <v>212</v>
      </c>
      <c r="D934" s="10" t="s">
        <v>244</v>
      </c>
      <c r="E934" s="25">
        <v>3</v>
      </c>
      <c r="F934" s="25">
        <v>0</v>
      </c>
      <c r="G934" s="10" t="s">
        <v>289</v>
      </c>
      <c r="H934" s="25">
        <f>INDEX('Appendix 1 - Team Data'!$B$12:$R$112, MATCH(C934, 'Appendix 1 - Team Data'!$B$12:$B$112,0),4)</f>
        <v>80</v>
      </c>
      <c r="I934" s="25">
        <f>INDEX('Appendix 1 - Team Data'!$B$12:$R$112, MATCH(D934, 'Appendix 1 - Team Data'!$B$12:$B$112,0),4)</f>
        <v>30</v>
      </c>
      <c r="J934" s="25">
        <f t="shared" si="15"/>
        <v>3</v>
      </c>
    </row>
    <row r="935" spans="2:10">
      <c r="B935" s="3">
        <v>32937</v>
      </c>
      <c r="C935" s="10" t="s">
        <v>251</v>
      </c>
      <c r="D935" s="10" t="s">
        <v>243</v>
      </c>
      <c r="E935" s="25">
        <v>3</v>
      </c>
      <c r="F935" s="25">
        <v>0</v>
      </c>
      <c r="G935" s="10" t="s">
        <v>306</v>
      </c>
      <c r="H935" s="25">
        <f>INDEX('Appendix 1 - Team Data'!$B$12:$R$112, MATCH(C935, 'Appendix 1 - Team Data'!$B$12:$B$112,0),4)</f>
        <v>20</v>
      </c>
      <c r="I935" s="25">
        <f>INDEX('Appendix 1 - Team Data'!$B$12:$R$112, MATCH(D935, 'Appendix 1 - Team Data'!$B$12:$B$112,0),4)</f>
        <v>30</v>
      </c>
      <c r="J935" s="25">
        <f t="shared" si="15"/>
        <v>3</v>
      </c>
    </row>
    <row r="936" spans="2:10">
      <c r="B936" s="3">
        <v>32974</v>
      </c>
      <c r="C936" s="10" t="s">
        <v>226</v>
      </c>
      <c r="D936" s="10" t="s">
        <v>236</v>
      </c>
      <c r="E936" s="25">
        <v>3</v>
      </c>
      <c r="F936" s="25">
        <v>0</v>
      </c>
      <c r="G936" s="10" t="s">
        <v>288</v>
      </c>
      <c r="H936" s="25">
        <f>INDEX('Appendix 1 - Team Data'!$B$12:$R$112, MATCH(C936, 'Appendix 1 - Team Data'!$B$12:$B$112,0),4)</f>
        <v>60</v>
      </c>
      <c r="I936" s="25">
        <f>INDEX('Appendix 1 - Team Data'!$B$12:$R$112, MATCH(D936, 'Appendix 1 - Team Data'!$B$12:$B$112,0),4)</f>
        <v>40</v>
      </c>
      <c r="J936" s="25">
        <f t="shared" si="15"/>
        <v>3</v>
      </c>
    </row>
    <row r="937" spans="2:10">
      <c r="B937" s="3">
        <v>32988</v>
      </c>
      <c r="C937" s="10" t="s">
        <v>252</v>
      </c>
      <c r="D937" s="10" t="s">
        <v>228</v>
      </c>
      <c r="E937" s="25">
        <v>1</v>
      </c>
      <c r="F937" s="25">
        <v>4</v>
      </c>
      <c r="G937" s="10" t="s">
        <v>288</v>
      </c>
      <c r="H937" s="25">
        <f>INDEX('Appendix 1 - Team Data'!$B$12:$R$112, MATCH(C937, 'Appendix 1 - Team Data'!$B$12:$B$112,0),4)</f>
        <v>20</v>
      </c>
      <c r="I937" s="25">
        <f>INDEX('Appendix 1 - Team Data'!$B$12:$R$112, MATCH(D937, 'Appendix 1 - Team Data'!$B$12:$B$112,0),4)</f>
        <v>50</v>
      </c>
      <c r="J937" s="25">
        <f t="shared" si="15"/>
        <v>3</v>
      </c>
    </row>
    <row r="938" spans="2:10">
      <c r="B938" s="3">
        <v>33021</v>
      </c>
      <c r="C938" s="10" t="s">
        <v>236</v>
      </c>
      <c r="D938" s="10" t="s">
        <v>249</v>
      </c>
      <c r="E938" s="25">
        <v>3</v>
      </c>
      <c r="F938" s="25">
        <v>0</v>
      </c>
      <c r="G938" s="10" t="s">
        <v>288</v>
      </c>
      <c r="H938" s="25">
        <f>INDEX('Appendix 1 - Team Data'!$B$12:$R$112, MATCH(C938, 'Appendix 1 - Team Data'!$B$12:$B$112,0),4)</f>
        <v>40</v>
      </c>
      <c r="I938" s="25">
        <f>INDEX('Appendix 1 - Team Data'!$B$12:$R$112, MATCH(D938, 'Appendix 1 - Team Data'!$B$12:$B$112,0),4)</f>
        <v>20</v>
      </c>
      <c r="J938" s="25">
        <f t="shared" si="15"/>
        <v>3</v>
      </c>
    </row>
    <row r="939" spans="2:10">
      <c r="B939" s="3">
        <v>33026</v>
      </c>
      <c r="C939" s="10" t="s">
        <v>45</v>
      </c>
      <c r="D939" s="10" t="s">
        <v>41</v>
      </c>
      <c r="E939" s="25">
        <v>3</v>
      </c>
      <c r="F939" s="25">
        <v>0</v>
      </c>
      <c r="G939" s="10" t="s">
        <v>288</v>
      </c>
      <c r="H939" s="25">
        <f>INDEX('Appendix 1 - Team Data'!$B$12:$R$112, MATCH(C939, 'Appendix 1 - Team Data'!$B$12:$B$112,0),4)</f>
        <v>90</v>
      </c>
      <c r="I939" s="25">
        <f>INDEX('Appendix 1 - Team Data'!$B$12:$R$112, MATCH(D939, 'Appendix 1 - Team Data'!$B$12:$B$112,0),4)</f>
        <v>80</v>
      </c>
      <c r="J939" s="25">
        <f t="shared" si="15"/>
        <v>3</v>
      </c>
    </row>
    <row r="940" spans="2:10">
      <c r="B940" s="3">
        <v>33121</v>
      </c>
      <c r="C940" s="10" t="s">
        <v>236</v>
      </c>
      <c r="D940" s="10" t="s">
        <v>225</v>
      </c>
      <c r="E940" s="25">
        <v>4</v>
      </c>
      <c r="F940" s="25">
        <v>1</v>
      </c>
      <c r="G940" s="10" t="s">
        <v>288</v>
      </c>
      <c r="H940" s="25">
        <f>INDEX('Appendix 1 - Team Data'!$B$12:$R$112, MATCH(C940, 'Appendix 1 - Team Data'!$B$12:$B$112,0),4)</f>
        <v>40</v>
      </c>
      <c r="I940" s="25">
        <f>INDEX('Appendix 1 - Team Data'!$B$12:$R$112, MATCH(D940, 'Appendix 1 - Team Data'!$B$12:$B$112,0),4)</f>
        <v>60</v>
      </c>
      <c r="J940" s="25">
        <f t="shared" si="15"/>
        <v>3</v>
      </c>
    </row>
    <row r="941" spans="2:10">
      <c r="B941" s="3">
        <v>33128</v>
      </c>
      <c r="C941" s="10" t="s">
        <v>21</v>
      </c>
      <c r="D941" s="10" t="s">
        <v>35</v>
      </c>
      <c r="E941" s="25">
        <v>3</v>
      </c>
      <c r="F941" s="25">
        <v>0</v>
      </c>
      <c r="G941" s="10" t="s">
        <v>288</v>
      </c>
      <c r="H941" s="25">
        <f>INDEX('Appendix 1 - Team Data'!$B$12:$R$112, MATCH(C941, 'Appendix 1 - Team Data'!$B$12:$B$112,0),4)</f>
        <v>90</v>
      </c>
      <c r="I941" s="25">
        <f>INDEX('Appendix 1 - Team Data'!$B$12:$R$112, MATCH(D941, 'Appendix 1 - Team Data'!$B$12:$B$112,0),4)</f>
        <v>90</v>
      </c>
      <c r="J941" s="25">
        <f t="shared" si="15"/>
        <v>3</v>
      </c>
    </row>
    <row r="942" spans="2:10">
      <c r="B942" s="3">
        <v>33163</v>
      </c>
      <c r="C942" s="10" t="s">
        <v>228</v>
      </c>
      <c r="D942" s="10" t="s">
        <v>233</v>
      </c>
      <c r="E942" s="25">
        <v>0</v>
      </c>
      <c r="F942" s="25">
        <v>3</v>
      </c>
      <c r="G942" s="10" t="s">
        <v>293</v>
      </c>
      <c r="H942" s="25">
        <f>INDEX('Appendix 1 - Team Data'!$B$12:$R$112, MATCH(C942, 'Appendix 1 - Team Data'!$B$12:$B$112,0),4)</f>
        <v>50</v>
      </c>
      <c r="I942" s="25">
        <f>INDEX('Appendix 1 - Team Data'!$B$12:$R$112, MATCH(D942, 'Appendix 1 - Team Data'!$B$12:$B$112,0),4)</f>
        <v>40</v>
      </c>
      <c r="J942" s="25">
        <f t="shared" si="15"/>
        <v>3</v>
      </c>
    </row>
    <row r="943" spans="2:10">
      <c r="B943" s="3">
        <v>33207</v>
      </c>
      <c r="C943" s="10" t="s">
        <v>259</v>
      </c>
      <c r="D943" s="10" t="s">
        <v>15</v>
      </c>
      <c r="E943" s="25">
        <v>0</v>
      </c>
      <c r="F943" s="25">
        <v>3</v>
      </c>
      <c r="G943" s="10" t="s">
        <v>288</v>
      </c>
      <c r="H943" s="25">
        <f>INDEX('Appendix 1 - Team Data'!$B$12:$R$112, MATCH(C943, 'Appendix 1 - Team Data'!$B$12:$B$112,0),4)</f>
        <v>10</v>
      </c>
      <c r="I943" s="25">
        <f>INDEX('Appendix 1 - Team Data'!$B$12:$R$112, MATCH(D943, 'Appendix 1 - Team Data'!$B$12:$B$112,0),4)</f>
        <v>50</v>
      </c>
      <c r="J943" s="25">
        <f t="shared" si="15"/>
        <v>3</v>
      </c>
    </row>
    <row r="944" spans="2:10">
      <c r="B944" s="3">
        <v>33261</v>
      </c>
      <c r="C944" s="10" t="s">
        <v>236</v>
      </c>
      <c r="D944" s="10" t="s">
        <v>260</v>
      </c>
      <c r="E944" s="25">
        <v>4</v>
      </c>
      <c r="F944" s="25">
        <v>1</v>
      </c>
      <c r="G944" s="10" t="s">
        <v>315</v>
      </c>
      <c r="H944" s="25">
        <f>INDEX('Appendix 1 - Team Data'!$B$12:$R$112, MATCH(C944, 'Appendix 1 - Team Data'!$B$12:$B$112,0),4)</f>
        <v>40</v>
      </c>
      <c r="I944" s="25">
        <f>INDEX('Appendix 1 - Team Data'!$B$12:$R$112, MATCH(D944, 'Appendix 1 - Team Data'!$B$12:$B$112,0),4)</f>
        <v>10</v>
      </c>
      <c r="J944" s="25">
        <f t="shared" si="15"/>
        <v>3</v>
      </c>
    </row>
    <row r="945" spans="2:10">
      <c r="B945" s="3">
        <v>33275</v>
      </c>
      <c r="C945" s="10" t="s">
        <v>214</v>
      </c>
      <c r="D945" s="10" t="s">
        <v>221</v>
      </c>
      <c r="E945" s="25">
        <v>0</v>
      </c>
      <c r="F945" s="25">
        <v>3</v>
      </c>
      <c r="G945" s="10" t="s">
        <v>288</v>
      </c>
      <c r="H945" s="25">
        <f>INDEX('Appendix 1 - Team Data'!$B$12:$R$112, MATCH(C945, 'Appendix 1 - Team Data'!$B$12:$B$112,0),4)</f>
        <v>70</v>
      </c>
      <c r="I945" s="25">
        <f>INDEX('Appendix 1 - Team Data'!$B$12:$R$112, MATCH(D945, 'Appendix 1 - Team Data'!$B$12:$B$112,0),4)</f>
        <v>60</v>
      </c>
      <c r="J945" s="25">
        <f t="shared" si="15"/>
        <v>3</v>
      </c>
    </row>
    <row r="946" spans="2:10">
      <c r="B946" s="3">
        <v>33311</v>
      </c>
      <c r="C946" s="10" t="s">
        <v>255</v>
      </c>
      <c r="D946" s="10" t="s">
        <v>41</v>
      </c>
      <c r="E946" s="25">
        <v>0</v>
      </c>
      <c r="F946" s="25">
        <v>3</v>
      </c>
      <c r="G946" s="10" t="s">
        <v>320</v>
      </c>
      <c r="H946" s="25">
        <f>INDEX('Appendix 1 - Team Data'!$B$12:$R$112, MATCH(C946, 'Appendix 1 - Team Data'!$B$12:$B$112,0),4)</f>
        <v>20</v>
      </c>
      <c r="I946" s="25">
        <f>INDEX('Appendix 1 - Team Data'!$B$12:$R$112, MATCH(D946, 'Appendix 1 - Team Data'!$B$12:$B$112,0),4)</f>
        <v>80</v>
      </c>
      <c r="J946" s="25">
        <f t="shared" si="15"/>
        <v>3</v>
      </c>
    </row>
    <row r="947" spans="2:10">
      <c r="B947" s="3">
        <v>33345</v>
      </c>
      <c r="C947" s="10" t="s">
        <v>50</v>
      </c>
      <c r="D947" s="10" t="s">
        <v>225</v>
      </c>
      <c r="E947" s="25">
        <v>3</v>
      </c>
      <c r="F947" s="25">
        <v>0</v>
      </c>
      <c r="G947" s="10" t="s">
        <v>293</v>
      </c>
      <c r="H947" s="25">
        <f>INDEX('Appendix 1 - Team Data'!$B$12:$R$112, MATCH(C947, 'Appendix 1 - Team Data'!$B$12:$B$112,0),4)</f>
        <v>80</v>
      </c>
      <c r="I947" s="25">
        <f>INDEX('Appendix 1 - Team Data'!$B$12:$R$112, MATCH(D947, 'Appendix 1 - Team Data'!$B$12:$B$112,0),4)</f>
        <v>60</v>
      </c>
      <c r="J947" s="25">
        <f t="shared" si="15"/>
        <v>3</v>
      </c>
    </row>
    <row r="948" spans="2:10">
      <c r="B948" s="3">
        <v>33376</v>
      </c>
      <c r="C948" s="10" t="s">
        <v>237</v>
      </c>
      <c r="D948" s="10" t="s">
        <v>46</v>
      </c>
      <c r="E948" s="25">
        <v>3</v>
      </c>
      <c r="F948" s="25">
        <v>0</v>
      </c>
      <c r="G948" s="10" t="s">
        <v>292</v>
      </c>
      <c r="H948" s="25">
        <f>INDEX('Appendix 1 - Team Data'!$B$12:$R$112, MATCH(C948, 'Appendix 1 - Team Data'!$B$12:$B$112,0),4)</f>
        <v>40</v>
      </c>
      <c r="I948" s="25">
        <f>INDEX('Appendix 1 - Team Data'!$B$12:$R$112, MATCH(D948, 'Appendix 1 - Team Data'!$B$12:$B$112,0),4)</f>
        <v>50</v>
      </c>
      <c r="J948" s="25">
        <f t="shared" si="15"/>
        <v>3</v>
      </c>
    </row>
    <row r="949" spans="2:10">
      <c r="B949" s="3">
        <v>33386</v>
      </c>
      <c r="C949" s="10" t="s">
        <v>35</v>
      </c>
      <c r="D949" s="10" t="s">
        <v>233</v>
      </c>
      <c r="E949" s="25">
        <v>3</v>
      </c>
      <c r="F949" s="25">
        <v>0</v>
      </c>
      <c r="G949" s="10" t="s">
        <v>288</v>
      </c>
      <c r="H949" s="25">
        <f>INDEX('Appendix 1 - Team Data'!$B$12:$R$112, MATCH(C949, 'Appendix 1 - Team Data'!$B$12:$B$112,0),4)</f>
        <v>90</v>
      </c>
      <c r="I949" s="25">
        <f>INDEX('Appendix 1 - Team Data'!$B$12:$R$112, MATCH(D949, 'Appendix 1 - Team Data'!$B$12:$B$112,0),4)</f>
        <v>40</v>
      </c>
      <c r="J949" s="25">
        <f t="shared" si="15"/>
        <v>3</v>
      </c>
    </row>
    <row r="950" spans="2:10">
      <c r="B950" s="3">
        <v>33417</v>
      </c>
      <c r="C950" s="10" t="s">
        <v>41</v>
      </c>
      <c r="D950" s="10" t="s">
        <v>247</v>
      </c>
      <c r="E950" s="25">
        <v>4</v>
      </c>
      <c r="F950" s="25">
        <v>1</v>
      </c>
      <c r="G950" s="10" t="s">
        <v>302</v>
      </c>
      <c r="H950" s="25">
        <f>INDEX('Appendix 1 - Team Data'!$B$12:$R$112, MATCH(C950, 'Appendix 1 - Team Data'!$B$12:$B$112,0),4)</f>
        <v>80</v>
      </c>
      <c r="I950" s="25">
        <f>INDEX('Appendix 1 - Team Data'!$B$12:$R$112, MATCH(D950, 'Appendix 1 - Team Data'!$B$12:$B$112,0),4)</f>
        <v>30</v>
      </c>
      <c r="J950" s="25">
        <f t="shared" si="15"/>
        <v>3</v>
      </c>
    </row>
    <row r="951" spans="2:10">
      <c r="B951" s="3">
        <v>33427</v>
      </c>
      <c r="C951" s="10" t="s">
        <v>30</v>
      </c>
      <c r="D951" s="10" t="s">
        <v>220</v>
      </c>
      <c r="E951" s="25">
        <v>3</v>
      </c>
      <c r="F951" s="25">
        <v>0</v>
      </c>
      <c r="G951" s="10" t="s">
        <v>297</v>
      </c>
      <c r="H951" s="25">
        <f>INDEX('Appendix 1 - Team Data'!$B$12:$R$112, MATCH(C951, 'Appendix 1 - Team Data'!$B$12:$B$112,0),4)</f>
        <v>90</v>
      </c>
      <c r="I951" s="25">
        <f>INDEX('Appendix 1 - Team Data'!$B$12:$R$112, MATCH(D951, 'Appendix 1 - Team Data'!$B$12:$B$112,0),4)</f>
        <v>60</v>
      </c>
      <c r="J951" s="25">
        <f t="shared" si="15"/>
        <v>3</v>
      </c>
    </row>
    <row r="952" spans="2:10">
      <c r="B952" s="3">
        <v>33431</v>
      </c>
      <c r="C952" s="10" t="s">
        <v>30</v>
      </c>
      <c r="D952" s="10" t="s">
        <v>215</v>
      </c>
      <c r="E952" s="25">
        <v>4</v>
      </c>
      <c r="F952" s="25">
        <v>1</v>
      </c>
      <c r="G952" s="10" t="s">
        <v>297</v>
      </c>
      <c r="H952" s="25">
        <f>INDEX('Appendix 1 - Team Data'!$B$12:$R$112, MATCH(C952, 'Appendix 1 - Team Data'!$B$12:$B$112,0),4)</f>
        <v>90</v>
      </c>
      <c r="I952" s="25">
        <f>INDEX('Appendix 1 - Team Data'!$B$12:$R$112, MATCH(D952, 'Appendix 1 - Team Data'!$B$12:$B$112,0),4)</f>
        <v>70</v>
      </c>
      <c r="J952" s="25">
        <f t="shared" si="15"/>
        <v>3</v>
      </c>
    </row>
    <row r="953" spans="2:10">
      <c r="B953" s="3">
        <v>33511</v>
      </c>
      <c r="C953" s="10" t="s">
        <v>33</v>
      </c>
      <c r="D953" s="10" t="s">
        <v>267</v>
      </c>
      <c r="E953" s="25">
        <v>3</v>
      </c>
      <c r="F953" s="25">
        <v>0</v>
      </c>
      <c r="G953" s="10" t="s">
        <v>288</v>
      </c>
      <c r="H953" s="25">
        <f>INDEX('Appendix 1 - Team Data'!$B$12:$R$112, MATCH(C953, 'Appendix 1 - Team Data'!$B$12:$B$112,0),4)</f>
        <v>50</v>
      </c>
      <c r="I953" s="25">
        <f>INDEX('Appendix 1 - Team Data'!$B$12:$R$112, MATCH(D953, 'Appendix 1 - Team Data'!$B$12:$B$112,0),4)</f>
        <v>10</v>
      </c>
      <c r="J953" s="25">
        <f t="shared" si="15"/>
        <v>3</v>
      </c>
    </row>
    <row r="954" spans="2:10">
      <c r="B954" s="3">
        <v>33520</v>
      </c>
      <c r="C954" s="10" t="s">
        <v>226</v>
      </c>
      <c r="D954" s="10" t="s">
        <v>28</v>
      </c>
      <c r="E954" s="25">
        <v>0</v>
      </c>
      <c r="F954" s="25">
        <v>3</v>
      </c>
      <c r="G954" s="10" t="s">
        <v>293</v>
      </c>
      <c r="H954" s="25">
        <f>INDEX('Appendix 1 - Team Data'!$B$12:$R$112, MATCH(C954, 'Appendix 1 - Team Data'!$B$12:$B$112,0),4)</f>
        <v>60</v>
      </c>
      <c r="I954" s="25">
        <f>INDEX('Appendix 1 - Team Data'!$B$12:$R$112, MATCH(D954, 'Appendix 1 - Team Data'!$B$12:$B$112,0),4)</f>
        <v>80</v>
      </c>
      <c r="J954" s="25">
        <f t="shared" si="15"/>
        <v>3</v>
      </c>
    </row>
    <row r="955" spans="2:10">
      <c r="B955" s="3">
        <v>33527</v>
      </c>
      <c r="C955" s="10" t="s">
        <v>40</v>
      </c>
      <c r="D955" s="10" t="s">
        <v>214</v>
      </c>
      <c r="E955" s="25">
        <v>4</v>
      </c>
      <c r="F955" s="25">
        <v>1</v>
      </c>
      <c r="G955" s="10" t="s">
        <v>293</v>
      </c>
      <c r="H955" s="25">
        <f>INDEX('Appendix 1 - Team Data'!$B$12:$R$112, MATCH(C955, 'Appendix 1 - Team Data'!$B$12:$B$112,0),4)</f>
        <v>90</v>
      </c>
      <c r="I955" s="25">
        <f>INDEX('Appendix 1 - Team Data'!$B$12:$R$112, MATCH(D955, 'Appendix 1 - Team Data'!$B$12:$B$112,0),4)</f>
        <v>70</v>
      </c>
      <c r="J955" s="25">
        <f t="shared" si="15"/>
        <v>3</v>
      </c>
    </row>
    <row r="956" spans="2:10">
      <c r="B956" s="3">
        <v>33576</v>
      </c>
      <c r="C956" s="10" t="s">
        <v>41</v>
      </c>
      <c r="D956" s="10" t="s">
        <v>236</v>
      </c>
      <c r="E956" s="25">
        <v>3</v>
      </c>
      <c r="F956" s="25">
        <v>0</v>
      </c>
      <c r="G956" s="10" t="s">
        <v>288</v>
      </c>
      <c r="H956" s="25">
        <f>INDEX('Appendix 1 - Team Data'!$B$12:$R$112, MATCH(C956, 'Appendix 1 - Team Data'!$B$12:$B$112,0),4)</f>
        <v>80</v>
      </c>
      <c r="I956" s="25">
        <f>INDEX('Appendix 1 - Team Data'!$B$12:$R$112, MATCH(D956, 'Appendix 1 - Team Data'!$B$12:$B$112,0),4)</f>
        <v>40</v>
      </c>
      <c r="J956" s="25">
        <f t="shared" si="15"/>
        <v>3</v>
      </c>
    </row>
    <row r="957" spans="2:10">
      <c r="B957" s="3">
        <v>33576</v>
      </c>
      <c r="C957" s="10" t="s">
        <v>22</v>
      </c>
      <c r="D957" s="10" t="s">
        <v>257</v>
      </c>
      <c r="E957" s="25">
        <v>3</v>
      </c>
      <c r="F957" s="25">
        <v>0</v>
      </c>
      <c r="G957" s="10" t="s">
        <v>288</v>
      </c>
      <c r="H957" s="25">
        <f>INDEX('Appendix 1 - Team Data'!$B$12:$R$112, MATCH(C957, 'Appendix 1 - Team Data'!$B$12:$B$112,0),4)</f>
        <v>50</v>
      </c>
      <c r="I957" s="25">
        <f>INDEX('Appendix 1 - Team Data'!$B$12:$R$112, MATCH(D957, 'Appendix 1 - Team Data'!$B$12:$B$112,0),4)</f>
        <v>20</v>
      </c>
      <c r="J957" s="25">
        <f t="shared" si="15"/>
        <v>3</v>
      </c>
    </row>
    <row r="958" spans="2:10">
      <c r="B958" s="3">
        <v>33616</v>
      </c>
      <c r="C958" s="10" t="s">
        <v>251</v>
      </c>
      <c r="D958" s="10" t="s">
        <v>243</v>
      </c>
      <c r="E958" s="25">
        <v>0</v>
      </c>
      <c r="F958" s="25">
        <v>3</v>
      </c>
      <c r="G958" s="10" t="s">
        <v>306</v>
      </c>
      <c r="H958" s="25">
        <f>INDEX('Appendix 1 - Team Data'!$B$12:$R$112, MATCH(C958, 'Appendix 1 - Team Data'!$B$12:$B$112,0),4)</f>
        <v>20</v>
      </c>
      <c r="I958" s="25">
        <f>INDEX('Appendix 1 - Team Data'!$B$12:$R$112, MATCH(D958, 'Appendix 1 - Team Data'!$B$12:$B$112,0),4)</f>
        <v>30</v>
      </c>
      <c r="J958" s="25">
        <f t="shared" si="15"/>
        <v>3</v>
      </c>
    </row>
    <row r="959" spans="2:10">
      <c r="B959" s="3">
        <v>33632</v>
      </c>
      <c r="C959" s="10" t="s">
        <v>271</v>
      </c>
      <c r="D959" s="10" t="s">
        <v>15</v>
      </c>
      <c r="E959" s="25">
        <v>0</v>
      </c>
      <c r="F959" s="25">
        <v>3</v>
      </c>
      <c r="G959" s="10" t="s">
        <v>288</v>
      </c>
      <c r="H959" s="25">
        <f>INDEX('Appendix 1 - Team Data'!$B$12:$R$112, MATCH(C959, 'Appendix 1 - Team Data'!$B$12:$B$112,0),4)</f>
        <v>0</v>
      </c>
      <c r="I959" s="25">
        <f>INDEX('Appendix 1 - Team Data'!$B$12:$R$112, MATCH(D959, 'Appendix 1 - Team Data'!$B$12:$B$112,0),4)</f>
        <v>50</v>
      </c>
      <c r="J959" s="25">
        <f t="shared" si="15"/>
        <v>3</v>
      </c>
    </row>
    <row r="960" spans="2:10">
      <c r="B960" s="3">
        <v>33696</v>
      </c>
      <c r="C960" s="10" t="s">
        <v>255</v>
      </c>
      <c r="D960" s="10" t="s">
        <v>248</v>
      </c>
      <c r="E960" s="25">
        <v>5</v>
      </c>
      <c r="F960" s="25">
        <v>2</v>
      </c>
      <c r="G960" s="10" t="s">
        <v>288</v>
      </c>
      <c r="H960" s="25">
        <f>INDEX('Appendix 1 - Team Data'!$B$12:$R$112, MATCH(C960, 'Appendix 1 - Team Data'!$B$12:$B$112,0),4)</f>
        <v>20</v>
      </c>
      <c r="I960" s="25">
        <f>INDEX('Appendix 1 - Team Data'!$B$12:$R$112, MATCH(D960, 'Appendix 1 - Team Data'!$B$12:$B$112,0),4)</f>
        <v>30</v>
      </c>
      <c r="J960" s="25">
        <f t="shared" si="15"/>
        <v>3</v>
      </c>
    </row>
    <row r="961" spans="2:10">
      <c r="B961" s="3">
        <v>33716</v>
      </c>
      <c r="C961" s="10" t="s">
        <v>21</v>
      </c>
      <c r="D961" s="10" t="s">
        <v>239</v>
      </c>
      <c r="E961" s="25">
        <v>3</v>
      </c>
      <c r="F961" s="25">
        <v>0</v>
      </c>
      <c r="G961" s="10" t="s">
        <v>289</v>
      </c>
      <c r="H961" s="25">
        <f>INDEX('Appendix 1 - Team Data'!$B$12:$R$112, MATCH(C961, 'Appendix 1 - Team Data'!$B$12:$B$112,0),4)</f>
        <v>90</v>
      </c>
      <c r="I961" s="25">
        <f>INDEX('Appendix 1 - Team Data'!$B$12:$R$112, MATCH(D961, 'Appendix 1 - Team Data'!$B$12:$B$112,0),4)</f>
        <v>40</v>
      </c>
      <c r="J961" s="25">
        <f t="shared" si="15"/>
        <v>3</v>
      </c>
    </row>
    <row r="962" spans="2:10">
      <c r="B962" s="3">
        <v>33738</v>
      </c>
      <c r="C962" s="10" t="s">
        <v>244</v>
      </c>
      <c r="D962" s="10" t="s">
        <v>233</v>
      </c>
      <c r="E962" s="25">
        <v>0</v>
      </c>
      <c r="F962" s="25">
        <v>3</v>
      </c>
      <c r="G962" s="10" t="s">
        <v>289</v>
      </c>
      <c r="H962" s="25">
        <f>INDEX('Appendix 1 - Team Data'!$B$12:$R$112, MATCH(C962, 'Appendix 1 - Team Data'!$B$12:$B$112,0),4)</f>
        <v>30</v>
      </c>
      <c r="I962" s="25">
        <f>INDEX('Appendix 1 - Team Data'!$B$12:$R$112, MATCH(D962, 'Appendix 1 - Team Data'!$B$12:$B$112,0),4)</f>
        <v>40</v>
      </c>
      <c r="J962" s="25">
        <f t="shared" si="15"/>
        <v>3</v>
      </c>
    </row>
    <row r="963" spans="2:10">
      <c r="B963" s="3">
        <v>33773</v>
      </c>
      <c r="C963" s="10" t="s">
        <v>222</v>
      </c>
      <c r="D963" s="10" t="s">
        <v>15</v>
      </c>
      <c r="E963" s="25">
        <v>3</v>
      </c>
      <c r="F963" s="25">
        <v>0</v>
      </c>
      <c r="G963" s="10" t="s">
        <v>300</v>
      </c>
      <c r="H963" s="25">
        <f>INDEX('Appendix 1 - Team Data'!$B$12:$R$112, MATCH(C963, 'Appendix 1 - Team Data'!$B$12:$B$112,0),4)</f>
        <v>60</v>
      </c>
      <c r="I963" s="25">
        <f>INDEX('Appendix 1 - Team Data'!$B$12:$R$112, MATCH(D963, 'Appendix 1 - Team Data'!$B$12:$B$112,0),4)</f>
        <v>50</v>
      </c>
      <c r="J963" s="25">
        <f t="shared" si="15"/>
        <v>3</v>
      </c>
    </row>
    <row r="964" spans="2:10">
      <c r="B964" s="3">
        <v>33828</v>
      </c>
      <c r="C964" s="10" t="s">
        <v>271</v>
      </c>
      <c r="D964" s="10" t="s">
        <v>237</v>
      </c>
      <c r="E964" s="25">
        <v>0</v>
      </c>
      <c r="F964" s="25">
        <v>3</v>
      </c>
      <c r="G964" s="10" t="s">
        <v>288</v>
      </c>
      <c r="H964" s="25">
        <f>INDEX('Appendix 1 - Team Data'!$B$12:$R$112, MATCH(C964, 'Appendix 1 - Team Data'!$B$12:$B$112,0),4)</f>
        <v>0</v>
      </c>
      <c r="I964" s="25">
        <f>INDEX('Appendix 1 - Team Data'!$B$12:$R$112, MATCH(D964, 'Appendix 1 - Team Data'!$B$12:$B$112,0),4)</f>
        <v>40</v>
      </c>
      <c r="J964" s="25">
        <f t="shared" si="15"/>
        <v>3</v>
      </c>
    </row>
    <row r="965" spans="2:10">
      <c r="B965" s="3">
        <v>33832</v>
      </c>
      <c r="C965" s="10" t="s">
        <v>267</v>
      </c>
      <c r="D965" s="10" t="s">
        <v>250</v>
      </c>
      <c r="E965" s="25">
        <v>4</v>
      </c>
      <c r="F965" s="25">
        <v>1</v>
      </c>
      <c r="G965" s="10" t="s">
        <v>291</v>
      </c>
      <c r="H965" s="25">
        <f>INDEX('Appendix 1 - Team Data'!$B$12:$R$112, MATCH(C965, 'Appendix 1 - Team Data'!$B$12:$B$112,0),4)</f>
        <v>10</v>
      </c>
      <c r="I965" s="25">
        <f>INDEX('Appendix 1 - Team Data'!$B$12:$R$112, MATCH(D965, 'Appendix 1 - Team Data'!$B$12:$B$112,0),4)</f>
        <v>20</v>
      </c>
      <c r="J965" s="25">
        <f t="shared" si="15"/>
        <v>3</v>
      </c>
    </row>
    <row r="966" spans="2:10">
      <c r="B966" s="3">
        <v>33846</v>
      </c>
      <c r="C966" s="10" t="s">
        <v>234</v>
      </c>
      <c r="D966" s="10" t="s">
        <v>238</v>
      </c>
      <c r="E966" s="25">
        <v>3</v>
      </c>
      <c r="F966" s="25">
        <v>0</v>
      </c>
      <c r="G966" s="10" t="s">
        <v>291</v>
      </c>
      <c r="H966" s="25">
        <f>INDEX('Appendix 1 - Team Data'!$B$12:$R$112, MATCH(C966, 'Appendix 1 - Team Data'!$B$12:$B$112,0),4)</f>
        <v>40</v>
      </c>
      <c r="I966" s="25">
        <f>INDEX('Appendix 1 - Team Data'!$B$12:$R$112, MATCH(D966, 'Appendix 1 - Team Data'!$B$12:$B$112,0),4)</f>
        <v>40</v>
      </c>
      <c r="J966" s="25">
        <f t="shared" si="15"/>
        <v>3</v>
      </c>
    </row>
    <row r="967" spans="2:10">
      <c r="B967" s="3">
        <v>33856</v>
      </c>
      <c r="C967" s="10" t="s">
        <v>229</v>
      </c>
      <c r="D967" s="10" t="s">
        <v>239</v>
      </c>
      <c r="E967" s="25">
        <v>3</v>
      </c>
      <c r="F967" s="25">
        <v>0</v>
      </c>
      <c r="G967" s="10" t="s">
        <v>289</v>
      </c>
      <c r="H967" s="25">
        <f>INDEX('Appendix 1 - Team Data'!$B$12:$R$112, MATCH(C967, 'Appendix 1 - Team Data'!$B$12:$B$112,0),4)</f>
        <v>50</v>
      </c>
      <c r="I967" s="25">
        <f>INDEX('Appendix 1 - Team Data'!$B$12:$R$112, MATCH(D967, 'Appendix 1 - Team Data'!$B$12:$B$112,0),4)</f>
        <v>40</v>
      </c>
      <c r="J967" s="25">
        <f t="shared" si="15"/>
        <v>3</v>
      </c>
    </row>
    <row r="968" spans="2:10">
      <c r="B968" s="3">
        <v>33888</v>
      </c>
      <c r="C968" s="10" t="s">
        <v>270</v>
      </c>
      <c r="D968" s="10" t="s">
        <v>236</v>
      </c>
      <c r="E968" s="25">
        <v>1</v>
      </c>
      <c r="F968" s="25">
        <v>4</v>
      </c>
      <c r="G968" s="10" t="s">
        <v>288</v>
      </c>
      <c r="H968" s="25">
        <f>INDEX('Appendix 1 - Team Data'!$B$12:$R$112, MATCH(C968, 'Appendix 1 - Team Data'!$B$12:$B$112,0),4)</f>
        <v>0</v>
      </c>
      <c r="I968" s="25">
        <f>INDEX('Appendix 1 - Team Data'!$B$12:$R$112, MATCH(D968, 'Appendix 1 - Team Data'!$B$12:$B$112,0),4)</f>
        <v>40</v>
      </c>
      <c r="J968" s="25">
        <f t="shared" si="15"/>
        <v>3</v>
      </c>
    </row>
    <row r="969" spans="2:10">
      <c r="B969" s="3">
        <v>33899</v>
      </c>
      <c r="C969" s="10" t="s">
        <v>32</v>
      </c>
      <c r="D969" s="10" t="s">
        <v>41</v>
      </c>
      <c r="E969" s="25">
        <v>3</v>
      </c>
      <c r="F969" s="25">
        <v>0</v>
      </c>
      <c r="G969" s="10" t="s">
        <v>288</v>
      </c>
      <c r="H969" s="25">
        <f>INDEX('Appendix 1 - Team Data'!$B$12:$R$112, MATCH(C969, 'Appendix 1 - Team Data'!$B$12:$B$112,0),4)</f>
        <v>80</v>
      </c>
      <c r="I969" s="25">
        <f>INDEX('Appendix 1 - Team Data'!$B$12:$R$112, MATCH(D969, 'Appendix 1 - Team Data'!$B$12:$B$112,0),4)</f>
        <v>80</v>
      </c>
      <c r="J969" s="25">
        <f t="shared" si="15"/>
        <v>3</v>
      </c>
    </row>
    <row r="970" spans="2:10">
      <c r="B970" s="3">
        <v>33905</v>
      </c>
      <c r="C970" s="10" t="s">
        <v>226</v>
      </c>
      <c r="D970" s="10" t="s">
        <v>252</v>
      </c>
      <c r="E970" s="25">
        <v>5</v>
      </c>
      <c r="F970" s="25">
        <v>2</v>
      </c>
      <c r="G970" s="10" t="s">
        <v>289</v>
      </c>
      <c r="H970" s="25">
        <f>INDEX('Appendix 1 - Team Data'!$B$12:$R$112, MATCH(C970, 'Appendix 1 - Team Data'!$B$12:$B$112,0),4)</f>
        <v>60</v>
      </c>
      <c r="I970" s="25">
        <f>INDEX('Appendix 1 - Team Data'!$B$12:$R$112, MATCH(D970, 'Appendix 1 - Team Data'!$B$12:$B$112,0),4)</f>
        <v>20</v>
      </c>
      <c r="J970" s="25">
        <f t="shared" si="15"/>
        <v>3</v>
      </c>
    </row>
    <row r="971" spans="2:10">
      <c r="B971" s="3">
        <v>33958</v>
      </c>
      <c r="C971" s="10" t="s">
        <v>18</v>
      </c>
      <c r="D971" s="10" t="s">
        <v>40</v>
      </c>
      <c r="E971" s="25">
        <v>1</v>
      </c>
      <c r="F971" s="25">
        <v>4</v>
      </c>
      <c r="G971" s="10" t="s">
        <v>288</v>
      </c>
      <c r="H971" s="25">
        <f>INDEX('Appendix 1 - Team Data'!$B$12:$R$112, MATCH(C971, 'Appendix 1 - Team Data'!$B$12:$B$112,0),4)</f>
        <v>80</v>
      </c>
      <c r="I971" s="25">
        <f>INDEX('Appendix 1 - Team Data'!$B$12:$R$112, MATCH(D971, 'Appendix 1 - Team Data'!$B$12:$B$112,0),4)</f>
        <v>90</v>
      </c>
      <c r="J971" s="25">
        <f t="shared" si="15"/>
        <v>3</v>
      </c>
    </row>
    <row r="972" spans="2:10">
      <c r="B972" s="3">
        <v>33979</v>
      </c>
      <c r="C972" s="10" t="s">
        <v>47</v>
      </c>
      <c r="D972" s="10" t="s">
        <v>233</v>
      </c>
      <c r="E972" s="25">
        <v>3</v>
      </c>
      <c r="F972" s="25">
        <v>0</v>
      </c>
      <c r="G972" s="10" t="s">
        <v>288</v>
      </c>
      <c r="H972" s="25">
        <f>INDEX('Appendix 1 - Team Data'!$B$12:$R$112, MATCH(C972, 'Appendix 1 - Team Data'!$B$12:$B$112,0),4)</f>
        <v>40</v>
      </c>
      <c r="I972" s="25">
        <f>INDEX('Appendix 1 - Team Data'!$B$12:$R$112, MATCH(D972, 'Appendix 1 - Team Data'!$B$12:$B$112,0),4)</f>
        <v>40</v>
      </c>
      <c r="J972" s="25">
        <f t="shared" si="15"/>
        <v>3</v>
      </c>
    </row>
    <row r="973" spans="2:10">
      <c r="B973" s="3">
        <v>34000</v>
      </c>
      <c r="C973" s="10" t="s">
        <v>218</v>
      </c>
      <c r="D973" s="10" t="s">
        <v>228</v>
      </c>
      <c r="E973" s="25">
        <v>3</v>
      </c>
      <c r="F973" s="25">
        <v>0</v>
      </c>
      <c r="G973" s="10" t="s">
        <v>288</v>
      </c>
      <c r="H973" s="25">
        <f>INDEX('Appendix 1 - Team Data'!$B$12:$R$112, MATCH(C973, 'Appendix 1 - Team Data'!$B$12:$B$112,0),4)</f>
        <v>70</v>
      </c>
      <c r="I973" s="25">
        <f>INDEX('Appendix 1 - Team Data'!$B$12:$R$112, MATCH(D973, 'Appendix 1 - Team Data'!$B$12:$B$112,0),4)</f>
        <v>50</v>
      </c>
      <c r="J973" s="25">
        <f t="shared" si="15"/>
        <v>3</v>
      </c>
    </row>
    <row r="974" spans="2:10">
      <c r="B974" s="3">
        <v>34037</v>
      </c>
      <c r="C974" s="10" t="s">
        <v>237</v>
      </c>
      <c r="D974" s="10" t="s">
        <v>271</v>
      </c>
      <c r="E974" s="25">
        <v>3</v>
      </c>
      <c r="F974" s="25">
        <v>0</v>
      </c>
      <c r="G974" s="10" t="s">
        <v>292</v>
      </c>
      <c r="H974" s="25">
        <f>INDEX('Appendix 1 - Team Data'!$B$12:$R$112, MATCH(C974, 'Appendix 1 - Team Data'!$B$12:$B$112,0),4)</f>
        <v>40</v>
      </c>
      <c r="I974" s="25">
        <f>INDEX('Appendix 1 - Team Data'!$B$12:$R$112, MATCH(D974, 'Appendix 1 - Team Data'!$B$12:$B$112,0),4)</f>
        <v>0</v>
      </c>
      <c r="J974" s="25">
        <f t="shared" si="15"/>
        <v>3</v>
      </c>
    </row>
    <row r="975" spans="2:10">
      <c r="B975" s="3">
        <v>34059</v>
      </c>
      <c r="C975" s="10" t="s">
        <v>52</v>
      </c>
      <c r="D975" s="10" t="s">
        <v>37</v>
      </c>
      <c r="E975" s="25">
        <v>4</v>
      </c>
      <c r="F975" s="25">
        <v>1</v>
      </c>
      <c r="G975" s="10" t="s">
        <v>288</v>
      </c>
      <c r="H975" s="25">
        <f>INDEX('Appendix 1 - Team Data'!$B$12:$R$112, MATCH(C975, 'Appendix 1 - Team Data'!$B$12:$B$112,0),4)</f>
        <v>90</v>
      </c>
      <c r="I975" s="25">
        <f>INDEX('Appendix 1 - Team Data'!$B$12:$R$112, MATCH(D975, 'Appendix 1 - Team Data'!$B$12:$B$112,0),4)</f>
        <v>60</v>
      </c>
      <c r="J975" s="25">
        <f t="shared" si="15"/>
        <v>3</v>
      </c>
    </row>
    <row r="976" spans="2:10">
      <c r="B976" s="3">
        <v>34059</v>
      </c>
      <c r="C976" s="10" t="s">
        <v>221</v>
      </c>
      <c r="D976" s="10" t="s">
        <v>229</v>
      </c>
      <c r="E976" s="25">
        <v>3</v>
      </c>
      <c r="F976" s="25">
        <v>0</v>
      </c>
      <c r="G976" s="10" t="s">
        <v>289</v>
      </c>
      <c r="H976" s="25">
        <f>INDEX('Appendix 1 - Team Data'!$B$12:$R$112, MATCH(C976, 'Appendix 1 - Team Data'!$B$12:$B$112,0),4)</f>
        <v>60</v>
      </c>
      <c r="I976" s="25">
        <f>INDEX('Appendix 1 - Team Data'!$B$12:$R$112, MATCH(D976, 'Appendix 1 - Team Data'!$B$12:$B$112,0),4)</f>
        <v>50</v>
      </c>
      <c r="J976" s="25">
        <f t="shared" si="15"/>
        <v>3</v>
      </c>
    </row>
    <row r="977" spans="2:10">
      <c r="B977" s="3">
        <v>34070</v>
      </c>
      <c r="C977" s="10" t="s">
        <v>41</v>
      </c>
      <c r="D977" s="10" t="s">
        <v>237</v>
      </c>
      <c r="E977" s="25">
        <v>3</v>
      </c>
      <c r="F977" s="25">
        <v>0</v>
      </c>
      <c r="G977" s="10" t="s">
        <v>289</v>
      </c>
      <c r="H977" s="25">
        <f>INDEX('Appendix 1 - Team Data'!$B$12:$R$112, MATCH(C977, 'Appendix 1 - Team Data'!$B$12:$B$112,0),4)</f>
        <v>80</v>
      </c>
      <c r="I977" s="25">
        <f>INDEX('Appendix 1 - Team Data'!$B$12:$R$112, MATCH(D977, 'Appendix 1 - Team Data'!$B$12:$B$112,0),4)</f>
        <v>40</v>
      </c>
      <c r="J977" s="25">
        <f t="shared" si="15"/>
        <v>3</v>
      </c>
    </row>
    <row r="978" spans="2:10">
      <c r="B978" s="3">
        <v>34087</v>
      </c>
      <c r="C978" s="10" t="s">
        <v>15</v>
      </c>
      <c r="D978" s="10" t="s">
        <v>236</v>
      </c>
      <c r="E978" s="25">
        <v>3</v>
      </c>
      <c r="F978" s="25">
        <v>0</v>
      </c>
      <c r="G978" s="10" t="s">
        <v>289</v>
      </c>
      <c r="H978" s="25">
        <f>INDEX('Appendix 1 - Team Data'!$B$12:$R$112, MATCH(C978, 'Appendix 1 - Team Data'!$B$12:$B$112,0),4)</f>
        <v>50</v>
      </c>
      <c r="I978" s="25">
        <f>INDEX('Appendix 1 - Team Data'!$B$12:$R$112, MATCH(D978, 'Appendix 1 - Team Data'!$B$12:$B$112,0),4)</f>
        <v>40</v>
      </c>
      <c r="J978" s="25">
        <f t="shared" si="15"/>
        <v>3</v>
      </c>
    </row>
    <row r="979" spans="2:10">
      <c r="B979" s="3">
        <v>34091</v>
      </c>
      <c r="C979" s="10" t="s">
        <v>266</v>
      </c>
      <c r="D979" s="10" t="s">
        <v>267</v>
      </c>
      <c r="E979" s="25">
        <v>3</v>
      </c>
      <c r="F979" s="25">
        <v>0</v>
      </c>
      <c r="G979" s="10" t="s">
        <v>289</v>
      </c>
      <c r="H979" s="25">
        <f>INDEX('Appendix 1 - Team Data'!$B$12:$R$112, MATCH(C979, 'Appendix 1 - Team Data'!$B$12:$B$112,0),4)</f>
        <v>10</v>
      </c>
      <c r="I979" s="25">
        <f>INDEX('Appendix 1 - Team Data'!$B$12:$R$112, MATCH(D979, 'Appendix 1 - Team Data'!$B$12:$B$112,0),4)</f>
        <v>10</v>
      </c>
      <c r="J979" s="25">
        <f t="shared" si="15"/>
        <v>3</v>
      </c>
    </row>
    <row r="980" spans="2:10">
      <c r="B980" s="3">
        <v>34091</v>
      </c>
      <c r="C980" s="10" t="s">
        <v>237</v>
      </c>
      <c r="D980" s="10" t="s">
        <v>41</v>
      </c>
      <c r="E980" s="25">
        <v>1</v>
      </c>
      <c r="F980" s="25">
        <v>4</v>
      </c>
      <c r="G980" s="10" t="s">
        <v>289</v>
      </c>
      <c r="H980" s="25">
        <f>INDEX('Appendix 1 - Team Data'!$B$12:$R$112, MATCH(C980, 'Appendix 1 - Team Data'!$B$12:$B$112,0),4)</f>
        <v>40</v>
      </c>
      <c r="I980" s="25">
        <f>INDEX('Appendix 1 - Team Data'!$B$12:$R$112, MATCH(D980, 'Appendix 1 - Team Data'!$B$12:$B$112,0),4)</f>
        <v>80</v>
      </c>
      <c r="J980" s="25">
        <f t="shared" si="15"/>
        <v>3</v>
      </c>
    </row>
    <row r="981" spans="2:10">
      <c r="B981" s="3">
        <v>34108</v>
      </c>
      <c r="C981" s="10" t="s">
        <v>258</v>
      </c>
      <c r="D981" s="10" t="s">
        <v>222</v>
      </c>
      <c r="E981" s="25">
        <v>0</v>
      </c>
      <c r="F981" s="25">
        <v>3</v>
      </c>
      <c r="G981" s="10" t="s">
        <v>289</v>
      </c>
      <c r="H981" s="25">
        <f>INDEX('Appendix 1 - Team Data'!$B$12:$R$112, MATCH(C981, 'Appendix 1 - Team Data'!$B$12:$B$112,0),4)</f>
        <v>20</v>
      </c>
      <c r="I981" s="25">
        <f>INDEX('Appendix 1 - Team Data'!$B$12:$R$112, MATCH(D981, 'Appendix 1 - Team Data'!$B$12:$B$112,0),4)</f>
        <v>60</v>
      </c>
      <c r="J981" s="25">
        <f t="shared" ref="J981:J1044" si="16">ABS(F981-E981)</f>
        <v>3</v>
      </c>
    </row>
    <row r="982" spans="2:10">
      <c r="B982" s="3">
        <v>34115</v>
      </c>
      <c r="C982" s="10" t="s">
        <v>268</v>
      </c>
      <c r="D982" s="10" t="s">
        <v>248</v>
      </c>
      <c r="E982" s="25">
        <v>0</v>
      </c>
      <c r="F982" s="25">
        <v>3</v>
      </c>
      <c r="G982" s="10" t="s">
        <v>289</v>
      </c>
      <c r="H982" s="25">
        <f>INDEX('Appendix 1 - Team Data'!$B$12:$R$112, MATCH(C982, 'Appendix 1 - Team Data'!$B$12:$B$112,0),4)</f>
        <v>10</v>
      </c>
      <c r="I982" s="25">
        <f>INDEX('Appendix 1 - Team Data'!$B$12:$R$112, MATCH(D982, 'Appendix 1 - Team Data'!$B$12:$B$112,0),4)</f>
        <v>30</v>
      </c>
      <c r="J982" s="25">
        <f t="shared" si="16"/>
        <v>3</v>
      </c>
    </row>
    <row r="983" spans="2:10">
      <c r="B983" s="3">
        <v>34126</v>
      </c>
      <c r="C983" s="10" t="s">
        <v>26</v>
      </c>
      <c r="D983" s="10" t="s">
        <v>254</v>
      </c>
      <c r="E983" s="25">
        <v>3</v>
      </c>
      <c r="F983" s="25">
        <v>0</v>
      </c>
      <c r="G983" s="10" t="s">
        <v>289</v>
      </c>
      <c r="H983" s="25">
        <f>INDEX('Appendix 1 - Team Data'!$B$12:$R$112, MATCH(C983, 'Appendix 1 - Team Data'!$B$12:$B$112,0),4)</f>
        <v>60</v>
      </c>
      <c r="I983" s="25">
        <f>INDEX('Appendix 1 - Team Data'!$B$12:$R$112, MATCH(D983, 'Appendix 1 - Team Data'!$B$12:$B$112,0),4)</f>
        <v>20</v>
      </c>
      <c r="J983" s="25">
        <f t="shared" si="16"/>
        <v>3</v>
      </c>
    </row>
    <row r="984" spans="2:10">
      <c r="B984" s="3">
        <v>34136</v>
      </c>
      <c r="C984" s="10" t="s">
        <v>248</v>
      </c>
      <c r="D984" s="10" t="s">
        <v>268</v>
      </c>
      <c r="E984" s="25">
        <v>4</v>
      </c>
      <c r="F984" s="25">
        <v>1</v>
      </c>
      <c r="G984" s="10" t="s">
        <v>289</v>
      </c>
      <c r="H984" s="25">
        <f>INDEX('Appendix 1 - Team Data'!$B$12:$R$112, MATCH(C984, 'Appendix 1 - Team Data'!$B$12:$B$112,0),4)</f>
        <v>30</v>
      </c>
      <c r="I984" s="25">
        <f>INDEX('Appendix 1 - Team Data'!$B$12:$R$112, MATCH(D984, 'Appendix 1 - Team Data'!$B$12:$B$112,0),4)</f>
        <v>10</v>
      </c>
      <c r="J984" s="25">
        <f t="shared" si="16"/>
        <v>3</v>
      </c>
    </row>
    <row r="985" spans="2:10">
      <c r="B985" s="3">
        <v>34144</v>
      </c>
      <c r="C985" s="10" t="s">
        <v>35</v>
      </c>
      <c r="D985" s="10" t="s">
        <v>215</v>
      </c>
      <c r="E985" s="25">
        <v>3</v>
      </c>
      <c r="F985" s="25">
        <v>0</v>
      </c>
      <c r="G985" s="10" t="s">
        <v>297</v>
      </c>
      <c r="H985" s="25">
        <f>INDEX('Appendix 1 - Team Data'!$B$12:$R$112, MATCH(C985, 'Appendix 1 - Team Data'!$B$12:$B$112,0),4)</f>
        <v>90</v>
      </c>
      <c r="I985" s="25">
        <f>INDEX('Appendix 1 - Team Data'!$B$12:$R$112, MATCH(D985, 'Appendix 1 - Team Data'!$B$12:$B$112,0),4)</f>
        <v>70</v>
      </c>
      <c r="J985" s="25">
        <f t="shared" si="16"/>
        <v>3</v>
      </c>
    </row>
    <row r="986" spans="2:10">
      <c r="B986" s="3">
        <v>34146</v>
      </c>
      <c r="C986" s="10" t="s">
        <v>218</v>
      </c>
      <c r="D986" s="10" t="s">
        <v>215</v>
      </c>
      <c r="E986" s="25">
        <v>3</v>
      </c>
      <c r="F986" s="25">
        <v>0</v>
      </c>
      <c r="G986" s="10" t="s">
        <v>297</v>
      </c>
      <c r="H986" s="25">
        <f>INDEX('Appendix 1 - Team Data'!$B$12:$R$112, MATCH(C986, 'Appendix 1 - Team Data'!$B$12:$B$112,0),4)</f>
        <v>70</v>
      </c>
      <c r="I986" s="25">
        <f>INDEX('Appendix 1 - Team Data'!$B$12:$R$112, MATCH(D986, 'Appendix 1 - Team Data'!$B$12:$B$112,0),4)</f>
        <v>70</v>
      </c>
      <c r="J986" s="25">
        <f t="shared" si="16"/>
        <v>3</v>
      </c>
    </row>
    <row r="987" spans="2:10">
      <c r="B987" s="3">
        <v>34153</v>
      </c>
      <c r="C987" s="10" t="s">
        <v>33</v>
      </c>
      <c r="D987" s="10" t="s">
        <v>251</v>
      </c>
      <c r="E987" s="25">
        <v>4</v>
      </c>
      <c r="F987" s="25">
        <v>1</v>
      </c>
      <c r="G987" s="10" t="s">
        <v>289</v>
      </c>
      <c r="H987" s="25">
        <f>INDEX('Appendix 1 - Team Data'!$B$12:$R$112, MATCH(C987, 'Appendix 1 - Team Data'!$B$12:$B$112,0),4)</f>
        <v>50</v>
      </c>
      <c r="I987" s="25">
        <f>INDEX('Appendix 1 - Team Data'!$B$12:$R$112, MATCH(D987, 'Appendix 1 - Team Data'!$B$12:$B$112,0),4)</f>
        <v>20</v>
      </c>
      <c r="J987" s="25">
        <f t="shared" si="16"/>
        <v>3</v>
      </c>
    </row>
    <row r="988" spans="2:10">
      <c r="B988" s="3">
        <v>34161</v>
      </c>
      <c r="C988" s="10" t="s">
        <v>260</v>
      </c>
      <c r="D988" s="10" t="s">
        <v>250</v>
      </c>
      <c r="E988" s="25">
        <v>3</v>
      </c>
      <c r="F988" s="25">
        <v>0</v>
      </c>
      <c r="G988" s="10" t="s">
        <v>291</v>
      </c>
      <c r="H988" s="25">
        <f>INDEX('Appendix 1 - Team Data'!$B$12:$R$112, MATCH(C988, 'Appendix 1 - Team Data'!$B$12:$B$112,0),4)</f>
        <v>10</v>
      </c>
      <c r="I988" s="25">
        <f>INDEX('Appendix 1 - Team Data'!$B$12:$R$112, MATCH(D988, 'Appendix 1 - Team Data'!$B$12:$B$112,0),4)</f>
        <v>20</v>
      </c>
      <c r="J988" s="25">
        <f t="shared" si="16"/>
        <v>3</v>
      </c>
    </row>
    <row r="989" spans="2:10">
      <c r="B989" s="3">
        <v>34167</v>
      </c>
      <c r="C989" s="10" t="s">
        <v>18</v>
      </c>
      <c r="D989" s="10" t="s">
        <v>27</v>
      </c>
      <c r="E989" s="25">
        <v>3</v>
      </c>
      <c r="F989" s="25">
        <v>0</v>
      </c>
      <c r="G989" s="10" t="s">
        <v>288</v>
      </c>
      <c r="H989" s="25">
        <f>INDEX('Appendix 1 - Team Data'!$B$12:$R$112, MATCH(C989, 'Appendix 1 - Team Data'!$B$12:$B$112,0),4)</f>
        <v>80</v>
      </c>
      <c r="I989" s="25">
        <f>INDEX('Appendix 1 - Team Data'!$B$12:$R$112, MATCH(D989, 'Appendix 1 - Team Data'!$B$12:$B$112,0),4)</f>
        <v>80</v>
      </c>
      <c r="J989" s="25">
        <f t="shared" si="16"/>
        <v>3</v>
      </c>
    </row>
    <row r="990" spans="2:10">
      <c r="B990" s="3">
        <v>34206</v>
      </c>
      <c r="C990" s="10" t="s">
        <v>226</v>
      </c>
      <c r="D990" s="10" t="s">
        <v>244</v>
      </c>
      <c r="E990" s="25">
        <v>3</v>
      </c>
      <c r="F990" s="25">
        <v>0</v>
      </c>
      <c r="G990" s="10" t="s">
        <v>289</v>
      </c>
      <c r="H990" s="25">
        <f>INDEX('Appendix 1 - Team Data'!$B$12:$R$112, MATCH(C990, 'Appendix 1 - Team Data'!$B$12:$B$112,0),4)</f>
        <v>60</v>
      </c>
      <c r="I990" s="25">
        <f>INDEX('Appendix 1 - Team Data'!$B$12:$R$112, MATCH(D990, 'Appendix 1 - Team Data'!$B$12:$B$112,0),4)</f>
        <v>30</v>
      </c>
      <c r="J990" s="25">
        <f t="shared" si="16"/>
        <v>3</v>
      </c>
    </row>
    <row r="991" spans="2:10">
      <c r="B991" s="3">
        <v>34220</v>
      </c>
      <c r="C991" s="10" t="s">
        <v>48</v>
      </c>
      <c r="D991" s="10" t="s">
        <v>50</v>
      </c>
      <c r="E991" s="25">
        <v>3</v>
      </c>
      <c r="F991" s="25">
        <v>0</v>
      </c>
      <c r="G991" s="10" t="s">
        <v>289</v>
      </c>
      <c r="H991" s="25">
        <f>INDEX('Appendix 1 - Team Data'!$B$12:$R$112, MATCH(C991, 'Appendix 1 - Team Data'!$B$12:$B$112,0),4)</f>
        <v>90</v>
      </c>
      <c r="I991" s="25">
        <f>INDEX('Appendix 1 - Team Data'!$B$12:$R$112, MATCH(D991, 'Appendix 1 - Team Data'!$B$12:$B$112,0),4)</f>
        <v>80</v>
      </c>
      <c r="J991" s="25">
        <f t="shared" si="16"/>
        <v>3</v>
      </c>
    </row>
    <row r="992" spans="2:10">
      <c r="B992" s="3">
        <v>34227</v>
      </c>
      <c r="C992" s="10" t="s">
        <v>22</v>
      </c>
      <c r="D992" s="10" t="s">
        <v>257</v>
      </c>
      <c r="E992" s="25">
        <v>3</v>
      </c>
      <c r="F992" s="25">
        <v>0</v>
      </c>
      <c r="G992" s="10" t="s">
        <v>288</v>
      </c>
      <c r="H992" s="25">
        <f>INDEX('Appendix 1 - Team Data'!$B$12:$R$112, MATCH(C992, 'Appendix 1 - Team Data'!$B$12:$B$112,0),4)</f>
        <v>50</v>
      </c>
      <c r="I992" s="25">
        <f>INDEX('Appendix 1 - Team Data'!$B$12:$R$112, MATCH(D992, 'Appendix 1 - Team Data'!$B$12:$B$112,0),4)</f>
        <v>20</v>
      </c>
      <c r="J992" s="25">
        <f t="shared" si="16"/>
        <v>3</v>
      </c>
    </row>
    <row r="993" spans="2:10">
      <c r="B993" s="3">
        <v>34234</v>
      </c>
      <c r="C993" s="10" t="s">
        <v>258</v>
      </c>
      <c r="D993" s="10" t="s">
        <v>211</v>
      </c>
      <c r="E993" s="25">
        <v>0</v>
      </c>
      <c r="F993" s="25">
        <v>3</v>
      </c>
      <c r="G993" s="10" t="s">
        <v>289</v>
      </c>
      <c r="H993" s="25">
        <f>INDEX('Appendix 1 - Team Data'!$B$12:$R$112, MATCH(C993, 'Appendix 1 - Team Data'!$B$12:$B$112,0),4)</f>
        <v>20</v>
      </c>
      <c r="I993" s="25">
        <f>INDEX('Appendix 1 - Team Data'!$B$12:$R$112, MATCH(D993, 'Appendix 1 - Team Data'!$B$12:$B$112,0),4)</f>
        <v>90</v>
      </c>
      <c r="J993" s="25">
        <f t="shared" si="16"/>
        <v>3</v>
      </c>
    </row>
    <row r="994" spans="2:10">
      <c r="B994" s="3">
        <v>34237</v>
      </c>
      <c r="C994" s="10" t="s">
        <v>33</v>
      </c>
      <c r="D994" s="10" t="s">
        <v>243</v>
      </c>
      <c r="E994" s="25">
        <v>4</v>
      </c>
      <c r="F994" s="25">
        <v>1</v>
      </c>
      <c r="G994" s="10" t="s">
        <v>289</v>
      </c>
      <c r="H994" s="25">
        <f>INDEX('Appendix 1 - Team Data'!$B$12:$R$112, MATCH(C994, 'Appendix 1 - Team Data'!$B$12:$B$112,0),4)</f>
        <v>50</v>
      </c>
      <c r="I994" s="25">
        <f>INDEX('Appendix 1 - Team Data'!$B$12:$R$112, MATCH(D994, 'Appendix 1 - Team Data'!$B$12:$B$112,0),4)</f>
        <v>30</v>
      </c>
      <c r="J994" s="25">
        <f t="shared" si="16"/>
        <v>3</v>
      </c>
    </row>
    <row r="995" spans="2:10">
      <c r="B995" s="3">
        <v>34255</v>
      </c>
      <c r="C995" s="10" t="s">
        <v>233</v>
      </c>
      <c r="D995" s="10" t="s">
        <v>226</v>
      </c>
      <c r="E995" s="25">
        <v>4</v>
      </c>
      <c r="F995" s="25">
        <v>1</v>
      </c>
      <c r="G995" s="10" t="s">
        <v>289</v>
      </c>
      <c r="H995" s="25">
        <f>INDEX('Appendix 1 - Team Data'!$B$12:$R$112, MATCH(C995, 'Appendix 1 - Team Data'!$B$12:$B$112,0),4)</f>
        <v>40</v>
      </c>
      <c r="I995" s="25">
        <f>INDEX('Appendix 1 - Team Data'!$B$12:$R$112, MATCH(D995, 'Appendix 1 - Team Data'!$B$12:$B$112,0),4)</f>
        <v>60</v>
      </c>
      <c r="J995" s="25">
        <f t="shared" si="16"/>
        <v>3</v>
      </c>
    </row>
    <row r="996" spans="2:10">
      <c r="B996" s="3">
        <v>34255</v>
      </c>
      <c r="C996" s="10" t="s">
        <v>50</v>
      </c>
      <c r="D996" s="10" t="s">
        <v>246</v>
      </c>
      <c r="E996" s="25">
        <v>0</v>
      </c>
      <c r="F996" s="25">
        <v>3</v>
      </c>
      <c r="G996" s="10" t="s">
        <v>289</v>
      </c>
      <c r="H996" s="25">
        <f>INDEX('Appendix 1 - Team Data'!$B$12:$R$112, MATCH(C996, 'Appendix 1 - Team Data'!$B$12:$B$112,0),4)</f>
        <v>80</v>
      </c>
      <c r="I996" s="25">
        <f>INDEX('Appendix 1 - Team Data'!$B$12:$R$112, MATCH(D996, 'Appendix 1 - Team Data'!$B$12:$B$112,0),4)</f>
        <v>30</v>
      </c>
      <c r="J996" s="25">
        <f t="shared" si="16"/>
        <v>3</v>
      </c>
    </row>
    <row r="997" spans="2:10">
      <c r="B997" s="3">
        <v>34255</v>
      </c>
      <c r="C997" s="10" t="s">
        <v>232</v>
      </c>
      <c r="D997" s="10" t="s">
        <v>256</v>
      </c>
      <c r="E997" s="25">
        <v>1</v>
      </c>
      <c r="F997" s="25">
        <v>4</v>
      </c>
      <c r="G997" s="10" t="s">
        <v>288</v>
      </c>
      <c r="H997" s="25">
        <f>INDEX('Appendix 1 - Team Data'!$B$12:$R$112, MATCH(C997, 'Appendix 1 - Team Data'!$B$12:$B$112,0),4)</f>
        <v>40</v>
      </c>
      <c r="I997" s="25">
        <f>INDEX('Appendix 1 - Team Data'!$B$12:$R$112, MATCH(D997, 'Appendix 1 - Team Data'!$B$12:$B$112,0),4)</f>
        <v>20</v>
      </c>
      <c r="J997" s="25">
        <f t="shared" si="16"/>
        <v>3</v>
      </c>
    </row>
    <row r="998" spans="2:10">
      <c r="B998" s="3">
        <v>34258</v>
      </c>
      <c r="C998" s="10" t="s">
        <v>23</v>
      </c>
      <c r="D998" s="10" t="s">
        <v>43</v>
      </c>
      <c r="E998" s="25">
        <v>0</v>
      </c>
      <c r="F998" s="25">
        <v>3</v>
      </c>
      <c r="G998" s="10" t="s">
        <v>289</v>
      </c>
      <c r="H998" s="25">
        <f>INDEX('Appendix 1 - Team Data'!$B$12:$R$112, MATCH(C998, 'Appendix 1 - Team Data'!$B$12:$B$112,0),4)</f>
        <v>70</v>
      </c>
      <c r="I998" s="25">
        <f>INDEX('Appendix 1 - Team Data'!$B$12:$R$112, MATCH(D998, 'Appendix 1 - Team Data'!$B$12:$B$112,0),4)</f>
        <v>70</v>
      </c>
      <c r="J998" s="25">
        <f t="shared" si="16"/>
        <v>3</v>
      </c>
    </row>
    <row r="999" spans="2:10">
      <c r="B999" s="3">
        <v>34276</v>
      </c>
      <c r="C999" s="10" t="s">
        <v>41</v>
      </c>
      <c r="D999" s="10" t="s">
        <v>248</v>
      </c>
      <c r="E999" s="25">
        <v>3</v>
      </c>
      <c r="F999" s="25">
        <v>0</v>
      </c>
      <c r="G999" s="10" t="s">
        <v>288</v>
      </c>
      <c r="H999" s="25">
        <f>INDEX('Appendix 1 - Team Data'!$B$12:$R$112, MATCH(C999, 'Appendix 1 - Team Data'!$B$12:$B$112,0),4)</f>
        <v>80</v>
      </c>
      <c r="I999" s="25">
        <f>INDEX('Appendix 1 - Team Data'!$B$12:$R$112, MATCH(D999, 'Appendix 1 - Team Data'!$B$12:$B$112,0),4)</f>
        <v>30</v>
      </c>
      <c r="J999" s="25">
        <f t="shared" si="16"/>
        <v>3</v>
      </c>
    </row>
    <row r="1000" spans="2:10">
      <c r="B1000" s="3">
        <v>34283</v>
      </c>
      <c r="C1000" s="10" t="s">
        <v>20</v>
      </c>
      <c r="D1000" s="10" t="s">
        <v>258</v>
      </c>
      <c r="E1000" s="25">
        <v>3</v>
      </c>
      <c r="F1000" s="25">
        <v>0</v>
      </c>
      <c r="G1000" s="10" t="s">
        <v>289</v>
      </c>
      <c r="H1000" s="25">
        <f>INDEX('Appendix 1 - Team Data'!$B$12:$R$112, MATCH(C1000, 'Appendix 1 - Team Data'!$B$12:$B$112,0),4)</f>
        <v>90</v>
      </c>
      <c r="I1000" s="25">
        <f>INDEX('Appendix 1 - Team Data'!$B$12:$R$112, MATCH(D1000, 'Appendix 1 - Team Data'!$B$12:$B$112,0),4)</f>
        <v>20</v>
      </c>
      <c r="J1000" s="25">
        <f t="shared" si="16"/>
        <v>3</v>
      </c>
    </row>
    <row r="1001" spans="2:10">
      <c r="B1001" s="3">
        <v>34352</v>
      </c>
      <c r="C1001" s="10" t="s">
        <v>266</v>
      </c>
      <c r="D1001" s="10" t="s">
        <v>243</v>
      </c>
      <c r="E1001" s="25">
        <v>3</v>
      </c>
      <c r="F1001" s="25">
        <v>0</v>
      </c>
      <c r="G1001" s="10" t="s">
        <v>288</v>
      </c>
      <c r="H1001" s="25">
        <f>INDEX('Appendix 1 - Team Data'!$B$12:$R$112, MATCH(C1001, 'Appendix 1 - Team Data'!$B$12:$B$112,0),4)</f>
        <v>10</v>
      </c>
      <c r="I1001" s="25">
        <f>INDEX('Appendix 1 - Team Data'!$B$12:$R$112, MATCH(D1001, 'Appendix 1 - Team Data'!$B$12:$B$112,0),4)</f>
        <v>30</v>
      </c>
      <c r="J1001" s="25">
        <f t="shared" si="16"/>
        <v>3</v>
      </c>
    </row>
    <row r="1002" spans="2:10">
      <c r="B1002" s="3">
        <v>34367</v>
      </c>
      <c r="C1002" s="10" t="s">
        <v>41</v>
      </c>
      <c r="D1002" s="10" t="s">
        <v>15</v>
      </c>
      <c r="E1002" s="25">
        <v>1</v>
      </c>
      <c r="F1002" s="25">
        <v>4</v>
      </c>
      <c r="G1002" s="10" t="s">
        <v>288</v>
      </c>
      <c r="H1002" s="25">
        <f>INDEX('Appendix 1 - Team Data'!$B$12:$R$112, MATCH(C1002, 'Appendix 1 - Team Data'!$B$12:$B$112,0),4)</f>
        <v>80</v>
      </c>
      <c r="I1002" s="25">
        <f>INDEX('Appendix 1 - Team Data'!$B$12:$R$112, MATCH(D1002, 'Appendix 1 - Team Data'!$B$12:$B$112,0),4)</f>
        <v>50</v>
      </c>
      <c r="J1002" s="25">
        <f t="shared" si="16"/>
        <v>3</v>
      </c>
    </row>
    <row r="1003" spans="2:10">
      <c r="B1003" s="3">
        <v>34433</v>
      </c>
      <c r="C1003" s="10" t="s">
        <v>277</v>
      </c>
      <c r="D1003" s="10" t="s">
        <v>262</v>
      </c>
      <c r="E1003" s="25">
        <v>3</v>
      </c>
      <c r="F1003" s="25">
        <v>0</v>
      </c>
      <c r="G1003" s="10" t="s">
        <v>304</v>
      </c>
      <c r="H1003" s="25">
        <f>INDEX('Appendix 1 - Team Data'!$B$12:$R$112, MATCH(C1003, 'Appendix 1 - Team Data'!$B$12:$B$112,0),4)</f>
        <v>0</v>
      </c>
      <c r="I1003" s="25">
        <f>INDEX('Appendix 1 - Team Data'!$B$12:$R$112, MATCH(D1003, 'Appendix 1 - Team Data'!$B$12:$B$112,0),4)</f>
        <v>10</v>
      </c>
      <c r="J1003" s="25">
        <f t="shared" si="16"/>
        <v>3</v>
      </c>
    </row>
    <row r="1004" spans="2:10">
      <c r="B1004" s="3">
        <v>34444</v>
      </c>
      <c r="C1004" s="10" t="s">
        <v>228</v>
      </c>
      <c r="D1004" s="10" t="s">
        <v>227</v>
      </c>
      <c r="E1004" s="25">
        <v>3</v>
      </c>
      <c r="F1004" s="25">
        <v>0</v>
      </c>
      <c r="G1004" s="10" t="s">
        <v>288</v>
      </c>
      <c r="H1004" s="25">
        <f>INDEX('Appendix 1 - Team Data'!$B$12:$R$112, MATCH(C1004, 'Appendix 1 - Team Data'!$B$12:$B$112,0),4)</f>
        <v>50</v>
      </c>
      <c r="I1004" s="25">
        <f>INDEX('Appendix 1 - Team Data'!$B$12:$R$112, MATCH(D1004, 'Appendix 1 - Team Data'!$B$12:$B$112,0),4)</f>
        <v>50</v>
      </c>
      <c r="J1004" s="25">
        <f t="shared" si="16"/>
        <v>3</v>
      </c>
    </row>
    <row r="1005" spans="2:10">
      <c r="B1005" s="3">
        <v>34444</v>
      </c>
      <c r="C1005" s="10" t="s">
        <v>216</v>
      </c>
      <c r="D1005" s="10" t="s">
        <v>32</v>
      </c>
      <c r="E1005" s="25">
        <v>4</v>
      </c>
      <c r="F1005" s="25">
        <v>1</v>
      </c>
      <c r="G1005" s="10" t="s">
        <v>288</v>
      </c>
      <c r="H1005" s="25">
        <f>INDEX('Appendix 1 - Team Data'!$B$12:$R$112, MATCH(C1005, 'Appendix 1 - Team Data'!$B$12:$B$112,0),4)</f>
        <v>70</v>
      </c>
      <c r="I1005" s="25">
        <f>INDEX('Appendix 1 - Team Data'!$B$12:$R$112, MATCH(D1005, 'Appendix 1 - Team Data'!$B$12:$B$112,0),4)</f>
        <v>80</v>
      </c>
      <c r="J1005" s="25">
        <f t="shared" si="16"/>
        <v>3</v>
      </c>
    </row>
    <row r="1006" spans="2:10">
      <c r="B1006" s="3">
        <v>34458</v>
      </c>
      <c r="C1006" s="10" t="s">
        <v>35</v>
      </c>
      <c r="D1006" s="10" t="s">
        <v>31</v>
      </c>
      <c r="E1006" s="25">
        <v>3</v>
      </c>
      <c r="F1006" s="25">
        <v>0</v>
      </c>
      <c r="G1006" s="10" t="s">
        <v>288</v>
      </c>
      <c r="H1006" s="25">
        <f>INDEX('Appendix 1 - Team Data'!$B$12:$R$112, MATCH(C1006, 'Appendix 1 - Team Data'!$B$12:$B$112,0),4)</f>
        <v>90</v>
      </c>
      <c r="I1006" s="25">
        <f>INDEX('Appendix 1 - Team Data'!$B$12:$R$112, MATCH(D1006, 'Appendix 1 - Team Data'!$B$12:$B$112,0),4)</f>
        <v>70</v>
      </c>
      <c r="J1006" s="25">
        <f t="shared" si="16"/>
        <v>3</v>
      </c>
    </row>
    <row r="1007" spans="2:10">
      <c r="B1007" s="3">
        <v>34459</v>
      </c>
      <c r="C1007" s="10" t="s">
        <v>52</v>
      </c>
      <c r="D1007" s="10" t="s">
        <v>271</v>
      </c>
      <c r="E1007" s="25">
        <v>3</v>
      </c>
      <c r="F1007" s="25">
        <v>0</v>
      </c>
      <c r="G1007" s="10" t="s">
        <v>288</v>
      </c>
      <c r="H1007" s="25">
        <f>INDEX('Appendix 1 - Team Data'!$B$12:$R$112, MATCH(C1007, 'Appendix 1 - Team Data'!$B$12:$B$112,0),4)</f>
        <v>90</v>
      </c>
      <c r="I1007" s="25">
        <f>INDEX('Appendix 1 - Team Data'!$B$12:$R$112, MATCH(D1007, 'Appendix 1 - Team Data'!$B$12:$B$112,0),4)</f>
        <v>0</v>
      </c>
      <c r="J1007" s="25">
        <f t="shared" si="16"/>
        <v>3</v>
      </c>
    </row>
    <row r="1008" spans="2:10">
      <c r="B1008" s="3">
        <v>34463</v>
      </c>
      <c r="C1008" s="10" t="s">
        <v>230</v>
      </c>
      <c r="D1008" s="10" t="s">
        <v>231</v>
      </c>
      <c r="E1008" s="25">
        <v>0</v>
      </c>
      <c r="F1008" s="25">
        <v>3</v>
      </c>
      <c r="G1008" s="10" t="s">
        <v>288</v>
      </c>
      <c r="H1008" s="25">
        <f>INDEX('Appendix 1 - Team Data'!$B$12:$R$112, MATCH(C1008, 'Appendix 1 - Team Data'!$B$12:$B$112,0),4)</f>
        <v>50</v>
      </c>
      <c r="I1008" s="25">
        <f>INDEX('Appendix 1 - Team Data'!$B$12:$R$112, MATCH(D1008, 'Appendix 1 - Team Data'!$B$12:$B$112,0),4)</f>
        <v>40</v>
      </c>
      <c r="J1008" s="25">
        <f t="shared" si="16"/>
        <v>3</v>
      </c>
    </row>
    <row r="1009" spans="2:10">
      <c r="B1009" s="3">
        <v>34483</v>
      </c>
      <c r="C1009" s="10" t="s">
        <v>53</v>
      </c>
      <c r="D1009" s="10" t="s">
        <v>25</v>
      </c>
      <c r="E1009" s="25">
        <v>1</v>
      </c>
      <c r="F1009" s="25">
        <v>4</v>
      </c>
      <c r="G1009" s="10" t="s">
        <v>308</v>
      </c>
      <c r="H1009" s="25">
        <f>INDEX('Appendix 1 - Team Data'!$B$12:$R$112, MATCH(C1009, 'Appendix 1 - Team Data'!$B$12:$B$112,0),4)</f>
        <v>50</v>
      </c>
      <c r="I1009" s="25">
        <f>INDEX('Appendix 1 - Team Data'!$B$12:$R$112, MATCH(D1009, 'Appendix 1 - Team Data'!$B$12:$B$112,0),4)</f>
        <v>90</v>
      </c>
      <c r="J1009" s="25">
        <f t="shared" si="16"/>
        <v>3</v>
      </c>
    </row>
    <row r="1010" spans="2:10">
      <c r="B1010" s="3">
        <v>34485</v>
      </c>
      <c r="C1010" s="10" t="s">
        <v>252</v>
      </c>
      <c r="D1010" s="10" t="s">
        <v>30</v>
      </c>
      <c r="E1010" s="25">
        <v>0</v>
      </c>
      <c r="F1010" s="25">
        <v>3</v>
      </c>
      <c r="G1010" s="10" t="s">
        <v>288</v>
      </c>
      <c r="H1010" s="25">
        <f>INDEX('Appendix 1 - Team Data'!$B$12:$R$112, MATCH(C1010, 'Appendix 1 - Team Data'!$B$12:$B$112,0),4)</f>
        <v>20</v>
      </c>
      <c r="I1010" s="25">
        <f>INDEX('Appendix 1 - Team Data'!$B$12:$R$112, MATCH(D1010, 'Appendix 1 - Team Data'!$B$12:$B$112,0),4)</f>
        <v>90</v>
      </c>
      <c r="J1010" s="25">
        <f t="shared" si="16"/>
        <v>3</v>
      </c>
    </row>
    <row r="1011" spans="2:10">
      <c r="B1011" s="3">
        <v>34496</v>
      </c>
      <c r="C1011" s="10" t="s">
        <v>237</v>
      </c>
      <c r="D1011" s="10" t="s">
        <v>43</v>
      </c>
      <c r="E1011" s="25">
        <v>0</v>
      </c>
      <c r="F1011" s="25">
        <v>3</v>
      </c>
      <c r="G1011" s="10" t="s">
        <v>288</v>
      </c>
      <c r="H1011" s="25">
        <f>INDEX('Appendix 1 - Team Data'!$B$12:$R$112, MATCH(C1011, 'Appendix 1 - Team Data'!$B$12:$B$112,0),4)</f>
        <v>40</v>
      </c>
      <c r="I1011" s="25">
        <f>INDEX('Appendix 1 - Team Data'!$B$12:$R$112, MATCH(D1011, 'Appendix 1 - Team Data'!$B$12:$B$112,0),4)</f>
        <v>70</v>
      </c>
      <c r="J1011" s="25">
        <f t="shared" si="16"/>
        <v>3</v>
      </c>
    </row>
    <row r="1012" spans="2:10">
      <c r="B1012" s="3">
        <v>34496</v>
      </c>
      <c r="C1012" s="10" t="s">
        <v>41</v>
      </c>
      <c r="D1012" s="10" t="s">
        <v>229</v>
      </c>
      <c r="E1012" s="25">
        <v>3</v>
      </c>
      <c r="F1012" s="25">
        <v>0</v>
      </c>
      <c r="G1012" s="10" t="s">
        <v>288</v>
      </c>
      <c r="H1012" s="25">
        <f>INDEX('Appendix 1 - Team Data'!$B$12:$R$112, MATCH(C1012, 'Appendix 1 - Team Data'!$B$12:$B$112,0),4)</f>
        <v>80</v>
      </c>
      <c r="I1012" s="25">
        <f>INDEX('Appendix 1 - Team Data'!$B$12:$R$112, MATCH(D1012, 'Appendix 1 - Team Data'!$B$12:$B$112,0),4)</f>
        <v>50</v>
      </c>
      <c r="J1012" s="25">
        <f t="shared" si="16"/>
        <v>3</v>
      </c>
    </row>
    <row r="1013" spans="2:10">
      <c r="B1013" s="3">
        <v>34497</v>
      </c>
      <c r="C1013" s="10" t="s">
        <v>255</v>
      </c>
      <c r="D1013" s="10" t="s">
        <v>212</v>
      </c>
      <c r="E1013" s="25">
        <v>0</v>
      </c>
      <c r="F1013" s="25">
        <v>3</v>
      </c>
      <c r="G1013" s="10" t="s">
        <v>288</v>
      </c>
      <c r="H1013" s="25">
        <f>INDEX('Appendix 1 - Team Data'!$B$12:$R$112, MATCH(C1013, 'Appendix 1 - Team Data'!$B$12:$B$112,0),4)</f>
        <v>20</v>
      </c>
      <c r="I1013" s="25">
        <f>INDEX('Appendix 1 - Team Data'!$B$12:$R$112, MATCH(D1013, 'Appendix 1 - Team Data'!$B$12:$B$112,0),4)</f>
        <v>80</v>
      </c>
      <c r="J1013" s="25">
        <f t="shared" si="16"/>
        <v>3</v>
      </c>
    </row>
    <row r="1014" spans="2:10">
      <c r="B1014" s="3">
        <v>34506</v>
      </c>
      <c r="C1014" s="10" t="s">
        <v>33</v>
      </c>
      <c r="D1014" s="10" t="s">
        <v>233</v>
      </c>
      <c r="E1014" s="25">
        <v>3</v>
      </c>
      <c r="F1014" s="25">
        <v>0</v>
      </c>
      <c r="G1014" s="10" t="s">
        <v>286</v>
      </c>
      <c r="H1014" s="25">
        <f>INDEX('Appendix 1 - Team Data'!$B$12:$R$112, MATCH(C1014, 'Appendix 1 - Team Data'!$B$12:$B$112,0),4)</f>
        <v>50</v>
      </c>
      <c r="I1014" s="25">
        <f>INDEX('Appendix 1 - Team Data'!$B$12:$R$112, MATCH(D1014, 'Appendix 1 - Team Data'!$B$12:$B$112,0),4)</f>
        <v>40</v>
      </c>
      <c r="J1014" s="25">
        <f t="shared" si="16"/>
        <v>3</v>
      </c>
    </row>
    <row r="1015" spans="2:10">
      <c r="B1015" s="3">
        <v>34507</v>
      </c>
      <c r="C1015" s="10" t="s">
        <v>228</v>
      </c>
      <c r="D1015" s="10" t="s">
        <v>36</v>
      </c>
      <c r="E1015" s="25">
        <v>1</v>
      </c>
      <c r="F1015" s="25">
        <v>4</v>
      </c>
      <c r="G1015" s="10" t="s">
        <v>286</v>
      </c>
      <c r="H1015" s="25">
        <f>INDEX('Appendix 1 - Team Data'!$B$12:$R$112, MATCH(C1015, 'Appendix 1 - Team Data'!$B$12:$B$112,0),4)</f>
        <v>50</v>
      </c>
      <c r="I1015" s="25">
        <f>INDEX('Appendix 1 - Team Data'!$B$12:$R$112, MATCH(D1015, 'Appendix 1 - Team Data'!$B$12:$B$112,0),4)</f>
        <v>80</v>
      </c>
      <c r="J1015" s="25">
        <f t="shared" si="16"/>
        <v>3</v>
      </c>
    </row>
    <row r="1016" spans="2:10">
      <c r="B1016" s="3">
        <v>34509</v>
      </c>
      <c r="C1016" s="10" t="s">
        <v>35</v>
      </c>
      <c r="D1016" s="10" t="s">
        <v>231</v>
      </c>
      <c r="E1016" s="25">
        <v>3</v>
      </c>
      <c r="F1016" s="25">
        <v>0</v>
      </c>
      <c r="G1016" s="10" t="s">
        <v>286</v>
      </c>
      <c r="H1016" s="25">
        <f>INDEX('Appendix 1 - Team Data'!$B$12:$R$112, MATCH(C1016, 'Appendix 1 - Team Data'!$B$12:$B$112,0),4)</f>
        <v>90</v>
      </c>
      <c r="I1016" s="25">
        <f>INDEX('Appendix 1 - Team Data'!$B$12:$R$112, MATCH(D1016, 'Appendix 1 - Team Data'!$B$12:$B$112,0),4)</f>
        <v>40</v>
      </c>
      <c r="J1016" s="25">
        <f t="shared" si="16"/>
        <v>3</v>
      </c>
    </row>
    <row r="1017" spans="2:10">
      <c r="B1017" s="3">
        <v>34517</v>
      </c>
      <c r="C1017" s="10" t="s">
        <v>21</v>
      </c>
      <c r="D1017" s="10" t="s">
        <v>36</v>
      </c>
      <c r="E1017" s="25">
        <v>3</v>
      </c>
      <c r="F1017" s="25">
        <v>0</v>
      </c>
      <c r="G1017" s="10" t="s">
        <v>286</v>
      </c>
      <c r="H1017" s="25">
        <f>INDEX('Appendix 1 - Team Data'!$B$12:$R$112, MATCH(C1017, 'Appendix 1 - Team Data'!$B$12:$B$112,0),4)</f>
        <v>90</v>
      </c>
      <c r="I1017" s="25">
        <f>INDEX('Appendix 1 - Team Data'!$B$12:$R$112, MATCH(D1017, 'Appendix 1 - Team Data'!$B$12:$B$112,0),4)</f>
        <v>80</v>
      </c>
      <c r="J1017" s="25">
        <f t="shared" si="16"/>
        <v>3</v>
      </c>
    </row>
    <row r="1018" spans="2:10">
      <c r="B1018" s="3">
        <v>34563</v>
      </c>
      <c r="C1018" s="10" t="s">
        <v>226</v>
      </c>
      <c r="D1018" s="10" t="s">
        <v>15</v>
      </c>
      <c r="E1018" s="25">
        <v>0</v>
      </c>
      <c r="F1018" s="25">
        <v>3</v>
      </c>
      <c r="G1018" s="10" t="s">
        <v>288</v>
      </c>
      <c r="H1018" s="25">
        <f>INDEX('Appendix 1 - Team Data'!$B$12:$R$112, MATCH(C1018, 'Appendix 1 - Team Data'!$B$12:$B$112,0),4)</f>
        <v>60</v>
      </c>
      <c r="I1018" s="25">
        <f>INDEX('Appendix 1 - Team Data'!$B$12:$R$112, MATCH(D1018, 'Appendix 1 - Team Data'!$B$12:$B$112,0),4)</f>
        <v>50</v>
      </c>
      <c r="J1018" s="25">
        <f t="shared" si="16"/>
        <v>3</v>
      </c>
    </row>
    <row r="1019" spans="2:10">
      <c r="B1019" s="3">
        <v>34602</v>
      </c>
      <c r="C1019" s="10" t="s">
        <v>260</v>
      </c>
      <c r="D1019" s="10" t="s">
        <v>234</v>
      </c>
      <c r="E1019" s="25">
        <v>3</v>
      </c>
      <c r="F1019" s="25">
        <v>0</v>
      </c>
      <c r="G1019" s="10" t="s">
        <v>288</v>
      </c>
      <c r="H1019" s="25">
        <f>INDEX('Appendix 1 - Team Data'!$B$12:$R$112, MATCH(C1019, 'Appendix 1 - Team Data'!$B$12:$B$112,0),4)</f>
        <v>10</v>
      </c>
      <c r="I1019" s="25">
        <f>INDEX('Appendix 1 - Team Data'!$B$12:$R$112, MATCH(D1019, 'Appendix 1 - Team Data'!$B$12:$B$112,0),4)</f>
        <v>40</v>
      </c>
      <c r="J1019" s="25">
        <f t="shared" si="16"/>
        <v>3</v>
      </c>
    </row>
    <row r="1020" spans="2:10">
      <c r="B1020" s="3">
        <v>34651</v>
      </c>
      <c r="C1020" s="10" t="s">
        <v>219</v>
      </c>
      <c r="D1020" s="10" t="s">
        <v>258</v>
      </c>
      <c r="E1020" s="25">
        <v>3</v>
      </c>
      <c r="F1020" s="25">
        <v>0</v>
      </c>
      <c r="G1020" s="10" t="s">
        <v>293</v>
      </c>
      <c r="H1020" s="25">
        <f>INDEX('Appendix 1 - Team Data'!$B$12:$R$112, MATCH(C1020, 'Appendix 1 - Team Data'!$B$12:$B$112,0),4)</f>
        <v>60</v>
      </c>
      <c r="I1020" s="25">
        <f>INDEX('Appendix 1 - Team Data'!$B$12:$R$112, MATCH(D1020, 'Appendix 1 - Team Data'!$B$12:$B$112,0),4)</f>
        <v>20</v>
      </c>
      <c r="J1020" s="25">
        <f t="shared" si="16"/>
        <v>3</v>
      </c>
    </row>
    <row r="1021" spans="2:10">
      <c r="B1021" s="3">
        <v>34654</v>
      </c>
      <c r="C1021" s="10" t="s">
        <v>213</v>
      </c>
      <c r="D1021" s="10" t="s">
        <v>30</v>
      </c>
      <c r="E1021" s="25">
        <v>0</v>
      </c>
      <c r="F1021" s="25">
        <v>3</v>
      </c>
      <c r="G1021" s="10" t="s">
        <v>288</v>
      </c>
      <c r="H1021" s="25">
        <f>INDEX('Appendix 1 - Team Data'!$B$12:$R$112, MATCH(C1021, 'Appendix 1 - Team Data'!$B$12:$B$112,0),4)</f>
        <v>80</v>
      </c>
      <c r="I1021" s="25">
        <f>INDEX('Appendix 1 - Team Data'!$B$12:$R$112, MATCH(D1021, 'Appendix 1 - Team Data'!$B$12:$B$112,0),4)</f>
        <v>90</v>
      </c>
      <c r="J1021" s="25">
        <f t="shared" si="16"/>
        <v>3</v>
      </c>
    </row>
    <row r="1022" spans="2:10">
      <c r="B1022" s="3">
        <v>34654</v>
      </c>
      <c r="C1022" s="10" t="s">
        <v>21</v>
      </c>
      <c r="D1022" s="10" t="s">
        <v>28</v>
      </c>
      <c r="E1022" s="25">
        <v>3</v>
      </c>
      <c r="F1022" s="25">
        <v>0</v>
      </c>
      <c r="G1022" s="10" t="s">
        <v>293</v>
      </c>
      <c r="H1022" s="25">
        <f>INDEX('Appendix 1 - Team Data'!$B$12:$R$112, MATCH(C1022, 'Appendix 1 - Team Data'!$B$12:$B$112,0),4)</f>
        <v>90</v>
      </c>
      <c r="I1022" s="25">
        <f>INDEX('Appendix 1 - Team Data'!$B$12:$R$112, MATCH(D1022, 'Appendix 1 - Team Data'!$B$12:$B$112,0),4)</f>
        <v>80</v>
      </c>
      <c r="J1022" s="25">
        <f t="shared" si="16"/>
        <v>3</v>
      </c>
    </row>
    <row r="1023" spans="2:10">
      <c r="B1023" s="3">
        <v>34682</v>
      </c>
      <c r="C1023" s="10" t="s">
        <v>214</v>
      </c>
      <c r="D1023" s="10" t="s">
        <v>233</v>
      </c>
      <c r="E1023" s="25">
        <v>0</v>
      </c>
      <c r="F1023" s="25">
        <v>3</v>
      </c>
      <c r="G1023" s="10" t="s">
        <v>293</v>
      </c>
      <c r="H1023" s="25">
        <f>INDEX('Appendix 1 - Team Data'!$B$12:$R$112, MATCH(C1023, 'Appendix 1 - Team Data'!$B$12:$B$112,0),4)</f>
        <v>70</v>
      </c>
      <c r="I1023" s="25">
        <f>INDEX('Appendix 1 - Team Data'!$B$12:$R$112, MATCH(D1023, 'Appendix 1 - Team Data'!$B$12:$B$112,0),4)</f>
        <v>40</v>
      </c>
      <c r="J1023" s="25">
        <f t="shared" si="16"/>
        <v>3</v>
      </c>
    </row>
    <row r="1024" spans="2:10">
      <c r="B1024" s="3">
        <v>34685</v>
      </c>
      <c r="C1024" s="10" t="s">
        <v>45</v>
      </c>
      <c r="D1024" s="10" t="s">
        <v>21</v>
      </c>
      <c r="E1024" s="25">
        <v>1</v>
      </c>
      <c r="F1024" s="25">
        <v>4</v>
      </c>
      <c r="G1024" s="10" t="s">
        <v>293</v>
      </c>
      <c r="H1024" s="25">
        <f>INDEX('Appendix 1 - Team Data'!$B$12:$R$112, MATCH(C1024, 'Appendix 1 - Team Data'!$B$12:$B$112,0),4)</f>
        <v>90</v>
      </c>
      <c r="I1024" s="25">
        <f>INDEX('Appendix 1 - Team Data'!$B$12:$R$112, MATCH(D1024, 'Appendix 1 - Team Data'!$B$12:$B$112,0),4)</f>
        <v>90</v>
      </c>
      <c r="J1024" s="25">
        <f t="shared" si="16"/>
        <v>3</v>
      </c>
    </row>
    <row r="1025" spans="2:10">
      <c r="B1025" s="3">
        <v>34705</v>
      </c>
      <c r="C1025" s="10" t="s">
        <v>53</v>
      </c>
      <c r="D1025" s="10" t="s">
        <v>33</v>
      </c>
      <c r="E1025" s="25">
        <v>0</v>
      </c>
      <c r="F1025" s="25">
        <v>3</v>
      </c>
      <c r="G1025" s="10" t="s">
        <v>295</v>
      </c>
      <c r="H1025" s="25">
        <f>INDEX('Appendix 1 - Team Data'!$B$12:$R$112, MATCH(C1025, 'Appendix 1 - Team Data'!$B$12:$B$112,0),4)</f>
        <v>50</v>
      </c>
      <c r="I1025" s="25">
        <f>INDEX('Appendix 1 - Team Data'!$B$12:$R$112, MATCH(D1025, 'Appendix 1 - Team Data'!$B$12:$B$112,0),4)</f>
        <v>50</v>
      </c>
      <c r="J1025" s="25">
        <f t="shared" si="16"/>
        <v>3</v>
      </c>
    </row>
    <row r="1026" spans="2:10">
      <c r="B1026" s="3">
        <v>34721</v>
      </c>
      <c r="C1026" s="10" t="s">
        <v>267</v>
      </c>
      <c r="D1026" s="10" t="s">
        <v>231</v>
      </c>
      <c r="E1026" s="25">
        <v>4</v>
      </c>
      <c r="F1026" s="25">
        <v>1</v>
      </c>
      <c r="G1026" s="10" t="s">
        <v>291</v>
      </c>
      <c r="H1026" s="25">
        <f>INDEX('Appendix 1 - Team Data'!$B$12:$R$112, MATCH(C1026, 'Appendix 1 - Team Data'!$B$12:$B$112,0),4)</f>
        <v>10</v>
      </c>
      <c r="I1026" s="25">
        <f>INDEX('Appendix 1 - Team Data'!$B$12:$R$112, MATCH(D1026, 'Appendix 1 - Team Data'!$B$12:$B$112,0),4)</f>
        <v>40</v>
      </c>
      <c r="J1026" s="25">
        <f t="shared" si="16"/>
        <v>3</v>
      </c>
    </row>
    <row r="1027" spans="2:10">
      <c r="B1027" s="3">
        <v>34744</v>
      </c>
      <c r="C1027" s="10" t="s">
        <v>30</v>
      </c>
      <c r="D1027" s="10" t="s">
        <v>233</v>
      </c>
      <c r="E1027" s="25">
        <v>4</v>
      </c>
      <c r="F1027" s="25">
        <v>1</v>
      </c>
      <c r="G1027" s="10" t="s">
        <v>288</v>
      </c>
      <c r="H1027" s="25">
        <f>INDEX('Appendix 1 - Team Data'!$B$12:$R$112, MATCH(C1027, 'Appendix 1 - Team Data'!$B$12:$B$112,0),4)</f>
        <v>90</v>
      </c>
      <c r="I1027" s="25">
        <f>INDEX('Appendix 1 - Team Data'!$B$12:$R$112, MATCH(D1027, 'Appendix 1 - Team Data'!$B$12:$B$112,0),4)</f>
        <v>40</v>
      </c>
      <c r="J1027" s="25">
        <f t="shared" si="16"/>
        <v>3</v>
      </c>
    </row>
    <row r="1028" spans="2:10">
      <c r="B1028" s="3">
        <v>34781</v>
      </c>
      <c r="C1028" s="10" t="s">
        <v>22</v>
      </c>
      <c r="D1028" s="10" t="s">
        <v>257</v>
      </c>
      <c r="E1028" s="25">
        <v>3</v>
      </c>
      <c r="F1028" s="25">
        <v>0</v>
      </c>
      <c r="G1028" s="10" t="s">
        <v>288</v>
      </c>
      <c r="H1028" s="25">
        <f>INDEX('Appendix 1 - Team Data'!$B$12:$R$112, MATCH(C1028, 'Appendix 1 - Team Data'!$B$12:$B$112,0),4)</f>
        <v>50</v>
      </c>
      <c r="I1028" s="25">
        <f>INDEX('Appendix 1 - Team Data'!$B$12:$R$112, MATCH(D1028, 'Appendix 1 - Team Data'!$B$12:$B$112,0),4)</f>
        <v>20</v>
      </c>
      <c r="J1028" s="25">
        <f t="shared" si="16"/>
        <v>3</v>
      </c>
    </row>
    <row r="1029" spans="2:10">
      <c r="B1029" s="3">
        <v>34783</v>
      </c>
      <c r="C1029" s="10" t="s">
        <v>211</v>
      </c>
      <c r="D1029" s="10" t="s">
        <v>258</v>
      </c>
      <c r="E1029" s="25">
        <v>4</v>
      </c>
      <c r="F1029" s="25">
        <v>1</v>
      </c>
      <c r="G1029" s="10" t="s">
        <v>293</v>
      </c>
      <c r="H1029" s="25">
        <f>INDEX('Appendix 1 - Team Data'!$B$12:$R$112, MATCH(C1029, 'Appendix 1 - Team Data'!$B$12:$B$112,0),4)</f>
        <v>90</v>
      </c>
      <c r="I1029" s="25">
        <f>INDEX('Appendix 1 - Team Data'!$B$12:$R$112, MATCH(D1029, 'Appendix 1 - Team Data'!$B$12:$B$112,0),4)</f>
        <v>20</v>
      </c>
      <c r="J1029" s="25">
        <f t="shared" si="16"/>
        <v>3</v>
      </c>
    </row>
    <row r="1030" spans="2:10">
      <c r="B1030" s="3">
        <v>34787</v>
      </c>
      <c r="C1030" s="10" t="s">
        <v>232</v>
      </c>
      <c r="D1030" s="10" t="s">
        <v>258</v>
      </c>
      <c r="E1030" s="25">
        <v>3</v>
      </c>
      <c r="F1030" s="25">
        <v>0</v>
      </c>
      <c r="G1030" s="10" t="s">
        <v>293</v>
      </c>
      <c r="H1030" s="25">
        <f>INDEX('Appendix 1 - Team Data'!$B$12:$R$112, MATCH(C1030, 'Appendix 1 - Team Data'!$B$12:$B$112,0),4)</f>
        <v>40</v>
      </c>
      <c r="I1030" s="25">
        <f>INDEX('Appendix 1 - Team Data'!$B$12:$R$112, MATCH(D1030, 'Appendix 1 - Team Data'!$B$12:$B$112,0),4)</f>
        <v>20</v>
      </c>
      <c r="J1030" s="25">
        <f t="shared" si="16"/>
        <v>3</v>
      </c>
    </row>
    <row r="1031" spans="2:10">
      <c r="B1031" s="3">
        <v>34815</v>
      </c>
      <c r="C1031" s="10" t="s">
        <v>230</v>
      </c>
      <c r="D1031" s="10" t="s">
        <v>15</v>
      </c>
      <c r="E1031" s="25">
        <v>0</v>
      </c>
      <c r="F1031" s="25">
        <v>3</v>
      </c>
      <c r="G1031" s="10" t="s">
        <v>293</v>
      </c>
      <c r="H1031" s="25">
        <f>INDEX('Appendix 1 - Team Data'!$B$12:$R$112, MATCH(C1031, 'Appendix 1 - Team Data'!$B$12:$B$112,0),4)</f>
        <v>50</v>
      </c>
      <c r="I1031" s="25">
        <f>INDEX('Appendix 1 - Team Data'!$B$12:$R$112, MATCH(D1031, 'Appendix 1 - Team Data'!$B$12:$B$112,0),4)</f>
        <v>50</v>
      </c>
      <c r="J1031" s="25">
        <f t="shared" si="16"/>
        <v>3</v>
      </c>
    </row>
    <row r="1032" spans="2:10">
      <c r="B1032" s="3">
        <v>34847</v>
      </c>
      <c r="C1032" s="10" t="s">
        <v>53</v>
      </c>
      <c r="D1032" s="10" t="s">
        <v>218</v>
      </c>
      <c r="E1032" s="25">
        <v>3</v>
      </c>
      <c r="F1032" s="25">
        <v>0</v>
      </c>
      <c r="G1032" s="10" t="s">
        <v>308</v>
      </c>
      <c r="H1032" s="25">
        <f>INDEX('Appendix 1 - Team Data'!$B$12:$R$112, MATCH(C1032, 'Appendix 1 - Team Data'!$B$12:$B$112,0),4)</f>
        <v>50</v>
      </c>
      <c r="I1032" s="25">
        <f>INDEX('Appendix 1 - Team Data'!$B$12:$R$112, MATCH(D1032, 'Appendix 1 - Team Data'!$B$12:$B$112,0),4)</f>
        <v>70</v>
      </c>
      <c r="J1032" s="25">
        <f t="shared" si="16"/>
        <v>3</v>
      </c>
    </row>
    <row r="1033" spans="2:10">
      <c r="B1033" s="3">
        <v>34854</v>
      </c>
      <c r="C1033" s="10" t="s">
        <v>218</v>
      </c>
      <c r="D1033" s="10" t="s">
        <v>260</v>
      </c>
      <c r="E1033" s="25">
        <v>4</v>
      </c>
      <c r="F1033" s="25">
        <v>1</v>
      </c>
      <c r="G1033" s="10" t="s">
        <v>287</v>
      </c>
      <c r="H1033" s="25">
        <f>INDEX('Appendix 1 - Team Data'!$B$12:$R$112, MATCH(C1033, 'Appendix 1 - Team Data'!$B$12:$B$112,0),4)</f>
        <v>70</v>
      </c>
      <c r="I1033" s="25">
        <f>INDEX('Appendix 1 - Team Data'!$B$12:$R$112, MATCH(D1033, 'Appendix 1 - Team Data'!$B$12:$B$112,0),4)</f>
        <v>10</v>
      </c>
      <c r="J1033" s="25">
        <f t="shared" si="16"/>
        <v>3</v>
      </c>
    </row>
    <row r="1034" spans="2:10">
      <c r="B1034" s="3">
        <v>34856</v>
      </c>
      <c r="C1034" s="10" t="s">
        <v>35</v>
      </c>
      <c r="D1034" s="10" t="s">
        <v>53</v>
      </c>
      <c r="E1034" s="25">
        <v>3</v>
      </c>
      <c r="F1034" s="25">
        <v>0</v>
      </c>
      <c r="G1034" s="10" t="s">
        <v>288</v>
      </c>
      <c r="H1034" s="25">
        <f>INDEX('Appendix 1 - Team Data'!$B$12:$R$112, MATCH(C1034, 'Appendix 1 - Team Data'!$B$12:$B$112,0),4)</f>
        <v>90</v>
      </c>
      <c r="I1034" s="25">
        <f>INDEX('Appendix 1 - Team Data'!$B$12:$R$112, MATCH(D1034, 'Appendix 1 - Team Data'!$B$12:$B$112,0),4)</f>
        <v>50</v>
      </c>
      <c r="J1034" s="25">
        <f t="shared" si="16"/>
        <v>3</v>
      </c>
    </row>
    <row r="1035" spans="2:10">
      <c r="B1035" s="3">
        <v>34857</v>
      </c>
      <c r="C1035" s="10" t="s">
        <v>255</v>
      </c>
      <c r="D1035" s="10" t="s">
        <v>225</v>
      </c>
      <c r="E1035" s="25">
        <v>0</v>
      </c>
      <c r="F1035" s="25">
        <v>3</v>
      </c>
      <c r="G1035" s="10" t="s">
        <v>288</v>
      </c>
      <c r="H1035" s="25">
        <f>INDEX('Appendix 1 - Team Data'!$B$12:$R$112, MATCH(C1035, 'Appendix 1 - Team Data'!$B$12:$B$112,0),4)</f>
        <v>20</v>
      </c>
      <c r="I1035" s="25">
        <f>INDEX('Appendix 1 - Team Data'!$B$12:$R$112, MATCH(D1035, 'Appendix 1 - Team Data'!$B$12:$B$112,0),4)</f>
        <v>60</v>
      </c>
      <c r="J1035" s="25">
        <f t="shared" si="16"/>
        <v>3</v>
      </c>
    </row>
    <row r="1036" spans="2:10">
      <c r="B1036" s="3">
        <v>34881</v>
      </c>
      <c r="C1036" s="10" t="s">
        <v>27</v>
      </c>
      <c r="D1036" s="10" t="s">
        <v>227</v>
      </c>
      <c r="E1036" s="25">
        <v>4</v>
      </c>
      <c r="F1036" s="25">
        <v>1</v>
      </c>
      <c r="G1036" s="10" t="s">
        <v>288</v>
      </c>
      <c r="H1036" s="25">
        <f>INDEX('Appendix 1 - Team Data'!$B$12:$R$112, MATCH(C1036, 'Appendix 1 - Team Data'!$B$12:$B$112,0),4)</f>
        <v>80</v>
      </c>
      <c r="I1036" s="25">
        <f>INDEX('Appendix 1 - Team Data'!$B$12:$R$112, MATCH(D1036, 'Appendix 1 - Team Data'!$B$12:$B$112,0),4)</f>
        <v>50</v>
      </c>
      <c r="J1036" s="25">
        <f t="shared" si="16"/>
        <v>3</v>
      </c>
    </row>
    <row r="1037" spans="2:10">
      <c r="B1037" s="3">
        <v>34885</v>
      </c>
      <c r="C1037" s="10" t="s">
        <v>18</v>
      </c>
      <c r="D1037" s="10" t="s">
        <v>220</v>
      </c>
      <c r="E1037" s="25">
        <v>4</v>
      </c>
      <c r="F1037" s="25">
        <v>1</v>
      </c>
      <c r="G1037" s="10" t="s">
        <v>297</v>
      </c>
      <c r="H1037" s="25">
        <f>INDEX('Appendix 1 - Team Data'!$B$12:$R$112, MATCH(C1037, 'Appendix 1 - Team Data'!$B$12:$B$112,0),4)</f>
        <v>80</v>
      </c>
      <c r="I1037" s="25">
        <f>INDEX('Appendix 1 - Team Data'!$B$12:$R$112, MATCH(D1037, 'Appendix 1 - Team Data'!$B$12:$B$112,0),4)</f>
        <v>60</v>
      </c>
      <c r="J1037" s="25">
        <f t="shared" si="16"/>
        <v>3</v>
      </c>
    </row>
    <row r="1038" spans="2:10">
      <c r="B1038" s="3">
        <v>34893</v>
      </c>
      <c r="C1038" s="10" t="s">
        <v>35</v>
      </c>
      <c r="D1038" s="10" t="s">
        <v>52</v>
      </c>
      <c r="E1038" s="25">
        <v>3</v>
      </c>
      <c r="F1038" s="25">
        <v>0</v>
      </c>
      <c r="G1038" s="10" t="s">
        <v>297</v>
      </c>
      <c r="H1038" s="25">
        <f>INDEX('Appendix 1 - Team Data'!$B$12:$R$112, MATCH(C1038, 'Appendix 1 - Team Data'!$B$12:$B$112,0),4)</f>
        <v>90</v>
      </c>
      <c r="I1038" s="25">
        <f>INDEX('Appendix 1 - Team Data'!$B$12:$R$112, MATCH(D1038, 'Appendix 1 - Team Data'!$B$12:$B$112,0),4)</f>
        <v>90</v>
      </c>
      <c r="J1038" s="25">
        <f t="shared" si="16"/>
        <v>3</v>
      </c>
    </row>
    <row r="1039" spans="2:10">
      <c r="B1039" s="3">
        <v>34910</v>
      </c>
      <c r="C1039" s="10" t="s">
        <v>266</v>
      </c>
      <c r="D1039" s="10" t="s">
        <v>257</v>
      </c>
      <c r="E1039" s="25">
        <v>4</v>
      </c>
      <c r="F1039" s="25">
        <v>1</v>
      </c>
      <c r="G1039" s="10" t="s">
        <v>291</v>
      </c>
      <c r="H1039" s="25">
        <f>INDEX('Appendix 1 - Team Data'!$B$12:$R$112, MATCH(C1039, 'Appendix 1 - Team Data'!$B$12:$B$112,0),4)</f>
        <v>10</v>
      </c>
      <c r="I1039" s="25">
        <f>INDEX('Appendix 1 - Team Data'!$B$12:$R$112, MATCH(D1039, 'Appendix 1 - Team Data'!$B$12:$B$112,0),4)</f>
        <v>20</v>
      </c>
      <c r="J1039" s="25">
        <f t="shared" si="16"/>
        <v>3</v>
      </c>
    </row>
    <row r="1040" spans="2:10">
      <c r="B1040" s="3">
        <v>34917</v>
      </c>
      <c r="C1040" s="10" t="s">
        <v>53</v>
      </c>
      <c r="D1040" s="10" t="s">
        <v>37</v>
      </c>
      <c r="E1040" s="25">
        <v>3</v>
      </c>
      <c r="F1040" s="25">
        <v>0</v>
      </c>
      <c r="G1040" s="10" t="s">
        <v>288</v>
      </c>
      <c r="H1040" s="25">
        <f>INDEX('Appendix 1 - Team Data'!$B$12:$R$112, MATCH(C1040, 'Appendix 1 - Team Data'!$B$12:$B$112,0),4)</f>
        <v>50</v>
      </c>
      <c r="I1040" s="25">
        <f>INDEX('Appendix 1 - Team Data'!$B$12:$R$112, MATCH(D1040, 'Appendix 1 - Team Data'!$B$12:$B$112,0),4)</f>
        <v>60</v>
      </c>
      <c r="J1040" s="25">
        <f t="shared" si="16"/>
        <v>3</v>
      </c>
    </row>
    <row r="1041" spans="2:10">
      <c r="B1041" s="3">
        <v>34948</v>
      </c>
      <c r="C1041" s="10" t="s">
        <v>40</v>
      </c>
      <c r="D1041" s="10" t="s">
        <v>263</v>
      </c>
      <c r="E1041" s="25">
        <v>4</v>
      </c>
      <c r="F1041" s="25">
        <v>1</v>
      </c>
      <c r="G1041" s="10" t="s">
        <v>293</v>
      </c>
      <c r="H1041" s="25">
        <f>INDEX('Appendix 1 - Team Data'!$B$12:$R$112, MATCH(C1041, 'Appendix 1 - Team Data'!$B$12:$B$112,0),4)</f>
        <v>90</v>
      </c>
      <c r="I1041" s="25">
        <f>INDEX('Appendix 1 - Team Data'!$B$12:$R$112, MATCH(D1041, 'Appendix 1 - Team Data'!$B$12:$B$112,0),4)</f>
        <v>10</v>
      </c>
      <c r="J1041" s="25">
        <f t="shared" si="16"/>
        <v>3</v>
      </c>
    </row>
    <row r="1042" spans="2:10">
      <c r="B1042" s="3">
        <v>34979</v>
      </c>
      <c r="C1042" s="10" t="s">
        <v>233</v>
      </c>
      <c r="D1042" s="10" t="s">
        <v>239</v>
      </c>
      <c r="E1042" s="25">
        <v>3</v>
      </c>
      <c r="F1042" s="25">
        <v>0</v>
      </c>
      <c r="G1042" s="10" t="s">
        <v>293</v>
      </c>
      <c r="H1042" s="25">
        <f>INDEX('Appendix 1 - Team Data'!$B$12:$R$112, MATCH(C1042, 'Appendix 1 - Team Data'!$B$12:$B$112,0),4)</f>
        <v>40</v>
      </c>
      <c r="I1042" s="25">
        <f>INDEX('Appendix 1 - Team Data'!$B$12:$R$112, MATCH(D1042, 'Appendix 1 - Team Data'!$B$12:$B$112,0),4)</f>
        <v>40</v>
      </c>
      <c r="J1042" s="25">
        <f t="shared" si="16"/>
        <v>3</v>
      </c>
    </row>
    <row r="1043" spans="2:10">
      <c r="B1043" s="3">
        <v>34983</v>
      </c>
      <c r="C1043" s="10" t="s">
        <v>216</v>
      </c>
      <c r="D1043" s="10" t="s">
        <v>50</v>
      </c>
      <c r="E1043" s="25">
        <v>4</v>
      </c>
      <c r="F1043" s="25">
        <v>1</v>
      </c>
      <c r="G1043" s="10" t="s">
        <v>293</v>
      </c>
      <c r="H1043" s="25">
        <f>INDEX('Appendix 1 - Team Data'!$B$12:$R$112, MATCH(C1043, 'Appendix 1 - Team Data'!$B$12:$B$112,0),4)</f>
        <v>70</v>
      </c>
      <c r="I1043" s="25">
        <f>INDEX('Appendix 1 - Team Data'!$B$12:$R$112, MATCH(D1043, 'Appendix 1 - Team Data'!$B$12:$B$112,0),4)</f>
        <v>80</v>
      </c>
      <c r="J1043" s="25">
        <f t="shared" si="16"/>
        <v>3</v>
      </c>
    </row>
    <row r="1044" spans="2:10">
      <c r="B1044" s="3">
        <v>34983</v>
      </c>
      <c r="C1044" s="10" t="s">
        <v>36</v>
      </c>
      <c r="D1044" s="10" t="s">
        <v>236</v>
      </c>
      <c r="E1044" s="25">
        <v>3</v>
      </c>
      <c r="F1044" s="25">
        <v>0</v>
      </c>
      <c r="G1044" s="10" t="s">
        <v>293</v>
      </c>
      <c r="H1044" s="25">
        <f>INDEX('Appendix 1 - Team Data'!$B$12:$R$112, MATCH(C1044, 'Appendix 1 - Team Data'!$B$12:$B$112,0),4)</f>
        <v>80</v>
      </c>
      <c r="I1044" s="25">
        <f>INDEX('Appendix 1 - Team Data'!$B$12:$R$112, MATCH(D1044, 'Appendix 1 - Team Data'!$B$12:$B$112,0),4)</f>
        <v>40</v>
      </c>
      <c r="J1044" s="25">
        <f t="shared" si="16"/>
        <v>3</v>
      </c>
    </row>
    <row r="1045" spans="2:10">
      <c r="B1045" s="3">
        <v>35015</v>
      </c>
      <c r="C1045" s="10" t="s">
        <v>271</v>
      </c>
      <c r="D1045" s="10" t="s">
        <v>38</v>
      </c>
      <c r="E1045" s="25">
        <v>1</v>
      </c>
      <c r="F1045" s="25">
        <v>4</v>
      </c>
      <c r="G1045" s="10" t="s">
        <v>288</v>
      </c>
      <c r="H1045" s="25">
        <f>INDEX('Appendix 1 - Team Data'!$B$12:$R$112, MATCH(C1045, 'Appendix 1 - Team Data'!$B$12:$B$112,0),4)</f>
        <v>0</v>
      </c>
      <c r="I1045" s="25">
        <f>INDEX('Appendix 1 - Team Data'!$B$12:$R$112, MATCH(D1045, 'Appendix 1 - Team Data'!$B$12:$B$112,0),4)</f>
        <v>70</v>
      </c>
      <c r="J1045" s="25">
        <f t="shared" ref="J1045:J1108" si="17">ABS(F1045-E1045)</f>
        <v>3</v>
      </c>
    </row>
    <row r="1046" spans="2:10">
      <c r="B1046" s="3">
        <v>35018</v>
      </c>
      <c r="C1046" s="10" t="s">
        <v>26</v>
      </c>
      <c r="D1046" s="10" t="s">
        <v>254</v>
      </c>
      <c r="E1046" s="25">
        <v>3</v>
      </c>
      <c r="F1046" s="25">
        <v>0</v>
      </c>
      <c r="G1046" s="10" t="s">
        <v>321</v>
      </c>
      <c r="H1046" s="25">
        <f>INDEX('Appendix 1 - Team Data'!$B$12:$R$112, MATCH(C1046, 'Appendix 1 - Team Data'!$B$12:$B$112,0),4)</f>
        <v>60</v>
      </c>
      <c r="I1046" s="25">
        <f>INDEX('Appendix 1 - Team Data'!$B$12:$R$112, MATCH(D1046, 'Appendix 1 - Team Data'!$B$12:$B$112,0),4)</f>
        <v>20</v>
      </c>
      <c r="J1046" s="25">
        <f t="shared" si="17"/>
        <v>3</v>
      </c>
    </row>
    <row r="1047" spans="2:10">
      <c r="B1047" s="3">
        <v>35018</v>
      </c>
      <c r="C1047" s="10" t="s">
        <v>212</v>
      </c>
      <c r="D1047" s="10" t="s">
        <v>246</v>
      </c>
      <c r="E1047" s="25">
        <v>3</v>
      </c>
      <c r="F1047" s="25">
        <v>0</v>
      </c>
      <c r="G1047" s="10" t="s">
        <v>293</v>
      </c>
      <c r="H1047" s="25">
        <f>INDEX('Appendix 1 - Team Data'!$B$12:$R$112, MATCH(C1047, 'Appendix 1 - Team Data'!$B$12:$B$112,0),4)</f>
        <v>80</v>
      </c>
      <c r="I1047" s="25">
        <f>INDEX('Appendix 1 - Team Data'!$B$12:$R$112, MATCH(D1047, 'Appendix 1 - Team Data'!$B$12:$B$112,0),4)</f>
        <v>30</v>
      </c>
      <c r="J1047" s="25">
        <f t="shared" si="17"/>
        <v>3</v>
      </c>
    </row>
    <row r="1048" spans="2:10">
      <c r="B1048" s="3">
        <v>35018</v>
      </c>
      <c r="C1048" s="10" t="s">
        <v>20</v>
      </c>
      <c r="D1048" s="10" t="s">
        <v>221</v>
      </c>
      <c r="E1048" s="25">
        <v>3</v>
      </c>
      <c r="F1048" s="25">
        <v>0</v>
      </c>
      <c r="G1048" s="10" t="s">
        <v>293</v>
      </c>
      <c r="H1048" s="25">
        <f>INDEX('Appendix 1 - Team Data'!$B$12:$R$112, MATCH(C1048, 'Appendix 1 - Team Data'!$B$12:$B$112,0),4)</f>
        <v>90</v>
      </c>
      <c r="I1048" s="25">
        <f>INDEX('Appendix 1 - Team Data'!$B$12:$R$112, MATCH(D1048, 'Appendix 1 - Team Data'!$B$12:$B$112,0),4)</f>
        <v>60</v>
      </c>
      <c r="J1048" s="25">
        <f t="shared" si="17"/>
        <v>3</v>
      </c>
    </row>
    <row r="1049" spans="2:10">
      <c r="B1049" s="3">
        <v>35018</v>
      </c>
      <c r="C1049" s="10" t="s">
        <v>21</v>
      </c>
      <c r="D1049" s="10" t="s">
        <v>256</v>
      </c>
      <c r="E1049" s="25">
        <v>3</v>
      </c>
      <c r="F1049" s="25">
        <v>0</v>
      </c>
      <c r="G1049" s="10" t="s">
        <v>293</v>
      </c>
      <c r="H1049" s="25">
        <f>INDEX('Appendix 1 - Team Data'!$B$12:$R$112, MATCH(C1049, 'Appendix 1 - Team Data'!$B$12:$B$112,0),4)</f>
        <v>90</v>
      </c>
      <c r="I1049" s="25">
        <f>INDEX('Appendix 1 - Team Data'!$B$12:$R$112, MATCH(D1049, 'Appendix 1 - Team Data'!$B$12:$B$112,0),4)</f>
        <v>20</v>
      </c>
      <c r="J1049" s="25">
        <f t="shared" si="17"/>
        <v>3</v>
      </c>
    </row>
    <row r="1050" spans="2:10">
      <c r="B1050" s="3">
        <v>35019</v>
      </c>
      <c r="C1050" s="10" t="s">
        <v>41</v>
      </c>
      <c r="D1050" s="10" t="s">
        <v>38</v>
      </c>
      <c r="E1050" s="25">
        <v>1</v>
      </c>
      <c r="F1050" s="25">
        <v>4</v>
      </c>
      <c r="G1050" s="10" t="s">
        <v>288</v>
      </c>
      <c r="H1050" s="25">
        <f>INDEX('Appendix 1 - Team Data'!$B$12:$R$112, MATCH(C1050, 'Appendix 1 - Team Data'!$B$12:$B$112,0),4)</f>
        <v>80</v>
      </c>
      <c r="I1050" s="25">
        <f>INDEX('Appendix 1 - Team Data'!$B$12:$R$112, MATCH(D1050, 'Appendix 1 - Team Data'!$B$12:$B$112,0),4)</f>
        <v>70</v>
      </c>
      <c r="J1050" s="25">
        <f t="shared" si="17"/>
        <v>3</v>
      </c>
    </row>
    <row r="1051" spans="2:10">
      <c r="B1051" s="3">
        <v>35023</v>
      </c>
      <c r="C1051" s="10" t="s">
        <v>51</v>
      </c>
      <c r="D1051" s="10" t="s">
        <v>266</v>
      </c>
      <c r="E1051" s="25">
        <v>3</v>
      </c>
      <c r="F1051" s="25">
        <v>0</v>
      </c>
      <c r="G1051" s="10" t="s">
        <v>312</v>
      </c>
      <c r="H1051" s="25">
        <f>INDEX('Appendix 1 - Team Data'!$B$12:$R$112, MATCH(C1051, 'Appendix 1 - Team Data'!$B$12:$B$112,0),4)</f>
        <v>70</v>
      </c>
      <c r="I1051" s="25">
        <f>INDEX('Appendix 1 - Team Data'!$B$12:$R$112, MATCH(D1051, 'Appendix 1 - Team Data'!$B$12:$B$112,0),4)</f>
        <v>10</v>
      </c>
      <c r="J1051" s="25">
        <f t="shared" si="17"/>
        <v>3</v>
      </c>
    </row>
    <row r="1052" spans="2:10">
      <c r="B1052" s="3">
        <v>35032</v>
      </c>
      <c r="C1052" s="10" t="s">
        <v>47</v>
      </c>
      <c r="D1052" s="10" t="s">
        <v>238</v>
      </c>
      <c r="E1052" s="25">
        <v>3</v>
      </c>
      <c r="F1052" s="25">
        <v>0</v>
      </c>
      <c r="G1052" s="10" t="s">
        <v>288</v>
      </c>
      <c r="H1052" s="25">
        <f>INDEX('Appendix 1 - Team Data'!$B$12:$R$112, MATCH(C1052, 'Appendix 1 - Team Data'!$B$12:$B$112,0),4)</f>
        <v>40</v>
      </c>
      <c r="I1052" s="25">
        <f>INDEX('Appendix 1 - Team Data'!$B$12:$R$112, MATCH(D1052, 'Appendix 1 - Team Data'!$B$12:$B$112,0),4)</f>
        <v>40</v>
      </c>
      <c r="J1052" s="25">
        <f t="shared" si="17"/>
        <v>3</v>
      </c>
    </row>
    <row r="1053" spans="2:10">
      <c r="B1053" s="3">
        <v>35043</v>
      </c>
      <c r="C1053" s="10" t="s">
        <v>237</v>
      </c>
      <c r="D1053" s="10" t="s">
        <v>259</v>
      </c>
      <c r="E1053" s="25">
        <v>3</v>
      </c>
      <c r="F1053" s="25">
        <v>0</v>
      </c>
      <c r="G1053" s="10" t="s">
        <v>292</v>
      </c>
      <c r="H1053" s="25">
        <f>INDEX('Appendix 1 - Team Data'!$B$12:$R$112, MATCH(C1053, 'Appendix 1 - Team Data'!$B$12:$B$112,0),4)</f>
        <v>40</v>
      </c>
      <c r="I1053" s="25">
        <f>INDEX('Appendix 1 - Team Data'!$B$12:$R$112, MATCH(D1053, 'Appendix 1 - Team Data'!$B$12:$B$112,0),4)</f>
        <v>10</v>
      </c>
      <c r="J1053" s="25">
        <f t="shared" si="17"/>
        <v>3</v>
      </c>
    </row>
    <row r="1054" spans="2:10">
      <c r="B1054" s="3">
        <v>35076</v>
      </c>
      <c r="C1054" s="10" t="s">
        <v>35</v>
      </c>
      <c r="D1054" s="10" t="s">
        <v>255</v>
      </c>
      <c r="E1054" s="25">
        <v>4</v>
      </c>
      <c r="F1054" s="25">
        <v>1</v>
      </c>
      <c r="G1054" s="10" t="s">
        <v>302</v>
      </c>
      <c r="H1054" s="25">
        <f>INDEX('Appendix 1 - Team Data'!$B$12:$R$112, MATCH(C1054, 'Appendix 1 - Team Data'!$B$12:$B$112,0),4)</f>
        <v>90</v>
      </c>
      <c r="I1054" s="25">
        <f>INDEX('Appendix 1 - Team Data'!$B$12:$R$112, MATCH(D1054, 'Appendix 1 - Team Data'!$B$12:$B$112,0),4)</f>
        <v>20</v>
      </c>
      <c r="J1054" s="25">
        <f t="shared" si="17"/>
        <v>3</v>
      </c>
    </row>
    <row r="1055" spans="2:10">
      <c r="B1055" s="3">
        <v>35077</v>
      </c>
      <c r="C1055" s="10" t="s">
        <v>250</v>
      </c>
      <c r="D1055" s="10" t="s">
        <v>231</v>
      </c>
      <c r="E1055" s="25">
        <v>3</v>
      </c>
      <c r="F1055" s="25">
        <v>0</v>
      </c>
      <c r="G1055" s="10" t="s">
        <v>306</v>
      </c>
      <c r="H1055" s="25">
        <f>INDEX('Appendix 1 - Team Data'!$B$12:$R$112, MATCH(C1055, 'Appendix 1 - Team Data'!$B$12:$B$112,0),4)</f>
        <v>20</v>
      </c>
      <c r="I1055" s="25">
        <f>INDEX('Appendix 1 - Team Data'!$B$12:$R$112, MATCH(D1055, 'Appendix 1 - Team Data'!$B$12:$B$112,0),4)</f>
        <v>40</v>
      </c>
      <c r="J1055" s="25">
        <f t="shared" si="17"/>
        <v>3</v>
      </c>
    </row>
    <row r="1056" spans="2:10">
      <c r="B1056" s="3">
        <v>35095</v>
      </c>
      <c r="C1056" s="10" t="s">
        <v>250</v>
      </c>
      <c r="D1056" s="10" t="s">
        <v>234</v>
      </c>
      <c r="E1056" s="25">
        <v>3</v>
      </c>
      <c r="F1056" s="25">
        <v>0</v>
      </c>
      <c r="G1056" s="10" t="s">
        <v>306</v>
      </c>
      <c r="H1056" s="25">
        <f>INDEX('Appendix 1 - Team Data'!$B$12:$R$112, MATCH(C1056, 'Appendix 1 - Team Data'!$B$12:$B$112,0),4)</f>
        <v>20</v>
      </c>
      <c r="I1056" s="25">
        <f>INDEX('Appendix 1 - Team Data'!$B$12:$R$112, MATCH(D1056, 'Appendix 1 - Team Data'!$B$12:$B$112,0),4)</f>
        <v>40</v>
      </c>
      <c r="J1056" s="25">
        <f t="shared" si="17"/>
        <v>3</v>
      </c>
    </row>
    <row r="1057" spans="2:10">
      <c r="B1057" s="3">
        <v>35104</v>
      </c>
      <c r="C1057" s="10" t="s">
        <v>31</v>
      </c>
      <c r="D1057" s="10" t="s">
        <v>15</v>
      </c>
      <c r="E1057" s="25">
        <v>0</v>
      </c>
      <c r="F1057" s="25">
        <v>3</v>
      </c>
      <c r="G1057" s="10" t="s">
        <v>294</v>
      </c>
      <c r="H1057" s="25">
        <f>INDEX('Appendix 1 - Team Data'!$B$12:$R$112, MATCH(C1057, 'Appendix 1 - Team Data'!$B$12:$B$112,0),4)</f>
        <v>70</v>
      </c>
      <c r="I1057" s="25">
        <f>INDEX('Appendix 1 - Team Data'!$B$12:$R$112, MATCH(D1057, 'Appendix 1 - Team Data'!$B$12:$B$112,0),4)</f>
        <v>50</v>
      </c>
      <c r="J1057" s="25">
        <f t="shared" si="17"/>
        <v>3</v>
      </c>
    </row>
    <row r="1058" spans="2:10">
      <c r="B1058" s="3">
        <v>35105</v>
      </c>
      <c r="C1058" s="10" t="s">
        <v>26</v>
      </c>
      <c r="D1058" s="10" t="s">
        <v>53</v>
      </c>
      <c r="E1058" s="25">
        <v>1</v>
      </c>
      <c r="F1058" s="25">
        <v>4</v>
      </c>
      <c r="G1058" s="10" t="s">
        <v>288</v>
      </c>
      <c r="H1058" s="25">
        <f>INDEX('Appendix 1 - Team Data'!$B$12:$R$112, MATCH(C1058, 'Appendix 1 - Team Data'!$B$12:$B$112,0),4)</f>
        <v>60</v>
      </c>
      <c r="I1058" s="25">
        <f>INDEX('Appendix 1 - Team Data'!$B$12:$R$112, MATCH(D1058, 'Appendix 1 - Team Data'!$B$12:$B$112,0),4)</f>
        <v>50</v>
      </c>
      <c r="J1058" s="25">
        <f t="shared" si="17"/>
        <v>3</v>
      </c>
    </row>
    <row r="1059" spans="2:10">
      <c r="B1059" s="3">
        <v>35109</v>
      </c>
      <c r="C1059" s="10" t="s">
        <v>26</v>
      </c>
      <c r="D1059" s="10" t="s">
        <v>53</v>
      </c>
      <c r="E1059" s="25">
        <v>3</v>
      </c>
      <c r="F1059" s="25">
        <v>0</v>
      </c>
      <c r="G1059" s="10" t="s">
        <v>288</v>
      </c>
      <c r="H1059" s="25">
        <f>INDEX('Appendix 1 - Team Data'!$B$12:$R$112, MATCH(C1059, 'Appendix 1 - Team Data'!$B$12:$B$112,0),4)</f>
        <v>60</v>
      </c>
      <c r="I1059" s="25">
        <f>INDEX('Appendix 1 - Team Data'!$B$12:$R$112, MATCH(D1059, 'Appendix 1 - Team Data'!$B$12:$B$112,0),4)</f>
        <v>50</v>
      </c>
      <c r="J1059" s="25">
        <f t="shared" si="17"/>
        <v>3</v>
      </c>
    </row>
    <row r="1060" spans="2:10">
      <c r="B1060" s="3">
        <v>35109</v>
      </c>
      <c r="C1060" s="10" t="s">
        <v>227</v>
      </c>
      <c r="D1060" s="10" t="s">
        <v>215</v>
      </c>
      <c r="E1060" s="25">
        <v>4</v>
      </c>
      <c r="F1060" s="25">
        <v>1</v>
      </c>
      <c r="G1060" s="10" t="s">
        <v>288</v>
      </c>
      <c r="H1060" s="25">
        <f>INDEX('Appendix 1 - Team Data'!$B$12:$R$112, MATCH(C1060, 'Appendix 1 - Team Data'!$B$12:$B$112,0),4)</f>
        <v>50</v>
      </c>
      <c r="I1060" s="25">
        <f>INDEX('Appendix 1 - Team Data'!$B$12:$R$112, MATCH(D1060, 'Appendix 1 - Team Data'!$B$12:$B$112,0),4)</f>
        <v>70</v>
      </c>
      <c r="J1060" s="25">
        <f t="shared" si="17"/>
        <v>3</v>
      </c>
    </row>
    <row r="1061" spans="2:10">
      <c r="B1061" s="3">
        <v>35118</v>
      </c>
      <c r="C1061" s="10" t="s">
        <v>275</v>
      </c>
      <c r="D1061" s="10" t="s">
        <v>218</v>
      </c>
      <c r="E1061" s="25">
        <v>0</v>
      </c>
      <c r="F1061" s="25">
        <v>3</v>
      </c>
      <c r="G1061" s="10" t="s">
        <v>288</v>
      </c>
      <c r="H1061" s="25">
        <f>INDEX('Appendix 1 - Team Data'!$B$12:$R$112, MATCH(C1061, 'Appendix 1 - Team Data'!$B$12:$B$112,0),4)</f>
        <v>0</v>
      </c>
      <c r="I1061" s="25">
        <f>INDEX('Appendix 1 - Team Data'!$B$12:$R$112, MATCH(D1061, 'Appendix 1 - Team Data'!$B$12:$B$112,0),4)</f>
        <v>70</v>
      </c>
      <c r="J1061" s="25">
        <f t="shared" si="17"/>
        <v>3</v>
      </c>
    </row>
    <row r="1062" spans="2:10">
      <c r="B1062" s="3">
        <v>35126</v>
      </c>
      <c r="C1062" s="10" t="s">
        <v>253</v>
      </c>
      <c r="D1062" s="10" t="s">
        <v>275</v>
      </c>
      <c r="E1062" s="25">
        <v>0</v>
      </c>
      <c r="F1062" s="25">
        <v>3</v>
      </c>
      <c r="G1062" s="10" t="s">
        <v>288</v>
      </c>
      <c r="H1062" s="25">
        <f>INDEX('Appendix 1 - Team Data'!$B$12:$R$112, MATCH(C1062, 'Appendix 1 - Team Data'!$B$12:$B$112,0),4)</f>
        <v>20</v>
      </c>
      <c r="I1062" s="25">
        <f>INDEX('Appendix 1 - Team Data'!$B$12:$R$112, MATCH(D1062, 'Appendix 1 - Team Data'!$B$12:$B$112,0),4)</f>
        <v>0</v>
      </c>
      <c r="J1062" s="25">
        <f t="shared" si="17"/>
        <v>3</v>
      </c>
    </row>
    <row r="1063" spans="2:10">
      <c r="B1063" s="3">
        <v>35137</v>
      </c>
      <c r="C1063" s="10" t="s">
        <v>32</v>
      </c>
      <c r="D1063" s="10" t="s">
        <v>43</v>
      </c>
      <c r="E1063" s="25">
        <v>3</v>
      </c>
      <c r="F1063" s="25">
        <v>0</v>
      </c>
      <c r="G1063" s="10" t="s">
        <v>288</v>
      </c>
      <c r="H1063" s="25">
        <f>INDEX('Appendix 1 - Team Data'!$B$12:$R$112, MATCH(C1063, 'Appendix 1 - Team Data'!$B$12:$B$112,0),4)</f>
        <v>80</v>
      </c>
      <c r="I1063" s="25">
        <f>INDEX('Appendix 1 - Team Data'!$B$12:$R$112, MATCH(D1063, 'Appendix 1 - Team Data'!$B$12:$B$112,0),4)</f>
        <v>70</v>
      </c>
      <c r="J1063" s="25">
        <f t="shared" si="17"/>
        <v>3</v>
      </c>
    </row>
    <row r="1064" spans="2:10">
      <c r="B1064" s="3">
        <v>35151</v>
      </c>
      <c r="C1064" s="10" t="s">
        <v>259</v>
      </c>
      <c r="D1064" s="10" t="s">
        <v>220</v>
      </c>
      <c r="E1064" s="25">
        <v>3</v>
      </c>
      <c r="F1064" s="25">
        <v>0</v>
      </c>
      <c r="G1064" s="10" t="s">
        <v>288</v>
      </c>
      <c r="H1064" s="25">
        <f>INDEX('Appendix 1 - Team Data'!$B$12:$R$112, MATCH(C1064, 'Appendix 1 - Team Data'!$B$12:$B$112,0),4)</f>
        <v>10</v>
      </c>
      <c r="I1064" s="25">
        <f>INDEX('Appendix 1 - Team Data'!$B$12:$R$112, MATCH(D1064, 'Appendix 1 - Team Data'!$B$12:$B$112,0),4)</f>
        <v>60</v>
      </c>
      <c r="J1064" s="25">
        <f t="shared" si="17"/>
        <v>3</v>
      </c>
    </row>
    <row r="1065" spans="2:10">
      <c r="B1065" s="3">
        <v>35152</v>
      </c>
      <c r="C1065" s="10" t="s">
        <v>52</v>
      </c>
      <c r="D1065" s="10" t="s">
        <v>227</v>
      </c>
      <c r="E1065" s="25">
        <v>4</v>
      </c>
      <c r="F1065" s="25">
        <v>1</v>
      </c>
      <c r="G1065" s="10" t="s">
        <v>288</v>
      </c>
      <c r="H1065" s="25">
        <f>INDEX('Appendix 1 - Team Data'!$B$12:$R$112, MATCH(C1065, 'Appendix 1 - Team Data'!$B$12:$B$112,0),4)</f>
        <v>90</v>
      </c>
      <c r="I1065" s="25">
        <f>INDEX('Appendix 1 - Team Data'!$B$12:$R$112, MATCH(D1065, 'Appendix 1 - Team Data'!$B$12:$B$112,0),4)</f>
        <v>50</v>
      </c>
      <c r="J1065" s="25">
        <f t="shared" si="17"/>
        <v>3</v>
      </c>
    </row>
    <row r="1066" spans="2:10">
      <c r="B1066" s="3">
        <v>35165</v>
      </c>
      <c r="C1066" s="10" t="s">
        <v>32</v>
      </c>
      <c r="D1066" s="10" t="s">
        <v>236</v>
      </c>
      <c r="E1066" s="25">
        <v>4</v>
      </c>
      <c r="F1066" s="25">
        <v>1</v>
      </c>
      <c r="G1066" s="10" t="s">
        <v>288</v>
      </c>
      <c r="H1066" s="25">
        <f>INDEX('Appendix 1 - Team Data'!$B$12:$R$112, MATCH(C1066, 'Appendix 1 - Team Data'!$B$12:$B$112,0),4)</f>
        <v>80</v>
      </c>
      <c r="I1066" s="25">
        <f>INDEX('Appendix 1 - Team Data'!$B$12:$R$112, MATCH(D1066, 'Appendix 1 - Team Data'!$B$12:$B$112,0),4)</f>
        <v>40</v>
      </c>
      <c r="J1066" s="25">
        <f t="shared" si="17"/>
        <v>3</v>
      </c>
    </row>
    <row r="1067" spans="2:10">
      <c r="B1067" s="3">
        <v>35179</v>
      </c>
      <c r="C1067" s="10" t="s">
        <v>218</v>
      </c>
      <c r="D1067" s="10" t="s">
        <v>27</v>
      </c>
      <c r="E1067" s="25">
        <v>4</v>
      </c>
      <c r="F1067" s="25">
        <v>1</v>
      </c>
      <c r="G1067" s="10" t="s">
        <v>289</v>
      </c>
      <c r="H1067" s="25">
        <f>INDEX('Appendix 1 - Team Data'!$B$12:$R$112, MATCH(C1067, 'Appendix 1 - Team Data'!$B$12:$B$112,0),4)</f>
        <v>70</v>
      </c>
      <c r="I1067" s="25">
        <f>INDEX('Appendix 1 - Team Data'!$B$12:$R$112, MATCH(D1067, 'Appendix 1 - Team Data'!$B$12:$B$112,0),4)</f>
        <v>80</v>
      </c>
      <c r="J1067" s="25">
        <f t="shared" si="17"/>
        <v>3</v>
      </c>
    </row>
    <row r="1068" spans="2:10">
      <c r="B1068" s="3">
        <v>35179</v>
      </c>
      <c r="C1068" s="10" t="s">
        <v>258</v>
      </c>
      <c r="D1068" s="10" t="s">
        <v>31</v>
      </c>
      <c r="E1068" s="25">
        <v>0</v>
      </c>
      <c r="F1068" s="25">
        <v>3</v>
      </c>
      <c r="G1068" s="10" t="s">
        <v>288</v>
      </c>
      <c r="H1068" s="25">
        <f>INDEX('Appendix 1 - Team Data'!$B$12:$R$112, MATCH(C1068, 'Appendix 1 - Team Data'!$B$12:$B$112,0),4)</f>
        <v>20</v>
      </c>
      <c r="I1068" s="25">
        <f>INDEX('Appendix 1 - Team Data'!$B$12:$R$112, MATCH(D1068, 'Appendix 1 - Team Data'!$B$12:$B$112,0),4)</f>
        <v>70</v>
      </c>
      <c r="J1068" s="25">
        <f t="shared" si="17"/>
        <v>3</v>
      </c>
    </row>
    <row r="1069" spans="2:10">
      <c r="B1069" s="3">
        <v>35203</v>
      </c>
      <c r="C1069" s="10" t="s">
        <v>48</v>
      </c>
      <c r="D1069" s="10" t="s">
        <v>236</v>
      </c>
      <c r="E1069" s="25">
        <v>3</v>
      </c>
      <c r="F1069" s="25">
        <v>0</v>
      </c>
      <c r="G1069" s="10" t="s">
        <v>288</v>
      </c>
      <c r="H1069" s="25">
        <f>INDEX('Appendix 1 - Team Data'!$B$12:$R$112, MATCH(C1069, 'Appendix 1 - Team Data'!$B$12:$B$112,0),4)</f>
        <v>90</v>
      </c>
      <c r="I1069" s="25">
        <f>INDEX('Appendix 1 - Team Data'!$B$12:$R$112, MATCH(D1069, 'Appendix 1 - Team Data'!$B$12:$B$112,0),4)</f>
        <v>40</v>
      </c>
      <c r="J1069" s="25">
        <f t="shared" si="17"/>
        <v>3</v>
      </c>
    </row>
    <row r="1070" spans="2:10">
      <c r="B1070" s="3">
        <v>35203</v>
      </c>
      <c r="C1070" s="10" t="s">
        <v>41</v>
      </c>
      <c r="D1070" s="10" t="s">
        <v>216</v>
      </c>
      <c r="E1070" s="25">
        <v>5</v>
      </c>
      <c r="F1070" s="25">
        <v>2</v>
      </c>
      <c r="G1070" s="10" t="s">
        <v>288</v>
      </c>
      <c r="H1070" s="25">
        <f>INDEX('Appendix 1 - Team Data'!$B$12:$R$112, MATCH(C1070, 'Appendix 1 - Team Data'!$B$12:$B$112,0),4)</f>
        <v>80</v>
      </c>
      <c r="I1070" s="25">
        <f>INDEX('Appendix 1 - Team Data'!$B$12:$R$112, MATCH(D1070, 'Appendix 1 - Team Data'!$B$12:$B$112,0),4)</f>
        <v>70</v>
      </c>
      <c r="J1070" s="25">
        <f t="shared" si="17"/>
        <v>3</v>
      </c>
    </row>
    <row r="1071" spans="2:10">
      <c r="B1071" s="3">
        <v>35208</v>
      </c>
      <c r="C1071" s="10" t="s">
        <v>248</v>
      </c>
      <c r="D1071" s="10" t="s">
        <v>48</v>
      </c>
      <c r="E1071" s="25">
        <v>0</v>
      </c>
      <c r="F1071" s="25">
        <v>3</v>
      </c>
      <c r="G1071" s="10" t="s">
        <v>288</v>
      </c>
      <c r="H1071" s="25">
        <f>INDEX('Appendix 1 - Team Data'!$B$12:$R$112, MATCH(C1071, 'Appendix 1 - Team Data'!$B$12:$B$112,0),4)</f>
        <v>30</v>
      </c>
      <c r="I1071" s="25">
        <f>INDEX('Appendix 1 - Team Data'!$B$12:$R$112, MATCH(D1071, 'Appendix 1 - Team Data'!$B$12:$B$112,0),4)</f>
        <v>90</v>
      </c>
      <c r="J1071" s="25">
        <f t="shared" si="17"/>
        <v>3</v>
      </c>
    </row>
    <row r="1072" spans="2:10">
      <c r="B1072" s="3">
        <v>35210</v>
      </c>
      <c r="C1072" s="10" t="s">
        <v>270</v>
      </c>
      <c r="D1072" s="10" t="s">
        <v>15</v>
      </c>
      <c r="E1072" s="25">
        <v>2</v>
      </c>
      <c r="F1072" s="25">
        <v>5</v>
      </c>
      <c r="G1072" s="10" t="s">
        <v>288</v>
      </c>
      <c r="H1072" s="25">
        <f>INDEX('Appendix 1 - Team Data'!$B$12:$R$112, MATCH(C1072, 'Appendix 1 - Team Data'!$B$12:$B$112,0),4)</f>
        <v>0</v>
      </c>
      <c r="I1072" s="25">
        <f>INDEX('Appendix 1 - Team Data'!$B$12:$R$112, MATCH(D1072, 'Appendix 1 - Team Data'!$B$12:$B$112,0),4)</f>
        <v>50</v>
      </c>
      <c r="J1072" s="25">
        <f t="shared" si="17"/>
        <v>3</v>
      </c>
    </row>
    <row r="1073" spans="2:10">
      <c r="B1073" s="3">
        <v>35213</v>
      </c>
      <c r="C1073" s="10" t="s">
        <v>233</v>
      </c>
      <c r="D1073" s="10" t="s">
        <v>256</v>
      </c>
      <c r="E1073" s="25">
        <v>3</v>
      </c>
      <c r="F1073" s="25">
        <v>0</v>
      </c>
      <c r="G1073" s="10" t="s">
        <v>288</v>
      </c>
      <c r="H1073" s="25">
        <f>INDEX('Appendix 1 - Team Data'!$B$12:$R$112, MATCH(C1073, 'Appendix 1 - Team Data'!$B$12:$B$112,0),4)</f>
        <v>40</v>
      </c>
      <c r="I1073" s="25">
        <f>INDEX('Appendix 1 - Team Data'!$B$12:$R$112, MATCH(D1073, 'Appendix 1 - Team Data'!$B$12:$B$112,0),4)</f>
        <v>20</v>
      </c>
      <c r="J1073" s="25">
        <f t="shared" si="17"/>
        <v>3</v>
      </c>
    </row>
    <row r="1074" spans="2:10">
      <c r="B1074" s="3">
        <v>35218</v>
      </c>
      <c r="C1074" s="10" t="s">
        <v>233</v>
      </c>
      <c r="D1074" s="10" t="s">
        <v>249</v>
      </c>
      <c r="E1074" s="25">
        <v>4</v>
      </c>
      <c r="F1074" s="25">
        <v>1</v>
      </c>
      <c r="G1074" s="10" t="s">
        <v>288</v>
      </c>
      <c r="H1074" s="25">
        <f>INDEX('Appendix 1 - Team Data'!$B$12:$R$112, MATCH(C1074, 'Appendix 1 - Team Data'!$B$12:$B$112,0),4)</f>
        <v>40</v>
      </c>
      <c r="I1074" s="25">
        <f>INDEX('Appendix 1 - Team Data'!$B$12:$R$112, MATCH(D1074, 'Appendix 1 - Team Data'!$B$12:$B$112,0),4)</f>
        <v>20</v>
      </c>
      <c r="J1074" s="25">
        <f t="shared" si="17"/>
        <v>3</v>
      </c>
    </row>
    <row r="1075" spans="2:10">
      <c r="B1075" s="3">
        <v>35231</v>
      </c>
      <c r="C1075" s="10" t="s">
        <v>227</v>
      </c>
      <c r="D1075" s="10" t="s">
        <v>221</v>
      </c>
      <c r="E1075" s="25">
        <v>0</v>
      </c>
      <c r="F1075" s="25">
        <v>3</v>
      </c>
      <c r="G1075" s="10" t="s">
        <v>322</v>
      </c>
      <c r="H1075" s="25">
        <f>INDEX('Appendix 1 - Team Data'!$B$12:$R$112, MATCH(C1075, 'Appendix 1 - Team Data'!$B$12:$B$112,0),4)</f>
        <v>50</v>
      </c>
      <c r="I1075" s="25">
        <f>INDEX('Appendix 1 - Team Data'!$B$12:$R$112, MATCH(D1075, 'Appendix 1 - Team Data'!$B$12:$B$112,0),4)</f>
        <v>60</v>
      </c>
      <c r="J1075" s="25">
        <f t="shared" si="17"/>
        <v>3</v>
      </c>
    </row>
    <row r="1076" spans="2:10">
      <c r="B1076" s="3">
        <v>35232</v>
      </c>
      <c r="C1076" s="10" t="s">
        <v>32</v>
      </c>
      <c r="D1076" s="10" t="s">
        <v>28</v>
      </c>
      <c r="E1076" s="25">
        <v>3</v>
      </c>
      <c r="F1076" s="25">
        <v>0</v>
      </c>
      <c r="G1076" s="10" t="s">
        <v>300</v>
      </c>
      <c r="H1076" s="25">
        <f>INDEX('Appendix 1 - Team Data'!$B$12:$R$112, MATCH(C1076, 'Appendix 1 - Team Data'!$B$12:$B$112,0),4)</f>
        <v>80</v>
      </c>
      <c r="I1076" s="25">
        <f>INDEX('Appendix 1 - Team Data'!$B$12:$R$112, MATCH(D1076, 'Appendix 1 - Team Data'!$B$12:$B$112,0),4)</f>
        <v>80</v>
      </c>
      <c r="J1076" s="25">
        <f t="shared" si="17"/>
        <v>3</v>
      </c>
    </row>
    <row r="1077" spans="2:10">
      <c r="B1077" s="3">
        <v>35232</v>
      </c>
      <c r="C1077" s="10" t="s">
        <v>15</v>
      </c>
      <c r="D1077" s="10" t="s">
        <v>40</v>
      </c>
      <c r="E1077" s="25">
        <v>0</v>
      </c>
      <c r="F1077" s="25">
        <v>3</v>
      </c>
      <c r="G1077" s="10" t="s">
        <v>300</v>
      </c>
      <c r="H1077" s="25">
        <f>INDEX('Appendix 1 - Team Data'!$B$12:$R$112, MATCH(C1077, 'Appendix 1 - Team Data'!$B$12:$B$112,0),4)</f>
        <v>50</v>
      </c>
      <c r="I1077" s="25">
        <f>INDEX('Appendix 1 - Team Data'!$B$12:$R$112, MATCH(D1077, 'Appendix 1 - Team Data'!$B$12:$B$112,0),4)</f>
        <v>90</v>
      </c>
      <c r="J1077" s="25">
        <f t="shared" si="17"/>
        <v>3</v>
      </c>
    </row>
    <row r="1078" spans="2:10">
      <c r="B1078" s="3">
        <v>35234</v>
      </c>
      <c r="C1078" s="10" t="s">
        <v>212</v>
      </c>
      <c r="D1078" s="10" t="s">
        <v>48</v>
      </c>
      <c r="E1078" s="25">
        <v>1</v>
      </c>
      <c r="F1078" s="25">
        <v>4</v>
      </c>
      <c r="G1078" s="10" t="s">
        <v>300</v>
      </c>
      <c r="H1078" s="25">
        <f>INDEX('Appendix 1 - Team Data'!$B$12:$R$112, MATCH(C1078, 'Appendix 1 - Team Data'!$B$12:$B$112,0),4)</f>
        <v>80</v>
      </c>
      <c r="I1078" s="25">
        <f>INDEX('Appendix 1 - Team Data'!$B$12:$R$112, MATCH(D1078, 'Appendix 1 - Team Data'!$B$12:$B$112,0),4)</f>
        <v>90</v>
      </c>
      <c r="J1078" s="25">
        <f t="shared" si="17"/>
        <v>3</v>
      </c>
    </row>
    <row r="1079" spans="2:10">
      <c r="B1079" s="3">
        <v>35235</v>
      </c>
      <c r="C1079" s="10" t="s">
        <v>32</v>
      </c>
      <c r="D1079" s="10" t="s">
        <v>20</v>
      </c>
      <c r="E1079" s="25">
        <v>0</v>
      </c>
      <c r="F1079" s="25">
        <v>3</v>
      </c>
      <c r="G1079" s="10" t="s">
        <v>300</v>
      </c>
      <c r="H1079" s="25">
        <f>INDEX('Appendix 1 - Team Data'!$B$12:$R$112, MATCH(C1079, 'Appendix 1 - Team Data'!$B$12:$B$112,0),4)</f>
        <v>80</v>
      </c>
      <c r="I1079" s="25">
        <f>INDEX('Appendix 1 - Team Data'!$B$12:$R$112, MATCH(D1079, 'Appendix 1 - Team Data'!$B$12:$B$112,0),4)</f>
        <v>90</v>
      </c>
      <c r="J1079" s="25">
        <f t="shared" si="17"/>
        <v>3</v>
      </c>
    </row>
    <row r="1080" spans="2:10">
      <c r="B1080" s="3">
        <v>35235</v>
      </c>
      <c r="C1080" s="10" t="s">
        <v>225</v>
      </c>
      <c r="D1080" s="10" t="s">
        <v>28</v>
      </c>
      <c r="E1080" s="25">
        <v>0</v>
      </c>
      <c r="F1080" s="25">
        <v>3</v>
      </c>
      <c r="G1080" s="10" t="s">
        <v>300</v>
      </c>
      <c r="H1080" s="25">
        <f>INDEX('Appendix 1 - Team Data'!$B$12:$R$112, MATCH(C1080, 'Appendix 1 - Team Data'!$B$12:$B$112,0),4)</f>
        <v>60</v>
      </c>
      <c r="I1080" s="25">
        <f>INDEX('Appendix 1 - Team Data'!$B$12:$R$112, MATCH(D1080, 'Appendix 1 - Team Data'!$B$12:$B$112,0),4)</f>
        <v>80</v>
      </c>
      <c r="J1080" s="25">
        <f t="shared" si="17"/>
        <v>3</v>
      </c>
    </row>
    <row r="1081" spans="2:10">
      <c r="B1081" s="3">
        <v>35246</v>
      </c>
      <c r="C1081" s="10" t="s">
        <v>218</v>
      </c>
      <c r="D1081" s="10" t="s">
        <v>264</v>
      </c>
      <c r="E1081" s="25">
        <v>3</v>
      </c>
      <c r="F1081" s="25">
        <v>0</v>
      </c>
      <c r="G1081" s="10" t="s">
        <v>288</v>
      </c>
      <c r="H1081" s="25">
        <f>INDEX('Appendix 1 - Team Data'!$B$12:$R$112, MATCH(C1081, 'Appendix 1 - Team Data'!$B$12:$B$112,0),4)</f>
        <v>70</v>
      </c>
      <c r="I1081" s="25">
        <f>INDEX('Appendix 1 - Team Data'!$B$12:$R$112, MATCH(D1081, 'Appendix 1 - Team Data'!$B$12:$B$112,0),4)</f>
        <v>10</v>
      </c>
      <c r="J1081" s="25">
        <f t="shared" si="17"/>
        <v>3</v>
      </c>
    </row>
    <row r="1082" spans="2:10">
      <c r="B1082" s="3">
        <v>35252</v>
      </c>
      <c r="C1082" s="10" t="s">
        <v>213</v>
      </c>
      <c r="D1082" s="10" t="s">
        <v>218</v>
      </c>
      <c r="E1082" s="25">
        <v>4</v>
      </c>
      <c r="F1082" s="25">
        <v>1</v>
      </c>
      <c r="G1082" s="10" t="s">
        <v>289</v>
      </c>
      <c r="H1082" s="25">
        <f>INDEX('Appendix 1 - Team Data'!$B$12:$R$112, MATCH(C1082, 'Appendix 1 - Team Data'!$B$12:$B$112,0),4)</f>
        <v>80</v>
      </c>
      <c r="I1082" s="25">
        <f>INDEX('Appendix 1 - Team Data'!$B$12:$R$112, MATCH(D1082, 'Appendix 1 - Team Data'!$B$12:$B$112,0),4)</f>
        <v>70</v>
      </c>
      <c r="J1082" s="25">
        <f t="shared" si="17"/>
        <v>3</v>
      </c>
    </row>
    <row r="1083" spans="2:10">
      <c r="B1083" s="3">
        <v>35291</v>
      </c>
      <c r="C1083" s="10" t="s">
        <v>27</v>
      </c>
      <c r="D1083" s="10" t="s">
        <v>37</v>
      </c>
      <c r="E1083" s="25">
        <v>3</v>
      </c>
      <c r="F1083" s="25">
        <v>0</v>
      </c>
      <c r="G1083" s="10" t="s">
        <v>288</v>
      </c>
      <c r="H1083" s="25">
        <f>INDEX('Appendix 1 - Team Data'!$B$12:$R$112, MATCH(C1083, 'Appendix 1 - Team Data'!$B$12:$B$112,0),4)</f>
        <v>80</v>
      </c>
      <c r="I1083" s="25">
        <f>INDEX('Appendix 1 - Team Data'!$B$12:$R$112, MATCH(D1083, 'Appendix 1 - Team Data'!$B$12:$B$112,0),4)</f>
        <v>60</v>
      </c>
      <c r="J1083" s="25">
        <f t="shared" si="17"/>
        <v>3</v>
      </c>
    </row>
    <row r="1084" spans="2:10">
      <c r="B1084" s="3">
        <v>35309</v>
      </c>
      <c r="C1084" s="10" t="s">
        <v>52</v>
      </c>
      <c r="D1084" s="10" t="s">
        <v>213</v>
      </c>
      <c r="E1084" s="25">
        <v>4</v>
      </c>
      <c r="F1084" s="25">
        <v>1</v>
      </c>
      <c r="G1084" s="10" t="s">
        <v>289</v>
      </c>
      <c r="H1084" s="25">
        <f>INDEX('Appendix 1 - Team Data'!$B$12:$R$112, MATCH(C1084, 'Appendix 1 - Team Data'!$B$12:$B$112,0),4)</f>
        <v>90</v>
      </c>
      <c r="I1084" s="25">
        <f>INDEX('Appendix 1 - Team Data'!$B$12:$R$112, MATCH(D1084, 'Appendix 1 - Team Data'!$B$12:$B$112,0),4)</f>
        <v>80</v>
      </c>
      <c r="J1084" s="25">
        <f t="shared" si="17"/>
        <v>3</v>
      </c>
    </row>
    <row r="1085" spans="2:10">
      <c r="B1085" s="3">
        <v>35323</v>
      </c>
      <c r="C1085" s="10" t="s">
        <v>247</v>
      </c>
      <c r="D1085" s="10" t="s">
        <v>237</v>
      </c>
      <c r="E1085" s="25">
        <v>3</v>
      </c>
      <c r="F1085" s="25">
        <v>0</v>
      </c>
      <c r="G1085" s="10" t="s">
        <v>289</v>
      </c>
      <c r="H1085" s="25">
        <f>INDEX('Appendix 1 - Team Data'!$B$12:$R$112, MATCH(C1085, 'Appendix 1 - Team Data'!$B$12:$B$112,0),4)</f>
        <v>30</v>
      </c>
      <c r="I1085" s="25">
        <f>INDEX('Appendix 1 - Team Data'!$B$12:$R$112, MATCH(D1085, 'Appendix 1 - Team Data'!$B$12:$B$112,0),4)</f>
        <v>40</v>
      </c>
      <c r="J1085" s="25">
        <f t="shared" si="17"/>
        <v>3</v>
      </c>
    </row>
    <row r="1086" spans="2:10">
      <c r="B1086" s="3">
        <v>35341</v>
      </c>
      <c r="C1086" s="10" t="s">
        <v>16</v>
      </c>
      <c r="D1086" s="10" t="s">
        <v>254</v>
      </c>
      <c r="E1086" s="25">
        <v>3</v>
      </c>
      <c r="F1086" s="25">
        <v>0</v>
      </c>
      <c r="G1086" s="10" t="s">
        <v>288</v>
      </c>
      <c r="H1086" s="25">
        <f>INDEX('Appendix 1 - Team Data'!$B$12:$R$112, MATCH(C1086, 'Appendix 1 - Team Data'!$B$12:$B$112,0),4)</f>
        <v>30</v>
      </c>
      <c r="I1086" s="25">
        <f>INDEX('Appendix 1 - Team Data'!$B$12:$R$112, MATCH(D1086, 'Appendix 1 - Team Data'!$B$12:$B$112,0),4)</f>
        <v>20</v>
      </c>
      <c r="J1086" s="25">
        <f t="shared" si="17"/>
        <v>3</v>
      </c>
    </row>
    <row r="1087" spans="2:10">
      <c r="B1087" s="3">
        <v>35344</v>
      </c>
      <c r="C1087" s="10" t="s">
        <v>251</v>
      </c>
      <c r="D1087" s="10" t="s">
        <v>243</v>
      </c>
      <c r="E1087" s="25">
        <v>4</v>
      </c>
      <c r="F1087" s="25">
        <v>1</v>
      </c>
      <c r="G1087" s="10" t="s">
        <v>291</v>
      </c>
      <c r="H1087" s="25">
        <f>INDEX('Appendix 1 - Team Data'!$B$12:$R$112, MATCH(C1087, 'Appendix 1 - Team Data'!$B$12:$B$112,0),4)</f>
        <v>20</v>
      </c>
      <c r="I1087" s="25">
        <f>INDEX('Appendix 1 - Team Data'!$B$12:$R$112, MATCH(D1087, 'Appendix 1 - Team Data'!$B$12:$B$112,0),4)</f>
        <v>30</v>
      </c>
      <c r="J1087" s="25">
        <f t="shared" si="17"/>
        <v>3</v>
      </c>
    </row>
    <row r="1088" spans="2:10">
      <c r="B1088" s="3">
        <v>35347</v>
      </c>
      <c r="C1088" s="10" t="s">
        <v>239</v>
      </c>
      <c r="D1088" s="10" t="s">
        <v>20</v>
      </c>
      <c r="E1088" s="25">
        <v>0</v>
      </c>
      <c r="F1088" s="25">
        <v>3</v>
      </c>
      <c r="G1088" s="10" t="s">
        <v>289</v>
      </c>
      <c r="H1088" s="25">
        <f>INDEX('Appendix 1 - Team Data'!$B$12:$R$112, MATCH(C1088, 'Appendix 1 - Team Data'!$B$12:$B$112,0),4)</f>
        <v>40</v>
      </c>
      <c r="I1088" s="25">
        <f>INDEX('Appendix 1 - Team Data'!$B$12:$R$112, MATCH(D1088, 'Appendix 1 - Team Data'!$B$12:$B$112,0),4)</f>
        <v>90</v>
      </c>
      <c r="J1088" s="25">
        <f t="shared" si="17"/>
        <v>3</v>
      </c>
    </row>
    <row r="1089" spans="2:10">
      <c r="B1089" s="3">
        <v>35347</v>
      </c>
      <c r="C1089" s="10" t="s">
        <v>221</v>
      </c>
      <c r="D1089" s="10" t="s">
        <v>256</v>
      </c>
      <c r="E1089" s="25">
        <v>3</v>
      </c>
      <c r="F1089" s="25">
        <v>0</v>
      </c>
      <c r="G1089" s="10" t="s">
        <v>289</v>
      </c>
      <c r="H1089" s="25">
        <f>INDEX('Appendix 1 - Team Data'!$B$12:$R$112, MATCH(C1089, 'Appendix 1 - Team Data'!$B$12:$B$112,0),4)</f>
        <v>60</v>
      </c>
      <c r="I1089" s="25">
        <f>INDEX('Appendix 1 - Team Data'!$B$12:$R$112, MATCH(D1089, 'Appendix 1 - Team Data'!$B$12:$B$112,0),4)</f>
        <v>20</v>
      </c>
      <c r="J1089" s="25">
        <f t="shared" si="17"/>
        <v>3</v>
      </c>
    </row>
    <row r="1090" spans="2:10">
      <c r="B1090" s="3">
        <v>35347</v>
      </c>
      <c r="C1090" s="10" t="s">
        <v>246</v>
      </c>
      <c r="D1090" s="10" t="s">
        <v>236</v>
      </c>
      <c r="E1090" s="25">
        <v>3</v>
      </c>
      <c r="F1090" s="25">
        <v>0</v>
      </c>
      <c r="G1090" s="10" t="s">
        <v>289</v>
      </c>
      <c r="H1090" s="25">
        <f>INDEX('Appendix 1 - Team Data'!$B$12:$R$112, MATCH(C1090, 'Appendix 1 - Team Data'!$B$12:$B$112,0),4)</f>
        <v>30</v>
      </c>
      <c r="I1090" s="25">
        <f>INDEX('Appendix 1 - Team Data'!$B$12:$R$112, MATCH(D1090, 'Appendix 1 - Team Data'!$B$12:$B$112,0),4)</f>
        <v>40</v>
      </c>
      <c r="J1090" s="25">
        <f t="shared" si="17"/>
        <v>3</v>
      </c>
    </row>
    <row r="1091" spans="2:10">
      <c r="B1091" s="3">
        <v>35347</v>
      </c>
      <c r="C1091" s="10" t="s">
        <v>220</v>
      </c>
      <c r="D1091" s="10" t="s">
        <v>30</v>
      </c>
      <c r="E1091" s="25">
        <v>2</v>
      </c>
      <c r="F1091" s="25">
        <v>5</v>
      </c>
      <c r="G1091" s="10" t="s">
        <v>289</v>
      </c>
      <c r="H1091" s="25">
        <f>INDEX('Appendix 1 - Team Data'!$B$12:$R$112, MATCH(C1091, 'Appendix 1 - Team Data'!$B$12:$B$112,0),4)</f>
        <v>60</v>
      </c>
      <c r="I1091" s="25">
        <f>INDEX('Appendix 1 - Team Data'!$B$12:$R$112, MATCH(D1091, 'Appendix 1 - Team Data'!$B$12:$B$112,0),4)</f>
        <v>90</v>
      </c>
      <c r="J1091" s="25">
        <f t="shared" si="17"/>
        <v>3</v>
      </c>
    </row>
    <row r="1092" spans="2:10">
      <c r="B1092" s="3">
        <v>35359</v>
      </c>
      <c r="C1092" s="10" t="s">
        <v>253</v>
      </c>
      <c r="D1092" s="10" t="s">
        <v>270</v>
      </c>
      <c r="E1092" s="25">
        <v>0</v>
      </c>
      <c r="F1092" s="25">
        <v>3</v>
      </c>
      <c r="G1092" s="10" t="s">
        <v>301</v>
      </c>
      <c r="H1092" s="25">
        <f>INDEX('Appendix 1 - Team Data'!$B$12:$R$112, MATCH(C1092, 'Appendix 1 - Team Data'!$B$12:$B$112,0),4)</f>
        <v>20</v>
      </c>
      <c r="I1092" s="25">
        <f>INDEX('Appendix 1 - Team Data'!$B$12:$R$112, MATCH(D1092, 'Appendix 1 - Team Data'!$B$12:$B$112,0),4)</f>
        <v>0</v>
      </c>
      <c r="J1092" s="25">
        <f t="shared" si="17"/>
        <v>3</v>
      </c>
    </row>
    <row r="1093" spans="2:10">
      <c r="B1093" s="3">
        <v>35379</v>
      </c>
      <c r="C1093" s="10" t="s">
        <v>27</v>
      </c>
      <c r="D1093" s="10" t="s">
        <v>220</v>
      </c>
      <c r="E1093" s="25">
        <v>4</v>
      </c>
      <c r="F1093" s="25">
        <v>1</v>
      </c>
      <c r="G1093" s="10" t="s">
        <v>289</v>
      </c>
      <c r="H1093" s="25">
        <f>INDEX('Appendix 1 - Team Data'!$B$12:$R$112, MATCH(C1093, 'Appendix 1 - Team Data'!$B$12:$B$112,0),4)</f>
        <v>80</v>
      </c>
      <c r="I1093" s="25">
        <f>INDEX('Appendix 1 - Team Data'!$B$12:$R$112, MATCH(D1093, 'Appendix 1 - Team Data'!$B$12:$B$112,0),4)</f>
        <v>60</v>
      </c>
      <c r="J1093" s="25">
        <f t="shared" si="17"/>
        <v>3</v>
      </c>
    </row>
    <row r="1094" spans="2:10">
      <c r="B1094" s="3">
        <v>35382</v>
      </c>
      <c r="C1094" s="10" t="s">
        <v>21</v>
      </c>
      <c r="D1094" s="10" t="s">
        <v>216</v>
      </c>
      <c r="E1094" s="25">
        <v>4</v>
      </c>
      <c r="F1094" s="25">
        <v>1</v>
      </c>
      <c r="G1094" s="10" t="s">
        <v>289</v>
      </c>
      <c r="H1094" s="25">
        <f>INDEX('Appendix 1 - Team Data'!$B$12:$R$112, MATCH(C1094, 'Appendix 1 - Team Data'!$B$12:$B$112,0),4)</f>
        <v>90</v>
      </c>
      <c r="I1094" s="25">
        <f>INDEX('Appendix 1 - Team Data'!$B$12:$R$112, MATCH(D1094, 'Appendix 1 - Team Data'!$B$12:$B$112,0),4)</f>
        <v>70</v>
      </c>
      <c r="J1094" s="25">
        <f t="shared" si="17"/>
        <v>3</v>
      </c>
    </row>
    <row r="1095" spans="2:10">
      <c r="B1095" s="3">
        <v>35386</v>
      </c>
      <c r="C1095" s="10" t="s">
        <v>37</v>
      </c>
      <c r="D1095" s="10" t="s">
        <v>259</v>
      </c>
      <c r="E1095" s="25">
        <v>3</v>
      </c>
      <c r="F1095" s="25">
        <v>0</v>
      </c>
      <c r="G1095" s="10" t="s">
        <v>289</v>
      </c>
      <c r="H1095" s="25">
        <f>INDEX('Appendix 1 - Team Data'!$B$12:$R$112, MATCH(C1095, 'Appendix 1 - Team Data'!$B$12:$B$112,0),4)</f>
        <v>60</v>
      </c>
      <c r="I1095" s="25">
        <f>INDEX('Appendix 1 - Team Data'!$B$12:$R$112, MATCH(D1095, 'Appendix 1 - Team Data'!$B$12:$B$112,0),4)</f>
        <v>10</v>
      </c>
      <c r="J1095" s="25">
        <f t="shared" si="17"/>
        <v>3</v>
      </c>
    </row>
    <row r="1096" spans="2:10">
      <c r="B1096" s="3">
        <v>35392</v>
      </c>
      <c r="C1096" s="10" t="s">
        <v>43</v>
      </c>
      <c r="D1096" s="10" t="s">
        <v>52</v>
      </c>
      <c r="E1096" s="25">
        <v>4</v>
      </c>
      <c r="F1096" s="25">
        <v>1</v>
      </c>
      <c r="G1096" s="10" t="s">
        <v>288</v>
      </c>
      <c r="H1096" s="25">
        <f>INDEX('Appendix 1 - Team Data'!$B$12:$R$112, MATCH(C1096, 'Appendix 1 - Team Data'!$B$12:$B$112,0),4)</f>
        <v>70</v>
      </c>
      <c r="I1096" s="25">
        <f>INDEX('Appendix 1 - Team Data'!$B$12:$R$112, MATCH(D1096, 'Appendix 1 - Team Data'!$B$12:$B$112,0),4)</f>
        <v>90</v>
      </c>
      <c r="J1096" s="25">
        <f t="shared" si="17"/>
        <v>3</v>
      </c>
    </row>
    <row r="1097" spans="2:10">
      <c r="B1097" s="3">
        <v>35408</v>
      </c>
      <c r="C1097" s="10" t="s">
        <v>241</v>
      </c>
      <c r="D1097" s="10" t="s">
        <v>248</v>
      </c>
      <c r="E1097" s="25">
        <v>0</v>
      </c>
      <c r="F1097" s="25">
        <v>3</v>
      </c>
      <c r="G1097" s="10" t="s">
        <v>298</v>
      </c>
      <c r="H1097" s="25">
        <f>INDEX('Appendix 1 - Team Data'!$B$12:$R$112, MATCH(C1097, 'Appendix 1 - Team Data'!$B$12:$B$112,0),4)</f>
        <v>30</v>
      </c>
      <c r="I1097" s="25">
        <f>INDEX('Appendix 1 - Team Data'!$B$12:$R$112, MATCH(D1097, 'Appendix 1 - Team Data'!$B$12:$B$112,0),4)</f>
        <v>30</v>
      </c>
      <c r="J1097" s="25">
        <f t="shared" si="17"/>
        <v>3</v>
      </c>
    </row>
    <row r="1098" spans="2:10">
      <c r="B1098" s="3">
        <v>35410</v>
      </c>
      <c r="C1098" s="10" t="s">
        <v>16</v>
      </c>
      <c r="D1098" s="10" t="s">
        <v>23</v>
      </c>
      <c r="E1098" s="25">
        <v>0</v>
      </c>
      <c r="F1098" s="25">
        <v>3</v>
      </c>
      <c r="G1098" s="10" t="s">
        <v>298</v>
      </c>
      <c r="H1098" s="25">
        <f>INDEX('Appendix 1 - Team Data'!$B$12:$R$112, MATCH(C1098, 'Appendix 1 - Team Data'!$B$12:$B$112,0),4)</f>
        <v>30</v>
      </c>
      <c r="I1098" s="25">
        <f>INDEX('Appendix 1 - Team Data'!$B$12:$R$112, MATCH(D1098, 'Appendix 1 - Team Data'!$B$12:$B$112,0),4)</f>
        <v>70</v>
      </c>
      <c r="J1098" s="25">
        <f t="shared" si="17"/>
        <v>3</v>
      </c>
    </row>
    <row r="1099" spans="2:10">
      <c r="B1099" s="3">
        <v>35413</v>
      </c>
      <c r="C1099" s="10" t="s">
        <v>45</v>
      </c>
      <c r="D1099" s="10" t="s">
        <v>212</v>
      </c>
      <c r="E1099" s="25">
        <v>0</v>
      </c>
      <c r="F1099" s="25">
        <v>3</v>
      </c>
      <c r="G1099" s="10" t="s">
        <v>289</v>
      </c>
      <c r="H1099" s="25">
        <f>INDEX('Appendix 1 - Team Data'!$B$12:$R$112, MATCH(C1099, 'Appendix 1 - Team Data'!$B$12:$B$112,0),4)</f>
        <v>90</v>
      </c>
      <c r="I1099" s="25">
        <f>INDEX('Appendix 1 - Team Data'!$B$12:$R$112, MATCH(D1099, 'Appendix 1 - Team Data'!$B$12:$B$112,0),4)</f>
        <v>80</v>
      </c>
      <c r="J1099" s="25">
        <f t="shared" si="17"/>
        <v>3</v>
      </c>
    </row>
    <row r="1100" spans="2:10">
      <c r="B1100" s="3">
        <v>35413</v>
      </c>
      <c r="C1100" s="10" t="s">
        <v>256</v>
      </c>
      <c r="D1100" s="10" t="s">
        <v>228</v>
      </c>
      <c r="E1100" s="25">
        <v>0</v>
      </c>
      <c r="F1100" s="25">
        <v>3</v>
      </c>
      <c r="G1100" s="10" t="s">
        <v>289</v>
      </c>
      <c r="H1100" s="25">
        <f>INDEX('Appendix 1 - Team Data'!$B$12:$R$112, MATCH(C1100, 'Appendix 1 - Team Data'!$B$12:$B$112,0),4)</f>
        <v>20</v>
      </c>
      <c r="I1100" s="25">
        <f>INDEX('Appendix 1 - Team Data'!$B$12:$R$112, MATCH(D1100, 'Appendix 1 - Team Data'!$B$12:$B$112,0),4)</f>
        <v>50</v>
      </c>
      <c r="J1100" s="25">
        <f t="shared" si="17"/>
        <v>3</v>
      </c>
    </row>
    <row r="1101" spans="2:10">
      <c r="B1101" s="3">
        <v>35452</v>
      </c>
      <c r="C1101" s="10" t="s">
        <v>254</v>
      </c>
      <c r="D1101" s="10" t="s">
        <v>246</v>
      </c>
      <c r="E1101" s="25">
        <v>0</v>
      </c>
      <c r="F1101" s="25">
        <v>3</v>
      </c>
      <c r="G1101" s="10" t="s">
        <v>288</v>
      </c>
      <c r="H1101" s="25">
        <f>INDEX('Appendix 1 - Team Data'!$B$12:$R$112, MATCH(C1101, 'Appendix 1 - Team Data'!$B$12:$B$112,0),4)</f>
        <v>20</v>
      </c>
      <c r="I1101" s="25">
        <f>INDEX('Appendix 1 - Team Data'!$B$12:$R$112, MATCH(D1101, 'Appendix 1 - Team Data'!$B$12:$B$112,0),4)</f>
        <v>30</v>
      </c>
      <c r="J1101" s="25">
        <f t="shared" si="17"/>
        <v>3</v>
      </c>
    </row>
    <row r="1102" spans="2:10">
      <c r="B1102" s="3">
        <v>35472</v>
      </c>
      <c r="C1102" s="10" t="s">
        <v>229</v>
      </c>
      <c r="D1102" s="10" t="s">
        <v>45</v>
      </c>
      <c r="E1102" s="25">
        <v>3</v>
      </c>
      <c r="F1102" s="25">
        <v>0</v>
      </c>
      <c r="G1102" s="10" t="s">
        <v>288</v>
      </c>
      <c r="H1102" s="25">
        <f>INDEX('Appendix 1 - Team Data'!$B$12:$R$112, MATCH(C1102, 'Appendix 1 - Team Data'!$B$12:$B$112,0),4)</f>
        <v>50</v>
      </c>
      <c r="I1102" s="25">
        <f>INDEX('Appendix 1 - Team Data'!$B$12:$R$112, MATCH(D1102, 'Appendix 1 - Team Data'!$B$12:$B$112,0),4)</f>
        <v>90</v>
      </c>
      <c r="J1102" s="25">
        <f t="shared" si="17"/>
        <v>3</v>
      </c>
    </row>
    <row r="1103" spans="2:10">
      <c r="B1103" s="3">
        <v>35480</v>
      </c>
      <c r="C1103" s="10" t="s">
        <v>37</v>
      </c>
      <c r="D1103" s="10" t="s">
        <v>220</v>
      </c>
      <c r="E1103" s="25">
        <v>5</v>
      </c>
      <c r="F1103" s="25">
        <v>2</v>
      </c>
      <c r="G1103" s="10" t="s">
        <v>288</v>
      </c>
      <c r="H1103" s="25">
        <f>INDEX('Appendix 1 - Team Data'!$B$12:$R$112, MATCH(C1103, 'Appendix 1 - Team Data'!$B$12:$B$112,0),4)</f>
        <v>60</v>
      </c>
      <c r="I1103" s="25">
        <f>INDEX('Appendix 1 - Team Data'!$B$12:$R$112, MATCH(D1103, 'Appendix 1 - Team Data'!$B$12:$B$112,0),4)</f>
        <v>60</v>
      </c>
      <c r="J1103" s="25">
        <f t="shared" si="17"/>
        <v>3</v>
      </c>
    </row>
    <row r="1104" spans="2:10">
      <c r="B1104" s="3">
        <v>35491</v>
      </c>
      <c r="C1104" s="10" t="s">
        <v>16</v>
      </c>
      <c r="D1104" s="10" t="s">
        <v>241</v>
      </c>
      <c r="E1104" s="25">
        <v>3</v>
      </c>
      <c r="F1104" s="25">
        <v>0</v>
      </c>
      <c r="G1104" s="10" t="s">
        <v>288</v>
      </c>
      <c r="H1104" s="25">
        <f>INDEX('Appendix 1 - Team Data'!$B$12:$R$112, MATCH(C1104, 'Appendix 1 - Team Data'!$B$12:$B$112,0),4)</f>
        <v>30</v>
      </c>
      <c r="I1104" s="25">
        <f>INDEX('Appendix 1 - Team Data'!$B$12:$R$112, MATCH(D1104, 'Appendix 1 - Team Data'!$B$12:$B$112,0),4)</f>
        <v>30</v>
      </c>
      <c r="J1104" s="25">
        <f t="shared" si="17"/>
        <v>3</v>
      </c>
    </row>
    <row r="1105" spans="2:10">
      <c r="B1105" s="3">
        <v>35518</v>
      </c>
      <c r="C1105" s="10" t="s">
        <v>249</v>
      </c>
      <c r="D1105" s="10" t="s">
        <v>246</v>
      </c>
      <c r="E1105" s="25">
        <v>1</v>
      </c>
      <c r="F1105" s="25">
        <v>4</v>
      </c>
      <c r="G1105" s="10" t="s">
        <v>288</v>
      </c>
      <c r="H1105" s="25">
        <f>INDEX('Appendix 1 - Team Data'!$B$12:$R$112, MATCH(C1105, 'Appendix 1 - Team Data'!$B$12:$B$112,0),4)</f>
        <v>20</v>
      </c>
      <c r="I1105" s="25">
        <f>INDEX('Appendix 1 - Team Data'!$B$12:$R$112, MATCH(D1105, 'Appendix 1 - Team Data'!$B$12:$B$112,0),4)</f>
        <v>30</v>
      </c>
      <c r="J1105" s="25">
        <f t="shared" si="17"/>
        <v>3</v>
      </c>
    </row>
    <row r="1106" spans="2:10">
      <c r="B1106" s="3">
        <v>35538</v>
      </c>
      <c r="C1106" s="10" t="s">
        <v>237</v>
      </c>
      <c r="D1106" s="10" t="s">
        <v>271</v>
      </c>
      <c r="E1106" s="25">
        <v>3</v>
      </c>
      <c r="F1106" s="25">
        <v>0</v>
      </c>
      <c r="G1106" s="10" t="s">
        <v>292</v>
      </c>
      <c r="H1106" s="25">
        <f>INDEX('Appendix 1 - Team Data'!$B$12:$R$112, MATCH(C1106, 'Appendix 1 - Team Data'!$B$12:$B$112,0),4)</f>
        <v>40</v>
      </c>
      <c r="I1106" s="25">
        <f>INDEX('Appendix 1 - Team Data'!$B$12:$R$112, MATCH(D1106, 'Appendix 1 - Team Data'!$B$12:$B$112,0),4)</f>
        <v>0</v>
      </c>
      <c r="J1106" s="25">
        <f t="shared" si="17"/>
        <v>3</v>
      </c>
    </row>
    <row r="1107" spans="2:10">
      <c r="B1107" s="3">
        <v>35550</v>
      </c>
      <c r="C1107" s="10" t="s">
        <v>211</v>
      </c>
      <c r="D1107" s="10" t="s">
        <v>50</v>
      </c>
      <c r="E1107" s="25">
        <v>3</v>
      </c>
      <c r="F1107" s="25">
        <v>0</v>
      </c>
      <c r="G1107" s="10" t="s">
        <v>289</v>
      </c>
      <c r="H1107" s="25">
        <f>INDEX('Appendix 1 - Team Data'!$B$12:$R$112, MATCH(C1107, 'Appendix 1 - Team Data'!$B$12:$B$112,0),4)</f>
        <v>90</v>
      </c>
      <c r="I1107" s="25">
        <f>INDEX('Appendix 1 - Team Data'!$B$12:$R$112, MATCH(D1107, 'Appendix 1 - Team Data'!$B$12:$B$112,0),4)</f>
        <v>80</v>
      </c>
      <c r="J1107" s="25">
        <f t="shared" si="17"/>
        <v>3</v>
      </c>
    </row>
    <row r="1108" spans="2:10">
      <c r="B1108" s="3">
        <v>35558</v>
      </c>
      <c r="C1108" s="10" t="s">
        <v>243</v>
      </c>
      <c r="D1108" s="10" t="s">
        <v>51</v>
      </c>
      <c r="E1108" s="25">
        <v>4</v>
      </c>
      <c r="F1108" s="25">
        <v>1</v>
      </c>
      <c r="G1108" s="10" t="s">
        <v>288</v>
      </c>
      <c r="H1108" s="25">
        <f>INDEX('Appendix 1 - Team Data'!$B$12:$R$112, MATCH(C1108, 'Appendix 1 - Team Data'!$B$12:$B$112,0),4)</f>
        <v>30</v>
      </c>
      <c r="I1108" s="25">
        <f>INDEX('Appendix 1 - Team Data'!$B$12:$R$112, MATCH(D1108, 'Appendix 1 - Team Data'!$B$12:$B$112,0),4)</f>
        <v>70</v>
      </c>
      <c r="J1108" s="25">
        <f t="shared" si="17"/>
        <v>3</v>
      </c>
    </row>
    <row r="1109" spans="2:10">
      <c r="B1109" s="3">
        <v>35582</v>
      </c>
      <c r="C1109" s="10" t="s">
        <v>260</v>
      </c>
      <c r="D1109" s="10" t="s">
        <v>231</v>
      </c>
      <c r="E1109" s="25">
        <v>3</v>
      </c>
      <c r="F1109" s="25">
        <v>0</v>
      </c>
      <c r="G1109" s="10" t="s">
        <v>288</v>
      </c>
      <c r="H1109" s="25">
        <f>INDEX('Appendix 1 - Team Data'!$B$12:$R$112, MATCH(C1109, 'Appendix 1 - Team Data'!$B$12:$B$112,0),4)</f>
        <v>10</v>
      </c>
      <c r="I1109" s="25">
        <f>INDEX('Appendix 1 - Team Data'!$B$12:$R$112, MATCH(D1109, 'Appendix 1 - Team Data'!$B$12:$B$112,0),4)</f>
        <v>40</v>
      </c>
      <c r="J1109" s="25">
        <f t="shared" ref="J1109:J1172" si="18">ABS(F1109-E1109)</f>
        <v>3</v>
      </c>
    </row>
    <row r="1110" spans="2:10">
      <c r="B1110" s="3">
        <v>35589</v>
      </c>
      <c r="C1110" s="10" t="s">
        <v>250</v>
      </c>
      <c r="D1110" s="10" t="s">
        <v>260</v>
      </c>
      <c r="E1110" s="25">
        <v>3</v>
      </c>
      <c r="F1110" s="25">
        <v>0</v>
      </c>
      <c r="G1110" s="10" t="s">
        <v>289</v>
      </c>
      <c r="H1110" s="25">
        <f>INDEX('Appendix 1 - Team Data'!$B$12:$R$112, MATCH(C1110, 'Appendix 1 - Team Data'!$B$12:$B$112,0),4)</f>
        <v>20</v>
      </c>
      <c r="I1110" s="25">
        <f>INDEX('Appendix 1 - Team Data'!$B$12:$R$112, MATCH(D1110, 'Appendix 1 - Team Data'!$B$12:$B$112,0),4)</f>
        <v>10</v>
      </c>
      <c r="J1110" s="25">
        <f t="shared" si="18"/>
        <v>3</v>
      </c>
    </row>
    <row r="1111" spans="2:10">
      <c r="B1111" s="3">
        <v>35595</v>
      </c>
      <c r="C1111" s="10" t="s">
        <v>43</v>
      </c>
      <c r="D1111" s="10" t="s">
        <v>234</v>
      </c>
      <c r="E1111" s="25">
        <v>3</v>
      </c>
      <c r="F1111" s="25">
        <v>0</v>
      </c>
      <c r="G1111" s="10" t="s">
        <v>287</v>
      </c>
      <c r="H1111" s="25">
        <f>INDEX('Appendix 1 - Team Data'!$B$12:$R$112, MATCH(C1111, 'Appendix 1 - Team Data'!$B$12:$B$112,0),4)</f>
        <v>70</v>
      </c>
      <c r="I1111" s="25">
        <f>INDEX('Appendix 1 - Team Data'!$B$12:$R$112, MATCH(D1111, 'Appendix 1 - Team Data'!$B$12:$B$112,0),4)</f>
        <v>40</v>
      </c>
      <c r="J1111" s="25">
        <f t="shared" si="18"/>
        <v>3</v>
      </c>
    </row>
    <row r="1112" spans="2:10">
      <c r="B1112" s="3">
        <v>35595</v>
      </c>
      <c r="C1112" s="10" t="s">
        <v>50</v>
      </c>
      <c r="D1112" s="10" t="s">
        <v>263</v>
      </c>
      <c r="E1112" s="25">
        <v>4</v>
      </c>
      <c r="F1112" s="25">
        <v>1</v>
      </c>
      <c r="G1112" s="10" t="s">
        <v>289</v>
      </c>
      <c r="H1112" s="25">
        <f>INDEX('Appendix 1 - Team Data'!$B$12:$R$112, MATCH(C1112, 'Appendix 1 - Team Data'!$B$12:$B$112,0),4)</f>
        <v>80</v>
      </c>
      <c r="I1112" s="25">
        <f>INDEX('Appendix 1 - Team Data'!$B$12:$R$112, MATCH(D1112, 'Appendix 1 - Team Data'!$B$12:$B$112,0),4)</f>
        <v>10</v>
      </c>
      <c r="J1112" s="25">
        <f t="shared" si="18"/>
        <v>3</v>
      </c>
    </row>
    <row r="1113" spans="2:10">
      <c r="B1113" s="3">
        <v>35597</v>
      </c>
      <c r="C1113" s="10" t="s">
        <v>52</v>
      </c>
      <c r="D1113" s="10" t="s">
        <v>37</v>
      </c>
      <c r="E1113" s="25">
        <v>4</v>
      </c>
      <c r="F1113" s="25">
        <v>1</v>
      </c>
      <c r="G1113" s="10" t="s">
        <v>297</v>
      </c>
      <c r="H1113" s="25">
        <f>INDEX('Appendix 1 - Team Data'!$B$12:$R$112, MATCH(C1113, 'Appendix 1 - Team Data'!$B$12:$B$112,0),4)</f>
        <v>90</v>
      </c>
      <c r="I1113" s="25">
        <f>INDEX('Appendix 1 - Team Data'!$B$12:$R$112, MATCH(D1113, 'Appendix 1 - Team Data'!$B$12:$B$112,0),4)</f>
        <v>60</v>
      </c>
      <c r="J1113" s="25">
        <f t="shared" si="18"/>
        <v>3</v>
      </c>
    </row>
    <row r="1114" spans="2:10">
      <c r="B1114" s="3">
        <v>35609</v>
      </c>
      <c r="C1114" s="10" t="s">
        <v>254</v>
      </c>
      <c r="D1114" s="10" t="s">
        <v>26</v>
      </c>
      <c r="E1114" s="25">
        <v>0</v>
      </c>
      <c r="F1114" s="25">
        <v>3</v>
      </c>
      <c r="G1114" s="10" t="s">
        <v>289</v>
      </c>
      <c r="H1114" s="25">
        <f>INDEX('Appendix 1 - Team Data'!$B$12:$R$112, MATCH(C1114, 'Appendix 1 - Team Data'!$B$12:$B$112,0),4)</f>
        <v>20</v>
      </c>
      <c r="I1114" s="25">
        <f>INDEX('Appendix 1 - Team Data'!$B$12:$R$112, MATCH(D1114, 'Appendix 1 - Team Data'!$B$12:$B$112,0),4)</f>
        <v>60</v>
      </c>
      <c r="J1114" s="25">
        <f t="shared" si="18"/>
        <v>3</v>
      </c>
    </row>
    <row r="1115" spans="2:10">
      <c r="B1115" s="3">
        <v>35616</v>
      </c>
      <c r="C1115" s="10" t="s">
        <v>213</v>
      </c>
      <c r="D1115" s="10" t="s">
        <v>52</v>
      </c>
      <c r="E1115" s="25">
        <v>4</v>
      </c>
      <c r="F1115" s="25">
        <v>1</v>
      </c>
      <c r="G1115" s="10" t="s">
        <v>289</v>
      </c>
      <c r="H1115" s="25">
        <f>INDEX('Appendix 1 - Team Data'!$B$12:$R$112, MATCH(C1115, 'Appendix 1 - Team Data'!$B$12:$B$112,0),4)</f>
        <v>80</v>
      </c>
      <c r="I1115" s="25">
        <f>INDEX('Appendix 1 - Team Data'!$B$12:$R$112, MATCH(D1115, 'Appendix 1 - Team Data'!$B$12:$B$112,0),4)</f>
        <v>90</v>
      </c>
      <c r="J1115" s="25">
        <f t="shared" si="18"/>
        <v>3</v>
      </c>
    </row>
    <row r="1116" spans="2:10">
      <c r="B1116" s="3">
        <v>35638</v>
      </c>
      <c r="C1116" s="10" t="s">
        <v>22</v>
      </c>
      <c r="D1116" s="10" t="s">
        <v>51</v>
      </c>
      <c r="E1116" s="25">
        <v>3</v>
      </c>
      <c r="F1116" s="25">
        <v>0</v>
      </c>
      <c r="G1116" s="10" t="s">
        <v>291</v>
      </c>
      <c r="H1116" s="25">
        <f>INDEX('Appendix 1 - Team Data'!$B$12:$R$112, MATCH(C1116, 'Appendix 1 - Team Data'!$B$12:$B$112,0),4)</f>
        <v>50</v>
      </c>
      <c r="I1116" s="25">
        <f>INDEX('Appendix 1 - Team Data'!$B$12:$R$112, MATCH(D1116, 'Appendix 1 - Team Data'!$B$12:$B$112,0),4)</f>
        <v>70</v>
      </c>
      <c r="J1116" s="25">
        <f t="shared" si="18"/>
        <v>3</v>
      </c>
    </row>
    <row r="1117" spans="2:10">
      <c r="B1117" s="3">
        <v>35655</v>
      </c>
      <c r="C1117" s="10" t="s">
        <v>53</v>
      </c>
      <c r="D1117" s="10" t="s">
        <v>35</v>
      </c>
      <c r="E1117" s="25">
        <v>0</v>
      </c>
      <c r="F1117" s="25">
        <v>3</v>
      </c>
      <c r="G1117" s="10" t="s">
        <v>288</v>
      </c>
      <c r="H1117" s="25">
        <f>INDEX('Appendix 1 - Team Data'!$B$12:$R$112, MATCH(C1117, 'Appendix 1 - Team Data'!$B$12:$B$112,0),4)</f>
        <v>50</v>
      </c>
      <c r="I1117" s="25">
        <f>INDEX('Appendix 1 - Team Data'!$B$12:$R$112, MATCH(D1117, 'Appendix 1 - Team Data'!$B$12:$B$112,0),4)</f>
        <v>90</v>
      </c>
      <c r="J1117" s="25">
        <f t="shared" si="18"/>
        <v>3</v>
      </c>
    </row>
    <row r="1118" spans="2:10">
      <c r="B1118" s="3">
        <v>35662</v>
      </c>
      <c r="C1118" s="10" t="s">
        <v>52</v>
      </c>
      <c r="D1118" s="10" t="s">
        <v>227</v>
      </c>
      <c r="E1118" s="25">
        <v>3</v>
      </c>
      <c r="F1118" s="25">
        <v>0</v>
      </c>
      <c r="G1118" s="10" t="s">
        <v>289</v>
      </c>
      <c r="H1118" s="25">
        <f>INDEX('Appendix 1 - Team Data'!$B$12:$R$112, MATCH(C1118, 'Appendix 1 - Team Data'!$B$12:$B$112,0),4)</f>
        <v>90</v>
      </c>
      <c r="I1118" s="25">
        <f>INDEX('Appendix 1 - Team Data'!$B$12:$R$112, MATCH(D1118, 'Appendix 1 - Team Data'!$B$12:$B$112,0),4)</f>
        <v>50</v>
      </c>
      <c r="J1118" s="25">
        <f t="shared" si="18"/>
        <v>3</v>
      </c>
    </row>
    <row r="1119" spans="2:10">
      <c r="B1119" s="3">
        <v>35662</v>
      </c>
      <c r="C1119" s="10" t="s">
        <v>258</v>
      </c>
      <c r="D1119" s="10" t="s">
        <v>226</v>
      </c>
      <c r="E1119" s="25">
        <v>0</v>
      </c>
      <c r="F1119" s="25">
        <v>3</v>
      </c>
      <c r="G1119" s="10" t="s">
        <v>289</v>
      </c>
      <c r="H1119" s="25">
        <f>INDEX('Appendix 1 - Team Data'!$B$12:$R$112, MATCH(C1119, 'Appendix 1 - Team Data'!$B$12:$B$112,0),4)</f>
        <v>20</v>
      </c>
      <c r="I1119" s="25">
        <f>INDEX('Appendix 1 - Team Data'!$B$12:$R$112, MATCH(D1119, 'Appendix 1 - Team Data'!$B$12:$B$112,0),4)</f>
        <v>60</v>
      </c>
      <c r="J1119" s="25">
        <f t="shared" si="18"/>
        <v>3</v>
      </c>
    </row>
    <row r="1120" spans="2:10">
      <c r="B1120" s="3">
        <v>35662</v>
      </c>
      <c r="C1120" s="10" t="s">
        <v>220</v>
      </c>
      <c r="D1120" s="10" t="s">
        <v>27</v>
      </c>
      <c r="E1120" s="25">
        <v>0</v>
      </c>
      <c r="F1120" s="25">
        <v>3</v>
      </c>
      <c r="G1120" s="10" t="s">
        <v>289</v>
      </c>
      <c r="H1120" s="25">
        <f>INDEX('Appendix 1 - Team Data'!$B$12:$R$112, MATCH(C1120, 'Appendix 1 - Team Data'!$B$12:$B$112,0),4)</f>
        <v>60</v>
      </c>
      <c r="I1120" s="25">
        <f>INDEX('Appendix 1 - Team Data'!$B$12:$R$112, MATCH(D1120, 'Appendix 1 - Team Data'!$B$12:$B$112,0),4)</f>
        <v>80</v>
      </c>
      <c r="J1120" s="25">
        <f t="shared" si="18"/>
        <v>3</v>
      </c>
    </row>
    <row r="1121" spans="2:10">
      <c r="B1121" s="3">
        <v>35679</v>
      </c>
      <c r="C1121" s="10" t="s">
        <v>264</v>
      </c>
      <c r="D1121" s="10" t="s">
        <v>239</v>
      </c>
      <c r="E1121" s="25">
        <v>3</v>
      </c>
      <c r="F1121" s="25">
        <v>0</v>
      </c>
      <c r="G1121" s="10" t="s">
        <v>289</v>
      </c>
      <c r="H1121" s="25">
        <f>INDEX('Appendix 1 - Team Data'!$B$12:$R$112, MATCH(C1121, 'Appendix 1 - Team Data'!$B$12:$B$112,0),4)</f>
        <v>10</v>
      </c>
      <c r="I1121" s="25">
        <f>INDEX('Appendix 1 - Team Data'!$B$12:$R$112, MATCH(D1121, 'Appendix 1 - Team Data'!$B$12:$B$112,0),4)</f>
        <v>40</v>
      </c>
      <c r="J1121" s="25">
        <f t="shared" si="18"/>
        <v>3</v>
      </c>
    </row>
    <row r="1122" spans="2:10">
      <c r="B1122" s="3">
        <v>35679</v>
      </c>
      <c r="C1122" s="10" t="s">
        <v>232</v>
      </c>
      <c r="D1122" s="10" t="s">
        <v>230</v>
      </c>
      <c r="E1122" s="25">
        <v>0</v>
      </c>
      <c r="F1122" s="25">
        <v>3</v>
      </c>
      <c r="G1122" s="10" t="s">
        <v>289</v>
      </c>
      <c r="H1122" s="25">
        <f>INDEX('Appendix 1 - Team Data'!$B$12:$R$112, MATCH(C1122, 'Appendix 1 - Team Data'!$B$12:$B$112,0),4)</f>
        <v>40</v>
      </c>
      <c r="I1122" s="25">
        <f>INDEX('Appendix 1 - Team Data'!$B$12:$R$112, MATCH(D1122, 'Appendix 1 - Team Data'!$B$12:$B$112,0),4)</f>
        <v>50</v>
      </c>
      <c r="J1122" s="25">
        <f t="shared" si="18"/>
        <v>3</v>
      </c>
    </row>
    <row r="1123" spans="2:10">
      <c r="B1123" s="3">
        <v>35680</v>
      </c>
      <c r="C1123" s="10" t="s">
        <v>53</v>
      </c>
      <c r="D1123" s="10" t="s">
        <v>240</v>
      </c>
      <c r="E1123" s="25">
        <v>6</v>
      </c>
      <c r="F1123" s="25">
        <v>3</v>
      </c>
      <c r="G1123" s="10" t="s">
        <v>289</v>
      </c>
      <c r="H1123" s="25">
        <f>INDEX('Appendix 1 - Team Data'!$B$12:$R$112, MATCH(C1123, 'Appendix 1 - Team Data'!$B$12:$B$112,0),4)</f>
        <v>50</v>
      </c>
      <c r="I1123" s="25">
        <f>INDEX('Appendix 1 - Team Data'!$B$12:$R$112, MATCH(D1123, 'Appendix 1 - Team Data'!$B$12:$B$112,0),4)</f>
        <v>30</v>
      </c>
      <c r="J1123" s="25">
        <f t="shared" si="18"/>
        <v>3</v>
      </c>
    </row>
    <row r="1124" spans="2:10">
      <c r="B1124" s="3">
        <v>35680</v>
      </c>
      <c r="C1124" s="10" t="s">
        <v>222</v>
      </c>
      <c r="D1124" s="10" t="s">
        <v>261</v>
      </c>
      <c r="E1124" s="25">
        <v>4</v>
      </c>
      <c r="F1124" s="25">
        <v>1</v>
      </c>
      <c r="G1124" s="10" t="s">
        <v>289</v>
      </c>
      <c r="H1124" s="25">
        <f>INDEX('Appendix 1 - Team Data'!$B$12:$R$112, MATCH(C1124, 'Appendix 1 - Team Data'!$B$12:$B$112,0),4)</f>
        <v>60</v>
      </c>
      <c r="I1124" s="25">
        <f>INDEX('Appendix 1 - Team Data'!$B$12:$R$112, MATCH(D1124, 'Appendix 1 - Team Data'!$B$12:$B$112,0),4)</f>
        <v>10</v>
      </c>
      <c r="J1124" s="25">
        <f t="shared" si="18"/>
        <v>3</v>
      </c>
    </row>
    <row r="1125" spans="2:10">
      <c r="B1125" s="3">
        <v>35687</v>
      </c>
      <c r="C1125" s="10" t="s">
        <v>271</v>
      </c>
      <c r="D1125" s="10" t="s">
        <v>255</v>
      </c>
      <c r="E1125" s="25">
        <v>4</v>
      </c>
      <c r="F1125" s="25">
        <v>1</v>
      </c>
      <c r="G1125" s="10" t="s">
        <v>289</v>
      </c>
      <c r="H1125" s="25">
        <f>INDEX('Appendix 1 - Team Data'!$B$12:$R$112, MATCH(C1125, 'Appendix 1 - Team Data'!$B$12:$B$112,0),4)</f>
        <v>0</v>
      </c>
      <c r="I1125" s="25">
        <f>INDEX('Appendix 1 - Team Data'!$B$12:$R$112, MATCH(D1125, 'Appendix 1 - Team Data'!$B$12:$B$112,0),4)</f>
        <v>20</v>
      </c>
      <c r="J1125" s="25">
        <f t="shared" si="18"/>
        <v>3</v>
      </c>
    </row>
    <row r="1126" spans="2:10">
      <c r="B1126" s="3">
        <v>35706</v>
      </c>
      <c r="C1126" s="10" t="s">
        <v>23</v>
      </c>
      <c r="D1126" s="10" t="s">
        <v>270</v>
      </c>
      <c r="E1126" s="25">
        <v>3</v>
      </c>
      <c r="F1126" s="25">
        <v>0</v>
      </c>
      <c r="G1126" s="10" t="s">
        <v>289</v>
      </c>
      <c r="H1126" s="25">
        <f>INDEX('Appendix 1 - Team Data'!$B$12:$R$112, MATCH(C1126, 'Appendix 1 - Team Data'!$B$12:$B$112,0),4)</f>
        <v>70</v>
      </c>
      <c r="I1126" s="25">
        <f>INDEX('Appendix 1 - Team Data'!$B$12:$R$112, MATCH(D1126, 'Appendix 1 - Team Data'!$B$12:$B$112,0),4)</f>
        <v>0</v>
      </c>
      <c r="J1126" s="25">
        <f t="shared" si="18"/>
        <v>3</v>
      </c>
    </row>
    <row r="1127" spans="2:10">
      <c r="B1127" s="3">
        <v>35707</v>
      </c>
      <c r="C1127" s="10" t="s">
        <v>43</v>
      </c>
      <c r="D1127" s="10" t="s">
        <v>249</v>
      </c>
      <c r="E1127" s="25">
        <v>3</v>
      </c>
      <c r="F1127" s="25">
        <v>0</v>
      </c>
      <c r="G1127" s="10" t="s">
        <v>289</v>
      </c>
      <c r="H1127" s="25">
        <f>INDEX('Appendix 1 - Team Data'!$B$12:$R$112, MATCH(C1127, 'Appendix 1 - Team Data'!$B$12:$B$112,0),4)</f>
        <v>70</v>
      </c>
      <c r="I1127" s="25">
        <f>INDEX('Appendix 1 - Team Data'!$B$12:$R$112, MATCH(D1127, 'Appendix 1 - Team Data'!$B$12:$B$112,0),4)</f>
        <v>20</v>
      </c>
      <c r="J1127" s="25">
        <f t="shared" si="18"/>
        <v>3</v>
      </c>
    </row>
    <row r="1128" spans="2:10">
      <c r="B1128" s="3">
        <v>35714</v>
      </c>
      <c r="C1128" s="10" t="s">
        <v>263</v>
      </c>
      <c r="D1128" s="10" t="s">
        <v>50</v>
      </c>
      <c r="E1128" s="25">
        <v>3</v>
      </c>
      <c r="F1128" s="25">
        <v>0</v>
      </c>
      <c r="G1128" s="10" t="s">
        <v>289</v>
      </c>
      <c r="H1128" s="25">
        <f>INDEX('Appendix 1 - Team Data'!$B$12:$R$112, MATCH(C1128, 'Appendix 1 - Team Data'!$B$12:$B$112,0),4)</f>
        <v>10</v>
      </c>
      <c r="I1128" s="25">
        <f>INDEX('Appendix 1 - Team Data'!$B$12:$R$112, MATCH(D1128, 'Appendix 1 - Team Data'!$B$12:$B$112,0),4)</f>
        <v>80</v>
      </c>
      <c r="J1128" s="25">
        <f t="shared" si="18"/>
        <v>3</v>
      </c>
    </row>
    <row r="1129" spans="2:10">
      <c r="B1129" s="3">
        <v>35720</v>
      </c>
      <c r="C1129" s="10" t="s">
        <v>23</v>
      </c>
      <c r="D1129" s="10" t="s">
        <v>248</v>
      </c>
      <c r="E1129" s="25">
        <v>4</v>
      </c>
      <c r="F1129" s="25">
        <v>1</v>
      </c>
      <c r="G1129" s="10" t="s">
        <v>289</v>
      </c>
      <c r="H1129" s="25">
        <f>INDEX('Appendix 1 - Team Data'!$B$12:$R$112, MATCH(C1129, 'Appendix 1 - Team Data'!$B$12:$B$112,0),4)</f>
        <v>70</v>
      </c>
      <c r="I1129" s="25">
        <f>INDEX('Appendix 1 - Team Data'!$B$12:$R$112, MATCH(D1129, 'Appendix 1 - Team Data'!$B$12:$B$112,0),4)</f>
        <v>30</v>
      </c>
      <c r="J1129" s="25">
        <f t="shared" si="18"/>
        <v>3</v>
      </c>
    </row>
    <row r="1130" spans="2:10">
      <c r="B1130" s="3">
        <v>35725</v>
      </c>
      <c r="C1130" s="10" t="s">
        <v>262</v>
      </c>
      <c r="D1130" s="10" t="s">
        <v>277</v>
      </c>
      <c r="E1130" s="25">
        <v>3</v>
      </c>
      <c r="F1130" s="25">
        <v>0</v>
      </c>
      <c r="G1130" s="10" t="s">
        <v>288</v>
      </c>
      <c r="H1130" s="25">
        <f>INDEX('Appendix 1 - Team Data'!$B$12:$R$112, MATCH(C1130, 'Appendix 1 - Team Data'!$B$12:$B$112,0),4)</f>
        <v>10</v>
      </c>
      <c r="I1130" s="25">
        <f>INDEX('Appendix 1 - Team Data'!$B$12:$R$112, MATCH(D1130, 'Appendix 1 - Team Data'!$B$12:$B$112,0),4)</f>
        <v>0</v>
      </c>
      <c r="J1130" s="25">
        <f t="shared" si="18"/>
        <v>3</v>
      </c>
    </row>
    <row r="1131" spans="2:10">
      <c r="B1131" s="3">
        <v>35741</v>
      </c>
      <c r="C1131" s="10" t="s">
        <v>213</v>
      </c>
      <c r="D1131" s="10" t="s">
        <v>259</v>
      </c>
      <c r="E1131" s="25">
        <v>4</v>
      </c>
      <c r="F1131" s="25">
        <v>1</v>
      </c>
      <c r="G1131" s="10" t="s">
        <v>288</v>
      </c>
      <c r="H1131" s="25">
        <f>INDEX('Appendix 1 - Team Data'!$B$12:$R$112, MATCH(C1131, 'Appendix 1 - Team Data'!$B$12:$B$112,0),4)</f>
        <v>80</v>
      </c>
      <c r="I1131" s="25">
        <f>INDEX('Appendix 1 - Team Data'!$B$12:$R$112, MATCH(D1131, 'Appendix 1 - Team Data'!$B$12:$B$112,0),4)</f>
        <v>10</v>
      </c>
      <c r="J1131" s="25">
        <f t="shared" si="18"/>
        <v>3</v>
      </c>
    </row>
    <row r="1132" spans="2:10">
      <c r="B1132" s="3">
        <v>35745</v>
      </c>
      <c r="C1132" s="10" t="s">
        <v>35</v>
      </c>
      <c r="D1132" s="10" t="s">
        <v>214</v>
      </c>
      <c r="E1132" s="25">
        <v>3</v>
      </c>
      <c r="F1132" s="25">
        <v>0</v>
      </c>
      <c r="G1132" s="10" t="s">
        <v>288</v>
      </c>
      <c r="H1132" s="25">
        <f>INDEX('Appendix 1 - Team Data'!$B$12:$R$112, MATCH(C1132, 'Appendix 1 - Team Data'!$B$12:$B$112,0),4)</f>
        <v>90</v>
      </c>
      <c r="I1132" s="25">
        <f>INDEX('Appendix 1 - Team Data'!$B$12:$R$112, MATCH(D1132, 'Appendix 1 - Team Data'!$B$12:$B$112,0),4)</f>
        <v>70</v>
      </c>
      <c r="J1132" s="25">
        <f t="shared" si="18"/>
        <v>3</v>
      </c>
    </row>
    <row r="1133" spans="2:10">
      <c r="B1133" s="3">
        <v>35749</v>
      </c>
      <c r="C1133" s="10" t="s">
        <v>40</v>
      </c>
      <c r="D1133" s="10" t="s">
        <v>250</v>
      </c>
      <c r="E1133" s="25">
        <v>3</v>
      </c>
      <c r="F1133" s="25">
        <v>0</v>
      </c>
      <c r="G1133" s="10" t="s">
        <v>288</v>
      </c>
      <c r="H1133" s="25">
        <f>INDEX('Appendix 1 - Team Data'!$B$12:$R$112, MATCH(C1133, 'Appendix 1 - Team Data'!$B$12:$B$112,0),4)</f>
        <v>90</v>
      </c>
      <c r="I1133" s="25">
        <f>INDEX('Appendix 1 - Team Data'!$B$12:$R$112, MATCH(D1133, 'Appendix 1 - Team Data'!$B$12:$B$112,0),4)</f>
        <v>20</v>
      </c>
      <c r="J1133" s="25">
        <f t="shared" si="18"/>
        <v>3</v>
      </c>
    </row>
    <row r="1134" spans="2:10">
      <c r="B1134" s="3">
        <v>35750</v>
      </c>
      <c r="C1134" s="10" t="s">
        <v>213</v>
      </c>
      <c r="D1134" s="10" t="s">
        <v>227</v>
      </c>
      <c r="E1134" s="25">
        <v>3</v>
      </c>
      <c r="F1134" s="25">
        <v>0</v>
      </c>
      <c r="G1134" s="10" t="s">
        <v>289</v>
      </c>
      <c r="H1134" s="25">
        <f>INDEX('Appendix 1 - Team Data'!$B$12:$R$112, MATCH(C1134, 'Appendix 1 - Team Data'!$B$12:$B$112,0),4)</f>
        <v>80</v>
      </c>
      <c r="I1134" s="25">
        <f>INDEX('Appendix 1 - Team Data'!$B$12:$R$112, MATCH(D1134, 'Appendix 1 - Team Data'!$B$12:$B$112,0),4)</f>
        <v>50</v>
      </c>
      <c r="J1134" s="25">
        <f t="shared" si="18"/>
        <v>3</v>
      </c>
    </row>
    <row r="1135" spans="2:10">
      <c r="B1135" s="3">
        <v>35776</v>
      </c>
      <c r="C1135" s="10" t="s">
        <v>16</v>
      </c>
      <c r="D1135" s="10" t="s">
        <v>35</v>
      </c>
      <c r="E1135" s="25">
        <v>0</v>
      </c>
      <c r="F1135" s="25">
        <v>3</v>
      </c>
      <c r="G1135" s="10" t="s">
        <v>295</v>
      </c>
      <c r="H1135" s="25">
        <f>INDEX('Appendix 1 - Team Data'!$B$12:$R$112, MATCH(C1135, 'Appendix 1 - Team Data'!$B$12:$B$112,0),4)</f>
        <v>30</v>
      </c>
      <c r="I1135" s="25">
        <f>INDEX('Appendix 1 - Team Data'!$B$12:$R$112, MATCH(D1135, 'Appendix 1 - Team Data'!$B$12:$B$112,0),4)</f>
        <v>90</v>
      </c>
      <c r="J1135" s="25">
        <f t="shared" si="18"/>
        <v>3</v>
      </c>
    </row>
    <row r="1136" spans="2:10">
      <c r="B1136" s="3">
        <v>35816</v>
      </c>
      <c r="C1136" s="10" t="s">
        <v>37</v>
      </c>
      <c r="D1136" s="10" t="s">
        <v>237</v>
      </c>
      <c r="E1136" s="25">
        <v>1</v>
      </c>
      <c r="F1136" s="25">
        <v>4</v>
      </c>
      <c r="G1136" s="10" t="s">
        <v>288</v>
      </c>
      <c r="H1136" s="25">
        <f>INDEX('Appendix 1 - Team Data'!$B$12:$R$112, MATCH(C1136, 'Appendix 1 - Team Data'!$B$12:$B$112,0),4)</f>
        <v>60</v>
      </c>
      <c r="I1136" s="25">
        <f>INDEX('Appendix 1 - Team Data'!$B$12:$R$112, MATCH(D1136, 'Appendix 1 - Team Data'!$B$12:$B$112,0),4)</f>
        <v>40</v>
      </c>
      <c r="J1136" s="25">
        <f t="shared" si="18"/>
        <v>3</v>
      </c>
    </row>
    <row r="1137" spans="2:10">
      <c r="B1137" s="3">
        <v>35816</v>
      </c>
      <c r="C1137" s="10" t="s">
        <v>225</v>
      </c>
      <c r="D1137" s="10" t="s">
        <v>239</v>
      </c>
      <c r="E1137" s="25">
        <v>1</v>
      </c>
      <c r="F1137" s="25">
        <v>4</v>
      </c>
      <c r="G1137" s="10" t="s">
        <v>288</v>
      </c>
      <c r="H1137" s="25">
        <f>INDEX('Appendix 1 - Team Data'!$B$12:$R$112, MATCH(C1137, 'Appendix 1 - Team Data'!$B$12:$B$112,0),4)</f>
        <v>60</v>
      </c>
      <c r="I1137" s="25">
        <f>INDEX('Appendix 1 - Team Data'!$B$12:$R$112, MATCH(D1137, 'Appendix 1 - Team Data'!$B$12:$B$112,0),4)</f>
        <v>40</v>
      </c>
      <c r="J1137" s="25">
        <f t="shared" si="18"/>
        <v>3</v>
      </c>
    </row>
    <row r="1138" spans="2:10">
      <c r="B1138" s="3">
        <v>35823</v>
      </c>
      <c r="C1138" s="10" t="s">
        <v>211</v>
      </c>
      <c r="D1138" s="10" t="s">
        <v>216</v>
      </c>
      <c r="E1138" s="25">
        <v>3</v>
      </c>
      <c r="F1138" s="25">
        <v>0</v>
      </c>
      <c r="G1138" s="10" t="s">
        <v>288</v>
      </c>
      <c r="H1138" s="25">
        <f>INDEX('Appendix 1 - Team Data'!$B$12:$R$112, MATCH(C1138, 'Appendix 1 - Team Data'!$B$12:$B$112,0),4)</f>
        <v>90</v>
      </c>
      <c r="I1138" s="25">
        <f>INDEX('Appendix 1 - Team Data'!$B$12:$R$112, MATCH(D1138, 'Appendix 1 - Team Data'!$B$12:$B$112,0),4)</f>
        <v>70</v>
      </c>
      <c r="J1138" s="25">
        <f t="shared" si="18"/>
        <v>3</v>
      </c>
    </row>
    <row r="1139" spans="2:10">
      <c r="B1139" s="3">
        <v>35823</v>
      </c>
      <c r="C1139" s="10" t="s">
        <v>47</v>
      </c>
      <c r="D1139" s="10" t="s">
        <v>38</v>
      </c>
      <c r="E1139" s="25">
        <v>0</v>
      </c>
      <c r="F1139" s="25">
        <v>3</v>
      </c>
      <c r="G1139" s="10" t="s">
        <v>288</v>
      </c>
      <c r="H1139" s="25">
        <f>INDEX('Appendix 1 - Team Data'!$B$12:$R$112, MATCH(C1139, 'Appendix 1 - Team Data'!$B$12:$B$112,0),4)</f>
        <v>40</v>
      </c>
      <c r="I1139" s="25">
        <f>INDEX('Appendix 1 - Team Data'!$B$12:$R$112, MATCH(D1139, 'Appendix 1 - Team Data'!$B$12:$B$112,0),4)</f>
        <v>70</v>
      </c>
      <c r="J1139" s="25">
        <f t="shared" si="18"/>
        <v>3</v>
      </c>
    </row>
    <row r="1140" spans="2:10">
      <c r="B1140" s="3">
        <v>35826</v>
      </c>
      <c r="C1140" s="10" t="s">
        <v>47</v>
      </c>
      <c r="D1140" s="10" t="s">
        <v>266</v>
      </c>
      <c r="E1140" s="25">
        <v>4</v>
      </c>
      <c r="F1140" s="25">
        <v>1</v>
      </c>
      <c r="G1140" s="10" t="s">
        <v>288</v>
      </c>
      <c r="H1140" s="25">
        <f>INDEX('Appendix 1 - Team Data'!$B$12:$R$112, MATCH(C1140, 'Appendix 1 - Team Data'!$B$12:$B$112,0),4)</f>
        <v>40</v>
      </c>
      <c r="I1140" s="25">
        <f>INDEX('Appendix 1 - Team Data'!$B$12:$R$112, MATCH(D1140, 'Appendix 1 - Team Data'!$B$12:$B$112,0),4)</f>
        <v>10</v>
      </c>
      <c r="J1140" s="25">
        <f t="shared" si="18"/>
        <v>3</v>
      </c>
    </row>
    <row r="1141" spans="2:10">
      <c r="B1141" s="3">
        <v>35834</v>
      </c>
      <c r="C1141" s="10" t="s">
        <v>239</v>
      </c>
      <c r="D1141" s="10" t="s">
        <v>263</v>
      </c>
      <c r="E1141" s="25">
        <v>0</v>
      </c>
      <c r="F1141" s="25">
        <v>3</v>
      </c>
      <c r="G1141" s="10" t="s">
        <v>294</v>
      </c>
      <c r="H1141" s="25">
        <f>INDEX('Appendix 1 - Team Data'!$B$12:$R$112, MATCH(C1141, 'Appendix 1 - Team Data'!$B$12:$B$112,0),4)</f>
        <v>40</v>
      </c>
      <c r="I1141" s="25">
        <f>INDEX('Appendix 1 - Team Data'!$B$12:$R$112, MATCH(D1141, 'Appendix 1 - Team Data'!$B$12:$B$112,0),4)</f>
        <v>10</v>
      </c>
      <c r="J1141" s="25">
        <f t="shared" si="18"/>
        <v>3</v>
      </c>
    </row>
    <row r="1142" spans="2:10">
      <c r="B1142" s="3">
        <v>35841</v>
      </c>
      <c r="C1142" s="10" t="s">
        <v>26</v>
      </c>
      <c r="D1142" s="10" t="s">
        <v>53</v>
      </c>
      <c r="E1142" s="25">
        <v>0</v>
      </c>
      <c r="F1142" s="25">
        <v>3</v>
      </c>
      <c r="G1142" s="10" t="s">
        <v>288</v>
      </c>
      <c r="H1142" s="25">
        <f>INDEX('Appendix 1 - Team Data'!$B$12:$R$112, MATCH(C1142, 'Appendix 1 - Team Data'!$B$12:$B$112,0),4)</f>
        <v>60</v>
      </c>
      <c r="I1142" s="25">
        <f>INDEX('Appendix 1 - Team Data'!$B$12:$R$112, MATCH(D1142, 'Appendix 1 - Team Data'!$B$12:$B$112,0),4)</f>
        <v>50</v>
      </c>
      <c r="J1142" s="25">
        <f t="shared" si="18"/>
        <v>3</v>
      </c>
    </row>
    <row r="1143" spans="2:10">
      <c r="B1143" s="3">
        <v>35848</v>
      </c>
      <c r="C1143" s="10" t="s">
        <v>16</v>
      </c>
      <c r="D1143" s="10" t="s">
        <v>40</v>
      </c>
      <c r="E1143" s="25">
        <v>0</v>
      </c>
      <c r="F1143" s="25">
        <v>3</v>
      </c>
      <c r="G1143" s="10" t="s">
        <v>288</v>
      </c>
      <c r="H1143" s="25">
        <f>INDEX('Appendix 1 - Team Data'!$B$12:$R$112, MATCH(C1143, 'Appendix 1 - Team Data'!$B$12:$B$112,0),4)</f>
        <v>30</v>
      </c>
      <c r="I1143" s="25">
        <f>INDEX('Appendix 1 - Team Data'!$B$12:$R$112, MATCH(D1143, 'Appendix 1 - Team Data'!$B$12:$B$112,0),4)</f>
        <v>90</v>
      </c>
      <c r="J1143" s="25">
        <f t="shared" si="18"/>
        <v>3</v>
      </c>
    </row>
    <row r="1144" spans="2:10">
      <c r="B1144" s="3">
        <v>35907</v>
      </c>
      <c r="C1144" s="10" t="s">
        <v>32</v>
      </c>
      <c r="D1144" s="10" t="s">
        <v>50</v>
      </c>
      <c r="E1144" s="25">
        <v>4</v>
      </c>
      <c r="F1144" s="25">
        <v>1</v>
      </c>
      <c r="G1144" s="10" t="s">
        <v>288</v>
      </c>
      <c r="H1144" s="25">
        <f>INDEX('Appendix 1 - Team Data'!$B$12:$R$112, MATCH(C1144, 'Appendix 1 - Team Data'!$B$12:$B$112,0),4)</f>
        <v>80</v>
      </c>
      <c r="I1144" s="25">
        <f>INDEX('Appendix 1 - Team Data'!$B$12:$R$112, MATCH(D1144, 'Appendix 1 - Team Data'!$B$12:$B$112,0),4)</f>
        <v>80</v>
      </c>
      <c r="J1144" s="25">
        <f t="shared" si="18"/>
        <v>3</v>
      </c>
    </row>
    <row r="1145" spans="2:10">
      <c r="B1145" s="3">
        <v>35907</v>
      </c>
      <c r="C1145" s="10" t="s">
        <v>48</v>
      </c>
      <c r="D1145" s="10" t="s">
        <v>20</v>
      </c>
      <c r="E1145" s="25">
        <v>3</v>
      </c>
      <c r="F1145" s="25">
        <v>0</v>
      </c>
      <c r="G1145" s="10" t="s">
        <v>288</v>
      </c>
      <c r="H1145" s="25">
        <f>INDEX('Appendix 1 - Team Data'!$B$12:$R$112, MATCH(C1145, 'Appendix 1 - Team Data'!$B$12:$B$112,0),4)</f>
        <v>90</v>
      </c>
      <c r="I1145" s="25">
        <f>INDEX('Appendix 1 - Team Data'!$B$12:$R$112, MATCH(D1145, 'Appendix 1 - Team Data'!$B$12:$B$112,0),4)</f>
        <v>90</v>
      </c>
      <c r="J1145" s="25">
        <f t="shared" si="18"/>
        <v>3</v>
      </c>
    </row>
    <row r="1146" spans="2:10">
      <c r="B1146" s="3">
        <v>35935</v>
      </c>
      <c r="C1146" s="10" t="s">
        <v>246</v>
      </c>
      <c r="D1146" s="10" t="s">
        <v>41</v>
      </c>
      <c r="E1146" s="25">
        <v>5</v>
      </c>
      <c r="F1146" s="25">
        <v>2</v>
      </c>
      <c r="G1146" s="10" t="s">
        <v>288</v>
      </c>
      <c r="H1146" s="25">
        <f>INDEX('Appendix 1 - Team Data'!$B$12:$R$112, MATCH(C1146, 'Appendix 1 - Team Data'!$B$12:$B$112,0),4)</f>
        <v>30</v>
      </c>
      <c r="I1146" s="25">
        <f>INDEX('Appendix 1 - Team Data'!$B$12:$R$112, MATCH(D1146, 'Appendix 1 - Team Data'!$B$12:$B$112,0),4)</f>
        <v>80</v>
      </c>
      <c r="J1146" s="25">
        <f t="shared" si="18"/>
        <v>3</v>
      </c>
    </row>
    <row r="1147" spans="2:10">
      <c r="B1147" s="3">
        <v>35943</v>
      </c>
      <c r="C1147" s="10" t="s">
        <v>42</v>
      </c>
      <c r="D1147" s="10" t="s">
        <v>28</v>
      </c>
      <c r="E1147" s="25">
        <v>3</v>
      </c>
      <c r="F1147" s="25">
        <v>0</v>
      </c>
      <c r="G1147" s="10" t="s">
        <v>288</v>
      </c>
      <c r="H1147" s="25">
        <f>INDEX('Appendix 1 - Team Data'!$B$12:$R$112, MATCH(C1147, 'Appendix 1 - Team Data'!$B$12:$B$112,0),4)</f>
        <v>80</v>
      </c>
      <c r="I1147" s="25">
        <f>INDEX('Appendix 1 - Team Data'!$B$12:$R$112, MATCH(D1147, 'Appendix 1 - Team Data'!$B$12:$B$112,0),4)</f>
        <v>80</v>
      </c>
      <c r="J1147" s="25">
        <f t="shared" si="18"/>
        <v>3</v>
      </c>
    </row>
    <row r="1148" spans="2:10">
      <c r="B1148" s="3">
        <v>35944</v>
      </c>
      <c r="C1148" s="10" t="s">
        <v>38</v>
      </c>
      <c r="D1148" s="10" t="s">
        <v>33</v>
      </c>
      <c r="E1148" s="25">
        <v>3</v>
      </c>
      <c r="F1148" s="25">
        <v>0</v>
      </c>
      <c r="G1148" s="10" t="s">
        <v>288</v>
      </c>
      <c r="H1148" s="25">
        <f>INDEX('Appendix 1 - Team Data'!$B$12:$R$112, MATCH(C1148, 'Appendix 1 - Team Data'!$B$12:$B$112,0),4)</f>
        <v>70</v>
      </c>
      <c r="I1148" s="25">
        <f>INDEX('Appendix 1 - Team Data'!$B$12:$R$112, MATCH(D1148, 'Appendix 1 - Team Data'!$B$12:$B$112,0),4)</f>
        <v>50</v>
      </c>
      <c r="J1148" s="25">
        <f t="shared" si="18"/>
        <v>3</v>
      </c>
    </row>
    <row r="1149" spans="2:10">
      <c r="B1149" s="3">
        <v>35949</v>
      </c>
      <c r="C1149" s="10" t="s">
        <v>21</v>
      </c>
      <c r="D1149" s="10" t="s">
        <v>229</v>
      </c>
      <c r="E1149" s="25">
        <v>4</v>
      </c>
      <c r="F1149" s="25">
        <v>1</v>
      </c>
      <c r="G1149" s="10" t="s">
        <v>288</v>
      </c>
      <c r="H1149" s="25">
        <f>INDEX('Appendix 1 - Team Data'!$B$12:$R$112, MATCH(C1149, 'Appendix 1 - Team Data'!$B$12:$B$112,0),4)</f>
        <v>90</v>
      </c>
      <c r="I1149" s="25">
        <f>INDEX('Appendix 1 - Team Data'!$B$12:$R$112, MATCH(D1149, 'Appendix 1 - Team Data'!$B$12:$B$112,0),4)</f>
        <v>50</v>
      </c>
      <c r="J1149" s="25">
        <f t="shared" si="18"/>
        <v>3</v>
      </c>
    </row>
    <row r="1150" spans="2:10">
      <c r="B1150" s="3">
        <v>35958</v>
      </c>
      <c r="C1150" s="10" t="s">
        <v>25</v>
      </c>
      <c r="D1150" s="10" t="s">
        <v>250</v>
      </c>
      <c r="E1150" s="25">
        <v>3</v>
      </c>
      <c r="F1150" s="25">
        <v>0</v>
      </c>
      <c r="G1150" s="10" t="s">
        <v>286</v>
      </c>
      <c r="H1150" s="25">
        <f>INDEX('Appendix 1 - Team Data'!$B$12:$R$112, MATCH(C1150, 'Appendix 1 - Team Data'!$B$12:$B$112,0),4)</f>
        <v>90</v>
      </c>
      <c r="I1150" s="25">
        <f>INDEX('Appendix 1 - Team Data'!$B$12:$R$112, MATCH(D1150, 'Appendix 1 - Team Data'!$B$12:$B$112,0),4)</f>
        <v>20</v>
      </c>
      <c r="J1150" s="25">
        <f t="shared" si="18"/>
        <v>3</v>
      </c>
    </row>
    <row r="1151" spans="2:10">
      <c r="B1151" s="3">
        <v>35962</v>
      </c>
      <c r="C1151" s="10" t="s">
        <v>35</v>
      </c>
      <c r="D1151" s="10" t="s">
        <v>22</v>
      </c>
      <c r="E1151" s="25">
        <v>3</v>
      </c>
      <c r="F1151" s="25">
        <v>0</v>
      </c>
      <c r="G1151" s="10" t="s">
        <v>286</v>
      </c>
      <c r="H1151" s="25">
        <f>INDEX('Appendix 1 - Team Data'!$B$12:$R$112, MATCH(C1151, 'Appendix 1 - Team Data'!$B$12:$B$112,0),4)</f>
        <v>90</v>
      </c>
      <c r="I1151" s="25">
        <f>INDEX('Appendix 1 - Team Data'!$B$12:$R$112, MATCH(D1151, 'Appendix 1 - Team Data'!$B$12:$B$112,0),4)</f>
        <v>50</v>
      </c>
      <c r="J1151" s="25">
        <f t="shared" si="18"/>
        <v>3</v>
      </c>
    </row>
    <row r="1152" spans="2:10">
      <c r="B1152" s="3">
        <v>35963</v>
      </c>
      <c r="C1152" s="10" t="s">
        <v>211</v>
      </c>
      <c r="D1152" s="10" t="s">
        <v>231</v>
      </c>
      <c r="E1152" s="25">
        <v>3</v>
      </c>
      <c r="F1152" s="25">
        <v>0</v>
      </c>
      <c r="G1152" s="10" t="s">
        <v>286</v>
      </c>
      <c r="H1152" s="25">
        <f>INDEX('Appendix 1 - Team Data'!$B$12:$R$112, MATCH(C1152, 'Appendix 1 - Team Data'!$B$12:$B$112,0),4)</f>
        <v>90</v>
      </c>
      <c r="I1152" s="25">
        <f>INDEX('Appendix 1 - Team Data'!$B$12:$R$112, MATCH(D1152, 'Appendix 1 - Team Data'!$B$12:$B$112,0),4)</f>
        <v>40</v>
      </c>
      <c r="J1152" s="25">
        <f t="shared" si="18"/>
        <v>3</v>
      </c>
    </row>
    <row r="1153" spans="2:10">
      <c r="B1153" s="3">
        <v>35969</v>
      </c>
      <c r="C1153" s="10" t="s">
        <v>222</v>
      </c>
      <c r="D1153" s="10" t="s">
        <v>22</v>
      </c>
      <c r="E1153" s="25">
        <v>0</v>
      </c>
      <c r="F1153" s="25">
        <v>3</v>
      </c>
      <c r="G1153" s="10" t="s">
        <v>286</v>
      </c>
      <c r="H1153" s="25">
        <f>INDEX('Appendix 1 - Team Data'!$B$12:$R$112, MATCH(C1153, 'Appendix 1 - Team Data'!$B$12:$B$112,0),4)</f>
        <v>60</v>
      </c>
      <c r="I1153" s="25">
        <f>INDEX('Appendix 1 - Team Data'!$B$12:$R$112, MATCH(D1153, 'Appendix 1 - Team Data'!$B$12:$B$112,0),4)</f>
        <v>50</v>
      </c>
      <c r="J1153" s="25">
        <f t="shared" si="18"/>
        <v>3</v>
      </c>
    </row>
    <row r="1154" spans="2:10">
      <c r="B1154" s="3">
        <v>35973</v>
      </c>
      <c r="C1154" s="10" t="s">
        <v>35</v>
      </c>
      <c r="D1154" s="10" t="s">
        <v>213</v>
      </c>
      <c r="E1154" s="25">
        <v>4</v>
      </c>
      <c r="F1154" s="25">
        <v>1</v>
      </c>
      <c r="G1154" s="10" t="s">
        <v>286</v>
      </c>
      <c r="H1154" s="25">
        <f>INDEX('Appendix 1 - Team Data'!$B$12:$R$112, MATCH(C1154, 'Appendix 1 - Team Data'!$B$12:$B$112,0),4)</f>
        <v>90</v>
      </c>
      <c r="I1154" s="25">
        <f>INDEX('Appendix 1 - Team Data'!$B$12:$R$112, MATCH(D1154, 'Appendix 1 - Team Data'!$B$12:$B$112,0),4)</f>
        <v>80</v>
      </c>
      <c r="J1154" s="25">
        <f t="shared" si="18"/>
        <v>3</v>
      </c>
    </row>
    <row r="1155" spans="2:10">
      <c r="B1155" s="3">
        <v>35974</v>
      </c>
      <c r="C1155" s="10" t="s">
        <v>33</v>
      </c>
      <c r="D1155" s="10" t="s">
        <v>28</v>
      </c>
      <c r="E1155" s="25">
        <v>1</v>
      </c>
      <c r="F1155" s="25">
        <v>4</v>
      </c>
      <c r="G1155" s="10" t="s">
        <v>286</v>
      </c>
      <c r="H1155" s="25">
        <f>INDEX('Appendix 1 - Team Data'!$B$12:$R$112, MATCH(C1155, 'Appendix 1 - Team Data'!$B$12:$B$112,0),4)</f>
        <v>50</v>
      </c>
      <c r="I1155" s="25">
        <f>INDEX('Appendix 1 - Team Data'!$B$12:$R$112, MATCH(D1155, 'Appendix 1 - Team Data'!$B$12:$B$112,0),4)</f>
        <v>80</v>
      </c>
      <c r="J1155" s="25">
        <f t="shared" si="18"/>
        <v>3</v>
      </c>
    </row>
    <row r="1156" spans="2:10">
      <c r="B1156" s="3">
        <v>35980</v>
      </c>
      <c r="C1156" s="10" t="s">
        <v>40</v>
      </c>
      <c r="D1156" s="10" t="s">
        <v>32</v>
      </c>
      <c r="E1156" s="25">
        <v>0</v>
      </c>
      <c r="F1156" s="25">
        <v>3</v>
      </c>
      <c r="G1156" s="10" t="s">
        <v>286</v>
      </c>
      <c r="H1156" s="25">
        <f>INDEX('Appendix 1 - Team Data'!$B$12:$R$112, MATCH(C1156, 'Appendix 1 - Team Data'!$B$12:$B$112,0),4)</f>
        <v>90</v>
      </c>
      <c r="I1156" s="25">
        <f>INDEX('Appendix 1 - Team Data'!$B$12:$R$112, MATCH(D1156, 'Appendix 1 - Team Data'!$B$12:$B$112,0),4)</f>
        <v>80</v>
      </c>
      <c r="J1156" s="25">
        <f t="shared" si="18"/>
        <v>3</v>
      </c>
    </row>
    <row r="1157" spans="2:10">
      <c r="B1157" s="3">
        <v>35988</v>
      </c>
      <c r="C1157" s="10" t="s">
        <v>35</v>
      </c>
      <c r="D1157" s="10" t="s">
        <v>25</v>
      </c>
      <c r="E1157" s="25">
        <v>0</v>
      </c>
      <c r="F1157" s="25">
        <v>3</v>
      </c>
      <c r="G1157" s="10" t="s">
        <v>286</v>
      </c>
      <c r="H1157" s="25">
        <f>INDEX('Appendix 1 - Team Data'!$B$12:$R$112, MATCH(C1157, 'Appendix 1 - Team Data'!$B$12:$B$112,0),4)</f>
        <v>90</v>
      </c>
      <c r="I1157" s="25">
        <f>INDEX('Appendix 1 - Team Data'!$B$12:$R$112, MATCH(D1157, 'Appendix 1 - Team Data'!$B$12:$B$112,0),4)</f>
        <v>90</v>
      </c>
      <c r="J1157" s="25">
        <f t="shared" si="18"/>
        <v>3</v>
      </c>
    </row>
    <row r="1158" spans="2:10">
      <c r="B1158" s="3">
        <v>35996</v>
      </c>
      <c r="C1158" s="10" t="s">
        <v>241</v>
      </c>
      <c r="D1158" s="10" t="s">
        <v>268</v>
      </c>
      <c r="E1158" s="25">
        <v>3</v>
      </c>
      <c r="F1158" s="25">
        <v>0</v>
      </c>
      <c r="G1158" s="10" t="s">
        <v>314</v>
      </c>
      <c r="H1158" s="25">
        <f>INDEX('Appendix 1 - Team Data'!$B$12:$R$112, MATCH(C1158, 'Appendix 1 - Team Data'!$B$12:$B$112,0),4)</f>
        <v>30</v>
      </c>
      <c r="I1158" s="25">
        <f>INDEX('Appendix 1 - Team Data'!$B$12:$R$112, MATCH(D1158, 'Appendix 1 - Team Data'!$B$12:$B$112,0),4)</f>
        <v>10</v>
      </c>
      <c r="J1158" s="25">
        <f t="shared" si="18"/>
        <v>3</v>
      </c>
    </row>
    <row r="1159" spans="2:10">
      <c r="B1159" s="3">
        <v>36009</v>
      </c>
      <c r="C1159" s="10" t="s">
        <v>257</v>
      </c>
      <c r="D1159" s="10" t="s">
        <v>276</v>
      </c>
      <c r="E1159" s="25">
        <v>3</v>
      </c>
      <c r="F1159" s="25">
        <v>0</v>
      </c>
      <c r="G1159" s="10" t="s">
        <v>291</v>
      </c>
      <c r="H1159" s="25">
        <f>INDEX('Appendix 1 - Team Data'!$B$12:$R$112, MATCH(C1159, 'Appendix 1 - Team Data'!$B$12:$B$112,0),4)</f>
        <v>20</v>
      </c>
      <c r="I1159" s="25">
        <f>INDEX('Appendix 1 - Team Data'!$B$12:$R$112, MATCH(D1159, 'Appendix 1 - Team Data'!$B$12:$B$112,0),4)</f>
        <v>0</v>
      </c>
      <c r="J1159" s="25">
        <f t="shared" si="18"/>
        <v>3</v>
      </c>
    </row>
    <row r="1160" spans="2:10">
      <c r="B1160" s="3">
        <v>36021</v>
      </c>
      <c r="C1160" s="10" t="s">
        <v>251</v>
      </c>
      <c r="D1160" s="10" t="s">
        <v>265</v>
      </c>
      <c r="E1160" s="25">
        <v>3</v>
      </c>
      <c r="F1160" s="25">
        <v>0</v>
      </c>
      <c r="G1160" s="10" t="s">
        <v>291</v>
      </c>
      <c r="H1160" s="25">
        <f>INDEX('Appendix 1 - Team Data'!$B$12:$R$112, MATCH(C1160, 'Appendix 1 - Team Data'!$B$12:$B$112,0),4)</f>
        <v>20</v>
      </c>
      <c r="I1160" s="25">
        <f>INDEX('Appendix 1 - Team Data'!$B$12:$R$112, MATCH(D1160, 'Appendix 1 - Team Data'!$B$12:$B$112,0),4)</f>
        <v>10</v>
      </c>
      <c r="J1160" s="25">
        <f t="shared" si="18"/>
        <v>3</v>
      </c>
    </row>
    <row r="1161" spans="2:10">
      <c r="B1161" s="3">
        <v>36043</v>
      </c>
      <c r="C1161" s="10" t="s">
        <v>225</v>
      </c>
      <c r="D1161" s="10" t="s">
        <v>229</v>
      </c>
      <c r="E1161" s="25">
        <v>3</v>
      </c>
      <c r="F1161" s="25">
        <v>0</v>
      </c>
      <c r="G1161" s="10" t="s">
        <v>293</v>
      </c>
      <c r="H1161" s="25">
        <f>INDEX('Appendix 1 - Team Data'!$B$12:$R$112, MATCH(C1161, 'Appendix 1 - Team Data'!$B$12:$B$112,0),4)</f>
        <v>60</v>
      </c>
      <c r="I1161" s="25">
        <f>INDEX('Appendix 1 - Team Data'!$B$12:$R$112, MATCH(D1161, 'Appendix 1 - Team Data'!$B$12:$B$112,0),4)</f>
        <v>50</v>
      </c>
      <c r="J1161" s="25">
        <f t="shared" si="18"/>
        <v>3</v>
      </c>
    </row>
    <row r="1162" spans="2:10">
      <c r="B1162" s="3">
        <v>36044</v>
      </c>
      <c r="C1162" s="10" t="s">
        <v>233</v>
      </c>
      <c r="D1162" s="10" t="s">
        <v>50</v>
      </c>
      <c r="E1162" s="25">
        <v>0</v>
      </c>
      <c r="F1162" s="25">
        <v>3</v>
      </c>
      <c r="G1162" s="10" t="s">
        <v>293</v>
      </c>
      <c r="H1162" s="25">
        <f>INDEX('Appendix 1 - Team Data'!$B$12:$R$112, MATCH(C1162, 'Appendix 1 - Team Data'!$B$12:$B$112,0),4)</f>
        <v>40</v>
      </c>
      <c r="I1162" s="25">
        <f>INDEX('Appendix 1 - Team Data'!$B$12:$R$112, MATCH(D1162, 'Appendix 1 - Team Data'!$B$12:$B$112,0),4)</f>
        <v>80</v>
      </c>
      <c r="J1162" s="25">
        <f t="shared" si="18"/>
        <v>3</v>
      </c>
    </row>
    <row r="1163" spans="2:10">
      <c r="B1163" s="3">
        <v>36050</v>
      </c>
      <c r="C1163" s="10" t="s">
        <v>241</v>
      </c>
      <c r="D1163" s="10" t="s">
        <v>253</v>
      </c>
      <c r="E1163" s="25">
        <v>3</v>
      </c>
      <c r="F1163" s="25">
        <v>0</v>
      </c>
      <c r="G1163" s="10" t="s">
        <v>288</v>
      </c>
      <c r="H1163" s="25">
        <f>INDEX('Appendix 1 - Team Data'!$B$12:$R$112, MATCH(C1163, 'Appendix 1 - Team Data'!$B$12:$B$112,0),4)</f>
        <v>30</v>
      </c>
      <c r="I1163" s="25">
        <f>INDEX('Appendix 1 - Team Data'!$B$12:$R$112, MATCH(D1163, 'Appendix 1 - Team Data'!$B$12:$B$112,0),4)</f>
        <v>20</v>
      </c>
      <c r="J1163" s="25">
        <f t="shared" si="18"/>
        <v>3</v>
      </c>
    </row>
    <row r="1164" spans="2:10">
      <c r="B1164" s="3">
        <v>36065</v>
      </c>
      <c r="C1164" s="10" t="s">
        <v>16</v>
      </c>
      <c r="D1164" s="10" t="s">
        <v>272</v>
      </c>
      <c r="E1164" s="25">
        <v>4</v>
      </c>
      <c r="F1164" s="25">
        <v>1</v>
      </c>
      <c r="G1164" s="10" t="s">
        <v>314</v>
      </c>
      <c r="H1164" s="25">
        <f>INDEX('Appendix 1 - Team Data'!$B$12:$R$112, MATCH(C1164, 'Appendix 1 - Team Data'!$B$12:$B$112,0),4)</f>
        <v>30</v>
      </c>
      <c r="I1164" s="25">
        <f>INDEX('Appendix 1 - Team Data'!$B$12:$R$112, MATCH(D1164, 'Appendix 1 - Team Data'!$B$12:$B$112,0),4)</f>
        <v>0</v>
      </c>
      <c r="J1164" s="25">
        <f t="shared" si="18"/>
        <v>3</v>
      </c>
    </row>
    <row r="1165" spans="2:10">
      <c r="B1165" s="3">
        <v>36069</v>
      </c>
      <c r="C1165" s="10" t="s">
        <v>275</v>
      </c>
      <c r="D1165" s="10" t="s">
        <v>249</v>
      </c>
      <c r="E1165" s="25">
        <v>4</v>
      </c>
      <c r="F1165" s="25">
        <v>1</v>
      </c>
      <c r="G1165" s="10" t="s">
        <v>314</v>
      </c>
      <c r="H1165" s="25">
        <f>INDEX('Appendix 1 - Team Data'!$B$12:$R$112, MATCH(C1165, 'Appendix 1 - Team Data'!$B$12:$B$112,0),4)</f>
        <v>0</v>
      </c>
      <c r="I1165" s="25">
        <f>INDEX('Appendix 1 - Team Data'!$B$12:$R$112, MATCH(D1165, 'Appendix 1 - Team Data'!$B$12:$B$112,0),4)</f>
        <v>20</v>
      </c>
      <c r="J1165" s="25">
        <f t="shared" si="18"/>
        <v>3</v>
      </c>
    </row>
    <row r="1166" spans="2:10">
      <c r="B1166" s="3">
        <v>36081</v>
      </c>
      <c r="C1166" s="10" t="s">
        <v>275</v>
      </c>
      <c r="D1166" s="10" t="s">
        <v>23</v>
      </c>
      <c r="E1166" s="25">
        <v>3</v>
      </c>
      <c r="F1166" s="25">
        <v>0</v>
      </c>
      <c r="G1166" s="10" t="s">
        <v>288</v>
      </c>
      <c r="H1166" s="25">
        <f>INDEX('Appendix 1 - Team Data'!$B$12:$R$112, MATCH(C1166, 'Appendix 1 - Team Data'!$B$12:$B$112,0),4)</f>
        <v>0</v>
      </c>
      <c r="I1166" s="25">
        <f>INDEX('Appendix 1 - Team Data'!$B$12:$R$112, MATCH(D1166, 'Appendix 1 - Team Data'!$B$12:$B$112,0),4)</f>
        <v>70</v>
      </c>
      <c r="J1166" s="25">
        <f t="shared" si="18"/>
        <v>3</v>
      </c>
    </row>
    <row r="1167" spans="2:10">
      <c r="B1167" s="3">
        <v>36082</v>
      </c>
      <c r="C1167" s="10" t="s">
        <v>230</v>
      </c>
      <c r="D1167" s="10" t="s">
        <v>263</v>
      </c>
      <c r="E1167" s="25">
        <v>3</v>
      </c>
      <c r="F1167" s="25">
        <v>0</v>
      </c>
      <c r="G1167" s="10" t="s">
        <v>293</v>
      </c>
      <c r="H1167" s="25">
        <f>INDEX('Appendix 1 - Team Data'!$B$12:$R$112, MATCH(C1167, 'Appendix 1 - Team Data'!$B$12:$B$112,0),4)</f>
        <v>50</v>
      </c>
      <c r="I1167" s="25">
        <f>INDEX('Appendix 1 - Team Data'!$B$12:$R$112, MATCH(D1167, 'Appendix 1 - Team Data'!$B$12:$B$112,0),4)</f>
        <v>10</v>
      </c>
      <c r="J1167" s="25">
        <f t="shared" si="18"/>
        <v>3</v>
      </c>
    </row>
    <row r="1168" spans="2:10">
      <c r="B1168" s="3">
        <v>36082</v>
      </c>
      <c r="C1168" s="10" t="s">
        <v>216</v>
      </c>
      <c r="D1168" s="10" t="s">
        <v>20</v>
      </c>
      <c r="E1168" s="25">
        <v>0</v>
      </c>
      <c r="F1168" s="25">
        <v>3</v>
      </c>
      <c r="G1168" s="10" t="s">
        <v>293</v>
      </c>
      <c r="H1168" s="25">
        <f>INDEX('Appendix 1 - Team Data'!$B$12:$R$112, MATCH(C1168, 'Appendix 1 - Team Data'!$B$12:$B$112,0),4)</f>
        <v>70</v>
      </c>
      <c r="I1168" s="25">
        <f>INDEX('Appendix 1 - Team Data'!$B$12:$R$112, MATCH(D1168, 'Appendix 1 - Team Data'!$B$12:$B$112,0),4)</f>
        <v>90</v>
      </c>
      <c r="J1168" s="25">
        <f t="shared" si="18"/>
        <v>3</v>
      </c>
    </row>
    <row r="1169" spans="2:10">
      <c r="B1169" s="3">
        <v>36111</v>
      </c>
      <c r="C1169" s="10" t="s">
        <v>249</v>
      </c>
      <c r="D1169" s="10" t="s">
        <v>275</v>
      </c>
      <c r="E1169" s="25">
        <v>1</v>
      </c>
      <c r="F1169" s="25">
        <v>4</v>
      </c>
      <c r="G1169" s="10" t="s">
        <v>301</v>
      </c>
      <c r="H1169" s="25">
        <f>INDEX('Appendix 1 - Team Data'!$B$12:$R$112, MATCH(C1169, 'Appendix 1 - Team Data'!$B$12:$B$112,0),4)</f>
        <v>20</v>
      </c>
      <c r="I1169" s="25">
        <f>INDEX('Appendix 1 - Team Data'!$B$12:$R$112, MATCH(D1169, 'Appendix 1 - Team Data'!$B$12:$B$112,0),4)</f>
        <v>0</v>
      </c>
      <c r="J1169" s="25">
        <f t="shared" si="18"/>
        <v>3</v>
      </c>
    </row>
    <row r="1170" spans="2:10">
      <c r="B1170" s="3">
        <v>36175</v>
      </c>
      <c r="C1170" s="10" t="s">
        <v>238</v>
      </c>
      <c r="D1170" s="10" t="s">
        <v>257</v>
      </c>
      <c r="E1170" s="25">
        <v>4</v>
      </c>
      <c r="F1170" s="25">
        <v>1</v>
      </c>
      <c r="G1170" s="10" t="s">
        <v>288</v>
      </c>
      <c r="H1170" s="25">
        <f>INDEX('Appendix 1 - Team Data'!$B$12:$R$112, MATCH(C1170, 'Appendix 1 - Team Data'!$B$12:$B$112,0),4)</f>
        <v>40</v>
      </c>
      <c r="I1170" s="25">
        <f>INDEX('Appendix 1 - Team Data'!$B$12:$R$112, MATCH(D1170, 'Appendix 1 - Team Data'!$B$12:$B$112,0),4)</f>
        <v>20</v>
      </c>
      <c r="J1170" s="25">
        <f t="shared" si="18"/>
        <v>3</v>
      </c>
    </row>
    <row r="1171" spans="2:10">
      <c r="B1171" s="3">
        <v>36210</v>
      </c>
      <c r="C1171" s="10" t="s">
        <v>17</v>
      </c>
      <c r="D1171" s="10" t="s">
        <v>41</v>
      </c>
      <c r="E1171" s="25">
        <v>0</v>
      </c>
      <c r="F1171" s="25">
        <v>3</v>
      </c>
      <c r="G1171" s="10" t="s">
        <v>303</v>
      </c>
      <c r="H1171" s="25">
        <f>INDEX('Appendix 1 - Team Data'!$B$12:$R$112, MATCH(C1171, 'Appendix 1 - Team Data'!$B$12:$B$112,0),4)</f>
        <v>50</v>
      </c>
      <c r="I1171" s="25">
        <f>INDEX('Appendix 1 - Team Data'!$B$12:$R$112, MATCH(D1171, 'Appendix 1 - Team Data'!$B$12:$B$112,0),4)</f>
        <v>80</v>
      </c>
      <c r="J1171" s="25">
        <f t="shared" si="18"/>
        <v>3</v>
      </c>
    </row>
    <row r="1172" spans="2:10">
      <c r="B1172" s="3">
        <v>36224</v>
      </c>
      <c r="C1172" s="10" t="s">
        <v>259</v>
      </c>
      <c r="D1172" s="10" t="s">
        <v>227</v>
      </c>
      <c r="E1172" s="25">
        <v>0</v>
      </c>
      <c r="F1172" s="25">
        <v>3</v>
      </c>
      <c r="G1172" s="10" t="s">
        <v>288</v>
      </c>
      <c r="H1172" s="25">
        <f>INDEX('Appendix 1 - Team Data'!$B$12:$R$112, MATCH(C1172, 'Appendix 1 - Team Data'!$B$12:$B$112,0),4)</f>
        <v>10</v>
      </c>
      <c r="I1172" s="25">
        <f>INDEX('Appendix 1 - Team Data'!$B$12:$R$112, MATCH(D1172, 'Appendix 1 - Team Data'!$B$12:$B$112,0),4)</f>
        <v>50</v>
      </c>
      <c r="J1172" s="25">
        <f t="shared" si="18"/>
        <v>3</v>
      </c>
    </row>
    <row r="1173" spans="2:10">
      <c r="B1173" s="3">
        <v>36226</v>
      </c>
      <c r="C1173" s="10" t="s">
        <v>227</v>
      </c>
      <c r="D1173" s="10" t="s">
        <v>215</v>
      </c>
      <c r="E1173" s="25">
        <v>0</v>
      </c>
      <c r="F1173" s="25">
        <v>3</v>
      </c>
      <c r="G1173" s="10" t="s">
        <v>288</v>
      </c>
      <c r="H1173" s="25">
        <f>INDEX('Appendix 1 - Team Data'!$B$12:$R$112, MATCH(C1173, 'Appendix 1 - Team Data'!$B$12:$B$112,0),4)</f>
        <v>50</v>
      </c>
      <c r="I1173" s="25">
        <f>INDEX('Appendix 1 - Team Data'!$B$12:$R$112, MATCH(D1173, 'Appendix 1 - Team Data'!$B$12:$B$112,0),4)</f>
        <v>70</v>
      </c>
      <c r="J1173" s="25">
        <f t="shared" ref="J1173:J1236" si="19">ABS(F1173-E1173)</f>
        <v>3</v>
      </c>
    </row>
    <row r="1174" spans="2:10">
      <c r="B1174" s="3">
        <v>36246</v>
      </c>
      <c r="C1174" s="10" t="s">
        <v>264</v>
      </c>
      <c r="D1174" s="10" t="s">
        <v>15</v>
      </c>
      <c r="E1174" s="25">
        <v>0</v>
      </c>
      <c r="F1174" s="25">
        <v>3</v>
      </c>
      <c r="G1174" s="10" t="s">
        <v>293</v>
      </c>
      <c r="H1174" s="25">
        <f>INDEX('Appendix 1 - Team Data'!$B$12:$R$112, MATCH(C1174, 'Appendix 1 - Team Data'!$B$12:$B$112,0),4)</f>
        <v>10</v>
      </c>
      <c r="I1174" s="25">
        <f>INDEX('Appendix 1 - Team Data'!$B$12:$R$112, MATCH(D1174, 'Appendix 1 - Team Data'!$B$12:$B$112,0),4)</f>
        <v>50</v>
      </c>
      <c r="J1174" s="25">
        <f t="shared" si="19"/>
        <v>3</v>
      </c>
    </row>
    <row r="1175" spans="2:10">
      <c r="B1175" s="3">
        <v>36246</v>
      </c>
      <c r="C1175" s="10" t="s">
        <v>229</v>
      </c>
      <c r="D1175" s="10" t="s">
        <v>40</v>
      </c>
      <c r="E1175" s="25">
        <v>0</v>
      </c>
      <c r="F1175" s="25">
        <v>3</v>
      </c>
      <c r="G1175" s="10" t="s">
        <v>293</v>
      </c>
      <c r="H1175" s="25">
        <f>INDEX('Appendix 1 - Team Data'!$B$12:$R$112, MATCH(C1175, 'Appendix 1 - Team Data'!$B$12:$B$112,0),4)</f>
        <v>50</v>
      </c>
      <c r="I1175" s="25">
        <f>INDEX('Appendix 1 - Team Data'!$B$12:$R$112, MATCH(D1175, 'Appendix 1 - Team Data'!$B$12:$B$112,0),4)</f>
        <v>90</v>
      </c>
      <c r="J1175" s="25">
        <f t="shared" si="19"/>
        <v>3</v>
      </c>
    </row>
    <row r="1176" spans="2:10">
      <c r="B1176" s="3">
        <v>36250</v>
      </c>
      <c r="C1176" s="10" t="s">
        <v>247</v>
      </c>
      <c r="D1176" s="10" t="s">
        <v>215</v>
      </c>
      <c r="E1176" s="25">
        <v>3</v>
      </c>
      <c r="F1176" s="25">
        <v>0</v>
      </c>
      <c r="G1176" s="10" t="s">
        <v>288</v>
      </c>
      <c r="H1176" s="25">
        <f>INDEX('Appendix 1 - Team Data'!$B$12:$R$112, MATCH(C1176, 'Appendix 1 - Team Data'!$B$12:$B$112,0),4)</f>
        <v>30</v>
      </c>
      <c r="I1176" s="25">
        <f>INDEX('Appendix 1 - Team Data'!$B$12:$R$112, MATCH(D1176, 'Appendix 1 - Team Data'!$B$12:$B$112,0),4)</f>
        <v>70</v>
      </c>
      <c r="J1176" s="25">
        <f t="shared" si="19"/>
        <v>3</v>
      </c>
    </row>
    <row r="1177" spans="2:10">
      <c r="B1177" s="3">
        <v>36253</v>
      </c>
      <c r="C1177" s="10" t="s">
        <v>257</v>
      </c>
      <c r="D1177" s="10" t="s">
        <v>238</v>
      </c>
      <c r="E1177" s="25">
        <v>5</v>
      </c>
      <c r="F1177" s="25">
        <v>2</v>
      </c>
      <c r="G1177" s="10" t="s">
        <v>288</v>
      </c>
      <c r="H1177" s="25">
        <f>INDEX('Appendix 1 - Team Data'!$B$12:$R$112, MATCH(C1177, 'Appendix 1 - Team Data'!$B$12:$B$112,0),4)</f>
        <v>20</v>
      </c>
      <c r="I1177" s="25">
        <f>INDEX('Appendix 1 - Team Data'!$B$12:$R$112, MATCH(D1177, 'Appendix 1 - Team Data'!$B$12:$B$112,0),4)</f>
        <v>40</v>
      </c>
      <c r="J1177" s="25">
        <f t="shared" si="19"/>
        <v>3</v>
      </c>
    </row>
    <row r="1178" spans="2:10">
      <c r="B1178" s="3">
        <v>36278</v>
      </c>
      <c r="C1178" s="10" t="s">
        <v>263</v>
      </c>
      <c r="D1178" s="10" t="s">
        <v>246</v>
      </c>
      <c r="E1178" s="25">
        <v>1</v>
      </c>
      <c r="F1178" s="25">
        <v>4</v>
      </c>
      <c r="G1178" s="10" t="s">
        <v>293</v>
      </c>
      <c r="H1178" s="25">
        <f>INDEX('Appendix 1 - Team Data'!$B$12:$R$112, MATCH(C1178, 'Appendix 1 - Team Data'!$B$12:$B$112,0),4)</f>
        <v>10</v>
      </c>
      <c r="I1178" s="25">
        <f>INDEX('Appendix 1 - Team Data'!$B$12:$R$112, MATCH(D1178, 'Appendix 1 - Team Data'!$B$12:$B$112,0),4)</f>
        <v>30</v>
      </c>
      <c r="J1178" s="25">
        <f t="shared" si="19"/>
        <v>3</v>
      </c>
    </row>
    <row r="1179" spans="2:10">
      <c r="B1179" s="3">
        <v>36309</v>
      </c>
      <c r="C1179" s="10" t="s">
        <v>213</v>
      </c>
      <c r="D1179" s="10" t="s">
        <v>37</v>
      </c>
      <c r="E1179" s="25">
        <v>3</v>
      </c>
      <c r="F1179" s="25">
        <v>0</v>
      </c>
      <c r="G1179" s="10" t="s">
        <v>288</v>
      </c>
      <c r="H1179" s="25">
        <f>INDEX('Appendix 1 - Team Data'!$B$12:$R$112, MATCH(C1179, 'Appendix 1 - Team Data'!$B$12:$B$112,0),4)</f>
        <v>80</v>
      </c>
      <c r="I1179" s="25">
        <f>INDEX('Appendix 1 - Team Data'!$B$12:$R$112, MATCH(D1179, 'Appendix 1 - Team Data'!$B$12:$B$112,0),4)</f>
        <v>60</v>
      </c>
      <c r="J1179" s="25">
        <f t="shared" si="19"/>
        <v>3</v>
      </c>
    </row>
    <row r="1180" spans="2:10">
      <c r="B1180" s="3">
        <v>36331</v>
      </c>
      <c r="C1180" s="10" t="s">
        <v>220</v>
      </c>
      <c r="D1180" s="10" t="s">
        <v>27</v>
      </c>
      <c r="E1180" s="25">
        <v>3</v>
      </c>
      <c r="F1180" s="25">
        <v>0</v>
      </c>
      <c r="G1180" s="10" t="s">
        <v>288</v>
      </c>
      <c r="H1180" s="25">
        <f>INDEX('Appendix 1 - Team Data'!$B$12:$R$112, MATCH(C1180, 'Appendix 1 - Team Data'!$B$12:$B$112,0),4)</f>
        <v>60</v>
      </c>
      <c r="I1180" s="25">
        <f>INDEX('Appendix 1 - Team Data'!$B$12:$R$112, MATCH(D1180, 'Appendix 1 - Team Data'!$B$12:$B$112,0),4)</f>
        <v>80</v>
      </c>
      <c r="J1180" s="25">
        <f t="shared" si="19"/>
        <v>3</v>
      </c>
    </row>
    <row r="1181" spans="2:10">
      <c r="B1181" s="3">
        <v>36334</v>
      </c>
      <c r="C1181" s="10" t="s">
        <v>27</v>
      </c>
      <c r="D1181" s="10" t="s">
        <v>220</v>
      </c>
      <c r="E1181" s="25">
        <v>3</v>
      </c>
      <c r="F1181" s="25">
        <v>0</v>
      </c>
      <c r="G1181" s="10" t="s">
        <v>288</v>
      </c>
      <c r="H1181" s="25">
        <f>INDEX('Appendix 1 - Team Data'!$B$12:$R$112, MATCH(C1181, 'Appendix 1 - Team Data'!$B$12:$B$112,0),4)</f>
        <v>80</v>
      </c>
      <c r="I1181" s="25">
        <f>INDEX('Appendix 1 - Team Data'!$B$12:$R$112, MATCH(D1181, 'Appendix 1 - Team Data'!$B$12:$B$112,0),4)</f>
        <v>60</v>
      </c>
      <c r="J1181" s="25">
        <f t="shared" si="19"/>
        <v>3</v>
      </c>
    </row>
    <row r="1182" spans="2:10">
      <c r="B1182" s="3">
        <v>36344</v>
      </c>
      <c r="C1182" s="10" t="s">
        <v>213</v>
      </c>
      <c r="D1182" s="10" t="s">
        <v>220</v>
      </c>
      <c r="E1182" s="25">
        <v>3</v>
      </c>
      <c r="F1182" s="25">
        <v>0</v>
      </c>
      <c r="G1182" s="10" t="s">
        <v>297</v>
      </c>
      <c r="H1182" s="25">
        <f>INDEX('Appendix 1 - Team Data'!$B$12:$R$112, MATCH(C1182, 'Appendix 1 - Team Data'!$B$12:$B$112,0),4)</f>
        <v>80</v>
      </c>
      <c r="I1182" s="25">
        <f>INDEX('Appendix 1 - Team Data'!$B$12:$R$112, MATCH(D1182, 'Appendix 1 - Team Data'!$B$12:$B$112,0),4)</f>
        <v>60</v>
      </c>
      <c r="J1182" s="25">
        <f t="shared" si="19"/>
        <v>3</v>
      </c>
    </row>
    <row r="1183" spans="2:10">
      <c r="B1183" s="3">
        <v>36345</v>
      </c>
      <c r="C1183" s="10" t="s">
        <v>30</v>
      </c>
      <c r="D1183" s="10" t="s">
        <v>52</v>
      </c>
      <c r="E1183" s="25">
        <v>0</v>
      </c>
      <c r="F1183" s="25">
        <v>3</v>
      </c>
      <c r="G1183" s="10" t="s">
        <v>297</v>
      </c>
      <c r="H1183" s="25">
        <f>INDEX('Appendix 1 - Team Data'!$B$12:$R$112, MATCH(C1183, 'Appendix 1 - Team Data'!$B$12:$B$112,0),4)</f>
        <v>90</v>
      </c>
      <c r="I1183" s="25">
        <f>INDEX('Appendix 1 - Team Data'!$B$12:$R$112, MATCH(D1183, 'Appendix 1 - Team Data'!$B$12:$B$112,0),4)</f>
        <v>90</v>
      </c>
      <c r="J1183" s="25">
        <f t="shared" si="19"/>
        <v>3</v>
      </c>
    </row>
    <row r="1184" spans="2:10">
      <c r="B1184" s="3">
        <v>36359</v>
      </c>
      <c r="C1184" s="10" t="s">
        <v>35</v>
      </c>
      <c r="D1184" s="10" t="s">
        <v>18</v>
      </c>
      <c r="E1184" s="25">
        <v>3</v>
      </c>
      <c r="F1184" s="25">
        <v>0</v>
      </c>
      <c r="G1184" s="10" t="s">
        <v>297</v>
      </c>
      <c r="H1184" s="25">
        <f>INDEX('Appendix 1 - Team Data'!$B$12:$R$112, MATCH(C1184, 'Appendix 1 - Team Data'!$B$12:$B$112,0),4)</f>
        <v>90</v>
      </c>
      <c r="I1184" s="25">
        <f>INDEX('Appendix 1 - Team Data'!$B$12:$R$112, MATCH(D1184, 'Appendix 1 - Team Data'!$B$12:$B$112,0),4)</f>
        <v>80</v>
      </c>
      <c r="J1184" s="25">
        <f t="shared" si="19"/>
        <v>3</v>
      </c>
    </row>
    <row r="1185" spans="2:10">
      <c r="B1185" s="3">
        <v>36392</v>
      </c>
      <c r="C1185" s="10" t="s">
        <v>230</v>
      </c>
      <c r="D1185" s="10" t="s">
        <v>271</v>
      </c>
      <c r="E1185" s="25">
        <v>3</v>
      </c>
      <c r="F1185" s="25">
        <v>0</v>
      </c>
      <c r="G1185" s="10" t="s">
        <v>288</v>
      </c>
      <c r="H1185" s="25">
        <f>INDEX('Appendix 1 - Team Data'!$B$12:$R$112, MATCH(C1185, 'Appendix 1 - Team Data'!$B$12:$B$112,0),4)</f>
        <v>50</v>
      </c>
      <c r="I1185" s="25">
        <f>INDEX('Appendix 1 - Team Data'!$B$12:$R$112, MATCH(D1185, 'Appendix 1 - Team Data'!$B$12:$B$112,0),4)</f>
        <v>0</v>
      </c>
      <c r="J1185" s="25">
        <f t="shared" si="19"/>
        <v>3</v>
      </c>
    </row>
    <row r="1186" spans="2:10">
      <c r="B1186" s="3">
        <v>36407</v>
      </c>
      <c r="C1186" s="10" t="s">
        <v>229</v>
      </c>
      <c r="D1186" s="10" t="s">
        <v>225</v>
      </c>
      <c r="E1186" s="25">
        <v>0</v>
      </c>
      <c r="F1186" s="25">
        <v>3</v>
      </c>
      <c r="G1186" s="10" t="s">
        <v>293</v>
      </c>
      <c r="H1186" s="25">
        <f>INDEX('Appendix 1 - Team Data'!$B$12:$R$112, MATCH(C1186, 'Appendix 1 - Team Data'!$B$12:$B$112,0),4)</f>
        <v>50</v>
      </c>
      <c r="I1186" s="25">
        <f>INDEX('Appendix 1 - Team Data'!$B$12:$R$112, MATCH(D1186, 'Appendix 1 - Team Data'!$B$12:$B$112,0),4)</f>
        <v>60</v>
      </c>
      <c r="J1186" s="25">
        <f t="shared" si="19"/>
        <v>3</v>
      </c>
    </row>
    <row r="1187" spans="2:10">
      <c r="B1187" s="3">
        <v>36442</v>
      </c>
      <c r="C1187" s="10" t="s">
        <v>244</v>
      </c>
      <c r="D1187" s="10" t="s">
        <v>229</v>
      </c>
      <c r="E1187" s="25">
        <v>4</v>
      </c>
      <c r="F1187" s="25">
        <v>1</v>
      </c>
      <c r="G1187" s="10" t="s">
        <v>293</v>
      </c>
      <c r="H1187" s="25">
        <f>INDEX('Appendix 1 - Team Data'!$B$12:$R$112, MATCH(C1187, 'Appendix 1 - Team Data'!$B$12:$B$112,0),4)</f>
        <v>30</v>
      </c>
      <c r="I1187" s="25">
        <f>INDEX('Appendix 1 - Team Data'!$B$12:$R$112, MATCH(D1187, 'Appendix 1 - Team Data'!$B$12:$B$112,0),4)</f>
        <v>50</v>
      </c>
      <c r="J1187" s="25">
        <f t="shared" si="19"/>
        <v>3</v>
      </c>
    </row>
    <row r="1188" spans="2:10">
      <c r="B1188" s="3">
        <v>36442</v>
      </c>
      <c r="C1188" s="10" t="s">
        <v>20</v>
      </c>
      <c r="D1188" s="10" t="s">
        <v>236</v>
      </c>
      <c r="E1188" s="25">
        <v>3</v>
      </c>
      <c r="F1188" s="25">
        <v>0</v>
      </c>
      <c r="G1188" s="10" t="s">
        <v>293</v>
      </c>
      <c r="H1188" s="25">
        <f>INDEX('Appendix 1 - Team Data'!$B$12:$R$112, MATCH(C1188, 'Appendix 1 - Team Data'!$B$12:$B$112,0),4)</f>
        <v>90</v>
      </c>
      <c r="I1188" s="25">
        <f>INDEX('Appendix 1 - Team Data'!$B$12:$R$112, MATCH(D1188, 'Appendix 1 - Team Data'!$B$12:$B$112,0),4)</f>
        <v>40</v>
      </c>
      <c r="J1188" s="25">
        <f t="shared" si="19"/>
        <v>3</v>
      </c>
    </row>
    <row r="1189" spans="2:10">
      <c r="B1189" s="3">
        <v>36442</v>
      </c>
      <c r="C1189" s="10" t="s">
        <v>232</v>
      </c>
      <c r="D1189" s="10" t="s">
        <v>230</v>
      </c>
      <c r="E1189" s="25">
        <v>0</v>
      </c>
      <c r="F1189" s="25">
        <v>3</v>
      </c>
      <c r="G1189" s="10" t="s">
        <v>293</v>
      </c>
      <c r="H1189" s="25">
        <f>INDEX('Appendix 1 - Team Data'!$B$12:$R$112, MATCH(C1189, 'Appendix 1 - Team Data'!$B$12:$B$112,0),4)</f>
        <v>40</v>
      </c>
      <c r="I1189" s="25">
        <f>INDEX('Appendix 1 - Team Data'!$B$12:$R$112, MATCH(D1189, 'Appendix 1 - Team Data'!$B$12:$B$112,0),4)</f>
        <v>50</v>
      </c>
      <c r="J1189" s="25">
        <f t="shared" si="19"/>
        <v>3</v>
      </c>
    </row>
    <row r="1190" spans="2:10">
      <c r="B1190" s="3">
        <v>36443</v>
      </c>
      <c r="C1190" s="10" t="s">
        <v>21</v>
      </c>
      <c r="D1190" s="10" t="s">
        <v>252</v>
      </c>
      <c r="E1190" s="25">
        <v>3</v>
      </c>
      <c r="F1190" s="25">
        <v>0</v>
      </c>
      <c r="G1190" s="10" t="s">
        <v>293</v>
      </c>
      <c r="H1190" s="25">
        <f>INDEX('Appendix 1 - Team Data'!$B$12:$R$112, MATCH(C1190, 'Appendix 1 - Team Data'!$B$12:$B$112,0),4)</f>
        <v>90</v>
      </c>
      <c r="I1190" s="25">
        <f>INDEX('Appendix 1 - Team Data'!$B$12:$R$112, MATCH(D1190, 'Appendix 1 - Team Data'!$B$12:$B$112,0),4)</f>
        <v>20</v>
      </c>
      <c r="J1190" s="25">
        <f t="shared" si="19"/>
        <v>3</v>
      </c>
    </row>
    <row r="1191" spans="2:10">
      <c r="B1191" s="3">
        <v>36477</v>
      </c>
      <c r="C1191" s="10" t="s">
        <v>25</v>
      </c>
      <c r="D1191" s="10" t="s">
        <v>32</v>
      </c>
      <c r="E1191" s="25">
        <v>3</v>
      </c>
      <c r="F1191" s="25">
        <v>0</v>
      </c>
      <c r="G1191" s="10" t="s">
        <v>288</v>
      </c>
      <c r="H1191" s="25">
        <f>INDEX('Appendix 1 - Team Data'!$B$12:$R$112, MATCH(C1191, 'Appendix 1 - Team Data'!$B$12:$B$112,0),4)</f>
        <v>90</v>
      </c>
      <c r="I1191" s="25">
        <f>INDEX('Appendix 1 - Team Data'!$B$12:$R$112, MATCH(D1191, 'Appendix 1 - Team Data'!$B$12:$B$112,0),4)</f>
        <v>80</v>
      </c>
      <c r="J1191" s="25">
        <f t="shared" si="19"/>
        <v>3</v>
      </c>
    </row>
    <row r="1192" spans="2:10">
      <c r="B1192" s="3">
        <v>36481</v>
      </c>
      <c r="C1192" s="10" t="s">
        <v>28</v>
      </c>
      <c r="D1192" s="10" t="s">
        <v>252</v>
      </c>
      <c r="E1192" s="25">
        <v>3</v>
      </c>
      <c r="F1192" s="25">
        <v>0</v>
      </c>
      <c r="G1192" s="10" t="s">
        <v>293</v>
      </c>
      <c r="H1192" s="25">
        <f>INDEX('Appendix 1 - Team Data'!$B$12:$R$112, MATCH(C1192, 'Appendix 1 - Team Data'!$B$12:$B$112,0),4)</f>
        <v>80</v>
      </c>
      <c r="I1192" s="25">
        <f>INDEX('Appendix 1 - Team Data'!$B$12:$R$112, MATCH(D1192, 'Appendix 1 - Team Data'!$B$12:$B$112,0),4)</f>
        <v>20</v>
      </c>
      <c r="J1192" s="25">
        <f t="shared" si="19"/>
        <v>3</v>
      </c>
    </row>
    <row r="1193" spans="2:10">
      <c r="B1193" s="3">
        <v>36484</v>
      </c>
      <c r="C1193" s="10" t="s">
        <v>51</v>
      </c>
      <c r="D1193" s="10" t="s">
        <v>243</v>
      </c>
      <c r="E1193" s="25">
        <v>3</v>
      </c>
      <c r="F1193" s="25">
        <v>0</v>
      </c>
      <c r="G1193" s="10" t="s">
        <v>288</v>
      </c>
      <c r="H1193" s="25">
        <f>INDEX('Appendix 1 - Team Data'!$B$12:$R$112, MATCH(C1193, 'Appendix 1 - Team Data'!$B$12:$B$112,0),4)</f>
        <v>70</v>
      </c>
      <c r="I1193" s="25">
        <f>INDEX('Appendix 1 - Team Data'!$B$12:$R$112, MATCH(D1193, 'Appendix 1 - Team Data'!$B$12:$B$112,0),4)</f>
        <v>30</v>
      </c>
      <c r="J1193" s="25">
        <f t="shared" si="19"/>
        <v>3</v>
      </c>
    </row>
    <row r="1194" spans="2:10">
      <c r="B1194" s="3">
        <v>36551</v>
      </c>
      <c r="C1194" s="10" t="s">
        <v>21</v>
      </c>
      <c r="D1194" s="10" t="s">
        <v>50</v>
      </c>
      <c r="E1194" s="25">
        <v>3</v>
      </c>
      <c r="F1194" s="25">
        <v>0</v>
      </c>
      <c r="G1194" s="10" t="s">
        <v>288</v>
      </c>
      <c r="H1194" s="25">
        <f>INDEX('Appendix 1 - Team Data'!$B$12:$R$112, MATCH(C1194, 'Appendix 1 - Team Data'!$B$12:$B$112,0),4)</f>
        <v>90</v>
      </c>
      <c r="I1194" s="25">
        <f>INDEX('Appendix 1 - Team Data'!$B$12:$R$112, MATCH(D1194, 'Appendix 1 - Team Data'!$B$12:$B$112,0),4)</f>
        <v>80</v>
      </c>
      <c r="J1194" s="25">
        <f t="shared" si="19"/>
        <v>3</v>
      </c>
    </row>
    <row r="1195" spans="2:10">
      <c r="B1195" s="3">
        <v>36553</v>
      </c>
      <c r="C1195" s="10" t="s">
        <v>231</v>
      </c>
      <c r="D1195" s="10" t="s">
        <v>243</v>
      </c>
      <c r="E1195" s="25">
        <v>3</v>
      </c>
      <c r="F1195" s="25">
        <v>0</v>
      </c>
      <c r="G1195" s="10" t="s">
        <v>306</v>
      </c>
      <c r="H1195" s="25">
        <f>INDEX('Appendix 1 - Team Data'!$B$12:$R$112, MATCH(C1195, 'Appendix 1 - Team Data'!$B$12:$B$112,0),4)</f>
        <v>40</v>
      </c>
      <c r="I1195" s="25">
        <f>INDEX('Appendix 1 - Team Data'!$B$12:$R$112, MATCH(D1195, 'Appendix 1 - Team Data'!$B$12:$B$112,0),4)</f>
        <v>30</v>
      </c>
      <c r="J1195" s="25">
        <f t="shared" si="19"/>
        <v>3</v>
      </c>
    </row>
    <row r="1196" spans="2:10">
      <c r="B1196" s="3">
        <v>36566</v>
      </c>
      <c r="C1196" s="10" t="s">
        <v>231</v>
      </c>
      <c r="D1196" s="10" t="s">
        <v>47</v>
      </c>
      <c r="E1196" s="25">
        <v>3</v>
      </c>
      <c r="F1196" s="25">
        <v>0</v>
      </c>
      <c r="G1196" s="10" t="s">
        <v>306</v>
      </c>
      <c r="H1196" s="25">
        <f>INDEX('Appendix 1 - Team Data'!$B$12:$R$112, MATCH(C1196, 'Appendix 1 - Team Data'!$B$12:$B$112,0),4)</f>
        <v>40</v>
      </c>
      <c r="I1196" s="25">
        <f>INDEX('Appendix 1 - Team Data'!$B$12:$R$112, MATCH(D1196, 'Appendix 1 - Team Data'!$B$12:$B$112,0),4)</f>
        <v>40</v>
      </c>
      <c r="J1196" s="25">
        <f t="shared" si="19"/>
        <v>3</v>
      </c>
    </row>
    <row r="1197" spans="2:10">
      <c r="B1197" s="3">
        <v>36572</v>
      </c>
      <c r="C1197" s="10" t="s">
        <v>46</v>
      </c>
      <c r="D1197" s="10" t="s">
        <v>271</v>
      </c>
      <c r="E1197" s="25">
        <v>4</v>
      </c>
      <c r="F1197" s="25">
        <v>1</v>
      </c>
      <c r="G1197" s="10" t="s">
        <v>288</v>
      </c>
      <c r="H1197" s="25">
        <f>INDEX('Appendix 1 - Team Data'!$B$12:$R$112, MATCH(C1197, 'Appendix 1 - Team Data'!$B$12:$B$112,0),4)</f>
        <v>50</v>
      </c>
      <c r="I1197" s="25">
        <f>INDEX('Appendix 1 - Team Data'!$B$12:$R$112, MATCH(D1197, 'Appendix 1 - Team Data'!$B$12:$B$112,0),4)</f>
        <v>0</v>
      </c>
      <c r="J1197" s="25">
        <f t="shared" si="19"/>
        <v>3</v>
      </c>
    </row>
    <row r="1198" spans="2:10">
      <c r="B1198" s="3">
        <v>36575</v>
      </c>
      <c r="C1198" s="10" t="s">
        <v>253</v>
      </c>
      <c r="D1198" s="10" t="s">
        <v>36</v>
      </c>
      <c r="E1198" s="25">
        <v>1</v>
      </c>
      <c r="F1198" s="25">
        <v>4</v>
      </c>
      <c r="G1198" s="10" t="s">
        <v>288</v>
      </c>
      <c r="H1198" s="25">
        <f>INDEX('Appendix 1 - Team Data'!$B$12:$R$112, MATCH(C1198, 'Appendix 1 - Team Data'!$B$12:$B$112,0),4)</f>
        <v>20</v>
      </c>
      <c r="I1198" s="25">
        <f>INDEX('Appendix 1 - Team Data'!$B$12:$R$112, MATCH(D1198, 'Appendix 1 - Team Data'!$B$12:$B$112,0),4)</f>
        <v>80</v>
      </c>
      <c r="J1198" s="25">
        <f t="shared" si="19"/>
        <v>3</v>
      </c>
    </row>
    <row r="1199" spans="2:10">
      <c r="B1199" s="3">
        <v>36579</v>
      </c>
      <c r="C1199" s="10" t="s">
        <v>230</v>
      </c>
      <c r="D1199" s="10" t="s">
        <v>226</v>
      </c>
      <c r="E1199" s="25">
        <v>4</v>
      </c>
      <c r="F1199" s="25">
        <v>1</v>
      </c>
      <c r="G1199" s="10" t="s">
        <v>288</v>
      </c>
      <c r="H1199" s="25">
        <f>INDEX('Appendix 1 - Team Data'!$B$12:$R$112, MATCH(C1199, 'Appendix 1 - Team Data'!$B$12:$B$112,0),4)</f>
        <v>50</v>
      </c>
      <c r="I1199" s="25">
        <f>INDEX('Appendix 1 - Team Data'!$B$12:$R$112, MATCH(D1199, 'Appendix 1 - Team Data'!$B$12:$B$112,0),4)</f>
        <v>60</v>
      </c>
      <c r="J1199" s="25">
        <f t="shared" si="19"/>
        <v>3</v>
      </c>
    </row>
    <row r="1200" spans="2:10">
      <c r="B1200" s="3">
        <v>36579</v>
      </c>
      <c r="C1200" s="10" t="s">
        <v>236</v>
      </c>
      <c r="D1200" s="10" t="s">
        <v>26</v>
      </c>
      <c r="E1200" s="25">
        <v>0</v>
      </c>
      <c r="F1200" s="25">
        <v>3</v>
      </c>
      <c r="G1200" s="10" t="s">
        <v>288</v>
      </c>
      <c r="H1200" s="25">
        <f>INDEX('Appendix 1 - Team Data'!$B$12:$R$112, MATCH(C1200, 'Appendix 1 - Team Data'!$B$12:$B$112,0),4)</f>
        <v>40</v>
      </c>
      <c r="I1200" s="25">
        <f>INDEX('Appendix 1 - Team Data'!$B$12:$R$112, MATCH(D1200, 'Appendix 1 - Team Data'!$B$12:$B$112,0),4)</f>
        <v>60</v>
      </c>
      <c r="J1200" s="25">
        <f t="shared" si="19"/>
        <v>3</v>
      </c>
    </row>
    <row r="1201" spans="2:10">
      <c r="B1201" s="3">
        <v>36579</v>
      </c>
      <c r="C1201" s="10" t="s">
        <v>252</v>
      </c>
      <c r="D1201" s="10" t="s">
        <v>15</v>
      </c>
      <c r="E1201" s="25">
        <v>4</v>
      </c>
      <c r="F1201" s="25">
        <v>1</v>
      </c>
      <c r="G1201" s="10" t="s">
        <v>288</v>
      </c>
      <c r="H1201" s="25">
        <f>INDEX('Appendix 1 - Team Data'!$B$12:$R$112, MATCH(C1201, 'Appendix 1 - Team Data'!$B$12:$B$112,0),4)</f>
        <v>20</v>
      </c>
      <c r="I1201" s="25">
        <f>INDEX('Appendix 1 - Team Data'!$B$12:$R$112, MATCH(D1201, 'Appendix 1 - Team Data'!$B$12:$B$112,0),4)</f>
        <v>50</v>
      </c>
      <c r="J1201" s="25">
        <f t="shared" si="19"/>
        <v>3</v>
      </c>
    </row>
    <row r="1202" spans="2:10">
      <c r="B1202" s="3">
        <v>36607</v>
      </c>
      <c r="C1202" s="10" t="s">
        <v>213</v>
      </c>
      <c r="D1202" s="10" t="s">
        <v>237</v>
      </c>
      <c r="E1202" s="25">
        <v>5</v>
      </c>
      <c r="F1202" s="25">
        <v>2</v>
      </c>
      <c r="G1202" s="10" t="s">
        <v>288</v>
      </c>
      <c r="H1202" s="25">
        <f>INDEX('Appendix 1 - Team Data'!$B$12:$R$112, MATCH(C1202, 'Appendix 1 - Team Data'!$B$12:$B$112,0),4)</f>
        <v>80</v>
      </c>
      <c r="I1202" s="25">
        <f>INDEX('Appendix 1 - Team Data'!$B$12:$R$112, MATCH(D1202, 'Appendix 1 - Team Data'!$B$12:$B$112,0),4)</f>
        <v>40</v>
      </c>
      <c r="J1202" s="25">
        <f t="shared" si="19"/>
        <v>3</v>
      </c>
    </row>
    <row r="1203" spans="2:10">
      <c r="B1203" s="3">
        <v>36614</v>
      </c>
      <c r="C1203" s="10" t="s">
        <v>30</v>
      </c>
      <c r="D1203" s="10" t="s">
        <v>213</v>
      </c>
      <c r="E1203" s="25">
        <v>4</v>
      </c>
      <c r="F1203" s="25">
        <v>1</v>
      </c>
      <c r="G1203" s="10" t="s">
        <v>289</v>
      </c>
      <c r="H1203" s="25">
        <f>INDEX('Appendix 1 - Team Data'!$B$12:$R$112, MATCH(C1203, 'Appendix 1 - Team Data'!$B$12:$B$112,0),4)</f>
        <v>90</v>
      </c>
      <c r="I1203" s="25">
        <f>INDEX('Appendix 1 - Team Data'!$B$12:$R$112, MATCH(D1203, 'Appendix 1 - Team Data'!$B$12:$B$112,0),4)</f>
        <v>80</v>
      </c>
      <c r="J1203" s="25">
        <f t="shared" si="19"/>
        <v>3</v>
      </c>
    </row>
    <row r="1204" spans="2:10">
      <c r="B1204" s="3">
        <v>36614</v>
      </c>
      <c r="C1204" s="10" t="s">
        <v>233</v>
      </c>
      <c r="D1204" s="10" t="s">
        <v>261</v>
      </c>
      <c r="E1204" s="25">
        <v>4</v>
      </c>
      <c r="F1204" s="25">
        <v>1</v>
      </c>
      <c r="G1204" s="10" t="s">
        <v>288</v>
      </c>
      <c r="H1204" s="25">
        <f>INDEX('Appendix 1 - Team Data'!$B$12:$R$112, MATCH(C1204, 'Appendix 1 - Team Data'!$B$12:$B$112,0),4)</f>
        <v>40</v>
      </c>
      <c r="I1204" s="25">
        <f>INDEX('Appendix 1 - Team Data'!$B$12:$R$112, MATCH(D1204, 'Appendix 1 - Team Data'!$B$12:$B$112,0),4)</f>
        <v>10</v>
      </c>
      <c r="J1204" s="25">
        <f t="shared" si="19"/>
        <v>3</v>
      </c>
    </row>
    <row r="1205" spans="2:10">
      <c r="B1205" s="3">
        <v>36625</v>
      </c>
      <c r="C1205" s="10" t="s">
        <v>265</v>
      </c>
      <c r="D1205" s="10" t="s">
        <v>257</v>
      </c>
      <c r="E1205" s="25">
        <v>3</v>
      </c>
      <c r="F1205" s="25">
        <v>0</v>
      </c>
      <c r="G1205" s="10" t="s">
        <v>289</v>
      </c>
      <c r="H1205" s="25">
        <f>INDEX('Appendix 1 - Team Data'!$B$12:$R$112, MATCH(C1205, 'Appendix 1 - Team Data'!$B$12:$B$112,0),4)</f>
        <v>10</v>
      </c>
      <c r="I1205" s="25">
        <f>INDEX('Appendix 1 - Team Data'!$B$12:$R$112, MATCH(D1205, 'Appendix 1 - Team Data'!$B$12:$B$112,0),4)</f>
        <v>20</v>
      </c>
      <c r="J1205" s="25">
        <f t="shared" si="19"/>
        <v>3</v>
      </c>
    </row>
    <row r="1206" spans="2:10">
      <c r="B1206" s="3">
        <v>36639</v>
      </c>
      <c r="C1206" s="10" t="s">
        <v>266</v>
      </c>
      <c r="D1206" s="10" t="s">
        <v>269</v>
      </c>
      <c r="E1206" s="25">
        <v>3</v>
      </c>
      <c r="F1206" s="25">
        <v>0</v>
      </c>
      <c r="G1206" s="10" t="s">
        <v>289</v>
      </c>
      <c r="H1206" s="25">
        <f>INDEX('Appendix 1 - Team Data'!$B$12:$R$112, MATCH(C1206, 'Appendix 1 - Team Data'!$B$12:$B$112,0),4)</f>
        <v>10</v>
      </c>
      <c r="I1206" s="25">
        <f>INDEX('Appendix 1 - Team Data'!$B$12:$R$112, MATCH(D1206, 'Appendix 1 - Team Data'!$B$12:$B$112,0),4)</f>
        <v>0</v>
      </c>
      <c r="J1206" s="25">
        <f t="shared" si="19"/>
        <v>3</v>
      </c>
    </row>
    <row r="1207" spans="2:10">
      <c r="B1207" s="3">
        <v>36669</v>
      </c>
      <c r="C1207" s="10" t="s">
        <v>214</v>
      </c>
      <c r="D1207" s="10" t="s">
        <v>35</v>
      </c>
      <c r="E1207" s="25">
        <v>0</v>
      </c>
      <c r="F1207" s="25">
        <v>3</v>
      </c>
      <c r="G1207" s="10" t="s">
        <v>288</v>
      </c>
      <c r="H1207" s="25">
        <f>INDEX('Appendix 1 - Team Data'!$B$12:$R$112, MATCH(C1207, 'Appendix 1 - Team Data'!$B$12:$B$112,0),4)</f>
        <v>70</v>
      </c>
      <c r="I1207" s="25">
        <f>INDEX('Appendix 1 - Team Data'!$B$12:$R$112, MATCH(D1207, 'Appendix 1 - Team Data'!$B$12:$B$112,0),4)</f>
        <v>90</v>
      </c>
      <c r="J1207" s="25">
        <f t="shared" si="19"/>
        <v>3</v>
      </c>
    </row>
    <row r="1208" spans="2:10">
      <c r="B1208" s="3">
        <v>36673</v>
      </c>
      <c r="C1208" s="10" t="s">
        <v>247</v>
      </c>
      <c r="D1208" s="10" t="s">
        <v>52</v>
      </c>
      <c r="E1208" s="25">
        <v>0</v>
      </c>
      <c r="F1208" s="25">
        <v>3</v>
      </c>
      <c r="G1208" s="10" t="s">
        <v>288</v>
      </c>
      <c r="H1208" s="25">
        <f>INDEX('Appendix 1 - Team Data'!$B$12:$R$112, MATCH(C1208, 'Appendix 1 - Team Data'!$B$12:$B$112,0),4)</f>
        <v>30</v>
      </c>
      <c r="I1208" s="25">
        <f>INDEX('Appendix 1 - Team Data'!$B$12:$R$112, MATCH(D1208, 'Appendix 1 - Team Data'!$B$12:$B$112,0),4)</f>
        <v>90</v>
      </c>
      <c r="J1208" s="25">
        <f t="shared" si="19"/>
        <v>3</v>
      </c>
    </row>
    <row r="1209" spans="2:10">
      <c r="B1209" s="3">
        <v>36679</v>
      </c>
      <c r="C1209" s="10" t="s">
        <v>245</v>
      </c>
      <c r="D1209" s="10" t="s">
        <v>268</v>
      </c>
      <c r="E1209" s="25">
        <v>4</v>
      </c>
      <c r="F1209" s="25">
        <v>1</v>
      </c>
      <c r="G1209" s="10" t="s">
        <v>296</v>
      </c>
      <c r="H1209" s="25">
        <f>INDEX('Appendix 1 - Team Data'!$B$12:$R$112, MATCH(C1209, 'Appendix 1 - Team Data'!$B$12:$B$112,0),4)</f>
        <v>30</v>
      </c>
      <c r="I1209" s="25">
        <f>INDEX('Appendix 1 - Team Data'!$B$12:$R$112, MATCH(D1209, 'Appendix 1 - Team Data'!$B$12:$B$112,0),4)</f>
        <v>10</v>
      </c>
      <c r="J1209" s="25">
        <f t="shared" si="19"/>
        <v>3</v>
      </c>
    </row>
    <row r="1210" spans="2:10">
      <c r="B1210" s="3">
        <v>36679</v>
      </c>
      <c r="C1210" s="10" t="s">
        <v>20</v>
      </c>
      <c r="D1210" s="10" t="s">
        <v>214</v>
      </c>
      <c r="E1210" s="25">
        <v>3</v>
      </c>
      <c r="F1210" s="25">
        <v>0</v>
      </c>
      <c r="G1210" s="10" t="s">
        <v>288</v>
      </c>
      <c r="H1210" s="25">
        <f>INDEX('Appendix 1 - Team Data'!$B$12:$R$112, MATCH(C1210, 'Appendix 1 - Team Data'!$B$12:$B$112,0),4)</f>
        <v>90</v>
      </c>
      <c r="I1210" s="25">
        <f>INDEX('Appendix 1 - Team Data'!$B$12:$R$112, MATCH(D1210, 'Appendix 1 - Team Data'!$B$12:$B$112,0),4)</f>
        <v>70</v>
      </c>
      <c r="J1210" s="25">
        <f t="shared" si="19"/>
        <v>3</v>
      </c>
    </row>
    <row r="1211" spans="2:10">
      <c r="B1211" s="3">
        <v>36681</v>
      </c>
      <c r="C1211" s="10" t="s">
        <v>52</v>
      </c>
      <c r="D1211" s="10" t="s">
        <v>220</v>
      </c>
      <c r="E1211" s="25">
        <v>3</v>
      </c>
      <c r="F1211" s="25">
        <v>0</v>
      </c>
      <c r="G1211" s="10" t="s">
        <v>289</v>
      </c>
      <c r="H1211" s="25">
        <f>INDEX('Appendix 1 - Team Data'!$B$12:$R$112, MATCH(C1211, 'Appendix 1 - Team Data'!$B$12:$B$112,0),4)</f>
        <v>90</v>
      </c>
      <c r="I1211" s="25">
        <f>INDEX('Appendix 1 - Team Data'!$B$12:$R$112, MATCH(D1211, 'Appendix 1 - Team Data'!$B$12:$B$112,0),4)</f>
        <v>60</v>
      </c>
      <c r="J1211" s="25">
        <f t="shared" si="19"/>
        <v>3</v>
      </c>
    </row>
    <row r="1212" spans="2:10">
      <c r="B1212" s="3">
        <v>36688</v>
      </c>
      <c r="C1212" s="10" t="s">
        <v>25</v>
      </c>
      <c r="D1212" s="10" t="s">
        <v>28</v>
      </c>
      <c r="E1212" s="25">
        <v>3</v>
      </c>
      <c r="F1212" s="25">
        <v>0</v>
      </c>
      <c r="G1212" s="10" t="s">
        <v>300</v>
      </c>
      <c r="H1212" s="25">
        <f>INDEX('Appendix 1 - Team Data'!$B$12:$R$112, MATCH(C1212, 'Appendix 1 - Team Data'!$B$12:$B$112,0),4)</f>
        <v>90</v>
      </c>
      <c r="I1212" s="25">
        <f>INDEX('Appendix 1 - Team Data'!$B$12:$R$112, MATCH(D1212, 'Appendix 1 - Team Data'!$B$12:$B$112,0),4)</f>
        <v>80</v>
      </c>
      <c r="J1212" s="25">
        <f t="shared" si="19"/>
        <v>3</v>
      </c>
    </row>
    <row r="1213" spans="2:10">
      <c r="B1213" s="3">
        <v>36688</v>
      </c>
      <c r="C1213" s="10" t="s">
        <v>47</v>
      </c>
      <c r="D1213" s="10" t="s">
        <v>51</v>
      </c>
      <c r="E1213" s="25">
        <v>4</v>
      </c>
      <c r="F1213" s="25">
        <v>1</v>
      </c>
      <c r="G1213" s="10" t="s">
        <v>288</v>
      </c>
      <c r="H1213" s="25">
        <f>INDEX('Appendix 1 - Team Data'!$B$12:$R$112, MATCH(C1213, 'Appendix 1 - Team Data'!$B$12:$B$112,0),4)</f>
        <v>40</v>
      </c>
      <c r="I1213" s="25">
        <f>INDEX('Appendix 1 - Team Data'!$B$12:$R$112, MATCH(D1213, 'Appendix 1 - Team Data'!$B$12:$B$112,0),4)</f>
        <v>70</v>
      </c>
      <c r="J1213" s="25">
        <f t="shared" si="19"/>
        <v>3</v>
      </c>
    </row>
    <row r="1214" spans="2:10">
      <c r="B1214" s="3">
        <v>36693</v>
      </c>
      <c r="C1214" s="10" t="s">
        <v>28</v>
      </c>
      <c r="D1214" s="10" t="s">
        <v>212</v>
      </c>
      <c r="E1214" s="25">
        <v>0</v>
      </c>
      <c r="F1214" s="25">
        <v>3</v>
      </c>
      <c r="G1214" s="10" t="s">
        <v>300</v>
      </c>
      <c r="H1214" s="25">
        <f>INDEX('Appendix 1 - Team Data'!$B$12:$R$112, MATCH(C1214, 'Appendix 1 - Team Data'!$B$12:$B$112,0),4)</f>
        <v>80</v>
      </c>
      <c r="I1214" s="25">
        <f>INDEX('Appendix 1 - Team Data'!$B$12:$R$112, MATCH(D1214, 'Appendix 1 - Team Data'!$B$12:$B$112,0),4)</f>
        <v>80</v>
      </c>
      <c r="J1214" s="25">
        <f t="shared" si="19"/>
        <v>3</v>
      </c>
    </row>
    <row r="1215" spans="2:10">
      <c r="B1215" s="3">
        <v>36695</v>
      </c>
      <c r="C1215" s="10" t="s">
        <v>266</v>
      </c>
      <c r="D1215" s="10" t="s">
        <v>267</v>
      </c>
      <c r="E1215" s="25">
        <v>3</v>
      </c>
      <c r="F1215" s="25">
        <v>0</v>
      </c>
      <c r="G1215" s="10" t="s">
        <v>289</v>
      </c>
      <c r="H1215" s="25">
        <f>INDEX('Appendix 1 - Team Data'!$B$12:$R$112, MATCH(C1215, 'Appendix 1 - Team Data'!$B$12:$B$112,0),4)</f>
        <v>10</v>
      </c>
      <c r="I1215" s="25">
        <f>INDEX('Appendix 1 - Team Data'!$B$12:$R$112, MATCH(D1215, 'Appendix 1 - Team Data'!$B$12:$B$112,0),4)</f>
        <v>10</v>
      </c>
      <c r="J1215" s="25">
        <f t="shared" si="19"/>
        <v>3</v>
      </c>
    </row>
    <row r="1216" spans="2:10">
      <c r="B1216" s="3">
        <v>36695</v>
      </c>
      <c r="C1216" s="10" t="s">
        <v>265</v>
      </c>
      <c r="D1216" s="10" t="s">
        <v>231</v>
      </c>
      <c r="E1216" s="25">
        <v>0</v>
      </c>
      <c r="F1216" s="25">
        <v>3</v>
      </c>
      <c r="G1216" s="10" t="s">
        <v>289</v>
      </c>
      <c r="H1216" s="25">
        <f>INDEX('Appendix 1 - Team Data'!$B$12:$R$112, MATCH(C1216, 'Appendix 1 - Team Data'!$B$12:$B$112,0),4)</f>
        <v>10</v>
      </c>
      <c r="I1216" s="25">
        <f>INDEX('Appendix 1 - Team Data'!$B$12:$R$112, MATCH(D1216, 'Appendix 1 - Team Data'!$B$12:$B$112,0),4)</f>
        <v>40</v>
      </c>
      <c r="J1216" s="25">
        <f t="shared" si="19"/>
        <v>3</v>
      </c>
    </row>
    <row r="1217" spans="2:10">
      <c r="B1217" s="3">
        <v>36697</v>
      </c>
      <c r="C1217" s="10" t="s">
        <v>20</v>
      </c>
      <c r="D1217" s="10" t="s">
        <v>40</v>
      </c>
      <c r="E1217" s="25">
        <v>3</v>
      </c>
      <c r="F1217" s="25">
        <v>0</v>
      </c>
      <c r="G1217" s="10" t="s">
        <v>300</v>
      </c>
      <c r="H1217" s="25">
        <f>INDEX('Appendix 1 - Team Data'!$B$12:$R$112, MATCH(C1217, 'Appendix 1 - Team Data'!$B$12:$B$112,0),4)</f>
        <v>90</v>
      </c>
      <c r="I1217" s="25">
        <f>INDEX('Appendix 1 - Team Data'!$B$12:$R$112, MATCH(D1217, 'Appendix 1 - Team Data'!$B$12:$B$112,0),4)</f>
        <v>90</v>
      </c>
      <c r="J1217" s="25">
        <f t="shared" si="19"/>
        <v>3</v>
      </c>
    </row>
    <row r="1218" spans="2:10">
      <c r="B1218" s="3">
        <v>36708</v>
      </c>
      <c r="C1218" s="10" t="s">
        <v>271</v>
      </c>
      <c r="D1218" s="10" t="s">
        <v>41</v>
      </c>
      <c r="E1218" s="25">
        <v>0</v>
      </c>
      <c r="F1218" s="25">
        <v>3</v>
      </c>
      <c r="G1218" s="10" t="s">
        <v>288</v>
      </c>
      <c r="H1218" s="25">
        <f>INDEX('Appendix 1 - Team Data'!$B$12:$R$112, MATCH(C1218, 'Appendix 1 - Team Data'!$B$12:$B$112,0),4)</f>
        <v>0</v>
      </c>
      <c r="I1218" s="25">
        <f>INDEX('Appendix 1 - Team Data'!$B$12:$R$112, MATCH(D1218, 'Appendix 1 - Team Data'!$B$12:$B$112,0),4)</f>
        <v>80</v>
      </c>
      <c r="J1218" s="25">
        <f t="shared" si="19"/>
        <v>3</v>
      </c>
    </row>
    <row r="1219" spans="2:10">
      <c r="B1219" s="3">
        <v>36710</v>
      </c>
      <c r="C1219" s="10" t="s">
        <v>259</v>
      </c>
      <c r="D1219" s="10" t="s">
        <v>262</v>
      </c>
      <c r="E1219" s="25">
        <v>4</v>
      </c>
      <c r="F1219" s="25">
        <v>1</v>
      </c>
      <c r="G1219" s="10" t="s">
        <v>288</v>
      </c>
      <c r="H1219" s="25">
        <f>INDEX('Appendix 1 - Team Data'!$B$12:$R$112, MATCH(C1219, 'Appendix 1 - Team Data'!$B$12:$B$112,0),4)</f>
        <v>10</v>
      </c>
      <c r="I1219" s="25">
        <f>INDEX('Appendix 1 - Team Data'!$B$12:$R$112, MATCH(D1219, 'Appendix 1 - Team Data'!$B$12:$B$112,0),4)</f>
        <v>10</v>
      </c>
      <c r="J1219" s="25">
        <f t="shared" si="19"/>
        <v>3</v>
      </c>
    </row>
    <row r="1220" spans="2:10">
      <c r="B1220" s="3">
        <v>36723</v>
      </c>
      <c r="C1220" s="10" t="s">
        <v>271</v>
      </c>
      <c r="D1220" s="10" t="s">
        <v>237</v>
      </c>
      <c r="E1220" s="25">
        <v>2</v>
      </c>
      <c r="F1220" s="25">
        <v>5</v>
      </c>
      <c r="G1220" s="10" t="s">
        <v>289</v>
      </c>
      <c r="H1220" s="25">
        <f>INDEX('Appendix 1 - Team Data'!$B$12:$R$112, MATCH(C1220, 'Appendix 1 - Team Data'!$B$12:$B$112,0),4)</f>
        <v>0</v>
      </c>
      <c r="I1220" s="25">
        <f>INDEX('Appendix 1 - Team Data'!$B$12:$R$112, MATCH(D1220, 'Appendix 1 - Team Data'!$B$12:$B$112,0),4)</f>
        <v>40</v>
      </c>
      <c r="J1220" s="25">
        <f t="shared" si="19"/>
        <v>3</v>
      </c>
    </row>
    <row r="1221" spans="2:10">
      <c r="B1221" s="3">
        <v>36753</v>
      </c>
      <c r="C1221" s="10" t="s">
        <v>213</v>
      </c>
      <c r="D1221" s="10" t="s">
        <v>35</v>
      </c>
      <c r="E1221" s="25">
        <v>3</v>
      </c>
      <c r="F1221" s="25">
        <v>0</v>
      </c>
      <c r="G1221" s="10" t="s">
        <v>289</v>
      </c>
      <c r="H1221" s="25">
        <f>INDEX('Appendix 1 - Team Data'!$B$12:$R$112, MATCH(C1221, 'Appendix 1 - Team Data'!$B$12:$B$112,0),4)</f>
        <v>80</v>
      </c>
      <c r="I1221" s="25">
        <f>INDEX('Appendix 1 - Team Data'!$B$12:$R$112, MATCH(D1221, 'Appendix 1 - Team Data'!$B$12:$B$112,0),4)</f>
        <v>90</v>
      </c>
      <c r="J1221" s="25">
        <f t="shared" si="19"/>
        <v>3</v>
      </c>
    </row>
    <row r="1222" spans="2:10">
      <c r="B1222" s="3">
        <v>36754</v>
      </c>
      <c r="C1222" s="10" t="s">
        <v>40</v>
      </c>
      <c r="D1222" s="10" t="s">
        <v>21</v>
      </c>
      <c r="E1222" s="25">
        <v>4</v>
      </c>
      <c r="F1222" s="25">
        <v>1</v>
      </c>
      <c r="G1222" s="10" t="s">
        <v>288</v>
      </c>
      <c r="H1222" s="25">
        <f>INDEX('Appendix 1 - Team Data'!$B$12:$R$112, MATCH(C1222, 'Appendix 1 - Team Data'!$B$12:$B$112,0),4)</f>
        <v>90</v>
      </c>
      <c r="I1222" s="25">
        <f>INDEX('Appendix 1 - Team Data'!$B$12:$R$112, MATCH(D1222, 'Appendix 1 - Team Data'!$B$12:$B$112,0),4)</f>
        <v>90</v>
      </c>
      <c r="J1222" s="25">
        <f t="shared" si="19"/>
        <v>3</v>
      </c>
    </row>
    <row r="1223" spans="2:10">
      <c r="B1223" s="3">
        <v>36771</v>
      </c>
      <c r="C1223" s="10" t="s">
        <v>215</v>
      </c>
      <c r="D1223" s="10" t="s">
        <v>220</v>
      </c>
      <c r="E1223" s="25">
        <v>3</v>
      </c>
      <c r="F1223" s="25">
        <v>0</v>
      </c>
      <c r="G1223" s="10" t="s">
        <v>289</v>
      </c>
      <c r="H1223" s="25">
        <f>INDEX('Appendix 1 - Team Data'!$B$12:$R$112, MATCH(C1223, 'Appendix 1 - Team Data'!$B$12:$B$112,0),4)</f>
        <v>70</v>
      </c>
      <c r="I1223" s="25">
        <f>INDEX('Appendix 1 - Team Data'!$B$12:$R$112, MATCH(D1223, 'Appendix 1 - Team Data'!$B$12:$B$112,0),4)</f>
        <v>60</v>
      </c>
      <c r="J1223" s="25">
        <f t="shared" si="19"/>
        <v>3</v>
      </c>
    </row>
    <row r="1224" spans="2:10">
      <c r="B1224" s="3">
        <v>36772</v>
      </c>
      <c r="C1224" s="10" t="s">
        <v>248</v>
      </c>
      <c r="D1224" s="10" t="s">
        <v>245</v>
      </c>
      <c r="E1224" s="25">
        <v>4</v>
      </c>
      <c r="F1224" s="25">
        <v>1</v>
      </c>
      <c r="G1224" s="10" t="s">
        <v>288</v>
      </c>
      <c r="H1224" s="25">
        <f>INDEX('Appendix 1 - Team Data'!$B$12:$R$112, MATCH(C1224, 'Appendix 1 - Team Data'!$B$12:$B$112,0),4)</f>
        <v>30</v>
      </c>
      <c r="I1224" s="25">
        <f>INDEX('Appendix 1 - Team Data'!$B$12:$R$112, MATCH(D1224, 'Appendix 1 - Team Data'!$B$12:$B$112,0),4)</f>
        <v>30</v>
      </c>
      <c r="J1224" s="25">
        <f t="shared" si="19"/>
        <v>3</v>
      </c>
    </row>
    <row r="1225" spans="2:10">
      <c r="B1225" s="3">
        <v>36795</v>
      </c>
      <c r="C1225" s="10" t="s">
        <v>16</v>
      </c>
      <c r="D1225" s="10" t="s">
        <v>241</v>
      </c>
      <c r="E1225" s="25">
        <v>3</v>
      </c>
      <c r="F1225" s="25">
        <v>0</v>
      </c>
      <c r="G1225" s="10" t="s">
        <v>288</v>
      </c>
      <c r="H1225" s="25">
        <f>INDEX('Appendix 1 - Team Data'!$B$12:$R$112, MATCH(C1225, 'Appendix 1 - Team Data'!$B$12:$B$112,0),4)</f>
        <v>30</v>
      </c>
      <c r="I1225" s="25">
        <f>INDEX('Appendix 1 - Team Data'!$B$12:$R$112, MATCH(D1225, 'Appendix 1 - Team Data'!$B$12:$B$112,0),4)</f>
        <v>30</v>
      </c>
      <c r="J1225" s="25">
        <f t="shared" si="19"/>
        <v>3</v>
      </c>
    </row>
    <row r="1226" spans="2:10">
      <c r="B1226" s="3">
        <v>36806</v>
      </c>
      <c r="C1226" s="10" t="s">
        <v>211</v>
      </c>
      <c r="D1226" s="10" t="s">
        <v>228</v>
      </c>
      <c r="E1226" s="25">
        <v>3</v>
      </c>
      <c r="F1226" s="25">
        <v>0</v>
      </c>
      <c r="G1226" s="10" t="s">
        <v>289</v>
      </c>
      <c r="H1226" s="25">
        <f>INDEX('Appendix 1 - Team Data'!$B$12:$R$112, MATCH(C1226, 'Appendix 1 - Team Data'!$B$12:$B$112,0),4)</f>
        <v>90</v>
      </c>
      <c r="I1226" s="25">
        <f>INDEX('Appendix 1 - Team Data'!$B$12:$R$112, MATCH(D1226, 'Appendix 1 - Team Data'!$B$12:$B$112,0),4)</f>
        <v>50</v>
      </c>
      <c r="J1226" s="25">
        <f t="shared" si="19"/>
        <v>3</v>
      </c>
    </row>
    <row r="1227" spans="2:10">
      <c r="B1227" s="3">
        <v>36813</v>
      </c>
      <c r="C1227" s="10" t="s">
        <v>16</v>
      </c>
      <c r="D1227" s="10" t="s">
        <v>53</v>
      </c>
      <c r="E1227" s="25">
        <v>1</v>
      </c>
      <c r="F1227" s="25">
        <v>4</v>
      </c>
      <c r="G1227" s="10" t="s">
        <v>298</v>
      </c>
      <c r="H1227" s="25">
        <f>INDEX('Appendix 1 - Team Data'!$B$12:$R$112, MATCH(C1227, 'Appendix 1 - Team Data'!$B$12:$B$112,0),4)</f>
        <v>30</v>
      </c>
      <c r="I1227" s="25">
        <f>INDEX('Appendix 1 - Team Data'!$B$12:$R$112, MATCH(D1227, 'Appendix 1 - Team Data'!$B$12:$B$112,0),4)</f>
        <v>50</v>
      </c>
      <c r="J1227" s="25">
        <f t="shared" si="19"/>
        <v>3</v>
      </c>
    </row>
    <row r="1228" spans="2:10">
      <c r="B1228" s="3">
        <v>36823</v>
      </c>
      <c r="C1228" s="10" t="s">
        <v>53</v>
      </c>
      <c r="D1228" s="10" t="s">
        <v>245</v>
      </c>
      <c r="E1228" s="25">
        <v>4</v>
      </c>
      <c r="F1228" s="25">
        <v>1</v>
      </c>
      <c r="G1228" s="10" t="s">
        <v>298</v>
      </c>
      <c r="H1228" s="25">
        <f>INDEX('Appendix 1 - Team Data'!$B$12:$R$112, MATCH(C1228, 'Appendix 1 - Team Data'!$B$12:$B$112,0),4)</f>
        <v>50</v>
      </c>
      <c r="I1228" s="25">
        <f>INDEX('Appendix 1 - Team Data'!$B$12:$R$112, MATCH(D1228, 'Appendix 1 - Team Data'!$B$12:$B$112,0),4)</f>
        <v>30</v>
      </c>
      <c r="J1228" s="25">
        <f t="shared" si="19"/>
        <v>3</v>
      </c>
    </row>
    <row r="1229" spans="2:10">
      <c r="B1229" s="3">
        <v>36845</v>
      </c>
      <c r="C1229" s="10" t="s">
        <v>221</v>
      </c>
      <c r="D1229" s="10" t="s">
        <v>244</v>
      </c>
      <c r="E1229" s="25">
        <v>3</v>
      </c>
      <c r="F1229" s="25">
        <v>0</v>
      </c>
      <c r="G1229" s="10" t="s">
        <v>288</v>
      </c>
      <c r="H1229" s="25">
        <f>INDEX('Appendix 1 - Team Data'!$B$12:$R$112, MATCH(C1229, 'Appendix 1 - Team Data'!$B$12:$B$112,0),4)</f>
        <v>60</v>
      </c>
      <c r="I1229" s="25">
        <f>INDEX('Appendix 1 - Team Data'!$B$12:$R$112, MATCH(D1229, 'Appendix 1 - Team Data'!$B$12:$B$112,0),4)</f>
        <v>30</v>
      </c>
      <c r="J1229" s="25">
        <f t="shared" si="19"/>
        <v>3</v>
      </c>
    </row>
    <row r="1230" spans="2:10">
      <c r="B1230" s="3">
        <v>36897</v>
      </c>
      <c r="C1230" s="10" t="s">
        <v>37</v>
      </c>
      <c r="D1230" s="10" t="s">
        <v>259</v>
      </c>
      <c r="E1230" s="25">
        <v>5</v>
      </c>
      <c r="F1230" s="25">
        <v>2</v>
      </c>
      <c r="G1230" s="10" t="s">
        <v>289</v>
      </c>
      <c r="H1230" s="25">
        <f>INDEX('Appendix 1 - Team Data'!$B$12:$R$112, MATCH(C1230, 'Appendix 1 - Team Data'!$B$12:$B$112,0),4)</f>
        <v>60</v>
      </c>
      <c r="I1230" s="25">
        <f>INDEX('Appendix 1 - Team Data'!$B$12:$R$112, MATCH(D1230, 'Appendix 1 - Team Data'!$B$12:$B$112,0),4)</f>
        <v>10</v>
      </c>
      <c r="J1230" s="25">
        <f t="shared" si="19"/>
        <v>3</v>
      </c>
    </row>
    <row r="1231" spans="2:10">
      <c r="B1231" s="3">
        <v>36933</v>
      </c>
      <c r="C1231" s="10" t="s">
        <v>249</v>
      </c>
      <c r="D1231" s="10" t="s">
        <v>43</v>
      </c>
      <c r="E1231" s="25">
        <v>1</v>
      </c>
      <c r="F1231" s="25">
        <v>4</v>
      </c>
      <c r="G1231" s="10" t="s">
        <v>323</v>
      </c>
      <c r="H1231" s="25">
        <f>INDEX('Appendix 1 - Team Data'!$B$12:$R$112, MATCH(C1231, 'Appendix 1 - Team Data'!$B$12:$B$112,0),4)</f>
        <v>20</v>
      </c>
      <c r="I1231" s="25">
        <f>INDEX('Appendix 1 - Team Data'!$B$12:$R$112, MATCH(D1231, 'Appendix 1 - Team Data'!$B$12:$B$112,0),4)</f>
        <v>70</v>
      </c>
      <c r="J1231" s="25">
        <f t="shared" si="19"/>
        <v>3</v>
      </c>
    </row>
    <row r="1232" spans="2:10">
      <c r="B1232" s="3">
        <v>36939</v>
      </c>
      <c r="C1232" s="10" t="s">
        <v>248</v>
      </c>
      <c r="D1232" s="10" t="s">
        <v>42</v>
      </c>
      <c r="E1232" s="25">
        <v>0</v>
      </c>
      <c r="F1232" s="25">
        <v>3</v>
      </c>
      <c r="G1232" s="10" t="s">
        <v>305</v>
      </c>
      <c r="H1232" s="25">
        <f>INDEX('Appendix 1 - Team Data'!$B$12:$R$112, MATCH(C1232, 'Appendix 1 - Team Data'!$B$12:$B$112,0),4)</f>
        <v>30</v>
      </c>
      <c r="I1232" s="25">
        <f>INDEX('Appendix 1 - Team Data'!$B$12:$R$112, MATCH(D1232, 'Appendix 1 - Team Data'!$B$12:$B$112,0),4)</f>
        <v>80</v>
      </c>
      <c r="J1232" s="25">
        <f t="shared" si="19"/>
        <v>3</v>
      </c>
    </row>
    <row r="1233" spans="2:10">
      <c r="B1233" s="3">
        <v>36950</v>
      </c>
      <c r="C1233" s="10" t="s">
        <v>48</v>
      </c>
      <c r="D1233" s="10" t="s">
        <v>21</v>
      </c>
      <c r="E1233" s="25">
        <v>3</v>
      </c>
      <c r="F1233" s="25">
        <v>0</v>
      </c>
      <c r="G1233" s="10" t="s">
        <v>288</v>
      </c>
      <c r="H1233" s="25">
        <f>INDEX('Appendix 1 - Team Data'!$B$12:$R$112, MATCH(C1233, 'Appendix 1 - Team Data'!$B$12:$B$112,0),4)</f>
        <v>90</v>
      </c>
      <c r="I1233" s="25">
        <f>INDEX('Appendix 1 - Team Data'!$B$12:$R$112, MATCH(D1233, 'Appendix 1 - Team Data'!$B$12:$B$112,0),4)</f>
        <v>90</v>
      </c>
      <c r="J1233" s="25">
        <f t="shared" si="19"/>
        <v>3</v>
      </c>
    </row>
    <row r="1234" spans="2:10">
      <c r="B1234" s="3">
        <v>36961</v>
      </c>
      <c r="C1234" s="10" t="s">
        <v>17</v>
      </c>
      <c r="D1234" s="10" t="s">
        <v>251</v>
      </c>
      <c r="E1234" s="25">
        <v>5</v>
      </c>
      <c r="F1234" s="25">
        <v>2</v>
      </c>
      <c r="G1234" s="10" t="s">
        <v>289</v>
      </c>
      <c r="H1234" s="25">
        <f>INDEX('Appendix 1 - Team Data'!$B$12:$R$112, MATCH(C1234, 'Appendix 1 - Team Data'!$B$12:$B$112,0),4)</f>
        <v>50</v>
      </c>
      <c r="I1234" s="25">
        <f>INDEX('Appendix 1 - Team Data'!$B$12:$R$112, MATCH(D1234, 'Appendix 1 - Team Data'!$B$12:$B$112,0),4)</f>
        <v>20</v>
      </c>
      <c r="J1234" s="25">
        <f t="shared" si="19"/>
        <v>3</v>
      </c>
    </row>
    <row r="1235" spans="2:10">
      <c r="B1235" s="3">
        <v>36974</v>
      </c>
      <c r="C1235" s="10" t="s">
        <v>51</v>
      </c>
      <c r="D1235" s="10" t="s">
        <v>269</v>
      </c>
      <c r="E1235" s="25">
        <v>3</v>
      </c>
      <c r="F1235" s="25">
        <v>0</v>
      </c>
      <c r="G1235" s="10" t="s">
        <v>291</v>
      </c>
      <c r="H1235" s="25">
        <f>INDEX('Appendix 1 - Team Data'!$B$12:$R$112, MATCH(C1235, 'Appendix 1 - Team Data'!$B$12:$B$112,0),4)</f>
        <v>70</v>
      </c>
      <c r="I1235" s="25">
        <f>INDEX('Appendix 1 - Team Data'!$B$12:$R$112, MATCH(D1235, 'Appendix 1 - Team Data'!$B$12:$B$112,0),4)</f>
        <v>0</v>
      </c>
      <c r="J1235" s="25">
        <f t="shared" si="19"/>
        <v>3</v>
      </c>
    </row>
    <row r="1236" spans="2:10">
      <c r="B1236" s="3">
        <v>37002</v>
      </c>
      <c r="C1236" s="10" t="s">
        <v>51</v>
      </c>
      <c r="D1236" s="10" t="s">
        <v>251</v>
      </c>
      <c r="E1236" s="25">
        <v>3</v>
      </c>
      <c r="F1236" s="25">
        <v>0</v>
      </c>
      <c r="G1236" s="10" t="s">
        <v>289</v>
      </c>
      <c r="H1236" s="25">
        <f>INDEX('Appendix 1 - Team Data'!$B$12:$R$112, MATCH(C1236, 'Appendix 1 - Team Data'!$B$12:$B$112,0),4)</f>
        <v>70</v>
      </c>
      <c r="I1236" s="25">
        <f>INDEX('Appendix 1 - Team Data'!$B$12:$R$112, MATCH(D1236, 'Appendix 1 - Team Data'!$B$12:$B$112,0),4)</f>
        <v>20</v>
      </c>
      <c r="J1236" s="25">
        <f t="shared" si="19"/>
        <v>3</v>
      </c>
    </row>
    <row r="1237" spans="2:10">
      <c r="B1237" s="3">
        <v>37005</v>
      </c>
      <c r="C1237" s="10" t="s">
        <v>17</v>
      </c>
      <c r="D1237" s="10" t="s">
        <v>255</v>
      </c>
      <c r="E1237" s="25">
        <v>3</v>
      </c>
      <c r="F1237" s="25">
        <v>0</v>
      </c>
      <c r="G1237" s="10" t="s">
        <v>288</v>
      </c>
      <c r="H1237" s="25">
        <f>INDEX('Appendix 1 - Team Data'!$B$12:$R$112, MATCH(C1237, 'Appendix 1 - Team Data'!$B$12:$B$112,0),4)</f>
        <v>50</v>
      </c>
      <c r="I1237" s="25">
        <f>INDEX('Appendix 1 - Team Data'!$B$12:$R$112, MATCH(D1237, 'Appendix 1 - Team Data'!$B$12:$B$112,0),4)</f>
        <v>20</v>
      </c>
      <c r="J1237" s="25">
        <f t="shared" ref="J1237:J1300" si="20">ABS(F1237-E1237)</f>
        <v>3</v>
      </c>
    </row>
    <row r="1238" spans="2:10">
      <c r="B1238" s="3">
        <v>37006</v>
      </c>
      <c r="C1238" s="10" t="s">
        <v>28</v>
      </c>
      <c r="D1238" s="10" t="s">
        <v>232</v>
      </c>
      <c r="E1238" s="25">
        <v>3</v>
      </c>
      <c r="F1238" s="25">
        <v>0</v>
      </c>
      <c r="G1238" s="10" t="s">
        <v>288</v>
      </c>
      <c r="H1238" s="25">
        <f>INDEX('Appendix 1 - Team Data'!$B$12:$R$112, MATCH(C1238, 'Appendix 1 - Team Data'!$B$12:$B$112,0),4)</f>
        <v>80</v>
      </c>
      <c r="I1238" s="25">
        <f>INDEX('Appendix 1 - Team Data'!$B$12:$R$112, MATCH(D1238, 'Appendix 1 - Team Data'!$B$12:$B$112,0),4)</f>
        <v>40</v>
      </c>
      <c r="J1238" s="25">
        <f t="shared" si="20"/>
        <v>3</v>
      </c>
    </row>
    <row r="1239" spans="2:10">
      <c r="B1239" s="3">
        <v>37042</v>
      </c>
      <c r="C1239" s="10" t="s">
        <v>53</v>
      </c>
      <c r="D1239" s="10" t="s">
        <v>255</v>
      </c>
      <c r="E1239" s="25">
        <v>3</v>
      </c>
      <c r="F1239" s="25">
        <v>0</v>
      </c>
      <c r="G1239" s="10" t="s">
        <v>295</v>
      </c>
      <c r="H1239" s="25">
        <f>INDEX('Appendix 1 - Team Data'!$B$12:$R$112, MATCH(C1239, 'Appendix 1 - Team Data'!$B$12:$B$112,0),4)</f>
        <v>50</v>
      </c>
      <c r="I1239" s="25">
        <f>INDEX('Appendix 1 - Team Data'!$B$12:$R$112, MATCH(D1239, 'Appendix 1 - Team Data'!$B$12:$B$112,0),4)</f>
        <v>20</v>
      </c>
      <c r="J1239" s="25">
        <f t="shared" si="20"/>
        <v>3</v>
      </c>
    </row>
    <row r="1240" spans="2:10">
      <c r="B1240" s="3">
        <v>37045</v>
      </c>
      <c r="C1240" s="10" t="s">
        <v>30</v>
      </c>
      <c r="D1240" s="10" t="s">
        <v>52</v>
      </c>
      <c r="E1240" s="25">
        <v>3</v>
      </c>
      <c r="F1240" s="25">
        <v>0</v>
      </c>
      <c r="G1240" s="10" t="s">
        <v>289</v>
      </c>
      <c r="H1240" s="25">
        <f>INDEX('Appendix 1 - Team Data'!$B$12:$R$112, MATCH(C1240, 'Appendix 1 - Team Data'!$B$12:$B$112,0),4)</f>
        <v>90</v>
      </c>
      <c r="I1240" s="25">
        <f>INDEX('Appendix 1 - Team Data'!$B$12:$R$112, MATCH(D1240, 'Appendix 1 - Team Data'!$B$12:$B$112,0),4)</f>
        <v>90</v>
      </c>
      <c r="J1240" s="25">
        <f t="shared" si="20"/>
        <v>3</v>
      </c>
    </row>
    <row r="1241" spans="2:10">
      <c r="B1241" s="3">
        <v>37045</v>
      </c>
      <c r="C1241" s="10" t="s">
        <v>265</v>
      </c>
      <c r="D1241" s="10" t="s">
        <v>243</v>
      </c>
      <c r="E1241" s="25">
        <v>0</v>
      </c>
      <c r="F1241" s="25">
        <v>3</v>
      </c>
      <c r="G1241" s="10" t="s">
        <v>291</v>
      </c>
      <c r="H1241" s="25">
        <f>INDEX('Appendix 1 - Team Data'!$B$12:$R$112, MATCH(C1241, 'Appendix 1 - Team Data'!$B$12:$B$112,0),4)</f>
        <v>10</v>
      </c>
      <c r="I1241" s="25">
        <f>INDEX('Appendix 1 - Team Data'!$B$12:$R$112, MATCH(D1241, 'Appendix 1 - Team Data'!$B$12:$B$112,0),4)</f>
        <v>30</v>
      </c>
      <c r="J1241" s="25">
        <f t="shared" si="20"/>
        <v>3</v>
      </c>
    </row>
    <row r="1242" spans="2:10">
      <c r="B1242" s="3">
        <v>37048</v>
      </c>
      <c r="C1242" s="10" t="s">
        <v>236</v>
      </c>
      <c r="D1242" s="10" t="s">
        <v>263</v>
      </c>
      <c r="E1242" s="25">
        <v>4</v>
      </c>
      <c r="F1242" s="25">
        <v>1</v>
      </c>
      <c r="G1242" s="10" t="s">
        <v>289</v>
      </c>
      <c r="H1242" s="25">
        <f>INDEX('Appendix 1 - Team Data'!$B$12:$R$112, MATCH(C1242, 'Appendix 1 - Team Data'!$B$12:$B$112,0),4)</f>
        <v>40</v>
      </c>
      <c r="I1242" s="25">
        <f>INDEX('Appendix 1 - Team Data'!$B$12:$R$112, MATCH(D1242, 'Appendix 1 - Team Data'!$B$12:$B$112,0),4)</f>
        <v>10</v>
      </c>
      <c r="J1242" s="25">
        <f t="shared" si="20"/>
        <v>3</v>
      </c>
    </row>
    <row r="1243" spans="2:10">
      <c r="B1243" s="3">
        <v>37066</v>
      </c>
      <c r="C1243" s="10" t="s">
        <v>26</v>
      </c>
      <c r="D1243" s="10" t="s">
        <v>254</v>
      </c>
      <c r="E1243" s="25">
        <v>4</v>
      </c>
      <c r="F1243" s="25">
        <v>1</v>
      </c>
      <c r="G1243" s="10" t="s">
        <v>289</v>
      </c>
      <c r="H1243" s="25">
        <f>INDEX('Appendix 1 - Team Data'!$B$12:$R$112, MATCH(C1243, 'Appendix 1 - Team Data'!$B$12:$B$112,0),4)</f>
        <v>60</v>
      </c>
      <c r="I1243" s="25">
        <f>INDEX('Appendix 1 - Team Data'!$B$12:$R$112, MATCH(D1243, 'Appendix 1 - Team Data'!$B$12:$B$112,0),4)</f>
        <v>20</v>
      </c>
      <c r="J1243" s="25">
        <f t="shared" si="20"/>
        <v>3</v>
      </c>
    </row>
    <row r="1244" spans="2:10">
      <c r="B1244" s="3">
        <v>37083</v>
      </c>
      <c r="C1244" s="10" t="s">
        <v>218</v>
      </c>
      <c r="D1244" s="10" t="s">
        <v>213</v>
      </c>
      <c r="E1244" s="25">
        <v>1</v>
      </c>
      <c r="F1244" s="25">
        <v>4</v>
      </c>
      <c r="G1244" s="10" t="s">
        <v>297</v>
      </c>
      <c r="H1244" s="25">
        <f>INDEX('Appendix 1 - Team Data'!$B$12:$R$112, MATCH(C1244, 'Appendix 1 - Team Data'!$B$12:$B$112,0),4)</f>
        <v>70</v>
      </c>
      <c r="I1244" s="25">
        <f>INDEX('Appendix 1 - Team Data'!$B$12:$R$112, MATCH(D1244, 'Appendix 1 - Team Data'!$B$12:$B$112,0),4)</f>
        <v>80</v>
      </c>
      <c r="J1244" s="25">
        <f t="shared" si="20"/>
        <v>3</v>
      </c>
    </row>
    <row r="1245" spans="2:10">
      <c r="B1245" s="3">
        <v>37095</v>
      </c>
      <c r="C1245" s="10" t="s">
        <v>52</v>
      </c>
      <c r="D1245" s="10" t="s">
        <v>27</v>
      </c>
      <c r="E1245" s="25">
        <v>3</v>
      </c>
      <c r="F1245" s="25">
        <v>0</v>
      </c>
      <c r="G1245" s="10" t="s">
        <v>297</v>
      </c>
      <c r="H1245" s="25">
        <f>INDEX('Appendix 1 - Team Data'!$B$12:$R$112, MATCH(C1245, 'Appendix 1 - Team Data'!$B$12:$B$112,0),4)</f>
        <v>90</v>
      </c>
      <c r="I1245" s="25">
        <f>INDEX('Appendix 1 - Team Data'!$B$12:$R$112, MATCH(D1245, 'Appendix 1 - Team Data'!$B$12:$B$112,0),4)</f>
        <v>80</v>
      </c>
      <c r="J1245" s="25">
        <f t="shared" si="20"/>
        <v>3</v>
      </c>
    </row>
    <row r="1246" spans="2:10">
      <c r="B1246" s="3">
        <v>37101</v>
      </c>
      <c r="C1246" s="10" t="s">
        <v>33</v>
      </c>
      <c r="D1246" s="10" t="s">
        <v>234</v>
      </c>
      <c r="E1246" s="25">
        <v>3</v>
      </c>
      <c r="F1246" s="25">
        <v>0</v>
      </c>
      <c r="G1246" s="10" t="s">
        <v>289</v>
      </c>
      <c r="H1246" s="25">
        <f>INDEX('Appendix 1 - Team Data'!$B$12:$R$112, MATCH(C1246, 'Appendix 1 - Team Data'!$B$12:$B$112,0),4)</f>
        <v>50</v>
      </c>
      <c r="I1246" s="25">
        <f>INDEX('Appendix 1 - Team Data'!$B$12:$R$112, MATCH(D1246, 'Appendix 1 - Team Data'!$B$12:$B$112,0),4)</f>
        <v>40</v>
      </c>
      <c r="J1246" s="25">
        <f t="shared" si="20"/>
        <v>3</v>
      </c>
    </row>
    <row r="1247" spans="2:10">
      <c r="B1247" s="3">
        <v>37111</v>
      </c>
      <c r="C1247" s="10" t="s">
        <v>23</v>
      </c>
      <c r="D1247" s="10" t="s">
        <v>253</v>
      </c>
      <c r="E1247" s="25">
        <v>5</v>
      </c>
      <c r="F1247" s="25">
        <v>2</v>
      </c>
      <c r="G1247" s="10" t="s">
        <v>288</v>
      </c>
      <c r="H1247" s="25">
        <f>INDEX('Appendix 1 - Team Data'!$B$12:$R$112, MATCH(C1247, 'Appendix 1 - Team Data'!$B$12:$B$112,0),4)</f>
        <v>70</v>
      </c>
      <c r="I1247" s="25">
        <f>INDEX('Appendix 1 - Team Data'!$B$12:$R$112, MATCH(D1247, 'Appendix 1 - Team Data'!$B$12:$B$112,0),4)</f>
        <v>20</v>
      </c>
      <c r="J1247" s="25">
        <f t="shared" si="20"/>
        <v>3</v>
      </c>
    </row>
    <row r="1248" spans="2:10">
      <c r="B1248" s="3">
        <v>37118</v>
      </c>
      <c r="C1248" s="10" t="s">
        <v>244</v>
      </c>
      <c r="D1248" s="10" t="s">
        <v>45</v>
      </c>
      <c r="E1248" s="25">
        <v>4</v>
      </c>
      <c r="F1248" s="25">
        <v>1</v>
      </c>
      <c r="G1248" s="10" t="s">
        <v>288</v>
      </c>
      <c r="H1248" s="25">
        <f>INDEX('Appendix 1 - Team Data'!$B$12:$R$112, MATCH(C1248, 'Appendix 1 - Team Data'!$B$12:$B$112,0),4)</f>
        <v>30</v>
      </c>
      <c r="I1248" s="25">
        <f>INDEX('Appendix 1 - Team Data'!$B$12:$R$112, MATCH(D1248, 'Appendix 1 - Team Data'!$B$12:$B$112,0),4)</f>
        <v>90</v>
      </c>
      <c r="J1248" s="25">
        <f t="shared" si="20"/>
        <v>3</v>
      </c>
    </row>
    <row r="1249" spans="2:10">
      <c r="B1249" s="3">
        <v>37118</v>
      </c>
      <c r="C1249" s="10" t="s">
        <v>236</v>
      </c>
      <c r="D1249" s="10" t="s">
        <v>40</v>
      </c>
      <c r="E1249" s="25">
        <v>2</v>
      </c>
      <c r="F1249" s="25">
        <v>5</v>
      </c>
      <c r="G1249" s="10" t="s">
        <v>288</v>
      </c>
      <c r="H1249" s="25">
        <f>INDEX('Appendix 1 - Team Data'!$B$12:$R$112, MATCH(C1249, 'Appendix 1 - Team Data'!$B$12:$B$112,0),4)</f>
        <v>40</v>
      </c>
      <c r="I1249" s="25">
        <f>INDEX('Appendix 1 - Team Data'!$B$12:$R$112, MATCH(D1249, 'Appendix 1 - Team Data'!$B$12:$B$112,0),4)</f>
        <v>90</v>
      </c>
      <c r="J1249" s="25">
        <f t="shared" si="20"/>
        <v>3</v>
      </c>
    </row>
    <row r="1250" spans="2:10">
      <c r="B1250" s="3">
        <v>37118</v>
      </c>
      <c r="C1250" s="10" t="s">
        <v>53</v>
      </c>
      <c r="D1250" s="10" t="s">
        <v>26</v>
      </c>
      <c r="E1250" s="25">
        <v>3</v>
      </c>
      <c r="F1250" s="25">
        <v>0</v>
      </c>
      <c r="G1250" s="10" t="s">
        <v>288</v>
      </c>
      <c r="H1250" s="25">
        <f>INDEX('Appendix 1 - Team Data'!$B$12:$R$112, MATCH(C1250, 'Appendix 1 - Team Data'!$B$12:$B$112,0),4)</f>
        <v>50</v>
      </c>
      <c r="I1250" s="25">
        <f>INDEX('Appendix 1 - Team Data'!$B$12:$R$112, MATCH(D1250, 'Appendix 1 - Team Data'!$B$12:$B$112,0),4)</f>
        <v>60</v>
      </c>
      <c r="J1250" s="25">
        <f t="shared" si="20"/>
        <v>3</v>
      </c>
    </row>
    <row r="1251" spans="2:10">
      <c r="B1251" s="3">
        <v>37118</v>
      </c>
      <c r="C1251" s="10" t="s">
        <v>42</v>
      </c>
      <c r="D1251" s="10" t="s">
        <v>250</v>
      </c>
      <c r="E1251" s="25">
        <v>3</v>
      </c>
      <c r="F1251" s="25">
        <v>0</v>
      </c>
      <c r="G1251" s="10" t="s">
        <v>288</v>
      </c>
      <c r="H1251" s="25">
        <f>INDEX('Appendix 1 - Team Data'!$B$12:$R$112, MATCH(C1251, 'Appendix 1 - Team Data'!$B$12:$B$112,0),4)</f>
        <v>80</v>
      </c>
      <c r="I1251" s="25">
        <f>INDEX('Appendix 1 - Team Data'!$B$12:$R$112, MATCH(D1251, 'Appendix 1 - Team Data'!$B$12:$B$112,0),4)</f>
        <v>20</v>
      </c>
      <c r="J1251" s="25">
        <f t="shared" si="20"/>
        <v>3</v>
      </c>
    </row>
    <row r="1252" spans="2:10">
      <c r="B1252" s="3">
        <v>37120</v>
      </c>
      <c r="C1252" s="10" t="s">
        <v>249</v>
      </c>
      <c r="D1252" s="10" t="s">
        <v>240</v>
      </c>
      <c r="E1252" s="25">
        <v>4</v>
      </c>
      <c r="F1252" s="25">
        <v>1</v>
      </c>
      <c r="G1252" s="10" t="s">
        <v>289</v>
      </c>
      <c r="H1252" s="25">
        <f>INDEX('Appendix 1 - Team Data'!$B$12:$R$112, MATCH(C1252, 'Appendix 1 - Team Data'!$B$12:$B$112,0),4)</f>
        <v>20</v>
      </c>
      <c r="I1252" s="25">
        <f>INDEX('Appendix 1 - Team Data'!$B$12:$R$112, MATCH(D1252, 'Appendix 1 - Team Data'!$B$12:$B$112,0),4)</f>
        <v>30</v>
      </c>
      <c r="J1252" s="25">
        <f t="shared" si="20"/>
        <v>3</v>
      </c>
    </row>
    <row r="1253" spans="2:10">
      <c r="B1253" s="3">
        <v>37128</v>
      </c>
      <c r="C1253" s="10" t="s">
        <v>248</v>
      </c>
      <c r="D1253" s="10" t="s">
        <v>249</v>
      </c>
      <c r="E1253" s="25">
        <v>3</v>
      </c>
      <c r="F1253" s="25">
        <v>0</v>
      </c>
      <c r="G1253" s="10" t="s">
        <v>289</v>
      </c>
      <c r="H1253" s="25">
        <f>INDEX('Appendix 1 - Team Data'!$B$12:$R$112, MATCH(C1253, 'Appendix 1 - Team Data'!$B$12:$B$112,0),4)</f>
        <v>30</v>
      </c>
      <c r="I1253" s="25">
        <f>INDEX('Appendix 1 - Team Data'!$B$12:$R$112, MATCH(D1253, 'Appendix 1 - Team Data'!$B$12:$B$112,0),4)</f>
        <v>20</v>
      </c>
      <c r="J1253" s="25">
        <f t="shared" si="20"/>
        <v>3</v>
      </c>
    </row>
    <row r="1254" spans="2:10">
      <c r="B1254" s="3">
        <v>37135</v>
      </c>
      <c r="C1254" s="10" t="s">
        <v>50</v>
      </c>
      <c r="D1254" s="10" t="s">
        <v>246</v>
      </c>
      <c r="E1254" s="25">
        <v>3</v>
      </c>
      <c r="F1254" s="25">
        <v>0</v>
      </c>
      <c r="G1254" s="10" t="s">
        <v>289</v>
      </c>
      <c r="H1254" s="25">
        <f>INDEX('Appendix 1 - Team Data'!$B$12:$R$112, MATCH(C1254, 'Appendix 1 - Team Data'!$B$12:$B$112,0),4)</f>
        <v>80</v>
      </c>
      <c r="I1254" s="25">
        <f>INDEX('Appendix 1 - Team Data'!$B$12:$R$112, MATCH(D1254, 'Appendix 1 - Team Data'!$B$12:$B$112,0),4)</f>
        <v>30</v>
      </c>
      <c r="J1254" s="25">
        <f t="shared" si="20"/>
        <v>3</v>
      </c>
    </row>
    <row r="1255" spans="2:10">
      <c r="B1255" s="3">
        <v>37139</v>
      </c>
      <c r="C1255" s="10" t="s">
        <v>261</v>
      </c>
      <c r="D1255" s="10" t="s">
        <v>50</v>
      </c>
      <c r="E1255" s="25">
        <v>4</v>
      </c>
      <c r="F1255" s="25">
        <v>1</v>
      </c>
      <c r="G1255" s="10" t="s">
        <v>289</v>
      </c>
      <c r="H1255" s="25">
        <f>INDEX('Appendix 1 - Team Data'!$B$12:$R$112, MATCH(C1255, 'Appendix 1 - Team Data'!$B$12:$B$112,0),4)</f>
        <v>10</v>
      </c>
      <c r="I1255" s="25">
        <f>INDEX('Appendix 1 - Team Data'!$B$12:$R$112, MATCH(D1255, 'Appendix 1 - Team Data'!$B$12:$B$112,0),4)</f>
        <v>80</v>
      </c>
      <c r="J1255" s="25">
        <f t="shared" si="20"/>
        <v>3</v>
      </c>
    </row>
    <row r="1256" spans="2:10">
      <c r="B1256" s="3">
        <v>37139</v>
      </c>
      <c r="C1256" s="10" t="s">
        <v>229</v>
      </c>
      <c r="D1256" s="10" t="s">
        <v>31</v>
      </c>
      <c r="E1256" s="25">
        <v>3</v>
      </c>
      <c r="F1256" s="25">
        <v>0</v>
      </c>
      <c r="G1256" s="10" t="s">
        <v>289</v>
      </c>
      <c r="H1256" s="25">
        <f>INDEX('Appendix 1 - Team Data'!$B$12:$R$112, MATCH(C1256, 'Appendix 1 - Team Data'!$B$12:$B$112,0),4)</f>
        <v>50</v>
      </c>
      <c r="I1256" s="25">
        <f>INDEX('Appendix 1 - Team Data'!$B$12:$R$112, MATCH(D1256, 'Appendix 1 - Team Data'!$B$12:$B$112,0),4)</f>
        <v>70</v>
      </c>
      <c r="J1256" s="25">
        <f t="shared" si="20"/>
        <v>3</v>
      </c>
    </row>
    <row r="1257" spans="2:10">
      <c r="B1257" s="3">
        <v>37139</v>
      </c>
      <c r="C1257" s="10" t="s">
        <v>219</v>
      </c>
      <c r="D1257" s="10" t="s">
        <v>264</v>
      </c>
      <c r="E1257" s="25">
        <v>3</v>
      </c>
      <c r="F1257" s="25">
        <v>0</v>
      </c>
      <c r="G1257" s="10" t="s">
        <v>289</v>
      </c>
      <c r="H1257" s="25">
        <f>INDEX('Appendix 1 - Team Data'!$B$12:$R$112, MATCH(C1257, 'Appendix 1 - Team Data'!$B$12:$B$112,0),4)</f>
        <v>60</v>
      </c>
      <c r="I1257" s="25">
        <f>INDEX('Appendix 1 - Team Data'!$B$12:$R$112, MATCH(D1257, 'Appendix 1 - Team Data'!$B$12:$B$112,0),4)</f>
        <v>10</v>
      </c>
      <c r="J1257" s="25">
        <f t="shared" si="20"/>
        <v>3</v>
      </c>
    </row>
    <row r="1258" spans="2:10">
      <c r="B1258" s="3">
        <v>37155</v>
      </c>
      <c r="C1258" s="10" t="s">
        <v>253</v>
      </c>
      <c r="D1258" s="10" t="s">
        <v>270</v>
      </c>
      <c r="E1258" s="25">
        <v>0</v>
      </c>
      <c r="F1258" s="25">
        <v>3</v>
      </c>
      <c r="G1258" s="10" t="s">
        <v>289</v>
      </c>
      <c r="H1258" s="25">
        <f>INDEX('Appendix 1 - Team Data'!$B$12:$R$112, MATCH(C1258, 'Appendix 1 - Team Data'!$B$12:$B$112,0),4)</f>
        <v>20</v>
      </c>
      <c r="I1258" s="25">
        <f>INDEX('Appendix 1 - Team Data'!$B$12:$R$112, MATCH(D1258, 'Appendix 1 - Team Data'!$B$12:$B$112,0),4)</f>
        <v>0</v>
      </c>
      <c r="J1258" s="25">
        <f t="shared" si="20"/>
        <v>3</v>
      </c>
    </row>
    <row r="1259" spans="2:10">
      <c r="B1259" s="3">
        <v>37170</v>
      </c>
      <c r="C1259" s="10" t="s">
        <v>264</v>
      </c>
      <c r="D1259" s="10" t="s">
        <v>246</v>
      </c>
      <c r="E1259" s="25">
        <v>1</v>
      </c>
      <c r="F1259" s="25">
        <v>4</v>
      </c>
      <c r="G1259" s="10" t="s">
        <v>289</v>
      </c>
      <c r="H1259" s="25">
        <f>INDEX('Appendix 1 - Team Data'!$B$12:$R$112, MATCH(C1259, 'Appendix 1 - Team Data'!$B$12:$B$112,0),4)</f>
        <v>10</v>
      </c>
      <c r="I1259" s="25">
        <f>INDEX('Appendix 1 - Team Data'!$B$12:$R$112, MATCH(D1259, 'Appendix 1 - Team Data'!$B$12:$B$112,0),4)</f>
        <v>30</v>
      </c>
      <c r="J1259" s="25">
        <f t="shared" si="20"/>
        <v>3</v>
      </c>
    </row>
    <row r="1260" spans="2:10">
      <c r="B1260" s="3">
        <v>37170</v>
      </c>
      <c r="C1260" s="10" t="s">
        <v>25</v>
      </c>
      <c r="D1260" s="10" t="s">
        <v>251</v>
      </c>
      <c r="E1260" s="25">
        <v>4</v>
      </c>
      <c r="F1260" s="25">
        <v>1</v>
      </c>
      <c r="G1260" s="10" t="s">
        <v>288</v>
      </c>
      <c r="H1260" s="25">
        <f>INDEX('Appendix 1 - Team Data'!$B$12:$R$112, MATCH(C1260, 'Appendix 1 - Team Data'!$B$12:$B$112,0),4)</f>
        <v>90</v>
      </c>
      <c r="I1260" s="25">
        <f>INDEX('Appendix 1 - Team Data'!$B$12:$R$112, MATCH(D1260, 'Appendix 1 - Team Data'!$B$12:$B$112,0),4)</f>
        <v>20</v>
      </c>
      <c r="J1260" s="25">
        <f t="shared" si="20"/>
        <v>3</v>
      </c>
    </row>
    <row r="1261" spans="2:10">
      <c r="B1261" s="3">
        <v>37170</v>
      </c>
      <c r="C1261" s="10" t="s">
        <v>220</v>
      </c>
      <c r="D1261" s="10" t="s">
        <v>27</v>
      </c>
      <c r="E1261" s="25">
        <v>3</v>
      </c>
      <c r="F1261" s="25">
        <v>0</v>
      </c>
      <c r="G1261" s="10" t="s">
        <v>289</v>
      </c>
      <c r="H1261" s="25">
        <f>INDEX('Appendix 1 - Team Data'!$B$12:$R$112, MATCH(C1261, 'Appendix 1 - Team Data'!$B$12:$B$112,0),4)</f>
        <v>60</v>
      </c>
      <c r="I1261" s="25">
        <f>INDEX('Appendix 1 - Team Data'!$B$12:$R$112, MATCH(D1261, 'Appendix 1 - Team Data'!$B$12:$B$112,0),4)</f>
        <v>80</v>
      </c>
      <c r="J1261" s="25">
        <f t="shared" si="20"/>
        <v>3</v>
      </c>
    </row>
    <row r="1262" spans="2:10">
      <c r="B1262" s="3">
        <v>37177</v>
      </c>
      <c r="C1262" s="10" t="s">
        <v>248</v>
      </c>
      <c r="D1262" s="10" t="s">
        <v>270</v>
      </c>
      <c r="E1262" s="25">
        <v>3</v>
      </c>
      <c r="F1262" s="25">
        <v>0</v>
      </c>
      <c r="G1262" s="10" t="s">
        <v>289</v>
      </c>
      <c r="H1262" s="25">
        <f>INDEX('Appendix 1 - Team Data'!$B$12:$R$112, MATCH(C1262, 'Appendix 1 - Team Data'!$B$12:$B$112,0),4)</f>
        <v>30</v>
      </c>
      <c r="I1262" s="25">
        <f>INDEX('Appendix 1 - Team Data'!$B$12:$R$112, MATCH(D1262, 'Appendix 1 - Team Data'!$B$12:$B$112,0),4)</f>
        <v>0</v>
      </c>
      <c r="J1262" s="25">
        <f t="shared" si="20"/>
        <v>3</v>
      </c>
    </row>
    <row r="1263" spans="2:10">
      <c r="B1263" s="3">
        <v>37195</v>
      </c>
      <c r="C1263" s="10" t="s">
        <v>41</v>
      </c>
      <c r="D1263" s="10" t="s">
        <v>271</v>
      </c>
      <c r="E1263" s="25">
        <v>4</v>
      </c>
      <c r="F1263" s="25">
        <v>1</v>
      </c>
      <c r="G1263" s="10" t="s">
        <v>288</v>
      </c>
      <c r="H1263" s="25">
        <f>INDEX('Appendix 1 - Team Data'!$B$12:$R$112, MATCH(C1263, 'Appendix 1 - Team Data'!$B$12:$B$112,0),4)</f>
        <v>80</v>
      </c>
      <c r="I1263" s="25">
        <f>INDEX('Appendix 1 - Team Data'!$B$12:$R$112, MATCH(D1263, 'Appendix 1 - Team Data'!$B$12:$B$112,0),4)</f>
        <v>0</v>
      </c>
      <c r="J1263" s="25">
        <f t="shared" si="20"/>
        <v>3</v>
      </c>
    </row>
    <row r="1264" spans="2:10">
      <c r="B1264" s="3">
        <v>37195</v>
      </c>
      <c r="C1264" s="10" t="s">
        <v>249</v>
      </c>
      <c r="D1264" s="10" t="s">
        <v>23</v>
      </c>
      <c r="E1264" s="25">
        <v>0</v>
      </c>
      <c r="F1264" s="25">
        <v>3</v>
      </c>
      <c r="G1264" s="10" t="s">
        <v>289</v>
      </c>
      <c r="H1264" s="25">
        <f>INDEX('Appendix 1 - Team Data'!$B$12:$R$112, MATCH(C1264, 'Appendix 1 - Team Data'!$B$12:$B$112,0),4)</f>
        <v>20</v>
      </c>
      <c r="I1264" s="25">
        <f>INDEX('Appendix 1 - Team Data'!$B$12:$R$112, MATCH(D1264, 'Appendix 1 - Team Data'!$B$12:$B$112,0),4)</f>
        <v>70</v>
      </c>
      <c r="J1264" s="25">
        <f t="shared" si="20"/>
        <v>3</v>
      </c>
    </row>
    <row r="1265" spans="2:10">
      <c r="B1265" s="3">
        <v>37206</v>
      </c>
      <c r="C1265" s="10" t="s">
        <v>41</v>
      </c>
      <c r="D1265" s="10" t="s">
        <v>237</v>
      </c>
      <c r="E1265" s="25">
        <v>3</v>
      </c>
      <c r="F1265" s="25">
        <v>0</v>
      </c>
      <c r="G1265" s="10" t="s">
        <v>289</v>
      </c>
      <c r="H1265" s="25">
        <f>INDEX('Appendix 1 - Team Data'!$B$12:$R$112, MATCH(C1265, 'Appendix 1 - Team Data'!$B$12:$B$112,0),4)</f>
        <v>80</v>
      </c>
      <c r="I1265" s="25">
        <f>INDEX('Appendix 1 - Team Data'!$B$12:$R$112, MATCH(D1265, 'Appendix 1 - Team Data'!$B$12:$B$112,0),4)</f>
        <v>40</v>
      </c>
      <c r="J1265" s="25">
        <f t="shared" si="20"/>
        <v>3</v>
      </c>
    </row>
    <row r="1266" spans="2:10">
      <c r="B1266" s="3">
        <v>37209</v>
      </c>
      <c r="C1266" s="10" t="s">
        <v>35</v>
      </c>
      <c r="D1266" s="10" t="s">
        <v>220</v>
      </c>
      <c r="E1266" s="25">
        <v>3</v>
      </c>
      <c r="F1266" s="25">
        <v>0</v>
      </c>
      <c r="G1266" s="10" t="s">
        <v>289</v>
      </c>
      <c r="H1266" s="25">
        <f>INDEX('Appendix 1 - Team Data'!$B$12:$R$112, MATCH(C1266, 'Appendix 1 - Team Data'!$B$12:$B$112,0),4)</f>
        <v>90</v>
      </c>
      <c r="I1266" s="25">
        <f>INDEX('Appendix 1 - Team Data'!$B$12:$R$112, MATCH(D1266, 'Appendix 1 - Team Data'!$B$12:$B$112,0),4)</f>
        <v>60</v>
      </c>
      <c r="J1266" s="25">
        <f t="shared" si="20"/>
        <v>3</v>
      </c>
    </row>
    <row r="1267" spans="2:10">
      <c r="B1267" s="3">
        <v>37209</v>
      </c>
      <c r="C1267" s="10" t="s">
        <v>40</v>
      </c>
      <c r="D1267" s="10" t="s">
        <v>219</v>
      </c>
      <c r="E1267" s="25">
        <v>4</v>
      </c>
      <c r="F1267" s="25">
        <v>1</v>
      </c>
      <c r="G1267" s="10" t="s">
        <v>289</v>
      </c>
      <c r="H1267" s="25">
        <f>INDEX('Appendix 1 - Team Data'!$B$12:$R$112, MATCH(C1267, 'Appendix 1 - Team Data'!$B$12:$B$112,0),4)</f>
        <v>90</v>
      </c>
      <c r="I1267" s="25">
        <f>INDEX('Appendix 1 - Team Data'!$B$12:$R$112, MATCH(D1267, 'Appendix 1 - Team Data'!$B$12:$B$112,0),4)</f>
        <v>60</v>
      </c>
      <c r="J1267" s="25">
        <f t="shared" si="20"/>
        <v>3</v>
      </c>
    </row>
    <row r="1268" spans="2:10">
      <c r="B1268" s="3">
        <v>37220</v>
      </c>
      <c r="C1268" s="10" t="s">
        <v>18</v>
      </c>
      <c r="D1268" s="10" t="s">
        <v>26</v>
      </c>
      <c r="E1268" s="25">
        <v>3</v>
      </c>
      <c r="F1268" s="25">
        <v>0</v>
      </c>
      <c r="G1268" s="10" t="s">
        <v>289</v>
      </c>
      <c r="H1268" s="25">
        <f>INDEX('Appendix 1 - Team Data'!$B$12:$R$112, MATCH(C1268, 'Appendix 1 - Team Data'!$B$12:$B$112,0),4)</f>
        <v>80</v>
      </c>
      <c r="I1268" s="25">
        <f>INDEX('Appendix 1 - Team Data'!$B$12:$R$112, MATCH(D1268, 'Appendix 1 - Team Data'!$B$12:$B$112,0),4)</f>
        <v>60</v>
      </c>
      <c r="J1268" s="25">
        <f t="shared" si="20"/>
        <v>3</v>
      </c>
    </row>
    <row r="1269" spans="2:10">
      <c r="B1269" s="3">
        <v>37230</v>
      </c>
      <c r="C1269" s="10" t="s">
        <v>257</v>
      </c>
      <c r="D1269" s="10" t="s">
        <v>243</v>
      </c>
      <c r="E1269" s="25">
        <v>0</v>
      </c>
      <c r="F1269" s="25">
        <v>3</v>
      </c>
      <c r="G1269" s="10" t="s">
        <v>288</v>
      </c>
      <c r="H1269" s="25">
        <f>INDEX('Appendix 1 - Team Data'!$B$12:$R$112, MATCH(C1269, 'Appendix 1 - Team Data'!$B$12:$B$112,0),4)</f>
        <v>20</v>
      </c>
      <c r="I1269" s="25">
        <f>INDEX('Appendix 1 - Team Data'!$B$12:$R$112, MATCH(D1269, 'Appendix 1 - Team Data'!$B$12:$B$112,0),4)</f>
        <v>30</v>
      </c>
      <c r="J1269" s="25">
        <f t="shared" si="20"/>
        <v>3</v>
      </c>
    </row>
    <row r="1270" spans="2:10">
      <c r="B1270" s="3">
        <v>37261</v>
      </c>
      <c r="C1270" s="10" t="s">
        <v>275</v>
      </c>
      <c r="D1270" s="10" t="s">
        <v>267</v>
      </c>
      <c r="E1270" s="25">
        <v>3</v>
      </c>
      <c r="F1270" s="25">
        <v>0</v>
      </c>
      <c r="G1270" s="10" t="s">
        <v>288</v>
      </c>
      <c r="H1270" s="25">
        <f>INDEX('Appendix 1 - Team Data'!$B$12:$R$112, MATCH(C1270, 'Appendix 1 - Team Data'!$B$12:$B$112,0),4)</f>
        <v>0</v>
      </c>
      <c r="I1270" s="25">
        <f>INDEX('Appendix 1 - Team Data'!$B$12:$R$112, MATCH(D1270, 'Appendix 1 - Team Data'!$B$12:$B$112,0),4)</f>
        <v>10</v>
      </c>
      <c r="J1270" s="25">
        <f t="shared" si="20"/>
        <v>3</v>
      </c>
    </row>
    <row r="1271" spans="2:10">
      <c r="B1271" s="3">
        <v>37266</v>
      </c>
      <c r="C1271" s="10" t="s">
        <v>244</v>
      </c>
      <c r="D1271" s="10" t="s">
        <v>256</v>
      </c>
      <c r="E1271" s="25">
        <v>3</v>
      </c>
      <c r="F1271" s="25">
        <v>0</v>
      </c>
      <c r="G1271" s="10" t="s">
        <v>324</v>
      </c>
      <c r="H1271" s="25">
        <f>INDEX('Appendix 1 - Team Data'!$B$12:$R$112, MATCH(C1271, 'Appendix 1 - Team Data'!$B$12:$B$112,0),4)</f>
        <v>30</v>
      </c>
      <c r="I1271" s="25">
        <f>INDEX('Appendix 1 - Team Data'!$B$12:$R$112, MATCH(D1271, 'Appendix 1 - Team Data'!$B$12:$B$112,0),4)</f>
        <v>20</v>
      </c>
      <c r="J1271" s="25">
        <f t="shared" si="20"/>
        <v>3</v>
      </c>
    </row>
    <row r="1272" spans="2:10">
      <c r="B1272" s="3">
        <v>37294</v>
      </c>
      <c r="C1272" s="10" t="s">
        <v>257</v>
      </c>
      <c r="D1272" s="10" t="s">
        <v>231</v>
      </c>
      <c r="E1272" s="25">
        <v>0</v>
      </c>
      <c r="F1272" s="25">
        <v>3</v>
      </c>
      <c r="G1272" s="10" t="s">
        <v>306</v>
      </c>
      <c r="H1272" s="25">
        <f>INDEX('Appendix 1 - Team Data'!$B$12:$R$112, MATCH(C1272, 'Appendix 1 - Team Data'!$B$12:$B$112,0),4)</f>
        <v>20</v>
      </c>
      <c r="I1272" s="25">
        <f>INDEX('Appendix 1 - Team Data'!$B$12:$R$112, MATCH(D1272, 'Appendix 1 - Team Data'!$B$12:$B$112,0),4)</f>
        <v>40</v>
      </c>
      <c r="J1272" s="25">
        <f t="shared" si="20"/>
        <v>3</v>
      </c>
    </row>
    <row r="1273" spans="2:10">
      <c r="B1273" s="3">
        <v>37296</v>
      </c>
      <c r="C1273" s="10" t="s">
        <v>33</v>
      </c>
      <c r="D1273" s="10" t="s">
        <v>257</v>
      </c>
      <c r="E1273" s="25">
        <v>3</v>
      </c>
      <c r="F1273" s="25">
        <v>0</v>
      </c>
      <c r="G1273" s="10" t="s">
        <v>306</v>
      </c>
      <c r="H1273" s="25">
        <f>INDEX('Appendix 1 - Team Data'!$B$12:$R$112, MATCH(C1273, 'Appendix 1 - Team Data'!$B$12:$B$112,0),4)</f>
        <v>50</v>
      </c>
      <c r="I1273" s="25">
        <f>INDEX('Appendix 1 - Team Data'!$B$12:$R$112, MATCH(D1273, 'Appendix 1 - Team Data'!$B$12:$B$112,0),4)</f>
        <v>20</v>
      </c>
      <c r="J1273" s="25">
        <f t="shared" si="20"/>
        <v>3</v>
      </c>
    </row>
    <row r="1274" spans="2:10">
      <c r="B1274" s="3">
        <v>37300</v>
      </c>
      <c r="C1274" s="10" t="s">
        <v>229</v>
      </c>
      <c r="D1274" s="10" t="s">
        <v>50</v>
      </c>
      <c r="E1274" s="25">
        <v>1</v>
      </c>
      <c r="F1274" s="25">
        <v>4</v>
      </c>
      <c r="G1274" s="10" t="s">
        <v>288</v>
      </c>
      <c r="H1274" s="25">
        <f>INDEX('Appendix 1 - Team Data'!$B$12:$R$112, MATCH(C1274, 'Appendix 1 - Team Data'!$B$12:$B$112,0),4)</f>
        <v>50</v>
      </c>
      <c r="I1274" s="25">
        <f>INDEX('Appendix 1 - Team Data'!$B$12:$R$112, MATCH(D1274, 'Appendix 1 - Team Data'!$B$12:$B$112,0),4)</f>
        <v>80</v>
      </c>
      <c r="J1274" s="25">
        <f t="shared" si="20"/>
        <v>3</v>
      </c>
    </row>
    <row r="1275" spans="2:10">
      <c r="B1275" s="3">
        <v>37342</v>
      </c>
      <c r="C1275" s="10" t="s">
        <v>233</v>
      </c>
      <c r="D1275" s="10" t="s">
        <v>218</v>
      </c>
      <c r="E1275" s="25">
        <v>0</v>
      </c>
      <c r="F1275" s="25">
        <v>3</v>
      </c>
      <c r="G1275" s="10" t="s">
        <v>288</v>
      </c>
      <c r="H1275" s="25">
        <f>INDEX('Appendix 1 - Team Data'!$B$12:$R$112, MATCH(C1275, 'Appendix 1 - Team Data'!$B$12:$B$112,0),4)</f>
        <v>40</v>
      </c>
      <c r="I1275" s="25">
        <f>INDEX('Appendix 1 - Team Data'!$B$12:$R$112, MATCH(D1275, 'Appendix 1 - Team Data'!$B$12:$B$112,0),4)</f>
        <v>70</v>
      </c>
      <c r="J1275" s="25">
        <f t="shared" si="20"/>
        <v>3</v>
      </c>
    </row>
    <row r="1276" spans="2:10">
      <c r="B1276" s="3">
        <v>37342</v>
      </c>
      <c r="C1276" s="10" t="s">
        <v>263</v>
      </c>
      <c r="D1276" s="10" t="s">
        <v>250</v>
      </c>
      <c r="E1276" s="25">
        <v>4</v>
      </c>
      <c r="F1276" s="25">
        <v>1</v>
      </c>
      <c r="G1276" s="10" t="s">
        <v>288</v>
      </c>
      <c r="H1276" s="25">
        <f>INDEX('Appendix 1 - Team Data'!$B$12:$R$112, MATCH(C1276, 'Appendix 1 - Team Data'!$B$12:$B$112,0),4)</f>
        <v>10</v>
      </c>
      <c r="I1276" s="25">
        <f>INDEX('Appendix 1 - Team Data'!$B$12:$R$112, MATCH(D1276, 'Appendix 1 - Team Data'!$B$12:$B$112,0),4)</f>
        <v>20</v>
      </c>
      <c r="J1276" s="25">
        <f t="shared" si="20"/>
        <v>3</v>
      </c>
    </row>
    <row r="1277" spans="2:10">
      <c r="B1277" s="3">
        <v>37342</v>
      </c>
      <c r="C1277" s="10" t="s">
        <v>221</v>
      </c>
      <c r="D1277" s="10" t="s">
        <v>28</v>
      </c>
      <c r="E1277" s="25">
        <v>3</v>
      </c>
      <c r="F1277" s="25">
        <v>0</v>
      </c>
      <c r="G1277" s="10" t="s">
        <v>288</v>
      </c>
      <c r="H1277" s="25">
        <f>INDEX('Appendix 1 - Team Data'!$B$12:$R$112, MATCH(C1277, 'Appendix 1 - Team Data'!$B$12:$B$112,0),4)</f>
        <v>60</v>
      </c>
      <c r="I1277" s="25">
        <f>INDEX('Appendix 1 - Team Data'!$B$12:$R$112, MATCH(D1277, 'Appendix 1 - Team Data'!$B$12:$B$112,0),4)</f>
        <v>80</v>
      </c>
      <c r="J1277" s="25">
        <f t="shared" si="20"/>
        <v>3</v>
      </c>
    </row>
    <row r="1278" spans="2:10">
      <c r="B1278" s="3">
        <v>37342</v>
      </c>
      <c r="C1278" s="10" t="s">
        <v>20</v>
      </c>
      <c r="D1278" s="10" t="s">
        <v>244</v>
      </c>
      <c r="E1278" s="25">
        <v>1</v>
      </c>
      <c r="F1278" s="25">
        <v>4</v>
      </c>
      <c r="G1278" s="10" t="s">
        <v>288</v>
      </c>
      <c r="H1278" s="25">
        <f>INDEX('Appendix 1 - Team Data'!$B$12:$R$112, MATCH(C1278, 'Appendix 1 - Team Data'!$B$12:$B$112,0),4)</f>
        <v>90</v>
      </c>
      <c r="I1278" s="25">
        <f>INDEX('Appendix 1 - Team Data'!$B$12:$R$112, MATCH(D1278, 'Appendix 1 - Team Data'!$B$12:$B$112,0),4)</f>
        <v>30</v>
      </c>
      <c r="J1278" s="25">
        <f t="shared" si="20"/>
        <v>3</v>
      </c>
    </row>
    <row r="1279" spans="2:10">
      <c r="B1279" s="3">
        <v>37342</v>
      </c>
      <c r="C1279" s="10" t="s">
        <v>228</v>
      </c>
      <c r="D1279" s="10" t="s">
        <v>219</v>
      </c>
      <c r="E1279" s="25">
        <v>4</v>
      </c>
      <c r="F1279" s="25">
        <v>1</v>
      </c>
      <c r="G1279" s="10" t="s">
        <v>288</v>
      </c>
      <c r="H1279" s="25">
        <f>INDEX('Appendix 1 - Team Data'!$B$12:$R$112, MATCH(C1279, 'Appendix 1 - Team Data'!$B$12:$B$112,0),4)</f>
        <v>50</v>
      </c>
      <c r="I1279" s="25">
        <f>INDEX('Appendix 1 - Team Data'!$B$12:$R$112, MATCH(D1279, 'Appendix 1 - Team Data'!$B$12:$B$112,0),4)</f>
        <v>60</v>
      </c>
      <c r="J1279" s="25">
        <f t="shared" si="20"/>
        <v>3</v>
      </c>
    </row>
    <row r="1280" spans="2:10">
      <c r="B1280" s="3">
        <v>37363</v>
      </c>
      <c r="C1280" s="10" t="s">
        <v>236</v>
      </c>
      <c r="D1280" s="10" t="s">
        <v>261</v>
      </c>
      <c r="E1280" s="25">
        <v>2</v>
      </c>
      <c r="F1280" s="25">
        <v>5</v>
      </c>
      <c r="G1280" s="10" t="s">
        <v>288</v>
      </c>
      <c r="H1280" s="25">
        <f>INDEX('Appendix 1 - Team Data'!$B$12:$R$112, MATCH(C1280, 'Appendix 1 - Team Data'!$B$12:$B$112,0),4)</f>
        <v>40</v>
      </c>
      <c r="I1280" s="25">
        <f>INDEX('Appendix 1 - Team Data'!$B$12:$R$112, MATCH(D1280, 'Appendix 1 - Team Data'!$B$12:$B$112,0),4)</f>
        <v>10</v>
      </c>
      <c r="J1280" s="25">
        <f t="shared" si="20"/>
        <v>3</v>
      </c>
    </row>
    <row r="1281" spans="2:10">
      <c r="B1281" s="3">
        <v>37390</v>
      </c>
      <c r="C1281" s="10" t="s">
        <v>246</v>
      </c>
      <c r="D1281" s="10" t="s">
        <v>53</v>
      </c>
      <c r="E1281" s="25">
        <v>3</v>
      </c>
      <c r="F1281" s="25">
        <v>0</v>
      </c>
      <c r="G1281" s="10" t="s">
        <v>288</v>
      </c>
      <c r="H1281" s="25">
        <f>INDEX('Appendix 1 - Team Data'!$B$12:$R$112, MATCH(C1281, 'Appendix 1 - Team Data'!$B$12:$B$112,0),4)</f>
        <v>30</v>
      </c>
      <c r="I1281" s="25">
        <f>INDEX('Appendix 1 - Team Data'!$B$12:$R$112, MATCH(D1281, 'Appendix 1 - Team Data'!$B$12:$B$112,0),4)</f>
        <v>50</v>
      </c>
      <c r="J1281" s="25">
        <f t="shared" si="20"/>
        <v>3</v>
      </c>
    </row>
    <row r="1282" spans="2:10">
      <c r="B1282" s="3">
        <v>37390</v>
      </c>
      <c r="C1282" s="10" t="s">
        <v>216</v>
      </c>
      <c r="D1282" s="10" t="s">
        <v>240</v>
      </c>
      <c r="E1282" s="25">
        <v>4</v>
      </c>
      <c r="F1282" s="25">
        <v>1</v>
      </c>
      <c r="G1282" s="10" t="s">
        <v>288</v>
      </c>
      <c r="H1282" s="25">
        <f>INDEX('Appendix 1 - Team Data'!$B$12:$R$112, MATCH(C1282, 'Appendix 1 - Team Data'!$B$12:$B$112,0),4)</f>
        <v>70</v>
      </c>
      <c r="I1282" s="25">
        <f>INDEX('Appendix 1 - Team Data'!$B$12:$R$112, MATCH(D1282, 'Appendix 1 - Team Data'!$B$12:$B$112,0),4)</f>
        <v>30</v>
      </c>
      <c r="J1282" s="25">
        <f t="shared" si="20"/>
        <v>3</v>
      </c>
    </row>
    <row r="1283" spans="2:10">
      <c r="B1283" s="3">
        <v>37392</v>
      </c>
      <c r="C1283" s="10" t="s">
        <v>43</v>
      </c>
      <c r="D1283" s="10" t="s">
        <v>222</v>
      </c>
      <c r="E1283" s="25">
        <v>4</v>
      </c>
      <c r="F1283" s="25">
        <v>1</v>
      </c>
      <c r="G1283" s="10" t="s">
        <v>288</v>
      </c>
      <c r="H1283" s="25">
        <f>INDEX('Appendix 1 - Team Data'!$B$12:$R$112, MATCH(C1283, 'Appendix 1 - Team Data'!$B$12:$B$112,0),4)</f>
        <v>70</v>
      </c>
      <c r="I1283" s="25">
        <f>INDEX('Appendix 1 - Team Data'!$B$12:$R$112, MATCH(D1283, 'Appendix 1 - Team Data'!$B$12:$B$112,0),4)</f>
        <v>60</v>
      </c>
      <c r="J1283" s="25">
        <f t="shared" si="20"/>
        <v>3</v>
      </c>
    </row>
    <row r="1284" spans="2:10">
      <c r="B1284" s="3">
        <v>37418</v>
      </c>
      <c r="C1284" s="10" t="s">
        <v>16</v>
      </c>
      <c r="D1284" s="10" t="s">
        <v>221</v>
      </c>
      <c r="E1284" s="25">
        <v>0</v>
      </c>
      <c r="F1284" s="25">
        <v>3</v>
      </c>
      <c r="G1284" s="10" t="s">
        <v>286</v>
      </c>
      <c r="H1284" s="25">
        <f>INDEX('Appendix 1 - Team Data'!$B$12:$R$112, MATCH(C1284, 'Appendix 1 - Team Data'!$B$12:$B$112,0),4)</f>
        <v>30</v>
      </c>
      <c r="I1284" s="25">
        <f>INDEX('Appendix 1 - Team Data'!$B$12:$R$112, MATCH(D1284, 'Appendix 1 - Team Data'!$B$12:$B$112,0),4)</f>
        <v>60</v>
      </c>
      <c r="J1284" s="25">
        <f t="shared" si="20"/>
        <v>3</v>
      </c>
    </row>
    <row r="1285" spans="2:10">
      <c r="B1285" s="3">
        <v>37420</v>
      </c>
      <c r="C1285" s="10" t="s">
        <v>37</v>
      </c>
      <c r="D1285" s="10" t="s">
        <v>35</v>
      </c>
      <c r="E1285" s="25">
        <v>2</v>
      </c>
      <c r="F1285" s="25">
        <v>5</v>
      </c>
      <c r="G1285" s="10" t="s">
        <v>286</v>
      </c>
      <c r="H1285" s="25">
        <f>INDEX('Appendix 1 - Team Data'!$B$12:$R$112, MATCH(C1285, 'Appendix 1 - Team Data'!$B$12:$B$112,0),4)</f>
        <v>60</v>
      </c>
      <c r="I1285" s="25">
        <f>INDEX('Appendix 1 - Team Data'!$B$12:$R$112, MATCH(D1285, 'Appendix 1 - Team Data'!$B$12:$B$112,0),4)</f>
        <v>90</v>
      </c>
      <c r="J1285" s="25">
        <f t="shared" si="20"/>
        <v>3</v>
      </c>
    </row>
    <row r="1286" spans="2:10">
      <c r="B1286" s="3">
        <v>37420</v>
      </c>
      <c r="C1286" s="10" t="s">
        <v>225</v>
      </c>
      <c r="D1286" s="10" t="s">
        <v>248</v>
      </c>
      <c r="E1286" s="25">
        <v>3</v>
      </c>
      <c r="F1286" s="25">
        <v>0</v>
      </c>
      <c r="G1286" s="10" t="s">
        <v>286</v>
      </c>
      <c r="H1286" s="25">
        <f>INDEX('Appendix 1 - Team Data'!$B$12:$R$112, MATCH(C1286, 'Appendix 1 - Team Data'!$B$12:$B$112,0),4)</f>
        <v>60</v>
      </c>
      <c r="I1286" s="25">
        <f>INDEX('Appendix 1 - Team Data'!$B$12:$R$112, MATCH(D1286, 'Appendix 1 - Team Data'!$B$12:$B$112,0),4)</f>
        <v>30</v>
      </c>
      <c r="J1286" s="25">
        <f t="shared" si="20"/>
        <v>3</v>
      </c>
    </row>
    <row r="1287" spans="2:10">
      <c r="B1287" s="3">
        <v>37422</v>
      </c>
      <c r="C1287" s="10" t="s">
        <v>28</v>
      </c>
      <c r="D1287" s="10" t="s">
        <v>48</v>
      </c>
      <c r="E1287" s="25">
        <v>0</v>
      </c>
      <c r="F1287" s="25">
        <v>3</v>
      </c>
      <c r="G1287" s="10" t="s">
        <v>286</v>
      </c>
      <c r="H1287" s="25">
        <f>INDEX('Appendix 1 - Team Data'!$B$12:$R$112, MATCH(C1287, 'Appendix 1 - Team Data'!$B$12:$B$112,0),4)</f>
        <v>80</v>
      </c>
      <c r="I1287" s="25">
        <f>INDEX('Appendix 1 - Team Data'!$B$12:$R$112, MATCH(D1287, 'Appendix 1 - Team Data'!$B$12:$B$112,0),4)</f>
        <v>90</v>
      </c>
      <c r="J1287" s="25">
        <f t="shared" si="20"/>
        <v>3</v>
      </c>
    </row>
    <row r="1288" spans="2:10">
      <c r="B1288" s="3">
        <v>37489</v>
      </c>
      <c r="C1288" s="10" t="s">
        <v>244</v>
      </c>
      <c r="D1288" s="10" t="s">
        <v>221</v>
      </c>
      <c r="E1288" s="25">
        <v>0</v>
      </c>
      <c r="F1288" s="25">
        <v>3</v>
      </c>
      <c r="G1288" s="10" t="s">
        <v>288</v>
      </c>
      <c r="H1288" s="25">
        <f>INDEX('Appendix 1 - Team Data'!$B$12:$R$112, MATCH(C1288, 'Appendix 1 - Team Data'!$B$12:$B$112,0),4)</f>
        <v>30</v>
      </c>
      <c r="I1288" s="25">
        <f>INDEX('Appendix 1 - Team Data'!$B$12:$R$112, MATCH(D1288, 'Appendix 1 - Team Data'!$B$12:$B$112,0),4)</f>
        <v>60</v>
      </c>
      <c r="J1288" s="25">
        <f t="shared" si="20"/>
        <v>3</v>
      </c>
    </row>
    <row r="1289" spans="2:10">
      <c r="B1289" s="3">
        <v>37489</v>
      </c>
      <c r="C1289" s="10" t="s">
        <v>225</v>
      </c>
      <c r="D1289" s="10" t="s">
        <v>263</v>
      </c>
      <c r="E1289" s="25">
        <v>3</v>
      </c>
      <c r="F1289" s="25">
        <v>0</v>
      </c>
      <c r="G1289" s="10" t="s">
        <v>288</v>
      </c>
      <c r="H1289" s="25">
        <f>INDEX('Appendix 1 - Team Data'!$B$12:$R$112, MATCH(C1289, 'Appendix 1 - Team Data'!$B$12:$B$112,0),4)</f>
        <v>60</v>
      </c>
      <c r="I1289" s="25">
        <f>INDEX('Appendix 1 - Team Data'!$B$12:$R$112, MATCH(D1289, 'Appendix 1 - Team Data'!$B$12:$B$112,0),4)</f>
        <v>10</v>
      </c>
      <c r="J1289" s="25">
        <f t="shared" si="20"/>
        <v>3</v>
      </c>
    </row>
    <row r="1290" spans="2:10">
      <c r="B1290" s="3">
        <v>37506</v>
      </c>
      <c r="C1290" s="10" t="s">
        <v>212</v>
      </c>
      <c r="D1290" s="10" t="s">
        <v>261</v>
      </c>
      <c r="E1290" s="25">
        <v>3</v>
      </c>
      <c r="F1290" s="25">
        <v>0</v>
      </c>
      <c r="G1290" s="10" t="s">
        <v>293</v>
      </c>
      <c r="H1290" s="25">
        <f>INDEX('Appendix 1 - Team Data'!$B$12:$R$112, MATCH(C1290, 'Appendix 1 - Team Data'!$B$12:$B$112,0),4)</f>
        <v>80</v>
      </c>
      <c r="I1290" s="25">
        <f>INDEX('Appendix 1 - Team Data'!$B$12:$R$112, MATCH(D1290, 'Appendix 1 - Team Data'!$B$12:$B$112,0),4)</f>
        <v>10</v>
      </c>
      <c r="J1290" s="25">
        <f t="shared" si="20"/>
        <v>3</v>
      </c>
    </row>
    <row r="1291" spans="2:10">
      <c r="B1291" s="3">
        <v>37506</v>
      </c>
      <c r="C1291" s="10" t="s">
        <v>225</v>
      </c>
      <c r="D1291" s="10" t="s">
        <v>216</v>
      </c>
      <c r="E1291" s="25">
        <v>3</v>
      </c>
      <c r="F1291" s="25">
        <v>0</v>
      </c>
      <c r="G1291" s="10" t="s">
        <v>293</v>
      </c>
      <c r="H1291" s="25">
        <f>INDEX('Appendix 1 - Team Data'!$B$12:$R$112, MATCH(C1291, 'Appendix 1 - Team Data'!$B$12:$B$112,0),4)</f>
        <v>60</v>
      </c>
      <c r="I1291" s="25">
        <f>INDEX('Appendix 1 - Team Data'!$B$12:$R$112, MATCH(D1291, 'Appendix 1 - Team Data'!$B$12:$B$112,0),4)</f>
        <v>70</v>
      </c>
      <c r="J1291" s="25">
        <f t="shared" si="20"/>
        <v>3</v>
      </c>
    </row>
    <row r="1292" spans="2:10">
      <c r="B1292" s="3">
        <v>37507</v>
      </c>
      <c r="C1292" s="10" t="s">
        <v>36</v>
      </c>
      <c r="D1292" s="10" t="s">
        <v>263</v>
      </c>
      <c r="E1292" s="25">
        <v>4</v>
      </c>
      <c r="F1292" s="25">
        <v>1</v>
      </c>
      <c r="G1292" s="10" t="s">
        <v>293</v>
      </c>
      <c r="H1292" s="25">
        <f>INDEX('Appendix 1 - Team Data'!$B$12:$R$112, MATCH(C1292, 'Appendix 1 - Team Data'!$B$12:$B$112,0),4)</f>
        <v>80</v>
      </c>
      <c r="I1292" s="25">
        <f>INDEX('Appendix 1 - Team Data'!$B$12:$R$112, MATCH(D1292, 'Appendix 1 - Team Data'!$B$12:$B$112,0),4)</f>
        <v>10</v>
      </c>
      <c r="J1292" s="25">
        <f t="shared" si="20"/>
        <v>3</v>
      </c>
    </row>
    <row r="1293" spans="2:10">
      <c r="B1293" s="3">
        <v>37541</v>
      </c>
      <c r="C1293" s="10" t="s">
        <v>21</v>
      </c>
      <c r="D1293" s="10" t="s">
        <v>229</v>
      </c>
      <c r="E1293" s="25">
        <v>3</v>
      </c>
      <c r="F1293" s="25">
        <v>0</v>
      </c>
      <c r="G1293" s="10" t="s">
        <v>293</v>
      </c>
      <c r="H1293" s="25">
        <f>INDEX('Appendix 1 - Team Data'!$B$12:$R$112, MATCH(C1293, 'Appendix 1 - Team Data'!$B$12:$B$112,0),4)</f>
        <v>90</v>
      </c>
      <c r="I1293" s="25">
        <f>INDEX('Appendix 1 - Team Data'!$B$12:$R$112, MATCH(D1293, 'Appendix 1 - Team Data'!$B$12:$B$112,0),4)</f>
        <v>50</v>
      </c>
      <c r="J1293" s="25">
        <f t="shared" si="20"/>
        <v>3</v>
      </c>
    </row>
    <row r="1294" spans="2:10">
      <c r="B1294" s="3">
        <v>37545</v>
      </c>
      <c r="C1294" s="10" t="s">
        <v>226</v>
      </c>
      <c r="D1294" s="10" t="s">
        <v>212</v>
      </c>
      <c r="E1294" s="25">
        <v>0</v>
      </c>
      <c r="F1294" s="25">
        <v>3</v>
      </c>
      <c r="G1294" s="10" t="s">
        <v>293</v>
      </c>
      <c r="H1294" s="25">
        <f>INDEX('Appendix 1 - Team Data'!$B$12:$R$112, MATCH(C1294, 'Appendix 1 - Team Data'!$B$12:$B$112,0),4)</f>
        <v>60</v>
      </c>
      <c r="I1294" s="25">
        <f>INDEX('Appendix 1 - Team Data'!$B$12:$R$112, MATCH(D1294, 'Appendix 1 - Team Data'!$B$12:$B$112,0),4)</f>
        <v>80</v>
      </c>
      <c r="J1294" s="25">
        <f t="shared" si="20"/>
        <v>3</v>
      </c>
    </row>
    <row r="1295" spans="2:10">
      <c r="B1295" s="3">
        <v>37545</v>
      </c>
      <c r="C1295" s="10" t="s">
        <v>15</v>
      </c>
      <c r="D1295" s="10" t="s">
        <v>239</v>
      </c>
      <c r="E1295" s="25">
        <v>4</v>
      </c>
      <c r="F1295" s="25">
        <v>1</v>
      </c>
      <c r="G1295" s="10" t="s">
        <v>293</v>
      </c>
      <c r="H1295" s="25">
        <f>INDEX('Appendix 1 - Team Data'!$B$12:$R$112, MATCH(C1295, 'Appendix 1 - Team Data'!$B$12:$B$112,0),4)</f>
        <v>50</v>
      </c>
      <c r="I1295" s="25">
        <f>INDEX('Appendix 1 - Team Data'!$B$12:$R$112, MATCH(D1295, 'Appendix 1 - Team Data'!$B$12:$B$112,0),4)</f>
        <v>40</v>
      </c>
      <c r="J1295" s="25">
        <f t="shared" si="20"/>
        <v>3</v>
      </c>
    </row>
    <row r="1296" spans="2:10">
      <c r="B1296" s="3">
        <v>37580</v>
      </c>
      <c r="C1296" s="10" t="s">
        <v>25</v>
      </c>
      <c r="D1296" s="10" t="s">
        <v>38</v>
      </c>
      <c r="E1296" s="25">
        <v>3</v>
      </c>
      <c r="F1296" s="25">
        <v>0</v>
      </c>
      <c r="G1296" s="10" t="s">
        <v>288</v>
      </c>
      <c r="H1296" s="25">
        <f>INDEX('Appendix 1 - Team Data'!$B$12:$R$112, MATCH(C1296, 'Appendix 1 - Team Data'!$B$12:$B$112,0),4)</f>
        <v>90</v>
      </c>
      <c r="I1296" s="25">
        <f>INDEX('Appendix 1 - Team Data'!$B$12:$R$112, MATCH(D1296, 'Appendix 1 - Team Data'!$B$12:$B$112,0),4)</f>
        <v>70</v>
      </c>
      <c r="J1296" s="25">
        <f t="shared" si="20"/>
        <v>3</v>
      </c>
    </row>
    <row r="1297" spans="2:10">
      <c r="B1297" s="3">
        <v>37602</v>
      </c>
      <c r="C1297" s="10" t="s">
        <v>268</v>
      </c>
      <c r="D1297" s="10" t="s">
        <v>241</v>
      </c>
      <c r="E1297" s="25">
        <v>3</v>
      </c>
      <c r="F1297" s="25">
        <v>0</v>
      </c>
      <c r="G1297" s="10" t="s">
        <v>324</v>
      </c>
      <c r="H1297" s="25">
        <f>INDEX('Appendix 1 - Team Data'!$B$12:$R$112, MATCH(C1297, 'Appendix 1 - Team Data'!$B$12:$B$112,0),4)</f>
        <v>10</v>
      </c>
      <c r="I1297" s="25">
        <f>INDEX('Appendix 1 - Team Data'!$B$12:$R$112, MATCH(D1297, 'Appendix 1 - Team Data'!$B$12:$B$112,0),4)</f>
        <v>30</v>
      </c>
      <c r="J1297" s="25">
        <f t="shared" si="20"/>
        <v>3</v>
      </c>
    </row>
    <row r="1298" spans="2:10">
      <c r="B1298" s="3">
        <v>37611</v>
      </c>
      <c r="C1298" s="10" t="s">
        <v>241</v>
      </c>
      <c r="D1298" s="10" t="s">
        <v>272</v>
      </c>
      <c r="E1298" s="25">
        <v>4</v>
      </c>
      <c r="F1298" s="25">
        <v>1</v>
      </c>
      <c r="G1298" s="10" t="s">
        <v>314</v>
      </c>
      <c r="H1298" s="25">
        <f>INDEX('Appendix 1 - Team Data'!$B$12:$R$112, MATCH(C1298, 'Appendix 1 - Team Data'!$B$12:$B$112,0),4)</f>
        <v>30</v>
      </c>
      <c r="I1298" s="25">
        <f>INDEX('Appendix 1 - Team Data'!$B$12:$R$112, MATCH(D1298, 'Appendix 1 - Team Data'!$B$12:$B$112,0),4)</f>
        <v>0</v>
      </c>
      <c r="J1298" s="25">
        <f t="shared" si="20"/>
        <v>3</v>
      </c>
    </row>
    <row r="1299" spans="2:10">
      <c r="B1299" s="3">
        <v>37614</v>
      </c>
      <c r="C1299" s="10" t="s">
        <v>241</v>
      </c>
      <c r="D1299" s="10" t="s">
        <v>16</v>
      </c>
      <c r="E1299" s="25">
        <v>0</v>
      </c>
      <c r="F1299" s="25">
        <v>3</v>
      </c>
      <c r="G1299" s="10" t="s">
        <v>314</v>
      </c>
      <c r="H1299" s="25">
        <f>INDEX('Appendix 1 - Team Data'!$B$12:$R$112, MATCH(C1299, 'Appendix 1 - Team Data'!$B$12:$B$112,0),4)</f>
        <v>30</v>
      </c>
      <c r="I1299" s="25">
        <f>INDEX('Appendix 1 - Team Data'!$B$12:$R$112, MATCH(D1299, 'Appendix 1 - Team Data'!$B$12:$B$112,0),4)</f>
        <v>30</v>
      </c>
      <c r="J1299" s="25">
        <f t="shared" si="20"/>
        <v>3</v>
      </c>
    </row>
    <row r="1300" spans="2:10">
      <c r="B1300" s="3">
        <v>37663</v>
      </c>
      <c r="C1300" s="10" t="s">
        <v>231</v>
      </c>
      <c r="D1300" s="10" t="s">
        <v>243</v>
      </c>
      <c r="E1300" s="25">
        <v>0</v>
      </c>
      <c r="F1300" s="25">
        <v>3</v>
      </c>
      <c r="G1300" s="10" t="s">
        <v>288</v>
      </c>
      <c r="H1300" s="25">
        <f>INDEX('Appendix 1 - Team Data'!$B$12:$R$112, MATCH(C1300, 'Appendix 1 - Team Data'!$B$12:$B$112,0),4)</f>
        <v>40</v>
      </c>
      <c r="I1300" s="25">
        <f>INDEX('Appendix 1 - Team Data'!$B$12:$R$112, MATCH(D1300, 'Appendix 1 - Team Data'!$B$12:$B$112,0),4)</f>
        <v>30</v>
      </c>
      <c r="J1300" s="25">
        <f t="shared" si="20"/>
        <v>3</v>
      </c>
    </row>
    <row r="1301" spans="2:10">
      <c r="B1301" s="3">
        <v>37664</v>
      </c>
      <c r="C1301" s="10" t="s">
        <v>17</v>
      </c>
      <c r="D1301" s="10" t="s">
        <v>28</v>
      </c>
      <c r="E1301" s="25">
        <v>1</v>
      </c>
      <c r="F1301" s="25">
        <v>4</v>
      </c>
      <c r="G1301" s="10" t="s">
        <v>288</v>
      </c>
      <c r="H1301" s="25">
        <f>INDEX('Appendix 1 - Team Data'!$B$12:$R$112, MATCH(C1301, 'Appendix 1 - Team Data'!$B$12:$B$112,0),4)</f>
        <v>50</v>
      </c>
      <c r="I1301" s="25">
        <f>INDEX('Appendix 1 - Team Data'!$B$12:$R$112, MATCH(D1301, 'Appendix 1 - Team Data'!$B$12:$B$112,0),4)</f>
        <v>80</v>
      </c>
      <c r="J1301" s="25">
        <f t="shared" ref="J1301:J1364" si="21">ABS(F1301-E1301)</f>
        <v>3</v>
      </c>
    </row>
    <row r="1302" spans="2:10">
      <c r="B1302" s="3">
        <v>37666</v>
      </c>
      <c r="C1302" s="10" t="s">
        <v>256</v>
      </c>
      <c r="D1302" s="10" t="s">
        <v>50</v>
      </c>
      <c r="E1302" s="25">
        <v>0</v>
      </c>
      <c r="F1302" s="25">
        <v>3</v>
      </c>
      <c r="G1302" s="10" t="s">
        <v>288</v>
      </c>
      <c r="H1302" s="25">
        <f>INDEX('Appendix 1 - Team Data'!$B$12:$R$112, MATCH(C1302, 'Appendix 1 - Team Data'!$B$12:$B$112,0),4)</f>
        <v>20</v>
      </c>
      <c r="I1302" s="25">
        <f>INDEX('Appendix 1 - Team Data'!$B$12:$R$112, MATCH(D1302, 'Appendix 1 - Team Data'!$B$12:$B$112,0),4)</f>
        <v>80</v>
      </c>
      <c r="J1302" s="25">
        <f t="shared" si="21"/>
        <v>3</v>
      </c>
    </row>
    <row r="1303" spans="2:10">
      <c r="B1303" s="3">
        <v>37709</v>
      </c>
      <c r="C1303" s="10" t="s">
        <v>228</v>
      </c>
      <c r="D1303" s="10" t="s">
        <v>28</v>
      </c>
      <c r="E1303" s="25">
        <v>2</v>
      </c>
      <c r="F1303" s="25">
        <v>5</v>
      </c>
      <c r="G1303" s="10" t="s">
        <v>293</v>
      </c>
      <c r="H1303" s="25">
        <f>INDEX('Appendix 1 - Team Data'!$B$12:$R$112, MATCH(C1303, 'Appendix 1 - Team Data'!$B$12:$B$112,0),4)</f>
        <v>50</v>
      </c>
      <c r="I1303" s="25">
        <f>INDEX('Appendix 1 - Team Data'!$B$12:$R$112, MATCH(D1303, 'Appendix 1 - Team Data'!$B$12:$B$112,0),4)</f>
        <v>80</v>
      </c>
      <c r="J1303" s="25">
        <f t="shared" si="21"/>
        <v>3</v>
      </c>
    </row>
    <row r="1304" spans="2:10">
      <c r="B1304" s="3">
        <v>37710</v>
      </c>
      <c r="C1304" s="10" t="s">
        <v>247</v>
      </c>
      <c r="D1304" s="10" t="s">
        <v>262</v>
      </c>
      <c r="E1304" s="25">
        <v>3</v>
      </c>
      <c r="F1304" s="25">
        <v>0</v>
      </c>
      <c r="G1304" s="10" t="s">
        <v>325</v>
      </c>
      <c r="H1304" s="25">
        <f>INDEX('Appendix 1 - Team Data'!$B$12:$R$112, MATCH(C1304, 'Appendix 1 - Team Data'!$B$12:$B$112,0),4)</f>
        <v>30</v>
      </c>
      <c r="I1304" s="25">
        <f>INDEX('Appendix 1 - Team Data'!$B$12:$R$112, MATCH(D1304, 'Appendix 1 - Team Data'!$B$12:$B$112,0),4)</f>
        <v>10</v>
      </c>
      <c r="J1304" s="25">
        <f t="shared" si="21"/>
        <v>3</v>
      </c>
    </row>
    <row r="1305" spans="2:10">
      <c r="B1305" s="3">
        <v>37713</v>
      </c>
      <c r="C1305" s="10" t="s">
        <v>27</v>
      </c>
      <c r="D1305" s="10" t="s">
        <v>213</v>
      </c>
      <c r="E1305" s="25">
        <v>3</v>
      </c>
      <c r="F1305" s="25">
        <v>0</v>
      </c>
      <c r="G1305" s="10" t="s">
        <v>288</v>
      </c>
      <c r="H1305" s="25">
        <f>INDEX('Appendix 1 - Team Data'!$B$12:$R$112, MATCH(C1305, 'Appendix 1 - Team Data'!$B$12:$B$112,0),4)</f>
        <v>80</v>
      </c>
      <c r="I1305" s="25">
        <f>INDEX('Appendix 1 - Team Data'!$B$12:$R$112, MATCH(D1305, 'Appendix 1 - Team Data'!$B$12:$B$112,0),4)</f>
        <v>80</v>
      </c>
      <c r="J1305" s="25">
        <f t="shared" si="21"/>
        <v>3</v>
      </c>
    </row>
    <row r="1306" spans="2:10">
      <c r="B1306" s="3">
        <v>37713</v>
      </c>
      <c r="C1306" s="10" t="s">
        <v>21</v>
      </c>
      <c r="D1306" s="10" t="s">
        <v>264</v>
      </c>
      <c r="E1306" s="25">
        <v>3</v>
      </c>
      <c r="F1306" s="25">
        <v>0</v>
      </c>
      <c r="G1306" s="10" t="s">
        <v>293</v>
      </c>
      <c r="H1306" s="25">
        <f>INDEX('Appendix 1 - Team Data'!$B$12:$R$112, MATCH(C1306, 'Appendix 1 - Team Data'!$B$12:$B$112,0),4)</f>
        <v>90</v>
      </c>
      <c r="I1306" s="25">
        <f>INDEX('Appendix 1 - Team Data'!$B$12:$R$112, MATCH(D1306, 'Appendix 1 - Team Data'!$B$12:$B$112,0),4)</f>
        <v>10</v>
      </c>
      <c r="J1306" s="25">
        <f t="shared" si="21"/>
        <v>3</v>
      </c>
    </row>
    <row r="1307" spans="2:10">
      <c r="B1307" s="3">
        <v>37741</v>
      </c>
      <c r="C1307" s="10" t="s">
        <v>244</v>
      </c>
      <c r="D1307" s="10" t="s">
        <v>31</v>
      </c>
      <c r="E1307" s="25">
        <v>3</v>
      </c>
      <c r="F1307" s="25">
        <v>0</v>
      </c>
      <c r="G1307" s="10" t="s">
        <v>288</v>
      </c>
      <c r="H1307" s="25">
        <f>INDEX('Appendix 1 - Team Data'!$B$12:$R$112, MATCH(C1307, 'Appendix 1 - Team Data'!$B$12:$B$112,0),4)</f>
        <v>30</v>
      </c>
      <c r="I1307" s="25">
        <f>INDEX('Appendix 1 - Team Data'!$B$12:$R$112, MATCH(D1307, 'Appendix 1 - Team Data'!$B$12:$B$112,0),4)</f>
        <v>70</v>
      </c>
      <c r="J1307" s="25">
        <f t="shared" si="21"/>
        <v>3</v>
      </c>
    </row>
    <row r="1308" spans="2:10">
      <c r="B1308" s="3">
        <v>37773</v>
      </c>
      <c r="C1308" s="10" t="s">
        <v>40</v>
      </c>
      <c r="D1308" s="10" t="s">
        <v>255</v>
      </c>
      <c r="E1308" s="25">
        <v>4</v>
      </c>
      <c r="F1308" s="25">
        <v>1</v>
      </c>
      <c r="G1308" s="10" t="s">
        <v>288</v>
      </c>
      <c r="H1308" s="25">
        <f>INDEX('Appendix 1 - Team Data'!$B$12:$R$112, MATCH(C1308, 'Appendix 1 - Team Data'!$B$12:$B$112,0),4)</f>
        <v>90</v>
      </c>
      <c r="I1308" s="25">
        <f>INDEX('Appendix 1 - Team Data'!$B$12:$R$112, MATCH(D1308, 'Appendix 1 - Team Data'!$B$12:$B$112,0),4)</f>
        <v>20</v>
      </c>
      <c r="J1308" s="25">
        <f t="shared" si="21"/>
        <v>3</v>
      </c>
    </row>
    <row r="1309" spans="2:10">
      <c r="B1309" s="3">
        <v>37779</v>
      </c>
      <c r="C1309" s="10" t="s">
        <v>244</v>
      </c>
      <c r="D1309" s="10" t="s">
        <v>38</v>
      </c>
      <c r="E1309" s="25">
        <v>3</v>
      </c>
      <c r="F1309" s="25">
        <v>0</v>
      </c>
      <c r="G1309" s="10" t="s">
        <v>293</v>
      </c>
      <c r="H1309" s="25">
        <f>INDEX('Appendix 1 - Team Data'!$B$12:$R$112, MATCH(C1309, 'Appendix 1 - Team Data'!$B$12:$B$112,0),4)</f>
        <v>30</v>
      </c>
      <c r="I1309" s="25">
        <f>INDEX('Appendix 1 - Team Data'!$B$12:$R$112, MATCH(D1309, 'Appendix 1 - Team Data'!$B$12:$B$112,0),4)</f>
        <v>70</v>
      </c>
      <c r="J1309" s="25">
        <f t="shared" si="21"/>
        <v>3</v>
      </c>
    </row>
    <row r="1310" spans="2:10">
      <c r="B1310" s="3">
        <v>37780</v>
      </c>
      <c r="C1310" s="10" t="s">
        <v>53</v>
      </c>
      <c r="D1310" s="10" t="s">
        <v>30</v>
      </c>
      <c r="E1310" s="25">
        <v>1</v>
      </c>
      <c r="F1310" s="25">
        <v>4</v>
      </c>
      <c r="G1310" s="10" t="s">
        <v>308</v>
      </c>
      <c r="H1310" s="25">
        <f>INDEX('Appendix 1 - Team Data'!$B$12:$R$112, MATCH(C1310, 'Appendix 1 - Team Data'!$B$12:$B$112,0),4)</f>
        <v>50</v>
      </c>
      <c r="I1310" s="25">
        <f>INDEX('Appendix 1 - Team Data'!$B$12:$R$112, MATCH(D1310, 'Appendix 1 - Team Data'!$B$12:$B$112,0),4)</f>
        <v>90</v>
      </c>
      <c r="J1310" s="25">
        <f t="shared" si="21"/>
        <v>3</v>
      </c>
    </row>
    <row r="1311" spans="2:10">
      <c r="B1311" s="3">
        <v>37783</v>
      </c>
      <c r="C1311" s="10" t="s">
        <v>33</v>
      </c>
      <c r="D1311" s="10" t="s">
        <v>35</v>
      </c>
      <c r="E1311" s="25">
        <v>0</v>
      </c>
      <c r="F1311" s="25">
        <v>3</v>
      </c>
      <c r="G1311" s="10" t="s">
        <v>288</v>
      </c>
      <c r="H1311" s="25">
        <f>INDEX('Appendix 1 - Team Data'!$B$12:$R$112, MATCH(C1311, 'Appendix 1 - Team Data'!$B$12:$B$112,0),4)</f>
        <v>50</v>
      </c>
      <c r="I1311" s="25">
        <f>INDEX('Appendix 1 - Team Data'!$B$12:$R$112, MATCH(D1311, 'Appendix 1 - Team Data'!$B$12:$B$112,0),4)</f>
        <v>90</v>
      </c>
      <c r="J1311" s="25">
        <f t="shared" si="21"/>
        <v>3</v>
      </c>
    </row>
    <row r="1312" spans="2:10">
      <c r="B1312" s="3">
        <v>37783</v>
      </c>
      <c r="C1312" s="10" t="s">
        <v>42</v>
      </c>
      <c r="D1312" s="10" t="s">
        <v>50</v>
      </c>
      <c r="E1312" s="25">
        <v>3</v>
      </c>
      <c r="F1312" s="25">
        <v>0</v>
      </c>
      <c r="G1312" s="10" t="s">
        <v>293</v>
      </c>
      <c r="H1312" s="25">
        <f>INDEX('Appendix 1 - Team Data'!$B$12:$R$112, MATCH(C1312, 'Appendix 1 - Team Data'!$B$12:$B$112,0),4)</f>
        <v>80</v>
      </c>
      <c r="I1312" s="25">
        <f>INDEX('Appendix 1 - Team Data'!$B$12:$R$112, MATCH(D1312, 'Appendix 1 - Team Data'!$B$12:$B$112,0),4)</f>
        <v>80</v>
      </c>
      <c r="J1312" s="25">
        <f t="shared" si="21"/>
        <v>3</v>
      </c>
    </row>
    <row r="1313" spans="2:10">
      <c r="B1313" s="3">
        <v>37790</v>
      </c>
      <c r="C1313" s="10" t="s">
        <v>254</v>
      </c>
      <c r="D1313" s="10" t="s">
        <v>53</v>
      </c>
      <c r="E1313" s="25">
        <v>0</v>
      </c>
      <c r="F1313" s="25">
        <v>3</v>
      </c>
      <c r="G1313" s="10" t="s">
        <v>295</v>
      </c>
      <c r="H1313" s="25">
        <f>INDEX('Appendix 1 - Team Data'!$B$12:$R$112, MATCH(C1313, 'Appendix 1 - Team Data'!$B$12:$B$112,0),4)</f>
        <v>20</v>
      </c>
      <c r="I1313" s="25">
        <f>INDEX('Appendix 1 - Team Data'!$B$12:$R$112, MATCH(D1313, 'Appendix 1 - Team Data'!$B$12:$B$112,0),4)</f>
        <v>50</v>
      </c>
      <c r="J1313" s="25">
        <f t="shared" si="21"/>
        <v>3</v>
      </c>
    </row>
    <row r="1314" spans="2:10">
      <c r="B1314" s="3">
        <v>37821</v>
      </c>
      <c r="C1314" s="10" t="s">
        <v>37</v>
      </c>
      <c r="D1314" s="10" t="s">
        <v>271</v>
      </c>
      <c r="E1314" s="25">
        <v>5</v>
      </c>
      <c r="F1314" s="25">
        <v>2</v>
      </c>
      <c r="G1314" s="10" t="s">
        <v>302</v>
      </c>
      <c r="H1314" s="25">
        <f>INDEX('Appendix 1 - Team Data'!$B$12:$R$112, MATCH(C1314, 'Appendix 1 - Team Data'!$B$12:$B$112,0),4)</f>
        <v>60</v>
      </c>
      <c r="I1314" s="25">
        <f>INDEX('Appendix 1 - Team Data'!$B$12:$R$112, MATCH(D1314, 'Appendix 1 - Team Data'!$B$12:$B$112,0),4)</f>
        <v>0</v>
      </c>
      <c r="J1314" s="25">
        <f t="shared" si="21"/>
        <v>3</v>
      </c>
    </row>
    <row r="1315" spans="2:10">
      <c r="B1315" s="3">
        <v>37848</v>
      </c>
      <c r="C1315" s="10" t="s">
        <v>245</v>
      </c>
      <c r="D1315" s="10" t="s">
        <v>18</v>
      </c>
      <c r="E1315" s="25">
        <v>2</v>
      </c>
      <c r="F1315" s="25">
        <v>5</v>
      </c>
      <c r="G1315" s="10" t="s">
        <v>288</v>
      </c>
      <c r="H1315" s="25">
        <f>INDEX('Appendix 1 - Team Data'!$B$12:$R$112, MATCH(C1315, 'Appendix 1 - Team Data'!$B$12:$B$112,0),4)</f>
        <v>30</v>
      </c>
      <c r="I1315" s="25">
        <f>INDEX('Appendix 1 - Team Data'!$B$12:$R$112, MATCH(D1315, 'Appendix 1 - Team Data'!$B$12:$B$112,0),4)</f>
        <v>80</v>
      </c>
      <c r="J1315" s="25">
        <f t="shared" si="21"/>
        <v>3</v>
      </c>
    </row>
    <row r="1316" spans="2:10">
      <c r="B1316" s="3">
        <v>37853</v>
      </c>
      <c r="C1316" s="10" t="s">
        <v>53</v>
      </c>
      <c r="D1316" s="10" t="s">
        <v>33</v>
      </c>
      <c r="E1316" s="25">
        <v>3</v>
      </c>
      <c r="F1316" s="25">
        <v>0</v>
      </c>
      <c r="G1316" s="10" t="s">
        <v>288</v>
      </c>
      <c r="H1316" s="25">
        <f>INDEX('Appendix 1 - Team Data'!$B$12:$R$112, MATCH(C1316, 'Appendix 1 - Team Data'!$B$12:$B$112,0),4)</f>
        <v>50</v>
      </c>
      <c r="I1316" s="25">
        <f>INDEX('Appendix 1 - Team Data'!$B$12:$R$112, MATCH(D1316, 'Appendix 1 - Team Data'!$B$12:$B$112,0),4)</f>
        <v>50</v>
      </c>
      <c r="J1316" s="25">
        <f t="shared" si="21"/>
        <v>3</v>
      </c>
    </row>
    <row r="1317" spans="2:10">
      <c r="B1317" s="3">
        <v>37864</v>
      </c>
      <c r="C1317" s="10" t="s">
        <v>227</v>
      </c>
      <c r="D1317" s="10" t="s">
        <v>46</v>
      </c>
      <c r="E1317" s="25">
        <v>3</v>
      </c>
      <c r="F1317" s="25">
        <v>0</v>
      </c>
      <c r="G1317" s="10" t="s">
        <v>288</v>
      </c>
      <c r="H1317" s="25">
        <f>INDEX('Appendix 1 - Team Data'!$B$12:$R$112, MATCH(C1317, 'Appendix 1 - Team Data'!$B$12:$B$112,0),4)</f>
        <v>50</v>
      </c>
      <c r="I1317" s="25">
        <f>INDEX('Appendix 1 - Team Data'!$B$12:$R$112, MATCH(D1317, 'Appendix 1 - Team Data'!$B$12:$B$112,0),4)</f>
        <v>50</v>
      </c>
      <c r="J1317" s="25">
        <f t="shared" si="21"/>
        <v>3</v>
      </c>
    </row>
    <row r="1318" spans="2:10">
      <c r="B1318" s="3">
        <v>37869</v>
      </c>
      <c r="C1318" s="10" t="s">
        <v>23</v>
      </c>
      <c r="D1318" s="10" t="s">
        <v>268</v>
      </c>
      <c r="E1318" s="25">
        <v>4</v>
      </c>
      <c r="F1318" s="25">
        <v>1</v>
      </c>
      <c r="G1318" s="10" t="s">
        <v>290</v>
      </c>
      <c r="H1318" s="25">
        <f>INDEX('Appendix 1 - Team Data'!$B$12:$R$112, MATCH(C1318, 'Appendix 1 - Team Data'!$B$12:$B$112,0),4)</f>
        <v>70</v>
      </c>
      <c r="I1318" s="25">
        <f>INDEX('Appendix 1 - Team Data'!$B$12:$R$112, MATCH(D1318, 'Appendix 1 - Team Data'!$B$12:$B$112,0),4)</f>
        <v>10</v>
      </c>
      <c r="J1318" s="25">
        <f t="shared" si="21"/>
        <v>3</v>
      </c>
    </row>
    <row r="1319" spans="2:10">
      <c r="B1319" s="3">
        <v>37870</v>
      </c>
      <c r="C1319" s="10" t="s">
        <v>263</v>
      </c>
      <c r="D1319" s="10" t="s">
        <v>239</v>
      </c>
      <c r="E1319" s="25">
        <v>3</v>
      </c>
      <c r="F1319" s="25">
        <v>0</v>
      </c>
      <c r="G1319" s="10" t="s">
        <v>293</v>
      </c>
      <c r="H1319" s="25">
        <f>INDEX('Appendix 1 - Team Data'!$B$12:$R$112, MATCH(C1319, 'Appendix 1 - Team Data'!$B$12:$B$112,0),4)</f>
        <v>10</v>
      </c>
      <c r="I1319" s="25">
        <f>INDEX('Appendix 1 - Team Data'!$B$12:$R$112, MATCH(D1319, 'Appendix 1 - Team Data'!$B$12:$B$112,0),4)</f>
        <v>40</v>
      </c>
      <c r="J1319" s="25">
        <f t="shared" si="21"/>
        <v>3</v>
      </c>
    </row>
    <row r="1320" spans="2:10">
      <c r="B1320" s="3">
        <v>37870</v>
      </c>
      <c r="C1320" s="10" t="s">
        <v>27</v>
      </c>
      <c r="D1320" s="10" t="s">
        <v>215</v>
      </c>
      <c r="E1320" s="25">
        <v>4</v>
      </c>
      <c r="F1320" s="25">
        <v>1</v>
      </c>
      <c r="G1320" s="10" t="s">
        <v>289</v>
      </c>
      <c r="H1320" s="25">
        <f>INDEX('Appendix 1 - Team Data'!$B$12:$R$112, MATCH(C1320, 'Appendix 1 - Team Data'!$B$12:$B$112,0),4)</f>
        <v>80</v>
      </c>
      <c r="I1320" s="25">
        <f>INDEX('Appendix 1 - Team Data'!$B$12:$R$112, MATCH(D1320, 'Appendix 1 - Team Data'!$B$12:$B$112,0),4)</f>
        <v>70</v>
      </c>
      <c r="J1320" s="25">
        <f t="shared" si="21"/>
        <v>3</v>
      </c>
    </row>
    <row r="1321" spans="2:10">
      <c r="B1321" s="3">
        <v>37870</v>
      </c>
      <c r="C1321" s="10" t="s">
        <v>20</v>
      </c>
      <c r="D1321" s="10" t="s">
        <v>21</v>
      </c>
      <c r="E1321" s="25">
        <v>0</v>
      </c>
      <c r="F1321" s="25">
        <v>3</v>
      </c>
      <c r="G1321" s="10" t="s">
        <v>288</v>
      </c>
      <c r="H1321" s="25">
        <f>INDEX('Appendix 1 - Team Data'!$B$12:$R$112, MATCH(C1321, 'Appendix 1 - Team Data'!$B$12:$B$112,0),4)</f>
        <v>90</v>
      </c>
      <c r="I1321" s="25">
        <f>INDEX('Appendix 1 - Team Data'!$B$12:$R$112, MATCH(D1321, 'Appendix 1 - Team Data'!$B$12:$B$112,0),4)</f>
        <v>90</v>
      </c>
      <c r="J1321" s="25">
        <f t="shared" si="21"/>
        <v>3</v>
      </c>
    </row>
    <row r="1322" spans="2:10">
      <c r="B1322" s="3">
        <v>37873</v>
      </c>
      <c r="C1322" s="10" t="s">
        <v>220</v>
      </c>
      <c r="D1322" s="10" t="s">
        <v>30</v>
      </c>
      <c r="E1322" s="25">
        <v>0</v>
      </c>
      <c r="F1322" s="25">
        <v>3</v>
      </c>
      <c r="G1322" s="10" t="s">
        <v>289</v>
      </c>
      <c r="H1322" s="25">
        <f>INDEX('Appendix 1 - Team Data'!$B$12:$R$112, MATCH(C1322, 'Appendix 1 - Team Data'!$B$12:$B$112,0),4)</f>
        <v>60</v>
      </c>
      <c r="I1322" s="25">
        <f>INDEX('Appendix 1 - Team Data'!$B$12:$R$112, MATCH(D1322, 'Appendix 1 - Team Data'!$B$12:$B$112,0),4)</f>
        <v>90</v>
      </c>
      <c r="J1322" s="25">
        <f t="shared" si="21"/>
        <v>3</v>
      </c>
    </row>
    <row r="1323" spans="2:10">
      <c r="B1323" s="3">
        <v>37874</v>
      </c>
      <c r="C1323" s="10" t="s">
        <v>215</v>
      </c>
      <c r="D1323" s="10" t="s">
        <v>18</v>
      </c>
      <c r="E1323" s="25">
        <v>4</v>
      </c>
      <c r="F1323" s="25">
        <v>1</v>
      </c>
      <c r="G1323" s="10" t="s">
        <v>289</v>
      </c>
      <c r="H1323" s="25">
        <f>INDEX('Appendix 1 - Team Data'!$B$12:$R$112, MATCH(C1323, 'Appendix 1 - Team Data'!$B$12:$B$112,0),4)</f>
        <v>70</v>
      </c>
      <c r="I1323" s="25">
        <f>INDEX('Appendix 1 - Team Data'!$B$12:$R$112, MATCH(D1323, 'Appendix 1 - Team Data'!$B$12:$B$112,0),4)</f>
        <v>80</v>
      </c>
      <c r="J1323" s="25">
        <f t="shared" si="21"/>
        <v>3</v>
      </c>
    </row>
    <row r="1324" spans="2:10">
      <c r="B1324" s="3">
        <v>37874</v>
      </c>
      <c r="C1324" s="10" t="s">
        <v>15</v>
      </c>
      <c r="D1324" s="10" t="s">
        <v>36</v>
      </c>
      <c r="E1324" s="25">
        <v>4</v>
      </c>
      <c r="F1324" s="25">
        <v>1</v>
      </c>
      <c r="G1324" s="10" t="s">
        <v>293</v>
      </c>
      <c r="H1324" s="25">
        <f>INDEX('Appendix 1 - Team Data'!$B$12:$R$112, MATCH(C1324, 'Appendix 1 - Team Data'!$B$12:$B$112,0),4)</f>
        <v>50</v>
      </c>
      <c r="I1324" s="25">
        <f>INDEX('Appendix 1 - Team Data'!$B$12:$R$112, MATCH(D1324, 'Appendix 1 - Team Data'!$B$12:$B$112,0),4)</f>
        <v>80</v>
      </c>
      <c r="J1324" s="25">
        <f t="shared" si="21"/>
        <v>3</v>
      </c>
    </row>
    <row r="1325" spans="2:10">
      <c r="B1325" s="3">
        <v>37905</v>
      </c>
      <c r="C1325" s="10" t="s">
        <v>25</v>
      </c>
      <c r="D1325" s="10" t="s">
        <v>252</v>
      </c>
      <c r="E1325" s="25">
        <v>3</v>
      </c>
      <c r="F1325" s="25">
        <v>0</v>
      </c>
      <c r="G1325" s="10" t="s">
        <v>293</v>
      </c>
      <c r="H1325" s="25">
        <f>INDEX('Appendix 1 - Team Data'!$B$12:$R$112, MATCH(C1325, 'Appendix 1 - Team Data'!$B$12:$B$112,0),4)</f>
        <v>90</v>
      </c>
      <c r="I1325" s="25">
        <f>INDEX('Appendix 1 - Team Data'!$B$12:$R$112, MATCH(D1325, 'Appendix 1 - Team Data'!$B$12:$B$112,0),4)</f>
        <v>20</v>
      </c>
      <c r="J1325" s="25">
        <f t="shared" si="21"/>
        <v>3</v>
      </c>
    </row>
    <row r="1326" spans="2:10">
      <c r="B1326" s="3">
        <v>37905</v>
      </c>
      <c r="C1326" s="10" t="s">
        <v>40</v>
      </c>
      <c r="D1326" s="10" t="s">
        <v>31</v>
      </c>
      <c r="E1326" s="25">
        <v>3</v>
      </c>
      <c r="F1326" s="25">
        <v>0</v>
      </c>
      <c r="G1326" s="10" t="s">
        <v>293</v>
      </c>
      <c r="H1326" s="25">
        <f>INDEX('Appendix 1 - Team Data'!$B$12:$R$112, MATCH(C1326, 'Appendix 1 - Team Data'!$B$12:$B$112,0),4)</f>
        <v>90</v>
      </c>
      <c r="I1326" s="25">
        <f>INDEX('Appendix 1 - Team Data'!$B$12:$R$112, MATCH(D1326, 'Appendix 1 - Team Data'!$B$12:$B$112,0),4)</f>
        <v>70</v>
      </c>
      <c r="J1326" s="25">
        <f t="shared" si="21"/>
        <v>3</v>
      </c>
    </row>
    <row r="1327" spans="2:10">
      <c r="B1327" s="3">
        <v>37906</v>
      </c>
      <c r="C1327" s="10" t="s">
        <v>23</v>
      </c>
      <c r="D1327" s="10" t="s">
        <v>254</v>
      </c>
      <c r="E1327" s="25">
        <v>3</v>
      </c>
      <c r="F1327" s="25">
        <v>0</v>
      </c>
      <c r="G1327" s="10" t="s">
        <v>288</v>
      </c>
      <c r="H1327" s="25">
        <f>INDEX('Appendix 1 - Team Data'!$B$12:$R$112, MATCH(C1327, 'Appendix 1 - Team Data'!$B$12:$B$112,0),4)</f>
        <v>70</v>
      </c>
      <c r="I1327" s="25">
        <f>INDEX('Appendix 1 - Team Data'!$B$12:$R$112, MATCH(D1327, 'Appendix 1 - Team Data'!$B$12:$B$112,0),4)</f>
        <v>20</v>
      </c>
      <c r="J1327" s="25">
        <f t="shared" si="21"/>
        <v>3</v>
      </c>
    </row>
    <row r="1328" spans="2:10">
      <c r="B1328" s="3">
        <v>37917</v>
      </c>
      <c r="C1328" s="10" t="s">
        <v>238</v>
      </c>
      <c r="D1328" s="10" t="s">
        <v>267</v>
      </c>
      <c r="E1328" s="25">
        <v>1</v>
      </c>
      <c r="F1328" s="25">
        <v>4</v>
      </c>
      <c r="G1328" s="10" t="s">
        <v>288</v>
      </c>
      <c r="H1328" s="25">
        <f>INDEX('Appendix 1 - Team Data'!$B$12:$R$112, MATCH(C1328, 'Appendix 1 - Team Data'!$B$12:$B$112,0),4)</f>
        <v>40</v>
      </c>
      <c r="I1328" s="25">
        <f>INDEX('Appendix 1 - Team Data'!$B$12:$R$112, MATCH(D1328, 'Appendix 1 - Team Data'!$B$12:$B$112,0),4)</f>
        <v>10</v>
      </c>
      <c r="J1328" s="25">
        <f t="shared" si="21"/>
        <v>3</v>
      </c>
    </row>
    <row r="1329" spans="2:10">
      <c r="B1329" s="3">
        <v>37940</v>
      </c>
      <c r="C1329" s="10" t="s">
        <v>30</v>
      </c>
      <c r="D1329" s="10" t="s">
        <v>227</v>
      </c>
      <c r="E1329" s="25">
        <v>3</v>
      </c>
      <c r="F1329" s="25">
        <v>0</v>
      </c>
      <c r="G1329" s="10" t="s">
        <v>289</v>
      </c>
      <c r="H1329" s="25">
        <f>INDEX('Appendix 1 - Team Data'!$B$12:$R$112, MATCH(C1329, 'Appendix 1 - Team Data'!$B$12:$B$112,0),4)</f>
        <v>90</v>
      </c>
      <c r="I1329" s="25">
        <f>INDEX('Appendix 1 - Team Data'!$B$12:$R$112, MATCH(D1329, 'Appendix 1 - Team Data'!$B$12:$B$112,0),4)</f>
        <v>50</v>
      </c>
      <c r="J1329" s="25">
        <f t="shared" si="21"/>
        <v>3</v>
      </c>
    </row>
    <row r="1330" spans="2:10">
      <c r="B1330" s="3">
        <v>37940</v>
      </c>
      <c r="C1330" s="10" t="s">
        <v>40</v>
      </c>
      <c r="D1330" s="10" t="s">
        <v>25</v>
      </c>
      <c r="E1330" s="25">
        <v>0</v>
      </c>
      <c r="F1330" s="25">
        <v>3</v>
      </c>
      <c r="G1330" s="10" t="s">
        <v>288</v>
      </c>
      <c r="H1330" s="25">
        <f>INDEX('Appendix 1 - Team Data'!$B$12:$R$112, MATCH(C1330, 'Appendix 1 - Team Data'!$B$12:$B$112,0),4)</f>
        <v>90</v>
      </c>
      <c r="I1330" s="25">
        <f>INDEX('Appendix 1 - Team Data'!$B$12:$R$112, MATCH(D1330, 'Appendix 1 - Team Data'!$B$12:$B$112,0),4)</f>
        <v>90</v>
      </c>
      <c r="J1330" s="25">
        <f t="shared" si="21"/>
        <v>3</v>
      </c>
    </row>
    <row r="1331" spans="2:10">
      <c r="B1331" s="3">
        <v>37941</v>
      </c>
      <c r="C1331" s="10" t="s">
        <v>247</v>
      </c>
      <c r="D1331" s="10" t="s">
        <v>271</v>
      </c>
      <c r="E1331" s="25">
        <v>3</v>
      </c>
      <c r="F1331" s="25">
        <v>0</v>
      </c>
      <c r="G1331" s="10" t="s">
        <v>288</v>
      </c>
      <c r="H1331" s="25">
        <f>INDEX('Appendix 1 - Team Data'!$B$12:$R$112, MATCH(C1331, 'Appendix 1 - Team Data'!$B$12:$B$112,0),4)</f>
        <v>30</v>
      </c>
      <c r="I1331" s="25">
        <f>INDEX('Appendix 1 - Team Data'!$B$12:$R$112, MATCH(D1331, 'Appendix 1 - Team Data'!$B$12:$B$112,0),4)</f>
        <v>0</v>
      </c>
      <c r="J1331" s="25">
        <f t="shared" si="21"/>
        <v>3</v>
      </c>
    </row>
    <row r="1332" spans="2:10">
      <c r="B1332" s="3">
        <v>37943</v>
      </c>
      <c r="C1332" s="10" t="s">
        <v>221</v>
      </c>
      <c r="D1332" s="10" t="s">
        <v>255</v>
      </c>
      <c r="E1332" s="25">
        <v>3</v>
      </c>
      <c r="F1332" s="25">
        <v>0</v>
      </c>
      <c r="G1332" s="10" t="s">
        <v>288</v>
      </c>
      <c r="H1332" s="25">
        <f>INDEX('Appendix 1 - Team Data'!$B$12:$R$112, MATCH(C1332, 'Appendix 1 - Team Data'!$B$12:$B$112,0),4)</f>
        <v>60</v>
      </c>
      <c r="I1332" s="25">
        <f>INDEX('Appendix 1 - Team Data'!$B$12:$R$112, MATCH(D1332, 'Appendix 1 - Team Data'!$B$12:$B$112,0),4)</f>
        <v>20</v>
      </c>
      <c r="J1332" s="25">
        <f t="shared" si="21"/>
        <v>3</v>
      </c>
    </row>
    <row r="1333" spans="2:10">
      <c r="B1333" s="3">
        <v>37944</v>
      </c>
      <c r="C1333" s="10" t="s">
        <v>272</v>
      </c>
      <c r="D1333" s="10" t="s">
        <v>23</v>
      </c>
      <c r="E1333" s="25">
        <v>0</v>
      </c>
      <c r="F1333" s="25">
        <v>3</v>
      </c>
      <c r="G1333" s="10" t="s">
        <v>290</v>
      </c>
      <c r="H1333" s="25">
        <f>INDEX('Appendix 1 - Team Data'!$B$12:$R$112, MATCH(C1333, 'Appendix 1 - Team Data'!$B$12:$B$112,0),4)</f>
        <v>0</v>
      </c>
      <c r="I1333" s="25">
        <f>INDEX('Appendix 1 - Team Data'!$B$12:$R$112, MATCH(D1333, 'Appendix 1 - Team Data'!$B$12:$B$112,0),4)</f>
        <v>70</v>
      </c>
      <c r="J1333" s="25">
        <f t="shared" si="21"/>
        <v>3</v>
      </c>
    </row>
    <row r="1334" spans="2:10">
      <c r="B1334" s="3">
        <v>37944</v>
      </c>
      <c r="C1334" s="10" t="s">
        <v>246</v>
      </c>
      <c r="D1334" s="10" t="s">
        <v>21</v>
      </c>
      <c r="E1334" s="25">
        <v>0</v>
      </c>
      <c r="F1334" s="25">
        <v>3</v>
      </c>
      <c r="G1334" s="10" t="s">
        <v>293</v>
      </c>
      <c r="H1334" s="25">
        <f>INDEX('Appendix 1 - Team Data'!$B$12:$R$112, MATCH(C1334, 'Appendix 1 - Team Data'!$B$12:$B$112,0),4)</f>
        <v>30</v>
      </c>
      <c r="I1334" s="25">
        <f>INDEX('Appendix 1 - Team Data'!$B$12:$R$112, MATCH(D1334, 'Appendix 1 - Team Data'!$B$12:$B$112,0),4)</f>
        <v>90</v>
      </c>
      <c r="J1334" s="25">
        <f t="shared" si="21"/>
        <v>3</v>
      </c>
    </row>
    <row r="1335" spans="2:10">
      <c r="B1335" s="3">
        <v>38008</v>
      </c>
      <c r="C1335" s="10" t="s">
        <v>42</v>
      </c>
      <c r="D1335" s="10" t="s">
        <v>246</v>
      </c>
      <c r="E1335" s="25">
        <v>0</v>
      </c>
      <c r="F1335" s="25">
        <v>3</v>
      </c>
      <c r="G1335" s="10" t="s">
        <v>303</v>
      </c>
      <c r="H1335" s="25">
        <f>INDEX('Appendix 1 - Team Data'!$B$12:$R$112, MATCH(C1335, 'Appendix 1 - Team Data'!$B$12:$B$112,0),4)</f>
        <v>80</v>
      </c>
      <c r="I1335" s="25">
        <f>INDEX('Appendix 1 - Team Data'!$B$12:$R$112, MATCH(D1335, 'Appendix 1 - Team Data'!$B$12:$B$112,0),4)</f>
        <v>30</v>
      </c>
      <c r="J1335" s="25">
        <f t="shared" si="21"/>
        <v>3</v>
      </c>
    </row>
    <row r="1336" spans="2:10">
      <c r="B1336" s="3">
        <v>38035</v>
      </c>
      <c r="C1336" s="10" t="s">
        <v>229</v>
      </c>
      <c r="D1336" s="10" t="s">
        <v>246</v>
      </c>
      <c r="E1336" s="25">
        <v>1</v>
      </c>
      <c r="F1336" s="25">
        <v>4</v>
      </c>
      <c r="G1336" s="10" t="s">
        <v>288</v>
      </c>
      <c r="H1336" s="25">
        <f>INDEX('Appendix 1 - Team Data'!$B$12:$R$112, MATCH(C1336, 'Appendix 1 - Team Data'!$B$12:$B$112,0),4)</f>
        <v>50</v>
      </c>
      <c r="I1336" s="25">
        <f>INDEX('Appendix 1 - Team Data'!$B$12:$R$112, MATCH(D1336, 'Appendix 1 - Team Data'!$B$12:$B$112,0),4)</f>
        <v>30</v>
      </c>
      <c r="J1336" s="25">
        <f t="shared" si="21"/>
        <v>3</v>
      </c>
    </row>
    <row r="1337" spans="2:10">
      <c r="B1337" s="3">
        <v>38035</v>
      </c>
      <c r="C1337" s="10" t="s">
        <v>228</v>
      </c>
      <c r="D1337" s="10" t="s">
        <v>263</v>
      </c>
      <c r="E1337" s="25">
        <v>3</v>
      </c>
      <c r="F1337" s="25">
        <v>0</v>
      </c>
      <c r="G1337" s="10" t="s">
        <v>326</v>
      </c>
      <c r="H1337" s="25">
        <f>INDEX('Appendix 1 - Team Data'!$B$12:$R$112, MATCH(C1337, 'Appendix 1 - Team Data'!$B$12:$B$112,0),4)</f>
        <v>50</v>
      </c>
      <c r="I1337" s="25">
        <f>INDEX('Appendix 1 - Team Data'!$B$12:$R$112, MATCH(D1337, 'Appendix 1 - Team Data'!$B$12:$B$112,0),4)</f>
        <v>10</v>
      </c>
      <c r="J1337" s="25">
        <f t="shared" si="21"/>
        <v>3</v>
      </c>
    </row>
    <row r="1338" spans="2:10">
      <c r="B1338" s="3">
        <v>38077</v>
      </c>
      <c r="C1338" s="10" t="s">
        <v>271</v>
      </c>
      <c r="D1338" s="10" t="s">
        <v>259</v>
      </c>
      <c r="E1338" s="25">
        <v>0</v>
      </c>
      <c r="F1338" s="25">
        <v>3</v>
      </c>
      <c r="G1338" s="10" t="s">
        <v>288</v>
      </c>
      <c r="H1338" s="25">
        <f>INDEX('Appendix 1 - Team Data'!$B$12:$R$112, MATCH(C1338, 'Appendix 1 - Team Data'!$B$12:$B$112,0),4)</f>
        <v>0</v>
      </c>
      <c r="I1338" s="25">
        <f>INDEX('Appendix 1 - Team Data'!$B$12:$R$112, MATCH(D1338, 'Appendix 1 - Team Data'!$B$12:$B$112,0),4)</f>
        <v>10</v>
      </c>
      <c r="J1338" s="25">
        <f t="shared" si="21"/>
        <v>3</v>
      </c>
    </row>
    <row r="1339" spans="2:10">
      <c r="B1339" s="3">
        <v>38077</v>
      </c>
      <c r="C1339" s="10" t="s">
        <v>40</v>
      </c>
      <c r="D1339" s="10" t="s">
        <v>45</v>
      </c>
      <c r="E1339" s="25">
        <v>3</v>
      </c>
      <c r="F1339" s="25">
        <v>0</v>
      </c>
      <c r="G1339" s="10" t="s">
        <v>288</v>
      </c>
      <c r="H1339" s="25">
        <f>INDEX('Appendix 1 - Team Data'!$B$12:$R$112, MATCH(C1339, 'Appendix 1 - Team Data'!$B$12:$B$112,0),4)</f>
        <v>90</v>
      </c>
      <c r="I1339" s="25">
        <f>INDEX('Appendix 1 - Team Data'!$B$12:$R$112, MATCH(D1339, 'Appendix 1 - Team Data'!$B$12:$B$112,0),4)</f>
        <v>90</v>
      </c>
      <c r="J1339" s="25">
        <f t="shared" si="21"/>
        <v>3</v>
      </c>
    </row>
    <row r="1340" spans="2:10">
      <c r="B1340" s="3">
        <v>38077</v>
      </c>
      <c r="C1340" s="10" t="s">
        <v>18</v>
      </c>
      <c r="D1340" s="10" t="s">
        <v>220</v>
      </c>
      <c r="E1340" s="25">
        <v>0</v>
      </c>
      <c r="F1340" s="25">
        <v>3</v>
      </c>
      <c r="G1340" s="10" t="s">
        <v>289</v>
      </c>
      <c r="H1340" s="25">
        <f>INDEX('Appendix 1 - Team Data'!$B$12:$R$112, MATCH(C1340, 'Appendix 1 - Team Data'!$B$12:$B$112,0),4)</f>
        <v>80</v>
      </c>
      <c r="I1340" s="25">
        <f>INDEX('Appendix 1 - Team Data'!$B$12:$R$112, MATCH(D1340, 'Appendix 1 - Team Data'!$B$12:$B$112,0),4)</f>
        <v>60</v>
      </c>
      <c r="J1340" s="25">
        <f t="shared" si="21"/>
        <v>3</v>
      </c>
    </row>
    <row r="1341" spans="2:10">
      <c r="B1341" s="3">
        <v>38105</v>
      </c>
      <c r="C1341" s="10" t="s">
        <v>233</v>
      </c>
      <c r="D1341" s="10" t="s">
        <v>231</v>
      </c>
      <c r="E1341" s="25">
        <v>3</v>
      </c>
      <c r="F1341" s="25">
        <v>0</v>
      </c>
      <c r="G1341" s="10" t="s">
        <v>288</v>
      </c>
      <c r="H1341" s="25">
        <f>INDEX('Appendix 1 - Team Data'!$B$12:$R$112, MATCH(C1341, 'Appendix 1 - Team Data'!$B$12:$B$112,0),4)</f>
        <v>40</v>
      </c>
      <c r="I1341" s="25">
        <f>INDEX('Appendix 1 - Team Data'!$B$12:$R$112, MATCH(D1341, 'Appendix 1 - Team Data'!$B$12:$B$112,0),4)</f>
        <v>40</v>
      </c>
      <c r="J1341" s="25">
        <f t="shared" si="21"/>
        <v>3</v>
      </c>
    </row>
    <row r="1342" spans="2:10">
      <c r="B1342" s="3">
        <v>38105</v>
      </c>
      <c r="C1342" s="10" t="s">
        <v>236</v>
      </c>
      <c r="D1342" s="10" t="s">
        <v>35</v>
      </c>
      <c r="E1342" s="25">
        <v>1</v>
      </c>
      <c r="F1342" s="25">
        <v>4</v>
      </c>
      <c r="G1342" s="10" t="s">
        <v>288</v>
      </c>
      <c r="H1342" s="25">
        <f>INDEX('Appendix 1 - Team Data'!$B$12:$R$112, MATCH(C1342, 'Appendix 1 - Team Data'!$B$12:$B$112,0),4)</f>
        <v>40</v>
      </c>
      <c r="I1342" s="25">
        <f>INDEX('Appendix 1 - Team Data'!$B$12:$R$112, MATCH(D1342, 'Appendix 1 - Team Data'!$B$12:$B$112,0),4)</f>
        <v>90</v>
      </c>
      <c r="J1342" s="25">
        <f t="shared" si="21"/>
        <v>3</v>
      </c>
    </row>
    <row r="1343" spans="2:10">
      <c r="B1343" s="3">
        <v>38136</v>
      </c>
      <c r="C1343" s="10" t="s">
        <v>221</v>
      </c>
      <c r="D1343" s="10" t="s">
        <v>33</v>
      </c>
      <c r="E1343" s="25">
        <v>0</v>
      </c>
      <c r="F1343" s="25">
        <v>3</v>
      </c>
      <c r="G1343" s="10" t="s">
        <v>288</v>
      </c>
      <c r="H1343" s="25">
        <f>INDEX('Appendix 1 - Team Data'!$B$12:$R$112, MATCH(C1343, 'Appendix 1 - Team Data'!$B$12:$B$112,0),4)</f>
        <v>60</v>
      </c>
      <c r="I1343" s="25">
        <f>INDEX('Appendix 1 - Team Data'!$B$12:$R$112, MATCH(D1343, 'Appendix 1 - Team Data'!$B$12:$B$112,0),4)</f>
        <v>50</v>
      </c>
      <c r="J1343" s="25">
        <f t="shared" si="21"/>
        <v>3</v>
      </c>
    </row>
    <row r="1344" spans="2:10">
      <c r="B1344" s="3">
        <v>38155</v>
      </c>
      <c r="C1344" s="10" t="s">
        <v>48</v>
      </c>
      <c r="D1344" s="10" t="s">
        <v>36</v>
      </c>
      <c r="E1344" s="25">
        <v>3</v>
      </c>
      <c r="F1344" s="25">
        <v>0</v>
      </c>
      <c r="G1344" s="10" t="s">
        <v>300</v>
      </c>
      <c r="H1344" s="25">
        <f>INDEX('Appendix 1 - Team Data'!$B$12:$R$112, MATCH(C1344, 'Appendix 1 - Team Data'!$B$12:$B$112,0),4)</f>
        <v>90</v>
      </c>
      <c r="I1344" s="25">
        <f>INDEX('Appendix 1 - Team Data'!$B$12:$R$112, MATCH(D1344, 'Appendix 1 - Team Data'!$B$12:$B$112,0),4)</f>
        <v>80</v>
      </c>
      <c r="J1344" s="25">
        <f t="shared" si="21"/>
        <v>3</v>
      </c>
    </row>
    <row r="1345" spans="2:10">
      <c r="B1345" s="3">
        <v>38158</v>
      </c>
      <c r="C1345" s="10" t="s">
        <v>234</v>
      </c>
      <c r="D1345" s="10" t="s">
        <v>250</v>
      </c>
      <c r="E1345" s="25">
        <v>3</v>
      </c>
      <c r="F1345" s="25">
        <v>0</v>
      </c>
      <c r="G1345" s="10" t="s">
        <v>289</v>
      </c>
      <c r="H1345" s="25">
        <f>INDEX('Appendix 1 - Team Data'!$B$12:$R$112, MATCH(C1345, 'Appendix 1 - Team Data'!$B$12:$B$112,0),4)</f>
        <v>40</v>
      </c>
      <c r="I1345" s="25">
        <f>INDEX('Appendix 1 - Team Data'!$B$12:$R$112, MATCH(D1345, 'Appendix 1 - Team Data'!$B$12:$B$112,0),4)</f>
        <v>20</v>
      </c>
      <c r="J1345" s="25">
        <f t="shared" si="21"/>
        <v>3</v>
      </c>
    </row>
    <row r="1346" spans="2:10">
      <c r="B1346" s="3">
        <v>38158</v>
      </c>
      <c r="C1346" s="10" t="s">
        <v>247</v>
      </c>
      <c r="D1346" s="10" t="s">
        <v>262</v>
      </c>
      <c r="E1346" s="25">
        <v>3</v>
      </c>
      <c r="F1346" s="25">
        <v>0</v>
      </c>
      <c r="G1346" s="10" t="s">
        <v>289</v>
      </c>
      <c r="H1346" s="25">
        <f>INDEX('Appendix 1 - Team Data'!$B$12:$R$112, MATCH(C1346, 'Appendix 1 - Team Data'!$B$12:$B$112,0),4)</f>
        <v>30</v>
      </c>
      <c r="I1346" s="25">
        <f>INDEX('Appendix 1 - Team Data'!$B$12:$R$112, MATCH(D1346, 'Appendix 1 - Team Data'!$B$12:$B$112,0),4)</f>
        <v>10</v>
      </c>
      <c r="J1346" s="25">
        <f t="shared" si="21"/>
        <v>3</v>
      </c>
    </row>
    <row r="1347" spans="2:10">
      <c r="B1347" s="3">
        <v>38163</v>
      </c>
      <c r="C1347" s="10" t="s">
        <v>23</v>
      </c>
      <c r="D1347" s="10" t="s">
        <v>241</v>
      </c>
      <c r="E1347" s="25">
        <v>4</v>
      </c>
      <c r="F1347" s="25">
        <v>1</v>
      </c>
      <c r="G1347" s="10" t="s">
        <v>296</v>
      </c>
      <c r="H1347" s="25">
        <f>INDEX('Appendix 1 - Team Data'!$B$12:$R$112, MATCH(C1347, 'Appendix 1 - Team Data'!$B$12:$B$112,0),4)</f>
        <v>70</v>
      </c>
      <c r="I1347" s="25">
        <f>INDEX('Appendix 1 - Team Data'!$B$12:$R$112, MATCH(D1347, 'Appendix 1 - Team Data'!$B$12:$B$112,0),4)</f>
        <v>30</v>
      </c>
      <c r="J1347" s="25">
        <f t="shared" si="21"/>
        <v>3</v>
      </c>
    </row>
    <row r="1348" spans="2:10">
      <c r="B1348" s="3">
        <v>38179</v>
      </c>
      <c r="C1348" s="10" t="s">
        <v>35</v>
      </c>
      <c r="D1348" s="10" t="s">
        <v>37</v>
      </c>
      <c r="E1348" s="25">
        <v>4</v>
      </c>
      <c r="F1348" s="25">
        <v>1</v>
      </c>
      <c r="G1348" s="10" t="s">
        <v>297</v>
      </c>
      <c r="H1348" s="25">
        <f>INDEX('Appendix 1 - Team Data'!$B$12:$R$112, MATCH(C1348, 'Appendix 1 - Team Data'!$B$12:$B$112,0),4)</f>
        <v>90</v>
      </c>
      <c r="I1348" s="25">
        <f>INDEX('Appendix 1 - Team Data'!$B$12:$R$112, MATCH(D1348, 'Appendix 1 - Team Data'!$B$12:$B$112,0),4)</f>
        <v>60</v>
      </c>
      <c r="J1348" s="25">
        <f t="shared" si="21"/>
        <v>3</v>
      </c>
    </row>
    <row r="1349" spans="2:10">
      <c r="B1349" s="3">
        <v>38188</v>
      </c>
      <c r="C1349" s="10" t="s">
        <v>30</v>
      </c>
      <c r="D1349" s="10" t="s">
        <v>52</v>
      </c>
      <c r="E1349" s="25">
        <v>3</v>
      </c>
      <c r="F1349" s="25">
        <v>0</v>
      </c>
      <c r="G1349" s="10" t="s">
        <v>297</v>
      </c>
      <c r="H1349" s="25">
        <f>INDEX('Appendix 1 - Team Data'!$B$12:$R$112, MATCH(C1349, 'Appendix 1 - Team Data'!$B$12:$B$112,0),4)</f>
        <v>90</v>
      </c>
      <c r="I1349" s="25">
        <f>INDEX('Appendix 1 - Team Data'!$B$12:$R$112, MATCH(D1349, 'Appendix 1 - Team Data'!$B$12:$B$112,0),4)</f>
        <v>90</v>
      </c>
      <c r="J1349" s="25">
        <f t="shared" si="21"/>
        <v>3</v>
      </c>
    </row>
    <row r="1350" spans="2:10">
      <c r="B1350" s="3">
        <v>38198</v>
      </c>
      <c r="C1350" s="10" t="s">
        <v>248</v>
      </c>
      <c r="D1350" s="10" t="s">
        <v>245</v>
      </c>
      <c r="E1350" s="25">
        <v>3</v>
      </c>
      <c r="F1350" s="25">
        <v>0</v>
      </c>
      <c r="G1350" s="10" t="s">
        <v>298</v>
      </c>
      <c r="H1350" s="25">
        <f>INDEX('Appendix 1 - Team Data'!$B$12:$R$112, MATCH(C1350, 'Appendix 1 - Team Data'!$B$12:$B$112,0),4)</f>
        <v>30</v>
      </c>
      <c r="I1350" s="25">
        <f>INDEX('Appendix 1 - Team Data'!$B$12:$R$112, MATCH(D1350, 'Appendix 1 - Team Data'!$B$12:$B$112,0),4)</f>
        <v>30</v>
      </c>
      <c r="J1350" s="25">
        <f t="shared" si="21"/>
        <v>3</v>
      </c>
    </row>
    <row r="1351" spans="2:10">
      <c r="B1351" s="3">
        <v>38217</v>
      </c>
      <c r="C1351" s="10" t="s">
        <v>37</v>
      </c>
      <c r="D1351" s="10" t="s">
        <v>237</v>
      </c>
      <c r="E1351" s="25">
        <v>2</v>
      </c>
      <c r="F1351" s="25">
        <v>5</v>
      </c>
      <c r="G1351" s="10" t="s">
        <v>289</v>
      </c>
      <c r="H1351" s="25">
        <f>INDEX('Appendix 1 - Team Data'!$B$12:$R$112, MATCH(C1351, 'Appendix 1 - Team Data'!$B$12:$B$112,0),4)</f>
        <v>60</v>
      </c>
      <c r="I1351" s="25">
        <f>INDEX('Appendix 1 - Team Data'!$B$12:$R$112, MATCH(D1351, 'Appendix 1 - Team Data'!$B$12:$B$112,0),4)</f>
        <v>40</v>
      </c>
      <c r="J1351" s="25">
        <f t="shared" si="21"/>
        <v>3</v>
      </c>
    </row>
    <row r="1352" spans="2:10">
      <c r="B1352" s="3">
        <v>38217</v>
      </c>
      <c r="C1352" s="10" t="s">
        <v>48</v>
      </c>
      <c r="D1352" s="10" t="s">
        <v>219</v>
      </c>
      <c r="E1352" s="25">
        <v>3</v>
      </c>
      <c r="F1352" s="25">
        <v>0</v>
      </c>
      <c r="G1352" s="10" t="s">
        <v>288</v>
      </c>
      <c r="H1352" s="25">
        <f>INDEX('Appendix 1 - Team Data'!$B$12:$R$112, MATCH(C1352, 'Appendix 1 - Team Data'!$B$12:$B$112,0),4)</f>
        <v>90</v>
      </c>
      <c r="I1352" s="25">
        <f>INDEX('Appendix 1 - Team Data'!$B$12:$R$112, MATCH(D1352, 'Appendix 1 - Team Data'!$B$12:$B$112,0),4)</f>
        <v>60</v>
      </c>
      <c r="J1352" s="25">
        <f t="shared" si="21"/>
        <v>3</v>
      </c>
    </row>
    <row r="1353" spans="2:10">
      <c r="B1353" s="3">
        <v>38217</v>
      </c>
      <c r="C1353" s="10" t="s">
        <v>222</v>
      </c>
      <c r="D1353" s="10" t="s">
        <v>236</v>
      </c>
      <c r="E1353" s="25">
        <v>0</v>
      </c>
      <c r="F1353" s="25">
        <v>3</v>
      </c>
      <c r="G1353" s="10" t="s">
        <v>288</v>
      </c>
      <c r="H1353" s="25">
        <f>INDEX('Appendix 1 - Team Data'!$B$12:$R$112, MATCH(C1353, 'Appendix 1 - Team Data'!$B$12:$B$112,0),4)</f>
        <v>60</v>
      </c>
      <c r="I1353" s="25">
        <f>INDEX('Appendix 1 - Team Data'!$B$12:$R$112, MATCH(D1353, 'Appendix 1 - Team Data'!$B$12:$B$112,0),4)</f>
        <v>40</v>
      </c>
      <c r="J1353" s="25">
        <f t="shared" si="21"/>
        <v>3</v>
      </c>
    </row>
    <row r="1354" spans="2:10">
      <c r="B1354" s="3">
        <v>38234</v>
      </c>
      <c r="C1354" s="10" t="s">
        <v>32</v>
      </c>
      <c r="D1354" s="10" t="s">
        <v>236</v>
      </c>
      <c r="E1354" s="25">
        <v>3</v>
      </c>
      <c r="F1354" s="25">
        <v>0</v>
      </c>
      <c r="G1354" s="10" t="s">
        <v>289</v>
      </c>
      <c r="H1354" s="25">
        <f>INDEX('Appendix 1 - Team Data'!$B$12:$R$112, MATCH(C1354, 'Appendix 1 - Team Data'!$B$12:$B$112,0),4)</f>
        <v>80</v>
      </c>
      <c r="I1354" s="25">
        <f>INDEX('Appendix 1 - Team Data'!$B$12:$R$112, MATCH(D1354, 'Appendix 1 - Team Data'!$B$12:$B$112,0),4)</f>
        <v>40</v>
      </c>
      <c r="J1354" s="25">
        <f t="shared" si="21"/>
        <v>3</v>
      </c>
    </row>
    <row r="1355" spans="2:10">
      <c r="B1355" s="3">
        <v>38234</v>
      </c>
      <c r="C1355" s="10" t="s">
        <v>229</v>
      </c>
      <c r="D1355" s="10" t="s">
        <v>50</v>
      </c>
      <c r="E1355" s="25">
        <v>0</v>
      </c>
      <c r="F1355" s="25">
        <v>3</v>
      </c>
      <c r="G1355" s="10" t="s">
        <v>289</v>
      </c>
      <c r="H1355" s="25">
        <f>INDEX('Appendix 1 - Team Data'!$B$12:$R$112, MATCH(C1355, 'Appendix 1 - Team Data'!$B$12:$B$112,0),4)</f>
        <v>50</v>
      </c>
      <c r="I1355" s="25">
        <f>INDEX('Appendix 1 - Team Data'!$B$12:$R$112, MATCH(D1355, 'Appendix 1 - Team Data'!$B$12:$B$112,0),4)</f>
        <v>80</v>
      </c>
      <c r="J1355" s="25">
        <f t="shared" si="21"/>
        <v>3</v>
      </c>
    </row>
    <row r="1356" spans="2:10">
      <c r="B1356" s="3">
        <v>38235</v>
      </c>
      <c r="C1356" s="10" t="s">
        <v>267</v>
      </c>
      <c r="D1356" s="10" t="s">
        <v>33</v>
      </c>
      <c r="E1356" s="25">
        <v>0</v>
      </c>
      <c r="F1356" s="25">
        <v>3</v>
      </c>
      <c r="G1356" s="10" t="s">
        <v>289</v>
      </c>
      <c r="H1356" s="25">
        <f>INDEX('Appendix 1 - Team Data'!$B$12:$R$112, MATCH(C1356, 'Appendix 1 - Team Data'!$B$12:$B$112,0),4)</f>
        <v>10</v>
      </c>
      <c r="I1356" s="25">
        <f>INDEX('Appendix 1 - Team Data'!$B$12:$R$112, MATCH(D1356, 'Appendix 1 - Team Data'!$B$12:$B$112,0),4)</f>
        <v>50</v>
      </c>
      <c r="J1356" s="25">
        <f t="shared" si="21"/>
        <v>3</v>
      </c>
    </row>
    <row r="1357" spans="2:10">
      <c r="B1357" s="3">
        <v>38238</v>
      </c>
      <c r="C1357" s="10" t="s">
        <v>271</v>
      </c>
      <c r="D1357" s="10" t="s">
        <v>247</v>
      </c>
      <c r="E1357" s="25">
        <v>0</v>
      </c>
      <c r="F1357" s="25">
        <v>3</v>
      </c>
      <c r="G1357" s="10" t="s">
        <v>289</v>
      </c>
      <c r="H1357" s="25">
        <f>INDEX('Appendix 1 - Team Data'!$B$12:$R$112, MATCH(C1357, 'Appendix 1 - Team Data'!$B$12:$B$112,0),4)</f>
        <v>0</v>
      </c>
      <c r="I1357" s="25">
        <f>INDEX('Appendix 1 - Team Data'!$B$12:$R$112, MATCH(D1357, 'Appendix 1 - Team Data'!$B$12:$B$112,0),4)</f>
        <v>30</v>
      </c>
      <c r="J1357" s="25">
        <f t="shared" si="21"/>
        <v>3</v>
      </c>
    </row>
    <row r="1358" spans="2:10">
      <c r="B1358" s="3">
        <v>38269</v>
      </c>
      <c r="C1358" s="10" t="s">
        <v>42</v>
      </c>
      <c r="D1358" s="10" t="s">
        <v>236</v>
      </c>
      <c r="E1358" s="25">
        <v>3</v>
      </c>
      <c r="F1358" s="25">
        <v>0</v>
      </c>
      <c r="G1358" s="10" t="s">
        <v>289</v>
      </c>
      <c r="H1358" s="25">
        <f>INDEX('Appendix 1 - Team Data'!$B$12:$R$112, MATCH(C1358, 'Appendix 1 - Team Data'!$B$12:$B$112,0),4)</f>
        <v>80</v>
      </c>
      <c r="I1358" s="25">
        <f>INDEX('Appendix 1 - Team Data'!$B$12:$R$112, MATCH(D1358, 'Appendix 1 - Team Data'!$B$12:$B$112,0),4)</f>
        <v>40</v>
      </c>
      <c r="J1358" s="25">
        <f t="shared" si="21"/>
        <v>3</v>
      </c>
    </row>
    <row r="1359" spans="2:10">
      <c r="B1359" s="3">
        <v>38269</v>
      </c>
      <c r="C1359" s="10" t="s">
        <v>220</v>
      </c>
      <c r="D1359" s="10" t="s">
        <v>35</v>
      </c>
      <c r="E1359" s="25">
        <v>2</v>
      </c>
      <c r="F1359" s="25">
        <v>5</v>
      </c>
      <c r="G1359" s="10" t="s">
        <v>289</v>
      </c>
      <c r="H1359" s="25">
        <f>INDEX('Appendix 1 - Team Data'!$B$12:$R$112, MATCH(C1359, 'Appendix 1 - Team Data'!$B$12:$B$112,0),4)</f>
        <v>60</v>
      </c>
      <c r="I1359" s="25">
        <f>INDEX('Appendix 1 - Team Data'!$B$12:$R$112, MATCH(D1359, 'Appendix 1 - Team Data'!$B$12:$B$112,0),4)</f>
        <v>90</v>
      </c>
      <c r="J1359" s="25">
        <f t="shared" si="21"/>
        <v>3</v>
      </c>
    </row>
    <row r="1360" spans="2:10">
      <c r="B1360" s="3">
        <v>38273</v>
      </c>
      <c r="C1360" s="10" t="s">
        <v>31</v>
      </c>
      <c r="D1360" s="10" t="s">
        <v>42</v>
      </c>
      <c r="E1360" s="25">
        <v>1</v>
      </c>
      <c r="F1360" s="25">
        <v>4</v>
      </c>
      <c r="G1360" s="10" t="s">
        <v>289</v>
      </c>
      <c r="H1360" s="25">
        <f>INDEX('Appendix 1 - Team Data'!$B$12:$R$112, MATCH(C1360, 'Appendix 1 - Team Data'!$B$12:$B$112,0),4)</f>
        <v>70</v>
      </c>
      <c r="I1360" s="25">
        <f>INDEX('Appendix 1 - Team Data'!$B$12:$R$112, MATCH(D1360, 'Appendix 1 - Team Data'!$B$12:$B$112,0),4)</f>
        <v>80</v>
      </c>
      <c r="J1360" s="25">
        <f t="shared" si="21"/>
        <v>3</v>
      </c>
    </row>
    <row r="1361" spans="2:10">
      <c r="B1361" s="3">
        <v>38273</v>
      </c>
      <c r="C1361" s="10" t="s">
        <v>246</v>
      </c>
      <c r="D1361" s="10" t="s">
        <v>232</v>
      </c>
      <c r="E1361" s="25">
        <v>3</v>
      </c>
      <c r="F1361" s="25">
        <v>0</v>
      </c>
      <c r="G1361" s="10" t="s">
        <v>289</v>
      </c>
      <c r="H1361" s="25">
        <f>INDEX('Appendix 1 - Team Data'!$B$12:$R$112, MATCH(C1361, 'Appendix 1 - Team Data'!$B$12:$B$112,0),4)</f>
        <v>30</v>
      </c>
      <c r="I1361" s="25">
        <f>INDEX('Appendix 1 - Team Data'!$B$12:$R$112, MATCH(D1361, 'Appendix 1 - Team Data'!$B$12:$B$112,0),4)</f>
        <v>40</v>
      </c>
      <c r="J1361" s="25">
        <f t="shared" si="21"/>
        <v>3</v>
      </c>
    </row>
    <row r="1362" spans="2:10">
      <c r="B1362" s="3">
        <v>38280</v>
      </c>
      <c r="C1362" s="10" t="s">
        <v>218</v>
      </c>
      <c r="D1362" s="10" t="s">
        <v>268</v>
      </c>
      <c r="E1362" s="25">
        <v>0</v>
      </c>
      <c r="F1362" s="25">
        <v>3</v>
      </c>
      <c r="G1362" s="10" t="s">
        <v>288</v>
      </c>
      <c r="H1362" s="25">
        <f>INDEX('Appendix 1 - Team Data'!$B$12:$R$112, MATCH(C1362, 'Appendix 1 - Team Data'!$B$12:$B$112,0),4)</f>
        <v>70</v>
      </c>
      <c r="I1362" s="25">
        <f>INDEX('Appendix 1 - Team Data'!$B$12:$R$112, MATCH(D1362, 'Appendix 1 - Team Data'!$B$12:$B$112,0),4)</f>
        <v>10</v>
      </c>
      <c r="J1362" s="25">
        <f t="shared" si="21"/>
        <v>3</v>
      </c>
    </row>
    <row r="1363" spans="2:10">
      <c r="B1363" s="3">
        <v>38308</v>
      </c>
      <c r="C1363" s="10" t="s">
        <v>40</v>
      </c>
      <c r="D1363" s="10" t="s">
        <v>231</v>
      </c>
      <c r="E1363" s="25">
        <v>3</v>
      </c>
      <c r="F1363" s="25">
        <v>0</v>
      </c>
      <c r="G1363" s="10" t="s">
        <v>288</v>
      </c>
      <c r="H1363" s="25">
        <f>INDEX('Appendix 1 - Team Data'!$B$12:$R$112, MATCH(C1363, 'Appendix 1 - Team Data'!$B$12:$B$112,0),4)</f>
        <v>90</v>
      </c>
      <c r="I1363" s="25">
        <f>INDEX('Appendix 1 - Team Data'!$B$12:$R$112, MATCH(D1363, 'Appendix 1 - Team Data'!$B$12:$B$112,0),4)</f>
        <v>40</v>
      </c>
      <c r="J1363" s="25">
        <f t="shared" si="21"/>
        <v>3</v>
      </c>
    </row>
    <row r="1364" spans="2:10">
      <c r="B1364" s="3">
        <v>38308</v>
      </c>
      <c r="C1364" s="10" t="s">
        <v>46</v>
      </c>
      <c r="D1364" s="10" t="s">
        <v>271</v>
      </c>
      <c r="E1364" s="25">
        <v>3</v>
      </c>
      <c r="F1364" s="25">
        <v>0</v>
      </c>
      <c r="G1364" s="10" t="s">
        <v>289</v>
      </c>
      <c r="H1364" s="25">
        <f>INDEX('Appendix 1 - Team Data'!$B$12:$R$112, MATCH(C1364, 'Appendix 1 - Team Data'!$B$12:$B$112,0),4)</f>
        <v>50</v>
      </c>
      <c r="I1364" s="25">
        <f>INDEX('Appendix 1 - Team Data'!$B$12:$R$112, MATCH(D1364, 'Appendix 1 - Team Data'!$B$12:$B$112,0),4)</f>
        <v>0</v>
      </c>
      <c r="J1364" s="25">
        <f t="shared" si="21"/>
        <v>3</v>
      </c>
    </row>
    <row r="1365" spans="2:10">
      <c r="B1365" s="3">
        <v>38308</v>
      </c>
      <c r="C1365" s="10" t="s">
        <v>222</v>
      </c>
      <c r="D1365" s="10" t="s">
        <v>42</v>
      </c>
      <c r="E1365" s="25">
        <v>1</v>
      </c>
      <c r="F1365" s="25">
        <v>4</v>
      </c>
      <c r="G1365" s="10" t="s">
        <v>288</v>
      </c>
      <c r="H1365" s="25">
        <f>INDEX('Appendix 1 - Team Data'!$B$12:$R$112, MATCH(C1365, 'Appendix 1 - Team Data'!$B$12:$B$112,0),4)</f>
        <v>60</v>
      </c>
      <c r="I1365" s="25">
        <f>INDEX('Appendix 1 - Team Data'!$B$12:$R$112, MATCH(D1365, 'Appendix 1 - Team Data'!$B$12:$B$112,0),4)</f>
        <v>80</v>
      </c>
      <c r="J1365" s="25">
        <f t="shared" ref="J1365:J1428" si="22">ABS(F1365-E1365)</f>
        <v>3</v>
      </c>
    </row>
    <row r="1366" spans="2:10">
      <c r="B1366" s="3">
        <v>38308</v>
      </c>
      <c r="C1366" s="10" t="s">
        <v>225</v>
      </c>
      <c r="D1366" s="10" t="s">
        <v>219</v>
      </c>
      <c r="E1366" s="25">
        <v>0</v>
      </c>
      <c r="F1366" s="25">
        <v>3</v>
      </c>
      <c r="G1366" s="10" t="s">
        <v>289</v>
      </c>
      <c r="H1366" s="25">
        <f>INDEX('Appendix 1 - Team Data'!$B$12:$R$112, MATCH(C1366, 'Appendix 1 - Team Data'!$B$12:$B$112,0),4)</f>
        <v>60</v>
      </c>
      <c r="I1366" s="25">
        <f>INDEX('Appendix 1 - Team Data'!$B$12:$R$112, MATCH(D1366, 'Appendix 1 - Team Data'!$B$12:$B$112,0),4)</f>
        <v>60</v>
      </c>
      <c r="J1366" s="25">
        <f t="shared" si="22"/>
        <v>3</v>
      </c>
    </row>
    <row r="1367" spans="2:10">
      <c r="B1367" s="3">
        <v>38322</v>
      </c>
      <c r="C1367" s="10" t="s">
        <v>270</v>
      </c>
      <c r="D1367" s="10" t="s">
        <v>272</v>
      </c>
      <c r="E1367" s="25">
        <v>4</v>
      </c>
      <c r="F1367" s="25">
        <v>1</v>
      </c>
      <c r="G1367" s="10" t="s">
        <v>288</v>
      </c>
      <c r="H1367" s="25">
        <f>INDEX('Appendix 1 - Team Data'!$B$12:$R$112, MATCH(C1367, 'Appendix 1 - Team Data'!$B$12:$B$112,0),4)</f>
        <v>0</v>
      </c>
      <c r="I1367" s="25">
        <f>INDEX('Appendix 1 - Team Data'!$B$12:$R$112, MATCH(D1367, 'Appendix 1 - Team Data'!$B$12:$B$112,0),4)</f>
        <v>0</v>
      </c>
      <c r="J1367" s="25">
        <f t="shared" si="22"/>
        <v>3</v>
      </c>
    </row>
    <row r="1368" spans="2:10">
      <c r="B1368" s="3">
        <v>38337</v>
      </c>
      <c r="C1368" s="10" t="s">
        <v>53</v>
      </c>
      <c r="D1368" s="10" t="s">
        <v>40</v>
      </c>
      <c r="E1368" s="25">
        <v>0</v>
      </c>
      <c r="F1368" s="25">
        <v>3</v>
      </c>
      <c r="G1368" s="10" t="s">
        <v>288</v>
      </c>
      <c r="H1368" s="25">
        <f>INDEX('Appendix 1 - Team Data'!$B$12:$R$112, MATCH(C1368, 'Appendix 1 - Team Data'!$B$12:$B$112,0),4)</f>
        <v>50</v>
      </c>
      <c r="I1368" s="25">
        <f>INDEX('Appendix 1 - Team Data'!$B$12:$R$112, MATCH(D1368, 'Appendix 1 - Team Data'!$B$12:$B$112,0),4)</f>
        <v>90</v>
      </c>
      <c r="J1368" s="25">
        <f t="shared" si="22"/>
        <v>3</v>
      </c>
    </row>
    <row r="1369" spans="2:10">
      <c r="B1369" s="3">
        <v>38360</v>
      </c>
      <c r="C1369" s="10" t="s">
        <v>17</v>
      </c>
      <c r="D1369" s="10" t="s">
        <v>269</v>
      </c>
      <c r="E1369" s="25">
        <v>3</v>
      </c>
      <c r="F1369" s="25">
        <v>0</v>
      </c>
      <c r="G1369" s="10" t="s">
        <v>288</v>
      </c>
      <c r="H1369" s="25">
        <f>INDEX('Appendix 1 - Team Data'!$B$12:$R$112, MATCH(C1369, 'Appendix 1 - Team Data'!$B$12:$B$112,0),4)</f>
        <v>50</v>
      </c>
      <c r="I1369" s="25">
        <f>INDEX('Appendix 1 - Team Data'!$B$12:$R$112, MATCH(D1369, 'Appendix 1 - Team Data'!$B$12:$B$112,0),4)</f>
        <v>0</v>
      </c>
      <c r="J1369" s="25">
        <f t="shared" si="22"/>
        <v>3</v>
      </c>
    </row>
    <row r="1370" spans="2:10">
      <c r="B1370" s="3">
        <v>38385</v>
      </c>
      <c r="C1370" s="10" t="s">
        <v>53</v>
      </c>
      <c r="D1370" s="10" t="s">
        <v>241</v>
      </c>
      <c r="E1370" s="25">
        <v>3</v>
      </c>
      <c r="F1370" s="25">
        <v>0</v>
      </c>
      <c r="G1370" s="10" t="s">
        <v>288</v>
      </c>
      <c r="H1370" s="25">
        <f>INDEX('Appendix 1 - Team Data'!$B$12:$R$112, MATCH(C1370, 'Appendix 1 - Team Data'!$B$12:$B$112,0),4)</f>
        <v>50</v>
      </c>
      <c r="I1370" s="25">
        <f>INDEX('Appendix 1 - Team Data'!$B$12:$R$112, MATCH(D1370, 'Appendix 1 - Team Data'!$B$12:$B$112,0),4)</f>
        <v>30</v>
      </c>
      <c r="J1370" s="25">
        <f t="shared" si="22"/>
        <v>3</v>
      </c>
    </row>
    <row r="1371" spans="2:10">
      <c r="B1371" s="3">
        <v>38392</v>
      </c>
      <c r="C1371" s="10" t="s">
        <v>251</v>
      </c>
      <c r="D1371" s="10" t="s">
        <v>238</v>
      </c>
      <c r="E1371" s="25">
        <v>3</v>
      </c>
      <c r="F1371" s="25">
        <v>0</v>
      </c>
      <c r="G1371" s="10" t="s">
        <v>288</v>
      </c>
      <c r="H1371" s="25">
        <f>INDEX('Appendix 1 - Team Data'!$B$12:$R$112, MATCH(C1371, 'Appendix 1 - Team Data'!$B$12:$B$112,0),4)</f>
        <v>20</v>
      </c>
      <c r="I1371" s="25">
        <f>INDEX('Appendix 1 - Team Data'!$B$12:$R$112, MATCH(D1371, 'Appendix 1 - Team Data'!$B$12:$B$112,0),4)</f>
        <v>40</v>
      </c>
      <c r="J1371" s="25">
        <f t="shared" si="22"/>
        <v>3</v>
      </c>
    </row>
    <row r="1372" spans="2:10">
      <c r="B1372" s="3">
        <v>38392</v>
      </c>
      <c r="C1372" s="10" t="s">
        <v>213</v>
      </c>
      <c r="D1372" s="10" t="s">
        <v>218</v>
      </c>
      <c r="E1372" s="25">
        <v>3</v>
      </c>
      <c r="F1372" s="25">
        <v>0</v>
      </c>
      <c r="G1372" s="10" t="s">
        <v>288</v>
      </c>
      <c r="H1372" s="25">
        <f>INDEX('Appendix 1 - Team Data'!$B$12:$R$112, MATCH(C1372, 'Appendix 1 - Team Data'!$B$12:$B$112,0),4)</f>
        <v>80</v>
      </c>
      <c r="I1372" s="25">
        <f>INDEX('Appendix 1 - Team Data'!$B$12:$R$112, MATCH(D1372, 'Appendix 1 - Team Data'!$B$12:$B$112,0),4)</f>
        <v>70</v>
      </c>
      <c r="J1372" s="25">
        <f t="shared" si="22"/>
        <v>3</v>
      </c>
    </row>
    <row r="1373" spans="2:10">
      <c r="B1373" s="3">
        <v>38392</v>
      </c>
      <c r="C1373" s="10" t="s">
        <v>220</v>
      </c>
      <c r="D1373" s="10" t="s">
        <v>258</v>
      </c>
      <c r="E1373" s="25">
        <v>3</v>
      </c>
      <c r="F1373" s="25">
        <v>0</v>
      </c>
      <c r="G1373" s="10" t="s">
        <v>288</v>
      </c>
      <c r="H1373" s="25">
        <f>INDEX('Appendix 1 - Team Data'!$B$12:$R$112, MATCH(C1373, 'Appendix 1 - Team Data'!$B$12:$B$112,0),4)</f>
        <v>60</v>
      </c>
      <c r="I1373" s="25">
        <f>INDEX('Appendix 1 - Team Data'!$B$12:$R$112, MATCH(D1373, 'Appendix 1 - Team Data'!$B$12:$B$112,0),4)</f>
        <v>20</v>
      </c>
      <c r="J1373" s="25">
        <f t="shared" si="22"/>
        <v>3</v>
      </c>
    </row>
    <row r="1374" spans="2:10">
      <c r="B1374" s="3">
        <v>38410</v>
      </c>
      <c r="C1374" s="10" t="s">
        <v>259</v>
      </c>
      <c r="D1374" s="10" t="s">
        <v>46</v>
      </c>
      <c r="E1374" s="25">
        <v>3</v>
      </c>
      <c r="F1374" s="25">
        <v>0</v>
      </c>
      <c r="G1374" s="10" t="s">
        <v>292</v>
      </c>
      <c r="H1374" s="25">
        <f>INDEX('Appendix 1 - Team Data'!$B$12:$R$112, MATCH(C1374, 'Appendix 1 - Team Data'!$B$12:$B$112,0),4)</f>
        <v>10</v>
      </c>
      <c r="I1374" s="25">
        <f>INDEX('Appendix 1 - Team Data'!$B$12:$R$112, MATCH(D1374, 'Appendix 1 - Team Data'!$B$12:$B$112,0),4)</f>
        <v>50</v>
      </c>
      <c r="J1374" s="25">
        <f t="shared" si="22"/>
        <v>3</v>
      </c>
    </row>
    <row r="1375" spans="2:10">
      <c r="B1375" s="3">
        <v>38429</v>
      </c>
      <c r="C1375" s="10" t="s">
        <v>16</v>
      </c>
      <c r="D1375" s="10" t="s">
        <v>244</v>
      </c>
      <c r="E1375" s="25">
        <v>1</v>
      </c>
      <c r="F1375" s="25">
        <v>4</v>
      </c>
      <c r="G1375" s="10" t="s">
        <v>288</v>
      </c>
      <c r="H1375" s="25">
        <f>INDEX('Appendix 1 - Team Data'!$B$12:$R$112, MATCH(C1375, 'Appendix 1 - Team Data'!$B$12:$B$112,0),4)</f>
        <v>30</v>
      </c>
      <c r="I1375" s="25">
        <f>INDEX('Appendix 1 - Team Data'!$B$12:$R$112, MATCH(D1375, 'Appendix 1 - Team Data'!$B$12:$B$112,0),4)</f>
        <v>30</v>
      </c>
      <c r="J1375" s="25">
        <f t="shared" si="22"/>
        <v>3</v>
      </c>
    </row>
    <row r="1376" spans="2:10">
      <c r="B1376" s="3">
        <v>38437</v>
      </c>
      <c r="C1376" s="10" t="s">
        <v>233</v>
      </c>
      <c r="D1376" s="10" t="s">
        <v>42</v>
      </c>
      <c r="E1376" s="25">
        <v>0</v>
      </c>
      <c r="F1376" s="25">
        <v>3</v>
      </c>
      <c r="G1376" s="10" t="s">
        <v>289</v>
      </c>
      <c r="H1376" s="25">
        <f>INDEX('Appendix 1 - Team Data'!$B$12:$R$112, MATCH(C1376, 'Appendix 1 - Team Data'!$B$12:$B$112,0),4)</f>
        <v>40</v>
      </c>
      <c r="I1376" s="25">
        <f>INDEX('Appendix 1 - Team Data'!$B$12:$R$112, MATCH(D1376, 'Appendix 1 - Team Data'!$B$12:$B$112,0),4)</f>
        <v>80</v>
      </c>
      <c r="J1376" s="25">
        <f t="shared" si="22"/>
        <v>3</v>
      </c>
    </row>
    <row r="1377" spans="2:10">
      <c r="B1377" s="3">
        <v>38437</v>
      </c>
      <c r="C1377" s="10" t="s">
        <v>20</v>
      </c>
      <c r="D1377" s="10" t="s">
        <v>255</v>
      </c>
      <c r="E1377" s="25">
        <v>4</v>
      </c>
      <c r="F1377" s="25">
        <v>1</v>
      </c>
      <c r="G1377" s="10" t="s">
        <v>288</v>
      </c>
      <c r="H1377" s="25">
        <f>INDEX('Appendix 1 - Team Data'!$B$12:$R$112, MATCH(C1377, 'Appendix 1 - Team Data'!$B$12:$B$112,0),4)</f>
        <v>90</v>
      </c>
      <c r="I1377" s="25">
        <f>INDEX('Appendix 1 - Team Data'!$B$12:$R$112, MATCH(D1377, 'Appendix 1 - Team Data'!$B$12:$B$112,0),4)</f>
        <v>20</v>
      </c>
      <c r="J1377" s="25">
        <f t="shared" si="22"/>
        <v>3</v>
      </c>
    </row>
    <row r="1378" spans="2:10">
      <c r="B1378" s="3">
        <v>38437</v>
      </c>
      <c r="C1378" s="10" t="s">
        <v>21</v>
      </c>
      <c r="D1378" s="10" t="s">
        <v>248</v>
      </c>
      <c r="E1378" s="25">
        <v>3</v>
      </c>
      <c r="F1378" s="25">
        <v>0</v>
      </c>
      <c r="G1378" s="10" t="s">
        <v>288</v>
      </c>
      <c r="H1378" s="25">
        <f>INDEX('Appendix 1 - Team Data'!$B$12:$R$112, MATCH(C1378, 'Appendix 1 - Team Data'!$B$12:$B$112,0),4)</f>
        <v>90</v>
      </c>
      <c r="I1378" s="25">
        <f>INDEX('Appendix 1 - Team Data'!$B$12:$R$112, MATCH(D1378, 'Appendix 1 - Team Data'!$B$12:$B$112,0),4)</f>
        <v>30</v>
      </c>
      <c r="J1378" s="25">
        <f t="shared" si="22"/>
        <v>3</v>
      </c>
    </row>
    <row r="1379" spans="2:10">
      <c r="B1379" s="3">
        <v>38438</v>
      </c>
      <c r="C1379" s="10" t="s">
        <v>218</v>
      </c>
      <c r="D1379" s="10" t="s">
        <v>215</v>
      </c>
      <c r="E1379" s="25">
        <v>5</v>
      </c>
      <c r="F1379" s="25">
        <v>2</v>
      </c>
      <c r="G1379" s="10" t="s">
        <v>289</v>
      </c>
      <c r="H1379" s="25">
        <f>INDEX('Appendix 1 - Team Data'!$B$12:$R$112, MATCH(C1379, 'Appendix 1 - Team Data'!$B$12:$B$112,0),4)</f>
        <v>70</v>
      </c>
      <c r="I1379" s="25">
        <f>INDEX('Appendix 1 - Team Data'!$B$12:$R$112, MATCH(D1379, 'Appendix 1 - Team Data'!$B$12:$B$112,0),4)</f>
        <v>70</v>
      </c>
      <c r="J1379" s="25">
        <f t="shared" si="22"/>
        <v>3</v>
      </c>
    </row>
    <row r="1380" spans="2:10">
      <c r="B1380" s="3">
        <v>38438</v>
      </c>
      <c r="C1380" s="10" t="s">
        <v>17</v>
      </c>
      <c r="D1380" s="10" t="s">
        <v>265</v>
      </c>
      <c r="E1380" s="25">
        <v>4</v>
      </c>
      <c r="F1380" s="25">
        <v>1</v>
      </c>
      <c r="G1380" s="10" t="s">
        <v>289</v>
      </c>
      <c r="H1380" s="25">
        <f>INDEX('Appendix 1 - Team Data'!$B$12:$R$112, MATCH(C1380, 'Appendix 1 - Team Data'!$B$12:$B$112,0),4)</f>
        <v>50</v>
      </c>
      <c r="I1380" s="25">
        <f>INDEX('Appendix 1 - Team Data'!$B$12:$R$112, MATCH(D1380, 'Appendix 1 - Team Data'!$B$12:$B$112,0),4)</f>
        <v>10</v>
      </c>
      <c r="J1380" s="25">
        <f t="shared" si="22"/>
        <v>3</v>
      </c>
    </row>
    <row r="1381" spans="2:10">
      <c r="B1381" s="3">
        <v>38441</v>
      </c>
      <c r="C1381" s="10" t="s">
        <v>263</v>
      </c>
      <c r="D1381" s="10" t="s">
        <v>225</v>
      </c>
      <c r="E1381" s="25">
        <v>2</v>
      </c>
      <c r="F1381" s="25">
        <v>5</v>
      </c>
      <c r="G1381" s="10" t="s">
        <v>289</v>
      </c>
      <c r="H1381" s="25">
        <f>INDEX('Appendix 1 - Team Data'!$B$12:$R$112, MATCH(C1381, 'Appendix 1 - Team Data'!$B$12:$B$112,0),4)</f>
        <v>10</v>
      </c>
      <c r="I1381" s="25">
        <f>INDEX('Appendix 1 - Team Data'!$B$12:$R$112, MATCH(D1381, 'Appendix 1 - Team Data'!$B$12:$B$112,0),4)</f>
        <v>60</v>
      </c>
      <c r="J1381" s="25">
        <f t="shared" si="22"/>
        <v>3</v>
      </c>
    </row>
    <row r="1382" spans="2:10">
      <c r="B1382" s="3">
        <v>38469</v>
      </c>
      <c r="C1382" s="10" t="s">
        <v>35</v>
      </c>
      <c r="D1382" s="10" t="s">
        <v>259</v>
      </c>
      <c r="E1382" s="25">
        <v>3</v>
      </c>
      <c r="F1382" s="25">
        <v>0</v>
      </c>
      <c r="G1382" s="10" t="s">
        <v>288</v>
      </c>
      <c r="H1382" s="25">
        <f>INDEX('Appendix 1 - Team Data'!$B$12:$R$112, MATCH(C1382, 'Appendix 1 - Team Data'!$B$12:$B$112,0),4)</f>
        <v>90</v>
      </c>
      <c r="I1382" s="25">
        <f>INDEX('Appendix 1 - Team Data'!$B$12:$R$112, MATCH(D1382, 'Appendix 1 - Team Data'!$B$12:$B$112,0),4)</f>
        <v>10</v>
      </c>
      <c r="J1382" s="25">
        <f t="shared" si="22"/>
        <v>3</v>
      </c>
    </row>
    <row r="1383" spans="2:10">
      <c r="B1383" s="3">
        <v>38506</v>
      </c>
      <c r="C1383" s="10" t="s">
        <v>16</v>
      </c>
      <c r="D1383" s="10" t="s">
        <v>275</v>
      </c>
      <c r="E1383" s="25">
        <v>3</v>
      </c>
      <c r="F1383" s="25">
        <v>0</v>
      </c>
      <c r="G1383" s="10" t="s">
        <v>289</v>
      </c>
      <c r="H1383" s="25">
        <f>INDEX('Appendix 1 - Team Data'!$B$12:$R$112, MATCH(C1383, 'Appendix 1 - Team Data'!$B$12:$B$112,0),4)</f>
        <v>30</v>
      </c>
      <c r="I1383" s="25">
        <f>INDEX('Appendix 1 - Team Data'!$B$12:$R$112, MATCH(D1383, 'Appendix 1 - Team Data'!$B$12:$B$112,0),4)</f>
        <v>0</v>
      </c>
      <c r="J1383" s="25">
        <f t="shared" si="22"/>
        <v>3</v>
      </c>
    </row>
    <row r="1384" spans="2:10">
      <c r="B1384" s="3">
        <v>38507</v>
      </c>
      <c r="C1384" s="10" t="s">
        <v>229</v>
      </c>
      <c r="D1384" s="10" t="s">
        <v>40</v>
      </c>
      <c r="E1384" s="25">
        <v>1</v>
      </c>
      <c r="F1384" s="25">
        <v>4</v>
      </c>
      <c r="G1384" s="10" t="s">
        <v>288</v>
      </c>
      <c r="H1384" s="25">
        <f>INDEX('Appendix 1 - Team Data'!$B$12:$R$112, MATCH(C1384, 'Appendix 1 - Team Data'!$B$12:$B$112,0),4)</f>
        <v>50</v>
      </c>
      <c r="I1384" s="25">
        <f>INDEX('Appendix 1 - Team Data'!$B$12:$R$112, MATCH(D1384, 'Appendix 1 - Team Data'!$B$12:$B$112,0),4)</f>
        <v>90</v>
      </c>
      <c r="J1384" s="25">
        <f t="shared" si="22"/>
        <v>3</v>
      </c>
    </row>
    <row r="1385" spans="2:10">
      <c r="B1385" s="3">
        <v>38508</v>
      </c>
      <c r="C1385" s="10" t="s">
        <v>35</v>
      </c>
      <c r="D1385" s="10" t="s">
        <v>215</v>
      </c>
      <c r="E1385" s="25">
        <v>4</v>
      </c>
      <c r="F1385" s="25">
        <v>1</v>
      </c>
      <c r="G1385" s="10" t="s">
        <v>289</v>
      </c>
      <c r="H1385" s="25">
        <f>INDEX('Appendix 1 - Team Data'!$B$12:$R$112, MATCH(C1385, 'Appendix 1 - Team Data'!$B$12:$B$112,0),4)</f>
        <v>90</v>
      </c>
      <c r="I1385" s="25">
        <f>INDEX('Appendix 1 - Team Data'!$B$12:$R$112, MATCH(D1385, 'Appendix 1 - Team Data'!$B$12:$B$112,0),4)</f>
        <v>70</v>
      </c>
      <c r="J1385" s="25">
        <f t="shared" si="22"/>
        <v>3</v>
      </c>
    </row>
    <row r="1386" spans="2:10">
      <c r="B1386" s="3">
        <v>38511</v>
      </c>
      <c r="C1386" s="10" t="s">
        <v>52</v>
      </c>
      <c r="D1386" s="10" t="s">
        <v>218</v>
      </c>
      <c r="E1386" s="25">
        <v>3</v>
      </c>
      <c r="F1386" s="25">
        <v>0</v>
      </c>
      <c r="G1386" s="10" t="s">
        <v>289</v>
      </c>
      <c r="H1386" s="25">
        <f>INDEX('Appendix 1 - Team Data'!$B$12:$R$112, MATCH(C1386, 'Appendix 1 - Team Data'!$B$12:$B$112,0),4)</f>
        <v>90</v>
      </c>
      <c r="I1386" s="25">
        <f>INDEX('Appendix 1 - Team Data'!$B$12:$R$112, MATCH(D1386, 'Appendix 1 - Team Data'!$B$12:$B$112,0),4)</f>
        <v>70</v>
      </c>
      <c r="J1386" s="25">
        <f t="shared" si="22"/>
        <v>3</v>
      </c>
    </row>
    <row r="1387" spans="2:10">
      <c r="B1387" s="3">
        <v>38511</v>
      </c>
      <c r="C1387" s="10" t="s">
        <v>215</v>
      </c>
      <c r="D1387" s="10" t="s">
        <v>227</v>
      </c>
      <c r="E1387" s="25">
        <v>4</v>
      </c>
      <c r="F1387" s="25">
        <v>1</v>
      </c>
      <c r="G1387" s="10" t="s">
        <v>289</v>
      </c>
      <c r="H1387" s="25">
        <f>INDEX('Appendix 1 - Team Data'!$B$12:$R$112, MATCH(C1387, 'Appendix 1 - Team Data'!$B$12:$B$112,0),4)</f>
        <v>70</v>
      </c>
      <c r="I1387" s="25">
        <f>INDEX('Appendix 1 - Team Data'!$B$12:$R$112, MATCH(D1387, 'Appendix 1 - Team Data'!$B$12:$B$112,0),4)</f>
        <v>50</v>
      </c>
      <c r="J1387" s="25">
        <f t="shared" si="22"/>
        <v>3</v>
      </c>
    </row>
    <row r="1388" spans="2:10">
      <c r="B1388" s="3">
        <v>38511</v>
      </c>
      <c r="C1388" s="10" t="s">
        <v>228</v>
      </c>
      <c r="D1388" s="10" t="s">
        <v>264</v>
      </c>
      <c r="E1388" s="25">
        <v>3</v>
      </c>
      <c r="F1388" s="25">
        <v>0</v>
      </c>
      <c r="G1388" s="10" t="s">
        <v>289</v>
      </c>
      <c r="H1388" s="25">
        <f>INDEX('Appendix 1 - Team Data'!$B$12:$R$112, MATCH(C1388, 'Appendix 1 - Team Data'!$B$12:$B$112,0),4)</f>
        <v>50</v>
      </c>
      <c r="I1388" s="25">
        <f>INDEX('Appendix 1 - Team Data'!$B$12:$R$112, MATCH(D1388, 'Appendix 1 - Team Data'!$B$12:$B$112,0),4)</f>
        <v>10</v>
      </c>
      <c r="J1388" s="25">
        <f t="shared" si="22"/>
        <v>3</v>
      </c>
    </row>
    <row r="1389" spans="2:10">
      <c r="B1389" s="3">
        <v>38511</v>
      </c>
      <c r="C1389" s="10" t="s">
        <v>16</v>
      </c>
      <c r="D1389" s="10" t="s">
        <v>240</v>
      </c>
      <c r="E1389" s="25">
        <v>3</v>
      </c>
      <c r="F1389" s="25">
        <v>0</v>
      </c>
      <c r="G1389" s="10" t="s">
        <v>289</v>
      </c>
      <c r="H1389" s="25">
        <f>INDEX('Appendix 1 - Team Data'!$B$12:$R$112, MATCH(C1389, 'Appendix 1 - Team Data'!$B$12:$B$112,0),4)</f>
        <v>30</v>
      </c>
      <c r="I1389" s="25">
        <f>INDEX('Appendix 1 - Team Data'!$B$12:$R$112, MATCH(D1389, 'Appendix 1 - Team Data'!$B$12:$B$112,0),4)</f>
        <v>30</v>
      </c>
      <c r="J1389" s="25">
        <f t="shared" si="22"/>
        <v>3</v>
      </c>
    </row>
    <row r="1390" spans="2:10">
      <c r="B1390" s="3">
        <v>38515</v>
      </c>
      <c r="C1390" s="10" t="s">
        <v>251</v>
      </c>
      <c r="D1390" s="10" t="s">
        <v>257</v>
      </c>
      <c r="E1390" s="25">
        <v>0</v>
      </c>
      <c r="F1390" s="25">
        <v>3</v>
      </c>
      <c r="G1390" s="10" t="s">
        <v>288</v>
      </c>
      <c r="H1390" s="25">
        <f>INDEX('Appendix 1 - Team Data'!$B$12:$R$112, MATCH(C1390, 'Appendix 1 - Team Data'!$B$12:$B$112,0),4)</f>
        <v>20</v>
      </c>
      <c r="I1390" s="25">
        <f>INDEX('Appendix 1 - Team Data'!$B$12:$R$112, MATCH(D1390, 'Appendix 1 - Team Data'!$B$12:$B$112,0),4)</f>
        <v>20</v>
      </c>
      <c r="J1390" s="25">
        <f t="shared" si="22"/>
        <v>3</v>
      </c>
    </row>
    <row r="1391" spans="2:10">
      <c r="B1391" s="3">
        <v>38519</v>
      </c>
      <c r="C1391" s="10" t="s">
        <v>35</v>
      </c>
      <c r="D1391" s="10" t="s">
        <v>230</v>
      </c>
      <c r="E1391" s="25">
        <v>3</v>
      </c>
      <c r="F1391" s="25">
        <v>0</v>
      </c>
      <c r="G1391" s="10" t="s">
        <v>295</v>
      </c>
      <c r="H1391" s="25">
        <f>INDEX('Appendix 1 - Team Data'!$B$12:$R$112, MATCH(C1391, 'Appendix 1 - Team Data'!$B$12:$B$112,0),4)</f>
        <v>90</v>
      </c>
      <c r="I1391" s="25">
        <f>INDEX('Appendix 1 - Team Data'!$B$12:$R$112, MATCH(D1391, 'Appendix 1 - Team Data'!$B$12:$B$112,0),4)</f>
        <v>50</v>
      </c>
      <c r="J1391" s="25">
        <f t="shared" si="22"/>
        <v>3</v>
      </c>
    </row>
    <row r="1392" spans="2:10">
      <c r="B1392" s="3">
        <v>38521</v>
      </c>
      <c r="C1392" s="10" t="s">
        <v>47</v>
      </c>
      <c r="D1392" s="10" t="s">
        <v>40</v>
      </c>
      <c r="E1392" s="25">
        <v>0</v>
      </c>
      <c r="F1392" s="25">
        <v>3</v>
      </c>
      <c r="G1392" s="10" t="s">
        <v>295</v>
      </c>
      <c r="H1392" s="25">
        <f>INDEX('Appendix 1 - Team Data'!$B$12:$R$112, MATCH(C1392, 'Appendix 1 - Team Data'!$B$12:$B$112,0),4)</f>
        <v>40</v>
      </c>
      <c r="I1392" s="25">
        <f>INDEX('Appendix 1 - Team Data'!$B$12:$R$112, MATCH(D1392, 'Appendix 1 - Team Data'!$B$12:$B$112,0),4)</f>
        <v>90</v>
      </c>
      <c r="J1392" s="25">
        <f t="shared" si="22"/>
        <v>3</v>
      </c>
    </row>
    <row r="1393" spans="2:10">
      <c r="B1393" s="3">
        <v>38532</v>
      </c>
      <c r="C1393" s="10" t="s">
        <v>35</v>
      </c>
      <c r="D1393" s="10" t="s">
        <v>30</v>
      </c>
      <c r="E1393" s="25">
        <v>4</v>
      </c>
      <c r="F1393" s="25">
        <v>1</v>
      </c>
      <c r="G1393" s="10" t="s">
        <v>295</v>
      </c>
      <c r="H1393" s="25">
        <f>INDEX('Appendix 1 - Team Data'!$B$12:$R$112, MATCH(C1393, 'Appendix 1 - Team Data'!$B$12:$B$112,0),4)</f>
        <v>90</v>
      </c>
      <c r="I1393" s="25">
        <f>INDEX('Appendix 1 - Team Data'!$B$12:$R$112, MATCH(D1393, 'Appendix 1 - Team Data'!$B$12:$B$112,0),4)</f>
        <v>90</v>
      </c>
      <c r="J1393" s="25">
        <f t="shared" si="22"/>
        <v>3</v>
      </c>
    </row>
    <row r="1394" spans="2:10">
      <c r="B1394" s="3">
        <v>38581</v>
      </c>
      <c r="C1394" s="10" t="s">
        <v>28</v>
      </c>
      <c r="D1394" s="10" t="s">
        <v>48</v>
      </c>
      <c r="E1394" s="25">
        <v>4</v>
      </c>
      <c r="F1394" s="25">
        <v>1</v>
      </c>
      <c r="G1394" s="10" t="s">
        <v>288</v>
      </c>
      <c r="H1394" s="25">
        <f>INDEX('Appendix 1 - Team Data'!$B$12:$R$112, MATCH(C1394, 'Appendix 1 - Team Data'!$B$12:$B$112,0),4)</f>
        <v>80</v>
      </c>
      <c r="I1394" s="25">
        <f>INDEX('Appendix 1 - Team Data'!$B$12:$R$112, MATCH(D1394, 'Appendix 1 - Team Data'!$B$12:$B$112,0),4)</f>
        <v>90</v>
      </c>
      <c r="J1394" s="25">
        <f t="shared" si="22"/>
        <v>3</v>
      </c>
    </row>
    <row r="1395" spans="2:10">
      <c r="B1395" s="3">
        <v>38581</v>
      </c>
      <c r="C1395" s="10" t="s">
        <v>25</v>
      </c>
      <c r="D1395" s="10" t="s">
        <v>243</v>
      </c>
      <c r="E1395" s="25">
        <v>3</v>
      </c>
      <c r="F1395" s="25">
        <v>0</v>
      </c>
      <c r="G1395" s="10" t="s">
        <v>288</v>
      </c>
      <c r="H1395" s="25">
        <f>INDEX('Appendix 1 - Team Data'!$B$12:$R$112, MATCH(C1395, 'Appendix 1 - Team Data'!$B$12:$B$112,0),4)</f>
        <v>90</v>
      </c>
      <c r="I1395" s="25">
        <f>INDEX('Appendix 1 - Team Data'!$B$12:$R$112, MATCH(D1395, 'Appendix 1 - Team Data'!$B$12:$B$112,0),4)</f>
        <v>30</v>
      </c>
      <c r="J1395" s="25">
        <f t="shared" si="22"/>
        <v>3</v>
      </c>
    </row>
    <row r="1396" spans="2:10">
      <c r="B1396" s="3">
        <v>38581</v>
      </c>
      <c r="C1396" s="10" t="s">
        <v>31</v>
      </c>
      <c r="D1396" s="10" t="s">
        <v>250</v>
      </c>
      <c r="E1396" s="25">
        <v>4</v>
      </c>
      <c r="F1396" s="25">
        <v>1</v>
      </c>
      <c r="G1396" s="10" t="s">
        <v>288</v>
      </c>
      <c r="H1396" s="25">
        <f>INDEX('Appendix 1 - Team Data'!$B$12:$R$112, MATCH(C1396, 'Appendix 1 - Team Data'!$B$12:$B$112,0),4)</f>
        <v>70</v>
      </c>
      <c r="I1396" s="25">
        <f>INDEX('Appendix 1 - Team Data'!$B$12:$R$112, MATCH(D1396, 'Appendix 1 - Team Data'!$B$12:$B$112,0),4)</f>
        <v>20</v>
      </c>
      <c r="J1396" s="25">
        <f t="shared" si="22"/>
        <v>3</v>
      </c>
    </row>
    <row r="1397" spans="2:10">
      <c r="B1397" s="3">
        <v>38581</v>
      </c>
      <c r="C1397" s="10" t="s">
        <v>256</v>
      </c>
      <c r="D1397" s="10" t="s">
        <v>244</v>
      </c>
      <c r="E1397" s="25">
        <v>0</v>
      </c>
      <c r="F1397" s="25">
        <v>3</v>
      </c>
      <c r="G1397" s="10" t="s">
        <v>289</v>
      </c>
      <c r="H1397" s="25">
        <f>INDEX('Appendix 1 - Team Data'!$B$12:$R$112, MATCH(C1397, 'Appendix 1 - Team Data'!$B$12:$B$112,0),4)</f>
        <v>20</v>
      </c>
      <c r="I1397" s="25">
        <f>INDEX('Appendix 1 - Team Data'!$B$12:$R$112, MATCH(D1397, 'Appendix 1 - Team Data'!$B$12:$B$112,0),4)</f>
        <v>30</v>
      </c>
      <c r="J1397" s="25">
        <f t="shared" si="22"/>
        <v>3</v>
      </c>
    </row>
    <row r="1398" spans="2:10">
      <c r="B1398" s="3">
        <v>38581</v>
      </c>
      <c r="C1398" s="10" t="s">
        <v>215</v>
      </c>
      <c r="D1398" s="10" t="s">
        <v>271</v>
      </c>
      <c r="E1398" s="25">
        <v>3</v>
      </c>
      <c r="F1398" s="25">
        <v>0</v>
      </c>
      <c r="G1398" s="10" t="s">
        <v>288</v>
      </c>
      <c r="H1398" s="25">
        <f>INDEX('Appendix 1 - Team Data'!$B$12:$R$112, MATCH(C1398, 'Appendix 1 - Team Data'!$B$12:$B$112,0),4)</f>
        <v>70</v>
      </c>
      <c r="I1398" s="25">
        <f>INDEX('Appendix 1 - Team Data'!$B$12:$R$112, MATCH(D1398, 'Appendix 1 - Team Data'!$B$12:$B$112,0),4)</f>
        <v>0</v>
      </c>
      <c r="J1398" s="25">
        <f t="shared" si="22"/>
        <v>3</v>
      </c>
    </row>
    <row r="1399" spans="2:10">
      <c r="B1399" s="3">
        <v>38598</v>
      </c>
      <c r="C1399" s="10" t="s">
        <v>42</v>
      </c>
      <c r="D1399" s="10" t="s">
        <v>233</v>
      </c>
      <c r="E1399" s="25">
        <v>3</v>
      </c>
      <c r="F1399" s="25">
        <v>0</v>
      </c>
      <c r="G1399" s="10" t="s">
        <v>289</v>
      </c>
      <c r="H1399" s="25">
        <f>INDEX('Appendix 1 - Team Data'!$B$12:$R$112, MATCH(C1399, 'Appendix 1 - Team Data'!$B$12:$B$112,0),4)</f>
        <v>80</v>
      </c>
      <c r="I1399" s="25">
        <f>INDEX('Appendix 1 - Team Data'!$B$12:$R$112, MATCH(D1399, 'Appendix 1 - Team Data'!$B$12:$B$112,0),4)</f>
        <v>40</v>
      </c>
      <c r="J1399" s="25">
        <f t="shared" si="22"/>
        <v>3</v>
      </c>
    </row>
    <row r="1400" spans="2:10">
      <c r="B1400" s="3">
        <v>38598</v>
      </c>
      <c r="C1400" s="10" t="s">
        <v>220</v>
      </c>
      <c r="D1400" s="10" t="s">
        <v>27</v>
      </c>
      <c r="E1400" s="25">
        <v>4</v>
      </c>
      <c r="F1400" s="25">
        <v>1</v>
      </c>
      <c r="G1400" s="10" t="s">
        <v>289</v>
      </c>
      <c r="H1400" s="25">
        <f>INDEX('Appendix 1 - Team Data'!$B$12:$R$112, MATCH(C1400, 'Appendix 1 - Team Data'!$B$12:$B$112,0),4)</f>
        <v>60</v>
      </c>
      <c r="I1400" s="25">
        <f>INDEX('Appendix 1 - Team Data'!$B$12:$R$112, MATCH(D1400, 'Appendix 1 - Team Data'!$B$12:$B$112,0),4)</f>
        <v>80</v>
      </c>
      <c r="J1400" s="25">
        <f t="shared" si="22"/>
        <v>3</v>
      </c>
    </row>
    <row r="1401" spans="2:10">
      <c r="B1401" s="3">
        <v>38599</v>
      </c>
      <c r="C1401" s="10" t="s">
        <v>251</v>
      </c>
      <c r="D1401" s="10" t="s">
        <v>33</v>
      </c>
      <c r="E1401" s="25">
        <v>2</v>
      </c>
      <c r="F1401" s="25">
        <v>5</v>
      </c>
      <c r="G1401" s="10" t="s">
        <v>289</v>
      </c>
      <c r="H1401" s="25">
        <f>INDEX('Appendix 1 - Team Data'!$B$12:$R$112, MATCH(C1401, 'Appendix 1 - Team Data'!$B$12:$B$112,0),4)</f>
        <v>20</v>
      </c>
      <c r="I1401" s="25">
        <f>INDEX('Appendix 1 - Team Data'!$B$12:$R$112, MATCH(D1401, 'Appendix 1 - Team Data'!$B$12:$B$112,0),4)</f>
        <v>50</v>
      </c>
      <c r="J1401" s="25">
        <f t="shared" si="22"/>
        <v>3</v>
      </c>
    </row>
    <row r="1402" spans="2:10">
      <c r="B1402" s="3">
        <v>38602</v>
      </c>
      <c r="C1402" s="10" t="s">
        <v>261</v>
      </c>
      <c r="D1402" s="10" t="s">
        <v>211</v>
      </c>
      <c r="E1402" s="25">
        <v>1</v>
      </c>
      <c r="F1402" s="25">
        <v>4</v>
      </c>
      <c r="G1402" s="10" t="s">
        <v>289</v>
      </c>
      <c r="H1402" s="25">
        <f>INDEX('Appendix 1 - Team Data'!$B$12:$R$112, MATCH(C1402, 'Appendix 1 - Team Data'!$B$12:$B$112,0),4)</f>
        <v>10</v>
      </c>
      <c r="I1402" s="25">
        <f>INDEX('Appendix 1 - Team Data'!$B$12:$R$112, MATCH(D1402, 'Appendix 1 - Team Data'!$B$12:$B$112,0),4)</f>
        <v>90</v>
      </c>
      <c r="J1402" s="25">
        <f t="shared" si="22"/>
        <v>3</v>
      </c>
    </row>
    <row r="1403" spans="2:10">
      <c r="B1403" s="3">
        <v>38633</v>
      </c>
      <c r="C1403" s="10" t="s">
        <v>41</v>
      </c>
      <c r="D1403" s="10" t="s">
        <v>259</v>
      </c>
      <c r="E1403" s="25">
        <v>5</v>
      </c>
      <c r="F1403" s="25">
        <v>2</v>
      </c>
      <c r="G1403" s="10" t="s">
        <v>289</v>
      </c>
      <c r="H1403" s="25">
        <f>INDEX('Appendix 1 - Team Data'!$B$12:$R$112, MATCH(C1403, 'Appendix 1 - Team Data'!$B$12:$B$112,0),4)</f>
        <v>80</v>
      </c>
      <c r="I1403" s="25">
        <f>INDEX('Appendix 1 - Team Data'!$B$12:$R$112, MATCH(D1403, 'Appendix 1 - Team Data'!$B$12:$B$112,0),4)</f>
        <v>10</v>
      </c>
      <c r="J1403" s="25">
        <f t="shared" si="22"/>
        <v>3</v>
      </c>
    </row>
    <row r="1404" spans="2:10">
      <c r="B1404" s="3">
        <v>38633</v>
      </c>
      <c r="C1404" s="10" t="s">
        <v>51</v>
      </c>
      <c r="D1404" s="10" t="s">
        <v>257</v>
      </c>
      <c r="E1404" s="25">
        <v>3</v>
      </c>
      <c r="F1404" s="25">
        <v>0</v>
      </c>
      <c r="G1404" s="10" t="s">
        <v>289</v>
      </c>
      <c r="H1404" s="25">
        <f>INDEX('Appendix 1 - Team Data'!$B$12:$R$112, MATCH(C1404, 'Appendix 1 - Team Data'!$B$12:$B$112,0),4)</f>
        <v>70</v>
      </c>
      <c r="I1404" s="25">
        <f>INDEX('Appendix 1 - Team Data'!$B$12:$R$112, MATCH(D1404, 'Appendix 1 - Team Data'!$B$12:$B$112,0),4)</f>
        <v>20</v>
      </c>
      <c r="J1404" s="25">
        <f t="shared" si="22"/>
        <v>3</v>
      </c>
    </row>
    <row r="1405" spans="2:10">
      <c r="B1405" s="3">
        <v>38637</v>
      </c>
      <c r="C1405" s="10" t="s">
        <v>35</v>
      </c>
      <c r="D1405" s="10" t="s">
        <v>220</v>
      </c>
      <c r="E1405" s="25">
        <v>3</v>
      </c>
      <c r="F1405" s="25">
        <v>0</v>
      </c>
      <c r="G1405" s="10" t="s">
        <v>289</v>
      </c>
      <c r="H1405" s="25">
        <f>INDEX('Appendix 1 - Team Data'!$B$12:$R$112, MATCH(C1405, 'Appendix 1 - Team Data'!$B$12:$B$112,0),4)</f>
        <v>90</v>
      </c>
      <c r="I1405" s="25">
        <f>INDEX('Appendix 1 - Team Data'!$B$12:$R$112, MATCH(D1405, 'Appendix 1 - Team Data'!$B$12:$B$112,0),4)</f>
        <v>60</v>
      </c>
      <c r="J1405" s="25">
        <f t="shared" si="22"/>
        <v>3</v>
      </c>
    </row>
    <row r="1406" spans="2:10">
      <c r="B1406" s="3">
        <v>38637</v>
      </c>
      <c r="C1406" s="10" t="s">
        <v>27</v>
      </c>
      <c r="D1406" s="10" t="s">
        <v>227</v>
      </c>
      <c r="E1406" s="25">
        <v>4</v>
      </c>
      <c r="F1406" s="25">
        <v>1</v>
      </c>
      <c r="G1406" s="10" t="s">
        <v>289</v>
      </c>
      <c r="H1406" s="25">
        <f>INDEX('Appendix 1 - Team Data'!$B$12:$R$112, MATCH(C1406, 'Appendix 1 - Team Data'!$B$12:$B$112,0),4)</f>
        <v>80</v>
      </c>
      <c r="I1406" s="25">
        <f>INDEX('Appendix 1 - Team Data'!$B$12:$R$112, MATCH(D1406, 'Appendix 1 - Team Data'!$B$12:$B$112,0),4)</f>
        <v>50</v>
      </c>
      <c r="J1406" s="25">
        <f t="shared" si="22"/>
        <v>3</v>
      </c>
    </row>
    <row r="1407" spans="2:10">
      <c r="B1407" s="3">
        <v>38637</v>
      </c>
      <c r="C1407" s="10" t="s">
        <v>232</v>
      </c>
      <c r="D1407" s="10" t="s">
        <v>222</v>
      </c>
      <c r="E1407" s="25">
        <v>0</v>
      </c>
      <c r="F1407" s="25">
        <v>3</v>
      </c>
      <c r="G1407" s="10" t="s">
        <v>289</v>
      </c>
      <c r="H1407" s="25">
        <f>INDEX('Appendix 1 - Team Data'!$B$12:$R$112, MATCH(C1407, 'Appendix 1 - Team Data'!$B$12:$B$112,0),4)</f>
        <v>40</v>
      </c>
      <c r="I1407" s="25">
        <f>INDEX('Appendix 1 - Team Data'!$B$12:$R$112, MATCH(D1407, 'Appendix 1 - Team Data'!$B$12:$B$112,0),4)</f>
        <v>60</v>
      </c>
      <c r="J1407" s="25">
        <f t="shared" si="22"/>
        <v>3</v>
      </c>
    </row>
    <row r="1408" spans="2:10">
      <c r="B1408" s="3">
        <v>38669</v>
      </c>
      <c r="C1408" s="10" t="s">
        <v>218</v>
      </c>
      <c r="D1408" s="10" t="s">
        <v>50</v>
      </c>
      <c r="E1408" s="25">
        <v>0</v>
      </c>
      <c r="F1408" s="25">
        <v>3</v>
      </c>
      <c r="G1408" s="10" t="s">
        <v>288</v>
      </c>
      <c r="H1408" s="25">
        <f>INDEX('Appendix 1 - Team Data'!$B$12:$R$112, MATCH(C1408, 'Appendix 1 - Team Data'!$B$12:$B$112,0),4)</f>
        <v>70</v>
      </c>
      <c r="I1408" s="25">
        <f>INDEX('Appendix 1 - Team Data'!$B$12:$R$112, MATCH(D1408, 'Appendix 1 - Team Data'!$B$12:$B$112,0),4)</f>
        <v>80</v>
      </c>
      <c r="J1408" s="25">
        <f t="shared" si="22"/>
        <v>3</v>
      </c>
    </row>
    <row r="1409" spans="2:10">
      <c r="B1409" s="3">
        <v>38672</v>
      </c>
      <c r="C1409" s="10" t="s">
        <v>41</v>
      </c>
      <c r="D1409" s="10" t="s">
        <v>233</v>
      </c>
      <c r="E1409" s="25">
        <v>0</v>
      </c>
      <c r="F1409" s="25">
        <v>3</v>
      </c>
      <c r="G1409" s="10" t="s">
        <v>288</v>
      </c>
      <c r="H1409" s="25">
        <f>INDEX('Appendix 1 - Team Data'!$B$12:$R$112, MATCH(C1409, 'Appendix 1 - Team Data'!$B$12:$B$112,0),4)</f>
        <v>80</v>
      </c>
      <c r="I1409" s="25">
        <f>INDEX('Appendix 1 - Team Data'!$B$12:$R$112, MATCH(D1409, 'Appendix 1 - Team Data'!$B$12:$B$112,0),4)</f>
        <v>40</v>
      </c>
      <c r="J1409" s="25">
        <f t="shared" si="22"/>
        <v>3</v>
      </c>
    </row>
    <row r="1410" spans="2:10">
      <c r="B1410" s="3">
        <v>38672</v>
      </c>
      <c r="C1410" s="10" t="s">
        <v>270</v>
      </c>
      <c r="D1410" s="10" t="s">
        <v>30</v>
      </c>
      <c r="E1410" s="25">
        <v>0</v>
      </c>
      <c r="F1410" s="25">
        <v>3</v>
      </c>
      <c r="G1410" s="10" t="s">
        <v>288</v>
      </c>
      <c r="H1410" s="25">
        <f>INDEX('Appendix 1 - Team Data'!$B$12:$R$112, MATCH(C1410, 'Appendix 1 - Team Data'!$B$12:$B$112,0),4)</f>
        <v>0</v>
      </c>
      <c r="I1410" s="25">
        <f>INDEX('Appendix 1 - Team Data'!$B$12:$R$112, MATCH(D1410, 'Appendix 1 - Team Data'!$B$12:$B$112,0),4)</f>
        <v>90</v>
      </c>
      <c r="J1410" s="25">
        <f t="shared" si="22"/>
        <v>3</v>
      </c>
    </row>
    <row r="1411" spans="2:10">
      <c r="B1411" s="3">
        <v>38672</v>
      </c>
      <c r="C1411" s="10" t="s">
        <v>228</v>
      </c>
      <c r="D1411" s="10" t="s">
        <v>33</v>
      </c>
      <c r="E1411" s="25">
        <v>3</v>
      </c>
      <c r="F1411" s="25">
        <v>0</v>
      </c>
      <c r="G1411" s="10" t="s">
        <v>288</v>
      </c>
      <c r="H1411" s="25">
        <f>INDEX('Appendix 1 - Team Data'!$B$12:$R$112, MATCH(C1411, 'Appendix 1 - Team Data'!$B$12:$B$112,0),4)</f>
        <v>50</v>
      </c>
      <c r="I1411" s="25">
        <f>INDEX('Appendix 1 - Team Data'!$B$12:$R$112, MATCH(D1411, 'Appendix 1 - Team Data'!$B$12:$B$112,0),4)</f>
        <v>50</v>
      </c>
      <c r="J1411" s="25">
        <f t="shared" si="22"/>
        <v>3</v>
      </c>
    </row>
    <row r="1412" spans="2:10">
      <c r="B1412" s="3">
        <v>38672</v>
      </c>
      <c r="C1412" s="10" t="s">
        <v>241</v>
      </c>
      <c r="D1412" s="10" t="s">
        <v>249</v>
      </c>
      <c r="E1412" s="25">
        <v>0</v>
      </c>
      <c r="F1412" s="25">
        <v>3</v>
      </c>
      <c r="G1412" s="10" t="s">
        <v>288</v>
      </c>
      <c r="H1412" s="25">
        <f>INDEX('Appendix 1 - Team Data'!$B$12:$R$112, MATCH(C1412, 'Appendix 1 - Team Data'!$B$12:$B$112,0),4)</f>
        <v>30</v>
      </c>
      <c r="I1412" s="25">
        <f>INDEX('Appendix 1 - Team Data'!$B$12:$R$112, MATCH(D1412, 'Appendix 1 - Team Data'!$B$12:$B$112,0),4)</f>
        <v>20</v>
      </c>
      <c r="J1412" s="25">
        <f t="shared" si="22"/>
        <v>3</v>
      </c>
    </row>
    <row r="1413" spans="2:10">
      <c r="B1413" s="3">
        <v>38737</v>
      </c>
      <c r="C1413" s="10" t="s">
        <v>17</v>
      </c>
      <c r="D1413" s="10" t="s">
        <v>265</v>
      </c>
      <c r="E1413" s="25">
        <v>3</v>
      </c>
      <c r="F1413" s="25">
        <v>0</v>
      </c>
      <c r="G1413" s="10" t="s">
        <v>306</v>
      </c>
      <c r="H1413" s="25">
        <f>INDEX('Appendix 1 - Team Data'!$B$12:$R$112, MATCH(C1413, 'Appendix 1 - Team Data'!$B$12:$B$112,0),4)</f>
        <v>50</v>
      </c>
      <c r="I1413" s="25">
        <f>INDEX('Appendix 1 - Team Data'!$B$12:$R$112, MATCH(D1413, 'Appendix 1 - Team Data'!$B$12:$B$112,0),4)</f>
        <v>10</v>
      </c>
      <c r="J1413" s="25">
        <f t="shared" si="22"/>
        <v>3</v>
      </c>
    </row>
    <row r="1414" spans="2:10">
      <c r="B1414" s="3">
        <v>38739</v>
      </c>
      <c r="C1414" s="10" t="s">
        <v>47</v>
      </c>
      <c r="D1414" s="10" t="s">
        <v>260</v>
      </c>
      <c r="E1414" s="25">
        <v>4</v>
      </c>
      <c r="F1414" s="25">
        <v>1</v>
      </c>
      <c r="G1414" s="10" t="s">
        <v>306</v>
      </c>
      <c r="H1414" s="25">
        <f>INDEX('Appendix 1 - Team Data'!$B$12:$R$112, MATCH(C1414, 'Appendix 1 - Team Data'!$B$12:$B$112,0),4)</f>
        <v>40</v>
      </c>
      <c r="I1414" s="25">
        <f>INDEX('Appendix 1 - Team Data'!$B$12:$R$112, MATCH(D1414, 'Appendix 1 - Team Data'!$B$12:$B$112,0),4)</f>
        <v>10</v>
      </c>
      <c r="J1414" s="25">
        <f t="shared" si="22"/>
        <v>3</v>
      </c>
    </row>
    <row r="1415" spans="2:10">
      <c r="B1415" s="3">
        <v>38747</v>
      </c>
      <c r="C1415" s="10" t="s">
        <v>47</v>
      </c>
      <c r="D1415" s="10" t="s">
        <v>266</v>
      </c>
      <c r="E1415" s="25">
        <v>0</v>
      </c>
      <c r="F1415" s="25">
        <v>3</v>
      </c>
      <c r="G1415" s="10" t="s">
        <v>306</v>
      </c>
      <c r="H1415" s="25">
        <f>INDEX('Appendix 1 - Team Data'!$B$12:$R$112, MATCH(C1415, 'Appendix 1 - Team Data'!$B$12:$B$112,0),4)</f>
        <v>40</v>
      </c>
      <c r="I1415" s="25">
        <f>INDEX('Appendix 1 - Team Data'!$B$12:$R$112, MATCH(D1415, 'Appendix 1 - Team Data'!$B$12:$B$112,0),4)</f>
        <v>10</v>
      </c>
      <c r="J1415" s="25">
        <f t="shared" si="22"/>
        <v>3</v>
      </c>
    </row>
    <row r="1416" spans="2:10">
      <c r="B1416" s="3">
        <v>38777</v>
      </c>
      <c r="C1416" s="10" t="s">
        <v>221</v>
      </c>
      <c r="D1416" s="10" t="s">
        <v>42</v>
      </c>
      <c r="E1416" s="25">
        <v>3</v>
      </c>
      <c r="F1416" s="25">
        <v>0</v>
      </c>
      <c r="G1416" s="10" t="s">
        <v>288</v>
      </c>
      <c r="H1416" s="25">
        <f>INDEX('Appendix 1 - Team Data'!$B$12:$R$112, MATCH(C1416, 'Appendix 1 - Team Data'!$B$12:$B$112,0),4)</f>
        <v>60</v>
      </c>
      <c r="I1416" s="25">
        <f>INDEX('Appendix 1 - Team Data'!$B$12:$R$112, MATCH(D1416, 'Appendix 1 - Team Data'!$B$12:$B$112,0),4)</f>
        <v>80</v>
      </c>
      <c r="J1416" s="25">
        <f t="shared" si="22"/>
        <v>3</v>
      </c>
    </row>
    <row r="1417" spans="2:10">
      <c r="B1417" s="3">
        <v>38777</v>
      </c>
      <c r="C1417" s="10" t="s">
        <v>211</v>
      </c>
      <c r="D1417" s="10" t="s">
        <v>40</v>
      </c>
      <c r="E1417" s="25">
        <v>4</v>
      </c>
      <c r="F1417" s="25">
        <v>1</v>
      </c>
      <c r="G1417" s="10" t="s">
        <v>288</v>
      </c>
      <c r="H1417" s="25">
        <f>INDEX('Appendix 1 - Team Data'!$B$12:$R$112, MATCH(C1417, 'Appendix 1 - Team Data'!$B$12:$B$112,0),4)</f>
        <v>90</v>
      </c>
      <c r="I1417" s="25">
        <f>INDEX('Appendix 1 - Team Data'!$B$12:$R$112, MATCH(D1417, 'Appendix 1 - Team Data'!$B$12:$B$112,0),4)</f>
        <v>90</v>
      </c>
      <c r="J1417" s="25">
        <f t="shared" si="22"/>
        <v>3</v>
      </c>
    </row>
    <row r="1418" spans="2:10">
      <c r="B1418" s="3">
        <v>38777</v>
      </c>
      <c r="C1418" s="10" t="s">
        <v>253</v>
      </c>
      <c r="D1418" s="10" t="s">
        <v>268</v>
      </c>
      <c r="E1418" s="25">
        <v>3</v>
      </c>
      <c r="F1418" s="25">
        <v>0</v>
      </c>
      <c r="G1418" s="10" t="s">
        <v>290</v>
      </c>
      <c r="H1418" s="25">
        <f>INDEX('Appendix 1 - Team Data'!$B$12:$R$112, MATCH(C1418, 'Appendix 1 - Team Data'!$B$12:$B$112,0),4)</f>
        <v>20</v>
      </c>
      <c r="I1418" s="25">
        <f>INDEX('Appendix 1 - Team Data'!$B$12:$R$112, MATCH(D1418, 'Appendix 1 - Team Data'!$B$12:$B$112,0),4)</f>
        <v>10</v>
      </c>
      <c r="J1418" s="25">
        <f t="shared" si="22"/>
        <v>3</v>
      </c>
    </row>
    <row r="1419" spans="2:10">
      <c r="B1419" s="3">
        <v>38777</v>
      </c>
      <c r="C1419" s="10" t="s">
        <v>16</v>
      </c>
      <c r="D1419" s="10" t="s">
        <v>20</v>
      </c>
      <c r="E1419" s="25">
        <v>0</v>
      </c>
      <c r="F1419" s="25">
        <v>3</v>
      </c>
      <c r="G1419" s="10" t="s">
        <v>288</v>
      </c>
      <c r="H1419" s="25">
        <f>INDEX('Appendix 1 - Team Data'!$B$12:$R$112, MATCH(C1419, 'Appendix 1 - Team Data'!$B$12:$B$112,0),4)</f>
        <v>30</v>
      </c>
      <c r="I1419" s="25">
        <f>INDEX('Appendix 1 - Team Data'!$B$12:$R$112, MATCH(D1419, 'Appendix 1 - Team Data'!$B$12:$B$112,0),4)</f>
        <v>90</v>
      </c>
      <c r="J1419" s="25">
        <f t="shared" si="22"/>
        <v>3</v>
      </c>
    </row>
    <row r="1420" spans="2:10">
      <c r="B1420" s="3">
        <v>38832</v>
      </c>
      <c r="C1420" s="10" t="s">
        <v>213</v>
      </c>
      <c r="D1420" s="10" t="s">
        <v>254</v>
      </c>
      <c r="E1420" s="25">
        <v>4</v>
      </c>
      <c r="F1420" s="25">
        <v>1</v>
      </c>
      <c r="G1420" s="10" t="s">
        <v>288</v>
      </c>
      <c r="H1420" s="25">
        <f>INDEX('Appendix 1 - Team Data'!$B$12:$R$112, MATCH(C1420, 'Appendix 1 - Team Data'!$B$12:$B$112,0),4)</f>
        <v>80</v>
      </c>
      <c r="I1420" s="25">
        <f>INDEX('Appendix 1 - Team Data'!$B$12:$R$112, MATCH(D1420, 'Appendix 1 - Team Data'!$B$12:$B$112,0),4)</f>
        <v>20</v>
      </c>
      <c r="J1420" s="25">
        <f t="shared" si="22"/>
        <v>3</v>
      </c>
    </row>
    <row r="1421" spans="2:10">
      <c r="B1421" s="3">
        <v>38860</v>
      </c>
      <c r="C1421" s="10" t="s">
        <v>226</v>
      </c>
      <c r="D1421" s="10" t="s">
        <v>32</v>
      </c>
      <c r="E1421" s="25">
        <v>1</v>
      </c>
      <c r="F1421" s="25">
        <v>4</v>
      </c>
      <c r="G1421" s="10" t="s">
        <v>288</v>
      </c>
      <c r="H1421" s="25">
        <f>INDEX('Appendix 1 - Team Data'!$B$12:$R$112, MATCH(C1421, 'Appendix 1 - Team Data'!$B$12:$B$112,0),4)</f>
        <v>60</v>
      </c>
      <c r="I1421" s="25">
        <f>INDEX('Appendix 1 - Team Data'!$B$12:$R$112, MATCH(D1421, 'Appendix 1 - Team Data'!$B$12:$B$112,0),4)</f>
        <v>80</v>
      </c>
      <c r="J1421" s="25">
        <f t="shared" si="22"/>
        <v>3</v>
      </c>
    </row>
    <row r="1422" spans="2:10">
      <c r="B1422" s="3">
        <v>38864</v>
      </c>
      <c r="C1422" s="10" t="s">
        <v>20</v>
      </c>
      <c r="D1422" s="10" t="s">
        <v>276</v>
      </c>
      <c r="E1422" s="25">
        <v>4</v>
      </c>
      <c r="F1422" s="25">
        <v>1</v>
      </c>
      <c r="G1422" s="10" t="s">
        <v>288</v>
      </c>
      <c r="H1422" s="25">
        <f>INDEX('Appendix 1 - Team Data'!$B$12:$R$112, MATCH(C1422, 'Appendix 1 - Team Data'!$B$12:$B$112,0),4)</f>
        <v>90</v>
      </c>
      <c r="I1422" s="25">
        <f>INDEX('Appendix 1 - Team Data'!$B$12:$R$112, MATCH(D1422, 'Appendix 1 - Team Data'!$B$12:$B$112,0),4)</f>
        <v>0</v>
      </c>
      <c r="J1422" s="25">
        <f t="shared" si="22"/>
        <v>3</v>
      </c>
    </row>
    <row r="1423" spans="2:10">
      <c r="B1423" s="3">
        <v>38866</v>
      </c>
      <c r="C1423" s="10" t="s">
        <v>247</v>
      </c>
      <c r="D1423" s="10" t="s">
        <v>234</v>
      </c>
      <c r="E1423" s="25">
        <v>1</v>
      </c>
      <c r="F1423" s="25">
        <v>4</v>
      </c>
      <c r="G1423" s="10" t="s">
        <v>288</v>
      </c>
      <c r="H1423" s="25">
        <f>INDEX('Appendix 1 - Team Data'!$B$12:$R$112, MATCH(C1423, 'Appendix 1 - Team Data'!$B$12:$B$112,0),4)</f>
        <v>30</v>
      </c>
      <c r="I1423" s="25">
        <f>INDEX('Appendix 1 - Team Data'!$B$12:$R$112, MATCH(D1423, 'Appendix 1 - Team Data'!$B$12:$B$112,0),4)</f>
        <v>40</v>
      </c>
      <c r="J1423" s="25">
        <f t="shared" si="22"/>
        <v>3</v>
      </c>
    </row>
    <row r="1424" spans="2:10">
      <c r="B1424" s="3">
        <v>38867</v>
      </c>
      <c r="C1424" s="10" t="s">
        <v>47</v>
      </c>
      <c r="D1424" s="10" t="s">
        <v>261</v>
      </c>
      <c r="E1424" s="25">
        <v>3</v>
      </c>
      <c r="F1424" s="25">
        <v>0</v>
      </c>
      <c r="G1424" s="10" t="s">
        <v>288</v>
      </c>
      <c r="H1424" s="25">
        <f>INDEX('Appendix 1 - Team Data'!$B$12:$R$112, MATCH(C1424, 'Appendix 1 - Team Data'!$B$12:$B$112,0),4)</f>
        <v>40</v>
      </c>
      <c r="I1424" s="25">
        <f>INDEX('Appendix 1 - Team Data'!$B$12:$R$112, MATCH(D1424, 'Appendix 1 - Team Data'!$B$12:$B$112,0),4)</f>
        <v>10</v>
      </c>
      <c r="J1424" s="25">
        <f t="shared" si="22"/>
        <v>3</v>
      </c>
    </row>
    <row r="1425" spans="2:10">
      <c r="B1425" s="3">
        <v>38870</v>
      </c>
      <c r="C1425" s="10" t="s">
        <v>40</v>
      </c>
      <c r="D1425" s="10" t="s">
        <v>52</v>
      </c>
      <c r="E1425" s="25">
        <v>3</v>
      </c>
      <c r="F1425" s="25">
        <v>0</v>
      </c>
      <c r="G1425" s="10" t="s">
        <v>288</v>
      </c>
      <c r="H1425" s="25">
        <f>INDEX('Appendix 1 - Team Data'!$B$12:$R$112, MATCH(C1425, 'Appendix 1 - Team Data'!$B$12:$B$112,0),4)</f>
        <v>90</v>
      </c>
      <c r="I1425" s="25">
        <f>INDEX('Appendix 1 - Team Data'!$B$12:$R$112, MATCH(D1425, 'Appendix 1 - Team Data'!$B$12:$B$112,0),4)</f>
        <v>90</v>
      </c>
      <c r="J1425" s="25">
        <f t="shared" si="22"/>
        <v>3</v>
      </c>
    </row>
    <row r="1426" spans="2:10">
      <c r="B1426" s="3">
        <v>38871</v>
      </c>
      <c r="C1426" s="10" t="s">
        <v>36</v>
      </c>
      <c r="D1426" s="10" t="s">
        <v>248</v>
      </c>
      <c r="E1426" s="25">
        <v>4</v>
      </c>
      <c r="F1426" s="25">
        <v>1</v>
      </c>
      <c r="G1426" s="10" t="s">
        <v>288</v>
      </c>
      <c r="H1426" s="25">
        <f>INDEX('Appendix 1 - Team Data'!$B$12:$R$112, MATCH(C1426, 'Appendix 1 - Team Data'!$B$12:$B$112,0),4)</f>
        <v>80</v>
      </c>
      <c r="I1426" s="25">
        <f>INDEX('Appendix 1 - Team Data'!$B$12:$R$112, MATCH(D1426, 'Appendix 1 - Team Data'!$B$12:$B$112,0),4)</f>
        <v>30</v>
      </c>
      <c r="J1426" s="25">
        <f t="shared" si="22"/>
        <v>3</v>
      </c>
    </row>
    <row r="1427" spans="2:10">
      <c r="B1427" s="3">
        <v>38872</v>
      </c>
      <c r="C1427" s="10" t="s">
        <v>232</v>
      </c>
      <c r="D1427" s="10" t="s">
        <v>243</v>
      </c>
      <c r="E1427" s="25">
        <v>0</v>
      </c>
      <c r="F1427" s="25">
        <v>3</v>
      </c>
      <c r="G1427" s="10" t="s">
        <v>288</v>
      </c>
      <c r="H1427" s="25">
        <f>INDEX('Appendix 1 - Team Data'!$B$12:$R$112, MATCH(C1427, 'Appendix 1 - Team Data'!$B$12:$B$112,0),4)</f>
        <v>40</v>
      </c>
      <c r="I1427" s="25">
        <f>INDEX('Appendix 1 - Team Data'!$B$12:$R$112, MATCH(D1427, 'Appendix 1 - Team Data'!$B$12:$B$112,0),4)</f>
        <v>30</v>
      </c>
      <c r="J1427" s="25">
        <f t="shared" si="22"/>
        <v>3</v>
      </c>
    </row>
    <row r="1428" spans="2:10">
      <c r="B1428" s="3">
        <v>38873</v>
      </c>
      <c r="C1428" s="10" t="s">
        <v>219</v>
      </c>
      <c r="D1428" s="10" t="s">
        <v>265</v>
      </c>
      <c r="E1428" s="25">
        <v>3</v>
      </c>
      <c r="F1428" s="25">
        <v>0</v>
      </c>
      <c r="G1428" s="10" t="s">
        <v>288</v>
      </c>
      <c r="H1428" s="25">
        <f>INDEX('Appendix 1 - Team Data'!$B$12:$R$112, MATCH(C1428, 'Appendix 1 - Team Data'!$B$12:$B$112,0),4)</f>
        <v>60</v>
      </c>
      <c r="I1428" s="25">
        <f>INDEX('Appendix 1 - Team Data'!$B$12:$R$112, MATCH(D1428, 'Appendix 1 - Team Data'!$B$12:$B$112,0),4)</f>
        <v>10</v>
      </c>
      <c r="J1428" s="25">
        <f t="shared" si="22"/>
        <v>3</v>
      </c>
    </row>
    <row r="1429" spans="2:10">
      <c r="B1429" s="3">
        <v>38883</v>
      </c>
      <c r="C1429" s="10" t="s">
        <v>218</v>
      </c>
      <c r="D1429" s="10" t="s">
        <v>37</v>
      </c>
      <c r="E1429" s="25">
        <v>3</v>
      </c>
      <c r="F1429" s="25">
        <v>0</v>
      </c>
      <c r="G1429" s="10" t="s">
        <v>286</v>
      </c>
      <c r="H1429" s="25">
        <f>INDEX('Appendix 1 - Team Data'!$B$12:$R$112, MATCH(C1429, 'Appendix 1 - Team Data'!$B$12:$B$112,0),4)</f>
        <v>70</v>
      </c>
      <c r="I1429" s="25">
        <f>INDEX('Appendix 1 - Team Data'!$B$12:$R$112, MATCH(D1429, 'Appendix 1 - Team Data'!$B$12:$B$112,0),4)</f>
        <v>60</v>
      </c>
      <c r="J1429" s="25">
        <f t="shared" ref="J1429:J1492" si="23">ABS(F1429-E1429)</f>
        <v>3</v>
      </c>
    </row>
    <row r="1430" spans="2:10">
      <c r="B1430" s="3">
        <v>38888</v>
      </c>
      <c r="C1430" s="10" t="s">
        <v>218</v>
      </c>
      <c r="D1430" s="10" t="s">
        <v>40</v>
      </c>
      <c r="E1430" s="25">
        <v>0</v>
      </c>
      <c r="F1430" s="25">
        <v>3</v>
      </c>
      <c r="G1430" s="10" t="s">
        <v>286</v>
      </c>
      <c r="H1430" s="25">
        <f>INDEX('Appendix 1 - Team Data'!$B$12:$R$112, MATCH(C1430, 'Appendix 1 - Team Data'!$B$12:$B$112,0),4)</f>
        <v>70</v>
      </c>
      <c r="I1430" s="25">
        <f>INDEX('Appendix 1 - Team Data'!$B$12:$R$112, MATCH(D1430, 'Appendix 1 - Team Data'!$B$12:$B$112,0),4)</f>
        <v>90</v>
      </c>
      <c r="J1430" s="25">
        <f t="shared" si="23"/>
        <v>3</v>
      </c>
    </row>
    <row r="1431" spans="2:10">
      <c r="B1431" s="3">
        <v>38890</v>
      </c>
      <c r="C1431" s="10" t="s">
        <v>53</v>
      </c>
      <c r="D1431" s="10" t="s">
        <v>35</v>
      </c>
      <c r="E1431" s="25">
        <v>1</v>
      </c>
      <c r="F1431" s="25">
        <v>4</v>
      </c>
      <c r="G1431" s="10" t="s">
        <v>286</v>
      </c>
      <c r="H1431" s="25">
        <f>INDEX('Appendix 1 - Team Data'!$B$12:$R$112, MATCH(C1431, 'Appendix 1 - Team Data'!$B$12:$B$112,0),4)</f>
        <v>50</v>
      </c>
      <c r="I1431" s="25">
        <f>INDEX('Appendix 1 - Team Data'!$B$12:$R$112, MATCH(D1431, 'Appendix 1 - Team Data'!$B$12:$B$112,0),4)</f>
        <v>90</v>
      </c>
      <c r="J1431" s="25">
        <f t="shared" si="23"/>
        <v>3</v>
      </c>
    </row>
    <row r="1432" spans="2:10">
      <c r="B1432" s="3">
        <v>38895</v>
      </c>
      <c r="C1432" s="10" t="s">
        <v>35</v>
      </c>
      <c r="D1432" s="10" t="s">
        <v>234</v>
      </c>
      <c r="E1432" s="25">
        <v>3</v>
      </c>
      <c r="F1432" s="25">
        <v>0</v>
      </c>
      <c r="G1432" s="10" t="s">
        <v>286</v>
      </c>
      <c r="H1432" s="25">
        <f>INDEX('Appendix 1 - Team Data'!$B$12:$R$112, MATCH(C1432, 'Appendix 1 - Team Data'!$B$12:$B$112,0),4)</f>
        <v>90</v>
      </c>
      <c r="I1432" s="25">
        <f>INDEX('Appendix 1 - Team Data'!$B$12:$R$112, MATCH(D1432, 'Appendix 1 - Team Data'!$B$12:$B$112,0),4)</f>
        <v>40</v>
      </c>
      <c r="J1432" s="25">
        <f t="shared" si="23"/>
        <v>3</v>
      </c>
    </row>
    <row r="1433" spans="2:10">
      <c r="B1433" s="3">
        <v>38898</v>
      </c>
      <c r="C1433" s="10" t="s">
        <v>211</v>
      </c>
      <c r="D1433" s="10" t="s">
        <v>219</v>
      </c>
      <c r="E1433" s="25">
        <v>3</v>
      </c>
      <c r="F1433" s="25">
        <v>0</v>
      </c>
      <c r="G1433" s="10" t="s">
        <v>286</v>
      </c>
      <c r="H1433" s="25">
        <f>INDEX('Appendix 1 - Team Data'!$B$12:$R$112, MATCH(C1433, 'Appendix 1 - Team Data'!$B$12:$B$112,0),4)</f>
        <v>90</v>
      </c>
      <c r="I1433" s="25">
        <f>INDEX('Appendix 1 - Team Data'!$B$12:$R$112, MATCH(D1433, 'Appendix 1 - Team Data'!$B$12:$B$112,0),4)</f>
        <v>60</v>
      </c>
      <c r="J1433" s="25">
        <f t="shared" si="23"/>
        <v>3</v>
      </c>
    </row>
    <row r="1434" spans="2:10">
      <c r="B1434" s="3">
        <v>38928</v>
      </c>
      <c r="C1434" s="10" t="s">
        <v>268</v>
      </c>
      <c r="D1434" s="10" t="s">
        <v>241</v>
      </c>
      <c r="E1434" s="25">
        <v>3</v>
      </c>
      <c r="F1434" s="25">
        <v>0</v>
      </c>
      <c r="G1434" s="10" t="s">
        <v>288</v>
      </c>
      <c r="H1434" s="25">
        <f>INDEX('Appendix 1 - Team Data'!$B$12:$R$112, MATCH(C1434, 'Appendix 1 - Team Data'!$B$12:$B$112,0),4)</f>
        <v>10</v>
      </c>
      <c r="I1434" s="25">
        <f>INDEX('Appendix 1 - Team Data'!$B$12:$R$112, MATCH(D1434, 'Appendix 1 - Team Data'!$B$12:$B$112,0),4)</f>
        <v>30</v>
      </c>
      <c r="J1434" s="25">
        <f t="shared" si="23"/>
        <v>3</v>
      </c>
    </row>
    <row r="1435" spans="2:10">
      <c r="B1435" s="3">
        <v>38945</v>
      </c>
      <c r="C1435" s="10" t="s">
        <v>40</v>
      </c>
      <c r="D1435" s="10" t="s">
        <v>42</v>
      </c>
      <c r="E1435" s="25">
        <v>3</v>
      </c>
      <c r="F1435" s="25">
        <v>0</v>
      </c>
      <c r="G1435" s="10" t="s">
        <v>288</v>
      </c>
      <c r="H1435" s="25">
        <f>INDEX('Appendix 1 - Team Data'!$B$12:$R$112, MATCH(C1435, 'Appendix 1 - Team Data'!$B$12:$B$112,0),4)</f>
        <v>90</v>
      </c>
      <c r="I1435" s="25">
        <f>INDEX('Appendix 1 - Team Data'!$B$12:$R$112, MATCH(D1435, 'Appendix 1 - Team Data'!$B$12:$B$112,0),4)</f>
        <v>80</v>
      </c>
      <c r="J1435" s="25">
        <f t="shared" si="23"/>
        <v>3</v>
      </c>
    </row>
    <row r="1436" spans="2:10">
      <c r="B1436" s="3">
        <v>38961</v>
      </c>
      <c r="C1436" s="10" t="s">
        <v>253</v>
      </c>
      <c r="D1436" s="10" t="s">
        <v>241</v>
      </c>
      <c r="E1436" s="25">
        <v>3</v>
      </c>
      <c r="F1436" s="25">
        <v>0</v>
      </c>
      <c r="G1436" s="10" t="s">
        <v>288</v>
      </c>
      <c r="H1436" s="25">
        <f>INDEX('Appendix 1 - Team Data'!$B$12:$R$112, MATCH(C1436, 'Appendix 1 - Team Data'!$B$12:$B$112,0),4)</f>
        <v>20</v>
      </c>
      <c r="I1436" s="25">
        <f>INDEX('Appendix 1 - Team Data'!$B$12:$R$112, MATCH(D1436, 'Appendix 1 - Team Data'!$B$12:$B$112,0),4)</f>
        <v>30</v>
      </c>
      <c r="J1436" s="25">
        <f t="shared" si="23"/>
        <v>3</v>
      </c>
    </row>
    <row r="1437" spans="2:10">
      <c r="B1437" s="3">
        <v>38962</v>
      </c>
      <c r="C1437" s="10" t="s">
        <v>263</v>
      </c>
      <c r="D1437" s="10" t="s">
        <v>25</v>
      </c>
      <c r="E1437" s="25">
        <v>0</v>
      </c>
      <c r="F1437" s="25">
        <v>3</v>
      </c>
      <c r="G1437" s="10" t="s">
        <v>293</v>
      </c>
      <c r="H1437" s="25">
        <f>INDEX('Appendix 1 - Team Data'!$B$12:$R$112, MATCH(C1437, 'Appendix 1 - Team Data'!$B$12:$B$112,0),4)</f>
        <v>10</v>
      </c>
      <c r="I1437" s="25">
        <f>INDEX('Appendix 1 - Team Data'!$B$12:$R$112, MATCH(D1437, 'Appendix 1 - Team Data'!$B$12:$B$112,0),4)</f>
        <v>90</v>
      </c>
      <c r="J1437" s="25">
        <f t="shared" si="23"/>
        <v>3</v>
      </c>
    </row>
    <row r="1438" spans="2:10">
      <c r="B1438" s="3">
        <v>38962</v>
      </c>
      <c r="C1438" s="10" t="s">
        <v>236</v>
      </c>
      <c r="D1438" s="10" t="s">
        <v>246</v>
      </c>
      <c r="E1438" s="25">
        <v>1</v>
      </c>
      <c r="F1438" s="25">
        <v>4</v>
      </c>
      <c r="G1438" s="10" t="s">
        <v>293</v>
      </c>
      <c r="H1438" s="25">
        <f>INDEX('Appendix 1 - Team Data'!$B$12:$R$112, MATCH(C1438, 'Appendix 1 - Team Data'!$B$12:$B$112,0),4)</f>
        <v>40</v>
      </c>
      <c r="I1438" s="25">
        <f>INDEX('Appendix 1 - Team Data'!$B$12:$R$112, MATCH(D1438, 'Appendix 1 - Team Data'!$B$12:$B$112,0),4)</f>
        <v>30</v>
      </c>
      <c r="J1438" s="25">
        <f t="shared" si="23"/>
        <v>3</v>
      </c>
    </row>
    <row r="1439" spans="2:10">
      <c r="B1439" s="3">
        <v>38962</v>
      </c>
      <c r="C1439" s="10" t="s">
        <v>229</v>
      </c>
      <c r="D1439" s="10" t="s">
        <v>31</v>
      </c>
      <c r="E1439" s="25">
        <v>0</v>
      </c>
      <c r="F1439" s="25">
        <v>3</v>
      </c>
      <c r="G1439" s="10" t="s">
        <v>293</v>
      </c>
      <c r="H1439" s="25">
        <f>INDEX('Appendix 1 - Team Data'!$B$12:$R$112, MATCH(C1439, 'Appendix 1 - Team Data'!$B$12:$B$112,0),4)</f>
        <v>50</v>
      </c>
      <c r="I1439" s="25">
        <f>INDEX('Appendix 1 - Team Data'!$B$12:$R$112, MATCH(D1439, 'Appendix 1 - Team Data'!$B$12:$B$112,0),4)</f>
        <v>70</v>
      </c>
      <c r="J1439" s="25">
        <f t="shared" si="23"/>
        <v>3</v>
      </c>
    </row>
    <row r="1440" spans="2:10">
      <c r="B1440" s="3">
        <v>38963</v>
      </c>
      <c r="C1440" s="10" t="s">
        <v>30</v>
      </c>
      <c r="D1440" s="10" t="s">
        <v>35</v>
      </c>
      <c r="E1440" s="25">
        <v>0</v>
      </c>
      <c r="F1440" s="25">
        <v>3</v>
      </c>
      <c r="G1440" s="10" t="s">
        <v>288</v>
      </c>
      <c r="H1440" s="25">
        <f>INDEX('Appendix 1 - Team Data'!$B$12:$R$112, MATCH(C1440, 'Appendix 1 - Team Data'!$B$12:$B$112,0),4)</f>
        <v>90</v>
      </c>
      <c r="I1440" s="25">
        <f>INDEX('Appendix 1 - Team Data'!$B$12:$R$112, MATCH(D1440, 'Appendix 1 - Team Data'!$B$12:$B$112,0),4)</f>
        <v>90</v>
      </c>
      <c r="J1440" s="25">
        <f t="shared" si="23"/>
        <v>3</v>
      </c>
    </row>
    <row r="1441" spans="2:10">
      <c r="B1441" s="3">
        <v>38966</v>
      </c>
      <c r="C1441" s="10" t="s">
        <v>233</v>
      </c>
      <c r="D1441" s="10" t="s">
        <v>232</v>
      </c>
      <c r="E1441" s="25">
        <v>3</v>
      </c>
      <c r="F1441" s="25">
        <v>0</v>
      </c>
      <c r="G1441" s="10" t="s">
        <v>293</v>
      </c>
      <c r="H1441" s="25">
        <f>INDEX('Appendix 1 - Team Data'!$B$12:$R$112, MATCH(C1441, 'Appendix 1 - Team Data'!$B$12:$B$112,0),4)</f>
        <v>40</v>
      </c>
      <c r="I1441" s="25">
        <f>INDEX('Appendix 1 - Team Data'!$B$12:$R$112, MATCH(D1441, 'Appendix 1 - Team Data'!$B$12:$B$112,0),4)</f>
        <v>40</v>
      </c>
      <c r="J1441" s="25">
        <f t="shared" si="23"/>
        <v>3</v>
      </c>
    </row>
    <row r="1442" spans="2:10">
      <c r="B1442" s="3">
        <v>38966</v>
      </c>
      <c r="C1442" s="10" t="s">
        <v>212</v>
      </c>
      <c r="D1442" s="10" t="s">
        <v>261</v>
      </c>
      <c r="E1442" s="25">
        <v>3</v>
      </c>
      <c r="F1442" s="25">
        <v>0</v>
      </c>
      <c r="G1442" s="10" t="s">
        <v>293</v>
      </c>
      <c r="H1442" s="25">
        <f>INDEX('Appendix 1 - Team Data'!$B$12:$R$112, MATCH(C1442, 'Appendix 1 - Team Data'!$B$12:$B$112,0),4)</f>
        <v>80</v>
      </c>
      <c r="I1442" s="25">
        <f>INDEX('Appendix 1 - Team Data'!$B$12:$R$112, MATCH(D1442, 'Appendix 1 - Team Data'!$B$12:$B$112,0),4)</f>
        <v>10</v>
      </c>
      <c r="J1442" s="25">
        <f t="shared" si="23"/>
        <v>3</v>
      </c>
    </row>
    <row r="1443" spans="2:10">
      <c r="B1443" s="3">
        <v>39001</v>
      </c>
      <c r="C1443" s="10" t="s">
        <v>38</v>
      </c>
      <c r="D1443" s="10" t="s">
        <v>264</v>
      </c>
      <c r="E1443" s="25">
        <v>3</v>
      </c>
      <c r="F1443" s="25">
        <v>0</v>
      </c>
      <c r="G1443" s="10" t="s">
        <v>293</v>
      </c>
      <c r="H1443" s="25">
        <f>INDEX('Appendix 1 - Team Data'!$B$12:$R$112, MATCH(C1443, 'Appendix 1 - Team Data'!$B$12:$B$112,0),4)</f>
        <v>70</v>
      </c>
      <c r="I1443" s="25">
        <f>INDEX('Appendix 1 - Team Data'!$B$12:$R$112, MATCH(D1443, 'Appendix 1 - Team Data'!$B$12:$B$112,0),4)</f>
        <v>10</v>
      </c>
      <c r="J1443" s="25">
        <f t="shared" si="23"/>
        <v>3</v>
      </c>
    </row>
    <row r="1444" spans="2:10">
      <c r="B1444" s="3">
        <v>39001</v>
      </c>
      <c r="C1444" s="10" t="s">
        <v>216</v>
      </c>
      <c r="D1444" s="10" t="s">
        <v>40</v>
      </c>
      <c r="E1444" s="25">
        <v>1</v>
      </c>
      <c r="F1444" s="25">
        <v>4</v>
      </c>
      <c r="G1444" s="10" t="s">
        <v>293</v>
      </c>
      <c r="H1444" s="25">
        <f>INDEX('Appendix 1 - Team Data'!$B$12:$R$112, MATCH(C1444, 'Appendix 1 - Team Data'!$B$12:$B$112,0),4)</f>
        <v>70</v>
      </c>
      <c r="I1444" s="25">
        <f>INDEX('Appendix 1 - Team Data'!$B$12:$R$112, MATCH(D1444, 'Appendix 1 - Team Data'!$B$12:$B$112,0),4)</f>
        <v>90</v>
      </c>
      <c r="J1444" s="25">
        <f t="shared" si="23"/>
        <v>3</v>
      </c>
    </row>
    <row r="1445" spans="2:10">
      <c r="B1445" s="3">
        <v>39036</v>
      </c>
      <c r="C1445" s="10" t="s">
        <v>227</v>
      </c>
      <c r="D1445" s="10" t="s">
        <v>271</v>
      </c>
      <c r="E1445" s="25">
        <v>4</v>
      </c>
      <c r="F1445" s="25">
        <v>1</v>
      </c>
      <c r="G1445" s="10" t="s">
        <v>288</v>
      </c>
      <c r="H1445" s="25">
        <f>INDEX('Appendix 1 - Team Data'!$B$12:$R$112, MATCH(C1445, 'Appendix 1 - Team Data'!$B$12:$B$112,0),4)</f>
        <v>50</v>
      </c>
      <c r="I1445" s="25">
        <f>INDEX('Appendix 1 - Team Data'!$B$12:$R$112, MATCH(D1445, 'Appendix 1 - Team Data'!$B$12:$B$112,0),4)</f>
        <v>0</v>
      </c>
      <c r="J1445" s="25">
        <f t="shared" si="23"/>
        <v>3</v>
      </c>
    </row>
    <row r="1446" spans="2:10">
      <c r="B1446" s="3">
        <v>39036</v>
      </c>
      <c r="C1446" s="10" t="s">
        <v>268</v>
      </c>
      <c r="D1446" s="10" t="s">
        <v>253</v>
      </c>
      <c r="E1446" s="25">
        <v>3</v>
      </c>
      <c r="F1446" s="25">
        <v>0</v>
      </c>
      <c r="G1446" s="10" t="s">
        <v>290</v>
      </c>
      <c r="H1446" s="25">
        <f>INDEX('Appendix 1 - Team Data'!$B$12:$R$112, MATCH(C1446, 'Appendix 1 - Team Data'!$B$12:$B$112,0),4)</f>
        <v>10</v>
      </c>
      <c r="I1446" s="25">
        <f>INDEX('Appendix 1 - Team Data'!$B$12:$R$112, MATCH(D1446, 'Appendix 1 - Team Data'!$B$12:$B$112,0),4)</f>
        <v>20</v>
      </c>
      <c r="J1446" s="25">
        <f t="shared" si="23"/>
        <v>3</v>
      </c>
    </row>
    <row r="1447" spans="2:10">
      <c r="B1447" s="3">
        <v>39057</v>
      </c>
      <c r="C1447" s="10" t="s">
        <v>249</v>
      </c>
      <c r="D1447" s="10" t="s">
        <v>50</v>
      </c>
      <c r="E1447" s="25">
        <v>2</v>
      </c>
      <c r="F1447" s="25">
        <v>5</v>
      </c>
      <c r="G1447" s="10" t="s">
        <v>288</v>
      </c>
      <c r="H1447" s="25">
        <f>INDEX('Appendix 1 - Team Data'!$B$12:$R$112, MATCH(C1447, 'Appendix 1 - Team Data'!$B$12:$B$112,0),4)</f>
        <v>20</v>
      </c>
      <c r="I1447" s="25">
        <f>INDEX('Appendix 1 - Team Data'!$B$12:$R$112, MATCH(D1447, 'Appendix 1 - Team Data'!$B$12:$B$112,0),4)</f>
        <v>80</v>
      </c>
      <c r="J1447" s="25">
        <f t="shared" si="23"/>
        <v>3</v>
      </c>
    </row>
    <row r="1448" spans="2:10">
      <c r="B1448" s="3">
        <v>39119</v>
      </c>
      <c r="C1448" s="10" t="s">
        <v>33</v>
      </c>
      <c r="D1448" s="10" t="s">
        <v>234</v>
      </c>
      <c r="E1448" s="25">
        <v>1</v>
      </c>
      <c r="F1448" s="25">
        <v>4</v>
      </c>
      <c r="G1448" s="10" t="s">
        <v>288</v>
      </c>
      <c r="H1448" s="25">
        <f>INDEX('Appendix 1 - Team Data'!$B$12:$R$112, MATCH(C1448, 'Appendix 1 - Team Data'!$B$12:$B$112,0),4)</f>
        <v>50</v>
      </c>
      <c r="I1448" s="25">
        <f>INDEX('Appendix 1 - Team Data'!$B$12:$R$112, MATCH(D1448, 'Appendix 1 - Team Data'!$B$12:$B$112,0),4)</f>
        <v>40</v>
      </c>
      <c r="J1448" s="25">
        <f t="shared" si="23"/>
        <v>3</v>
      </c>
    </row>
    <row r="1449" spans="2:10">
      <c r="B1449" s="3">
        <v>39120</v>
      </c>
      <c r="C1449" s="10" t="s">
        <v>212</v>
      </c>
      <c r="D1449" s="10" t="s">
        <v>15</v>
      </c>
      <c r="E1449" s="25">
        <v>4</v>
      </c>
      <c r="F1449" s="25">
        <v>1</v>
      </c>
      <c r="G1449" s="10" t="s">
        <v>288</v>
      </c>
      <c r="H1449" s="25">
        <f>INDEX('Appendix 1 - Team Data'!$B$12:$R$112, MATCH(C1449, 'Appendix 1 - Team Data'!$B$12:$B$112,0),4)</f>
        <v>80</v>
      </c>
      <c r="I1449" s="25">
        <f>INDEX('Appendix 1 - Team Data'!$B$12:$R$112, MATCH(D1449, 'Appendix 1 - Team Data'!$B$12:$B$112,0),4)</f>
        <v>50</v>
      </c>
      <c r="J1449" s="25">
        <f t="shared" si="23"/>
        <v>3</v>
      </c>
    </row>
    <row r="1450" spans="2:10">
      <c r="B1450" s="3">
        <v>39165</v>
      </c>
      <c r="C1450" s="10" t="s">
        <v>230</v>
      </c>
      <c r="D1450" s="10" t="s">
        <v>225</v>
      </c>
      <c r="E1450" s="25">
        <v>1</v>
      </c>
      <c r="F1450" s="25">
        <v>4</v>
      </c>
      <c r="G1450" s="10" t="s">
        <v>293</v>
      </c>
      <c r="H1450" s="25">
        <f>INDEX('Appendix 1 - Team Data'!$B$12:$R$112, MATCH(C1450, 'Appendix 1 - Team Data'!$B$12:$B$112,0),4)</f>
        <v>50</v>
      </c>
      <c r="I1450" s="25">
        <f>INDEX('Appendix 1 - Team Data'!$B$12:$R$112, MATCH(D1450, 'Appendix 1 - Team Data'!$B$12:$B$112,0),4)</f>
        <v>60</v>
      </c>
      <c r="J1450" s="25">
        <f t="shared" si="23"/>
        <v>3</v>
      </c>
    </row>
    <row r="1451" spans="2:10">
      <c r="B1451" s="3">
        <v>39165</v>
      </c>
      <c r="C1451" s="10" t="s">
        <v>262</v>
      </c>
      <c r="D1451" s="10" t="s">
        <v>46</v>
      </c>
      <c r="E1451" s="25">
        <v>3</v>
      </c>
      <c r="F1451" s="25">
        <v>0</v>
      </c>
      <c r="G1451" s="10" t="s">
        <v>288</v>
      </c>
      <c r="H1451" s="25">
        <f>INDEX('Appendix 1 - Team Data'!$B$12:$R$112, MATCH(C1451, 'Appendix 1 - Team Data'!$B$12:$B$112,0),4)</f>
        <v>10</v>
      </c>
      <c r="I1451" s="25">
        <f>INDEX('Appendix 1 - Team Data'!$B$12:$R$112, MATCH(D1451, 'Appendix 1 - Team Data'!$B$12:$B$112,0),4)</f>
        <v>50</v>
      </c>
      <c r="J1451" s="25">
        <f t="shared" si="23"/>
        <v>3</v>
      </c>
    </row>
    <row r="1452" spans="2:10">
      <c r="B1452" s="3">
        <v>39235</v>
      </c>
      <c r="C1452" s="10" t="s">
        <v>28</v>
      </c>
      <c r="D1452" s="10" t="s">
        <v>42</v>
      </c>
      <c r="E1452" s="25">
        <v>0</v>
      </c>
      <c r="F1452" s="25">
        <v>3</v>
      </c>
      <c r="G1452" s="10" t="s">
        <v>293</v>
      </c>
      <c r="H1452" s="25">
        <f>INDEX('Appendix 1 - Team Data'!$B$12:$R$112, MATCH(C1452, 'Appendix 1 - Team Data'!$B$12:$B$112,0),4)</f>
        <v>80</v>
      </c>
      <c r="I1452" s="25">
        <f>INDEX('Appendix 1 - Team Data'!$B$12:$R$112, MATCH(D1452, 'Appendix 1 - Team Data'!$B$12:$B$112,0),4)</f>
        <v>80</v>
      </c>
      <c r="J1452" s="25">
        <f t="shared" si="23"/>
        <v>3</v>
      </c>
    </row>
    <row r="1453" spans="2:10">
      <c r="B1453" s="3">
        <v>39239</v>
      </c>
      <c r="C1453" s="10" t="s">
        <v>258</v>
      </c>
      <c r="D1453" s="10" t="s">
        <v>48</v>
      </c>
      <c r="E1453" s="25">
        <v>0</v>
      </c>
      <c r="F1453" s="25">
        <v>3</v>
      </c>
      <c r="G1453" s="10" t="s">
        <v>293</v>
      </c>
      <c r="H1453" s="25">
        <f>INDEX('Appendix 1 - Team Data'!$B$12:$R$112, MATCH(C1453, 'Appendix 1 - Team Data'!$B$12:$B$112,0),4)</f>
        <v>20</v>
      </c>
      <c r="I1453" s="25">
        <f>INDEX('Appendix 1 - Team Data'!$B$12:$R$112, MATCH(D1453, 'Appendix 1 - Team Data'!$B$12:$B$112,0),4)</f>
        <v>90</v>
      </c>
      <c r="J1453" s="25">
        <f t="shared" si="23"/>
        <v>3</v>
      </c>
    </row>
    <row r="1454" spans="2:10">
      <c r="B1454" s="3">
        <v>39249</v>
      </c>
      <c r="C1454" s="10" t="s">
        <v>255</v>
      </c>
      <c r="D1454" s="10" t="s">
        <v>259</v>
      </c>
      <c r="E1454" s="25">
        <v>3</v>
      </c>
      <c r="F1454" s="25">
        <v>0</v>
      </c>
      <c r="G1454" s="10" t="s">
        <v>302</v>
      </c>
      <c r="H1454" s="25">
        <f>INDEX('Appendix 1 - Team Data'!$B$12:$R$112, MATCH(C1454, 'Appendix 1 - Team Data'!$B$12:$B$112,0),4)</f>
        <v>20</v>
      </c>
      <c r="I1454" s="25">
        <f>INDEX('Appendix 1 - Team Data'!$B$12:$R$112, MATCH(D1454, 'Appendix 1 - Team Data'!$B$12:$B$112,0),4)</f>
        <v>10</v>
      </c>
      <c r="J1454" s="25">
        <f t="shared" si="23"/>
        <v>3</v>
      </c>
    </row>
    <row r="1455" spans="2:10">
      <c r="B1455" s="3">
        <v>39253</v>
      </c>
      <c r="C1455" s="10" t="s">
        <v>268</v>
      </c>
      <c r="D1455" s="10" t="s">
        <v>272</v>
      </c>
      <c r="E1455" s="25">
        <v>3</v>
      </c>
      <c r="F1455" s="25">
        <v>0</v>
      </c>
      <c r="G1455" s="10" t="s">
        <v>296</v>
      </c>
      <c r="H1455" s="25">
        <f>INDEX('Appendix 1 - Team Data'!$B$12:$R$112, MATCH(C1455, 'Appendix 1 - Team Data'!$B$12:$B$112,0),4)</f>
        <v>10</v>
      </c>
      <c r="I1455" s="25">
        <f>INDEX('Appendix 1 - Team Data'!$B$12:$R$112, MATCH(D1455, 'Appendix 1 - Team Data'!$B$12:$B$112,0),4)</f>
        <v>0</v>
      </c>
      <c r="J1455" s="25">
        <f t="shared" si="23"/>
        <v>3</v>
      </c>
    </row>
    <row r="1456" spans="2:10">
      <c r="B1456" s="3">
        <v>39255</v>
      </c>
      <c r="C1456" s="10" t="s">
        <v>241</v>
      </c>
      <c r="D1456" s="10" t="s">
        <v>245</v>
      </c>
      <c r="E1456" s="25">
        <v>0</v>
      </c>
      <c r="F1456" s="25">
        <v>3</v>
      </c>
      <c r="G1456" s="10" t="s">
        <v>296</v>
      </c>
      <c r="H1456" s="25">
        <f>INDEX('Appendix 1 - Team Data'!$B$12:$R$112, MATCH(C1456, 'Appendix 1 - Team Data'!$B$12:$B$112,0),4)</f>
        <v>30</v>
      </c>
      <c r="I1456" s="25">
        <f>INDEX('Appendix 1 - Team Data'!$B$12:$R$112, MATCH(D1456, 'Appendix 1 - Team Data'!$B$12:$B$112,0),4)</f>
        <v>30</v>
      </c>
      <c r="J1456" s="25">
        <f t="shared" si="23"/>
        <v>3</v>
      </c>
    </row>
    <row r="1457" spans="2:10">
      <c r="B1457" s="3">
        <v>39259</v>
      </c>
      <c r="C1457" s="10" t="s">
        <v>18</v>
      </c>
      <c r="D1457" s="10" t="s">
        <v>27</v>
      </c>
      <c r="E1457" s="25">
        <v>0</v>
      </c>
      <c r="F1457" s="25">
        <v>3</v>
      </c>
      <c r="G1457" s="10" t="s">
        <v>297</v>
      </c>
      <c r="H1457" s="25">
        <f>INDEX('Appendix 1 - Team Data'!$B$12:$R$112, MATCH(C1457, 'Appendix 1 - Team Data'!$B$12:$B$112,0),4)</f>
        <v>80</v>
      </c>
      <c r="I1457" s="25">
        <f>INDEX('Appendix 1 - Team Data'!$B$12:$R$112, MATCH(D1457, 'Appendix 1 - Team Data'!$B$12:$B$112,0),4)</f>
        <v>80</v>
      </c>
      <c r="J1457" s="25">
        <f t="shared" si="23"/>
        <v>3</v>
      </c>
    </row>
    <row r="1458" spans="2:10">
      <c r="B1458" s="3">
        <v>39262</v>
      </c>
      <c r="C1458" s="10" t="s">
        <v>43</v>
      </c>
      <c r="D1458" s="10" t="s">
        <v>245</v>
      </c>
      <c r="E1458" s="25">
        <v>3</v>
      </c>
      <c r="F1458" s="25">
        <v>0</v>
      </c>
      <c r="G1458" s="10" t="s">
        <v>288</v>
      </c>
      <c r="H1458" s="25">
        <f>INDEX('Appendix 1 - Team Data'!$B$12:$R$112, MATCH(C1458, 'Appendix 1 - Team Data'!$B$12:$B$112,0),4)</f>
        <v>70</v>
      </c>
      <c r="I1458" s="25">
        <f>INDEX('Appendix 1 - Team Data'!$B$12:$R$112, MATCH(D1458, 'Appendix 1 - Team Data'!$B$12:$B$112,0),4)</f>
        <v>30</v>
      </c>
      <c r="J1458" s="25">
        <f t="shared" si="23"/>
        <v>3</v>
      </c>
    </row>
    <row r="1459" spans="2:10">
      <c r="B1459" s="3">
        <v>39264</v>
      </c>
      <c r="C1459" s="10" t="s">
        <v>35</v>
      </c>
      <c r="D1459" s="10" t="s">
        <v>213</v>
      </c>
      <c r="E1459" s="25">
        <v>3</v>
      </c>
      <c r="F1459" s="25">
        <v>0</v>
      </c>
      <c r="G1459" s="10" t="s">
        <v>297</v>
      </c>
      <c r="H1459" s="25">
        <f>INDEX('Appendix 1 - Team Data'!$B$12:$R$112, MATCH(C1459, 'Appendix 1 - Team Data'!$B$12:$B$112,0),4)</f>
        <v>90</v>
      </c>
      <c r="I1459" s="25">
        <f>INDEX('Appendix 1 - Team Data'!$B$12:$R$112, MATCH(D1459, 'Appendix 1 - Team Data'!$B$12:$B$112,0),4)</f>
        <v>80</v>
      </c>
      <c r="J1459" s="25">
        <f t="shared" si="23"/>
        <v>3</v>
      </c>
    </row>
    <row r="1460" spans="2:10">
      <c r="B1460" s="3">
        <v>39270</v>
      </c>
      <c r="C1460" s="10" t="s">
        <v>220</v>
      </c>
      <c r="D1460" s="10" t="s">
        <v>18</v>
      </c>
      <c r="E1460" s="25">
        <v>1</v>
      </c>
      <c r="F1460" s="25">
        <v>4</v>
      </c>
      <c r="G1460" s="10" t="s">
        <v>297</v>
      </c>
      <c r="H1460" s="25">
        <f>INDEX('Appendix 1 - Team Data'!$B$12:$R$112, MATCH(C1460, 'Appendix 1 - Team Data'!$B$12:$B$112,0),4)</f>
        <v>60</v>
      </c>
      <c r="I1460" s="25">
        <f>INDEX('Appendix 1 - Team Data'!$B$12:$R$112, MATCH(D1460, 'Appendix 1 - Team Data'!$B$12:$B$112,0),4)</f>
        <v>80</v>
      </c>
      <c r="J1460" s="25">
        <f t="shared" si="23"/>
        <v>3</v>
      </c>
    </row>
    <row r="1461" spans="2:10">
      <c r="B1461" s="3">
        <v>39274</v>
      </c>
      <c r="C1461" s="10" t="s">
        <v>41</v>
      </c>
      <c r="D1461" s="10" t="s">
        <v>30</v>
      </c>
      <c r="E1461" s="25">
        <v>0</v>
      </c>
      <c r="F1461" s="25">
        <v>3</v>
      </c>
      <c r="G1461" s="10" t="s">
        <v>297</v>
      </c>
      <c r="H1461" s="25">
        <f>INDEX('Appendix 1 - Team Data'!$B$12:$R$112, MATCH(C1461, 'Appendix 1 - Team Data'!$B$12:$B$112,0),4)</f>
        <v>80</v>
      </c>
      <c r="I1461" s="25">
        <f>INDEX('Appendix 1 - Team Data'!$B$12:$R$112, MATCH(D1461, 'Appendix 1 - Team Data'!$B$12:$B$112,0),4)</f>
        <v>90</v>
      </c>
      <c r="J1461" s="25">
        <f t="shared" si="23"/>
        <v>3</v>
      </c>
    </row>
    <row r="1462" spans="2:10">
      <c r="B1462" s="3">
        <v>39278</v>
      </c>
      <c r="C1462" s="10" t="s">
        <v>35</v>
      </c>
      <c r="D1462" s="10" t="s">
        <v>30</v>
      </c>
      <c r="E1462" s="25">
        <v>3</v>
      </c>
      <c r="F1462" s="25">
        <v>0</v>
      </c>
      <c r="G1462" s="10" t="s">
        <v>297</v>
      </c>
      <c r="H1462" s="25">
        <f>INDEX('Appendix 1 - Team Data'!$B$12:$R$112, MATCH(C1462, 'Appendix 1 - Team Data'!$B$12:$B$112,0),4)</f>
        <v>90</v>
      </c>
      <c r="I1462" s="25">
        <f>INDEX('Appendix 1 - Team Data'!$B$12:$R$112, MATCH(D1462, 'Appendix 1 - Team Data'!$B$12:$B$112,0),4)</f>
        <v>90</v>
      </c>
      <c r="J1462" s="25">
        <f t="shared" si="23"/>
        <v>3</v>
      </c>
    </row>
    <row r="1463" spans="2:10">
      <c r="B1463" s="3">
        <v>39281</v>
      </c>
      <c r="C1463" s="10" t="s">
        <v>240</v>
      </c>
      <c r="D1463" s="10" t="s">
        <v>248</v>
      </c>
      <c r="E1463" s="25">
        <v>3</v>
      </c>
      <c r="F1463" s="25">
        <v>0</v>
      </c>
      <c r="G1463" s="10" t="s">
        <v>298</v>
      </c>
      <c r="H1463" s="25">
        <f>INDEX('Appendix 1 - Team Data'!$B$12:$R$112, MATCH(C1463, 'Appendix 1 - Team Data'!$B$12:$B$112,0),4)</f>
        <v>30</v>
      </c>
      <c r="I1463" s="25">
        <f>INDEX('Appendix 1 - Team Data'!$B$12:$R$112, MATCH(D1463, 'Appendix 1 - Team Data'!$B$12:$B$112,0),4)</f>
        <v>30</v>
      </c>
      <c r="J1463" s="25">
        <f t="shared" si="23"/>
        <v>3</v>
      </c>
    </row>
    <row r="1464" spans="2:10">
      <c r="B1464" s="3">
        <v>39333</v>
      </c>
      <c r="C1464" s="10" t="s">
        <v>48</v>
      </c>
      <c r="D1464" s="10" t="s">
        <v>252</v>
      </c>
      <c r="E1464" s="25">
        <v>3</v>
      </c>
      <c r="F1464" s="25">
        <v>0</v>
      </c>
      <c r="G1464" s="10" t="s">
        <v>293</v>
      </c>
      <c r="H1464" s="25">
        <f>INDEX('Appendix 1 - Team Data'!$B$12:$R$112, MATCH(C1464, 'Appendix 1 - Team Data'!$B$12:$B$112,0),4)</f>
        <v>90</v>
      </c>
      <c r="I1464" s="25">
        <f>INDEX('Appendix 1 - Team Data'!$B$12:$R$112, MATCH(D1464, 'Appendix 1 - Team Data'!$B$12:$B$112,0),4)</f>
        <v>20</v>
      </c>
      <c r="J1464" s="25">
        <f t="shared" si="23"/>
        <v>3</v>
      </c>
    </row>
    <row r="1465" spans="2:10">
      <c r="B1465" s="3">
        <v>39333</v>
      </c>
      <c r="C1465" s="10" t="s">
        <v>15</v>
      </c>
      <c r="D1465" s="10" t="s">
        <v>256</v>
      </c>
      <c r="E1465" s="25">
        <v>3</v>
      </c>
      <c r="F1465" s="25">
        <v>0</v>
      </c>
      <c r="G1465" s="10" t="s">
        <v>293</v>
      </c>
      <c r="H1465" s="25">
        <f>INDEX('Appendix 1 - Team Data'!$B$12:$R$112, MATCH(C1465, 'Appendix 1 - Team Data'!$B$12:$B$112,0),4)</f>
        <v>50</v>
      </c>
      <c r="I1465" s="25">
        <f>INDEX('Appendix 1 - Team Data'!$B$12:$R$112, MATCH(D1465, 'Appendix 1 - Team Data'!$B$12:$B$112,0),4)</f>
        <v>20</v>
      </c>
      <c r="J1465" s="25">
        <f t="shared" si="23"/>
        <v>3</v>
      </c>
    </row>
    <row r="1466" spans="2:10">
      <c r="B1466" s="3">
        <v>39337</v>
      </c>
      <c r="C1466" s="10" t="s">
        <v>48</v>
      </c>
      <c r="D1466" s="10" t="s">
        <v>15</v>
      </c>
      <c r="E1466" s="25">
        <v>3</v>
      </c>
      <c r="F1466" s="25">
        <v>0</v>
      </c>
      <c r="G1466" s="10" t="s">
        <v>293</v>
      </c>
      <c r="H1466" s="25">
        <f>INDEX('Appendix 1 - Team Data'!$B$12:$R$112, MATCH(C1466, 'Appendix 1 - Team Data'!$B$12:$B$112,0),4)</f>
        <v>90</v>
      </c>
      <c r="I1466" s="25">
        <f>INDEX('Appendix 1 - Team Data'!$B$12:$R$112, MATCH(D1466, 'Appendix 1 - Team Data'!$B$12:$B$112,0),4)</f>
        <v>50</v>
      </c>
      <c r="J1466" s="25">
        <f t="shared" si="23"/>
        <v>3</v>
      </c>
    </row>
    <row r="1467" spans="2:10">
      <c r="B1467" s="3">
        <v>39337</v>
      </c>
      <c r="C1467" s="10" t="s">
        <v>216</v>
      </c>
      <c r="D1467" s="10" t="s">
        <v>214</v>
      </c>
      <c r="E1467" s="25">
        <v>2</v>
      </c>
      <c r="F1467" s="25">
        <v>5</v>
      </c>
      <c r="G1467" s="10" t="s">
        <v>293</v>
      </c>
      <c r="H1467" s="25">
        <f>INDEX('Appendix 1 - Team Data'!$B$12:$R$112, MATCH(C1467, 'Appendix 1 - Team Data'!$B$12:$B$112,0),4)</f>
        <v>70</v>
      </c>
      <c r="I1467" s="25">
        <f>INDEX('Appendix 1 - Team Data'!$B$12:$R$112, MATCH(D1467, 'Appendix 1 - Team Data'!$B$12:$B$112,0),4)</f>
        <v>70</v>
      </c>
      <c r="J1467" s="25">
        <f t="shared" si="23"/>
        <v>3</v>
      </c>
    </row>
    <row r="1468" spans="2:10">
      <c r="B1468" s="3">
        <v>39337</v>
      </c>
      <c r="C1468" s="10" t="s">
        <v>225</v>
      </c>
      <c r="D1468" s="10" t="s">
        <v>236</v>
      </c>
      <c r="E1468" s="25">
        <v>3</v>
      </c>
      <c r="F1468" s="25">
        <v>0</v>
      </c>
      <c r="G1468" s="10" t="s">
        <v>293</v>
      </c>
      <c r="H1468" s="25">
        <f>INDEX('Appendix 1 - Team Data'!$B$12:$R$112, MATCH(C1468, 'Appendix 1 - Team Data'!$B$12:$B$112,0),4)</f>
        <v>60</v>
      </c>
      <c r="I1468" s="25">
        <f>INDEX('Appendix 1 - Team Data'!$B$12:$R$112, MATCH(D1468, 'Appendix 1 - Team Data'!$B$12:$B$112,0),4)</f>
        <v>40</v>
      </c>
      <c r="J1468" s="25">
        <f t="shared" si="23"/>
        <v>3</v>
      </c>
    </row>
    <row r="1469" spans="2:10">
      <c r="B1469" s="3">
        <v>39368</v>
      </c>
      <c r="C1469" s="10" t="s">
        <v>48</v>
      </c>
      <c r="D1469" s="10" t="s">
        <v>258</v>
      </c>
      <c r="E1469" s="25">
        <v>3</v>
      </c>
      <c r="F1469" s="25">
        <v>0</v>
      </c>
      <c r="G1469" s="10" t="s">
        <v>293</v>
      </c>
      <c r="H1469" s="25">
        <f>INDEX('Appendix 1 - Team Data'!$B$12:$R$112, MATCH(C1469, 'Appendix 1 - Team Data'!$B$12:$B$112,0),4)</f>
        <v>90</v>
      </c>
      <c r="I1469" s="25">
        <f>INDEX('Appendix 1 - Team Data'!$B$12:$R$112, MATCH(D1469, 'Appendix 1 - Team Data'!$B$12:$B$112,0),4)</f>
        <v>20</v>
      </c>
      <c r="J1469" s="25">
        <f t="shared" si="23"/>
        <v>3</v>
      </c>
    </row>
    <row r="1470" spans="2:10">
      <c r="B1470" s="3">
        <v>39371</v>
      </c>
      <c r="C1470" s="10" t="s">
        <v>32</v>
      </c>
      <c r="D1470" s="10" t="s">
        <v>216</v>
      </c>
      <c r="E1470" s="25">
        <v>3</v>
      </c>
      <c r="F1470" s="25">
        <v>0</v>
      </c>
      <c r="G1470" s="10" t="s">
        <v>288</v>
      </c>
      <c r="H1470" s="25">
        <f>INDEX('Appendix 1 - Team Data'!$B$12:$R$112, MATCH(C1470, 'Appendix 1 - Team Data'!$B$12:$B$112,0),4)</f>
        <v>80</v>
      </c>
      <c r="I1470" s="25">
        <f>INDEX('Appendix 1 - Team Data'!$B$12:$R$112, MATCH(D1470, 'Appendix 1 - Team Data'!$B$12:$B$112,0),4)</f>
        <v>70</v>
      </c>
      <c r="J1470" s="25">
        <f t="shared" si="23"/>
        <v>3</v>
      </c>
    </row>
    <row r="1471" spans="2:10">
      <c r="B1471" s="3">
        <v>39372</v>
      </c>
      <c r="C1471" s="10" t="s">
        <v>45</v>
      </c>
      <c r="D1471" s="10" t="s">
        <v>264</v>
      </c>
      <c r="E1471" s="25">
        <v>3</v>
      </c>
      <c r="F1471" s="25">
        <v>0</v>
      </c>
      <c r="G1471" s="10" t="s">
        <v>293</v>
      </c>
      <c r="H1471" s="25">
        <f>INDEX('Appendix 1 - Team Data'!$B$12:$R$112, MATCH(C1471, 'Appendix 1 - Team Data'!$B$12:$B$112,0),4)</f>
        <v>90</v>
      </c>
      <c r="I1471" s="25">
        <f>INDEX('Appendix 1 - Team Data'!$B$12:$R$112, MATCH(D1471, 'Appendix 1 - Team Data'!$B$12:$B$112,0),4)</f>
        <v>10</v>
      </c>
      <c r="J1471" s="25">
        <f t="shared" si="23"/>
        <v>3</v>
      </c>
    </row>
    <row r="1472" spans="2:10">
      <c r="B1472" s="3">
        <v>39372</v>
      </c>
      <c r="C1472" s="10" t="s">
        <v>53</v>
      </c>
      <c r="D1472" s="10" t="s">
        <v>17</v>
      </c>
      <c r="E1472" s="25">
        <v>4</v>
      </c>
      <c r="F1472" s="25">
        <v>1</v>
      </c>
      <c r="G1472" s="10" t="s">
        <v>288</v>
      </c>
      <c r="H1472" s="25">
        <f>INDEX('Appendix 1 - Team Data'!$B$12:$R$112, MATCH(C1472, 'Appendix 1 - Team Data'!$B$12:$B$112,0),4)</f>
        <v>50</v>
      </c>
      <c r="I1472" s="25">
        <f>INDEX('Appendix 1 - Team Data'!$B$12:$R$112, MATCH(D1472, 'Appendix 1 - Team Data'!$B$12:$B$112,0),4)</f>
        <v>50</v>
      </c>
      <c r="J1472" s="25">
        <f t="shared" si="23"/>
        <v>3</v>
      </c>
    </row>
    <row r="1473" spans="2:10">
      <c r="B1473" s="3">
        <v>39403</v>
      </c>
      <c r="C1473" s="10" t="s">
        <v>30</v>
      </c>
      <c r="D1473" s="10" t="s">
        <v>227</v>
      </c>
      <c r="E1473" s="25">
        <v>3</v>
      </c>
      <c r="F1473" s="25">
        <v>0</v>
      </c>
      <c r="G1473" s="10" t="s">
        <v>289</v>
      </c>
      <c r="H1473" s="25">
        <f>INDEX('Appendix 1 - Team Data'!$B$12:$R$112, MATCH(C1473, 'Appendix 1 - Team Data'!$B$12:$B$112,0),4)</f>
        <v>90</v>
      </c>
      <c r="I1473" s="25">
        <f>INDEX('Appendix 1 - Team Data'!$B$12:$R$112, MATCH(D1473, 'Appendix 1 - Team Data'!$B$12:$B$112,0),4)</f>
        <v>50</v>
      </c>
      <c r="J1473" s="25">
        <f t="shared" si="23"/>
        <v>3</v>
      </c>
    </row>
    <row r="1474" spans="2:10">
      <c r="B1474" s="3">
        <v>39403</v>
      </c>
      <c r="C1474" s="10" t="s">
        <v>21</v>
      </c>
      <c r="D1474" s="10" t="s">
        <v>42</v>
      </c>
      <c r="E1474" s="25">
        <v>3</v>
      </c>
      <c r="F1474" s="25">
        <v>0</v>
      </c>
      <c r="G1474" s="10" t="s">
        <v>293</v>
      </c>
      <c r="H1474" s="25">
        <f>INDEX('Appendix 1 - Team Data'!$B$12:$R$112, MATCH(C1474, 'Appendix 1 - Team Data'!$B$12:$B$112,0),4)</f>
        <v>90</v>
      </c>
      <c r="I1474" s="25">
        <f>INDEX('Appendix 1 - Team Data'!$B$12:$R$112, MATCH(D1474, 'Appendix 1 - Team Data'!$B$12:$B$112,0),4)</f>
        <v>80</v>
      </c>
      <c r="J1474" s="25">
        <f t="shared" si="23"/>
        <v>3</v>
      </c>
    </row>
    <row r="1475" spans="2:10">
      <c r="B1475" s="3">
        <v>39404</v>
      </c>
      <c r="C1475" s="10" t="s">
        <v>247</v>
      </c>
      <c r="D1475" s="10" t="s">
        <v>271</v>
      </c>
      <c r="E1475" s="25">
        <v>3</v>
      </c>
      <c r="F1475" s="25">
        <v>0</v>
      </c>
      <c r="G1475" s="10" t="s">
        <v>288</v>
      </c>
      <c r="H1475" s="25">
        <f>INDEX('Appendix 1 - Team Data'!$B$12:$R$112, MATCH(C1475, 'Appendix 1 - Team Data'!$B$12:$B$112,0),4)</f>
        <v>30</v>
      </c>
      <c r="I1475" s="25">
        <f>INDEX('Appendix 1 - Team Data'!$B$12:$R$112, MATCH(D1475, 'Appendix 1 - Team Data'!$B$12:$B$112,0),4)</f>
        <v>0</v>
      </c>
      <c r="J1475" s="25">
        <f t="shared" si="23"/>
        <v>3</v>
      </c>
    </row>
    <row r="1476" spans="2:10">
      <c r="B1476" s="3">
        <v>39407</v>
      </c>
      <c r="C1476" s="10" t="s">
        <v>213</v>
      </c>
      <c r="D1476" s="10" t="s">
        <v>215</v>
      </c>
      <c r="E1476" s="25">
        <v>0</v>
      </c>
      <c r="F1476" s="25">
        <v>3</v>
      </c>
      <c r="G1476" s="10" t="s">
        <v>289</v>
      </c>
      <c r="H1476" s="25">
        <f>INDEX('Appendix 1 - Team Data'!$B$12:$R$112, MATCH(C1476, 'Appendix 1 - Team Data'!$B$12:$B$112,0),4)</f>
        <v>80</v>
      </c>
      <c r="I1476" s="25">
        <f>INDEX('Appendix 1 - Team Data'!$B$12:$R$112, MATCH(D1476, 'Appendix 1 - Team Data'!$B$12:$B$112,0),4)</f>
        <v>70</v>
      </c>
      <c r="J1476" s="25">
        <f t="shared" si="23"/>
        <v>3</v>
      </c>
    </row>
    <row r="1477" spans="2:10">
      <c r="B1477" s="3">
        <v>39407</v>
      </c>
      <c r="C1477" s="10" t="s">
        <v>28</v>
      </c>
      <c r="D1477" s="10" t="s">
        <v>31</v>
      </c>
      <c r="E1477" s="25">
        <v>3</v>
      </c>
      <c r="F1477" s="25">
        <v>0</v>
      </c>
      <c r="G1477" s="10" t="s">
        <v>293</v>
      </c>
      <c r="H1477" s="25">
        <f>INDEX('Appendix 1 - Team Data'!$B$12:$R$112, MATCH(C1477, 'Appendix 1 - Team Data'!$B$12:$B$112,0),4)</f>
        <v>80</v>
      </c>
      <c r="I1477" s="25">
        <f>INDEX('Appendix 1 - Team Data'!$B$12:$R$112, MATCH(D1477, 'Appendix 1 - Team Data'!$B$12:$B$112,0),4)</f>
        <v>70</v>
      </c>
      <c r="J1477" s="25">
        <f t="shared" si="23"/>
        <v>3</v>
      </c>
    </row>
    <row r="1478" spans="2:10">
      <c r="B1478" s="3">
        <v>39407</v>
      </c>
      <c r="C1478" s="10" t="s">
        <v>22</v>
      </c>
      <c r="D1478" s="10" t="s">
        <v>51</v>
      </c>
      <c r="E1478" s="25">
        <v>3</v>
      </c>
      <c r="F1478" s="25">
        <v>0</v>
      </c>
      <c r="G1478" s="10" t="s">
        <v>288</v>
      </c>
      <c r="H1478" s="25">
        <f>INDEX('Appendix 1 - Team Data'!$B$12:$R$112, MATCH(C1478, 'Appendix 1 - Team Data'!$B$12:$B$112,0),4)</f>
        <v>50</v>
      </c>
      <c r="I1478" s="25">
        <f>INDEX('Appendix 1 - Team Data'!$B$12:$R$112, MATCH(D1478, 'Appendix 1 - Team Data'!$B$12:$B$112,0),4)</f>
        <v>70</v>
      </c>
      <c r="J1478" s="25">
        <f t="shared" si="23"/>
        <v>3</v>
      </c>
    </row>
    <row r="1479" spans="2:10">
      <c r="B1479" s="3">
        <v>39427</v>
      </c>
      <c r="C1479" s="10" t="s">
        <v>253</v>
      </c>
      <c r="D1479" s="10" t="s">
        <v>268</v>
      </c>
      <c r="E1479" s="25">
        <v>0</v>
      </c>
      <c r="F1479" s="25">
        <v>3</v>
      </c>
      <c r="G1479" s="10" t="s">
        <v>288</v>
      </c>
      <c r="H1479" s="25">
        <f>INDEX('Appendix 1 - Team Data'!$B$12:$R$112, MATCH(C1479, 'Appendix 1 - Team Data'!$B$12:$B$112,0),4)</f>
        <v>20</v>
      </c>
      <c r="I1479" s="25">
        <f>INDEX('Appendix 1 - Team Data'!$B$12:$R$112, MATCH(D1479, 'Appendix 1 - Team Data'!$B$12:$B$112,0),4)</f>
        <v>10</v>
      </c>
      <c r="J1479" s="25">
        <f t="shared" si="23"/>
        <v>3</v>
      </c>
    </row>
    <row r="1480" spans="2:10">
      <c r="B1480" s="3">
        <v>39475</v>
      </c>
      <c r="C1480" s="10" t="s">
        <v>268</v>
      </c>
      <c r="D1480" s="10" t="s">
        <v>272</v>
      </c>
      <c r="E1480" s="25">
        <v>4</v>
      </c>
      <c r="F1480" s="25">
        <v>1</v>
      </c>
      <c r="G1480" s="10" t="s">
        <v>288</v>
      </c>
      <c r="H1480" s="25">
        <f>INDEX('Appendix 1 - Team Data'!$B$12:$R$112, MATCH(C1480, 'Appendix 1 - Team Data'!$B$12:$B$112,0),4)</f>
        <v>10</v>
      </c>
      <c r="I1480" s="25">
        <f>INDEX('Appendix 1 - Team Data'!$B$12:$R$112, MATCH(D1480, 'Appendix 1 - Team Data'!$B$12:$B$112,0),4)</f>
        <v>0</v>
      </c>
      <c r="J1480" s="25">
        <f t="shared" si="23"/>
        <v>3</v>
      </c>
    </row>
    <row r="1481" spans="2:10">
      <c r="B1481" s="3">
        <v>39476</v>
      </c>
      <c r="C1481" s="10" t="s">
        <v>243</v>
      </c>
      <c r="D1481" s="10" t="s">
        <v>257</v>
      </c>
      <c r="E1481" s="25">
        <v>3</v>
      </c>
      <c r="F1481" s="25">
        <v>0</v>
      </c>
      <c r="G1481" s="10" t="s">
        <v>306</v>
      </c>
      <c r="H1481" s="25">
        <f>INDEX('Appendix 1 - Team Data'!$B$12:$R$112, MATCH(C1481, 'Appendix 1 - Team Data'!$B$12:$B$112,0),4)</f>
        <v>30</v>
      </c>
      <c r="I1481" s="25">
        <f>INDEX('Appendix 1 - Team Data'!$B$12:$R$112, MATCH(D1481, 'Appendix 1 - Team Data'!$B$12:$B$112,0),4)</f>
        <v>20</v>
      </c>
      <c r="J1481" s="25">
        <f t="shared" si="23"/>
        <v>3</v>
      </c>
    </row>
    <row r="1482" spans="2:10">
      <c r="B1482" s="3">
        <v>39484</v>
      </c>
      <c r="C1482" s="10" t="s">
        <v>26</v>
      </c>
      <c r="D1482" s="10" t="s">
        <v>270</v>
      </c>
      <c r="E1482" s="25">
        <v>3</v>
      </c>
      <c r="F1482" s="25">
        <v>0</v>
      </c>
      <c r="G1482" s="10" t="s">
        <v>289</v>
      </c>
      <c r="H1482" s="25">
        <f>INDEX('Appendix 1 - Team Data'!$B$12:$R$112, MATCH(C1482, 'Appendix 1 - Team Data'!$B$12:$B$112,0),4)</f>
        <v>60</v>
      </c>
      <c r="I1482" s="25">
        <f>INDEX('Appendix 1 - Team Data'!$B$12:$R$112, MATCH(D1482, 'Appendix 1 - Team Data'!$B$12:$B$112,0),4)</f>
        <v>0</v>
      </c>
      <c r="J1482" s="25">
        <f t="shared" si="23"/>
        <v>3</v>
      </c>
    </row>
    <row r="1483" spans="2:10">
      <c r="B1483" s="3">
        <v>39484</v>
      </c>
      <c r="C1483" s="10" t="s">
        <v>226</v>
      </c>
      <c r="D1483" s="10" t="s">
        <v>40</v>
      </c>
      <c r="E1483" s="25">
        <v>0</v>
      </c>
      <c r="F1483" s="25">
        <v>3</v>
      </c>
      <c r="G1483" s="10" t="s">
        <v>288</v>
      </c>
      <c r="H1483" s="25">
        <f>INDEX('Appendix 1 - Team Data'!$B$12:$R$112, MATCH(C1483, 'Appendix 1 - Team Data'!$B$12:$B$112,0),4)</f>
        <v>60</v>
      </c>
      <c r="I1483" s="25">
        <f>INDEX('Appendix 1 - Team Data'!$B$12:$R$112, MATCH(D1483, 'Appendix 1 - Team Data'!$B$12:$B$112,0),4)</f>
        <v>90</v>
      </c>
      <c r="J1483" s="25">
        <f t="shared" si="23"/>
        <v>3</v>
      </c>
    </row>
    <row r="1484" spans="2:10">
      <c r="B1484" s="3">
        <v>39484</v>
      </c>
      <c r="C1484" s="10" t="s">
        <v>32</v>
      </c>
      <c r="D1484" s="10" t="s">
        <v>212</v>
      </c>
      <c r="E1484" s="25">
        <v>0</v>
      </c>
      <c r="F1484" s="25">
        <v>3</v>
      </c>
      <c r="G1484" s="10" t="s">
        <v>288</v>
      </c>
      <c r="H1484" s="25">
        <f>INDEX('Appendix 1 - Team Data'!$B$12:$R$112, MATCH(C1484, 'Appendix 1 - Team Data'!$B$12:$B$112,0),4)</f>
        <v>80</v>
      </c>
      <c r="I1484" s="25">
        <f>INDEX('Appendix 1 - Team Data'!$B$12:$R$112, MATCH(D1484, 'Appendix 1 - Team Data'!$B$12:$B$112,0),4)</f>
        <v>80</v>
      </c>
      <c r="J1484" s="25">
        <f t="shared" si="23"/>
        <v>3</v>
      </c>
    </row>
    <row r="1485" spans="2:10">
      <c r="B1485" s="3">
        <v>39484</v>
      </c>
      <c r="C1485" s="10" t="s">
        <v>214</v>
      </c>
      <c r="D1485" s="10" t="s">
        <v>246</v>
      </c>
      <c r="E1485" s="25">
        <v>3</v>
      </c>
      <c r="F1485" s="25">
        <v>0</v>
      </c>
      <c r="G1485" s="10" t="s">
        <v>288</v>
      </c>
      <c r="H1485" s="25">
        <f>INDEX('Appendix 1 - Team Data'!$B$12:$R$112, MATCH(C1485, 'Appendix 1 - Team Data'!$B$12:$B$112,0),4)</f>
        <v>70</v>
      </c>
      <c r="I1485" s="25">
        <f>INDEX('Appendix 1 - Team Data'!$B$12:$R$112, MATCH(D1485, 'Appendix 1 - Team Data'!$B$12:$B$112,0),4)</f>
        <v>30</v>
      </c>
      <c r="J1485" s="25">
        <f t="shared" si="23"/>
        <v>3</v>
      </c>
    </row>
    <row r="1486" spans="2:10">
      <c r="B1486" s="3">
        <v>39485</v>
      </c>
      <c r="C1486" s="10" t="s">
        <v>243</v>
      </c>
      <c r="D1486" s="10" t="s">
        <v>17</v>
      </c>
      <c r="E1486" s="25">
        <v>1</v>
      </c>
      <c r="F1486" s="25">
        <v>4</v>
      </c>
      <c r="G1486" s="10" t="s">
        <v>306</v>
      </c>
      <c r="H1486" s="25">
        <f>INDEX('Appendix 1 - Team Data'!$B$12:$R$112, MATCH(C1486, 'Appendix 1 - Team Data'!$B$12:$B$112,0),4)</f>
        <v>30</v>
      </c>
      <c r="I1486" s="25">
        <f>INDEX('Appendix 1 - Team Data'!$B$12:$R$112, MATCH(D1486, 'Appendix 1 - Team Data'!$B$12:$B$112,0),4)</f>
        <v>50</v>
      </c>
      <c r="J1486" s="25">
        <f t="shared" si="23"/>
        <v>3</v>
      </c>
    </row>
    <row r="1487" spans="2:10">
      <c r="B1487" s="3">
        <v>39529</v>
      </c>
      <c r="C1487" s="10" t="s">
        <v>240</v>
      </c>
      <c r="D1487" s="10" t="s">
        <v>268</v>
      </c>
      <c r="E1487" s="25">
        <v>4</v>
      </c>
      <c r="F1487" s="25">
        <v>1</v>
      </c>
      <c r="G1487" s="10" t="s">
        <v>288</v>
      </c>
      <c r="H1487" s="25">
        <f>INDEX('Appendix 1 - Team Data'!$B$12:$R$112, MATCH(C1487, 'Appendix 1 - Team Data'!$B$12:$B$112,0),4)</f>
        <v>30</v>
      </c>
      <c r="I1487" s="25">
        <f>INDEX('Appendix 1 - Team Data'!$B$12:$R$112, MATCH(D1487, 'Appendix 1 - Team Data'!$B$12:$B$112,0),4)</f>
        <v>10</v>
      </c>
      <c r="J1487" s="25">
        <f t="shared" si="23"/>
        <v>3</v>
      </c>
    </row>
    <row r="1488" spans="2:10">
      <c r="B1488" s="3">
        <v>39533</v>
      </c>
      <c r="C1488" s="10" t="s">
        <v>45</v>
      </c>
      <c r="D1488" s="10" t="s">
        <v>22</v>
      </c>
      <c r="E1488" s="25">
        <v>1</v>
      </c>
      <c r="F1488" s="25">
        <v>4</v>
      </c>
      <c r="G1488" s="10" t="s">
        <v>288</v>
      </c>
      <c r="H1488" s="25">
        <f>INDEX('Appendix 1 - Team Data'!$B$12:$R$112, MATCH(C1488, 'Appendix 1 - Team Data'!$B$12:$B$112,0),4)</f>
        <v>90</v>
      </c>
      <c r="I1488" s="25">
        <f>INDEX('Appendix 1 - Team Data'!$B$12:$R$112, MATCH(D1488, 'Appendix 1 - Team Data'!$B$12:$B$112,0),4)</f>
        <v>50</v>
      </c>
      <c r="J1488" s="25">
        <f t="shared" si="23"/>
        <v>3</v>
      </c>
    </row>
    <row r="1489" spans="2:10">
      <c r="B1489" s="3">
        <v>39533</v>
      </c>
      <c r="C1489" s="10" t="s">
        <v>229</v>
      </c>
      <c r="D1489" s="10" t="s">
        <v>263</v>
      </c>
      <c r="E1489" s="25">
        <v>4</v>
      </c>
      <c r="F1489" s="25">
        <v>1</v>
      </c>
      <c r="G1489" s="10" t="s">
        <v>288</v>
      </c>
      <c r="H1489" s="25">
        <f>INDEX('Appendix 1 - Team Data'!$B$12:$R$112, MATCH(C1489, 'Appendix 1 - Team Data'!$B$12:$B$112,0),4)</f>
        <v>50</v>
      </c>
      <c r="I1489" s="25">
        <f>INDEX('Appendix 1 - Team Data'!$B$12:$R$112, MATCH(D1489, 'Appendix 1 - Team Data'!$B$12:$B$112,0),4)</f>
        <v>10</v>
      </c>
      <c r="J1489" s="25">
        <f t="shared" si="23"/>
        <v>3</v>
      </c>
    </row>
    <row r="1490" spans="2:10">
      <c r="B1490" s="3">
        <v>39533</v>
      </c>
      <c r="C1490" s="10" t="s">
        <v>228</v>
      </c>
      <c r="D1490" s="10" t="s">
        <v>15</v>
      </c>
      <c r="E1490" s="25">
        <v>3</v>
      </c>
      <c r="F1490" s="25">
        <v>0</v>
      </c>
      <c r="G1490" s="10" t="s">
        <v>288</v>
      </c>
      <c r="H1490" s="25">
        <f>INDEX('Appendix 1 - Team Data'!$B$12:$R$112, MATCH(C1490, 'Appendix 1 - Team Data'!$B$12:$B$112,0),4)</f>
        <v>50</v>
      </c>
      <c r="I1490" s="25">
        <f>INDEX('Appendix 1 - Team Data'!$B$12:$R$112, MATCH(D1490, 'Appendix 1 - Team Data'!$B$12:$B$112,0),4)</f>
        <v>50</v>
      </c>
      <c r="J1490" s="25">
        <f t="shared" si="23"/>
        <v>3</v>
      </c>
    </row>
    <row r="1491" spans="2:10">
      <c r="B1491" s="3">
        <v>39533</v>
      </c>
      <c r="C1491" s="10" t="s">
        <v>250</v>
      </c>
      <c r="D1491" s="10" t="s">
        <v>215</v>
      </c>
      <c r="E1491" s="25">
        <v>3</v>
      </c>
      <c r="F1491" s="25">
        <v>0</v>
      </c>
      <c r="G1491" s="10" t="s">
        <v>288</v>
      </c>
      <c r="H1491" s="25">
        <f>INDEX('Appendix 1 - Team Data'!$B$12:$R$112, MATCH(C1491, 'Appendix 1 - Team Data'!$B$12:$B$112,0),4)</f>
        <v>20</v>
      </c>
      <c r="I1491" s="25">
        <f>INDEX('Appendix 1 - Team Data'!$B$12:$R$112, MATCH(D1491, 'Appendix 1 - Team Data'!$B$12:$B$112,0),4)</f>
        <v>70</v>
      </c>
      <c r="J1491" s="25">
        <f t="shared" si="23"/>
        <v>3</v>
      </c>
    </row>
    <row r="1492" spans="2:10">
      <c r="B1492" s="3">
        <v>39533</v>
      </c>
      <c r="C1492" s="10" t="s">
        <v>240</v>
      </c>
      <c r="D1492" s="10" t="s">
        <v>16</v>
      </c>
      <c r="E1492" s="25">
        <v>3</v>
      </c>
      <c r="F1492" s="25">
        <v>0</v>
      </c>
      <c r="G1492" s="10" t="s">
        <v>289</v>
      </c>
      <c r="H1492" s="25">
        <f>INDEX('Appendix 1 - Team Data'!$B$12:$R$112, MATCH(C1492, 'Appendix 1 - Team Data'!$B$12:$B$112,0),4)</f>
        <v>30</v>
      </c>
      <c r="I1492" s="25">
        <f>INDEX('Appendix 1 - Team Data'!$B$12:$R$112, MATCH(D1492, 'Appendix 1 - Team Data'!$B$12:$B$112,0),4)</f>
        <v>30</v>
      </c>
      <c r="J1492" s="25">
        <f t="shared" si="23"/>
        <v>3</v>
      </c>
    </row>
    <row r="1493" spans="2:10">
      <c r="B1493" s="3">
        <v>39568</v>
      </c>
      <c r="C1493" s="10" t="s">
        <v>52</v>
      </c>
      <c r="D1493" s="10" t="s">
        <v>220</v>
      </c>
      <c r="E1493" s="25">
        <v>5</v>
      </c>
      <c r="F1493" s="25">
        <v>2</v>
      </c>
      <c r="G1493" s="10" t="s">
        <v>288</v>
      </c>
      <c r="H1493" s="25">
        <f>INDEX('Appendix 1 - Team Data'!$B$12:$R$112, MATCH(C1493, 'Appendix 1 - Team Data'!$B$12:$B$112,0),4)</f>
        <v>90</v>
      </c>
      <c r="I1493" s="25">
        <f>INDEX('Appendix 1 - Team Data'!$B$12:$R$112, MATCH(D1493, 'Appendix 1 - Team Data'!$B$12:$B$112,0),4)</f>
        <v>60</v>
      </c>
      <c r="J1493" s="25">
        <f t="shared" ref="J1493:J1556" si="24">ABS(F1493-E1493)</f>
        <v>3</v>
      </c>
    </row>
    <row r="1494" spans="2:10">
      <c r="B1494" s="3">
        <v>39592</v>
      </c>
      <c r="C1494" s="10" t="s">
        <v>212</v>
      </c>
      <c r="D1494" s="10" t="s">
        <v>219</v>
      </c>
      <c r="E1494" s="25">
        <v>3</v>
      </c>
      <c r="F1494" s="25">
        <v>0</v>
      </c>
      <c r="G1494" s="10" t="s">
        <v>288</v>
      </c>
      <c r="H1494" s="25">
        <f>INDEX('Appendix 1 - Team Data'!$B$12:$R$112, MATCH(C1494, 'Appendix 1 - Team Data'!$B$12:$B$112,0),4)</f>
        <v>80</v>
      </c>
      <c r="I1494" s="25">
        <f>INDEX('Appendix 1 - Team Data'!$B$12:$R$112, MATCH(D1494, 'Appendix 1 - Team Data'!$B$12:$B$112,0),4)</f>
        <v>60</v>
      </c>
      <c r="J1494" s="25">
        <f t="shared" si="24"/>
        <v>3</v>
      </c>
    </row>
    <row r="1495" spans="2:10">
      <c r="B1495" s="3">
        <v>39600</v>
      </c>
      <c r="C1495" s="10" t="s">
        <v>234</v>
      </c>
      <c r="D1495" s="10" t="s">
        <v>265</v>
      </c>
      <c r="E1495" s="25">
        <v>3</v>
      </c>
      <c r="F1495" s="25">
        <v>0</v>
      </c>
      <c r="G1495" s="10" t="s">
        <v>289</v>
      </c>
      <c r="H1495" s="25">
        <f>INDEX('Appendix 1 - Team Data'!$B$12:$R$112, MATCH(C1495, 'Appendix 1 - Team Data'!$B$12:$B$112,0),4)</f>
        <v>40</v>
      </c>
      <c r="I1495" s="25">
        <f>INDEX('Appendix 1 - Team Data'!$B$12:$R$112, MATCH(D1495, 'Appendix 1 - Team Data'!$B$12:$B$112,0),4)</f>
        <v>10</v>
      </c>
      <c r="J1495" s="25">
        <f t="shared" si="24"/>
        <v>3</v>
      </c>
    </row>
    <row r="1496" spans="2:10">
      <c r="B1496" s="3">
        <v>39601</v>
      </c>
      <c r="C1496" s="10" t="s">
        <v>53</v>
      </c>
      <c r="D1496" s="10" t="s">
        <v>253</v>
      </c>
      <c r="E1496" s="25">
        <v>3</v>
      </c>
      <c r="F1496" s="25">
        <v>0</v>
      </c>
      <c r="G1496" s="10" t="s">
        <v>289</v>
      </c>
      <c r="H1496" s="25">
        <f>INDEX('Appendix 1 - Team Data'!$B$12:$R$112, MATCH(C1496, 'Appendix 1 - Team Data'!$B$12:$B$112,0),4)</f>
        <v>50</v>
      </c>
      <c r="I1496" s="25">
        <f>INDEX('Appendix 1 - Team Data'!$B$12:$R$112, MATCH(D1496, 'Appendix 1 - Team Data'!$B$12:$B$112,0),4)</f>
        <v>20</v>
      </c>
      <c r="J1496" s="25">
        <f t="shared" si="24"/>
        <v>3</v>
      </c>
    </row>
    <row r="1497" spans="2:10">
      <c r="B1497" s="3">
        <v>39601</v>
      </c>
      <c r="C1497" s="10" t="s">
        <v>16</v>
      </c>
      <c r="D1497" s="10" t="s">
        <v>272</v>
      </c>
      <c r="E1497" s="25">
        <v>4</v>
      </c>
      <c r="F1497" s="25">
        <v>1</v>
      </c>
      <c r="G1497" s="10" t="s">
        <v>289</v>
      </c>
      <c r="H1497" s="25">
        <f>INDEX('Appendix 1 - Team Data'!$B$12:$R$112, MATCH(C1497, 'Appendix 1 - Team Data'!$B$12:$B$112,0),4)</f>
        <v>30</v>
      </c>
      <c r="I1497" s="25">
        <f>INDEX('Appendix 1 - Team Data'!$B$12:$R$112, MATCH(D1497, 'Appendix 1 - Team Data'!$B$12:$B$112,0),4)</f>
        <v>0</v>
      </c>
      <c r="J1497" s="25">
        <f t="shared" si="24"/>
        <v>3</v>
      </c>
    </row>
    <row r="1498" spans="2:10">
      <c r="B1498" s="3">
        <v>39603</v>
      </c>
      <c r="C1498" s="10" t="s">
        <v>41</v>
      </c>
      <c r="D1498" s="10" t="s">
        <v>30</v>
      </c>
      <c r="E1498" s="25">
        <v>1</v>
      </c>
      <c r="F1498" s="25">
        <v>4</v>
      </c>
      <c r="G1498" s="10" t="s">
        <v>288</v>
      </c>
      <c r="H1498" s="25">
        <f>INDEX('Appendix 1 - Team Data'!$B$12:$R$112, MATCH(C1498, 'Appendix 1 - Team Data'!$B$12:$B$112,0),4)</f>
        <v>80</v>
      </c>
      <c r="I1498" s="25">
        <f>INDEX('Appendix 1 - Team Data'!$B$12:$R$112, MATCH(D1498, 'Appendix 1 - Team Data'!$B$12:$B$112,0),4)</f>
        <v>90</v>
      </c>
      <c r="J1498" s="25">
        <f t="shared" si="24"/>
        <v>3</v>
      </c>
    </row>
    <row r="1499" spans="2:10">
      <c r="B1499" s="3">
        <v>39608</v>
      </c>
      <c r="C1499" s="10" t="s">
        <v>212</v>
      </c>
      <c r="D1499" s="10" t="s">
        <v>211</v>
      </c>
      <c r="E1499" s="25">
        <v>3</v>
      </c>
      <c r="F1499" s="25">
        <v>0</v>
      </c>
      <c r="G1499" s="10" t="s">
        <v>300</v>
      </c>
      <c r="H1499" s="25">
        <f>INDEX('Appendix 1 - Team Data'!$B$12:$R$112, MATCH(C1499, 'Appendix 1 - Team Data'!$B$12:$B$112,0),4)</f>
        <v>80</v>
      </c>
      <c r="I1499" s="25">
        <f>INDEX('Appendix 1 - Team Data'!$B$12:$R$112, MATCH(D1499, 'Appendix 1 - Team Data'!$B$12:$B$112,0),4)</f>
        <v>90</v>
      </c>
      <c r="J1499" s="25">
        <f t="shared" si="24"/>
        <v>3</v>
      </c>
    </row>
    <row r="1500" spans="2:10">
      <c r="B1500" s="3">
        <v>39609</v>
      </c>
      <c r="C1500" s="10" t="s">
        <v>21</v>
      </c>
      <c r="D1500" s="10" t="s">
        <v>15</v>
      </c>
      <c r="E1500" s="25">
        <v>4</v>
      </c>
      <c r="F1500" s="25">
        <v>1</v>
      </c>
      <c r="G1500" s="10" t="s">
        <v>300</v>
      </c>
      <c r="H1500" s="25">
        <f>INDEX('Appendix 1 - Team Data'!$B$12:$R$112, MATCH(C1500, 'Appendix 1 - Team Data'!$B$12:$B$112,0),4)</f>
        <v>90</v>
      </c>
      <c r="I1500" s="25">
        <f>INDEX('Appendix 1 - Team Data'!$B$12:$R$112, MATCH(D1500, 'Appendix 1 - Team Data'!$B$12:$B$112,0),4)</f>
        <v>50</v>
      </c>
      <c r="J1500" s="25">
        <f t="shared" si="24"/>
        <v>3</v>
      </c>
    </row>
    <row r="1501" spans="2:10">
      <c r="B1501" s="3">
        <v>39612</v>
      </c>
      <c r="C1501" s="10" t="s">
        <v>212</v>
      </c>
      <c r="D1501" s="10" t="s">
        <v>25</v>
      </c>
      <c r="E1501" s="25">
        <v>4</v>
      </c>
      <c r="F1501" s="25">
        <v>1</v>
      </c>
      <c r="G1501" s="10" t="s">
        <v>300</v>
      </c>
      <c r="H1501" s="25">
        <f>INDEX('Appendix 1 - Team Data'!$B$12:$R$112, MATCH(C1501, 'Appendix 1 - Team Data'!$B$12:$B$112,0),4)</f>
        <v>80</v>
      </c>
      <c r="I1501" s="25">
        <f>INDEX('Appendix 1 - Team Data'!$B$12:$R$112, MATCH(D1501, 'Appendix 1 - Team Data'!$B$12:$B$112,0),4)</f>
        <v>90</v>
      </c>
      <c r="J1501" s="25">
        <f t="shared" si="24"/>
        <v>3</v>
      </c>
    </row>
    <row r="1502" spans="2:10">
      <c r="B1502" s="3">
        <v>39613</v>
      </c>
      <c r="C1502" s="10" t="s">
        <v>240</v>
      </c>
      <c r="D1502" s="10" t="s">
        <v>272</v>
      </c>
      <c r="E1502" s="25">
        <v>3</v>
      </c>
      <c r="F1502" s="25">
        <v>0</v>
      </c>
      <c r="G1502" s="10" t="s">
        <v>289</v>
      </c>
      <c r="H1502" s="25">
        <f>INDEX('Appendix 1 - Team Data'!$B$12:$R$112, MATCH(C1502, 'Appendix 1 - Team Data'!$B$12:$B$112,0),4)</f>
        <v>30</v>
      </c>
      <c r="I1502" s="25">
        <f>INDEX('Appendix 1 - Team Data'!$B$12:$R$112, MATCH(D1502, 'Appendix 1 - Team Data'!$B$12:$B$112,0),4)</f>
        <v>0</v>
      </c>
      <c r="J1502" s="25">
        <f t="shared" si="24"/>
        <v>3</v>
      </c>
    </row>
    <row r="1503" spans="2:10">
      <c r="B1503" s="3">
        <v>39625</v>
      </c>
      <c r="C1503" s="10" t="s">
        <v>15</v>
      </c>
      <c r="D1503" s="10" t="s">
        <v>21</v>
      </c>
      <c r="E1503" s="25">
        <v>0</v>
      </c>
      <c r="F1503" s="25">
        <v>3</v>
      </c>
      <c r="G1503" s="10" t="s">
        <v>300</v>
      </c>
      <c r="H1503" s="25">
        <f>INDEX('Appendix 1 - Team Data'!$B$12:$R$112, MATCH(C1503, 'Appendix 1 - Team Data'!$B$12:$B$112,0),4)</f>
        <v>50</v>
      </c>
      <c r="I1503" s="25">
        <f>INDEX('Appendix 1 - Team Data'!$B$12:$R$112, MATCH(D1503, 'Appendix 1 - Team Data'!$B$12:$B$112,0),4)</f>
        <v>90</v>
      </c>
      <c r="J1503" s="25">
        <f t="shared" si="24"/>
        <v>3</v>
      </c>
    </row>
    <row r="1504" spans="2:10">
      <c r="B1504" s="3">
        <v>39666</v>
      </c>
      <c r="C1504" s="10" t="s">
        <v>259</v>
      </c>
      <c r="D1504" s="10" t="s">
        <v>227</v>
      </c>
      <c r="E1504" s="25">
        <v>3</v>
      </c>
      <c r="F1504" s="25">
        <v>0</v>
      </c>
      <c r="G1504" s="10" t="s">
        <v>288</v>
      </c>
      <c r="H1504" s="25">
        <f>INDEX('Appendix 1 - Team Data'!$B$12:$R$112, MATCH(C1504, 'Appendix 1 - Team Data'!$B$12:$B$112,0),4)</f>
        <v>10</v>
      </c>
      <c r="I1504" s="25">
        <f>INDEX('Appendix 1 - Team Data'!$B$12:$R$112, MATCH(D1504, 'Appendix 1 - Team Data'!$B$12:$B$112,0),4)</f>
        <v>50</v>
      </c>
      <c r="J1504" s="25">
        <f t="shared" si="24"/>
        <v>3</v>
      </c>
    </row>
    <row r="1505" spans="2:10">
      <c r="B1505" s="3">
        <v>39673</v>
      </c>
      <c r="C1505" s="10" t="s">
        <v>268</v>
      </c>
      <c r="D1505" s="10" t="s">
        <v>270</v>
      </c>
      <c r="E1505" s="25">
        <v>3</v>
      </c>
      <c r="F1505" s="25">
        <v>0</v>
      </c>
      <c r="G1505" s="10" t="s">
        <v>296</v>
      </c>
      <c r="H1505" s="25">
        <f>INDEX('Appendix 1 - Team Data'!$B$12:$R$112, MATCH(C1505, 'Appendix 1 - Team Data'!$B$12:$B$112,0),4)</f>
        <v>10</v>
      </c>
      <c r="I1505" s="25">
        <f>INDEX('Appendix 1 - Team Data'!$B$12:$R$112, MATCH(D1505, 'Appendix 1 - Team Data'!$B$12:$B$112,0),4)</f>
        <v>0</v>
      </c>
      <c r="J1505" s="25">
        <f t="shared" si="24"/>
        <v>3</v>
      </c>
    </row>
    <row r="1506" spans="2:10">
      <c r="B1506" s="3">
        <v>39680</v>
      </c>
      <c r="C1506" s="10" t="s">
        <v>28</v>
      </c>
      <c r="D1506" s="10" t="s">
        <v>21</v>
      </c>
      <c r="E1506" s="25">
        <v>0</v>
      </c>
      <c r="F1506" s="25">
        <v>3</v>
      </c>
      <c r="G1506" s="10" t="s">
        <v>288</v>
      </c>
      <c r="H1506" s="25">
        <f>INDEX('Appendix 1 - Team Data'!$B$12:$R$112, MATCH(C1506, 'Appendix 1 - Team Data'!$B$12:$B$112,0),4)</f>
        <v>80</v>
      </c>
      <c r="I1506" s="25">
        <f>INDEX('Appendix 1 - Team Data'!$B$12:$R$112, MATCH(D1506, 'Appendix 1 - Team Data'!$B$12:$B$112,0),4)</f>
        <v>90</v>
      </c>
      <c r="J1506" s="25">
        <f t="shared" si="24"/>
        <v>3</v>
      </c>
    </row>
    <row r="1507" spans="2:10">
      <c r="B1507" s="3">
        <v>39680</v>
      </c>
      <c r="C1507" s="10" t="s">
        <v>220</v>
      </c>
      <c r="D1507" s="10" t="s">
        <v>241</v>
      </c>
      <c r="E1507" s="25">
        <v>4</v>
      </c>
      <c r="F1507" s="25">
        <v>1</v>
      </c>
      <c r="G1507" s="10" t="s">
        <v>288</v>
      </c>
      <c r="H1507" s="25">
        <f>INDEX('Appendix 1 - Team Data'!$B$12:$R$112, MATCH(C1507, 'Appendix 1 - Team Data'!$B$12:$B$112,0),4)</f>
        <v>60</v>
      </c>
      <c r="I1507" s="25">
        <f>INDEX('Appendix 1 - Team Data'!$B$12:$R$112, MATCH(D1507, 'Appendix 1 - Team Data'!$B$12:$B$112,0),4)</f>
        <v>30</v>
      </c>
      <c r="J1507" s="25">
        <f t="shared" si="24"/>
        <v>3</v>
      </c>
    </row>
    <row r="1508" spans="2:10">
      <c r="B1508" s="3">
        <v>39697</v>
      </c>
      <c r="C1508" s="10" t="s">
        <v>270</v>
      </c>
      <c r="D1508" s="10" t="s">
        <v>240</v>
      </c>
      <c r="E1508" s="25">
        <v>3</v>
      </c>
      <c r="F1508" s="25">
        <v>0</v>
      </c>
      <c r="G1508" s="10" t="s">
        <v>289</v>
      </c>
      <c r="H1508" s="25">
        <f>INDEX('Appendix 1 - Team Data'!$B$12:$R$112, MATCH(C1508, 'Appendix 1 - Team Data'!$B$12:$B$112,0),4)</f>
        <v>0</v>
      </c>
      <c r="I1508" s="25">
        <f>INDEX('Appendix 1 - Team Data'!$B$12:$R$112, MATCH(D1508, 'Appendix 1 - Team Data'!$B$12:$B$112,0),4)</f>
        <v>30</v>
      </c>
      <c r="J1508" s="25">
        <f t="shared" si="24"/>
        <v>3</v>
      </c>
    </row>
    <row r="1509" spans="2:10">
      <c r="B1509" s="3">
        <v>39698</v>
      </c>
      <c r="C1509" s="10" t="s">
        <v>213</v>
      </c>
      <c r="D1509" s="10" t="s">
        <v>35</v>
      </c>
      <c r="E1509" s="25">
        <v>0</v>
      </c>
      <c r="F1509" s="25">
        <v>3</v>
      </c>
      <c r="G1509" s="10" t="s">
        <v>289</v>
      </c>
      <c r="H1509" s="25">
        <f>INDEX('Appendix 1 - Team Data'!$B$12:$R$112, MATCH(C1509, 'Appendix 1 - Team Data'!$B$12:$B$112,0),4)</f>
        <v>80</v>
      </c>
      <c r="I1509" s="25">
        <f>INDEX('Appendix 1 - Team Data'!$B$12:$R$112, MATCH(D1509, 'Appendix 1 - Team Data'!$B$12:$B$112,0),4)</f>
        <v>90</v>
      </c>
      <c r="J1509" s="25">
        <f t="shared" si="24"/>
        <v>3</v>
      </c>
    </row>
    <row r="1510" spans="2:10">
      <c r="B1510" s="3">
        <v>39701</v>
      </c>
      <c r="C1510" s="10" t="s">
        <v>32</v>
      </c>
      <c r="D1510" s="10" t="s">
        <v>48</v>
      </c>
      <c r="E1510" s="25">
        <v>1</v>
      </c>
      <c r="F1510" s="25">
        <v>4</v>
      </c>
      <c r="G1510" s="10" t="s">
        <v>289</v>
      </c>
      <c r="H1510" s="25">
        <f>INDEX('Appendix 1 - Team Data'!$B$12:$R$112, MATCH(C1510, 'Appendix 1 - Team Data'!$B$12:$B$112,0),4)</f>
        <v>80</v>
      </c>
      <c r="I1510" s="25">
        <f>INDEX('Appendix 1 - Team Data'!$B$12:$R$112, MATCH(D1510, 'Appendix 1 - Team Data'!$B$12:$B$112,0),4)</f>
        <v>90</v>
      </c>
      <c r="J1510" s="25">
        <f t="shared" si="24"/>
        <v>3</v>
      </c>
    </row>
    <row r="1511" spans="2:10">
      <c r="B1511" s="3">
        <v>39732</v>
      </c>
      <c r="C1511" s="10" t="s">
        <v>227</v>
      </c>
      <c r="D1511" s="10" t="s">
        <v>27</v>
      </c>
      <c r="E1511" s="25">
        <v>3</v>
      </c>
      <c r="F1511" s="25">
        <v>0</v>
      </c>
      <c r="G1511" s="10" t="s">
        <v>289</v>
      </c>
      <c r="H1511" s="25">
        <f>INDEX('Appendix 1 - Team Data'!$B$12:$R$112, MATCH(C1511, 'Appendix 1 - Team Data'!$B$12:$B$112,0),4)</f>
        <v>50</v>
      </c>
      <c r="I1511" s="25">
        <f>INDEX('Appendix 1 - Team Data'!$B$12:$R$112, MATCH(D1511, 'Appendix 1 - Team Data'!$B$12:$B$112,0),4)</f>
        <v>80</v>
      </c>
      <c r="J1511" s="25">
        <f t="shared" si="24"/>
        <v>3</v>
      </c>
    </row>
    <row r="1512" spans="2:10">
      <c r="B1512" s="3">
        <v>39732</v>
      </c>
      <c r="C1512" s="10" t="s">
        <v>258</v>
      </c>
      <c r="D1512" s="10" t="s">
        <v>21</v>
      </c>
      <c r="E1512" s="25">
        <v>0</v>
      </c>
      <c r="F1512" s="25">
        <v>3</v>
      </c>
      <c r="G1512" s="10" t="s">
        <v>289</v>
      </c>
      <c r="H1512" s="25">
        <f>INDEX('Appendix 1 - Team Data'!$B$12:$R$112, MATCH(C1512, 'Appendix 1 - Team Data'!$B$12:$B$112,0),4)</f>
        <v>20</v>
      </c>
      <c r="I1512" s="25">
        <f>INDEX('Appendix 1 - Team Data'!$B$12:$R$112, MATCH(D1512, 'Appendix 1 - Team Data'!$B$12:$B$112,0),4)</f>
        <v>90</v>
      </c>
      <c r="J1512" s="25">
        <f t="shared" si="24"/>
        <v>3</v>
      </c>
    </row>
    <row r="1513" spans="2:10">
      <c r="B1513" s="3">
        <v>39732</v>
      </c>
      <c r="C1513" s="10" t="s">
        <v>43</v>
      </c>
      <c r="D1513" s="10" t="s">
        <v>240</v>
      </c>
      <c r="E1513" s="25">
        <v>3</v>
      </c>
      <c r="F1513" s="25">
        <v>0</v>
      </c>
      <c r="G1513" s="10" t="s">
        <v>288</v>
      </c>
      <c r="H1513" s="25">
        <f>INDEX('Appendix 1 - Team Data'!$B$12:$R$112, MATCH(C1513, 'Appendix 1 - Team Data'!$B$12:$B$112,0),4)</f>
        <v>70</v>
      </c>
      <c r="I1513" s="25">
        <f>INDEX('Appendix 1 - Team Data'!$B$12:$R$112, MATCH(D1513, 'Appendix 1 - Team Data'!$B$12:$B$112,0),4)</f>
        <v>30</v>
      </c>
      <c r="J1513" s="25">
        <f t="shared" si="24"/>
        <v>3</v>
      </c>
    </row>
    <row r="1514" spans="2:10">
      <c r="B1514" s="3">
        <v>39736</v>
      </c>
      <c r="C1514" s="10" t="s">
        <v>43</v>
      </c>
      <c r="D1514" s="10" t="s">
        <v>249</v>
      </c>
      <c r="E1514" s="25">
        <v>4</v>
      </c>
      <c r="F1514" s="25">
        <v>1</v>
      </c>
      <c r="G1514" s="10" t="s">
        <v>289</v>
      </c>
      <c r="H1514" s="25">
        <f>INDEX('Appendix 1 - Team Data'!$B$12:$R$112, MATCH(C1514, 'Appendix 1 - Team Data'!$B$12:$B$112,0),4)</f>
        <v>70</v>
      </c>
      <c r="I1514" s="25">
        <f>INDEX('Appendix 1 - Team Data'!$B$12:$R$112, MATCH(D1514, 'Appendix 1 - Team Data'!$B$12:$B$112,0),4)</f>
        <v>20</v>
      </c>
      <c r="J1514" s="25">
        <f t="shared" si="24"/>
        <v>3</v>
      </c>
    </row>
    <row r="1515" spans="2:10">
      <c r="B1515" s="3">
        <v>39736</v>
      </c>
      <c r="C1515" s="10" t="s">
        <v>15</v>
      </c>
      <c r="D1515" s="10" t="s">
        <v>244</v>
      </c>
      <c r="E1515" s="25">
        <v>3</v>
      </c>
      <c r="F1515" s="25">
        <v>0</v>
      </c>
      <c r="G1515" s="10" t="s">
        <v>289</v>
      </c>
      <c r="H1515" s="25">
        <f>INDEX('Appendix 1 - Team Data'!$B$12:$R$112, MATCH(C1515, 'Appendix 1 - Team Data'!$B$12:$B$112,0),4)</f>
        <v>50</v>
      </c>
      <c r="I1515" s="25">
        <f>INDEX('Appendix 1 - Team Data'!$B$12:$R$112, MATCH(D1515, 'Appendix 1 - Team Data'!$B$12:$B$112,0),4)</f>
        <v>30</v>
      </c>
      <c r="J1515" s="25">
        <f t="shared" si="24"/>
        <v>3</v>
      </c>
    </row>
    <row r="1516" spans="2:10">
      <c r="B1516" s="3">
        <v>39771</v>
      </c>
      <c r="C1516" s="10" t="s">
        <v>247</v>
      </c>
      <c r="D1516" s="10" t="s">
        <v>255</v>
      </c>
      <c r="E1516" s="25">
        <v>3</v>
      </c>
      <c r="F1516" s="25">
        <v>0</v>
      </c>
      <c r="G1516" s="10" t="s">
        <v>289</v>
      </c>
      <c r="H1516" s="25">
        <f>INDEX('Appendix 1 - Team Data'!$B$12:$R$112, MATCH(C1516, 'Appendix 1 - Team Data'!$B$12:$B$112,0),4)</f>
        <v>30</v>
      </c>
      <c r="I1516" s="25">
        <f>INDEX('Appendix 1 - Team Data'!$B$12:$R$112, MATCH(D1516, 'Appendix 1 - Team Data'!$B$12:$B$112,0),4)</f>
        <v>20</v>
      </c>
      <c r="J1516" s="25">
        <f t="shared" si="24"/>
        <v>3</v>
      </c>
    </row>
    <row r="1517" spans="2:10">
      <c r="B1517" s="3">
        <v>39771</v>
      </c>
      <c r="C1517" s="10" t="s">
        <v>22</v>
      </c>
      <c r="D1517" s="10" t="s">
        <v>260</v>
      </c>
      <c r="E1517" s="25">
        <v>3</v>
      </c>
      <c r="F1517" s="25">
        <v>0</v>
      </c>
      <c r="G1517" s="10" t="s">
        <v>288</v>
      </c>
      <c r="H1517" s="25">
        <f>INDEX('Appendix 1 - Team Data'!$B$12:$R$112, MATCH(C1517, 'Appendix 1 - Team Data'!$B$12:$B$112,0),4)</f>
        <v>50</v>
      </c>
      <c r="I1517" s="25">
        <f>INDEX('Appendix 1 - Team Data'!$B$12:$R$112, MATCH(D1517, 'Appendix 1 - Team Data'!$B$12:$B$112,0),4)</f>
        <v>10</v>
      </c>
      <c r="J1517" s="25">
        <f t="shared" si="24"/>
        <v>3</v>
      </c>
    </row>
    <row r="1518" spans="2:10">
      <c r="B1518" s="3">
        <v>39771</v>
      </c>
      <c r="C1518" s="10" t="s">
        <v>270</v>
      </c>
      <c r="D1518" s="10" t="s">
        <v>53</v>
      </c>
      <c r="E1518" s="25">
        <v>0</v>
      </c>
      <c r="F1518" s="25">
        <v>3</v>
      </c>
      <c r="G1518" s="10" t="s">
        <v>289</v>
      </c>
      <c r="H1518" s="25">
        <f>INDEX('Appendix 1 - Team Data'!$B$12:$R$112, MATCH(C1518, 'Appendix 1 - Team Data'!$B$12:$B$112,0),4)</f>
        <v>0</v>
      </c>
      <c r="I1518" s="25">
        <f>INDEX('Appendix 1 - Team Data'!$B$12:$R$112, MATCH(D1518, 'Appendix 1 - Team Data'!$B$12:$B$112,0),4)</f>
        <v>50</v>
      </c>
      <c r="J1518" s="25">
        <f t="shared" si="24"/>
        <v>3</v>
      </c>
    </row>
    <row r="1519" spans="2:10">
      <c r="B1519" s="3">
        <v>39771</v>
      </c>
      <c r="C1519" s="10" t="s">
        <v>21</v>
      </c>
      <c r="D1519" s="10" t="s">
        <v>213</v>
      </c>
      <c r="E1519" s="25">
        <v>3</v>
      </c>
      <c r="F1519" s="25">
        <v>0</v>
      </c>
      <c r="G1519" s="10" t="s">
        <v>288</v>
      </c>
      <c r="H1519" s="25">
        <f>INDEX('Appendix 1 - Team Data'!$B$12:$R$112, MATCH(C1519, 'Appendix 1 - Team Data'!$B$12:$B$112,0),4)</f>
        <v>90</v>
      </c>
      <c r="I1519" s="25">
        <f>INDEX('Appendix 1 - Team Data'!$B$12:$R$112, MATCH(D1519, 'Appendix 1 - Team Data'!$B$12:$B$112,0),4)</f>
        <v>80</v>
      </c>
      <c r="J1519" s="25">
        <f t="shared" si="24"/>
        <v>3</v>
      </c>
    </row>
    <row r="1520" spans="2:10">
      <c r="B1520" s="3">
        <v>39824</v>
      </c>
      <c r="C1520" s="10" t="s">
        <v>249</v>
      </c>
      <c r="D1520" s="10" t="s">
        <v>16</v>
      </c>
      <c r="E1520" s="25">
        <v>0</v>
      </c>
      <c r="F1520" s="25">
        <v>3</v>
      </c>
      <c r="G1520" s="10" t="s">
        <v>301</v>
      </c>
      <c r="H1520" s="25">
        <f>INDEX('Appendix 1 - Team Data'!$B$12:$R$112, MATCH(C1520, 'Appendix 1 - Team Data'!$B$12:$B$112,0),4)</f>
        <v>20</v>
      </c>
      <c r="I1520" s="25">
        <f>INDEX('Appendix 1 - Team Data'!$B$12:$R$112, MATCH(D1520, 'Appendix 1 - Team Data'!$B$12:$B$112,0),4)</f>
        <v>30</v>
      </c>
      <c r="J1520" s="25">
        <f t="shared" si="24"/>
        <v>3</v>
      </c>
    </row>
    <row r="1521" spans="2:10">
      <c r="B1521" s="3">
        <v>39836</v>
      </c>
      <c r="C1521" s="10" t="s">
        <v>37</v>
      </c>
      <c r="D1521" s="10" t="s">
        <v>46</v>
      </c>
      <c r="E1521" s="25">
        <v>3</v>
      </c>
      <c r="F1521" s="25">
        <v>0</v>
      </c>
      <c r="G1521" s="10" t="s">
        <v>292</v>
      </c>
      <c r="H1521" s="25">
        <f>INDEX('Appendix 1 - Team Data'!$B$12:$R$112, MATCH(C1521, 'Appendix 1 - Team Data'!$B$12:$B$112,0),4)</f>
        <v>60</v>
      </c>
      <c r="I1521" s="25">
        <f>INDEX('Appendix 1 - Team Data'!$B$12:$R$112, MATCH(D1521, 'Appendix 1 - Team Data'!$B$12:$B$112,0),4)</f>
        <v>50</v>
      </c>
      <c r="J1521" s="25">
        <f t="shared" si="24"/>
        <v>3</v>
      </c>
    </row>
    <row r="1522" spans="2:10">
      <c r="B1522" s="3">
        <v>39843</v>
      </c>
      <c r="C1522" s="10" t="s">
        <v>37</v>
      </c>
      <c r="D1522" s="10" t="s">
        <v>271</v>
      </c>
      <c r="E1522" s="25">
        <v>3</v>
      </c>
      <c r="F1522" s="25">
        <v>0</v>
      </c>
      <c r="G1522" s="10" t="s">
        <v>292</v>
      </c>
      <c r="H1522" s="25">
        <f>INDEX('Appendix 1 - Team Data'!$B$12:$R$112, MATCH(C1522, 'Appendix 1 - Team Data'!$B$12:$B$112,0),4)</f>
        <v>60</v>
      </c>
      <c r="I1522" s="25">
        <f>INDEX('Appendix 1 - Team Data'!$B$12:$R$112, MATCH(D1522, 'Appendix 1 - Team Data'!$B$12:$B$112,0),4)</f>
        <v>0</v>
      </c>
      <c r="J1522" s="25">
        <f t="shared" si="24"/>
        <v>3</v>
      </c>
    </row>
    <row r="1523" spans="2:10">
      <c r="B1523" s="3">
        <v>39900</v>
      </c>
      <c r="C1523" s="10" t="s">
        <v>212</v>
      </c>
      <c r="D1523" s="10" t="s">
        <v>222</v>
      </c>
      <c r="E1523" s="25">
        <v>3</v>
      </c>
      <c r="F1523" s="25">
        <v>0</v>
      </c>
      <c r="G1523" s="10" t="s">
        <v>289</v>
      </c>
      <c r="H1523" s="25">
        <f>INDEX('Appendix 1 - Team Data'!$B$12:$R$112, MATCH(C1523, 'Appendix 1 - Team Data'!$B$12:$B$112,0),4)</f>
        <v>80</v>
      </c>
      <c r="I1523" s="25">
        <f>INDEX('Appendix 1 - Team Data'!$B$12:$R$112, MATCH(D1523, 'Appendix 1 - Team Data'!$B$12:$B$112,0),4)</f>
        <v>60</v>
      </c>
      <c r="J1523" s="25">
        <f t="shared" si="24"/>
        <v>3</v>
      </c>
    </row>
    <row r="1524" spans="2:10">
      <c r="B1524" s="3">
        <v>39904</v>
      </c>
      <c r="C1524" s="10" t="s">
        <v>28</v>
      </c>
      <c r="D1524" s="10" t="s">
        <v>239</v>
      </c>
      <c r="E1524" s="25">
        <v>3</v>
      </c>
      <c r="F1524" s="25">
        <v>0</v>
      </c>
      <c r="G1524" s="10" t="s">
        <v>289</v>
      </c>
      <c r="H1524" s="25">
        <f>INDEX('Appendix 1 - Team Data'!$B$12:$R$112, MATCH(C1524, 'Appendix 1 - Team Data'!$B$12:$B$112,0),4)</f>
        <v>80</v>
      </c>
      <c r="I1524" s="25">
        <f>INDEX('Appendix 1 - Team Data'!$B$12:$R$112, MATCH(D1524, 'Appendix 1 - Team Data'!$B$12:$B$112,0),4)</f>
        <v>40</v>
      </c>
      <c r="J1524" s="25">
        <f t="shared" si="24"/>
        <v>3</v>
      </c>
    </row>
    <row r="1525" spans="2:10">
      <c r="B1525" s="3">
        <v>39968</v>
      </c>
      <c r="C1525" s="10" t="s">
        <v>248</v>
      </c>
      <c r="D1525" s="10" t="s">
        <v>16</v>
      </c>
      <c r="E1525" s="25">
        <v>1</v>
      </c>
      <c r="F1525" s="25">
        <v>4</v>
      </c>
      <c r="G1525" s="10" t="s">
        <v>288</v>
      </c>
      <c r="H1525" s="25">
        <f>INDEX('Appendix 1 - Team Data'!$B$12:$R$112, MATCH(C1525, 'Appendix 1 - Team Data'!$B$12:$B$112,0),4)</f>
        <v>30</v>
      </c>
      <c r="I1525" s="25">
        <f>INDEX('Appendix 1 - Team Data'!$B$12:$R$112, MATCH(D1525, 'Appendix 1 - Team Data'!$B$12:$B$112,0),4)</f>
        <v>30</v>
      </c>
      <c r="J1525" s="25">
        <f t="shared" si="24"/>
        <v>3</v>
      </c>
    </row>
    <row r="1526" spans="2:10">
      <c r="B1526" s="3">
        <v>39970</v>
      </c>
      <c r="C1526" s="10" t="s">
        <v>211</v>
      </c>
      <c r="D1526" s="10" t="s">
        <v>229</v>
      </c>
      <c r="E1526" s="25">
        <v>3</v>
      </c>
      <c r="F1526" s="25">
        <v>0</v>
      </c>
      <c r="G1526" s="10" t="s">
        <v>288</v>
      </c>
      <c r="H1526" s="25">
        <f>INDEX('Appendix 1 - Team Data'!$B$12:$R$112, MATCH(C1526, 'Appendix 1 - Team Data'!$B$12:$B$112,0),4)</f>
        <v>90</v>
      </c>
      <c r="I1526" s="25">
        <f>INDEX('Appendix 1 - Team Data'!$B$12:$R$112, MATCH(D1526, 'Appendix 1 - Team Data'!$B$12:$B$112,0),4)</f>
        <v>50</v>
      </c>
      <c r="J1526" s="25">
        <f t="shared" si="24"/>
        <v>3</v>
      </c>
    </row>
    <row r="1527" spans="2:10">
      <c r="B1527" s="3">
        <v>39974</v>
      </c>
      <c r="C1527" s="10" t="s">
        <v>244</v>
      </c>
      <c r="D1527" s="10" t="s">
        <v>15</v>
      </c>
      <c r="E1527" s="25">
        <v>0</v>
      </c>
      <c r="F1527" s="25">
        <v>3</v>
      </c>
      <c r="G1527" s="10" t="s">
        <v>289</v>
      </c>
      <c r="H1527" s="25">
        <f>INDEX('Appendix 1 - Team Data'!$B$12:$R$112, MATCH(C1527, 'Appendix 1 - Team Data'!$B$12:$B$112,0),4)</f>
        <v>30</v>
      </c>
      <c r="I1527" s="25">
        <f>INDEX('Appendix 1 - Team Data'!$B$12:$R$112, MATCH(D1527, 'Appendix 1 - Team Data'!$B$12:$B$112,0),4)</f>
        <v>50</v>
      </c>
      <c r="J1527" s="25">
        <f t="shared" si="24"/>
        <v>3</v>
      </c>
    </row>
    <row r="1528" spans="2:10">
      <c r="B1528" s="3">
        <v>39985</v>
      </c>
      <c r="C1528" s="10" t="s">
        <v>211</v>
      </c>
      <c r="D1528" s="10" t="s">
        <v>35</v>
      </c>
      <c r="E1528" s="25">
        <v>0</v>
      </c>
      <c r="F1528" s="25">
        <v>3</v>
      </c>
      <c r="G1528" s="10" t="s">
        <v>295</v>
      </c>
      <c r="H1528" s="25">
        <f>INDEX('Appendix 1 - Team Data'!$B$12:$R$112, MATCH(C1528, 'Appendix 1 - Team Data'!$B$12:$B$112,0),4)</f>
        <v>90</v>
      </c>
      <c r="I1528" s="25">
        <f>INDEX('Appendix 1 - Team Data'!$B$12:$R$112, MATCH(D1528, 'Appendix 1 - Team Data'!$B$12:$B$112,0),4)</f>
        <v>90</v>
      </c>
      <c r="J1528" s="25">
        <f t="shared" si="24"/>
        <v>3</v>
      </c>
    </row>
    <row r="1529" spans="2:10">
      <c r="B1529" s="3">
        <v>39994</v>
      </c>
      <c r="C1529" s="10" t="s">
        <v>259</v>
      </c>
      <c r="D1529" s="10" t="s">
        <v>255</v>
      </c>
      <c r="E1529" s="25">
        <v>0</v>
      </c>
      <c r="F1529" s="25">
        <v>3</v>
      </c>
      <c r="G1529" s="10" t="s">
        <v>288</v>
      </c>
      <c r="H1529" s="25">
        <f>INDEX('Appendix 1 - Team Data'!$B$12:$R$112, MATCH(C1529, 'Appendix 1 - Team Data'!$B$12:$B$112,0),4)</f>
        <v>10</v>
      </c>
      <c r="I1529" s="25">
        <f>INDEX('Appendix 1 - Team Data'!$B$12:$R$112, MATCH(D1529, 'Appendix 1 - Team Data'!$B$12:$B$112,0),4)</f>
        <v>20</v>
      </c>
      <c r="J1529" s="25">
        <f t="shared" si="24"/>
        <v>3</v>
      </c>
    </row>
    <row r="1530" spans="2:10">
      <c r="B1530" s="3">
        <v>40037</v>
      </c>
      <c r="C1530" s="10" t="s">
        <v>234</v>
      </c>
      <c r="D1530" s="10" t="s">
        <v>260</v>
      </c>
      <c r="E1530" s="25">
        <v>4</v>
      </c>
      <c r="F1530" s="25">
        <v>1</v>
      </c>
      <c r="G1530" s="10" t="s">
        <v>288</v>
      </c>
      <c r="H1530" s="25">
        <f>INDEX('Appendix 1 - Team Data'!$B$12:$R$112, MATCH(C1530, 'Appendix 1 - Team Data'!$B$12:$B$112,0),4)</f>
        <v>40</v>
      </c>
      <c r="I1530" s="25">
        <f>INDEX('Appendix 1 - Team Data'!$B$12:$R$112, MATCH(D1530, 'Appendix 1 - Team Data'!$B$12:$B$112,0),4)</f>
        <v>10</v>
      </c>
      <c r="J1530" s="25">
        <f t="shared" si="24"/>
        <v>3</v>
      </c>
    </row>
    <row r="1531" spans="2:10">
      <c r="B1531" s="3">
        <v>40037</v>
      </c>
      <c r="C1531" s="10" t="s">
        <v>221</v>
      </c>
      <c r="D1531" s="10" t="s">
        <v>26</v>
      </c>
      <c r="E1531" s="25">
        <v>0</v>
      </c>
      <c r="F1531" s="25">
        <v>3</v>
      </c>
      <c r="G1531" s="10" t="s">
        <v>288</v>
      </c>
      <c r="H1531" s="25">
        <f>INDEX('Appendix 1 - Team Data'!$B$12:$R$112, MATCH(C1531, 'Appendix 1 - Team Data'!$B$12:$B$112,0),4)</f>
        <v>60</v>
      </c>
      <c r="I1531" s="25">
        <f>INDEX('Appendix 1 - Team Data'!$B$12:$R$112, MATCH(D1531, 'Appendix 1 - Team Data'!$B$12:$B$112,0),4)</f>
        <v>60</v>
      </c>
      <c r="J1531" s="25">
        <f t="shared" si="24"/>
        <v>3</v>
      </c>
    </row>
    <row r="1532" spans="2:10">
      <c r="B1532" s="3">
        <v>40037</v>
      </c>
      <c r="C1532" s="10" t="s">
        <v>257</v>
      </c>
      <c r="D1532" s="10" t="s">
        <v>238</v>
      </c>
      <c r="E1532" s="25">
        <v>3</v>
      </c>
      <c r="F1532" s="25">
        <v>0</v>
      </c>
      <c r="G1532" s="10" t="s">
        <v>288</v>
      </c>
      <c r="H1532" s="25">
        <f>INDEX('Appendix 1 - Team Data'!$B$12:$R$112, MATCH(C1532, 'Appendix 1 - Team Data'!$B$12:$B$112,0),4)</f>
        <v>20</v>
      </c>
      <c r="I1532" s="25">
        <f>INDEX('Appendix 1 - Team Data'!$B$12:$R$112, MATCH(D1532, 'Appendix 1 - Team Data'!$B$12:$B$112,0),4)</f>
        <v>40</v>
      </c>
      <c r="J1532" s="25">
        <f t="shared" si="24"/>
        <v>3</v>
      </c>
    </row>
    <row r="1533" spans="2:10">
      <c r="B1533" s="3">
        <v>40037</v>
      </c>
      <c r="C1533" s="10" t="s">
        <v>219</v>
      </c>
      <c r="D1533" s="10" t="s">
        <v>225</v>
      </c>
      <c r="E1533" s="25">
        <v>0</v>
      </c>
      <c r="F1533" s="25">
        <v>3</v>
      </c>
      <c r="G1533" s="10" t="s">
        <v>288</v>
      </c>
      <c r="H1533" s="25">
        <f>INDEX('Appendix 1 - Team Data'!$B$12:$R$112, MATCH(C1533, 'Appendix 1 - Team Data'!$B$12:$B$112,0),4)</f>
        <v>60</v>
      </c>
      <c r="I1533" s="25">
        <f>INDEX('Appendix 1 - Team Data'!$B$12:$R$112, MATCH(D1533, 'Appendix 1 - Team Data'!$B$12:$B$112,0),4)</f>
        <v>60</v>
      </c>
      <c r="J1533" s="25">
        <f t="shared" si="24"/>
        <v>3</v>
      </c>
    </row>
    <row r="1534" spans="2:10">
      <c r="B1534" s="3">
        <v>40061</v>
      </c>
      <c r="C1534" s="10" t="s">
        <v>233</v>
      </c>
      <c r="D1534" s="10" t="s">
        <v>235</v>
      </c>
      <c r="E1534" s="25">
        <v>4</v>
      </c>
      <c r="F1534" s="25">
        <v>1</v>
      </c>
      <c r="G1534" s="10" t="s">
        <v>289</v>
      </c>
      <c r="H1534" s="25">
        <f>INDEX('Appendix 1 - Team Data'!$B$12:$R$112, MATCH(C1534, 'Appendix 1 - Team Data'!$B$12:$B$112,0),4)</f>
        <v>40</v>
      </c>
      <c r="I1534" s="25">
        <f>INDEX('Appendix 1 - Team Data'!$B$12:$R$112, MATCH(D1534, 'Appendix 1 - Team Data'!$B$12:$B$112,0),4)</f>
        <v>40</v>
      </c>
      <c r="J1534" s="25">
        <f t="shared" si="24"/>
        <v>3</v>
      </c>
    </row>
    <row r="1535" spans="2:10">
      <c r="B1535" s="3">
        <v>40061</v>
      </c>
      <c r="C1535" s="10" t="s">
        <v>37</v>
      </c>
      <c r="D1535" s="10" t="s">
        <v>41</v>
      </c>
      <c r="E1535" s="25">
        <v>0</v>
      </c>
      <c r="F1535" s="25">
        <v>3</v>
      </c>
      <c r="G1535" s="10" t="s">
        <v>289</v>
      </c>
      <c r="H1535" s="25">
        <f>INDEX('Appendix 1 - Team Data'!$B$12:$R$112, MATCH(C1535, 'Appendix 1 - Team Data'!$B$12:$B$112,0),4)</f>
        <v>60</v>
      </c>
      <c r="I1535" s="25">
        <f>INDEX('Appendix 1 - Team Data'!$B$12:$R$112, MATCH(D1535, 'Appendix 1 - Team Data'!$B$12:$B$112,0),4)</f>
        <v>80</v>
      </c>
      <c r="J1535" s="25">
        <f t="shared" si="24"/>
        <v>3</v>
      </c>
    </row>
    <row r="1536" spans="2:10">
      <c r="B1536" s="3">
        <v>40061</v>
      </c>
      <c r="C1536" s="10" t="s">
        <v>212</v>
      </c>
      <c r="D1536" s="10" t="s">
        <v>53</v>
      </c>
      <c r="E1536" s="25">
        <v>3</v>
      </c>
      <c r="F1536" s="25">
        <v>0</v>
      </c>
      <c r="G1536" s="10" t="s">
        <v>288</v>
      </c>
      <c r="H1536" s="25">
        <f>INDEX('Appendix 1 - Team Data'!$B$12:$R$112, MATCH(C1536, 'Appendix 1 - Team Data'!$B$12:$B$112,0),4)</f>
        <v>80</v>
      </c>
      <c r="I1536" s="25">
        <f>INDEX('Appendix 1 - Team Data'!$B$12:$R$112, MATCH(D1536, 'Appendix 1 - Team Data'!$B$12:$B$112,0),4)</f>
        <v>50</v>
      </c>
      <c r="J1536" s="25">
        <f t="shared" si="24"/>
        <v>3</v>
      </c>
    </row>
    <row r="1537" spans="2:10">
      <c r="B1537" s="3">
        <v>40065</v>
      </c>
      <c r="C1537" s="10" t="s">
        <v>232</v>
      </c>
      <c r="D1537" s="10" t="s">
        <v>50</v>
      </c>
      <c r="E1537" s="25">
        <v>3</v>
      </c>
      <c r="F1537" s="25">
        <v>0</v>
      </c>
      <c r="G1537" s="10" t="s">
        <v>289</v>
      </c>
      <c r="H1537" s="25">
        <f>INDEX('Appendix 1 - Team Data'!$B$12:$R$112, MATCH(C1537, 'Appendix 1 - Team Data'!$B$12:$B$112,0),4)</f>
        <v>40</v>
      </c>
      <c r="I1537" s="25">
        <f>INDEX('Appendix 1 - Team Data'!$B$12:$R$112, MATCH(D1537, 'Appendix 1 - Team Data'!$B$12:$B$112,0),4)</f>
        <v>80</v>
      </c>
      <c r="J1537" s="25">
        <f t="shared" si="24"/>
        <v>3</v>
      </c>
    </row>
    <row r="1538" spans="2:10">
      <c r="B1538" s="3">
        <v>40065</v>
      </c>
      <c r="C1538" s="10" t="s">
        <v>21</v>
      </c>
      <c r="D1538" s="10" t="s">
        <v>258</v>
      </c>
      <c r="E1538" s="25">
        <v>3</v>
      </c>
      <c r="F1538" s="25">
        <v>0</v>
      </c>
      <c r="G1538" s="10" t="s">
        <v>289</v>
      </c>
      <c r="H1538" s="25">
        <f>INDEX('Appendix 1 - Team Data'!$B$12:$R$112, MATCH(C1538, 'Appendix 1 - Team Data'!$B$12:$B$112,0),4)</f>
        <v>90</v>
      </c>
      <c r="I1538" s="25">
        <f>INDEX('Appendix 1 - Team Data'!$B$12:$R$112, MATCH(D1538, 'Appendix 1 - Team Data'!$B$12:$B$112,0),4)</f>
        <v>20</v>
      </c>
      <c r="J1538" s="25">
        <f t="shared" si="24"/>
        <v>3</v>
      </c>
    </row>
    <row r="1539" spans="2:10">
      <c r="B1539" s="3">
        <v>40096</v>
      </c>
      <c r="C1539" s="10" t="s">
        <v>41</v>
      </c>
      <c r="D1539" s="10" t="s">
        <v>271</v>
      </c>
      <c r="E1539" s="25">
        <v>4</v>
      </c>
      <c r="F1539" s="25">
        <v>1</v>
      </c>
      <c r="G1539" s="10" t="s">
        <v>289</v>
      </c>
      <c r="H1539" s="25">
        <f>INDEX('Appendix 1 - Team Data'!$B$12:$R$112, MATCH(C1539, 'Appendix 1 - Team Data'!$B$12:$B$112,0),4)</f>
        <v>80</v>
      </c>
      <c r="I1539" s="25">
        <f>INDEX('Appendix 1 - Team Data'!$B$12:$R$112, MATCH(D1539, 'Appendix 1 - Team Data'!$B$12:$B$112,0),4)</f>
        <v>0</v>
      </c>
      <c r="J1539" s="25">
        <f t="shared" si="24"/>
        <v>3</v>
      </c>
    </row>
    <row r="1540" spans="2:10">
      <c r="B1540" s="3">
        <v>40096</v>
      </c>
      <c r="C1540" s="10" t="s">
        <v>20</v>
      </c>
      <c r="D1540" s="10" t="s">
        <v>236</v>
      </c>
      <c r="E1540" s="25">
        <v>3</v>
      </c>
      <c r="F1540" s="25">
        <v>0</v>
      </c>
      <c r="G1540" s="10" t="s">
        <v>289</v>
      </c>
      <c r="H1540" s="25">
        <f>INDEX('Appendix 1 - Team Data'!$B$12:$R$112, MATCH(C1540, 'Appendix 1 - Team Data'!$B$12:$B$112,0),4)</f>
        <v>90</v>
      </c>
      <c r="I1540" s="25">
        <f>INDEX('Appendix 1 - Team Data'!$B$12:$R$112, MATCH(D1540, 'Appendix 1 - Team Data'!$B$12:$B$112,0),4)</f>
        <v>40</v>
      </c>
      <c r="J1540" s="25">
        <f t="shared" si="24"/>
        <v>3</v>
      </c>
    </row>
    <row r="1541" spans="2:10">
      <c r="B1541" s="3">
        <v>40100</v>
      </c>
      <c r="C1541" s="10" t="s">
        <v>48</v>
      </c>
      <c r="D1541" s="10" t="s">
        <v>261</v>
      </c>
      <c r="E1541" s="25">
        <v>3</v>
      </c>
      <c r="F1541" s="25">
        <v>0</v>
      </c>
      <c r="G1541" s="10" t="s">
        <v>289</v>
      </c>
      <c r="H1541" s="25">
        <f>INDEX('Appendix 1 - Team Data'!$B$12:$R$112, MATCH(C1541, 'Appendix 1 - Team Data'!$B$12:$B$112,0),4)</f>
        <v>90</v>
      </c>
      <c r="I1541" s="25">
        <f>INDEX('Appendix 1 - Team Data'!$B$12:$R$112, MATCH(D1541, 'Appendix 1 - Team Data'!$B$12:$B$112,0),4)</f>
        <v>10</v>
      </c>
      <c r="J1541" s="25">
        <f t="shared" si="24"/>
        <v>3</v>
      </c>
    </row>
    <row r="1542" spans="2:10">
      <c r="B1542" s="3">
        <v>40100</v>
      </c>
      <c r="C1542" s="10" t="s">
        <v>42</v>
      </c>
      <c r="D1542" s="10" t="s">
        <v>239</v>
      </c>
      <c r="E1542" s="25">
        <v>4</v>
      </c>
      <c r="F1542" s="25">
        <v>1</v>
      </c>
      <c r="G1542" s="10" t="s">
        <v>289</v>
      </c>
      <c r="H1542" s="25">
        <f>INDEX('Appendix 1 - Team Data'!$B$12:$R$112, MATCH(C1542, 'Appendix 1 - Team Data'!$B$12:$B$112,0),4)</f>
        <v>80</v>
      </c>
      <c r="I1542" s="25">
        <f>INDEX('Appendix 1 - Team Data'!$B$12:$R$112, MATCH(D1542, 'Appendix 1 - Team Data'!$B$12:$B$112,0),4)</f>
        <v>40</v>
      </c>
      <c r="J1542" s="25">
        <f t="shared" si="24"/>
        <v>3</v>
      </c>
    </row>
    <row r="1543" spans="2:10">
      <c r="B1543" s="3">
        <v>40131</v>
      </c>
      <c r="C1543" s="10" t="s">
        <v>45</v>
      </c>
      <c r="D1543" s="10" t="s">
        <v>236</v>
      </c>
      <c r="E1543" s="25">
        <v>3</v>
      </c>
      <c r="F1543" s="25">
        <v>0</v>
      </c>
      <c r="G1543" s="10" t="s">
        <v>288</v>
      </c>
      <c r="H1543" s="25">
        <f>INDEX('Appendix 1 - Team Data'!$B$12:$R$112, MATCH(C1543, 'Appendix 1 - Team Data'!$B$12:$B$112,0),4)</f>
        <v>90</v>
      </c>
      <c r="I1543" s="25">
        <f>INDEX('Appendix 1 - Team Data'!$B$12:$R$112, MATCH(D1543, 'Appendix 1 - Team Data'!$B$12:$B$112,0),4)</f>
        <v>40</v>
      </c>
      <c r="J1543" s="25">
        <f t="shared" si="24"/>
        <v>3</v>
      </c>
    </row>
    <row r="1544" spans="2:10">
      <c r="B1544" s="3">
        <v>40131</v>
      </c>
      <c r="C1544" s="10" t="s">
        <v>243</v>
      </c>
      <c r="D1544" s="10" t="s">
        <v>266</v>
      </c>
      <c r="E1544" s="25">
        <v>3</v>
      </c>
      <c r="F1544" s="25">
        <v>0</v>
      </c>
      <c r="G1544" s="10" t="s">
        <v>289</v>
      </c>
      <c r="H1544" s="25">
        <f>INDEX('Appendix 1 - Team Data'!$B$12:$R$112, MATCH(C1544, 'Appendix 1 - Team Data'!$B$12:$B$112,0),4)</f>
        <v>30</v>
      </c>
      <c r="I1544" s="25">
        <f>INDEX('Appendix 1 - Team Data'!$B$12:$R$112, MATCH(D1544, 'Appendix 1 - Team Data'!$B$12:$B$112,0),4)</f>
        <v>10</v>
      </c>
      <c r="J1544" s="25">
        <f t="shared" si="24"/>
        <v>3</v>
      </c>
    </row>
    <row r="1545" spans="2:10">
      <c r="B1545" s="3">
        <v>40131</v>
      </c>
      <c r="C1545" s="10" t="s">
        <v>256</v>
      </c>
      <c r="D1545" s="10" t="s">
        <v>255</v>
      </c>
      <c r="E1545" s="25">
        <v>3</v>
      </c>
      <c r="F1545" s="25">
        <v>0</v>
      </c>
      <c r="G1545" s="10" t="s">
        <v>288</v>
      </c>
      <c r="H1545" s="25">
        <f>INDEX('Appendix 1 - Team Data'!$B$12:$R$112, MATCH(C1545, 'Appendix 1 - Team Data'!$B$12:$B$112,0),4)</f>
        <v>20</v>
      </c>
      <c r="I1545" s="25">
        <f>INDEX('Appendix 1 - Team Data'!$B$12:$R$112, MATCH(D1545, 'Appendix 1 - Team Data'!$B$12:$B$112,0),4)</f>
        <v>20</v>
      </c>
      <c r="J1545" s="25">
        <f t="shared" si="24"/>
        <v>3</v>
      </c>
    </row>
    <row r="1546" spans="2:10">
      <c r="B1546" s="3">
        <v>40131</v>
      </c>
      <c r="C1546" s="10" t="s">
        <v>214</v>
      </c>
      <c r="D1546" s="10" t="s">
        <v>222</v>
      </c>
      <c r="E1546" s="25">
        <v>3</v>
      </c>
      <c r="F1546" s="25">
        <v>0</v>
      </c>
      <c r="G1546" s="10" t="s">
        <v>288</v>
      </c>
      <c r="H1546" s="25">
        <f>INDEX('Appendix 1 - Team Data'!$B$12:$R$112, MATCH(C1546, 'Appendix 1 - Team Data'!$B$12:$B$112,0),4)</f>
        <v>70</v>
      </c>
      <c r="I1546" s="25">
        <f>INDEX('Appendix 1 - Team Data'!$B$12:$R$112, MATCH(D1546, 'Appendix 1 - Team Data'!$B$12:$B$112,0),4)</f>
        <v>60</v>
      </c>
      <c r="J1546" s="25">
        <f t="shared" si="24"/>
        <v>3</v>
      </c>
    </row>
    <row r="1547" spans="2:10">
      <c r="B1547" s="3">
        <v>40205</v>
      </c>
      <c r="C1547" s="10" t="s">
        <v>250</v>
      </c>
      <c r="D1547" s="10" t="s">
        <v>267</v>
      </c>
      <c r="E1547" s="25">
        <v>3</v>
      </c>
      <c r="F1547" s="25">
        <v>0</v>
      </c>
      <c r="G1547" s="10" t="s">
        <v>288</v>
      </c>
      <c r="H1547" s="25">
        <f>INDEX('Appendix 1 - Team Data'!$B$12:$R$112, MATCH(C1547, 'Appendix 1 - Team Data'!$B$12:$B$112,0),4)</f>
        <v>20</v>
      </c>
      <c r="I1547" s="25">
        <f>INDEX('Appendix 1 - Team Data'!$B$12:$R$112, MATCH(D1547, 'Appendix 1 - Team Data'!$B$12:$B$112,0),4)</f>
        <v>10</v>
      </c>
      <c r="J1547" s="25">
        <f t="shared" si="24"/>
        <v>3</v>
      </c>
    </row>
    <row r="1548" spans="2:10">
      <c r="B1548" s="3">
        <v>40219</v>
      </c>
      <c r="C1548" s="10" t="s">
        <v>248</v>
      </c>
      <c r="D1548" s="10" t="s">
        <v>43</v>
      </c>
      <c r="E1548" s="25">
        <v>3</v>
      </c>
      <c r="F1548" s="25">
        <v>0</v>
      </c>
      <c r="G1548" s="10" t="s">
        <v>327</v>
      </c>
      <c r="H1548" s="25">
        <f>INDEX('Appendix 1 - Team Data'!$B$12:$R$112, MATCH(C1548, 'Appendix 1 - Team Data'!$B$12:$B$112,0),4)</f>
        <v>30</v>
      </c>
      <c r="I1548" s="25">
        <f>INDEX('Appendix 1 - Team Data'!$B$12:$R$112, MATCH(D1548, 'Appendix 1 - Team Data'!$B$12:$B$112,0),4)</f>
        <v>70</v>
      </c>
      <c r="J1548" s="25">
        <f t="shared" si="24"/>
        <v>3</v>
      </c>
    </row>
    <row r="1549" spans="2:10">
      <c r="B1549" s="3">
        <v>40240</v>
      </c>
      <c r="C1549" s="10" t="s">
        <v>251</v>
      </c>
      <c r="D1549" s="10" t="s">
        <v>38</v>
      </c>
      <c r="E1549" s="25">
        <v>0</v>
      </c>
      <c r="F1549" s="25">
        <v>3</v>
      </c>
      <c r="G1549" s="10" t="s">
        <v>288</v>
      </c>
      <c r="H1549" s="25">
        <f>INDEX('Appendix 1 - Team Data'!$B$12:$R$112, MATCH(C1549, 'Appendix 1 - Team Data'!$B$12:$B$112,0),4)</f>
        <v>20</v>
      </c>
      <c r="I1549" s="25">
        <f>INDEX('Appendix 1 - Team Data'!$B$12:$R$112, MATCH(D1549, 'Appendix 1 - Team Data'!$B$12:$B$112,0),4)</f>
        <v>70</v>
      </c>
      <c r="J1549" s="25">
        <f t="shared" si="24"/>
        <v>3</v>
      </c>
    </row>
    <row r="1550" spans="2:10">
      <c r="B1550" s="3">
        <v>40240</v>
      </c>
      <c r="C1550" s="10" t="s">
        <v>232</v>
      </c>
      <c r="D1550" s="10" t="s">
        <v>270</v>
      </c>
      <c r="E1550" s="25">
        <v>4</v>
      </c>
      <c r="F1550" s="25">
        <v>1</v>
      </c>
      <c r="G1550" s="10" t="s">
        <v>288</v>
      </c>
      <c r="H1550" s="25">
        <f>INDEX('Appendix 1 - Team Data'!$B$12:$R$112, MATCH(C1550, 'Appendix 1 - Team Data'!$B$12:$B$112,0),4)</f>
        <v>40</v>
      </c>
      <c r="I1550" s="25">
        <f>INDEX('Appendix 1 - Team Data'!$B$12:$R$112, MATCH(D1550, 'Appendix 1 - Team Data'!$B$12:$B$112,0),4)</f>
        <v>0</v>
      </c>
      <c r="J1550" s="25">
        <f t="shared" si="24"/>
        <v>3</v>
      </c>
    </row>
    <row r="1551" spans="2:10">
      <c r="B1551" s="3">
        <v>40275</v>
      </c>
      <c r="C1551" s="10" t="s">
        <v>53</v>
      </c>
      <c r="D1551" s="10" t="s">
        <v>38</v>
      </c>
      <c r="E1551" s="25">
        <v>0</v>
      </c>
      <c r="F1551" s="25">
        <v>3</v>
      </c>
      <c r="G1551" s="10" t="s">
        <v>288</v>
      </c>
      <c r="H1551" s="25">
        <f>INDEX('Appendix 1 - Team Data'!$B$12:$R$112, MATCH(C1551, 'Appendix 1 - Team Data'!$B$12:$B$112,0),4)</f>
        <v>50</v>
      </c>
      <c r="I1551" s="25">
        <f>INDEX('Appendix 1 - Team Data'!$B$12:$R$112, MATCH(D1551, 'Appendix 1 - Team Data'!$B$12:$B$112,0),4)</f>
        <v>70</v>
      </c>
      <c r="J1551" s="25">
        <f t="shared" si="24"/>
        <v>3</v>
      </c>
    </row>
    <row r="1552" spans="2:10">
      <c r="B1552" s="3">
        <v>40324</v>
      </c>
      <c r="C1552" s="10" t="s">
        <v>213</v>
      </c>
      <c r="D1552" s="10" t="s">
        <v>260</v>
      </c>
      <c r="E1552" s="25">
        <v>3</v>
      </c>
      <c r="F1552" s="25">
        <v>0</v>
      </c>
      <c r="G1552" s="10" t="s">
        <v>288</v>
      </c>
      <c r="H1552" s="25">
        <f>INDEX('Appendix 1 - Team Data'!$B$12:$R$112, MATCH(C1552, 'Appendix 1 - Team Data'!$B$12:$B$112,0),4)</f>
        <v>80</v>
      </c>
      <c r="I1552" s="25">
        <f>INDEX('Appendix 1 - Team Data'!$B$12:$R$112, MATCH(D1552, 'Appendix 1 - Team Data'!$B$12:$B$112,0),4)</f>
        <v>10</v>
      </c>
      <c r="J1552" s="25">
        <f t="shared" si="24"/>
        <v>3</v>
      </c>
    </row>
    <row r="1553" spans="2:10">
      <c r="B1553" s="3">
        <v>40324</v>
      </c>
      <c r="C1553" s="10" t="s">
        <v>18</v>
      </c>
      <c r="D1553" s="10" t="s">
        <v>252</v>
      </c>
      <c r="E1553" s="25">
        <v>4</v>
      </c>
      <c r="F1553" s="25">
        <v>1</v>
      </c>
      <c r="G1553" s="10" t="s">
        <v>288</v>
      </c>
      <c r="H1553" s="25">
        <f>INDEX('Appendix 1 - Team Data'!$B$12:$R$112, MATCH(C1553, 'Appendix 1 - Team Data'!$B$12:$B$112,0),4)</f>
        <v>80</v>
      </c>
      <c r="I1553" s="25">
        <f>INDEX('Appendix 1 - Team Data'!$B$12:$R$112, MATCH(D1553, 'Appendix 1 - Team Data'!$B$12:$B$112,0),4)</f>
        <v>20</v>
      </c>
      <c r="J1553" s="25">
        <f t="shared" si="24"/>
        <v>3</v>
      </c>
    </row>
    <row r="1554" spans="2:10">
      <c r="B1554" s="3">
        <v>40326</v>
      </c>
      <c r="C1554" s="10" t="s">
        <v>221</v>
      </c>
      <c r="D1554" s="10" t="s">
        <v>251</v>
      </c>
      <c r="E1554" s="25">
        <v>3</v>
      </c>
      <c r="F1554" s="25">
        <v>0</v>
      </c>
      <c r="G1554" s="10" t="s">
        <v>288</v>
      </c>
      <c r="H1554" s="25">
        <f>INDEX('Appendix 1 - Team Data'!$B$12:$R$112, MATCH(C1554, 'Appendix 1 - Team Data'!$B$12:$B$112,0),4)</f>
        <v>60</v>
      </c>
      <c r="I1554" s="25">
        <f>INDEX('Appendix 1 - Team Data'!$B$12:$R$112, MATCH(D1554, 'Appendix 1 - Team Data'!$B$12:$B$112,0),4)</f>
        <v>20</v>
      </c>
      <c r="J1554" s="25">
        <f t="shared" si="24"/>
        <v>3</v>
      </c>
    </row>
    <row r="1555" spans="2:10">
      <c r="B1555" s="3">
        <v>40327</v>
      </c>
      <c r="C1555" s="10" t="s">
        <v>236</v>
      </c>
      <c r="D1555" s="10" t="s">
        <v>40</v>
      </c>
      <c r="E1555" s="25">
        <v>0</v>
      </c>
      <c r="F1555" s="25">
        <v>3</v>
      </c>
      <c r="G1555" s="10" t="s">
        <v>288</v>
      </c>
      <c r="H1555" s="25">
        <f>INDEX('Appendix 1 - Team Data'!$B$12:$R$112, MATCH(C1555, 'Appendix 1 - Team Data'!$B$12:$B$112,0),4)</f>
        <v>40</v>
      </c>
      <c r="I1555" s="25">
        <f>INDEX('Appendix 1 - Team Data'!$B$12:$R$112, MATCH(D1555, 'Appendix 1 - Team Data'!$B$12:$B$112,0),4)</f>
        <v>90</v>
      </c>
      <c r="J1555" s="25">
        <f t="shared" si="24"/>
        <v>3</v>
      </c>
    </row>
    <row r="1556" spans="2:10">
      <c r="B1556" s="3">
        <v>40328</v>
      </c>
      <c r="C1556" s="10" t="s">
        <v>213</v>
      </c>
      <c r="D1556" s="10" t="s">
        <v>252</v>
      </c>
      <c r="E1556" s="25">
        <v>3</v>
      </c>
      <c r="F1556" s="25">
        <v>0</v>
      </c>
      <c r="G1556" s="10" t="s">
        <v>288</v>
      </c>
      <c r="H1556" s="25">
        <f>INDEX('Appendix 1 - Team Data'!$B$12:$R$112, MATCH(C1556, 'Appendix 1 - Team Data'!$B$12:$B$112,0),4)</f>
        <v>80</v>
      </c>
      <c r="I1556" s="25">
        <f>INDEX('Appendix 1 - Team Data'!$B$12:$R$112, MATCH(D1556, 'Appendix 1 - Team Data'!$B$12:$B$112,0),4)</f>
        <v>20</v>
      </c>
      <c r="J1556" s="25">
        <f t="shared" si="24"/>
        <v>3</v>
      </c>
    </row>
    <row r="1557" spans="2:10">
      <c r="B1557" s="3">
        <v>40330</v>
      </c>
      <c r="C1557" s="10" t="s">
        <v>212</v>
      </c>
      <c r="D1557" s="10" t="s">
        <v>234</v>
      </c>
      <c r="E1557" s="25">
        <v>4</v>
      </c>
      <c r="F1557" s="25">
        <v>1</v>
      </c>
      <c r="G1557" s="10" t="s">
        <v>288</v>
      </c>
      <c r="H1557" s="25">
        <f>INDEX('Appendix 1 - Team Data'!$B$12:$R$112, MATCH(C1557, 'Appendix 1 - Team Data'!$B$12:$B$112,0),4)</f>
        <v>80</v>
      </c>
      <c r="I1557" s="25">
        <f>INDEX('Appendix 1 - Team Data'!$B$12:$R$112, MATCH(D1557, 'Appendix 1 - Team Data'!$B$12:$B$112,0),4)</f>
        <v>40</v>
      </c>
      <c r="J1557" s="25">
        <f t="shared" ref="J1557:J1620" si="25">ABS(F1557-E1557)</f>
        <v>3</v>
      </c>
    </row>
    <row r="1558" spans="2:10">
      <c r="B1558" s="3">
        <v>40331</v>
      </c>
      <c r="C1558" s="10" t="s">
        <v>267</v>
      </c>
      <c r="D1558" s="10" t="s">
        <v>35</v>
      </c>
      <c r="E1558" s="25">
        <v>0</v>
      </c>
      <c r="F1558" s="25">
        <v>3</v>
      </c>
      <c r="G1558" s="10" t="s">
        <v>288</v>
      </c>
      <c r="H1558" s="25">
        <f>INDEX('Appendix 1 - Team Data'!$B$12:$R$112, MATCH(C1558, 'Appendix 1 - Team Data'!$B$12:$B$112,0),4)</f>
        <v>10</v>
      </c>
      <c r="I1558" s="25">
        <f>INDEX('Appendix 1 - Team Data'!$B$12:$R$112, MATCH(D1558, 'Appendix 1 - Team Data'!$B$12:$B$112,0),4)</f>
        <v>90</v>
      </c>
      <c r="J1558" s="25">
        <f t="shared" si="25"/>
        <v>3</v>
      </c>
    </row>
    <row r="1559" spans="2:10">
      <c r="B1559" s="3">
        <v>40334</v>
      </c>
      <c r="C1559" s="10" t="s">
        <v>228</v>
      </c>
      <c r="D1559" s="10" t="s">
        <v>237</v>
      </c>
      <c r="E1559" s="25">
        <v>3</v>
      </c>
      <c r="F1559" s="25">
        <v>0</v>
      </c>
      <c r="G1559" s="10" t="s">
        <v>288</v>
      </c>
      <c r="H1559" s="25">
        <f>INDEX('Appendix 1 - Team Data'!$B$12:$R$112, MATCH(C1559, 'Appendix 1 - Team Data'!$B$12:$B$112,0),4)</f>
        <v>50</v>
      </c>
      <c r="I1559" s="25">
        <f>INDEX('Appendix 1 - Team Data'!$B$12:$R$112, MATCH(D1559, 'Appendix 1 - Team Data'!$B$12:$B$112,0),4)</f>
        <v>40</v>
      </c>
      <c r="J1559" s="25">
        <f t="shared" si="25"/>
        <v>3</v>
      </c>
    </row>
    <row r="1560" spans="2:10">
      <c r="B1560" s="3">
        <v>40334</v>
      </c>
      <c r="C1560" s="10" t="s">
        <v>216</v>
      </c>
      <c r="D1560" s="10" t="s">
        <v>37</v>
      </c>
      <c r="E1560" s="25">
        <v>3</v>
      </c>
      <c r="F1560" s="25">
        <v>0</v>
      </c>
      <c r="G1560" s="10" t="s">
        <v>288</v>
      </c>
      <c r="H1560" s="25">
        <f>INDEX('Appendix 1 - Team Data'!$B$12:$R$112, MATCH(C1560, 'Appendix 1 - Team Data'!$B$12:$B$112,0),4)</f>
        <v>70</v>
      </c>
      <c r="I1560" s="25">
        <f>INDEX('Appendix 1 - Team Data'!$B$12:$R$112, MATCH(D1560, 'Appendix 1 - Team Data'!$B$12:$B$112,0),4)</f>
        <v>60</v>
      </c>
      <c r="J1560" s="25">
        <f t="shared" si="25"/>
        <v>3</v>
      </c>
    </row>
    <row r="1561" spans="2:10">
      <c r="B1561" s="3">
        <v>40345</v>
      </c>
      <c r="C1561" s="10" t="s">
        <v>250</v>
      </c>
      <c r="D1561" s="10" t="s">
        <v>18</v>
      </c>
      <c r="E1561" s="25">
        <v>0</v>
      </c>
      <c r="F1561" s="25">
        <v>3</v>
      </c>
      <c r="G1561" s="10" t="s">
        <v>286</v>
      </c>
      <c r="H1561" s="25">
        <f>INDEX('Appendix 1 - Team Data'!$B$12:$R$112, MATCH(C1561, 'Appendix 1 - Team Data'!$B$12:$B$112,0),4)</f>
        <v>20</v>
      </c>
      <c r="I1561" s="25">
        <f>INDEX('Appendix 1 - Team Data'!$B$12:$R$112, MATCH(D1561, 'Appendix 1 - Team Data'!$B$12:$B$112,0),4)</f>
        <v>80</v>
      </c>
      <c r="J1561" s="25">
        <f t="shared" si="25"/>
        <v>3</v>
      </c>
    </row>
    <row r="1562" spans="2:10">
      <c r="B1562" s="3">
        <v>40346</v>
      </c>
      <c r="C1562" s="10" t="s">
        <v>30</v>
      </c>
      <c r="D1562" s="10" t="s">
        <v>43</v>
      </c>
      <c r="E1562" s="25">
        <v>4</v>
      </c>
      <c r="F1562" s="25">
        <v>1</v>
      </c>
      <c r="G1562" s="10" t="s">
        <v>286</v>
      </c>
      <c r="H1562" s="25">
        <f>INDEX('Appendix 1 - Team Data'!$B$12:$R$112, MATCH(C1562, 'Appendix 1 - Team Data'!$B$12:$B$112,0),4)</f>
        <v>90</v>
      </c>
      <c r="I1562" s="25">
        <f>INDEX('Appendix 1 - Team Data'!$B$12:$R$112, MATCH(D1562, 'Appendix 1 - Team Data'!$B$12:$B$112,0),4)</f>
        <v>70</v>
      </c>
      <c r="J1562" s="25">
        <f t="shared" si="25"/>
        <v>3</v>
      </c>
    </row>
    <row r="1563" spans="2:10">
      <c r="B1563" s="3">
        <v>40356</v>
      </c>
      <c r="C1563" s="10" t="s">
        <v>40</v>
      </c>
      <c r="D1563" s="10" t="s">
        <v>48</v>
      </c>
      <c r="E1563" s="25">
        <v>4</v>
      </c>
      <c r="F1563" s="25">
        <v>1</v>
      </c>
      <c r="G1563" s="10" t="s">
        <v>286</v>
      </c>
      <c r="H1563" s="25">
        <f>INDEX('Appendix 1 - Team Data'!$B$12:$R$112, MATCH(C1563, 'Appendix 1 - Team Data'!$B$12:$B$112,0),4)</f>
        <v>90</v>
      </c>
      <c r="I1563" s="25">
        <f>INDEX('Appendix 1 - Team Data'!$B$12:$R$112, MATCH(D1563, 'Appendix 1 - Team Data'!$B$12:$B$112,0),4)</f>
        <v>90</v>
      </c>
      <c r="J1563" s="25">
        <f t="shared" si="25"/>
        <v>3</v>
      </c>
    </row>
    <row r="1564" spans="2:10">
      <c r="B1564" s="3">
        <v>40357</v>
      </c>
      <c r="C1564" s="10" t="s">
        <v>35</v>
      </c>
      <c r="D1564" s="10" t="s">
        <v>213</v>
      </c>
      <c r="E1564" s="25">
        <v>3</v>
      </c>
      <c r="F1564" s="25">
        <v>0</v>
      </c>
      <c r="G1564" s="10" t="s">
        <v>286</v>
      </c>
      <c r="H1564" s="25">
        <f>INDEX('Appendix 1 - Team Data'!$B$12:$R$112, MATCH(C1564, 'Appendix 1 - Team Data'!$B$12:$B$112,0),4)</f>
        <v>90</v>
      </c>
      <c r="I1564" s="25">
        <f>INDEX('Appendix 1 - Team Data'!$B$12:$R$112, MATCH(D1564, 'Appendix 1 - Team Data'!$B$12:$B$112,0),4)</f>
        <v>80</v>
      </c>
      <c r="J1564" s="25">
        <f t="shared" si="25"/>
        <v>3</v>
      </c>
    </row>
    <row r="1565" spans="2:10">
      <c r="B1565" s="3">
        <v>40401</v>
      </c>
      <c r="C1565" s="10" t="s">
        <v>50</v>
      </c>
      <c r="D1565" s="10" t="s">
        <v>231</v>
      </c>
      <c r="E1565" s="25">
        <v>0</v>
      </c>
      <c r="F1565" s="25">
        <v>3</v>
      </c>
      <c r="G1565" s="10" t="s">
        <v>288</v>
      </c>
      <c r="H1565" s="25">
        <f>INDEX('Appendix 1 - Team Data'!$B$12:$R$112, MATCH(C1565, 'Appendix 1 - Team Data'!$B$12:$B$112,0),4)</f>
        <v>80</v>
      </c>
      <c r="I1565" s="25">
        <f>INDEX('Appendix 1 - Team Data'!$B$12:$R$112, MATCH(D1565, 'Appendix 1 - Team Data'!$B$12:$B$112,0),4)</f>
        <v>40</v>
      </c>
      <c r="J1565" s="25">
        <f t="shared" si="25"/>
        <v>3</v>
      </c>
    </row>
    <row r="1566" spans="2:10">
      <c r="B1566" s="3">
        <v>40401</v>
      </c>
      <c r="C1566" s="10" t="s">
        <v>42</v>
      </c>
      <c r="D1566" s="10" t="s">
        <v>222</v>
      </c>
      <c r="E1566" s="25">
        <v>3</v>
      </c>
      <c r="F1566" s="25">
        <v>0</v>
      </c>
      <c r="G1566" s="10" t="s">
        <v>288</v>
      </c>
      <c r="H1566" s="25">
        <f>INDEX('Appendix 1 - Team Data'!$B$12:$R$112, MATCH(C1566, 'Appendix 1 - Team Data'!$B$12:$B$112,0),4)</f>
        <v>80</v>
      </c>
      <c r="I1566" s="25">
        <f>INDEX('Appendix 1 - Team Data'!$B$12:$R$112, MATCH(D1566, 'Appendix 1 - Team Data'!$B$12:$B$112,0),4)</f>
        <v>60</v>
      </c>
      <c r="J1566" s="25">
        <f t="shared" si="25"/>
        <v>3</v>
      </c>
    </row>
    <row r="1567" spans="2:10">
      <c r="B1567" s="3">
        <v>40424</v>
      </c>
      <c r="C1567" s="10" t="s">
        <v>275</v>
      </c>
      <c r="D1567" s="10" t="s">
        <v>241</v>
      </c>
      <c r="E1567" s="25">
        <v>3</v>
      </c>
      <c r="F1567" s="25">
        <v>0</v>
      </c>
      <c r="G1567" s="10" t="s">
        <v>288</v>
      </c>
      <c r="H1567" s="25">
        <f>INDEX('Appendix 1 - Team Data'!$B$12:$R$112, MATCH(C1567, 'Appendix 1 - Team Data'!$B$12:$B$112,0),4)</f>
        <v>0</v>
      </c>
      <c r="I1567" s="25">
        <f>INDEX('Appendix 1 - Team Data'!$B$12:$R$112, MATCH(D1567, 'Appendix 1 - Team Data'!$B$12:$B$112,0),4)</f>
        <v>30</v>
      </c>
      <c r="J1567" s="25">
        <f t="shared" si="25"/>
        <v>3</v>
      </c>
    </row>
    <row r="1568" spans="2:10">
      <c r="B1568" s="3">
        <v>40428</v>
      </c>
      <c r="C1568" s="10" t="s">
        <v>30</v>
      </c>
      <c r="D1568" s="10" t="s">
        <v>21</v>
      </c>
      <c r="E1568" s="25">
        <v>4</v>
      </c>
      <c r="F1568" s="25">
        <v>1</v>
      </c>
      <c r="G1568" s="10" t="s">
        <v>288</v>
      </c>
      <c r="H1568" s="25">
        <f>INDEX('Appendix 1 - Team Data'!$B$12:$R$112, MATCH(C1568, 'Appendix 1 - Team Data'!$B$12:$B$112,0),4)</f>
        <v>90</v>
      </c>
      <c r="I1568" s="25">
        <f>INDEX('Appendix 1 - Team Data'!$B$12:$R$112, MATCH(D1568, 'Appendix 1 - Team Data'!$B$12:$B$112,0),4)</f>
        <v>90</v>
      </c>
      <c r="J1568" s="25">
        <f t="shared" si="25"/>
        <v>3</v>
      </c>
    </row>
    <row r="1569" spans="2:10">
      <c r="B1569" s="3">
        <v>40428</v>
      </c>
      <c r="C1569" s="10" t="s">
        <v>249</v>
      </c>
      <c r="D1569" s="10" t="s">
        <v>275</v>
      </c>
      <c r="E1569" s="25">
        <v>3</v>
      </c>
      <c r="F1569" s="25">
        <v>0</v>
      </c>
      <c r="G1569" s="10" t="s">
        <v>288</v>
      </c>
      <c r="H1569" s="25">
        <f>INDEX('Appendix 1 - Team Data'!$B$12:$R$112, MATCH(C1569, 'Appendix 1 - Team Data'!$B$12:$B$112,0),4)</f>
        <v>20</v>
      </c>
      <c r="I1569" s="25">
        <f>INDEX('Appendix 1 - Team Data'!$B$12:$R$112, MATCH(D1569, 'Appendix 1 - Team Data'!$B$12:$B$112,0),4)</f>
        <v>0</v>
      </c>
      <c r="J1569" s="25">
        <f t="shared" si="25"/>
        <v>3</v>
      </c>
    </row>
    <row r="1570" spans="2:10">
      <c r="B1570" s="3">
        <v>40437</v>
      </c>
      <c r="C1570" s="10" t="s">
        <v>268</v>
      </c>
      <c r="D1570" s="10" t="s">
        <v>245</v>
      </c>
      <c r="E1570" s="25">
        <v>4</v>
      </c>
      <c r="F1570" s="25">
        <v>1</v>
      </c>
      <c r="G1570" s="10" t="s">
        <v>288</v>
      </c>
      <c r="H1570" s="25">
        <f>INDEX('Appendix 1 - Team Data'!$B$12:$R$112, MATCH(C1570, 'Appendix 1 - Team Data'!$B$12:$B$112,0),4)</f>
        <v>10</v>
      </c>
      <c r="I1570" s="25">
        <f>INDEX('Appendix 1 - Team Data'!$B$12:$R$112, MATCH(D1570, 'Appendix 1 - Team Data'!$B$12:$B$112,0),4)</f>
        <v>30</v>
      </c>
      <c r="J1570" s="25">
        <f t="shared" si="25"/>
        <v>3</v>
      </c>
    </row>
    <row r="1571" spans="2:10">
      <c r="B1571" s="3">
        <v>40458</v>
      </c>
      <c r="C1571" s="10" t="s">
        <v>23</v>
      </c>
      <c r="D1571" s="10" t="s">
        <v>35</v>
      </c>
      <c r="E1571" s="25">
        <v>0</v>
      </c>
      <c r="F1571" s="25">
        <v>3</v>
      </c>
      <c r="G1571" s="10" t="s">
        <v>288</v>
      </c>
      <c r="H1571" s="25">
        <f>INDEX('Appendix 1 - Team Data'!$B$12:$R$112, MATCH(C1571, 'Appendix 1 - Team Data'!$B$12:$B$112,0),4)</f>
        <v>70</v>
      </c>
      <c r="I1571" s="25">
        <f>INDEX('Appendix 1 - Team Data'!$B$12:$R$112, MATCH(D1571, 'Appendix 1 - Team Data'!$B$12:$B$112,0),4)</f>
        <v>90</v>
      </c>
      <c r="J1571" s="25">
        <f t="shared" si="25"/>
        <v>3</v>
      </c>
    </row>
    <row r="1572" spans="2:10">
      <c r="B1572" s="3">
        <v>40459</v>
      </c>
      <c r="C1572" s="10" t="s">
        <v>40</v>
      </c>
      <c r="D1572" s="10" t="s">
        <v>225</v>
      </c>
      <c r="E1572" s="25">
        <v>3</v>
      </c>
      <c r="F1572" s="25">
        <v>0</v>
      </c>
      <c r="G1572" s="10" t="s">
        <v>293</v>
      </c>
      <c r="H1572" s="25">
        <f>INDEX('Appendix 1 - Team Data'!$B$12:$R$112, MATCH(C1572, 'Appendix 1 - Team Data'!$B$12:$B$112,0),4)</f>
        <v>90</v>
      </c>
      <c r="I1572" s="25">
        <f>INDEX('Appendix 1 - Team Data'!$B$12:$R$112, MATCH(D1572, 'Appendix 1 - Team Data'!$B$12:$B$112,0),4)</f>
        <v>60</v>
      </c>
      <c r="J1572" s="25">
        <f t="shared" si="25"/>
        <v>3</v>
      </c>
    </row>
    <row r="1573" spans="2:10">
      <c r="B1573" s="3">
        <v>40463</v>
      </c>
      <c r="C1573" s="10" t="s">
        <v>211</v>
      </c>
      <c r="D1573" s="10" t="s">
        <v>38</v>
      </c>
      <c r="E1573" s="25">
        <v>3</v>
      </c>
      <c r="F1573" s="25">
        <v>0</v>
      </c>
      <c r="G1573" s="10" t="s">
        <v>293</v>
      </c>
      <c r="H1573" s="25">
        <f>INDEX('Appendix 1 - Team Data'!$B$12:$R$112, MATCH(C1573, 'Appendix 1 - Team Data'!$B$12:$B$112,0),4)</f>
        <v>90</v>
      </c>
      <c r="I1573" s="25">
        <f>INDEX('Appendix 1 - Team Data'!$B$12:$R$112, MATCH(D1573, 'Appendix 1 - Team Data'!$B$12:$B$112,0),4)</f>
        <v>70</v>
      </c>
      <c r="J1573" s="25">
        <f t="shared" si="25"/>
        <v>3</v>
      </c>
    </row>
    <row r="1574" spans="2:10">
      <c r="B1574" s="3">
        <v>40463</v>
      </c>
      <c r="C1574" s="10" t="s">
        <v>212</v>
      </c>
      <c r="D1574" s="10" t="s">
        <v>42</v>
      </c>
      <c r="E1574" s="25">
        <v>4</v>
      </c>
      <c r="F1574" s="25">
        <v>1</v>
      </c>
      <c r="G1574" s="10" t="s">
        <v>293</v>
      </c>
      <c r="H1574" s="25">
        <f>INDEX('Appendix 1 - Team Data'!$B$12:$R$112, MATCH(C1574, 'Appendix 1 - Team Data'!$B$12:$B$112,0),4)</f>
        <v>80</v>
      </c>
      <c r="I1574" s="25">
        <f>INDEX('Appendix 1 - Team Data'!$B$12:$R$112, MATCH(D1574, 'Appendix 1 - Team Data'!$B$12:$B$112,0),4)</f>
        <v>80</v>
      </c>
      <c r="J1574" s="25">
        <f t="shared" si="25"/>
        <v>3</v>
      </c>
    </row>
    <row r="1575" spans="2:10">
      <c r="B1575" s="3">
        <v>40463</v>
      </c>
      <c r="C1575" s="10" t="s">
        <v>36</v>
      </c>
      <c r="D1575" s="10" t="s">
        <v>214</v>
      </c>
      <c r="E1575" s="25">
        <v>4</v>
      </c>
      <c r="F1575" s="25">
        <v>1</v>
      </c>
      <c r="G1575" s="10" t="s">
        <v>293</v>
      </c>
      <c r="H1575" s="25">
        <f>INDEX('Appendix 1 - Team Data'!$B$12:$R$112, MATCH(C1575, 'Appendix 1 - Team Data'!$B$12:$B$112,0),4)</f>
        <v>80</v>
      </c>
      <c r="I1575" s="25">
        <f>INDEX('Appendix 1 - Team Data'!$B$12:$R$112, MATCH(D1575, 'Appendix 1 - Team Data'!$B$12:$B$112,0),4)</f>
        <v>70</v>
      </c>
      <c r="J1575" s="25">
        <f t="shared" si="25"/>
        <v>3</v>
      </c>
    </row>
    <row r="1576" spans="2:10">
      <c r="B1576" s="3">
        <v>40499</v>
      </c>
      <c r="C1576" s="10" t="s">
        <v>218</v>
      </c>
      <c r="D1576" s="10" t="s">
        <v>220</v>
      </c>
      <c r="E1576" s="25">
        <v>4</v>
      </c>
      <c r="F1576" s="25">
        <v>1</v>
      </c>
      <c r="G1576" s="10" t="s">
        <v>288</v>
      </c>
      <c r="H1576" s="25">
        <f>INDEX('Appendix 1 - Team Data'!$B$12:$R$112, MATCH(C1576, 'Appendix 1 - Team Data'!$B$12:$B$112,0),4)</f>
        <v>70</v>
      </c>
      <c r="I1576" s="25">
        <f>INDEX('Appendix 1 - Team Data'!$B$12:$R$112, MATCH(D1576, 'Appendix 1 - Team Data'!$B$12:$B$112,0),4)</f>
        <v>60</v>
      </c>
      <c r="J1576" s="25">
        <f t="shared" si="25"/>
        <v>3</v>
      </c>
    </row>
    <row r="1577" spans="2:10">
      <c r="B1577" s="3">
        <v>40499</v>
      </c>
      <c r="C1577" s="10" t="s">
        <v>17</v>
      </c>
      <c r="D1577" s="10" t="s">
        <v>26</v>
      </c>
      <c r="E1577" s="25">
        <v>3</v>
      </c>
      <c r="F1577" s="25">
        <v>0</v>
      </c>
      <c r="G1577" s="10" t="s">
        <v>288</v>
      </c>
      <c r="H1577" s="25">
        <f>INDEX('Appendix 1 - Team Data'!$B$12:$R$112, MATCH(C1577, 'Appendix 1 - Team Data'!$B$12:$B$112,0),4)</f>
        <v>50</v>
      </c>
      <c r="I1577" s="25">
        <f>INDEX('Appendix 1 - Team Data'!$B$12:$R$112, MATCH(D1577, 'Appendix 1 - Team Data'!$B$12:$B$112,0),4)</f>
        <v>60</v>
      </c>
      <c r="J1577" s="25">
        <f t="shared" si="25"/>
        <v>3</v>
      </c>
    </row>
    <row r="1578" spans="2:10">
      <c r="B1578" s="3">
        <v>40530</v>
      </c>
      <c r="C1578" s="10" t="s">
        <v>248</v>
      </c>
      <c r="D1578" s="10" t="s">
        <v>258</v>
      </c>
      <c r="E1578" s="25">
        <v>3</v>
      </c>
      <c r="F1578" s="25">
        <v>0</v>
      </c>
      <c r="G1578" s="10" t="s">
        <v>288</v>
      </c>
      <c r="H1578" s="25">
        <f>INDEX('Appendix 1 - Team Data'!$B$12:$R$112, MATCH(C1578, 'Appendix 1 - Team Data'!$B$12:$B$112,0),4)</f>
        <v>30</v>
      </c>
      <c r="I1578" s="25">
        <f>INDEX('Appendix 1 - Team Data'!$B$12:$R$112, MATCH(D1578, 'Appendix 1 - Team Data'!$B$12:$B$112,0),4)</f>
        <v>20</v>
      </c>
      <c r="J1578" s="25">
        <f t="shared" si="25"/>
        <v>3</v>
      </c>
    </row>
    <row r="1579" spans="2:10">
      <c r="B1579" s="3">
        <v>40559</v>
      </c>
      <c r="C1579" s="10" t="s">
        <v>270</v>
      </c>
      <c r="D1579" s="10" t="s">
        <v>275</v>
      </c>
      <c r="E1579" s="25">
        <v>3</v>
      </c>
      <c r="F1579" s="25">
        <v>0</v>
      </c>
      <c r="G1579" s="10" t="s">
        <v>298</v>
      </c>
      <c r="H1579" s="25">
        <f>INDEX('Appendix 1 - Team Data'!$B$12:$R$112, MATCH(C1579, 'Appendix 1 - Team Data'!$B$12:$B$112,0),4)</f>
        <v>0</v>
      </c>
      <c r="I1579" s="25">
        <f>INDEX('Appendix 1 - Team Data'!$B$12:$R$112, MATCH(D1579, 'Appendix 1 - Team Data'!$B$12:$B$112,0),4)</f>
        <v>0</v>
      </c>
      <c r="J1579" s="25">
        <f t="shared" si="25"/>
        <v>3</v>
      </c>
    </row>
    <row r="1580" spans="2:10">
      <c r="B1580" s="3">
        <v>40562</v>
      </c>
      <c r="C1580" s="10" t="s">
        <v>249</v>
      </c>
      <c r="D1580" s="10" t="s">
        <v>23</v>
      </c>
      <c r="E1580" s="25">
        <v>0</v>
      </c>
      <c r="F1580" s="25">
        <v>3</v>
      </c>
      <c r="G1580" s="10" t="s">
        <v>298</v>
      </c>
      <c r="H1580" s="25">
        <f>INDEX('Appendix 1 - Team Data'!$B$12:$R$112, MATCH(C1580, 'Appendix 1 - Team Data'!$B$12:$B$112,0),4)</f>
        <v>20</v>
      </c>
      <c r="I1580" s="25">
        <f>INDEX('Appendix 1 - Team Data'!$B$12:$R$112, MATCH(D1580, 'Appendix 1 - Team Data'!$B$12:$B$112,0),4)</f>
        <v>70</v>
      </c>
      <c r="J1580" s="25">
        <f t="shared" si="25"/>
        <v>3</v>
      </c>
    </row>
    <row r="1581" spans="2:10">
      <c r="B1581" s="3">
        <v>40582</v>
      </c>
      <c r="C1581" s="10" t="s">
        <v>221</v>
      </c>
      <c r="D1581" s="10" t="s">
        <v>214</v>
      </c>
      <c r="E1581" s="25">
        <v>3</v>
      </c>
      <c r="F1581" s="25">
        <v>0</v>
      </c>
      <c r="G1581" s="10" t="s">
        <v>307</v>
      </c>
      <c r="H1581" s="25">
        <f>INDEX('Appendix 1 - Team Data'!$B$12:$R$112, MATCH(C1581, 'Appendix 1 - Team Data'!$B$12:$B$112,0),4)</f>
        <v>60</v>
      </c>
      <c r="I1581" s="25">
        <f>INDEX('Appendix 1 - Team Data'!$B$12:$R$112, MATCH(D1581, 'Appendix 1 - Team Data'!$B$12:$B$112,0),4)</f>
        <v>70</v>
      </c>
      <c r="J1581" s="25">
        <f t="shared" si="25"/>
        <v>3</v>
      </c>
    </row>
    <row r="1582" spans="2:10">
      <c r="B1582" s="3">
        <v>40583</v>
      </c>
      <c r="C1582" s="10" t="s">
        <v>222</v>
      </c>
      <c r="D1582" s="10" t="s">
        <v>229</v>
      </c>
      <c r="E1582" s="25">
        <v>3</v>
      </c>
      <c r="F1582" s="25">
        <v>0</v>
      </c>
      <c r="G1582" s="10" t="s">
        <v>307</v>
      </c>
      <c r="H1582" s="25">
        <f>INDEX('Appendix 1 - Team Data'!$B$12:$R$112, MATCH(C1582, 'Appendix 1 - Team Data'!$B$12:$B$112,0),4)</f>
        <v>60</v>
      </c>
      <c r="I1582" s="25">
        <f>INDEX('Appendix 1 - Team Data'!$B$12:$R$112, MATCH(D1582, 'Appendix 1 - Team Data'!$B$12:$B$112,0),4)</f>
        <v>50</v>
      </c>
      <c r="J1582" s="25">
        <f t="shared" si="25"/>
        <v>3</v>
      </c>
    </row>
    <row r="1583" spans="2:10">
      <c r="B1583" s="3">
        <v>40618</v>
      </c>
      <c r="C1583" s="10" t="s">
        <v>30</v>
      </c>
      <c r="D1583" s="10" t="s">
        <v>220</v>
      </c>
      <c r="E1583" s="25">
        <v>4</v>
      </c>
      <c r="F1583" s="25">
        <v>1</v>
      </c>
      <c r="G1583" s="10" t="s">
        <v>288</v>
      </c>
      <c r="H1583" s="25">
        <f>INDEX('Appendix 1 - Team Data'!$B$12:$R$112, MATCH(C1583, 'Appendix 1 - Team Data'!$B$12:$B$112,0),4)</f>
        <v>90</v>
      </c>
      <c r="I1583" s="25">
        <f>INDEX('Appendix 1 - Team Data'!$B$12:$R$112, MATCH(D1583, 'Appendix 1 - Team Data'!$B$12:$B$112,0),4)</f>
        <v>60</v>
      </c>
      <c r="J1583" s="25">
        <f t="shared" si="25"/>
        <v>3</v>
      </c>
    </row>
    <row r="1584" spans="2:10">
      <c r="B1584" s="3">
        <v>40631</v>
      </c>
      <c r="C1584" s="10" t="s">
        <v>248</v>
      </c>
      <c r="D1584" s="10" t="s">
        <v>237</v>
      </c>
      <c r="E1584" s="25">
        <v>3</v>
      </c>
      <c r="F1584" s="25">
        <v>0</v>
      </c>
      <c r="G1584" s="10" t="s">
        <v>288</v>
      </c>
      <c r="H1584" s="25">
        <f>INDEX('Appendix 1 - Team Data'!$B$12:$R$112, MATCH(C1584, 'Appendix 1 - Team Data'!$B$12:$B$112,0),4)</f>
        <v>30</v>
      </c>
      <c r="I1584" s="25">
        <f>INDEX('Appendix 1 - Team Data'!$B$12:$R$112, MATCH(D1584, 'Appendix 1 - Team Data'!$B$12:$B$112,0),4)</f>
        <v>40</v>
      </c>
      <c r="J1584" s="25">
        <f t="shared" si="25"/>
        <v>3</v>
      </c>
    </row>
    <row r="1585" spans="2:10">
      <c r="B1585" s="3">
        <v>40695</v>
      </c>
      <c r="C1585" s="10" t="s">
        <v>41</v>
      </c>
      <c r="D1585" s="10" t="s">
        <v>254</v>
      </c>
      <c r="E1585" s="25">
        <v>3</v>
      </c>
      <c r="F1585" s="25">
        <v>0</v>
      </c>
      <c r="G1585" s="10" t="s">
        <v>288</v>
      </c>
      <c r="H1585" s="25">
        <f>INDEX('Appendix 1 - Team Data'!$B$12:$R$112, MATCH(C1585, 'Appendix 1 - Team Data'!$B$12:$B$112,0),4)</f>
        <v>80</v>
      </c>
      <c r="I1585" s="25">
        <f>INDEX('Appendix 1 - Team Data'!$B$12:$R$112, MATCH(D1585, 'Appendix 1 - Team Data'!$B$12:$B$112,0),4)</f>
        <v>20</v>
      </c>
      <c r="J1585" s="25">
        <f t="shared" si="25"/>
        <v>3</v>
      </c>
    </row>
    <row r="1586" spans="2:10">
      <c r="B1586" s="3">
        <v>40695</v>
      </c>
      <c r="C1586" s="10" t="s">
        <v>33</v>
      </c>
      <c r="D1586" s="10" t="s">
        <v>30</v>
      </c>
      <c r="E1586" s="25">
        <v>4</v>
      </c>
      <c r="F1586" s="25">
        <v>1</v>
      </c>
      <c r="G1586" s="10" t="s">
        <v>288</v>
      </c>
      <c r="H1586" s="25">
        <f>INDEX('Appendix 1 - Team Data'!$B$12:$R$112, MATCH(C1586, 'Appendix 1 - Team Data'!$B$12:$B$112,0),4)</f>
        <v>50</v>
      </c>
      <c r="I1586" s="25">
        <f>INDEX('Appendix 1 - Team Data'!$B$12:$R$112, MATCH(D1586, 'Appendix 1 - Team Data'!$B$12:$B$112,0),4)</f>
        <v>90</v>
      </c>
      <c r="J1586" s="25">
        <f t="shared" si="25"/>
        <v>3</v>
      </c>
    </row>
    <row r="1587" spans="2:10">
      <c r="B1587" s="3">
        <v>40697</v>
      </c>
      <c r="C1587" s="10" t="s">
        <v>211</v>
      </c>
      <c r="D1587" s="10" t="s">
        <v>258</v>
      </c>
      <c r="E1587" s="25">
        <v>3</v>
      </c>
      <c r="F1587" s="25">
        <v>0</v>
      </c>
      <c r="G1587" s="10" t="s">
        <v>293</v>
      </c>
      <c r="H1587" s="25">
        <f>INDEX('Appendix 1 - Team Data'!$B$12:$R$112, MATCH(C1587, 'Appendix 1 - Team Data'!$B$12:$B$112,0),4)</f>
        <v>90</v>
      </c>
      <c r="I1587" s="25">
        <f>INDEX('Appendix 1 - Team Data'!$B$12:$R$112, MATCH(D1587, 'Appendix 1 - Team Data'!$B$12:$B$112,0),4)</f>
        <v>20</v>
      </c>
      <c r="J1587" s="25">
        <f t="shared" si="25"/>
        <v>3</v>
      </c>
    </row>
    <row r="1588" spans="2:10">
      <c r="B1588" s="3">
        <v>40699</v>
      </c>
      <c r="C1588" s="10" t="s">
        <v>26</v>
      </c>
      <c r="D1588" s="10" t="s">
        <v>254</v>
      </c>
      <c r="E1588" s="25">
        <v>3</v>
      </c>
      <c r="F1588" s="25">
        <v>0</v>
      </c>
      <c r="G1588" s="10" t="s">
        <v>288</v>
      </c>
      <c r="H1588" s="25">
        <f>INDEX('Appendix 1 - Team Data'!$B$12:$R$112, MATCH(C1588, 'Appendix 1 - Team Data'!$B$12:$B$112,0),4)</f>
        <v>60</v>
      </c>
      <c r="I1588" s="25">
        <f>INDEX('Appendix 1 - Team Data'!$B$12:$R$112, MATCH(D1588, 'Appendix 1 - Team Data'!$B$12:$B$112,0),4)</f>
        <v>20</v>
      </c>
      <c r="J1588" s="25">
        <f t="shared" si="25"/>
        <v>3</v>
      </c>
    </row>
    <row r="1589" spans="2:10">
      <c r="B1589" s="3">
        <v>40700</v>
      </c>
      <c r="C1589" s="10" t="s">
        <v>219</v>
      </c>
      <c r="D1589" s="10" t="s">
        <v>25</v>
      </c>
      <c r="E1589" s="25">
        <v>1</v>
      </c>
      <c r="F1589" s="25">
        <v>4</v>
      </c>
      <c r="G1589" s="10" t="s">
        <v>288</v>
      </c>
      <c r="H1589" s="25">
        <f>INDEX('Appendix 1 - Team Data'!$B$12:$R$112, MATCH(C1589, 'Appendix 1 - Team Data'!$B$12:$B$112,0),4)</f>
        <v>60</v>
      </c>
      <c r="I1589" s="25">
        <f>INDEX('Appendix 1 - Team Data'!$B$12:$R$112, MATCH(D1589, 'Appendix 1 - Team Data'!$B$12:$B$112,0),4)</f>
        <v>90</v>
      </c>
      <c r="J1589" s="25">
        <f t="shared" si="25"/>
        <v>3</v>
      </c>
    </row>
    <row r="1590" spans="2:10">
      <c r="B1590" s="3">
        <v>40701</v>
      </c>
      <c r="C1590" s="10" t="s">
        <v>220</v>
      </c>
      <c r="D1590" s="10" t="s">
        <v>21</v>
      </c>
      <c r="E1590" s="25">
        <v>0</v>
      </c>
      <c r="F1590" s="25">
        <v>3</v>
      </c>
      <c r="G1590" s="10" t="s">
        <v>288</v>
      </c>
      <c r="H1590" s="25">
        <f>INDEX('Appendix 1 - Team Data'!$B$12:$R$112, MATCH(C1590, 'Appendix 1 - Team Data'!$B$12:$B$112,0),4)</f>
        <v>60</v>
      </c>
      <c r="I1590" s="25">
        <f>INDEX('Appendix 1 - Team Data'!$B$12:$R$112, MATCH(D1590, 'Appendix 1 - Team Data'!$B$12:$B$112,0),4)</f>
        <v>90</v>
      </c>
      <c r="J1590" s="25">
        <f t="shared" si="25"/>
        <v>3</v>
      </c>
    </row>
    <row r="1591" spans="2:10">
      <c r="B1591" s="3">
        <v>40705</v>
      </c>
      <c r="C1591" s="10" t="s">
        <v>41</v>
      </c>
      <c r="D1591" s="10" t="s">
        <v>220</v>
      </c>
      <c r="E1591" s="25">
        <v>0</v>
      </c>
      <c r="F1591" s="25">
        <v>3</v>
      </c>
      <c r="G1591" s="10" t="s">
        <v>288</v>
      </c>
      <c r="H1591" s="25">
        <f>INDEX('Appendix 1 - Team Data'!$B$12:$R$112, MATCH(C1591, 'Appendix 1 - Team Data'!$B$12:$B$112,0),4)</f>
        <v>80</v>
      </c>
      <c r="I1591" s="25">
        <f>INDEX('Appendix 1 - Team Data'!$B$12:$R$112, MATCH(D1591, 'Appendix 1 - Team Data'!$B$12:$B$112,0),4)</f>
        <v>60</v>
      </c>
      <c r="J1591" s="25">
        <f t="shared" si="25"/>
        <v>3</v>
      </c>
    </row>
    <row r="1592" spans="2:10">
      <c r="B1592" s="3">
        <v>40706</v>
      </c>
      <c r="C1592" s="10" t="s">
        <v>41</v>
      </c>
      <c r="D1592" s="10" t="s">
        <v>37</v>
      </c>
      <c r="E1592" s="25">
        <v>4</v>
      </c>
      <c r="F1592" s="25">
        <v>1</v>
      </c>
      <c r="G1592" s="10" t="s">
        <v>302</v>
      </c>
      <c r="H1592" s="25">
        <f>INDEX('Appendix 1 - Team Data'!$B$12:$R$112, MATCH(C1592, 'Appendix 1 - Team Data'!$B$12:$B$112,0),4)</f>
        <v>80</v>
      </c>
      <c r="I1592" s="25">
        <f>INDEX('Appendix 1 - Team Data'!$B$12:$R$112, MATCH(D1592, 'Appendix 1 - Team Data'!$B$12:$B$112,0),4)</f>
        <v>60</v>
      </c>
      <c r="J1592" s="25">
        <f t="shared" si="25"/>
        <v>3</v>
      </c>
    </row>
    <row r="1593" spans="2:10">
      <c r="B1593" s="3">
        <v>40735</v>
      </c>
      <c r="C1593" s="10" t="s">
        <v>30</v>
      </c>
      <c r="D1593" s="10" t="s">
        <v>37</v>
      </c>
      <c r="E1593" s="25">
        <v>3</v>
      </c>
      <c r="F1593" s="25">
        <v>0</v>
      </c>
      <c r="G1593" s="10" t="s">
        <v>297</v>
      </c>
      <c r="H1593" s="25">
        <f>INDEX('Appendix 1 - Team Data'!$B$12:$R$112, MATCH(C1593, 'Appendix 1 - Team Data'!$B$12:$B$112,0),4)</f>
        <v>90</v>
      </c>
      <c r="I1593" s="25">
        <f>INDEX('Appendix 1 - Team Data'!$B$12:$R$112, MATCH(D1593, 'Appendix 1 - Team Data'!$B$12:$B$112,0),4)</f>
        <v>60</v>
      </c>
      <c r="J1593" s="25">
        <f t="shared" si="25"/>
        <v>3</v>
      </c>
    </row>
    <row r="1594" spans="2:10">
      <c r="B1594" s="3">
        <v>40747</v>
      </c>
      <c r="C1594" s="10" t="s">
        <v>27</v>
      </c>
      <c r="D1594" s="10" t="s">
        <v>220</v>
      </c>
      <c r="E1594" s="25">
        <v>4</v>
      </c>
      <c r="F1594" s="25">
        <v>1</v>
      </c>
      <c r="G1594" s="10" t="s">
        <v>297</v>
      </c>
      <c r="H1594" s="25">
        <f>INDEX('Appendix 1 - Team Data'!$B$12:$R$112, MATCH(C1594, 'Appendix 1 - Team Data'!$B$12:$B$112,0),4)</f>
        <v>80</v>
      </c>
      <c r="I1594" s="25">
        <f>INDEX('Appendix 1 - Team Data'!$B$12:$R$112, MATCH(D1594, 'Appendix 1 - Team Data'!$B$12:$B$112,0),4)</f>
        <v>60</v>
      </c>
      <c r="J1594" s="25">
        <f t="shared" si="25"/>
        <v>3</v>
      </c>
    </row>
    <row r="1595" spans="2:10">
      <c r="B1595" s="3">
        <v>40748</v>
      </c>
      <c r="C1595" s="10" t="s">
        <v>18</v>
      </c>
      <c r="D1595" s="10" t="s">
        <v>215</v>
      </c>
      <c r="E1595" s="25">
        <v>3</v>
      </c>
      <c r="F1595" s="25">
        <v>0</v>
      </c>
      <c r="G1595" s="10" t="s">
        <v>297</v>
      </c>
      <c r="H1595" s="25">
        <f>INDEX('Appendix 1 - Team Data'!$B$12:$R$112, MATCH(C1595, 'Appendix 1 - Team Data'!$B$12:$B$112,0),4)</f>
        <v>80</v>
      </c>
      <c r="I1595" s="25">
        <f>INDEX('Appendix 1 - Team Data'!$B$12:$R$112, MATCH(D1595, 'Appendix 1 - Team Data'!$B$12:$B$112,0),4)</f>
        <v>70</v>
      </c>
      <c r="J1595" s="25">
        <f t="shared" si="25"/>
        <v>3</v>
      </c>
    </row>
    <row r="1596" spans="2:10">
      <c r="B1596" s="3">
        <v>40765</v>
      </c>
      <c r="C1596" s="10" t="s">
        <v>53</v>
      </c>
      <c r="D1596" s="10" t="s">
        <v>43</v>
      </c>
      <c r="E1596" s="25">
        <v>3</v>
      </c>
      <c r="F1596" s="25">
        <v>0</v>
      </c>
      <c r="G1596" s="10" t="s">
        <v>288</v>
      </c>
      <c r="H1596" s="25">
        <f>INDEX('Appendix 1 - Team Data'!$B$12:$R$112, MATCH(C1596, 'Appendix 1 - Team Data'!$B$12:$B$112,0),4)</f>
        <v>50</v>
      </c>
      <c r="I1596" s="25">
        <f>INDEX('Appendix 1 - Team Data'!$B$12:$R$112, MATCH(D1596, 'Appendix 1 - Team Data'!$B$12:$B$112,0),4)</f>
        <v>70</v>
      </c>
      <c r="J1596" s="25">
        <f t="shared" si="25"/>
        <v>3</v>
      </c>
    </row>
    <row r="1597" spans="2:10">
      <c r="B1597" s="3">
        <v>40765</v>
      </c>
      <c r="C1597" s="10" t="s">
        <v>250</v>
      </c>
      <c r="D1597" s="10" t="s">
        <v>238</v>
      </c>
      <c r="E1597" s="25">
        <v>3</v>
      </c>
      <c r="F1597" s="25">
        <v>0</v>
      </c>
      <c r="G1597" s="10" t="s">
        <v>288</v>
      </c>
      <c r="H1597" s="25">
        <f>INDEX('Appendix 1 - Team Data'!$B$12:$R$112, MATCH(C1597, 'Appendix 1 - Team Data'!$B$12:$B$112,0),4)</f>
        <v>20</v>
      </c>
      <c r="I1597" s="25">
        <f>INDEX('Appendix 1 - Team Data'!$B$12:$R$112, MATCH(D1597, 'Appendix 1 - Team Data'!$B$12:$B$112,0),4)</f>
        <v>40</v>
      </c>
      <c r="J1597" s="25">
        <f t="shared" si="25"/>
        <v>3</v>
      </c>
    </row>
    <row r="1598" spans="2:10">
      <c r="B1598" s="3">
        <v>40765</v>
      </c>
      <c r="C1598" s="10" t="s">
        <v>225</v>
      </c>
      <c r="D1598" s="10" t="s">
        <v>258</v>
      </c>
      <c r="E1598" s="25">
        <v>3</v>
      </c>
      <c r="F1598" s="25">
        <v>0</v>
      </c>
      <c r="G1598" s="10" t="s">
        <v>288</v>
      </c>
      <c r="H1598" s="25">
        <f>INDEX('Appendix 1 - Team Data'!$B$12:$R$112, MATCH(C1598, 'Appendix 1 - Team Data'!$B$12:$B$112,0),4)</f>
        <v>60</v>
      </c>
      <c r="I1598" s="25">
        <f>INDEX('Appendix 1 - Team Data'!$B$12:$R$112, MATCH(D1598, 'Appendix 1 - Team Data'!$B$12:$B$112,0),4)</f>
        <v>20</v>
      </c>
      <c r="J1598" s="25">
        <f t="shared" si="25"/>
        <v>3</v>
      </c>
    </row>
    <row r="1599" spans="2:10">
      <c r="B1599" s="3">
        <v>40788</v>
      </c>
      <c r="C1599" s="10" t="s">
        <v>233</v>
      </c>
      <c r="D1599" s="10" t="s">
        <v>48</v>
      </c>
      <c r="E1599" s="25">
        <v>0</v>
      </c>
      <c r="F1599" s="25">
        <v>3</v>
      </c>
      <c r="G1599" s="10" t="s">
        <v>293</v>
      </c>
      <c r="H1599" s="25">
        <f>INDEX('Appendix 1 - Team Data'!$B$12:$R$112, MATCH(C1599, 'Appendix 1 - Team Data'!$B$12:$B$112,0),4)</f>
        <v>40</v>
      </c>
      <c r="I1599" s="25">
        <f>INDEX('Appendix 1 - Team Data'!$B$12:$R$112, MATCH(D1599, 'Appendix 1 - Team Data'!$B$12:$B$112,0),4)</f>
        <v>90</v>
      </c>
      <c r="J1599" s="25">
        <f t="shared" si="25"/>
        <v>3</v>
      </c>
    </row>
    <row r="1600" spans="2:10">
      <c r="B1600" s="3">
        <v>40788</v>
      </c>
      <c r="C1600" s="10" t="s">
        <v>218</v>
      </c>
      <c r="D1600" s="10" t="s">
        <v>247</v>
      </c>
      <c r="E1600" s="25">
        <v>5</v>
      </c>
      <c r="F1600" s="25">
        <v>2</v>
      </c>
      <c r="G1600" s="10" t="s">
        <v>288</v>
      </c>
      <c r="H1600" s="25">
        <f>INDEX('Appendix 1 - Team Data'!$B$12:$R$112, MATCH(C1600, 'Appendix 1 - Team Data'!$B$12:$B$112,0),4)</f>
        <v>70</v>
      </c>
      <c r="I1600" s="25">
        <f>INDEX('Appendix 1 - Team Data'!$B$12:$R$112, MATCH(D1600, 'Appendix 1 - Team Data'!$B$12:$B$112,0),4)</f>
        <v>30</v>
      </c>
      <c r="J1600" s="25">
        <f t="shared" si="25"/>
        <v>3</v>
      </c>
    </row>
    <row r="1601" spans="2:10">
      <c r="B1601" s="3">
        <v>40792</v>
      </c>
      <c r="C1601" s="10" t="s">
        <v>258</v>
      </c>
      <c r="D1601" s="10" t="s">
        <v>229</v>
      </c>
      <c r="E1601" s="25">
        <v>4</v>
      </c>
      <c r="F1601" s="25">
        <v>1</v>
      </c>
      <c r="G1601" s="10" t="s">
        <v>293</v>
      </c>
      <c r="H1601" s="25">
        <f>INDEX('Appendix 1 - Team Data'!$B$12:$R$112, MATCH(C1601, 'Appendix 1 - Team Data'!$B$12:$B$112,0),4)</f>
        <v>20</v>
      </c>
      <c r="I1601" s="25">
        <f>INDEX('Appendix 1 - Team Data'!$B$12:$R$112, MATCH(D1601, 'Appendix 1 - Team Data'!$B$12:$B$112,0),4)</f>
        <v>50</v>
      </c>
      <c r="J1601" s="25">
        <f t="shared" si="25"/>
        <v>3</v>
      </c>
    </row>
    <row r="1602" spans="2:10">
      <c r="B1602" s="3">
        <v>40792</v>
      </c>
      <c r="C1602" s="10" t="s">
        <v>237</v>
      </c>
      <c r="D1602" s="10" t="s">
        <v>215</v>
      </c>
      <c r="E1602" s="25">
        <v>0</v>
      </c>
      <c r="F1602" s="25">
        <v>3</v>
      </c>
      <c r="G1602" s="10" t="s">
        <v>288</v>
      </c>
      <c r="H1602" s="25">
        <f>INDEX('Appendix 1 - Team Data'!$B$12:$R$112, MATCH(C1602, 'Appendix 1 - Team Data'!$B$12:$B$112,0),4)</f>
        <v>40</v>
      </c>
      <c r="I1602" s="25">
        <f>INDEX('Appendix 1 - Team Data'!$B$12:$R$112, MATCH(D1602, 'Appendix 1 - Team Data'!$B$12:$B$112,0),4)</f>
        <v>70</v>
      </c>
      <c r="J1602" s="25">
        <f t="shared" si="25"/>
        <v>3</v>
      </c>
    </row>
    <row r="1603" spans="2:10">
      <c r="B1603" s="3">
        <v>40823</v>
      </c>
      <c r="C1603" s="10" t="s">
        <v>30</v>
      </c>
      <c r="D1603" s="10" t="s">
        <v>213</v>
      </c>
      <c r="E1603" s="25">
        <v>4</v>
      </c>
      <c r="F1603" s="25">
        <v>1</v>
      </c>
      <c r="G1603" s="10" t="s">
        <v>289</v>
      </c>
      <c r="H1603" s="25">
        <f>INDEX('Appendix 1 - Team Data'!$B$12:$R$112, MATCH(C1603, 'Appendix 1 - Team Data'!$B$12:$B$112,0),4)</f>
        <v>90</v>
      </c>
      <c r="I1603" s="25">
        <f>INDEX('Appendix 1 - Team Data'!$B$12:$R$112, MATCH(D1603, 'Appendix 1 - Team Data'!$B$12:$B$112,0),4)</f>
        <v>80</v>
      </c>
      <c r="J1603" s="25">
        <f t="shared" si="25"/>
        <v>3</v>
      </c>
    </row>
    <row r="1604" spans="2:10">
      <c r="B1604" s="3">
        <v>40823</v>
      </c>
      <c r="C1604" s="10" t="s">
        <v>264</v>
      </c>
      <c r="D1604" s="10" t="s">
        <v>256</v>
      </c>
      <c r="E1604" s="25">
        <v>4</v>
      </c>
      <c r="F1604" s="25">
        <v>1</v>
      </c>
      <c r="G1604" s="10" t="s">
        <v>293</v>
      </c>
      <c r="H1604" s="25">
        <f>INDEX('Appendix 1 - Team Data'!$B$12:$R$112, MATCH(C1604, 'Appendix 1 - Team Data'!$B$12:$B$112,0),4)</f>
        <v>10</v>
      </c>
      <c r="I1604" s="25">
        <f>INDEX('Appendix 1 - Team Data'!$B$12:$R$112, MATCH(D1604, 'Appendix 1 - Team Data'!$B$12:$B$112,0),4)</f>
        <v>20</v>
      </c>
      <c r="J1604" s="25">
        <f t="shared" si="25"/>
        <v>3</v>
      </c>
    </row>
    <row r="1605" spans="2:10">
      <c r="B1605" s="3">
        <v>40823</v>
      </c>
      <c r="C1605" s="10" t="s">
        <v>25</v>
      </c>
      <c r="D1605" s="10" t="s">
        <v>239</v>
      </c>
      <c r="E1605" s="25">
        <v>3</v>
      </c>
      <c r="F1605" s="25">
        <v>0</v>
      </c>
      <c r="G1605" s="10" t="s">
        <v>293</v>
      </c>
      <c r="H1605" s="25">
        <f>INDEX('Appendix 1 - Team Data'!$B$12:$R$112, MATCH(C1605, 'Appendix 1 - Team Data'!$B$12:$B$112,0),4)</f>
        <v>90</v>
      </c>
      <c r="I1605" s="25">
        <f>INDEX('Appendix 1 - Team Data'!$B$12:$R$112, MATCH(D1605, 'Appendix 1 - Team Data'!$B$12:$B$112,0),4)</f>
        <v>40</v>
      </c>
      <c r="J1605" s="25">
        <f t="shared" si="25"/>
        <v>3</v>
      </c>
    </row>
    <row r="1606" spans="2:10">
      <c r="B1606" s="3">
        <v>40823</v>
      </c>
      <c r="C1606" s="10" t="s">
        <v>219</v>
      </c>
      <c r="D1606" s="10" t="s">
        <v>233</v>
      </c>
      <c r="E1606" s="25">
        <v>3</v>
      </c>
      <c r="F1606" s="25">
        <v>0</v>
      </c>
      <c r="G1606" s="10" t="s">
        <v>288</v>
      </c>
      <c r="H1606" s="25">
        <f>INDEX('Appendix 1 - Team Data'!$B$12:$R$112, MATCH(C1606, 'Appendix 1 - Team Data'!$B$12:$B$112,0),4)</f>
        <v>60</v>
      </c>
      <c r="I1606" s="25">
        <f>INDEX('Appendix 1 - Team Data'!$B$12:$R$112, MATCH(D1606, 'Appendix 1 - Team Data'!$B$12:$B$112,0),4)</f>
        <v>40</v>
      </c>
      <c r="J1606" s="25">
        <f t="shared" si="25"/>
        <v>3</v>
      </c>
    </row>
    <row r="1607" spans="2:10">
      <c r="B1607" s="3">
        <v>40827</v>
      </c>
      <c r="C1607" s="10" t="s">
        <v>26</v>
      </c>
      <c r="D1607" s="10" t="s">
        <v>253</v>
      </c>
      <c r="E1607" s="25">
        <v>3</v>
      </c>
      <c r="F1607" s="25">
        <v>0</v>
      </c>
      <c r="G1607" s="10" t="s">
        <v>289</v>
      </c>
      <c r="H1607" s="25">
        <f>INDEX('Appendix 1 - Team Data'!$B$12:$R$112, MATCH(C1607, 'Appendix 1 - Team Data'!$B$12:$B$112,0),4)</f>
        <v>60</v>
      </c>
      <c r="I1607" s="25">
        <f>INDEX('Appendix 1 - Team Data'!$B$12:$R$112, MATCH(D1607, 'Appendix 1 - Team Data'!$B$12:$B$112,0),4)</f>
        <v>20</v>
      </c>
      <c r="J1607" s="25">
        <f t="shared" si="25"/>
        <v>3</v>
      </c>
    </row>
    <row r="1608" spans="2:10">
      <c r="B1608" s="3">
        <v>40827</v>
      </c>
      <c r="C1608" s="10" t="s">
        <v>211</v>
      </c>
      <c r="D1608" s="10" t="s">
        <v>229</v>
      </c>
      <c r="E1608" s="25">
        <v>3</v>
      </c>
      <c r="F1608" s="25">
        <v>0</v>
      </c>
      <c r="G1608" s="10" t="s">
        <v>293</v>
      </c>
      <c r="H1608" s="25">
        <f>INDEX('Appendix 1 - Team Data'!$B$12:$R$112, MATCH(C1608, 'Appendix 1 - Team Data'!$B$12:$B$112,0),4)</f>
        <v>90</v>
      </c>
      <c r="I1608" s="25">
        <f>INDEX('Appendix 1 - Team Data'!$B$12:$R$112, MATCH(D1608, 'Appendix 1 - Team Data'!$B$12:$B$112,0),4)</f>
        <v>50</v>
      </c>
      <c r="J1608" s="25">
        <f t="shared" si="25"/>
        <v>3</v>
      </c>
    </row>
    <row r="1609" spans="2:10">
      <c r="B1609" s="3">
        <v>40858</v>
      </c>
      <c r="C1609" s="10" t="s">
        <v>225</v>
      </c>
      <c r="D1609" s="10" t="s">
        <v>32</v>
      </c>
      <c r="E1609" s="25">
        <v>0</v>
      </c>
      <c r="F1609" s="25">
        <v>3</v>
      </c>
      <c r="G1609" s="10" t="s">
        <v>293</v>
      </c>
      <c r="H1609" s="25">
        <f>INDEX('Appendix 1 - Team Data'!$B$12:$R$112, MATCH(C1609, 'Appendix 1 - Team Data'!$B$12:$B$112,0),4)</f>
        <v>60</v>
      </c>
      <c r="I1609" s="25">
        <f>INDEX('Appendix 1 - Team Data'!$B$12:$R$112, MATCH(D1609, 'Appendix 1 - Team Data'!$B$12:$B$112,0),4)</f>
        <v>80</v>
      </c>
      <c r="J1609" s="25">
        <f t="shared" si="25"/>
        <v>3</v>
      </c>
    </row>
    <row r="1610" spans="2:10">
      <c r="B1610" s="3">
        <v>40859</v>
      </c>
      <c r="C1610" s="10" t="s">
        <v>214</v>
      </c>
      <c r="D1610" s="10" t="s">
        <v>246</v>
      </c>
      <c r="E1610" s="25">
        <v>4</v>
      </c>
      <c r="F1610" s="25">
        <v>1</v>
      </c>
      <c r="G1610" s="10" t="s">
        <v>288</v>
      </c>
      <c r="H1610" s="25">
        <f>INDEX('Appendix 1 - Team Data'!$B$12:$R$112, MATCH(C1610, 'Appendix 1 - Team Data'!$B$12:$B$112,0),4)</f>
        <v>70</v>
      </c>
      <c r="I1610" s="25">
        <f>INDEX('Appendix 1 - Team Data'!$B$12:$R$112, MATCH(D1610, 'Appendix 1 - Team Data'!$B$12:$B$112,0),4)</f>
        <v>30</v>
      </c>
      <c r="J1610" s="25">
        <f t="shared" si="25"/>
        <v>3</v>
      </c>
    </row>
    <row r="1611" spans="2:10">
      <c r="B1611" s="3">
        <v>40862</v>
      </c>
      <c r="C1611" s="10" t="s">
        <v>40</v>
      </c>
      <c r="D1611" s="10" t="s">
        <v>212</v>
      </c>
      <c r="E1611" s="25">
        <v>3</v>
      </c>
      <c r="F1611" s="25">
        <v>0</v>
      </c>
      <c r="G1611" s="10" t="s">
        <v>288</v>
      </c>
      <c r="H1611" s="25">
        <f>INDEX('Appendix 1 - Team Data'!$B$12:$R$112, MATCH(C1611, 'Appendix 1 - Team Data'!$B$12:$B$112,0),4)</f>
        <v>90</v>
      </c>
      <c r="I1611" s="25">
        <f>INDEX('Appendix 1 - Team Data'!$B$12:$R$112, MATCH(D1611, 'Appendix 1 - Team Data'!$B$12:$B$112,0),4)</f>
        <v>80</v>
      </c>
      <c r="J1611" s="25">
        <f t="shared" si="25"/>
        <v>3</v>
      </c>
    </row>
    <row r="1612" spans="2:10">
      <c r="B1612" s="3">
        <v>40968</v>
      </c>
      <c r="C1612" s="10" t="s">
        <v>229</v>
      </c>
      <c r="D1612" s="10" t="s">
        <v>246</v>
      </c>
      <c r="E1612" s="25">
        <v>0</v>
      </c>
      <c r="F1612" s="25">
        <v>3</v>
      </c>
      <c r="G1612" s="10" t="s">
        <v>288</v>
      </c>
      <c r="H1612" s="25">
        <f>INDEX('Appendix 1 - Team Data'!$B$12:$R$112, MATCH(C1612, 'Appendix 1 - Team Data'!$B$12:$B$112,0),4)</f>
        <v>50</v>
      </c>
      <c r="I1612" s="25">
        <f>INDEX('Appendix 1 - Team Data'!$B$12:$R$112, MATCH(D1612, 'Appendix 1 - Team Data'!$B$12:$B$112,0),4)</f>
        <v>30</v>
      </c>
      <c r="J1612" s="25">
        <f t="shared" si="25"/>
        <v>3</v>
      </c>
    </row>
    <row r="1613" spans="2:10">
      <c r="B1613" s="3">
        <v>41010</v>
      </c>
      <c r="C1613" s="10" t="s">
        <v>27</v>
      </c>
      <c r="D1613" s="10" t="s">
        <v>213</v>
      </c>
      <c r="E1613" s="25">
        <v>0</v>
      </c>
      <c r="F1613" s="25">
        <v>3</v>
      </c>
      <c r="G1613" s="10" t="s">
        <v>328</v>
      </c>
      <c r="H1613" s="25">
        <f>INDEX('Appendix 1 - Team Data'!$B$12:$R$112, MATCH(C1613, 'Appendix 1 - Team Data'!$B$12:$B$112,0),4)</f>
        <v>80</v>
      </c>
      <c r="I1613" s="25">
        <f>INDEX('Appendix 1 - Team Data'!$B$12:$R$112, MATCH(D1613, 'Appendix 1 - Team Data'!$B$12:$B$112,0),4)</f>
        <v>80</v>
      </c>
      <c r="J1613" s="25">
        <f t="shared" si="25"/>
        <v>3</v>
      </c>
    </row>
    <row r="1614" spans="2:10">
      <c r="B1614" s="3">
        <v>41040</v>
      </c>
      <c r="C1614" s="10" t="s">
        <v>272</v>
      </c>
      <c r="D1614" s="10" t="s">
        <v>17</v>
      </c>
      <c r="E1614" s="25">
        <v>1</v>
      </c>
      <c r="F1614" s="25">
        <v>4</v>
      </c>
      <c r="G1614" s="10" t="s">
        <v>288</v>
      </c>
      <c r="H1614" s="25">
        <f>INDEX('Appendix 1 - Team Data'!$B$12:$R$112, MATCH(C1614, 'Appendix 1 - Team Data'!$B$12:$B$112,0),4)</f>
        <v>0</v>
      </c>
      <c r="I1614" s="25">
        <f>INDEX('Appendix 1 - Team Data'!$B$12:$R$112, MATCH(D1614, 'Appendix 1 - Team Data'!$B$12:$B$112,0),4)</f>
        <v>50</v>
      </c>
      <c r="J1614" s="25">
        <f t="shared" si="25"/>
        <v>3</v>
      </c>
    </row>
    <row r="1615" spans="2:10">
      <c r="B1615" s="3">
        <v>41059</v>
      </c>
      <c r="C1615" s="10" t="s">
        <v>21</v>
      </c>
      <c r="D1615" s="10" t="s">
        <v>43</v>
      </c>
      <c r="E1615" s="25">
        <v>4</v>
      </c>
      <c r="F1615" s="25">
        <v>1</v>
      </c>
      <c r="G1615" s="10" t="s">
        <v>288</v>
      </c>
      <c r="H1615" s="25">
        <f>INDEX('Appendix 1 - Team Data'!$B$12:$R$112, MATCH(C1615, 'Appendix 1 - Team Data'!$B$12:$B$112,0),4)</f>
        <v>90</v>
      </c>
      <c r="I1615" s="25">
        <f>INDEX('Appendix 1 - Team Data'!$B$12:$R$112, MATCH(D1615, 'Appendix 1 - Team Data'!$B$12:$B$112,0),4)</f>
        <v>70</v>
      </c>
      <c r="J1615" s="25">
        <f t="shared" si="25"/>
        <v>3</v>
      </c>
    </row>
    <row r="1616" spans="2:10">
      <c r="B1616" s="3">
        <v>41061</v>
      </c>
      <c r="C1616" s="10" t="s">
        <v>211</v>
      </c>
      <c r="D1616" s="10" t="s">
        <v>15</v>
      </c>
      <c r="E1616" s="25">
        <v>0</v>
      </c>
      <c r="F1616" s="25">
        <v>3</v>
      </c>
      <c r="G1616" s="10" t="s">
        <v>288</v>
      </c>
      <c r="H1616" s="25">
        <f>INDEX('Appendix 1 - Team Data'!$B$12:$R$112, MATCH(C1616, 'Appendix 1 - Team Data'!$B$12:$B$112,0),4)</f>
        <v>90</v>
      </c>
      <c r="I1616" s="25">
        <f>INDEX('Appendix 1 - Team Data'!$B$12:$R$112, MATCH(D1616, 'Appendix 1 - Team Data'!$B$12:$B$112,0),4)</f>
        <v>50</v>
      </c>
      <c r="J1616" s="25">
        <f t="shared" si="25"/>
        <v>3</v>
      </c>
    </row>
    <row r="1617" spans="2:10">
      <c r="B1617" s="3">
        <v>41062</v>
      </c>
      <c r="C1617" s="10" t="s">
        <v>271</v>
      </c>
      <c r="D1617" s="10" t="s">
        <v>237</v>
      </c>
      <c r="E1617" s="25">
        <v>0</v>
      </c>
      <c r="F1617" s="25">
        <v>3</v>
      </c>
      <c r="G1617" s="10" t="s">
        <v>288</v>
      </c>
      <c r="H1617" s="25">
        <f>INDEX('Appendix 1 - Team Data'!$B$12:$R$112, MATCH(C1617, 'Appendix 1 - Team Data'!$B$12:$B$112,0),4)</f>
        <v>0</v>
      </c>
      <c r="I1617" s="25">
        <f>INDEX('Appendix 1 - Team Data'!$B$12:$R$112, MATCH(D1617, 'Appendix 1 - Team Data'!$B$12:$B$112,0),4)</f>
        <v>40</v>
      </c>
      <c r="J1617" s="25">
        <f t="shared" si="25"/>
        <v>3</v>
      </c>
    </row>
    <row r="1618" spans="2:10">
      <c r="B1618" s="3">
        <v>41063</v>
      </c>
      <c r="C1618" s="10" t="s">
        <v>53</v>
      </c>
      <c r="D1618" s="10" t="s">
        <v>253</v>
      </c>
      <c r="E1618" s="25">
        <v>3</v>
      </c>
      <c r="F1618" s="25">
        <v>0</v>
      </c>
      <c r="G1618" s="10" t="s">
        <v>289</v>
      </c>
      <c r="H1618" s="25">
        <f>INDEX('Appendix 1 - Team Data'!$B$12:$R$112, MATCH(C1618, 'Appendix 1 - Team Data'!$B$12:$B$112,0),4)</f>
        <v>50</v>
      </c>
      <c r="I1618" s="25">
        <f>INDEX('Appendix 1 - Team Data'!$B$12:$R$112, MATCH(D1618, 'Appendix 1 - Team Data'!$B$12:$B$112,0),4)</f>
        <v>20</v>
      </c>
      <c r="J1618" s="25">
        <f t="shared" si="25"/>
        <v>3</v>
      </c>
    </row>
    <row r="1619" spans="2:10">
      <c r="B1619" s="3">
        <v>41068</v>
      </c>
      <c r="C1619" s="10" t="s">
        <v>270</v>
      </c>
      <c r="D1619" s="10" t="s">
        <v>43</v>
      </c>
      <c r="E1619" s="25">
        <v>1</v>
      </c>
      <c r="F1619" s="25">
        <v>4</v>
      </c>
      <c r="G1619" s="10" t="s">
        <v>289</v>
      </c>
      <c r="H1619" s="25">
        <f>INDEX('Appendix 1 - Team Data'!$B$12:$R$112, MATCH(C1619, 'Appendix 1 - Team Data'!$B$12:$B$112,0),4)</f>
        <v>0</v>
      </c>
      <c r="I1619" s="25">
        <f>INDEX('Appendix 1 - Team Data'!$B$12:$R$112, MATCH(D1619, 'Appendix 1 - Team Data'!$B$12:$B$112,0),4)</f>
        <v>70</v>
      </c>
      <c r="J1619" s="25">
        <f t="shared" si="25"/>
        <v>3</v>
      </c>
    </row>
    <row r="1620" spans="2:10">
      <c r="B1620" s="3">
        <v>41072</v>
      </c>
      <c r="C1620" s="10" t="s">
        <v>43</v>
      </c>
      <c r="D1620" s="10" t="s">
        <v>272</v>
      </c>
      <c r="E1620" s="25">
        <v>3</v>
      </c>
      <c r="F1620" s="25">
        <v>0</v>
      </c>
      <c r="G1620" s="10" t="s">
        <v>289</v>
      </c>
      <c r="H1620" s="25">
        <f>INDEX('Appendix 1 - Team Data'!$B$12:$R$112, MATCH(C1620, 'Appendix 1 - Team Data'!$B$12:$B$112,0),4)</f>
        <v>70</v>
      </c>
      <c r="I1620" s="25">
        <f>INDEX('Appendix 1 - Team Data'!$B$12:$R$112, MATCH(D1620, 'Appendix 1 - Team Data'!$B$12:$B$112,0),4)</f>
        <v>0</v>
      </c>
      <c r="J1620" s="25">
        <f t="shared" si="25"/>
        <v>3</v>
      </c>
    </row>
    <row r="1621" spans="2:10">
      <c r="B1621" s="3">
        <v>41136</v>
      </c>
      <c r="C1621" s="10" t="s">
        <v>218</v>
      </c>
      <c r="D1621" s="10" t="s">
        <v>213</v>
      </c>
      <c r="E1621" s="25">
        <v>3</v>
      </c>
      <c r="F1621" s="25">
        <v>0</v>
      </c>
      <c r="G1621" s="10" t="s">
        <v>288</v>
      </c>
      <c r="H1621" s="25">
        <f>INDEX('Appendix 1 - Team Data'!$B$12:$R$112, MATCH(C1621, 'Appendix 1 - Team Data'!$B$12:$B$112,0),4)</f>
        <v>70</v>
      </c>
      <c r="I1621" s="25">
        <f>INDEX('Appendix 1 - Team Data'!$B$12:$R$112, MATCH(D1621, 'Appendix 1 - Team Data'!$B$12:$B$112,0),4)</f>
        <v>80</v>
      </c>
      <c r="J1621" s="25">
        <f t="shared" ref="J1621:J1684" si="26">ABS(F1621-E1621)</f>
        <v>3</v>
      </c>
    </row>
    <row r="1622" spans="2:10">
      <c r="B1622" s="3">
        <v>41136</v>
      </c>
      <c r="C1622" s="10" t="s">
        <v>42</v>
      </c>
      <c r="D1622" s="10" t="s">
        <v>35</v>
      </c>
      <c r="E1622" s="25">
        <v>0</v>
      </c>
      <c r="F1622" s="25">
        <v>3</v>
      </c>
      <c r="G1622" s="10" t="s">
        <v>288</v>
      </c>
      <c r="H1622" s="25">
        <f>INDEX('Appendix 1 - Team Data'!$B$12:$R$112, MATCH(C1622, 'Appendix 1 - Team Data'!$B$12:$B$112,0),4)</f>
        <v>80</v>
      </c>
      <c r="I1622" s="25">
        <f>INDEX('Appendix 1 - Team Data'!$B$12:$R$112, MATCH(D1622, 'Appendix 1 - Team Data'!$B$12:$B$112,0),4)</f>
        <v>90</v>
      </c>
      <c r="J1622" s="25">
        <f t="shared" si="26"/>
        <v>3</v>
      </c>
    </row>
    <row r="1623" spans="2:10">
      <c r="B1623" s="3">
        <v>41158</v>
      </c>
      <c r="C1623" s="10" t="s">
        <v>272</v>
      </c>
      <c r="D1623" s="10" t="s">
        <v>26</v>
      </c>
      <c r="E1623" s="25">
        <v>0</v>
      </c>
      <c r="F1623" s="25">
        <v>3</v>
      </c>
      <c r="G1623" s="10" t="s">
        <v>288</v>
      </c>
      <c r="H1623" s="25">
        <f>INDEX('Appendix 1 - Team Data'!$B$12:$R$112, MATCH(C1623, 'Appendix 1 - Team Data'!$B$12:$B$112,0),4)</f>
        <v>0</v>
      </c>
      <c r="I1623" s="25">
        <f>INDEX('Appendix 1 - Team Data'!$B$12:$R$112, MATCH(D1623, 'Appendix 1 - Team Data'!$B$12:$B$112,0),4)</f>
        <v>60</v>
      </c>
      <c r="J1623" s="25">
        <f t="shared" si="26"/>
        <v>3</v>
      </c>
    </row>
    <row r="1624" spans="2:10">
      <c r="B1624" s="3">
        <v>41159</v>
      </c>
      <c r="C1624" s="10" t="s">
        <v>240</v>
      </c>
      <c r="D1624" s="10" t="s">
        <v>275</v>
      </c>
      <c r="E1624" s="25">
        <v>3</v>
      </c>
      <c r="F1624" s="25">
        <v>0</v>
      </c>
      <c r="G1624" s="10" t="s">
        <v>288</v>
      </c>
      <c r="H1624" s="25">
        <f>INDEX('Appendix 1 - Team Data'!$B$12:$R$112, MATCH(C1624, 'Appendix 1 - Team Data'!$B$12:$B$112,0),4)</f>
        <v>30</v>
      </c>
      <c r="I1624" s="25">
        <f>INDEX('Appendix 1 - Team Data'!$B$12:$R$112, MATCH(D1624, 'Appendix 1 - Team Data'!$B$12:$B$112,0),4)</f>
        <v>0</v>
      </c>
      <c r="J1624" s="25">
        <f t="shared" si="26"/>
        <v>3</v>
      </c>
    </row>
    <row r="1625" spans="2:10">
      <c r="B1625" s="3">
        <v>41163</v>
      </c>
      <c r="C1625" s="10" t="s">
        <v>236</v>
      </c>
      <c r="D1625" s="10" t="s">
        <v>212</v>
      </c>
      <c r="E1625" s="25">
        <v>1</v>
      </c>
      <c r="F1625" s="25">
        <v>4</v>
      </c>
      <c r="G1625" s="10" t="s">
        <v>289</v>
      </c>
      <c r="H1625" s="25">
        <f>INDEX('Appendix 1 - Team Data'!$B$12:$R$112, MATCH(C1625, 'Appendix 1 - Team Data'!$B$12:$B$112,0),4)</f>
        <v>40</v>
      </c>
      <c r="I1625" s="25">
        <f>INDEX('Appendix 1 - Team Data'!$B$12:$R$112, MATCH(D1625, 'Appendix 1 - Team Data'!$B$12:$B$112,0),4)</f>
        <v>80</v>
      </c>
      <c r="J1625" s="25">
        <f t="shared" si="26"/>
        <v>3</v>
      </c>
    </row>
    <row r="1626" spans="2:10">
      <c r="B1626" s="3">
        <v>41163</v>
      </c>
      <c r="C1626" s="10" t="s">
        <v>221</v>
      </c>
      <c r="D1626" s="10" t="s">
        <v>253</v>
      </c>
      <c r="E1626" s="25">
        <v>4</v>
      </c>
      <c r="F1626" s="25">
        <v>1</v>
      </c>
      <c r="G1626" s="10" t="s">
        <v>288</v>
      </c>
      <c r="H1626" s="25">
        <f>INDEX('Appendix 1 - Team Data'!$B$12:$R$112, MATCH(C1626, 'Appendix 1 - Team Data'!$B$12:$B$112,0),4)</f>
        <v>60</v>
      </c>
      <c r="I1626" s="25">
        <f>INDEX('Appendix 1 - Team Data'!$B$12:$R$112, MATCH(D1626, 'Appendix 1 - Team Data'!$B$12:$B$112,0),4)</f>
        <v>20</v>
      </c>
      <c r="J1626" s="25">
        <f t="shared" si="26"/>
        <v>3</v>
      </c>
    </row>
    <row r="1627" spans="2:10">
      <c r="B1627" s="3">
        <v>41163</v>
      </c>
      <c r="C1627" s="10" t="s">
        <v>225</v>
      </c>
      <c r="D1627" s="10" t="s">
        <v>258</v>
      </c>
      <c r="E1627" s="25">
        <v>3</v>
      </c>
      <c r="F1627" s="25">
        <v>0</v>
      </c>
      <c r="G1627" s="10" t="s">
        <v>289</v>
      </c>
      <c r="H1627" s="25">
        <f>INDEX('Appendix 1 - Team Data'!$B$12:$R$112, MATCH(C1627, 'Appendix 1 - Team Data'!$B$12:$B$112,0),4)</f>
        <v>60</v>
      </c>
      <c r="I1627" s="25">
        <f>INDEX('Appendix 1 - Team Data'!$B$12:$R$112, MATCH(D1627, 'Appendix 1 - Team Data'!$B$12:$B$112,0),4)</f>
        <v>20</v>
      </c>
      <c r="J1627" s="25">
        <f t="shared" si="26"/>
        <v>3</v>
      </c>
    </row>
    <row r="1628" spans="2:10">
      <c r="B1628" s="3">
        <v>41163</v>
      </c>
      <c r="C1628" s="10" t="s">
        <v>249</v>
      </c>
      <c r="D1628" s="10" t="s">
        <v>275</v>
      </c>
      <c r="E1628" s="25">
        <v>3</v>
      </c>
      <c r="F1628" s="25">
        <v>0</v>
      </c>
      <c r="G1628" s="10" t="s">
        <v>288</v>
      </c>
      <c r="H1628" s="25">
        <f>INDEX('Appendix 1 - Team Data'!$B$12:$R$112, MATCH(C1628, 'Appendix 1 - Team Data'!$B$12:$B$112,0),4)</f>
        <v>20</v>
      </c>
      <c r="I1628" s="25">
        <f>INDEX('Appendix 1 - Team Data'!$B$12:$R$112, MATCH(D1628, 'Appendix 1 - Team Data'!$B$12:$B$112,0),4)</f>
        <v>0</v>
      </c>
      <c r="J1628" s="25">
        <f t="shared" si="26"/>
        <v>3</v>
      </c>
    </row>
    <row r="1629" spans="2:10">
      <c r="B1629" s="3">
        <v>41194</v>
      </c>
      <c r="C1629" s="10" t="s">
        <v>30</v>
      </c>
      <c r="D1629" s="10" t="s">
        <v>18</v>
      </c>
      <c r="E1629" s="25">
        <v>3</v>
      </c>
      <c r="F1629" s="25">
        <v>0</v>
      </c>
      <c r="G1629" s="10" t="s">
        <v>289</v>
      </c>
      <c r="H1629" s="25">
        <f>INDEX('Appendix 1 - Team Data'!$B$12:$R$112, MATCH(C1629, 'Appendix 1 - Team Data'!$B$12:$B$112,0),4)</f>
        <v>90</v>
      </c>
      <c r="I1629" s="25">
        <f>INDEX('Appendix 1 - Team Data'!$B$12:$R$112, MATCH(D1629, 'Appendix 1 - Team Data'!$B$12:$B$112,0),4)</f>
        <v>80</v>
      </c>
      <c r="J1629" s="25">
        <f t="shared" si="26"/>
        <v>3</v>
      </c>
    </row>
    <row r="1630" spans="2:10">
      <c r="B1630" s="3">
        <v>41194</v>
      </c>
      <c r="C1630" s="10" t="s">
        <v>38</v>
      </c>
      <c r="D1630" s="10" t="s">
        <v>45</v>
      </c>
      <c r="E1630" s="25">
        <v>0</v>
      </c>
      <c r="F1630" s="25">
        <v>3</v>
      </c>
      <c r="G1630" s="10" t="s">
        <v>289</v>
      </c>
      <c r="H1630" s="25">
        <f>INDEX('Appendix 1 - Team Data'!$B$12:$R$112, MATCH(C1630, 'Appendix 1 - Team Data'!$B$12:$B$112,0),4)</f>
        <v>70</v>
      </c>
      <c r="I1630" s="25">
        <f>INDEX('Appendix 1 - Team Data'!$B$12:$R$112, MATCH(D1630, 'Appendix 1 - Team Data'!$B$12:$B$112,0),4)</f>
        <v>90</v>
      </c>
      <c r="J1630" s="25">
        <f t="shared" si="26"/>
        <v>3</v>
      </c>
    </row>
    <row r="1631" spans="2:10">
      <c r="B1631" s="3">
        <v>41198</v>
      </c>
      <c r="C1631" s="10" t="s">
        <v>227</v>
      </c>
      <c r="D1631" s="10" t="s">
        <v>18</v>
      </c>
      <c r="E1631" s="25">
        <v>4</v>
      </c>
      <c r="F1631" s="25">
        <v>1</v>
      </c>
      <c r="G1631" s="10" t="s">
        <v>289</v>
      </c>
      <c r="H1631" s="25">
        <f>INDEX('Appendix 1 - Team Data'!$B$12:$R$112, MATCH(C1631, 'Appendix 1 - Team Data'!$B$12:$B$112,0),4)</f>
        <v>50</v>
      </c>
      <c r="I1631" s="25">
        <f>INDEX('Appendix 1 - Team Data'!$B$12:$R$112, MATCH(D1631, 'Appendix 1 - Team Data'!$B$12:$B$112,0),4)</f>
        <v>80</v>
      </c>
      <c r="J1631" s="25">
        <f t="shared" si="26"/>
        <v>3</v>
      </c>
    </row>
    <row r="1632" spans="2:10">
      <c r="B1632" s="3">
        <v>41198</v>
      </c>
      <c r="C1632" s="10" t="s">
        <v>52</v>
      </c>
      <c r="D1632" s="10" t="s">
        <v>231</v>
      </c>
      <c r="E1632" s="25">
        <v>3</v>
      </c>
      <c r="F1632" s="25">
        <v>0</v>
      </c>
      <c r="G1632" s="10" t="s">
        <v>288</v>
      </c>
      <c r="H1632" s="25">
        <f>INDEX('Appendix 1 - Team Data'!$B$12:$R$112, MATCH(C1632, 'Appendix 1 - Team Data'!$B$12:$B$112,0),4)</f>
        <v>90</v>
      </c>
      <c r="I1632" s="25">
        <f>INDEX('Appendix 1 - Team Data'!$B$12:$R$112, MATCH(D1632, 'Appendix 1 - Team Data'!$B$12:$B$112,0),4)</f>
        <v>40</v>
      </c>
      <c r="J1632" s="25">
        <f t="shared" si="26"/>
        <v>3</v>
      </c>
    </row>
    <row r="1633" spans="2:10">
      <c r="B1633" s="3">
        <v>41198</v>
      </c>
      <c r="C1633" s="10" t="s">
        <v>228</v>
      </c>
      <c r="D1633" s="10" t="s">
        <v>212</v>
      </c>
      <c r="E1633" s="25">
        <v>1</v>
      </c>
      <c r="F1633" s="25">
        <v>4</v>
      </c>
      <c r="G1633" s="10" t="s">
        <v>289</v>
      </c>
      <c r="H1633" s="25">
        <f>INDEX('Appendix 1 - Team Data'!$B$12:$R$112, MATCH(C1633, 'Appendix 1 - Team Data'!$B$12:$B$112,0),4)</f>
        <v>50</v>
      </c>
      <c r="I1633" s="25">
        <f>INDEX('Appendix 1 - Team Data'!$B$12:$R$112, MATCH(D1633, 'Appendix 1 - Team Data'!$B$12:$B$112,0),4)</f>
        <v>80</v>
      </c>
      <c r="J1633" s="25">
        <f t="shared" si="26"/>
        <v>3</v>
      </c>
    </row>
    <row r="1634" spans="2:10">
      <c r="B1634" s="3">
        <v>41227</v>
      </c>
      <c r="C1634" s="10" t="s">
        <v>226</v>
      </c>
      <c r="D1634" s="10" t="s">
        <v>243</v>
      </c>
      <c r="E1634" s="25">
        <v>0</v>
      </c>
      <c r="F1634" s="25">
        <v>3</v>
      </c>
      <c r="G1634" s="10" t="s">
        <v>288</v>
      </c>
      <c r="H1634" s="25">
        <f>INDEX('Appendix 1 - Team Data'!$B$12:$R$112, MATCH(C1634, 'Appendix 1 - Team Data'!$B$12:$B$112,0),4)</f>
        <v>60</v>
      </c>
      <c r="I1634" s="25">
        <f>INDEX('Appendix 1 - Team Data'!$B$12:$R$112, MATCH(D1634, 'Appendix 1 - Team Data'!$B$12:$B$112,0),4)</f>
        <v>30</v>
      </c>
      <c r="J1634" s="25">
        <f t="shared" si="26"/>
        <v>3</v>
      </c>
    </row>
    <row r="1635" spans="2:10">
      <c r="B1635" s="3">
        <v>41257</v>
      </c>
      <c r="C1635" s="10" t="s">
        <v>256</v>
      </c>
      <c r="D1635" s="10" t="s">
        <v>50</v>
      </c>
      <c r="E1635" s="25">
        <v>1</v>
      </c>
      <c r="F1635" s="25">
        <v>4</v>
      </c>
      <c r="G1635" s="10" t="s">
        <v>288</v>
      </c>
      <c r="H1635" s="25">
        <f>INDEX('Appendix 1 - Team Data'!$B$12:$R$112, MATCH(C1635, 'Appendix 1 - Team Data'!$B$12:$B$112,0),4)</f>
        <v>20</v>
      </c>
      <c r="I1635" s="25">
        <f>INDEX('Appendix 1 - Team Data'!$B$12:$R$112, MATCH(D1635, 'Appendix 1 - Team Data'!$B$12:$B$112,0),4)</f>
        <v>80</v>
      </c>
      <c r="J1635" s="25">
        <f t="shared" si="26"/>
        <v>3</v>
      </c>
    </row>
    <row r="1636" spans="2:10">
      <c r="B1636" s="3">
        <v>41284</v>
      </c>
      <c r="C1636" s="10" t="s">
        <v>234</v>
      </c>
      <c r="D1636" s="10" t="s">
        <v>17</v>
      </c>
      <c r="E1636" s="25">
        <v>3</v>
      </c>
      <c r="F1636" s="25">
        <v>0</v>
      </c>
      <c r="G1636" s="10" t="s">
        <v>288</v>
      </c>
      <c r="H1636" s="25">
        <f>INDEX('Appendix 1 - Team Data'!$B$12:$R$112, MATCH(C1636, 'Appendix 1 - Team Data'!$B$12:$B$112,0),4)</f>
        <v>40</v>
      </c>
      <c r="I1636" s="25">
        <f>INDEX('Appendix 1 - Team Data'!$B$12:$R$112, MATCH(D1636, 'Appendix 1 - Team Data'!$B$12:$B$112,0),4)</f>
        <v>50</v>
      </c>
      <c r="J1636" s="25">
        <f t="shared" si="26"/>
        <v>3</v>
      </c>
    </row>
    <row r="1637" spans="2:10">
      <c r="B1637" s="3">
        <v>41284</v>
      </c>
      <c r="C1637" s="10" t="s">
        <v>46</v>
      </c>
      <c r="D1637" s="10" t="s">
        <v>259</v>
      </c>
      <c r="E1637" s="25">
        <v>3</v>
      </c>
      <c r="F1637" s="25">
        <v>0</v>
      </c>
      <c r="G1637" s="10" t="s">
        <v>288</v>
      </c>
      <c r="H1637" s="25">
        <f>INDEX('Appendix 1 - Team Data'!$B$12:$R$112, MATCH(C1637, 'Appendix 1 - Team Data'!$B$12:$B$112,0),4)</f>
        <v>50</v>
      </c>
      <c r="I1637" s="25">
        <f>INDEX('Appendix 1 - Team Data'!$B$12:$R$112, MATCH(D1637, 'Appendix 1 - Team Data'!$B$12:$B$112,0),4)</f>
        <v>10</v>
      </c>
      <c r="J1637" s="25">
        <f t="shared" si="26"/>
        <v>3</v>
      </c>
    </row>
    <row r="1638" spans="2:10">
      <c r="B1638" s="3">
        <v>41293</v>
      </c>
      <c r="C1638" s="10" t="s">
        <v>213</v>
      </c>
      <c r="D1638" s="10" t="s">
        <v>262</v>
      </c>
      <c r="E1638" s="25">
        <v>3</v>
      </c>
      <c r="F1638" s="25">
        <v>0</v>
      </c>
      <c r="G1638" s="10" t="s">
        <v>288</v>
      </c>
      <c r="H1638" s="25">
        <f>INDEX('Appendix 1 - Team Data'!$B$12:$R$112, MATCH(C1638, 'Appendix 1 - Team Data'!$B$12:$B$112,0),4)</f>
        <v>80</v>
      </c>
      <c r="I1638" s="25">
        <f>INDEX('Appendix 1 - Team Data'!$B$12:$R$112, MATCH(D1638, 'Appendix 1 - Team Data'!$B$12:$B$112,0),4)</f>
        <v>10</v>
      </c>
      <c r="J1638" s="25">
        <f t="shared" si="26"/>
        <v>3</v>
      </c>
    </row>
    <row r="1639" spans="2:10">
      <c r="B1639" s="3">
        <v>41300</v>
      </c>
      <c r="C1639" s="10" t="s">
        <v>243</v>
      </c>
      <c r="D1639" s="10" t="s">
        <v>47</v>
      </c>
      <c r="E1639" s="25">
        <v>3</v>
      </c>
      <c r="F1639" s="25">
        <v>0</v>
      </c>
      <c r="G1639" s="10" t="s">
        <v>306</v>
      </c>
      <c r="H1639" s="25">
        <f>INDEX('Appendix 1 - Team Data'!$B$12:$R$112, MATCH(C1639, 'Appendix 1 - Team Data'!$B$12:$B$112,0),4)</f>
        <v>30</v>
      </c>
      <c r="I1639" s="25">
        <f>INDEX('Appendix 1 - Team Data'!$B$12:$R$112, MATCH(D1639, 'Appendix 1 - Team Data'!$B$12:$B$112,0),4)</f>
        <v>40</v>
      </c>
      <c r="J1639" s="25">
        <f t="shared" si="26"/>
        <v>3</v>
      </c>
    </row>
    <row r="1640" spans="2:10">
      <c r="B1640" s="3">
        <v>41300</v>
      </c>
      <c r="C1640" s="10" t="s">
        <v>42</v>
      </c>
      <c r="D1640" s="10" t="s">
        <v>244</v>
      </c>
      <c r="E1640" s="25">
        <v>3</v>
      </c>
      <c r="F1640" s="25">
        <v>0</v>
      </c>
      <c r="G1640" s="10" t="s">
        <v>305</v>
      </c>
      <c r="H1640" s="25">
        <f>INDEX('Appendix 1 - Team Data'!$B$12:$R$112, MATCH(C1640, 'Appendix 1 - Team Data'!$B$12:$B$112,0),4)</f>
        <v>80</v>
      </c>
      <c r="I1640" s="25">
        <f>INDEX('Appendix 1 - Team Data'!$B$12:$R$112, MATCH(D1640, 'Appendix 1 - Team Data'!$B$12:$B$112,0),4)</f>
        <v>30</v>
      </c>
      <c r="J1640" s="25">
        <f t="shared" si="26"/>
        <v>3</v>
      </c>
    </row>
    <row r="1641" spans="2:10">
      <c r="B1641" s="3">
        <v>41307</v>
      </c>
      <c r="C1641" s="10" t="s">
        <v>228</v>
      </c>
      <c r="D1641" s="10" t="s">
        <v>50</v>
      </c>
      <c r="E1641" s="25">
        <v>1</v>
      </c>
      <c r="F1641" s="25">
        <v>4</v>
      </c>
      <c r="G1641" s="10" t="s">
        <v>288</v>
      </c>
      <c r="H1641" s="25">
        <f>INDEX('Appendix 1 - Team Data'!$B$12:$R$112, MATCH(C1641, 'Appendix 1 - Team Data'!$B$12:$B$112,0),4)</f>
        <v>50</v>
      </c>
      <c r="I1641" s="25">
        <f>INDEX('Appendix 1 - Team Data'!$B$12:$R$112, MATCH(D1641, 'Appendix 1 - Team Data'!$B$12:$B$112,0),4)</f>
        <v>80</v>
      </c>
      <c r="J1641" s="25">
        <f t="shared" si="26"/>
        <v>3</v>
      </c>
    </row>
    <row r="1642" spans="2:10">
      <c r="B1642" s="3">
        <v>41311</v>
      </c>
      <c r="C1642" s="10" t="s">
        <v>256</v>
      </c>
      <c r="D1642" s="10" t="s">
        <v>28</v>
      </c>
      <c r="E1642" s="25">
        <v>3</v>
      </c>
      <c r="F1642" s="25">
        <v>0</v>
      </c>
      <c r="G1642" s="10" t="s">
        <v>288</v>
      </c>
      <c r="H1642" s="25">
        <f>INDEX('Appendix 1 - Team Data'!$B$12:$R$112, MATCH(C1642, 'Appendix 1 - Team Data'!$B$12:$B$112,0),4)</f>
        <v>20</v>
      </c>
      <c r="I1642" s="25">
        <f>INDEX('Appendix 1 - Team Data'!$B$12:$R$112, MATCH(D1642, 'Appendix 1 - Team Data'!$B$12:$B$112,0),4)</f>
        <v>80</v>
      </c>
      <c r="J1642" s="25">
        <f t="shared" si="26"/>
        <v>3</v>
      </c>
    </row>
    <row r="1643" spans="2:10">
      <c r="B1643" s="3">
        <v>41311</v>
      </c>
      <c r="C1643" s="10" t="s">
        <v>257</v>
      </c>
      <c r="D1643" s="10" t="s">
        <v>33</v>
      </c>
      <c r="E1643" s="25">
        <v>1</v>
      </c>
      <c r="F1643" s="25">
        <v>4</v>
      </c>
      <c r="G1643" s="10" t="s">
        <v>306</v>
      </c>
      <c r="H1643" s="25">
        <f>INDEX('Appendix 1 - Team Data'!$B$12:$R$112, MATCH(C1643, 'Appendix 1 - Team Data'!$B$12:$B$112,0),4)</f>
        <v>20</v>
      </c>
      <c r="I1643" s="25">
        <f>INDEX('Appendix 1 - Team Data'!$B$12:$R$112, MATCH(D1643, 'Appendix 1 - Team Data'!$B$12:$B$112,0),4)</f>
        <v>50</v>
      </c>
      <c r="J1643" s="25">
        <f t="shared" si="26"/>
        <v>3</v>
      </c>
    </row>
    <row r="1644" spans="2:10">
      <c r="B1644" s="3">
        <v>41353</v>
      </c>
      <c r="C1644" s="10" t="s">
        <v>253</v>
      </c>
      <c r="D1644" s="10" t="s">
        <v>262</v>
      </c>
      <c r="E1644" s="25">
        <v>3</v>
      </c>
      <c r="F1644" s="25">
        <v>0</v>
      </c>
      <c r="G1644" s="10" t="s">
        <v>288</v>
      </c>
      <c r="H1644" s="25">
        <f>INDEX('Appendix 1 - Team Data'!$B$12:$R$112, MATCH(C1644, 'Appendix 1 - Team Data'!$B$12:$B$112,0),4)</f>
        <v>20</v>
      </c>
      <c r="I1644" s="25">
        <f>INDEX('Appendix 1 - Team Data'!$B$12:$R$112, MATCH(D1644, 'Appendix 1 - Team Data'!$B$12:$B$112,0),4)</f>
        <v>10</v>
      </c>
      <c r="J1644" s="25">
        <f t="shared" si="26"/>
        <v>3</v>
      </c>
    </row>
    <row r="1645" spans="2:10">
      <c r="B1645" s="3">
        <v>41355</v>
      </c>
      <c r="C1645" s="10" t="s">
        <v>30</v>
      </c>
      <c r="D1645" s="10" t="s">
        <v>220</v>
      </c>
      <c r="E1645" s="25">
        <v>3</v>
      </c>
      <c r="F1645" s="25">
        <v>0</v>
      </c>
      <c r="G1645" s="10" t="s">
        <v>289</v>
      </c>
      <c r="H1645" s="25">
        <f>INDEX('Appendix 1 - Team Data'!$B$12:$R$112, MATCH(C1645, 'Appendix 1 - Team Data'!$B$12:$B$112,0),4)</f>
        <v>90</v>
      </c>
      <c r="I1645" s="25">
        <f>INDEX('Appendix 1 - Team Data'!$B$12:$R$112, MATCH(D1645, 'Appendix 1 - Team Data'!$B$12:$B$112,0),4)</f>
        <v>60</v>
      </c>
      <c r="J1645" s="25">
        <f t="shared" si="26"/>
        <v>3</v>
      </c>
    </row>
    <row r="1646" spans="2:10">
      <c r="B1646" s="3">
        <v>41355</v>
      </c>
      <c r="C1646" s="10" t="s">
        <v>212</v>
      </c>
      <c r="D1646" s="10" t="s">
        <v>258</v>
      </c>
      <c r="E1646" s="25">
        <v>3</v>
      </c>
      <c r="F1646" s="25">
        <v>0</v>
      </c>
      <c r="G1646" s="10" t="s">
        <v>289</v>
      </c>
      <c r="H1646" s="25">
        <f>INDEX('Appendix 1 - Team Data'!$B$12:$R$112, MATCH(C1646, 'Appendix 1 - Team Data'!$B$12:$B$112,0),4)</f>
        <v>80</v>
      </c>
      <c r="I1646" s="25">
        <f>INDEX('Appendix 1 - Team Data'!$B$12:$R$112, MATCH(D1646, 'Appendix 1 - Team Data'!$B$12:$B$112,0),4)</f>
        <v>20</v>
      </c>
      <c r="J1646" s="25">
        <f t="shared" si="26"/>
        <v>3</v>
      </c>
    </row>
    <row r="1647" spans="2:10">
      <c r="B1647" s="3">
        <v>41359</v>
      </c>
      <c r="C1647" s="10" t="s">
        <v>218</v>
      </c>
      <c r="D1647" s="10" t="s">
        <v>215</v>
      </c>
      <c r="E1647" s="25">
        <v>4</v>
      </c>
      <c r="F1647" s="25">
        <v>1</v>
      </c>
      <c r="G1647" s="10" t="s">
        <v>289</v>
      </c>
      <c r="H1647" s="25">
        <f>INDEX('Appendix 1 - Team Data'!$B$12:$R$112, MATCH(C1647, 'Appendix 1 - Team Data'!$B$12:$B$112,0),4)</f>
        <v>70</v>
      </c>
      <c r="I1647" s="25">
        <f>INDEX('Appendix 1 - Team Data'!$B$12:$R$112, MATCH(D1647, 'Appendix 1 - Team Data'!$B$12:$B$112,0),4)</f>
        <v>70</v>
      </c>
      <c r="J1647" s="25">
        <f t="shared" si="26"/>
        <v>3</v>
      </c>
    </row>
    <row r="1648" spans="2:10">
      <c r="B1648" s="3">
        <v>41426</v>
      </c>
      <c r="C1648" s="10" t="s">
        <v>265</v>
      </c>
      <c r="D1648" s="10" t="s">
        <v>269</v>
      </c>
      <c r="E1648" s="25">
        <v>3</v>
      </c>
      <c r="F1648" s="25">
        <v>0</v>
      </c>
      <c r="G1648" s="10" t="s">
        <v>288</v>
      </c>
      <c r="H1648" s="25">
        <f>INDEX('Appendix 1 - Team Data'!$B$12:$R$112, MATCH(C1648, 'Appendix 1 - Team Data'!$B$12:$B$112,0),4)</f>
        <v>10</v>
      </c>
      <c r="I1648" s="25">
        <f>INDEX('Appendix 1 - Team Data'!$B$12:$R$112, MATCH(D1648, 'Appendix 1 - Team Data'!$B$12:$B$112,0),4)</f>
        <v>0</v>
      </c>
      <c r="J1648" s="25">
        <f t="shared" si="26"/>
        <v>3</v>
      </c>
    </row>
    <row r="1649" spans="2:10">
      <c r="B1649" s="3">
        <v>41434</v>
      </c>
      <c r="C1649" s="10" t="s">
        <v>35</v>
      </c>
      <c r="D1649" s="10" t="s">
        <v>25</v>
      </c>
      <c r="E1649" s="25">
        <v>3</v>
      </c>
      <c r="F1649" s="25">
        <v>0</v>
      </c>
      <c r="G1649" s="10" t="s">
        <v>288</v>
      </c>
      <c r="H1649" s="25">
        <f>INDEX('Appendix 1 - Team Data'!$B$12:$R$112, MATCH(C1649, 'Appendix 1 - Team Data'!$B$12:$B$112,0),4)</f>
        <v>90</v>
      </c>
      <c r="I1649" s="25">
        <f>INDEX('Appendix 1 - Team Data'!$B$12:$R$112, MATCH(D1649, 'Appendix 1 - Team Data'!$B$12:$B$112,0),4)</f>
        <v>90</v>
      </c>
      <c r="J1649" s="25">
        <f t="shared" si="26"/>
        <v>3</v>
      </c>
    </row>
    <row r="1650" spans="2:10">
      <c r="B1650" s="3">
        <v>41440</v>
      </c>
      <c r="C1650" s="10" t="s">
        <v>35</v>
      </c>
      <c r="D1650" s="10" t="s">
        <v>53</v>
      </c>
      <c r="E1650" s="25">
        <v>3</v>
      </c>
      <c r="F1650" s="25">
        <v>0</v>
      </c>
      <c r="G1650" s="10" t="s">
        <v>295</v>
      </c>
      <c r="H1650" s="25">
        <f>INDEX('Appendix 1 - Team Data'!$B$12:$R$112, MATCH(C1650, 'Appendix 1 - Team Data'!$B$12:$B$112,0),4)</f>
        <v>90</v>
      </c>
      <c r="I1650" s="25">
        <f>INDEX('Appendix 1 - Team Data'!$B$12:$R$112, MATCH(D1650, 'Appendix 1 - Team Data'!$B$12:$B$112,0),4)</f>
        <v>50</v>
      </c>
      <c r="J1650" s="25">
        <f t="shared" si="26"/>
        <v>3</v>
      </c>
    </row>
    <row r="1651" spans="2:10">
      <c r="B1651" s="3">
        <v>41448</v>
      </c>
      <c r="C1651" s="10" t="s">
        <v>33</v>
      </c>
      <c r="D1651" s="10" t="s">
        <v>21</v>
      </c>
      <c r="E1651" s="25">
        <v>0</v>
      </c>
      <c r="F1651" s="25">
        <v>3</v>
      </c>
      <c r="G1651" s="10" t="s">
        <v>295</v>
      </c>
      <c r="H1651" s="25">
        <f>INDEX('Appendix 1 - Team Data'!$B$12:$R$112, MATCH(C1651, 'Appendix 1 - Team Data'!$B$12:$B$112,0),4)</f>
        <v>50</v>
      </c>
      <c r="I1651" s="25">
        <f>INDEX('Appendix 1 - Team Data'!$B$12:$R$112, MATCH(D1651, 'Appendix 1 - Team Data'!$B$12:$B$112,0),4)</f>
        <v>90</v>
      </c>
      <c r="J1651" s="25">
        <f t="shared" si="26"/>
        <v>3</v>
      </c>
    </row>
    <row r="1652" spans="2:10">
      <c r="B1652" s="3">
        <v>41455</v>
      </c>
      <c r="C1652" s="10" t="s">
        <v>35</v>
      </c>
      <c r="D1652" s="10" t="s">
        <v>21</v>
      </c>
      <c r="E1652" s="25">
        <v>3</v>
      </c>
      <c r="F1652" s="25">
        <v>0</v>
      </c>
      <c r="G1652" s="10" t="s">
        <v>295</v>
      </c>
      <c r="H1652" s="25">
        <f>INDEX('Appendix 1 - Team Data'!$B$12:$R$112, MATCH(C1652, 'Appendix 1 - Team Data'!$B$12:$B$112,0),4)</f>
        <v>90</v>
      </c>
      <c r="I1652" s="25">
        <f>INDEX('Appendix 1 - Team Data'!$B$12:$R$112, MATCH(D1652, 'Appendix 1 - Team Data'!$B$12:$B$112,0),4)</f>
        <v>90</v>
      </c>
      <c r="J1652" s="25">
        <f t="shared" si="26"/>
        <v>3</v>
      </c>
    </row>
    <row r="1653" spans="2:10">
      <c r="B1653" s="3">
        <v>41460</v>
      </c>
      <c r="C1653" s="10" t="s">
        <v>33</v>
      </c>
      <c r="D1653" s="10" t="s">
        <v>243</v>
      </c>
      <c r="E1653" s="25">
        <v>4</v>
      </c>
      <c r="F1653" s="25">
        <v>1</v>
      </c>
      <c r="G1653" s="10" t="s">
        <v>317</v>
      </c>
      <c r="H1653" s="25">
        <f>INDEX('Appendix 1 - Team Data'!$B$12:$R$112, MATCH(C1653, 'Appendix 1 - Team Data'!$B$12:$B$112,0),4)</f>
        <v>50</v>
      </c>
      <c r="I1653" s="25">
        <f>INDEX('Appendix 1 - Team Data'!$B$12:$R$112, MATCH(D1653, 'Appendix 1 - Team Data'!$B$12:$B$112,0),4)</f>
        <v>30</v>
      </c>
      <c r="J1653" s="25">
        <f t="shared" si="26"/>
        <v>3</v>
      </c>
    </row>
    <row r="1654" spans="2:10">
      <c r="B1654" s="3">
        <v>41500</v>
      </c>
      <c r="C1654" s="10" t="s">
        <v>17</v>
      </c>
      <c r="D1654" s="10" t="s">
        <v>269</v>
      </c>
      <c r="E1654" s="25">
        <v>3</v>
      </c>
      <c r="F1654" s="25">
        <v>0</v>
      </c>
      <c r="G1654" s="10" t="s">
        <v>288</v>
      </c>
      <c r="H1654" s="25">
        <f>INDEX('Appendix 1 - Team Data'!$B$12:$R$112, MATCH(C1654, 'Appendix 1 - Team Data'!$B$12:$B$112,0),4)</f>
        <v>50</v>
      </c>
      <c r="I1654" s="25">
        <f>INDEX('Appendix 1 - Team Data'!$B$12:$R$112, MATCH(D1654, 'Appendix 1 - Team Data'!$B$12:$B$112,0),4)</f>
        <v>0</v>
      </c>
      <c r="J1654" s="25">
        <f t="shared" si="26"/>
        <v>3</v>
      </c>
    </row>
    <row r="1655" spans="2:10">
      <c r="B1655" s="3">
        <v>41500</v>
      </c>
      <c r="C1655" s="10" t="s">
        <v>41</v>
      </c>
      <c r="D1655" s="10" t="s">
        <v>243</v>
      </c>
      <c r="E1655" s="25">
        <v>4</v>
      </c>
      <c r="F1655" s="25">
        <v>1</v>
      </c>
      <c r="G1655" s="10" t="s">
        <v>288</v>
      </c>
      <c r="H1655" s="25">
        <f>INDEX('Appendix 1 - Team Data'!$B$12:$R$112, MATCH(C1655, 'Appendix 1 - Team Data'!$B$12:$B$112,0),4)</f>
        <v>80</v>
      </c>
      <c r="I1655" s="25">
        <f>INDEX('Appendix 1 - Team Data'!$B$12:$R$112, MATCH(D1655, 'Appendix 1 - Team Data'!$B$12:$B$112,0),4)</f>
        <v>30</v>
      </c>
      <c r="J1655" s="25">
        <f t="shared" si="26"/>
        <v>3</v>
      </c>
    </row>
    <row r="1656" spans="2:10">
      <c r="B1656" s="3">
        <v>41523</v>
      </c>
      <c r="C1656" s="10" t="s">
        <v>213</v>
      </c>
      <c r="D1656" s="10" t="s">
        <v>220</v>
      </c>
      <c r="E1656" s="25">
        <v>3</v>
      </c>
      <c r="F1656" s="25">
        <v>0</v>
      </c>
      <c r="G1656" s="10" t="s">
        <v>289</v>
      </c>
      <c r="H1656" s="25">
        <f>INDEX('Appendix 1 - Team Data'!$B$12:$R$112, MATCH(C1656, 'Appendix 1 - Team Data'!$B$12:$B$112,0),4)</f>
        <v>80</v>
      </c>
      <c r="I1656" s="25">
        <f>INDEX('Appendix 1 - Team Data'!$B$12:$R$112, MATCH(D1656, 'Appendix 1 - Team Data'!$B$12:$B$112,0),4)</f>
        <v>60</v>
      </c>
      <c r="J1656" s="25">
        <f t="shared" si="26"/>
        <v>3</v>
      </c>
    </row>
    <row r="1657" spans="2:10">
      <c r="B1657" s="3">
        <v>41523</v>
      </c>
      <c r="C1657" s="10" t="s">
        <v>40</v>
      </c>
      <c r="D1657" s="10" t="s">
        <v>226</v>
      </c>
      <c r="E1657" s="25">
        <v>3</v>
      </c>
      <c r="F1657" s="25">
        <v>0</v>
      </c>
      <c r="G1657" s="10" t="s">
        <v>289</v>
      </c>
      <c r="H1657" s="25">
        <f>INDEX('Appendix 1 - Team Data'!$B$12:$R$112, MATCH(C1657, 'Appendix 1 - Team Data'!$B$12:$B$112,0),4)</f>
        <v>90</v>
      </c>
      <c r="I1657" s="25">
        <f>INDEX('Appendix 1 - Team Data'!$B$12:$R$112, MATCH(D1657, 'Appendix 1 - Team Data'!$B$12:$B$112,0),4)</f>
        <v>60</v>
      </c>
      <c r="J1657" s="25">
        <f t="shared" si="26"/>
        <v>3</v>
      </c>
    </row>
    <row r="1658" spans="2:10">
      <c r="B1658" s="3">
        <v>41523</v>
      </c>
      <c r="C1658" s="10" t="s">
        <v>53</v>
      </c>
      <c r="D1658" s="10" t="s">
        <v>259</v>
      </c>
      <c r="E1658" s="25">
        <v>3</v>
      </c>
      <c r="F1658" s="25">
        <v>0</v>
      </c>
      <c r="G1658" s="10" t="s">
        <v>288</v>
      </c>
      <c r="H1658" s="25">
        <f>INDEX('Appendix 1 - Team Data'!$B$12:$R$112, MATCH(C1658, 'Appendix 1 - Team Data'!$B$12:$B$112,0),4)</f>
        <v>50</v>
      </c>
      <c r="I1658" s="25">
        <f>INDEX('Appendix 1 - Team Data'!$B$12:$R$112, MATCH(D1658, 'Appendix 1 - Team Data'!$B$12:$B$112,0),4)</f>
        <v>10</v>
      </c>
      <c r="J1658" s="25">
        <f t="shared" si="26"/>
        <v>3</v>
      </c>
    </row>
    <row r="1659" spans="2:10">
      <c r="B1659" s="3">
        <v>41523</v>
      </c>
      <c r="C1659" s="10" t="s">
        <v>43</v>
      </c>
      <c r="D1659" s="10" t="s">
        <v>262</v>
      </c>
      <c r="E1659" s="25">
        <v>4</v>
      </c>
      <c r="F1659" s="25">
        <v>1</v>
      </c>
      <c r="G1659" s="10" t="s">
        <v>288</v>
      </c>
      <c r="H1659" s="25">
        <f>INDEX('Appendix 1 - Team Data'!$B$12:$R$112, MATCH(C1659, 'Appendix 1 - Team Data'!$B$12:$B$112,0),4)</f>
        <v>70</v>
      </c>
      <c r="I1659" s="25">
        <f>INDEX('Appendix 1 - Team Data'!$B$12:$R$112, MATCH(D1659, 'Appendix 1 - Team Data'!$B$12:$B$112,0),4)</f>
        <v>10</v>
      </c>
      <c r="J1659" s="25">
        <f t="shared" si="26"/>
        <v>3</v>
      </c>
    </row>
    <row r="1660" spans="2:10">
      <c r="B1660" s="3">
        <v>41523</v>
      </c>
      <c r="C1660" s="10" t="s">
        <v>228</v>
      </c>
      <c r="D1660" s="10" t="s">
        <v>236</v>
      </c>
      <c r="E1660" s="25">
        <v>3</v>
      </c>
      <c r="F1660" s="25">
        <v>0</v>
      </c>
      <c r="G1660" s="10" t="s">
        <v>289</v>
      </c>
      <c r="H1660" s="25">
        <f>INDEX('Appendix 1 - Team Data'!$B$12:$R$112, MATCH(C1660, 'Appendix 1 - Team Data'!$B$12:$B$112,0),4)</f>
        <v>50</v>
      </c>
      <c r="I1660" s="25">
        <f>INDEX('Appendix 1 - Team Data'!$B$12:$R$112, MATCH(D1660, 'Appendix 1 - Team Data'!$B$12:$B$112,0),4)</f>
        <v>40</v>
      </c>
      <c r="J1660" s="25">
        <f t="shared" si="26"/>
        <v>3</v>
      </c>
    </row>
    <row r="1661" spans="2:10">
      <c r="B1661" s="3">
        <v>41524</v>
      </c>
      <c r="C1661" s="10" t="s">
        <v>47</v>
      </c>
      <c r="D1661" s="10" t="s">
        <v>276</v>
      </c>
      <c r="E1661" s="25">
        <v>3</v>
      </c>
      <c r="F1661" s="25">
        <v>0</v>
      </c>
      <c r="G1661" s="10" t="s">
        <v>289</v>
      </c>
      <c r="H1661" s="25">
        <f>INDEX('Appendix 1 - Team Data'!$B$12:$R$112, MATCH(C1661, 'Appendix 1 - Team Data'!$B$12:$B$112,0),4)</f>
        <v>40</v>
      </c>
      <c r="I1661" s="25">
        <f>INDEX('Appendix 1 - Team Data'!$B$12:$R$112, MATCH(D1661, 'Appendix 1 - Team Data'!$B$12:$B$112,0),4)</f>
        <v>0</v>
      </c>
      <c r="J1661" s="25">
        <f t="shared" si="26"/>
        <v>3</v>
      </c>
    </row>
    <row r="1662" spans="2:10">
      <c r="B1662" s="3">
        <v>41527</v>
      </c>
      <c r="C1662" s="10" t="s">
        <v>33</v>
      </c>
      <c r="D1662" s="10" t="s">
        <v>238</v>
      </c>
      <c r="E1662" s="25">
        <v>4</v>
      </c>
      <c r="F1662" s="25">
        <v>1</v>
      </c>
      <c r="G1662" s="10" t="s">
        <v>288</v>
      </c>
      <c r="H1662" s="25">
        <f>INDEX('Appendix 1 - Team Data'!$B$12:$R$112, MATCH(C1662, 'Appendix 1 - Team Data'!$B$12:$B$112,0),4)</f>
        <v>50</v>
      </c>
      <c r="I1662" s="25">
        <f>INDEX('Appendix 1 - Team Data'!$B$12:$R$112, MATCH(D1662, 'Appendix 1 - Team Data'!$B$12:$B$112,0),4)</f>
        <v>40</v>
      </c>
      <c r="J1662" s="25">
        <f t="shared" si="26"/>
        <v>3</v>
      </c>
    </row>
    <row r="1663" spans="2:10">
      <c r="B1663" s="3">
        <v>41527</v>
      </c>
      <c r="C1663" s="10" t="s">
        <v>215</v>
      </c>
      <c r="D1663" s="10" t="s">
        <v>30</v>
      </c>
      <c r="E1663" s="25">
        <v>2</v>
      </c>
      <c r="F1663" s="25">
        <v>5</v>
      </c>
      <c r="G1663" s="10" t="s">
        <v>289</v>
      </c>
      <c r="H1663" s="25">
        <f>INDEX('Appendix 1 - Team Data'!$B$12:$R$112, MATCH(C1663, 'Appendix 1 - Team Data'!$B$12:$B$112,0),4)</f>
        <v>70</v>
      </c>
      <c r="I1663" s="25">
        <f>INDEX('Appendix 1 - Team Data'!$B$12:$R$112, MATCH(D1663, 'Appendix 1 - Team Data'!$B$12:$B$112,0),4)</f>
        <v>90</v>
      </c>
      <c r="J1663" s="25">
        <f t="shared" si="26"/>
        <v>3</v>
      </c>
    </row>
    <row r="1664" spans="2:10">
      <c r="B1664" s="3">
        <v>41527</v>
      </c>
      <c r="C1664" s="10" t="s">
        <v>214</v>
      </c>
      <c r="D1664" s="10" t="s">
        <v>38</v>
      </c>
      <c r="E1664" s="25">
        <v>0</v>
      </c>
      <c r="F1664" s="25">
        <v>3</v>
      </c>
      <c r="G1664" s="10" t="s">
        <v>289</v>
      </c>
      <c r="H1664" s="25">
        <f>INDEX('Appendix 1 - Team Data'!$B$12:$R$112, MATCH(C1664, 'Appendix 1 - Team Data'!$B$12:$B$112,0),4)</f>
        <v>70</v>
      </c>
      <c r="I1664" s="25">
        <f>INDEX('Appendix 1 - Team Data'!$B$12:$R$112, MATCH(D1664, 'Appendix 1 - Team Data'!$B$12:$B$112,0),4)</f>
        <v>70</v>
      </c>
      <c r="J1664" s="25">
        <f t="shared" si="26"/>
        <v>3</v>
      </c>
    </row>
    <row r="1665" spans="2:10">
      <c r="B1665" s="3">
        <v>41558</v>
      </c>
      <c r="C1665" s="10" t="s">
        <v>48</v>
      </c>
      <c r="D1665" s="10" t="s">
        <v>235</v>
      </c>
      <c r="E1665" s="25">
        <v>4</v>
      </c>
      <c r="F1665" s="25">
        <v>1</v>
      </c>
      <c r="G1665" s="10" t="s">
        <v>289</v>
      </c>
      <c r="H1665" s="25">
        <f>INDEX('Appendix 1 - Team Data'!$B$12:$R$112, MATCH(C1665, 'Appendix 1 - Team Data'!$B$12:$B$112,0),4)</f>
        <v>90</v>
      </c>
      <c r="I1665" s="25">
        <f>INDEX('Appendix 1 - Team Data'!$B$12:$R$112, MATCH(D1665, 'Appendix 1 - Team Data'!$B$12:$B$112,0),4)</f>
        <v>40</v>
      </c>
      <c r="J1665" s="25">
        <f t="shared" si="26"/>
        <v>3</v>
      </c>
    </row>
    <row r="1666" spans="2:10">
      <c r="B1666" s="3">
        <v>41558</v>
      </c>
      <c r="C1666" s="10" t="s">
        <v>40</v>
      </c>
      <c r="D1666" s="10" t="s">
        <v>221</v>
      </c>
      <c r="E1666" s="25">
        <v>3</v>
      </c>
      <c r="F1666" s="25">
        <v>0</v>
      </c>
      <c r="G1666" s="10" t="s">
        <v>289</v>
      </c>
      <c r="H1666" s="25">
        <f>INDEX('Appendix 1 - Team Data'!$B$12:$R$112, MATCH(C1666, 'Appendix 1 - Team Data'!$B$12:$B$112,0),4)</f>
        <v>90</v>
      </c>
      <c r="I1666" s="25">
        <f>INDEX('Appendix 1 - Team Data'!$B$12:$R$112, MATCH(D1666, 'Appendix 1 - Team Data'!$B$12:$B$112,0),4)</f>
        <v>60</v>
      </c>
      <c r="J1666" s="25">
        <f t="shared" si="26"/>
        <v>3</v>
      </c>
    </row>
    <row r="1667" spans="2:10">
      <c r="B1667" s="3">
        <v>41558</v>
      </c>
      <c r="C1667" s="10" t="s">
        <v>232</v>
      </c>
      <c r="D1667" s="10" t="s">
        <v>246</v>
      </c>
      <c r="E1667" s="25">
        <v>3</v>
      </c>
      <c r="F1667" s="25">
        <v>0</v>
      </c>
      <c r="G1667" s="10" t="s">
        <v>289</v>
      </c>
      <c r="H1667" s="25">
        <f>INDEX('Appendix 1 - Team Data'!$B$12:$R$112, MATCH(C1667, 'Appendix 1 - Team Data'!$B$12:$B$112,0),4)</f>
        <v>40</v>
      </c>
      <c r="I1667" s="25">
        <f>INDEX('Appendix 1 - Team Data'!$B$12:$R$112, MATCH(D1667, 'Appendix 1 - Team Data'!$B$12:$B$112,0),4)</f>
        <v>30</v>
      </c>
      <c r="J1667" s="25">
        <f t="shared" si="26"/>
        <v>3</v>
      </c>
    </row>
    <row r="1668" spans="2:10">
      <c r="B1668" s="3">
        <v>41562</v>
      </c>
      <c r="C1668" s="10" t="s">
        <v>26</v>
      </c>
      <c r="D1668" s="10" t="s">
        <v>255</v>
      </c>
      <c r="E1668" s="25">
        <v>3</v>
      </c>
      <c r="F1668" s="25">
        <v>0</v>
      </c>
      <c r="G1668" s="10" t="s">
        <v>288</v>
      </c>
      <c r="H1668" s="25">
        <f>INDEX('Appendix 1 - Team Data'!$B$12:$R$112, MATCH(C1668, 'Appendix 1 - Team Data'!$B$12:$B$112,0),4)</f>
        <v>60</v>
      </c>
      <c r="I1668" s="25">
        <f>INDEX('Appendix 1 - Team Data'!$B$12:$R$112, MATCH(D1668, 'Appendix 1 - Team Data'!$B$12:$B$112,0),4)</f>
        <v>20</v>
      </c>
      <c r="J1668" s="25">
        <f t="shared" si="26"/>
        <v>3</v>
      </c>
    </row>
    <row r="1669" spans="2:10">
      <c r="B1669" s="3">
        <v>41562</v>
      </c>
      <c r="C1669" s="10" t="s">
        <v>25</v>
      </c>
      <c r="D1669" s="10" t="s">
        <v>244</v>
      </c>
      <c r="E1669" s="25">
        <v>3</v>
      </c>
      <c r="F1669" s="25">
        <v>0</v>
      </c>
      <c r="G1669" s="10" t="s">
        <v>289</v>
      </c>
      <c r="H1669" s="25">
        <f>INDEX('Appendix 1 - Team Data'!$B$12:$R$112, MATCH(C1669, 'Appendix 1 - Team Data'!$B$12:$B$112,0),4)</f>
        <v>90</v>
      </c>
      <c r="I1669" s="25">
        <f>INDEX('Appendix 1 - Team Data'!$B$12:$R$112, MATCH(D1669, 'Appendix 1 - Team Data'!$B$12:$B$112,0),4)</f>
        <v>30</v>
      </c>
      <c r="J1669" s="25">
        <f t="shared" si="26"/>
        <v>3</v>
      </c>
    </row>
    <row r="1670" spans="2:10">
      <c r="B1670" s="3">
        <v>41595</v>
      </c>
      <c r="C1670" s="10" t="s">
        <v>231</v>
      </c>
      <c r="D1670" s="10" t="s">
        <v>47</v>
      </c>
      <c r="E1670" s="25">
        <v>4</v>
      </c>
      <c r="F1670" s="25">
        <v>1</v>
      </c>
      <c r="G1670" s="10" t="s">
        <v>289</v>
      </c>
      <c r="H1670" s="25">
        <f>INDEX('Appendix 1 - Team Data'!$B$12:$R$112, MATCH(C1670, 'Appendix 1 - Team Data'!$B$12:$B$112,0),4)</f>
        <v>40</v>
      </c>
      <c r="I1670" s="25">
        <f>INDEX('Appendix 1 - Team Data'!$B$12:$R$112, MATCH(D1670, 'Appendix 1 - Team Data'!$B$12:$B$112,0),4)</f>
        <v>40</v>
      </c>
      <c r="J1670" s="25">
        <f t="shared" si="26"/>
        <v>3</v>
      </c>
    </row>
    <row r="1671" spans="2:10">
      <c r="B1671" s="3">
        <v>41597</v>
      </c>
      <c r="C1671" s="10" t="s">
        <v>25</v>
      </c>
      <c r="D1671" s="10" t="s">
        <v>219</v>
      </c>
      <c r="E1671" s="25">
        <v>3</v>
      </c>
      <c r="F1671" s="25">
        <v>0</v>
      </c>
      <c r="G1671" s="10" t="s">
        <v>289</v>
      </c>
      <c r="H1671" s="25">
        <f>INDEX('Appendix 1 - Team Data'!$B$12:$R$112, MATCH(C1671, 'Appendix 1 - Team Data'!$B$12:$B$112,0),4)</f>
        <v>90</v>
      </c>
      <c r="I1671" s="25">
        <f>INDEX('Appendix 1 - Team Data'!$B$12:$R$112, MATCH(D1671, 'Appendix 1 - Team Data'!$B$12:$B$112,0),4)</f>
        <v>60</v>
      </c>
      <c r="J1671" s="25">
        <f t="shared" si="26"/>
        <v>3</v>
      </c>
    </row>
    <row r="1672" spans="2:10">
      <c r="B1672" s="3">
        <v>41597</v>
      </c>
      <c r="C1672" s="10" t="s">
        <v>272</v>
      </c>
      <c r="D1672" s="10" t="s">
        <v>23</v>
      </c>
      <c r="E1672" s="25">
        <v>1</v>
      </c>
      <c r="F1672" s="25">
        <v>4</v>
      </c>
      <c r="G1672" s="10" t="s">
        <v>290</v>
      </c>
      <c r="H1672" s="25">
        <f>INDEX('Appendix 1 - Team Data'!$B$12:$R$112, MATCH(C1672, 'Appendix 1 - Team Data'!$B$12:$B$112,0),4)</f>
        <v>0</v>
      </c>
      <c r="I1672" s="25">
        <f>INDEX('Appendix 1 - Team Data'!$B$12:$R$112, MATCH(D1672, 'Appendix 1 - Team Data'!$B$12:$B$112,0),4)</f>
        <v>70</v>
      </c>
      <c r="J1672" s="25">
        <f t="shared" si="26"/>
        <v>3</v>
      </c>
    </row>
    <row r="1673" spans="2:10">
      <c r="B1673" s="3">
        <v>41639</v>
      </c>
      <c r="C1673" s="10" t="s">
        <v>16</v>
      </c>
      <c r="D1673" s="10" t="s">
        <v>270</v>
      </c>
      <c r="E1673" s="25">
        <v>1</v>
      </c>
      <c r="F1673" s="25">
        <v>4</v>
      </c>
      <c r="G1673" s="10" t="s">
        <v>296</v>
      </c>
      <c r="H1673" s="25">
        <f>INDEX('Appendix 1 - Team Data'!$B$12:$R$112, MATCH(C1673, 'Appendix 1 - Team Data'!$B$12:$B$112,0),4)</f>
        <v>30</v>
      </c>
      <c r="I1673" s="25">
        <f>INDEX('Appendix 1 - Team Data'!$B$12:$R$112, MATCH(D1673, 'Appendix 1 - Team Data'!$B$12:$B$112,0),4)</f>
        <v>0</v>
      </c>
      <c r="J1673" s="25">
        <f t="shared" si="26"/>
        <v>3</v>
      </c>
    </row>
    <row r="1674" spans="2:10">
      <c r="B1674" s="3">
        <v>41643</v>
      </c>
      <c r="C1674" s="10" t="s">
        <v>270</v>
      </c>
      <c r="D1674" s="10" t="s">
        <v>275</v>
      </c>
      <c r="E1674" s="25">
        <v>3</v>
      </c>
      <c r="F1674" s="25">
        <v>0</v>
      </c>
      <c r="G1674" s="10" t="s">
        <v>296</v>
      </c>
      <c r="H1674" s="25">
        <f>INDEX('Appendix 1 - Team Data'!$B$12:$R$112, MATCH(C1674, 'Appendix 1 - Team Data'!$B$12:$B$112,0),4)</f>
        <v>0</v>
      </c>
      <c r="I1674" s="25">
        <f>INDEX('Appendix 1 - Team Data'!$B$12:$R$112, MATCH(D1674, 'Appendix 1 - Team Data'!$B$12:$B$112,0),4)</f>
        <v>0</v>
      </c>
      <c r="J1674" s="25">
        <f t="shared" si="26"/>
        <v>3</v>
      </c>
    </row>
    <row r="1675" spans="2:10">
      <c r="B1675" s="3">
        <v>41657</v>
      </c>
      <c r="C1675" s="10" t="s">
        <v>246</v>
      </c>
      <c r="D1675" s="10" t="s">
        <v>50</v>
      </c>
      <c r="E1675" s="25">
        <v>0</v>
      </c>
      <c r="F1675" s="25">
        <v>3</v>
      </c>
      <c r="G1675" s="10" t="s">
        <v>288</v>
      </c>
      <c r="H1675" s="25">
        <f>INDEX('Appendix 1 - Team Data'!$B$12:$R$112, MATCH(C1675, 'Appendix 1 - Team Data'!$B$12:$B$112,0),4)</f>
        <v>30</v>
      </c>
      <c r="I1675" s="25">
        <f>INDEX('Appendix 1 - Team Data'!$B$12:$R$112, MATCH(D1675, 'Appendix 1 - Team Data'!$B$12:$B$112,0),4)</f>
        <v>80</v>
      </c>
      <c r="J1675" s="25">
        <f t="shared" si="26"/>
        <v>3</v>
      </c>
    </row>
    <row r="1676" spans="2:10">
      <c r="B1676" s="3">
        <v>41789</v>
      </c>
      <c r="C1676" s="10" t="s">
        <v>48</v>
      </c>
      <c r="D1676" s="10" t="s">
        <v>27</v>
      </c>
      <c r="E1676" s="25">
        <v>3</v>
      </c>
      <c r="F1676" s="25">
        <v>0</v>
      </c>
      <c r="G1676" s="10" t="s">
        <v>288</v>
      </c>
      <c r="H1676" s="25">
        <f>INDEX('Appendix 1 - Team Data'!$B$12:$R$112, MATCH(C1676, 'Appendix 1 - Team Data'!$B$12:$B$112,0),4)</f>
        <v>90</v>
      </c>
      <c r="I1676" s="25">
        <f>INDEX('Appendix 1 - Team Data'!$B$12:$R$112, MATCH(D1676, 'Appendix 1 - Team Data'!$B$12:$B$112,0),4)</f>
        <v>80</v>
      </c>
      <c r="J1676" s="25">
        <f t="shared" si="26"/>
        <v>3</v>
      </c>
    </row>
    <row r="1677" spans="2:10">
      <c r="B1677" s="3">
        <v>41796</v>
      </c>
      <c r="C1677" s="10" t="s">
        <v>52</v>
      </c>
      <c r="D1677" s="10" t="s">
        <v>268</v>
      </c>
      <c r="E1677" s="25">
        <v>3</v>
      </c>
      <c r="F1677" s="25">
        <v>0</v>
      </c>
      <c r="G1677" s="10" t="s">
        <v>288</v>
      </c>
      <c r="H1677" s="25">
        <f>INDEX('Appendix 1 - Team Data'!$B$12:$R$112, MATCH(C1677, 'Appendix 1 - Team Data'!$B$12:$B$112,0),4)</f>
        <v>90</v>
      </c>
      <c r="I1677" s="25">
        <f>INDEX('Appendix 1 - Team Data'!$B$12:$R$112, MATCH(D1677, 'Appendix 1 - Team Data'!$B$12:$B$112,0),4)</f>
        <v>10</v>
      </c>
      <c r="J1677" s="25">
        <f t="shared" si="26"/>
        <v>3</v>
      </c>
    </row>
    <row r="1678" spans="2:10">
      <c r="B1678" s="3">
        <v>41804</v>
      </c>
      <c r="C1678" s="10" t="s">
        <v>52</v>
      </c>
      <c r="D1678" s="10" t="s">
        <v>230</v>
      </c>
      <c r="E1678" s="25">
        <v>3</v>
      </c>
      <c r="F1678" s="25">
        <v>0</v>
      </c>
      <c r="G1678" s="10" t="s">
        <v>286</v>
      </c>
      <c r="H1678" s="25">
        <f>INDEX('Appendix 1 - Team Data'!$B$12:$R$112, MATCH(C1678, 'Appendix 1 - Team Data'!$B$12:$B$112,0),4)</f>
        <v>90</v>
      </c>
      <c r="I1678" s="25">
        <f>INDEX('Appendix 1 - Team Data'!$B$12:$R$112, MATCH(D1678, 'Appendix 1 - Team Data'!$B$12:$B$112,0),4)</f>
        <v>50</v>
      </c>
      <c r="J1678" s="25">
        <f t="shared" si="26"/>
        <v>3</v>
      </c>
    </row>
    <row r="1679" spans="2:10">
      <c r="B1679" s="3">
        <v>41805</v>
      </c>
      <c r="C1679" s="10" t="s">
        <v>25</v>
      </c>
      <c r="D1679" s="10" t="s">
        <v>237</v>
      </c>
      <c r="E1679" s="25">
        <v>3</v>
      </c>
      <c r="F1679" s="25">
        <v>0</v>
      </c>
      <c r="G1679" s="10" t="s">
        <v>286</v>
      </c>
      <c r="H1679" s="25">
        <f>INDEX('Appendix 1 - Team Data'!$B$12:$R$112, MATCH(C1679, 'Appendix 1 - Team Data'!$B$12:$B$112,0),4)</f>
        <v>90</v>
      </c>
      <c r="I1679" s="25">
        <f>INDEX('Appendix 1 - Team Data'!$B$12:$R$112, MATCH(D1679, 'Appendix 1 - Team Data'!$B$12:$B$112,0),4)</f>
        <v>40</v>
      </c>
      <c r="J1679" s="25">
        <f t="shared" si="26"/>
        <v>3</v>
      </c>
    </row>
    <row r="1680" spans="2:10">
      <c r="B1680" s="3">
        <v>41810</v>
      </c>
      <c r="C1680" s="10" t="s">
        <v>36</v>
      </c>
      <c r="D1680" s="10" t="s">
        <v>25</v>
      </c>
      <c r="E1680" s="25">
        <v>2</v>
      </c>
      <c r="F1680" s="25">
        <v>5</v>
      </c>
      <c r="G1680" s="10" t="s">
        <v>286</v>
      </c>
      <c r="H1680" s="25">
        <f>INDEX('Appendix 1 - Team Data'!$B$12:$R$112, MATCH(C1680, 'Appendix 1 - Team Data'!$B$12:$B$112,0),4)</f>
        <v>80</v>
      </c>
      <c r="I1680" s="25">
        <f>INDEX('Appendix 1 - Team Data'!$B$12:$R$112, MATCH(D1680, 'Appendix 1 - Team Data'!$B$12:$B$112,0),4)</f>
        <v>90</v>
      </c>
      <c r="J1680" s="25">
        <f t="shared" si="26"/>
        <v>3</v>
      </c>
    </row>
    <row r="1681" spans="2:10">
      <c r="B1681" s="3">
        <v>41813</v>
      </c>
      <c r="C1681" s="10" t="s">
        <v>26</v>
      </c>
      <c r="D1681" s="10" t="s">
        <v>21</v>
      </c>
      <c r="E1681" s="25">
        <v>0</v>
      </c>
      <c r="F1681" s="25">
        <v>3</v>
      </c>
      <c r="G1681" s="10" t="s">
        <v>286</v>
      </c>
      <c r="H1681" s="25">
        <f>INDEX('Appendix 1 - Team Data'!$B$12:$R$112, MATCH(C1681, 'Appendix 1 - Team Data'!$B$12:$B$112,0),4)</f>
        <v>60</v>
      </c>
      <c r="I1681" s="25">
        <f>INDEX('Appendix 1 - Team Data'!$B$12:$R$112, MATCH(D1681, 'Appendix 1 - Team Data'!$B$12:$B$112,0),4)</f>
        <v>90</v>
      </c>
      <c r="J1681" s="25">
        <f t="shared" si="26"/>
        <v>3</v>
      </c>
    </row>
    <row r="1682" spans="2:10">
      <c r="B1682" s="3">
        <v>41813</v>
      </c>
      <c r="C1682" s="10" t="s">
        <v>231</v>
      </c>
      <c r="D1682" s="10" t="s">
        <v>35</v>
      </c>
      <c r="E1682" s="25">
        <v>1</v>
      </c>
      <c r="F1682" s="25">
        <v>4</v>
      </c>
      <c r="G1682" s="10" t="s">
        <v>286</v>
      </c>
      <c r="H1682" s="25">
        <f>INDEX('Appendix 1 - Team Data'!$B$12:$R$112, MATCH(C1682, 'Appendix 1 - Team Data'!$B$12:$B$112,0),4)</f>
        <v>40</v>
      </c>
      <c r="I1682" s="25">
        <f>INDEX('Appendix 1 - Team Data'!$B$12:$R$112, MATCH(D1682, 'Appendix 1 - Team Data'!$B$12:$B$112,0),4)</f>
        <v>90</v>
      </c>
      <c r="J1682" s="25">
        <f t="shared" si="26"/>
        <v>3</v>
      </c>
    </row>
    <row r="1683" spans="2:10">
      <c r="B1683" s="3">
        <v>41814</v>
      </c>
      <c r="C1683" s="10" t="s">
        <v>53</v>
      </c>
      <c r="D1683" s="10" t="s">
        <v>52</v>
      </c>
      <c r="E1683" s="25">
        <v>1</v>
      </c>
      <c r="F1683" s="25">
        <v>4</v>
      </c>
      <c r="G1683" s="10" t="s">
        <v>286</v>
      </c>
      <c r="H1683" s="25">
        <f>INDEX('Appendix 1 - Team Data'!$B$12:$R$112, MATCH(C1683, 'Appendix 1 - Team Data'!$B$12:$B$112,0),4)</f>
        <v>50</v>
      </c>
      <c r="I1683" s="25">
        <f>INDEX('Appendix 1 - Team Data'!$B$12:$R$112, MATCH(D1683, 'Appendix 1 - Team Data'!$B$12:$B$112,0),4)</f>
        <v>90</v>
      </c>
      <c r="J1683" s="25">
        <f t="shared" si="26"/>
        <v>3</v>
      </c>
    </row>
    <row r="1684" spans="2:10">
      <c r="B1684" s="3">
        <v>41815</v>
      </c>
      <c r="C1684" s="10" t="s">
        <v>237</v>
      </c>
      <c r="D1684" s="10" t="s">
        <v>36</v>
      </c>
      <c r="E1684" s="25">
        <v>0</v>
      </c>
      <c r="F1684" s="25">
        <v>3</v>
      </c>
      <c r="G1684" s="10" t="s">
        <v>286</v>
      </c>
      <c r="H1684" s="25">
        <f>INDEX('Appendix 1 - Team Data'!$B$12:$R$112, MATCH(C1684, 'Appendix 1 - Team Data'!$B$12:$B$112,0),4)</f>
        <v>40</v>
      </c>
      <c r="I1684" s="25">
        <f>INDEX('Appendix 1 - Team Data'!$B$12:$R$112, MATCH(D1684, 'Appendix 1 - Team Data'!$B$12:$B$112,0),4)</f>
        <v>80</v>
      </c>
      <c r="J1684" s="25">
        <f t="shared" si="26"/>
        <v>3</v>
      </c>
    </row>
    <row r="1685" spans="2:10">
      <c r="B1685" s="3">
        <v>41832</v>
      </c>
      <c r="C1685" s="10" t="s">
        <v>35</v>
      </c>
      <c r="D1685" s="10" t="s">
        <v>212</v>
      </c>
      <c r="E1685" s="25">
        <v>0</v>
      </c>
      <c r="F1685" s="25">
        <v>3</v>
      </c>
      <c r="G1685" s="10" t="s">
        <v>286</v>
      </c>
      <c r="H1685" s="25">
        <f>INDEX('Appendix 1 - Team Data'!$B$12:$R$112, MATCH(C1685, 'Appendix 1 - Team Data'!$B$12:$B$112,0),4)</f>
        <v>90</v>
      </c>
      <c r="I1685" s="25">
        <f>INDEX('Appendix 1 - Team Data'!$B$12:$R$112, MATCH(D1685, 'Appendix 1 - Team Data'!$B$12:$B$112,0),4)</f>
        <v>80</v>
      </c>
      <c r="J1685" s="25">
        <f t="shared" ref="J1685:J1748" si="27">ABS(F1685-E1685)</f>
        <v>3</v>
      </c>
    </row>
    <row r="1686" spans="2:10">
      <c r="B1686" s="3">
        <v>41889</v>
      </c>
      <c r="C1686" s="10" t="s">
        <v>22</v>
      </c>
      <c r="D1686" s="10" t="s">
        <v>265</v>
      </c>
      <c r="E1686" s="25">
        <v>3</v>
      </c>
      <c r="F1686" s="25">
        <v>0</v>
      </c>
      <c r="G1686" s="10" t="s">
        <v>288</v>
      </c>
      <c r="H1686" s="25">
        <f>INDEX('Appendix 1 - Team Data'!$B$12:$R$112, MATCH(C1686, 'Appendix 1 - Team Data'!$B$12:$B$112,0),4)</f>
        <v>50</v>
      </c>
      <c r="I1686" s="25">
        <f>INDEX('Appendix 1 - Team Data'!$B$12:$R$112, MATCH(D1686, 'Appendix 1 - Team Data'!$B$12:$B$112,0),4)</f>
        <v>10</v>
      </c>
      <c r="J1686" s="25">
        <f t="shared" si="27"/>
        <v>3</v>
      </c>
    </row>
    <row r="1687" spans="2:10">
      <c r="B1687" s="3">
        <v>41891</v>
      </c>
      <c r="C1687" s="10" t="s">
        <v>31</v>
      </c>
      <c r="D1687" s="10" t="s">
        <v>225</v>
      </c>
      <c r="E1687" s="25">
        <v>3</v>
      </c>
      <c r="F1687" s="25">
        <v>0</v>
      </c>
      <c r="G1687" s="10" t="s">
        <v>293</v>
      </c>
      <c r="H1687" s="25">
        <f>INDEX('Appendix 1 - Team Data'!$B$12:$R$112, MATCH(C1687, 'Appendix 1 - Team Data'!$B$12:$B$112,0),4)</f>
        <v>70</v>
      </c>
      <c r="I1687" s="25">
        <f>INDEX('Appendix 1 - Team Data'!$B$12:$R$112, MATCH(D1687, 'Appendix 1 - Team Data'!$B$12:$B$112,0),4)</f>
        <v>60</v>
      </c>
      <c r="J1687" s="25">
        <f t="shared" si="27"/>
        <v>3</v>
      </c>
    </row>
    <row r="1688" spans="2:10">
      <c r="B1688" s="3">
        <v>41892</v>
      </c>
      <c r="C1688" s="10" t="s">
        <v>231</v>
      </c>
      <c r="D1688" s="10" t="s">
        <v>243</v>
      </c>
      <c r="E1688" s="25">
        <v>4</v>
      </c>
      <c r="F1688" s="25">
        <v>1</v>
      </c>
      <c r="G1688" s="10" t="s">
        <v>291</v>
      </c>
      <c r="H1688" s="25">
        <f>INDEX('Appendix 1 - Team Data'!$B$12:$R$112, MATCH(C1688, 'Appendix 1 - Team Data'!$B$12:$B$112,0),4)</f>
        <v>40</v>
      </c>
      <c r="I1688" s="25">
        <f>INDEX('Appendix 1 - Team Data'!$B$12:$R$112, MATCH(D1688, 'Appendix 1 - Team Data'!$B$12:$B$112,0),4)</f>
        <v>30</v>
      </c>
      <c r="J1688" s="25">
        <f t="shared" si="27"/>
        <v>3</v>
      </c>
    </row>
    <row r="1689" spans="2:10">
      <c r="B1689" s="3">
        <v>41918</v>
      </c>
      <c r="C1689" s="10" t="s">
        <v>270</v>
      </c>
      <c r="D1689" s="10" t="s">
        <v>240</v>
      </c>
      <c r="E1689" s="25">
        <v>3</v>
      </c>
      <c r="F1689" s="25">
        <v>0</v>
      </c>
      <c r="G1689" s="10" t="s">
        <v>288</v>
      </c>
      <c r="H1689" s="25">
        <f>INDEX('Appendix 1 - Team Data'!$B$12:$R$112, MATCH(C1689, 'Appendix 1 - Team Data'!$B$12:$B$112,0),4)</f>
        <v>0</v>
      </c>
      <c r="I1689" s="25">
        <f>INDEX('Appendix 1 - Team Data'!$B$12:$R$112, MATCH(D1689, 'Appendix 1 - Team Data'!$B$12:$B$112,0),4)</f>
        <v>30</v>
      </c>
      <c r="J1689" s="25">
        <f t="shared" si="27"/>
        <v>3</v>
      </c>
    </row>
    <row r="1690" spans="2:10">
      <c r="B1690" s="3">
        <v>41925</v>
      </c>
      <c r="C1690" s="10" t="s">
        <v>253</v>
      </c>
      <c r="D1690" s="10" t="s">
        <v>18</v>
      </c>
      <c r="E1690" s="25">
        <v>0</v>
      </c>
      <c r="F1690" s="25">
        <v>3</v>
      </c>
      <c r="G1690" s="10" t="s">
        <v>288</v>
      </c>
      <c r="H1690" s="25">
        <f>INDEX('Appendix 1 - Team Data'!$B$12:$R$112, MATCH(C1690, 'Appendix 1 - Team Data'!$B$12:$B$112,0),4)</f>
        <v>20</v>
      </c>
      <c r="I1690" s="25">
        <f>INDEX('Appendix 1 - Team Data'!$B$12:$R$112, MATCH(D1690, 'Appendix 1 - Team Data'!$B$12:$B$112,0),4)</f>
        <v>80</v>
      </c>
      <c r="J1690" s="25">
        <f t="shared" si="27"/>
        <v>3</v>
      </c>
    </row>
    <row r="1691" spans="2:10">
      <c r="B1691" s="3">
        <v>41926</v>
      </c>
      <c r="C1691" s="10" t="s">
        <v>264</v>
      </c>
      <c r="D1691" s="10" t="s">
        <v>25</v>
      </c>
      <c r="E1691" s="25">
        <v>0</v>
      </c>
      <c r="F1691" s="25">
        <v>3</v>
      </c>
      <c r="G1691" s="10" t="s">
        <v>288</v>
      </c>
      <c r="H1691" s="25">
        <f>INDEX('Appendix 1 - Team Data'!$B$12:$R$112, MATCH(C1691, 'Appendix 1 - Team Data'!$B$12:$B$112,0),4)</f>
        <v>10</v>
      </c>
      <c r="I1691" s="25">
        <f>INDEX('Appendix 1 - Team Data'!$B$12:$R$112, MATCH(D1691, 'Appendix 1 - Team Data'!$B$12:$B$112,0),4)</f>
        <v>90</v>
      </c>
      <c r="J1691" s="25">
        <f t="shared" si="27"/>
        <v>3</v>
      </c>
    </row>
    <row r="1692" spans="2:10">
      <c r="B1692" s="3">
        <v>41926</v>
      </c>
      <c r="C1692" s="10" t="s">
        <v>38</v>
      </c>
      <c r="D1692" s="10" t="s">
        <v>239</v>
      </c>
      <c r="E1692" s="25">
        <v>0</v>
      </c>
      <c r="F1692" s="25">
        <v>3</v>
      </c>
      <c r="G1692" s="10" t="s">
        <v>293</v>
      </c>
      <c r="H1692" s="25">
        <f>INDEX('Appendix 1 - Team Data'!$B$12:$R$112, MATCH(C1692, 'Appendix 1 - Team Data'!$B$12:$B$112,0),4)</f>
        <v>70</v>
      </c>
      <c r="I1692" s="25">
        <f>INDEX('Appendix 1 - Team Data'!$B$12:$R$112, MATCH(D1692, 'Appendix 1 - Team Data'!$B$12:$B$112,0),4)</f>
        <v>40</v>
      </c>
      <c r="J1692" s="25">
        <f t="shared" si="27"/>
        <v>3</v>
      </c>
    </row>
    <row r="1693" spans="2:10">
      <c r="B1693" s="3">
        <v>41957</v>
      </c>
      <c r="C1693" s="10" t="s">
        <v>277</v>
      </c>
      <c r="D1693" s="10" t="s">
        <v>262</v>
      </c>
      <c r="E1693" s="25">
        <v>0</v>
      </c>
      <c r="F1693" s="25">
        <v>3</v>
      </c>
      <c r="G1693" s="10" t="s">
        <v>304</v>
      </c>
      <c r="H1693" s="25">
        <f>INDEX('Appendix 1 - Team Data'!$B$12:$R$112, MATCH(C1693, 'Appendix 1 - Team Data'!$B$12:$B$112,0),4)</f>
        <v>0</v>
      </c>
      <c r="I1693" s="25">
        <f>INDEX('Appendix 1 - Team Data'!$B$12:$R$112, MATCH(D1693, 'Appendix 1 - Team Data'!$B$12:$B$112,0),4)</f>
        <v>10</v>
      </c>
      <c r="J1693" s="25">
        <f t="shared" si="27"/>
        <v>3</v>
      </c>
    </row>
    <row r="1694" spans="2:10">
      <c r="B1694" s="3">
        <v>41958</v>
      </c>
      <c r="C1694" s="10" t="s">
        <v>21</v>
      </c>
      <c r="D1694" s="10" t="s">
        <v>261</v>
      </c>
      <c r="E1694" s="25">
        <v>3</v>
      </c>
      <c r="F1694" s="25">
        <v>0</v>
      </c>
      <c r="G1694" s="10" t="s">
        <v>293</v>
      </c>
      <c r="H1694" s="25">
        <f>INDEX('Appendix 1 - Team Data'!$B$12:$R$112, MATCH(C1694, 'Appendix 1 - Team Data'!$B$12:$B$112,0),4)</f>
        <v>90</v>
      </c>
      <c r="I1694" s="25">
        <f>INDEX('Appendix 1 - Team Data'!$B$12:$R$112, MATCH(D1694, 'Appendix 1 - Team Data'!$B$12:$B$112,0),4)</f>
        <v>10</v>
      </c>
      <c r="J1694" s="25">
        <f t="shared" si="27"/>
        <v>3</v>
      </c>
    </row>
    <row r="1695" spans="2:10">
      <c r="B1695" s="3">
        <v>42000</v>
      </c>
      <c r="C1695" s="10" t="s">
        <v>270</v>
      </c>
      <c r="D1695" s="10" t="s">
        <v>258</v>
      </c>
      <c r="E1695" s="25">
        <v>3</v>
      </c>
      <c r="F1695" s="25">
        <v>0</v>
      </c>
      <c r="G1695" s="10" t="s">
        <v>288</v>
      </c>
      <c r="H1695" s="25">
        <f>INDEX('Appendix 1 - Team Data'!$B$12:$R$112, MATCH(C1695, 'Appendix 1 - Team Data'!$B$12:$B$112,0),4)</f>
        <v>0</v>
      </c>
      <c r="I1695" s="25">
        <f>INDEX('Appendix 1 - Team Data'!$B$12:$R$112, MATCH(D1695, 'Appendix 1 - Team Data'!$B$12:$B$112,0),4)</f>
        <v>20</v>
      </c>
      <c r="J1695" s="25">
        <f t="shared" si="27"/>
        <v>3</v>
      </c>
    </row>
    <row r="1696" spans="2:10">
      <c r="B1696" s="3">
        <v>42009</v>
      </c>
      <c r="C1696" s="10" t="s">
        <v>248</v>
      </c>
      <c r="D1696" s="10" t="s">
        <v>253</v>
      </c>
      <c r="E1696" s="25">
        <v>4</v>
      </c>
      <c r="F1696" s="25">
        <v>1</v>
      </c>
      <c r="G1696" s="10" t="s">
        <v>288</v>
      </c>
      <c r="H1696" s="25">
        <f>INDEX('Appendix 1 - Team Data'!$B$12:$R$112, MATCH(C1696, 'Appendix 1 - Team Data'!$B$12:$B$112,0),4)</f>
        <v>30</v>
      </c>
      <c r="I1696" s="25">
        <f>INDEX('Appendix 1 - Team Data'!$B$12:$R$112, MATCH(D1696, 'Appendix 1 - Team Data'!$B$12:$B$112,0),4)</f>
        <v>20</v>
      </c>
      <c r="J1696" s="25">
        <f t="shared" si="27"/>
        <v>3</v>
      </c>
    </row>
    <row r="1697" spans="2:10">
      <c r="B1697" s="3">
        <v>42013</v>
      </c>
      <c r="C1697" s="10" t="s">
        <v>26</v>
      </c>
      <c r="D1697" s="10" t="s">
        <v>275</v>
      </c>
      <c r="E1697" s="25">
        <v>4</v>
      </c>
      <c r="F1697" s="25">
        <v>1</v>
      </c>
      <c r="G1697" s="10" t="s">
        <v>298</v>
      </c>
      <c r="H1697" s="25">
        <f>INDEX('Appendix 1 - Team Data'!$B$12:$R$112, MATCH(C1697, 'Appendix 1 - Team Data'!$B$12:$B$112,0),4)</f>
        <v>60</v>
      </c>
      <c r="I1697" s="25">
        <f>INDEX('Appendix 1 - Team Data'!$B$12:$R$112, MATCH(D1697, 'Appendix 1 - Team Data'!$B$12:$B$112,0),4)</f>
        <v>0</v>
      </c>
      <c r="J1697" s="25">
        <f t="shared" si="27"/>
        <v>3</v>
      </c>
    </row>
    <row r="1698" spans="2:10">
      <c r="B1698" s="3">
        <v>42015</v>
      </c>
      <c r="C1698" s="10" t="s">
        <v>249</v>
      </c>
      <c r="D1698" s="10" t="s">
        <v>270</v>
      </c>
      <c r="E1698" s="25">
        <v>4</v>
      </c>
      <c r="F1698" s="25">
        <v>1</v>
      </c>
      <c r="G1698" s="10" t="s">
        <v>298</v>
      </c>
      <c r="H1698" s="25">
        <f>INDEX('Appendix 1 - Team Data'!$B$12:$R$112, MATCH(C1698, 'Appendix 1 - Team Data'!$B$12:$B$112,0),4)</f>
        <v>20</v>
      </c>
      <c r="I1698" s="25">
        <f>INDEX('Appendix 1 - Team Data'!$B$12:$R$112, MATCH(D1698, 'Appendix 1 - Team Data'!$B$12:$B$112,0),4)</f>
        <v>0</v>
      </c>
      <c r="J1698" s="25">
        <f t="shared" si="27"/>
        <v>3</v>
      </c>
    </row>
    <row r="1699" spans="2:10">
      <c r="B1699" s="3">
        <v>42017</v>
      </c>
      <c r="C1699" s="10" t="s">
        <v>51</v>
      </c>
      <c r="D1699" s="10" t="s">
        <v>266</v>
      </c>
      <c r="E1699" s="25">
        <v>5</v>
      </c>
      <c r="F1699" s="25">
        <v>2</v>
      </c>
      <c r="G1699" s="10" t="s">
        <v>288</v>
      </c>
      <c r="H1699" s="25">
        <f>INDEX('Appendix 1 - Team Data'!$B$12:$R$112, MATCH(C1699, 'Appendix 1 - Team Data'!$B$12:$B$112,0),4)</f>
        <v>70</v>
      </c>
      <c r="I1699" s="25">
        <f>INDEX('Appendix 1 - Team Data'!$B$12:$R$112, MATCH(D1699, 'Appendix 1 - Team Data'!$B$12:$B$112,0),4)</f>
        <v>10</v>
      </c>
      <c r="J1699" s="25">
        <f t="shared" si="27"/>
        <v>3</v>
      </c>
    </row>
    <row r="1700" spans="2:10">
      <c r="B1700" s="3">
        <v>42018</v>
      </c>
      <c r="C1700" s="10" t="s">
        <v>257</v>
      </c>
      <c r="D1700" s="10" t="s">
        <v>250</v>
      </c>
      <c r="E1700" s="25">
        <v>0</v>
      </c>
      <c r="F1700" s="25">
        <v>3</v>
      </c>
      <c r="G1700" s="10" t="s">
        <v>288</v>
      </c>
      <c r="H1700" s="25">
        <f>INDEX('Appendix 1 - Team Data'!$B$12:$R$112, MATCH(C1700, 'Appendix 1 - Team Data'!$B$12:$B$112,0),4)</f>
        <v>20</v>
      </c>
      <c r="I1700" s="25">
        <f>INDEX('Appendix 1 - Team Data'!$B$12:$R$112, MATCH(D1700, 'Appendix 1 - Team Data'!$B$12:$B$112,0),4)</f>
        <v>20</v>
      </c>
      <c r="J1700" s="25">
        <f t="shared" si="27"/>
        <v>3</v>
      </c>
    </row>
    <row r="1701" spans="2:10">
      <c r="B1701" s="3">
        <v>42036</v>
      </c>
      <c r="C1701" s="10" t="s">
        <v>234</v>
      </c>
      <c r="D1701" s="10" t="s">
        <v>266</v>
      </c>
      <c r="E1701" s="25">
        <v>3</v>
      </c>
      <c r="F1701" s="25">
        <v>0</v>
      </c>
      <c r="G1701" s="10" t="s">
        <v>306</v>
      </c>
      <c r="H1701" s="25">
        <f>INDEX('Appendix 1 - Team Data'!$B$12:$R$112, MATCH(C1701, 'Appendix 1 - Team Data'!$B$12:$B$112,0),4)</f>
        <v>40</v>
      </c>
      <c r="I1701" s="25">
        <f>INDEX('Appendix 1 - Team Data'!$B$12:$R$112, MATCH(D1701, 'Appendix 1 - Team Data'!$B$12:$B$112,0),4)</f>
        <v>10</v>
      </c>
      <c r="J1701" s="25">
        <f t="shared" si="27"/>
        <v>3</v>
      </c>
    </row>
    <row r="1702" spans="2:10">
      <c r="B1702" s="3">
        <v>42090</v>
      </c>
      <c r="C1702" s="10" t="s">
        <v>235</v>
      </c>
      <c r="D1702" s="10" t="s">
        <v>15</v>
      </c>
      <c r="E1702" s="25">
        <v>0</v>
      </c>
      <c r="F1702" s="25">
        <v>3</v>
      </c>
      <c r="G1702" s="10" t="s">
        <v>293</v>
      </c>
      <c r="H1702" s="25">
        <f>INDEX('Appendix 1 - Team Data'!$B$12:$R$112, MATCH(C1702, 'Appendix 1 - Team Data'!$B$12:$B$112,0),4)</f>
        <v>40</v>
      </c>
      <c r="I1702" s="25">
        <f>INDEX('Appendix 1 - Team Data'!$B$12:$R$112, MATCH(D1702, 'Appendix 1 - Team Data'!$B$12:$B$112,0),4)</f>
        <v>50</v>
      </c>
      <c r="J1702" s="25">
        <f t="shared" si="27"/>
        <v>3</v>
      </c>
    </row>
    <row r="1703" spans="2:10">
      <c r="B1703" s="3">
        <v>42090</v>
      </c>
      <c r="C1703" s="10" t="s">
        <v>36</v>
      </c>
      <c r="D1703" s="10" t="s">
        <v>258</v>
      </c>
      <c r="E1703" s="25">
        <v>3</v>
      </c>
      <c r="F1703" s="25">
        <v>0</v>
      </c>
      <c r="G1703" s="10" t="s">
        <v>293</v>
      </c>
      <c r="H1703" s="25">
        <f>INDEX('Appendix 1 - Team Data'!$B$12:$R$112, MATCH(C1703, 'Appendix 1 - Team Data'!$B$12:$B$112,0),4)</f>
        <v>80</v>
      </c>
      <c r="I1703" s="25">
        <f>INDEX('Appendix 1 - Team Data'!$B$12:$R$112, MATCH(D1703, 'Appendix 1 - Team Data'!$B$12:$B$112,0),4)</f>
        <v>20</v>
      </c>
      <c r="J1703" s="25">
        <f t="shared" si="27"/>
        <v>3</v>
      </c>
    </row>
    <row r="1704" spans="2:10">
      <c r="B1704" s="3">
        <v>42091</v>
      </c>
      <c r="C1704" s="10" t="s">
        <v>252</v>
      </c>
      <c r="D1704" s="10" t="s">
        <v>214</v>
      </c>
      <c r="E1704" s="25">
        <v>0</v>
      </c>
      <c r="F1704" s="25">
        <v>3</v>
      </c>
      <c r="G1704" s="10" t="s">
        <v>293</v>
      </c>
      <c r="H1704" s="25">
        <f>INDEX('Appendix 1 - Team Data'!$B$12:$R$112, MATCH(C1704, 'Appendix 1 - Team Data'!$B$12:$B$112,0),4)</f>
        <v>20</v>
      </c>
      <c r="I1704" s="25">
        <f>INDEX('Appendix 1 - Team Data'!$B$12:$R$112, MATCH(D1704, 'Appendix 1 - Team Data'!$B$12:$B$112,0),4)</f>
        <v>70</v>
      </c>
      <c r="J1704" s="25">
        <f t="shared" si="27"/>
        <v>3</v>
      </c>
    </row>
    <row r="1705" spans="2:10">
      <c r="B1705" s="3">
        <v>42093</v>
      </c>
      <c r="C1705" s="10" t="s">
        <v>253</v>
      </c>
      <c r="D1705" s="10" t="s">
        <v>251</v>
      </c>
      <c r="E1705" s="25">
        <v>1</v>
      </c>
      <c r="F1705" s="25">
        <v>4</v>
      </c>
      <c r="G1705" s="10" t="s">
        <v>288</v>
      </c>
      <c r="H1705" s="25">
        <f>INDEX('Appendix 1 - Team Data'!$B$12:$R$112, MATCH(C1705, 'Appendix 1 - Team Data'!$B$12:$B$112,0),4)</f>
        <v>20</v>
      </c>
      <c r="I1705" s="25">
        <f>INDEX('Appendix 1 - Team Data'!$B$12:$R$112, MATCH(D1705, 'Appendix 1 - Team Data'!$B$12:$B$112,0),4)</f>
        <v>20</v>
      </c>
      <c r="J1705" s="25">
        <f t="shared" si="27"/>
        <v>3</v>
      </c>
    </row>
    <row r="1706" spans="2:10">
      <c r="B1706" s="3">
        <v>42151</v>
      </c>
      <c r="C1706" s="10" t="s">
        <v>260</v>
      </c>
      <c r="D1706" s="10" t="s">
        <v>234</v>
      </c>
      <c r="E1706" s="25">
        <v>3</v>
      </c>
      <c r="F1706" s="25">
        <v>0</v>
      </c>
      <c r="G1706" s="10" t="s">
        <v>329</v>
      </c>
      <c r="H1706" s="25">
        <f>INDEX('Appendix 1 - Team Data'!$B$12:$R$112, MATCH(C1706, 'Appendix 1 - Team Data'!$B$12:$B$112,0),4)</f>
        <v>10</v>
      </c>
      <c r="I1706" s="25">
        <f>INDEX('Appendix 1 - Team Data'!$B$12:$R$112, MATCH(D1706, 'Appendix 1 - Team Data'!$B$12:$B$112,0),4)</f>
        <v>40</v>
      </c>
      <c r="J1706" s="25">
        <f t="shared" si="27"/>
        <v>3</v>
      </c>
    </row>
    <row r="1707" spans="2:10">
      <c r="B1707" s="3">
        <v>42154</v>
      </c>
      <c r="C1707" s="10" t="s">
        <v>41</v>
      </c>
      <c r="D1707" s="10" t="s">
        <v>259</v>
      </c>
      <c r="E1707" s="25">
        <v>3</v>
      </c>
      <c r="F1707" s="25">
        <v>0</v>
      </c>
      <c r="G1707" s="10" t="s">
        <v>288</v>
      </c>
      <c r="H1707" s="25">
        <f>INDEX('Appendix 1 - Team Data'!$B$12:$R$112, MATCH(C1707, 'Appendix 1 - Team Data'!$B$12:$B$112,0),4)</f>
        <v>80</v>
      </c>
      <c r="I1707" s="25">
        <f>INDEX('Appendix 1 - Team Data'!$B$12:$R$112, MATCH(D1707, 'Appendix 1 - Team Data'!$B$12:$B$112,0),4)</f>
        <v>10</v>
      </c>
      <c r="J1707" s="25">
        <f t="shared" si="27"/>
        <v>3</v>
      </c>
    </row>
    <row r="1708" spans="2:10">
      <c r="B1708" s="3">
        <v>42166</v>
      </c>
      <c r="C1708" s="10" t="s">
        <v>43</v>
      </c>
      <c r="D1708" s="10" t="s">
        <v>249</v>
      </c>
      <c r="E1708" s="25">
        <v>3</v>
      </c>
      <c r="F1708" s="25">
        <v>0</v>
      </c>
      <c r="G1708" s="10" t="s">
        <v>288</v>
      </c>
      <c r="H1708" s="25">
        <f>INDEX('Appendix 1 - Team Data'!$B$12:$R$112, MATCH(C1708, 'Appendix 1 - Team Data'!$B$12:$B$112,0),4)</f>
        <v>70</v>
      </c>
      <c r="I1708" s="25">
        <f>INDEX('Appendix 1 - Team Data'!$B$12:$R$112, MATCH(D1708, 'Appendix 1 - Team Data'!$B$12:$B$112,0),4)</f>
        <v>20</v>
      </c>
      <c r="J1708" s="25">
        <f t="shared" si="27"/>
        <v>3</v>
      </c>
    </row>
    <row r="1709" spans="2:10">
      <c r="B1709" s="3">
        <v>42176</v>
      </c>
      <c r="C1709" s="10" t="s">
        <v>22</v>
      </c>
      <c r="D1709" s="10" t="s">
        <v>265</v>
      </c>
      <c r="E1709" s="25">
        <v>3</v>
      </c>
      <c r="F1709" s="25">
        <v>0</v>
      </c>
      <c r="G1709" s="10" t="s">
        <v>317</v>
      </c>
      <c r="H1709" s="25">
        <f>INDEX('Appendix 1 - Team Data'!$B$12:$R$112, MATCH(C1709, 'Appendix 1 - Team Data'!$B$12:$B$112,0),4)</f>
        <v>50</v>
      </c>
      <c r="I1709" s="25">
        <f>INDEX('Appendix 1 - Team Data'!$B$12:$R$112, MATCH(D1709, 'Appendix 1 - Team Data'!$B$12:$B$112,0),4)</f>
        <v>10</v>
      </c>
      <c r="J1709" s="25">
        <f t="shared" si="27"/>
        <v>3</v>
      </c>
    </row>
    <row r="1710" spans="2:10">
      <c r="B1710" s="3">
        <v>42251</v>
      </c>
      <c r="C1710" s="10" t="s">
        <v>220</v>
      </c>
      <c r="D1710" s="10" t="s">
        <v>237</v>
      </c>
      <c r="E1710" s="25">
        <v>0</v>
      </c>
      <c r="F1710" s="25">
        <v>3</v>
      </c>
      <c r="G1710" s="10" t="s">
        <v>288</v>
      </c>
      <c r="H1710" s="25">
        <f>INDEX('Appendix 1 - Team Data'!$B$12:$R$112, MATCH(C1710, 'Appendix 1 - Team Data'!$B$12:$B$112,0),4)</f>
        <v>60</v>
      </c>
      <c r="I1710" s="25">
        <f>INDEX('Appendix 1 - Team Data'!$B$12:$R$112, MATCH(D1710, 'Appendix 1 - Team Data'!$B$12:$B$112,0),4)</f>
        <v>40</v>
      </c>
      <c r="J1710" s="25">
        <f t="shared" si="27"/>
        <v>3</v>
      </c>
    </row>
    <row r="1711" spans="2:10">
      <c r="B1711" s="3">
        <v>42253</v>
      </c>
      <c r="C1711" s="10" t="s">
        <v>225</v>
      </c>
      <c r="D1711" s="10" t="s">
        <v>212</v>
      </c>
      <c r="E1711" s="25">
        <v>3</v>
      </c>
      <c r="F1711" s="25">
        <v>0</v>
      </c>
      <c r="G1711" s="10" t="s">
        <v>293</v>
      </c>
      <c r="H1711" s="25">
        <f>INDEX('Appendix 1 - Team Data'!$B$12:$R$112, MATCH(C1711, 'Appendix 1 - Team Data'!$B$12:$B$112,0),4)</f>
        <v>60</v>
      </c>
      <c r="I1711" s="25">
        <f>INDEX('Appendix 1 - Team Data'!$B$12:$R$112, MATCH(D1711, 'Appendix 1 - Team Data'!$B$12:$B$112,0),4)</f>
        <v>80</v>
      </c>
      <c r="J1711" s="25">
        <f t="shared" si="27"/>
        <v>3</v>
      </c>
    </row>
    <row r="1712" spans="2:10">
      <c r="B1712" s="3">
        <v>42255</v>
      </c>
      <c r="C1712" s="10" t="s">
        <v>272</v>
      </c>
      <c r="D1712" s="10" t="s">
        <v>43</v>
      </c>
      <c r="E1712" s="25">
        <v>0</v>
      </c>
      <c r="F1712" s="25">
        <v>3</v>
      </c>
      <c r="G1712" s="10" t="s">
        <v>289</v>
      </c>
      <c r="H1712" s="25">
        <f>INDEX('Appendix 1 - Team Data'!$B$12:$R$112, MATCH(C1712, 'Appendix 1 - Team Data'!$B$12:$B$112,0),4)</f>
        <v>0</v>
      </c>
      <c r="I1712" s="25">
        <f>INDEX('Appendix 1 - Team Data'!$B$12:$R$112, MATCH(D1712, 'Appendix 1 - Team Data'!$B$12:$B$112,0),4)</f>
        <v>70</v>
      </c>
      <c r="J1712" s="25">
        <f t="shared" si="27"/>
        <v>3</v>
      </c>
    </row>
    <row r="1713" spans="2:10">
      <c r="B1713" s="3">
        <v>42255</v>
      </c>
      <c r="C1713" s="10" t="s">
        <v>42</v>
      </c>
      <c r="D1713" s="10" t="s">
        <v>226</v>
      </c>
      <c r="E1713" s="25">
        <v>1</v>
      </c>
      <c r="F1713" s="25">
        <v>4</v>
      </c>
      <c r="G1713" s="10" t="s">
        <v>293</v>
      </c>
      <c r="H1713" s="25">
        <f>INDEX('Appendix 1 - Team Data'!$B$12:$R$112, MATCH(C1713, 'Appendix 1 - Team Data'!$B$12:$B$112,0),4)</f>
        <v>80</v>
      </c>
      <c r="I1713" s="25">
        <f>INDEX('Appendix 1 - Team Data'!$B$12:$R$112, MATCH(D1713, 'Appendix 1 - Team Data'!$B$12:$B$112,0),4)</f>
        <v>60</v>
      </c>
      <c r="J1713" s="25">
        <f t="shared" si="27"/>
        <v>3</v>
      </c>
    </row>
    <row r="1714" spans="2:10">
      <c r="B1714" s="3">
        <v>42280</v>
      </c>
      <c r="C1714" s="10" t="s">
        <v>268</v>
      </c>
      <c r="D1714" s="10" t="s">
        <v>245</v>
      </c>
      <c r="E1714" s="25">
        <v>3</v>
      </c>
      <c r="F1714" s="25">
        <v>0</v>
      </c>
      <c r="G1714" s="10" t="s">
        <v>288</v>
      </c>
      <c r="H1714" s="25">
        <f>INDEX('Appendix 1 - Team Data'!$B$12:$R$112, MATCH(C1714, 'Appendix 1 - Team Data'!$B$12:$B$112,0),4)</f>
        <v>10</v>
      </c>
      <c r="I1714" s="25">
        <f>INDEX('Appendix 1 - Team Data'!$B$12:$R$112, MATCH(D1714, 'Appendix 1 - Team Data'!$B$12:$B$112,0),4)</f>
        <v>30</v>
      </c>
      <c r="J1714" s="25">
        <f t="shared" si="27"/>
        <v>3</v>
      </c>
    </row>
    <row r="1715" spans="2:10">
      <c r="B1715" s="3">
        <v>42285</v>
      </c>
      <c r="C1715" s="10" t="s">
        <v>241</v>
      </c>
      <c r="D1715" s="10" t="s">
        <v>53</v>
      </c>
      <c r="E1715" s="25">
        <v>0</v>
      </c>
      <c r="F1715" s="25">
        <v>3</v>
      </c>
      <c r="G1715" s="10" t="s">
        <v>289</v>
      </c>
      <c r="H1715" s="25">
        <f>INDEX('Appendix 1 - Team Data'!$B$12:$R$112, MATCH(C1715, 'Appendix 1 - Team Data'!$B$12:$B$112,0),4)</f>
        <v>30</v>
      </c>
      <c r="I1715" s="25">
        <f>INDEX('Appendix 1 - Team Data'!$B$12:$R$112, MATCH(D1715, 'Appendix 1 - Team Data'!$B$12:$B$112,0),4)</f>
        <v>50</v>
      </c>
      <c r="J1715" s="25">
        <f t="shared" si="27"/>
        <v>3</v>
      </c>
    </row>
    <row r="1716" spans="2:10">
      <c r="B1716" s="3">
        <v>42286</v>
      </c>
      <c r="C1716" s="10" t="s">
        <v>238</v>
      </c>
      <c r="D1716" s="10" t="s">
        <v>257</v>
      </c>
      <c r="E1716" s="25">
        <v>1</v>
      </c>
      <c r="F1716" s="25">
        <v>4</v>
      </c>
      <c r="G1716" s="10" t="s">
        <v>288</v>
      </c>
      <c r="H1716" s="25">
        <f>INDEX('Appendix 1 - Team Data'!$B$12:$R$112, MATCH(C1716, 'Appendix 1 - Team Data'!$B$12:$B$112,0),4)</f>
        <v>40</v>
      </c>
      <c r="I1716" s="25">
        <f>INDEX('Appendix 1 - Team Data'!$B$12:$R$112, MATCH(D1716, 'Appendix 1 - Team Data'!$B$12:$B$112,0),4)</f>
        <v>20</v>
      </c>
      <c r="J1716" s="25">
        <f t="shared" si="27"/>
        <v>3</v>
      </c>
    </row>
    <row r="1717" spans="2:10">
      <c r="B1717" s="3">
        <v>42287</v>
      </c>
      <c r="C1717" s="10" t="s">
        <v>32</v>
      </c>
      <c r="D1717" s="10" t="s">
        <v>233</v>
      </c>
      <c r="E1717" s="25">
        <v>3</v>
      </c>
      <c r="F1717" s="25">
        <v>0</v>
      </c>
      <c r="G1717" s="10" t="s">
        <v>293</v>
      </c>
      <c r="H1717" s="25">
        <f>INDEX('Appendix 1 - Team Data'!$B$12:$R$112, MATCH(C1717, 'Appendix 1 - Team Data'!$B$12:$B$112,0),4)</f>
        <v>80</v>
      </c>
      <c r="I1717" s="25">
        <f>INDEX('Appendix 1 - Team Data'!$B$12:$R$112, MATCH(D1717, 'Appendix 1 - Team Data'!$B$12:$B$112,0),4)</f>
        <v>40</v>
      </c>
      <c r="J1717" s="25">
        <f t="shared" si="27"/>
        <v>3</v>
      </c>
    </row>
    <row r="1718" spans="2:10">
      <c r="B1718" s="3">
        <v>42288</v>
      </c>
      <c r="C1718" s="10" t="s">
        <v>264</v>
      </c>
      <c r="D1718" s="10" t="s">
        <v>239</v>
      </c>
      <c r="E1718" s="25">
        <v>0</v>
      </c>
      <c r="F1718" s="25">
        <v>3</v>
      </c>
      <c r="G1718" s="10" t="s">
        <v>293</v>
      </c>
      <c r="H1718" s="25">
        <f>INDEX('Appendix 1 - Team Data'!$B$12:$R$112, MATCH(C1718, 'Appendix 1 - Team Data'!$B$12:$B$112,0),4)</f>
        <v>10</v>
      </c>
      <c r="I1718" s="25">
        <f>INDEX('Appendix 1 - Team Data'!$B$12:$R$112, MATCH(D1718, 'Appendix 1 - Team Data'!$B$12:$B$112,0),4)</f>
        <v>40</v>
      </c>
      <c r="J1718" s="25">
        <f t="shared" si="27"/>
        <v>3</v>
      </c>
    </row>
    <row r="1719" spans="2:10">
      <c r="B1719" s="3">
        <v>42288</v>
      </c>
      <c r="C1719" s="10" t="s">
        <v>17</v>
      </c>
      <c r="D1719" s="10" t="s">
        <v>260</v>
      </c>
      <c r="E1719" s="25">
        <v>3</v>
      </c>
      <c r="F1719" s="25">
        <v>0</v>
      </c>
      <c r="G1719" s="10" t="s">
        <v>288</v>
      </c>
      <c r="H1719" s="25">
        <f>INDEX('Appendix 1 - Team Data'!$B$12:$R$112, MATCH(C1719, 'Appendix 1 - Team Data'!$B$12:$B$112,0),4)</f>
        <v>50</v>
      </c>
      <c r="I1719" s="25">
        <f>INDEX('Appendix 1 - Team Data'!$B$12:$R$112, MATCH(D1719, 'Appendix 1 - Team Data'!$B$12:$B$112,0),4)</f>
        <v>10</v>
      </c>
      <c r="J1719" s="25">
        <f t="shared" si="27"/>
        <v>3</v>
      </c>
    </row>
    <row r="1720" spans="2:10">
      <c r="B1720" s="3">
        <v>42288</v>
      </c>
      <c r="C1720" s="10" t="s">
        <v>33</v>
      </c>
      <c r="D1720" s="10" t="s">
        <v>231</v>
      </c>
      <c r="E1720" s="25">
        <v>3</v>
      </c>
      <c r="F1720" s="25">
        <v>0</v>
      </c>
      <c r="G1720" s="10" t="s">
        <v>288</v>
      </c>
      <c r="H1720" s="25">
        <f>INDEX('Appendix 1 - Team Data'!$B$12:$R$112, MATCH(C1720, 'Appendix 1 - Team Data'!$B$12:$B$112,0),4)</f>
        <v>50</v>
      </c>
      <c r="I1720" s="25">
        <f>INDEX('Appendix 1 - Team Data'!$B$12:$R$112, MATCH(D1720, 'Appendix 1 - Team Data'!$B$12:$B$112,0),4)</f>
        <v>40</v>
      </c>
      <c r="J1720" s="25">
        <f t="shared" si="27"/>
        <v>3</v>
      </c>
    </row>
    <row r="1721" spans="2:10">
      <c r="B1721" s="3">
        <v>42290</v>
      </c>
      <c r="C1721" s="10" t="s">
        <v>43</v>
      </c>
      <c r="D1721" s="10" t="s">
        <v>247</v>
      </c>
      <c r="E1721" s="25">
        <v>3</v>
      </c>
      <c r="F1721" s="25">
        <v>0</v>
      </c>
      <c r="G1721" s="10" t="s">
        <v>288</v>
      </c>
      <c r="H1721" s="25">
        <f>INDEX('Appendix 1 - Team Data'!$B$12:$R$112, MATCH(C1721, 'Appendix 1 - Team Data'!$B$12:$B$112,0),4)</f>
        <v>70</v>
      </c>
      <c r="I1721" s="25">
        <f>INDEX('Appendix 1 - Team Data'!$B$12:$R$112, MATCH(D1721, 'Appendix 1 - Team Data'!$B$12:$B$112,0),4)</f>
        <v>30</v>
      </c>
      <c r="J1721" s="25">
        <f t="shared" si="27"/>
        <v>3</v>
      </c>
    </row>
    <row r="1722" spans="2:10">
      <c r="B1722" s="3">
        <v>42319</v>
      </c>
      <c r="C1722" s="10" t="s">
        <v>258</v>
      </c>
      <c r="D1722" s="10" t="s">
        <v>263</v>
      </c>
      <c r="E1722" s="25">
        <v>3</v>
      </c>
      <c r="F1722" s="25">
        <v>0</v>
      </c>
      <c r="G1722" s="10" t="s">
        <v>288</v>
      </c>
      <c r="H1722" s="25">
        <f>INDEX('Appendix 1 - Team Data'!$B$12:$R$112, MATCH(C1722, 'Appendix 1 - Team Data'!$B$12:$B$112,0),4)</f>
        <v>20</v>
      </c>
      <c r="I1722" s="25">
        <f>INDEX('Appendix 1 - Team Data'!$B$12:$R$112, MATCH(D1722, 'Appendix 1 - Team Data'!$B$12:$B$112,0),4)</f>
        <v>10</v>
      </c>
      <c r="J1722" s="25">
        <f t="shared" si="27"/>
        <v>3</v>
      </c>
    </row>
    <row r="1723" spans="2:10">
      <c r="B1723" s="3">
        <v>42320</v>
      </c>
      <c r="C1723" s="10" t="s">
        <v>256</v>
      </c>
      <c r="D1723" s="10" t="s">
        <v>235</v>
      </c>
      <c r="E1723" s="25">
        <v>4</v>
      </c>
      <c r="F1723" s="25">
        <v>1</v>
      </c>
      <c r="G1723" s="10" t="s">
        <v>288</v>
      </c>
      <c r="H1723" s="25">
        <f>INDEX('Appendix 1 - Team Data'!$B$12:$R$112, MATCH(C1723, 'Appendix 1 - Team Data'!$B$12:$B$112,0),4)</f>
        <v>20</v>
      </c>
      <c r="I1723" s="25">
        <f>INDEX('Appendix 1 - Team Data'!$B$12:$R$112, MATCH(D1723, 'Appendix 1 - Team Data'!$B$12:$B$112,0),4)</f>
        <v>40</v>
      </c>
      <c r="J1723" s="25">
        <f t="shared" si="27"/>
        <v>3</v>
      </c>
    </row>
    <row r="1724" spans="2:10">
      <c r="B1724" s="3">
        <v>42379</v>
      </c>
      <c r="C1724" s="10" t="s">
        <v>42</v>
      </c>
      <c r="D1724" s="10" t="s">
        <v>244</v>
      </c>
      <c r="E1724" s="25">
        <v>3</v>
      </c>
      <c r="F1724" s="25">
        <v>0</v>
      </c>
      <c r="G1724" s="10" t="s">
        <v>288</v>
      </c>
      <c r="H1724" s="25">
        <f>INDEX('Appendix 1 - Team Data'!$B$12:$R$112, MATCH(C1724, 'Appendix 1 - Team Data'!$B$12:$B$112,0),4)</f>
        <v>80</v>
      </c>
      <c r="I1724" s="25">
        <f>INDEX('Appendix 1 - Team Data'!$B$12:$R$112, MATCH(D1724, 'Appendix 1 - Team Data'!$B$12:$B$112,0),4)</f>
        <v>30</v>
      </c>
      <c r="J1724" s="25">
        <f t="shared" si="27"/>
        <v>3</v>
      </c>
    </row>
    <row r="1725" spans="2:10">
      <c r="B1725" s="3">
        <v>42399</v>
      </c>
      <c r="C1725" s="10" t="s">
        <v>231</v>
      </c>
      <c r="D1725" s="10" t="s">
        <v>243</v>
      </c>
      <c r="E1725" s="25">
        <v>0</v>
      </c>
      <c r="F1725" s="25">
        <v>3</v>
      </c>
      <c r="G1725" s="10" t="s">
        <v>317</v>
      </c>
      <c r="H1725" s="25">
        <f>INDEX('Appendix 1 - Team Data'!$B$12:$R$112, MATCH(C1725, 'Appendix 1 - Team Data'!$B$12:$B$112,0),4)</f>
        <v>40</v>
      </c>
      <c r="I1725" s="25">
        <f>INDEX('Appendix 1 - Team Data'!$B$12:$R$112, MATCH(D1725, 'Appendix 1 - Team Data'!$B$12:$B$112,0),4)</f>
        <v>30</v>
      </c>
      <c r="J1725" s="25">
        <f t="shared" si="27"/>
        <v>3</v>
      </c>
    </row>
    <row r="1726" spans="2:10">
      <c r="B1726" s="3">
        <v>42454</v>
      </c>
      <c r="C1726" s="10" t="s">
        <v>255</v>
      </c>
      <c r="D1726" s="10" t="s">
        <v>41</v>
      </c>
      <c r="E1726" s="25">
        <v>0</v>
      </c>
      <c r="F1726" s="25">
        <v>3</v>
      </c>
      <c r="G1726" s="10" t="s">
        <v>289</v>
      </c>
      <c r="H1726" s="25">
        <f>INDEX('Appendix 1 - Team Data'!$B$12:$R$112, MATCH(C1726, 'Appendix 1 - Team Data'!$B$12:$B$112,0),4)</f>
        <v>20</v>
      </c>
      <c r="I1726" s="25">
        <f>INDEX('Appendix 1 - Team Data'!$B$12:$R$112, MATCH(D1726, 'Appendix 1 - Team Data'!$B$12:$B$112,0),4)</f>
        <v>80</v>
      </c>
      <c r="J1726" s="25">
        <f t="shared" si="27"/>
        <v>3</v>
      </c>
    </row>
    <row r="1727" spans="2:10">
      <c r="B1727" s="3">
        <v>42458</v>
      </c>
      <c r="C1727" s="10" t="s">
        <v>52</v>
      </c>
      <c r="D1727" s="10" t="s">
        <v>218</v>
      </c>
      <c r="E1727" s="25">
        <v>3</v>
      </c>
      <c r="F1727" s="25">
        <v>0</v>
      </c>
      <c r="G1727" s="10" t="s">
        <v>289</v>
      </c>
      <c r="H1727" s="25">
        <f>INDEX('Appendix 1 - Team Data'!$B$12:$R$112, MATCH(C1727, 'Appendix 1 - Team Data'!$B$12:$B$112,0),4)</f>
        <v>90</v>
      </c>
      <c r="I1727" s="25">
        <f>INDEX('Appendix 1 - Team Data'!$B$12:$R$112, MATCH(D1727, 'Appendix 1 - Team Data'!$B$12:$B$112,0),4)</f>
        <v>70</v>
      </c>
      <c r="J1727" s="25">
        <f t="shared" si="27"/>
        <v>3</v>
      </c>
    </row>
    <row r="1728" spans="2:10">
      <c r="B1728" s="3">
        <v>42458</v>
      </c>
      <c r="C1728" s="10" t="s">
        <v>37</v>
      </c>
      <c r="D1728" s="10" t="s">
        <v>247</v>
      </c>
      <c r="E1728" s="25">
        <v>3</v>
      </c>
      <c r="F1728" s="25">
        <v>0</v>
      </c>
      <c r="G1728" s="10" t="s">
        <v>289</v>
      </c>
      <c r="H1728" s="25">
        <f>INDEX('Appendix 1 - Team Data'!$B$12:$R$112, MATCH(C1728, 'Appendix 1 - Team Data'!$B$12:$B$112,0),4)</f>
        <v>60</v>
      </c>
      <c r="I1728" s="25">
        <f>INDEX('Appendix 1 - Team Data'!$B$12:$R$112, MATCH(D1728, 'Appendix 1 - Team Data'!$B$12:$B$112,0),4)</f>
        <v>30</v>
      </c>
      <c r="J1728" s="25">
        <f t="shared" si="27"/>
        <v>3</v>
      </c>
    </row>
    <row r="1729" spans="2:10">
      <c r="B1729" s="3">
        <v>42458</v>
      </c>
      <c r="C1729" s="10" t="s">
        <v>40</v>
      </c>
      <c r="D1729" s="10" t="s">
        <v>211</v>
      </c>
      <c r="E1729" s="25">
        <v>4</v>
      </c>
      <c r="F1729" s="25">
        <v>1</v>
      </c>
      <c r="G1729" s="10" t="s">
        <v>288</v>
      </c>
      <c r="H1729" s="25">
        <f>INDEX('Appendix 1 - Team Data'!$B$12:$R$112, MATCH(C1729, 'Appendix 1 - Team Data'!$B$12:$B$112,0),4)</f>
        <v>90</v>
      </c>
      <c r="I1729" s="25">
        <f>INDEX('Appendix 1 - Team Data'!$B$12:$R$112, MATCH(D1729, 'Appendix 1 - Team Data'!$B$12:$B$112,0),4)</f>
        <v>90</v>
      </c>
      <c r="J1729" s="25">
        <f t="shared" si="27"/>
        <v>3</v>
      </c>
    </row>
    <row r="1730" spans="2:10">
      <c r="B1730" s="3">
        <v>42458</v>
      </c>
      <c r="C1730" s="10" t="s">
        <v>220</v>
      </c>
      <c r="D1730" s="10" t="s">
        <v>213</v>
      </c>
      <c r="E1730" s="25">
        <v>1</v>
      </c>
      <c r="F1730" s="25">
        <v>4</v>
      </c>
      <c r="G1730" s="10" t="s">
        <v>289</v>
      </c>
      <c r="H1730" s="25">
        <f>INDEX('Appendix 1 - Team Data'!$B$12:$R$112, MATCH(C1730, 'Appendix 1 - Team Data'!$B$12:$B$112,0),4)</f>
        <v>60</v>
      </c>
      <c r="I1730" s="25">
        <f>INDEX('Appendix 1 - Team Data'!$B$12:$R$112, MATCH(D1730, 'Appendix 1 - Team Data'!$B$12:$B$112,0),4)</f>
        <v>80</v>
      </c>
      <c r="J1730" s="25">
        <f t="shared" si="27"/>
        <v>3</v>
      </c>
    </row>
    <row r="1731" spans="2:10">
      <c r="B1731" s="3">
        <v>42517</v>
      </c>
      <c r="C1731" s="10" t="s">
        <v>229</v>
      </c>
      <c r="D1731" s="10" t="s">
        <v>261</v>
      </c>
      <c r="E1731" s="25">
        <v>3</v>
      </c>
      <c r="F1731" s="25">
        <v>0</v>
      </c>
      <c r="G1731" s="10" t="s">
        <v>288</v>
      </c>
      <c r="H1731" s="25">
        <f>INDEX('Appendix 1 - Team Data'!$B$12:$R$112, MATCH(C1731, 'Appendix 1 - Team Data'!$B$12:$B$112,0),4)</f>
        <v>50</v>
      </c>
      <c r="I1731" s="25">
        <f>INDEX('Appendix 1 - Team Data'!$B$12:$R$112, MATCH(D1731, 'Appendix 1 - Team Data'!$B$12:$B$112,0),4)</f>
        <v>10</v>
      </c>
      <c r="J1731" s="25">
        <f t="shared" si="27"/>
        <v>3</v>
      </c>
    </row>
    <row r="1732" spans="2:10">
      <c r="B1732" s="3">
        <v>42519</v>
      </c>
      <c r="C1732" s="10" t="s">
        <v>20</v>
      </c>
      <c r="D1732" s="10" t="s">
        <v>246</v>
      </c>
      <c r="E1732" s="25">
        <v>3</v>
      </c>
      <c r="F1732" s="25">
        <v>0</v>
      </c>
      <c r="G1732" s="10" t="s">
        <v>288</v>
      </c>
      <c r="H1732" s="25">
        <f>INDEX('Appendix 1 - Team Data'!$B$12:$R$112, MATCH(C1732, 'Appendix 1 - Team Data'!$B$12:$B$112,0),4)</f>
        <v>90</v>
      </c>
      <c r="I1732" s="25">
        <f>INDEX('Appendix 1 - Team Data'!$B$12:$R$112, MATCH(D1732, 'Appendix 1 - Team Data'!$B$12:$B$112,0),4)</f>
        <v>30</v>
      </c>
      <c r="J1732" s="25">
        <f t="shared" si="27"/>
        <v>3</v>
      </c>
    </row>
    <row r="1733" spans="2:10">
      <c r="B1733" s="3">
        <v>42525</v>
      </c>
      <c r="C1733" s="10" t="s">
        <v>25</v>
      </c>
      <c r="D1733" s="10" t="s">
        <v>222</v>
      </c>
      <c r="E1733" s="25">
        <v>3</v>
      </c>
      <c r="F1733" s="25">
        <v>0</v>
      </c>
      <c r="G1733" s="10" t="s">
        <v>288</v>
      </c>
      <c r="H1733" s="25">
        <f>INDEX('Appendix 1 - Team Data'!$B$12:$R$112, MATCH(C1733, 'Appendix 1 - Team Data'!$B$12:$B$112,0),4)</f>
        <v>90</v>
      </c>
      <c r="I1733" s="25">
        <f>INDEX('Appendix 1 - Team Data'!$B$12:$R$112, MATCH(D1733, 'Appendix 1 - Team Data'!$B$12:$B$112,0),4)</f>
        <v>60</v>
      </c>
      <c r="J1733" s="25">
        <f t="shared" si="27"/>
        <v>3</v>
      </c>
    </row>
    <row r="1734" spans="2:10">
      <c r="B1734" s="3">
        <v>42526</v>
      </c>
      <c r="C1734" s="10" t="s">
        <v>42</v>
      </c>
      <c r="D1734" s="10" t="s">
        <v>214</v>
      </c>
      <c r="E1734" s="25">
        <v>3</v>
      </c>
      <c r="F1734" s="25">
        <v>0</v>
      </c>
      <c r="G1734" s="10" t="s">
        <v>288</v>
      </c>
      <c r="H1734" s="25">
        <f>INDEX('Appendix 1 - Team Data'!$B$12:$R$112, MATCH(C1734, 'Appendix 1 - Team Data'!$B$12:$B$112,0),4)</f>
        <v>80</v>
      </c>
      <c r="I1734" s="25">
        <f>INDEX('Appendix 1 - Team Data'!$B$12:$R$112, MATCH(D1734, 'Appendix 1 - Team Data'!$B$12:$B$112,0),4)</f>
        <v>70</v>
      </c>
      <c r="J1734" s="25">
        <f t="shared" si="27"/>
        <v>3</v>
      </c>
    </row>
    <row r="1735" spans="2:10">
      <c r="B1735" s="3">
        <v>42534</v>
      </c>
      <c r="C1735" s="10" t="s">
        <v>18</v>
      </c>
      <c r="D1735" s="10" t="s">
        <v>247</v>
      </c>
      <c r="E1735" s="25">
        <v>3</v>
      </c>
      <c r="F1735" s="25">
        <v>0</v>
      </c>
      <c r="G1735" s="10" t="s">
        <v>297</v>
      </c>
      <c r="H1735" s="25">
        <f>INDEX('Appendix 1 - Team Data'!$B$12:$R$112, MATCH(C1735, 'Appendix 1 - Team Data'!$B$12:$B$112,0),4)</f>
        <v>80</v>
      </c>
      <c r="I1735" s="25">
        <f>INDEX('Appendix 1 - Team Data'!$B$12:$R$112, MATCH(D1735, 'Appendix 1 - Team Data'!$B$12:$B$112,0),4)</f>
        <v>30</v>
      </c>
      <c r="J1735" s="25">
        <f t="shared" si="27"/>
        <v>3</v>
      </c>
    </row>
    <row r="1736" spans="2:10">
      <c r="B1736" s="3">
        <v>42535</v>
      </c>
      <c r="C1736" s="10" t="s">
        <v>30</v>
      </c>
      <c r="D1736" s="10" t="s">
        <v>227</v>
      </c>
      <c r="E1736" s="25">
        <v>3</v>
      </c>
      <c r="F1736" s="25">
        <v>0</v>
      </c>
      <c r="G1736" s="10" t="s">
        <v>297</v>
      </c>
      <c r="H1736" s="25">
        <f>INDEX('Appendix 1 - Team Data'!$B$12:$R$112, MATCH(C1736, 'Appendix 1 - Team Data'!$B$12:$B$112,0),4)</f>
        <v>90</v>
      </c>
      <c r="I1736" s="25">
        <f>INDEX('Appendix 1 - Team Data'!$B$12:$R$112, MATCH(D1736, 'Appendix 1 - Team Data'!$B$12:$B$112,0),4)</f>
        <v>50</v>
      </c>
      <c r="J1736" s="25">
        <f t="shared" si="27"/>
        <v>3</v>
      </c>
    </row>
    <row r="1737" spans="2:10">
      <c r="B1737" s="3">
        <v>42538</v>
      </c>
      <c r="C1737" s="10" t="s">
        <v>21</v>
      </c>
      <c r="D1737" s="10" t="s">
        <v>225</v>
      </c>
      <c r="E1737" s="25">
        <v>3</v>
      </c>
      <c r="F1737" s="25">
        <v>0</v>
      </c>
      <c r="G1737" s="10" t="s">
        <v>300</v>
      </c>
      <c r="H1737" s="25">
        <f>INDEX('Appendix 1 - Team Data'!$B$12:$R$112, MATCH(C1737, 'Appendix 1 - Team Data'!$B$12:$B$112,0),4)</f>
        <v>90</v>
      </c>
      <c r="I1737" s="25">
        <f>INDEX('Appendix 1 - Team Data'!$B$12:$R$112, MATCH(D1737, 'Appendix 1 - Team Data'!$B$12:$B$112,0),4)</f>
        <v>60</v>
      </c>
      <c r="J1737" s="25">
        <f t="shared" si="27"/>
        <v>3</v>
      </c>
    </row>
    <row r="1738" spans="2:10">
      <c r="B1738" s="3">
        <v>42539</v>
      </c>
      <c r="C1738" s="10" t="s">
        <v>30</v>
      </c>
      <c r="D1738" s="10" t="s">
        <v>220</v>
      </c>
      <c r="E1738" s="25">
        <v>4</v>
      </c>
      <c r="F1738" s="25">
        <v>1</v>
      </c>
      <c r="G1738" s="10" t="s">
        <v>297</v>
      </c>
      <c r="H1738" s="25">
        <f>INDEX('Appendix 1 - Team Data'!$B$12:$R$112, MATCH(C1738, 'Appendix 1 - Team Data'!$B$12:$B$112,0),4)</f>
        <v>90</v>
      </c>
      <c r="I1738" s="25">
        <f>INDEX('Appendix 1 - Team Data'!$B$12:$R$112, MATCH(D1738, 'Appendix 1 - Team Data'!$B$12:$B$112,0),4)</f>
        <v>60</v>
      </c>
      <c r="J1738" s="25">
        <f t="shared" si="27"/>
        <v>3</v>
      </c>
    </row>
    <row r="1739" spans="2:10">
      <c r="B1739" s="3">
        <v>42539</v>
      </c>
      <c r="C1739" s="10" t="s">
        <v>45</v>
      </c>
      <c r="D1739" s="10" t="s">
        <v>221</v>
      </c>
      <c r="E1739" s="25">
        <v>3</v>
      </c>
      <c r="F1739" s="25">
        <v>0</v>
      </c>
      <c r="G1739" s="10" t="s">
        <v>300</v>
      </c>
      <c r="H1739" s="25">
        <f>INDEX('Appendix 1 - Team Data'!$B$12:$R$112, MATCH(C1739, 'Appendix 1 - Team Data'!$B$12:$B$112,0),4)</f>
        <v>90</v>
      </c>
      <c r="I1739" s="25">
        <f>INDEX('Appendix 1 - Team Data'!$B$12:$R$112, MATCH(D1739, 'Appendix 1 - Team Data'!$B$12:$B$112,0),4)</f>
        <v>60</v>
      </c>
      <c r="J1739" s="25">
        <f t="shared" si="27"/>
        <v>3</v>
      </c>
    </row>
    <row r="1740" spans="2:10">
      <c r="B1740" s="3">
        <v>42541</v>
      </c>
      <c r="C1740" s="10" t="s">
        <v>15</v>
      </c>
      <c r="D1740" s="10" t="s">
        <v>214</v>
      </c>
      <c r="E1740" s="25">
        <v>0</v>
      </c>
      <c r="F1740" s="25">
        <v>3</v>
      </c>
      <c r="G1740" s="10" t="s">
        <v>300</v>
      </c>
      <c r="H1740" s="25">
        <f>INDEX('Appendix 1 - Team Data'!$B$12:$R$112, MATCH(C1740, 'Appendix 1 - Team Data'!$B$12:$B$112,0),4)</f>
        <v>50</v>
      </c>
      <c r="I1740" s="25">
        <f>INDEX('Appendix 1 - Team Data'!$B$12:$R$112, MATCH(D1740, 'Appendix 1 - Team Data'!$B$12:$B$112,0),4)</f>
        <v>70</v>
      </c>
      <c r="J1740" s="25">
        <f t="shared" si="27"/>
        <v>3</v>
      </c>
    </row>
    <row r="1741" spans="2:10">
      <c r="B1741" s="3">
        <v>42547</v>
      </c>
      <c r="C1741" s="10" t="s">
        <v>40</v>
      </c>
      <c r="D1741" s="10" t="s">
        <v>216</v>
      </c>
      <c r="E1741" s="25">
        <v>3</v>
      </c>
      <c r="F1741" s="25">
        <v>0</v>
      </c>
      <c r="G1741" s="10" t="s">
        <v>300</v>
      </c>
      <c r="H1741" s="25">
        <f>INDEX('Appendix 1 - Team Data'!$B$12:$R$112, MATCH(C1741, 'Appendix 1 - Team Data'!$B$12:$B$112,0),4)</f>
        <v>90</v>
      </c>
      <c r="I1741" s="25">
        <f>INDEX('Appendix 1 - Team Data'!$B$12:$R$112, MATCH(D1741, 'Appendix 1 - Team Data'!$B$12:$B$112,0),4)</f>
        <v>70</v>
      </c>
      <c r="J1741" s="25">
        <f t="shared" si="27"/>
        <v>3</v>
      </c>
    </row>
    <row r="1742" spans="2:10">
      <c r="B1742" s="3">
        <v>42554</v>
      </c>
      <c r="C1742" s="10" t="s">
        <v>25</v>
      </c>
      <c r="D1742" s="10" t="s">
        <v>31</v>
      </c>
      <c r="E1742" s="25">
        <v>5</v>
      </c>
      <c r="F1742" s="25">
        <v>2</v>
      </c>
      <c r="G1742" s="10" t="s">
        <v>300</v>
      </c>
      <c r="H1742" s="25">
        <f>INDEX('Appendix 1 - Team Data'!$B$12:$R$112, MATCH(C1742, 'Appendix 1 - Team Data'!$B$12:$B$112,0),4)</f>
        <v>90</v>
      </c>
      <c r="I1742" s="25">
        <f>INDEX('Appendix 1 - Team Data'!$B$12:$R$112, MATCH(D1742, 'Appendix 1 - Team Data'!$B$12:$B$112,0),4)</f>
        <v>70</v>
      </c>
      <c r="J1742" s="25">
        <f t="shared" si="27"/>
        <v>3</v>
      </c>
    </row>
    <row r="1743" spans="2:10">
      <c r="B1743" s="3">
        <v>42614</v>
      </c>
      <c r="C1743" s="10" t="s">
        <v>227</v>
      </c>
      <c r="D1743" s="10" t="s">
        <v>27</v>
      </c>
      <c r="E1743" s="25">
        <v>0</v>
      </c>
      <c r="F1743" s="25">
        <v>3</v>
      </c>
      <c r="G1743" s="10" t="s">
        <v>289</v>
      </c>
      <c r="H1743" s="25">
        <f>INDEX('Appendix 1 - Team Data'!$B$12:$R$112, MATCH(C1743, 'Appendix 1 - Team Data'!$B$12:$B$112,0),4)</f>
        <v>50</v>
      </c>
      <c r="I1743" s="25">
        <f>INDEX('Appendix 1 - Team Data'!$B$12:$R$112, MATCH(D1743, 'Appendix 1 - Team Data'!$B$12:$B$112,0),4)</f>
        <v>80</v>
      </c>
      <c r="J1743" s="25">
        <f t="shared" si="27"/>
        <v>3</v>
      </c>
    </row>
    <row r="1744" spans="2:10">
      <c r="B1744" s="3">
        <v>42614</v>
      </c>
      <c r="C1744" s="10" t="s">
        <v>218</v>
      </c>
      <c r="D1744" s="10" t="s">
        <v>35</v>
      </c>
      <c r="E1744" s="25">
        <v>0</v>
      </c>
      <c r="F1744" s="25">
        <v>3</v>
      </c>
      <c r="G1744" s="10" t="s">
        <v>289</v>
      </c>
      <c r="H1744" s="25">
        <f>INDEX('Appendix 1 - Team Data'!$B$12:$R$112, MATCH(C1744, 'Appendix 1 - Team Data'!$B$12:$B$112,0),4)</f>
        <v>70</v>
      </c>
      <c r="I1744" s="25">
        <f>INDEX('Appendix 1 - Team Data'!$B$12:$R$112, MATCH(D1744, 'Appendix 1 - Team Data'!$B$12:$B$112,0),4)</f>
        <v>90</v>
      </c>
      <c r="J1744" s="25">
        <f t="shared" si="27"/>
        <v>3</v>
      </c>
    </row>
    <row r="1745" spans="2:10">
      <c r="B1745" s="3">
        <v>42617</v>
      </c>
      <c r="C1745" s="10" t="s">
        <v>246</v>
      </c>
      <c r="D1745" s="10" t="s">
        <v>40</v>
      </c>
      <c r="E1745" s="25">
        <v>0</v>
      </c>
      <c r="F1745" s="25">
        <v>3</v>
      </c>
      <c r="G1745" s="10" t="s">
        <v>289</v>
      </c>
      <c r="H1745" s="25">
        <f>INDEX('Appendix 1 - Team Data'!$B$12:$R$112, MATCH(C1745, 'Appendix 1 - Team Data'!$B$12:$B$112,0),4)</f>
        <v>30</v>
      </c>
      <c r="I1745" s="25">
        <f>INDEX('Appendix 1 - Team Data'!$B$12:$R$112, MATCH(D1745, 'Appendix 1 - Team Data'!$B$12:$B$112,0),4)</f>
        <v>90</v>
      </c>
      <c r="J1745" s="25">
        <f t="shared" si="27"/>
        <v>3</v>
      </c>
    </row>
    <row r="1746" spans="2:10">
      <c r="B1746" s="3">
        <v>42619</v>
      </c>
      <c r="C1746" s="10" t="s">
        <v>213</v>
      </c>
      <c r="D1746" s="10" t="s">
        <v>227</v>
      </c>
      <c r="E1746" s="25">
        <v>3</v>
      </c>
      <c r="F1746" s="25">
        <v>0</v>
      </c>
      <c r="G1746" s="10" t="s">
        <v>289</v>
      </c>
      <c r="H1746" s="25">
        <f>INDEX('Appendix 1 - Team Data'!$B$12:$R$112, MATCH(C1746, 'Appendix 1 - Team Data'!$B$12:$B$112,0),4)</f>
        <v>80</v>
      </c>
      <c r="I1746" s="25">
        <f>INDEX('Appendix 1 - Team Data'!$B$12:$R$112, MATCH(D1746, 'Appendix 1 - Team Data'!$B$12:$B$112,0),4)</f>
        <v>50</v>
      </c>
      <c r="J1746" s="25">
        <f t="shared" si="27"/>
        <v>3</v>
      </c>
    </row>
    <row r="1747" spans="2:10">
      <c r="B1747" s="3">
        <v>42642</v>
      </c>
      <c r="C1747" s="10" t="s">
        <v>270</v>
      </c>
      <c r="D1747" s="10" t="s">
        <v>38</v>
      </c>
      <c r="E1747" s="25">
        <v>3</v>
      </c>
      <c r="F1747" s="25">
        <v>0</v>
      </c>
      <c r="G1747" s="10" t="s">
        <v>288</v>
      </c>
      <c r="H1747" s="25">
        <f>INDEX('Appendix 1 - Team Data'!$B$12:$R$112, MATCH(C1747, 'Appendix 1 - Team Data'!$B$12:$B$112,0),4)</f>
        <v>0</v>
      </c>
      <c r="I1747" s="25">
        <f>INDEX('Appendix 1 - Team Data'!$B$12:$R$112, MATCH(D1747, 'Appendix 1 - Team Data'!$B$12:$B$112,0),4)</f>
        <v>70</v>
      </c>
      <c r="J1747" s="25">
        <f t="shared" si="27"/>
        <v>3</v>
      </c>
    </row>
    <row r="1748" spans="2:10">
      <c r="B1748" s="3">
        <v>42649</v>
      </c>
      <c r="C1748" s="10" t="s">
        <v>218</v>
      </c>
      <c r="D1748" s="10" t="s">
        <v>213</v>
      </c>
      <c r="E1748" s="25">
        <v>3</v>
      </c>
      <c r="F1748" s="25">
        <v>0</v>
      </c>
      <c r="G1748" s="10" t="s">
        <v>289</v>
      </c>
      <c r="H1748" s="25">
        <f>INDEX('Appendix 1 - Team Data'!$B$12:$R$112, MATCH(C1748, 'Appendix 1 - Team Data'!$B$12:$B$112,0),4)</f>
        <v>70</v>
      </c>
      <c r="I1748" s="25">
        <f>INDEX('Appendix 1 - Team Data'!$B$12:$R$112, MATCH(D1748, 'Appendix 1 - Team Data'!$B$12:$B$112,0),4)</f>
        <v>80</v>
      </c>
      <c r="J1748" s="25">
        <f t="shared" si="27"/>
        <v>3</v>
      </c>
    </row>
    <row r="1749" spans="2:10">
      <c r="B1749" s="3">
        <v>42650</v>
      </c>
      <c r="C1749" s="10" t="s">
        <v>25</v>
      </c>
      <c r="D1749" s="10" t="s">
        <v>233</v>
      </c>
      <c r="E1749" s="25">
        <v>4</v>
      </c>
      <c r="F1749" s="25">
        <v>1</v>
      </c>
      <c r="G1749" s="10" t="s">
        <v>289</v>
      </c>
      <c r="H1749" s="25">
        <f>INDEX('Appendix 1 - Team Data'!$B$12:$R$112, MATCH(C1749, 'Appendix 1 - Team Data'!$B$12:$B$112,0),4)</f>
        <v>90</v>
      </c>
      <c r="I1749" s="25">
        <f>INDEX('Appendix 1 - Team Data'!$B$12:$R$112, MATCH(D1749, 'Appendix 1 - Team Data'!$B$12:$B$112,0),4)</f>
        <v>40</v>
      </c>
      <c r="J1749" s="25">
        <f t="shared" ref="J1749:J1812" si="28">ABS(F1749-E1749)</f>
        <v>3</v>
      </c>
    </row>
    <row r="1750" spans="2:10">
      <c r="B1750" s="3">
        <v>42650</v>
      </c>
      <c r="C1750" s="10" t="s">
        <v>212</v>
      </c>
      <c r="D1750" s="10" t="s">
        <v>261</v>
      </c>
      <c r="E1750" s="25">
        <v>4</v>
      </c>
      <c r="F1750" s="25">
        <v>1</v>
      </c>
      <c r="G1750" s="10" t="s">
        <v>289</v>
      </c>
      <c r="H1750" s="25">
        <f>INDEX('Appendix 1 - Team Data'!$B$12:$R$112, MATCH(C1750, 'Appendix 1 - Team Data'!$B$12:$B$112,0),4)</f>
        <v>80</v>
      </c>
      <c r="I1750" s="25">
        <f>INDEX('Appendix 1 - Team Data'!$B$12:$R$112, MATCH(D1750, 'Appendix 1 - Team Data'!$B$12:$B$112,0),4)</f>
        <v>10</v>
      </c>
      <c r="J1750" s="25">
        <f t="shared" si="28"/>
        <v>3</v>
      </c>
    </row>
    <row r="1751" spans="2:10">
      <c r="B1751" s="3">
        <v>42653</v>
      </c>
      <c r="C1751" s="10" t="s">
        <v>42</v>
      </c>
      <c r="D1751" s="10" t="s">
        <v>233</v>
      </c>
      <c r="E1751" s="25">
        <v>3</v>
      </c>
      <c r="F1751" s="25">
        <v>0</v>
      </c>
      <c r="G1751" s="10" t="s">
        <v>289</v>
      </c>
      <c r="H1751" s="25">
        <f>INDEX('Appendix 1 - Team Data'!$B$12:$R$112, MATCH(C1751, 'Appendix 1 - Team Data'!$B$12:$B$112,0),4)</f>
        <v>80</v>
      </c>
      <c r="I1751" s="25">
        <f>INDEX('Appendix 1 - Team Data'!$B$12:$R$112, MATCH(D1751, 'Appendix 1 - Team Data'!$B$12:$B$112,0),4)</f>
        <v>40</v>
      </c>
      <c r="J1751" s="25">
        <f t="shared" si="28"/>
        <v>3</v>
      </c>
    </row>
    <row r="1752" spans="2:10">
      <c r="B1752" s="3">
        <v>42654</v>
      </c>
      <c r="C1752" s="10" t="s">
        <v>16</v>
      </c>
      <c r="D1752" s="10" t="s">
        <v>249</v>
      </c>
      <c r="E1752" s="25">
        <v>3</v>
      </c>
      <c r="F1752" s="25">
        <v>0</v>
      </c>
      <c r="G1752" s="10" t="s">
        <v>289</v>
      </c>
      <c r="H1752" s="25">
        <f>INDEX('Appendix 1 - Team Data'!$B$12:$R$112, MATCH(C1752, 'Appendix 1 - Team Data'!$B$12:$B$112,0),4)</f>
        <v>30</v>
      </c>
      <c r="I1752" s="25">
        <f>INDEX('Appendix 1 - Team Data'!$B$12:$R$112, MATCH(D1752, 'Appendix 1 - Team Data'!$B$12:$B$112,0),4)</f>
        <v>20</v>
      </c>
      <c r="J1752" s="25">
        <f t="shared" si="28"/>
        <v>3</v>
      </c>
    </row>
    <row r="1753" spans="2:10">
      <c r="B1753" s="3">
        <v>42654</v>
      </c>
      <c r="C1753" s="10" t="s">
        <v>216</v>
      </c>
      <c r="D1753" s="10" t="s">
        <v>222</v>
      </c>
      <c r="E1753" s="25">
        <v>3</v>
      </c>
      <c r="F1753" s="25">
        <v>0</v>
      </c>
      <c r="G1753" s="10" t="s">
        <v>289</v>
      </c>
      <c r="H1753" s="25">
        <f>INDEX('Appendix 1 - Team Data'!$B$12:$R$112, MATCH(C1753, 'Appendix 1 - Team Data'!$B$12:$B$112,0),4)</f>
        <v>70</v>
      </c>
      <c r="I1753" s="25">
        <f>INDEX('Appendix 1 - Team Data'!$B$12:$R$112, MATCH(D1753, 'Appendix 1 - Team Data'!$B$12:$B$112,0),4)</f>
        <v>60</v>
      </c>
      <c r="J1753" s="25">
        <f t="shared" si="28"/>
        <v>3</v>
      </c>
    </row>
    <row r="1754" spans="2:10">
      <c r="B1754" s="3">
        <v>42685</v>
      </c>
      <c r="C1754" s="10" t="s">
        <v>48</v>
      </c>
      <c r="D1754" s="10" t="s">
        <v>222</v>
      </c>
      <c r="E1754" s="25">
        <v>3</v>
      </c>
      <c r="F1754" s="25">
        <v>0</v>
      </c>
      <c r="G1754" s="10" t="s">
        <v>289</v>
      </c>
      <c r="H1754" s="25">
        <f>INDEX('Appendix 1 - Team Data'!$B$12:$R$112, MATCH(C1754, 'Appendix 1 - Team Data'!$B$12:$B$112,0),4)</f>
        <v>90</v>
      </c>
      <c r="I1754" s="25">
        <f>INDEX('Appendix 1 - Team Data'!$B$12:$R$112, MATCH(D1754, 'Appendix 1 - Team Data'!$B$12:$B$112,0),4)</f>
        <v>60</v>
      </c>
      <c r="J1754" s="25">
        <f t="shared" si="28"/>
        <v>3</v>
      </c>
    </row>
    <row r="1755" spans="2:10">
      <c r="B1755" s="3">
        <v>42685</v>
      </c>
      <c r="C1755" s="10" t="s">
        <v>228</v>
      </c>
      <c r="D1755" s="10" t="s">
        <v>50</v>
      </c>
      <c r="E1755" s="25">
        <v>0</v>
      </c>
      <c r="F1755" s="25">
        <v>3</v>
      </c>
      <c r="G1755" s="10" t="s">
        <v>289</v>
      </c>
      <c r="H1755" s="25">
        <f>INDEX('Appendix 1 - Team Data'!$B$12:$R$112, MATCH(C1755, 'Appendix 1 - Team Data'!$B$12:$B$112,0),4)</f>
        <v>50</v>
      </c>
      <c r="I1755" s="25">
        <f>INDEX('Appendix 1 - Team Data'!$B$12:$R$112, MATCH(D1755, 'Appendix 1 - Team Data'!$B$12:$B$112,0),4)</f>
        <v>80</v>
      </c>
      <c r="J1755" s="25">
        <f t="shared" si="28"/>
        <v>3</v>
      </c>
    </row>
    <row r="1756" spans="2:10">
      <c r="B1756" s="3">
        <v>42686</v>
      </c>
      <c r="C1756" s="10" t="s">
        <v>239</v>
      </c>
      <c r="D1756" s="10" t="s">
        <v>252</v>
      </c>
      <c r="E1756" s="25">
        <v>0</v>
      </c>
      <c r="F1756" s="25">
        <v>3</v>
      </c>
      <c r="G1756" s="10" t="s">
        <v>289</v>
      </c>
      <c r="H1756" s="25">
        <f>INDEX('Appendix 1 - Team Data'!$B$12:$R$112, MATCH(C1756, 'Appendix 1 - Team Data'!$B$12:$B$112,0),4)</f>
        <v>40</v>
      </c>
      <c r="I1756" s="25">
        <f>INDEX('Appendix 1 - Team Data'!$B$12:$R$112, MATCH(D1756, 'Appendix 1 - Team Data'!$B$12:$B$112,0),4)</f>
        <v>20</v>
      </c>
      <c r="J1756" s="25">
        <f t="shared" si="28"/>
        <v>3</v>
      </c>
    </row>
    <row r="1757" spans="2:10">
      <c r="B1757" s="3">
        <v>42689</v>
      </c>
      <c r="C1757" s="10" t="s">
        <v>30</v>
      </c>
      <c r="D1757" s="10" t="s">
        <v>52</v>
      </c>
      <c r="E1757" s="25">
        <v>3</v>
      </c>
      <c r="F1757" s="25">
        <v>0</v>
      </c>
      <c r="G1757" s="10" t="s">
        <v>289</v>
      </c>
      <c r="H1757" s="25">
        <f>INDEX('Appendix 1 - Team Data'!$B$12:$R$112, MATCH(C1757, 'Appendix 1 - Team Data'!$B$12:$B$112,0),4)</f>
        <v>90</v>
      </c>
      <c r="I1757" s="25">
        <f>INDEX('Appendix 1 - Team Data'!$B$12:$R$112, MATCH(D1757, 'Appendix 1 - Team Data'!$B$12:$B$112,0),4)</f>
        <v>90</v>
      </c>
      <c r="J1757" s="25">
        <f t="shared" si="28"/>
        <v>3</v>
      </c>
    </row>
    <row r="1758" spans="2:10">
      <c r="B1758" s="3">
        <v>42689</v>
      </c>
      <c r="C1758" s="10" t="s">
        <v>218</v>
      </c>
      <c r="D1758" s="10" t="s">
        <v>220</v>
      </c>
      <c r="E1758" s="25">
        <v>3</v>
      </c>
      <c r="F1758" s="25">
        <v>0</v>
      </c>
      <c r="G1758" s="10" t="s">
        <v>289</v>
      </c>
      <c r="H1758" s="25">
        <f>INDEX('Appendix 1 - Team Data'!$B$12:$R$112, MATCH(C1758, 'Appendix 1 - Team Data'!$B$12:$B$112,0),4)</f>
        <v>70</v>
      </c>
      <c r="I1758" s="25">
        <f>INDEX('Appendix 1 - Team Data'!$B$12:$R$112, MATCH(D1758, 'Appendix 1 - Team Data'!$B$12:$B$112,0),4)</f>
        <v>60</v>
      </c>
      <c r="J1758" s="25">
        <f t="shared" si="28"/>
        <v>3</v>
      </c>
    </row>
    <row r="1759" spans="2:10">
      <c r="B1759" s="3">
        <v>42689</v>
      </c>
      <c r="C1759" s="10" t="s">
        <v>229</v>
      </c>
      <c r="D1759" s="10" t="s">
        <v>32</v>
      </c>
      <c r="E1759" s="25">
        <v>0</v>
      </c>
      <c r="F1759" s="25">
        <v>3</v>
      </c>
      <c r="G1759" s="10" t="s">
        <v>288</v>
      </c>
      <c r="H1759" s="25">
        <f>INDEX('Appendix 1 - Team Data'!$B$12:$R$112, MATCH(C1759, 'Appendix 1 - Team Data'!$B$12:$B$112,0),4)</f>
        <v>50</v>
      </c>
      <c r="I1759" s="25">
        <f>INDEX('Appendix 1 - Team Data'!$B$12:$R$112, MATCH(D1759, 'Appendix 1 - Team Data'!$B$12:$B$112,0),4)</f>
        <v>80</v>
      </c>
      <c r="J1759" s="25">
        <f t="shared" si="28"/>
        <v>3</v>
      </c>
    </row>
    <row r="1760" spans="2:10">
      <c r="B1760" s="3">
        <v>42746</v>
      </c>
      <c r="C1760" s="10" t="s">
        <v>243</v>
      </c>
      <c r="D1760" s="10" t="s">
        <v>269</v>
      </c>
      <c r="E1760" s="25">
        <v>3</v>
      </c>
      <c r="F1760" s="25">
        <v>0</v>
      </c>
      <c r="G1760" s="10" t="s">
        <v>288</v>
      </c>
      <c r="H1760" s="25">
        <f>INDEX('Appendix 1 - Team Data'!$B$12:$R$112, MATCH(C1760, 'Appendix 1 - Team Data'!$B$12:$B$112,0),4)</f>
        <v>30</v>
      </c>
      <c r="I1760" s="25">
        <f>INDEX('Appendix 1 - Team Data'!$B$12:$R$112, MATCH(D1760, 'Appendix 1 - Team Data'!$B$12:$B$112,0),4)</f>
        <v>0</v>
      </c>
      <c r="J1760" s="25">
        <f t="shared" si="28"/>
        <v>3</v>
      </c>
    </row>
    <row r="1761" spans="2:10">
      <c r="B1761" s="3">
        <v>42818</v>
      </c>
      <c r="C1761" s="10" t="s">
        <v>21</v>
      </c>
      <c r="D1761" s="10" t="s">
        <v>252</v>
      </c>
      <c r="E1761" s="25">
        <v>4</v>
      </c>
      <c r="F1761" s="25">
        <v>1</v>
      </c>
      <c r="G1761" s="10" t="s">
        <v>289</v>
      </c>
      <c r="H1761" s="25">
        <f>INDEX('Appendix 1 - Team Data'!$B$12:$R$112, MATCH(C1761, 'Appendix 1 - Team Data'!$B$12:$B$112,0),4)</f>
        <v>90</v>
      </c>
      <c r="I1761" s="25">
        <f>INDEX('Appendix 1 - Team Data'!$B$12:$R$112, MATCH(D1761, 'Appendix 1 - Team Data'!$B$12:$B$112,0),4)</f>
        <v>20</v>
      </c>
      <c r="J1761" s="25">
        <f t="shared" si="28"/>
        <v>3</v>
      </c>
    </row>
    <row r="1762" spans="2:10">
      <c r="B1762" s="3">
        <v>42819</v>
      </c>
      <c r="C1762" s="10" t="s">
        <v>20</v>
      </c>
      <c r="D1762" s="10" t="s">
        <v>236</v>
      </c>
      <c r="E1762" s="25">
        <v>3</v>
      </c>
      <c r="F1762" s="25">
        <v>0</v>
      </c>
      <c r="G1762" s="10" t="s">
        <v>289</v>
      </c>
      <c r="H1762" s="25">
        <f>INDEX('Appendix 1 - Team Data'!$B$12:$R$112, MATCH(C1762, 'Appendix 1 - Team Data'!$B$12:$B$112,0),4)</f>
        <v>90</v>
      </c>
      <c r="I1762" s="25">
        <f>INDEX('Appendix 1 - Team Data'!$B$12:$R$112, MATCH(D1762, 'Appendix 1 - Team Data'!$B$12:$B$112,0),4)</f>
        <v>40</v>
      </c>
      <c r="J1762" s="25">
        <f t="shared" si="28"/>
        <v>3</v>
      </c>
    </row>
    <row r="1763" spans="2:10">
      <c r="B1763" s="3">
        <v>42822</v>
      </c>
      <c r="C1763" s="10" t="s">
        <v>35</v>
      </c>
      <c r="D1763" s="10" t="s">
        <v>215</v>
      </c>
      <c r="E1763" s="25">
        <v>3</v>
      </c>
      <c r="F1763" s="25">
        <v>0</v>
      </c>
      <c r="G1763" s="10" t="s">
        <v>289</v>
      </c>
      <c r="H1763" s="25">
        <f>INDEX('Appendix 1 - Team Data'!$B$12:$R$112, MATCH(C1763, 'Appendix 1 - Team Data'!$B$12:$B$112,0),4)</f>
        <v>90</v>
      </c>
      <c r="I1763" s="25">
        <f>INDEX('Appendix 1 - Team Data'!$B$12:$R$112, MATCH(D1763, 'Appendix 1 - Team Data'!$B$12:$B$112,0),4)</f>
        <v>70</v>
      </c>
      <c r="J1763" s="25">
        <f t="shared" si="28"/>
        <v>3</v>
      </c>
    </row>
    <row r="1764" spans="2:10">
      <c r="B1764" s="3">
        <v>42822</v>
      </c>
      <c r="C1764" s="10" t="s">
        <v>258</v>
      </c>
      <c r="D1764" s="10" t="s">
        <v>32</v>
      </c>
      <c r="E1764" s="25">
        <v>3</v>
      </c>
      <c r="F1764" s="25">
        <v>0</v>
      </c>
      <c r="G1764" s="10" t="s">
        <v>288</v>
      </c>
      <c r="H1764" s="25">
        <f>INDEX('Appendix 1 - Team Data'!$B$12:$R$112, MATCH(C1764, 'Appendix 1 - Team Data'!$B$12:$B$112,0),4)</f>
        <v>20</v>
      </c>
      <c r="I1764" s="25">
        <f>INDEX('Appendix 1 - Team Data'!$B$12:$R$112, MATCH(D1764, 'Appendix 1 - Team Data'!$B$12:$B$112,0),4)</f>
        <v>80</v>
      </c>
      <c r="J1764" s="25">
        <f t="shared" si="28"/>
        <v>3</v>
      </c>
    </row>
    <row r="1765" spans="2:10">
      <c r="B1765" s="3">
        <v>42822</v>
      </c>
      <c r="C1765" s="10" t="s">
        <v>256</v>
      </c>
      <c r="D1765" s="10" t="s">
        <v>261</v>
      </c>
      <c r="E1765" s="25">
        <v>3</v>
      </c>
      <c r="F1765" s="25">
        <v>0</v>
      </c>
      <c r="G1765" s="10" t="s">
        <v>288</v>
      </c>
      <c r="H1765" s="25">
        <f>INDEX('Appendix 1 - Team Data'!$B$12:$R$112, MATCH(C1765, 'Appendix 1 - Team Data'!$B$12:$B$112,0),4)</f>
        <v>20</v>
      </c>
      <c r="I1765" s="25">
        <f>INDEX('Appendix 1 - Team Data'!$B$12:$R$112, MATCH(D1765, 'Appendix 1 - Team Data'!$B$12:$B$112,0),4)</f>
        <v>10</v>
      </c>
      <c r="J1765" s="25">
        <f t="shared" si="28"/>
        <v>3</v>
      </c>
    </row>
    <row r="1766" spans="2:10">
      <c r="B1766" s="3">
        <v>42888</v>
      </c>
      <c r="C1766" s="10" t="s">
        <v>213</v>
      </c>
      <c r="D1766" s="10" t="s">
        <v>238</v>
      </c>
      <c r="E1766" s="25">
        <v>3</v>
      </c>
      <c r="F1766" s="25">
        <v>0</v>
      </c>
      <c r="G1766" s="10" t="s">
        <v>288</v>
      </c>
      <c r="H1766" s="25">
        <f>INDEX('Appendix 1 - Team Data'!$B$12:$R$112, MATCH(C1766, 'Appendix 1 - Team Data'!$B$12:$B$112,0),4)</f>
        <v>80</v>
      </c>
      <c r="I1766" s="25">
        <f>INDEX('Appendix 1 - Team Data'!$B$12:$R$112, MATCH(D1766, 'Appendix 1 - Team Data'!$B$12:$B$112,0),4)</f>
        <v>40</v>
      </c>
      <c r="J1766" s="25">
        <f t="shared" si="28"/>
        <v>3</v>
      </c>
    </row>
    <row r="1767" spans="2:10">
      <c r="B1767" s="3">
        <v>42891</v>
      </c>
      <c r="C1767" s="10" t="s">
        <v>236</v>
      </c>
      <c r="D1767" s="10" t="s">
        <v>15</v>
      </c>
      <c r="E1767" s="25">
        <v>0</v>
      </c>
      <c r="F1767" s="25">
        <v>3</v>
      </c>
      <c r="G1767" s="10" t="s">
        <v>288</v>
      </c>
      <c r="H1767" s="25">
        <f>INDEX('Appendix 1 - Team Data'!$B$12:$R$112, MATCH(C1767, 'Appendix 1 - Team Data'!$B$12:$B$112,0),4)</f>
        <v>40</v>
      </c>
      <c r="I1767" s="25">
        <f>INDEX('Appendix 1 - Team Data'!$B$12:$R$112, MATCH(D1767, 'Appendix 1 - Team Data'!$B$12:$B$112,0),4)</f>
        <v>50</v>
      </c>
      <c r="J1767" s="25">
        <f t="shared" si="28"/>
        <v>3</v>
      </c>
    </row>
    <row r="1768" spans="2:10">
      <c r="B1768" s="3">
        <v>42893</v>
      </c>
      <c r="C1768" s="10" t="s">
        <v>211</v>
      </c>
      <c r="D1768" s="10" t="s">
        <v>18</v>
      </c>
      <c r="E1768" s="25">
        <v>3</v>
      </c>
      <c r="F1768" s="25">
        <v>0</v>
      </c>
      <c r="G1768" s="10" t="s">
        <v>288</v>
      </c>
      <c r="H1768" s="25">
        <f>INDEX('Appendix 1 - Team Data'!$B$12:$R$112, MATCH(C1768, 'Appendix 1 - Team Data'!$B$12:$B$112,0),4)</f>
        <v>90</v>
      </c>
      <c r="I1768" s="25">
        <f>INDEX('Appendix 1 - Team Data'!$B$12:$R$112, MATCH(D1768, 'Appendix 1 - Team Data'!$B$12:$B$112,0),4)</f>
        <v>80</v>
      </c>
      <c r="J1768" s="25">
        <f t="shared" si="28"/>
        <v>3</v>
      </c>
    </row>
    <row r="1769" spans="2:10">
      <c r="B1769" s="3">
        <v>42894</v>
      </c>
      <c r="C1769" s="10" t="s">
        <v>41</v>
      </c>
      <c r="D1769" s="10" t="s">
        <v>237</v>
      </c>
      <c r="E1769" s="25">
        <v>3</v>
      </c>
      <c r="F1769" s="25">
        <v>0</v>
      </c>
      <c r="G1769" s="10" t="s">
        <v>289</v>
      </c>
      <c r="H1769" s="25">
        <f>INDEX('Appendix 1 - Team Data'!$B$12:$R$112, MATCH(C1769, 'Appendix 1 - Team Data'!$B$12:$B$112,0),4)</f>
        <v>80</v>
      </c>
      <c r="I1769" s="25">
        <f>INDEX('Appendix 1 - Team Data'!$B$12:$R$112, MATCH(D1769, 'Appendix 1 - Team Data'!$B$12:$B$112,0),4)</f>
        <v>40</v>
      </c>
      <c r="J1769" s="25">
        <f t="shared" si="28"/>
        <v>3</v>
      </c>
    </row>
    <row r="1770" spans="2:10">
      <c r="B1770" s="3">
        <v>42896</v>
      </c>
      <c r="C1770" s="10" t="s">
        <v>235</v>
      </c>
      <c r="D1770" s="10" t="s">
        <v>264</v>
      </c>
      <c r="E1770" s="25">
        <v>4</v>
      </c>
      <c r="F1770" s="25">
        <v>1</v>
      </c>
      <c r="G1770" s="10" t="s">
        <v>289</v>
      </c>
      <c r="H1770" s="25">
        <f>INDEX('Appendix 1 - Team Data'!$B$12:$R$112, MATCH(C1770, 'Appendix 1 - Team Data'!$B$12:$B$112,0),4)</f>
        <v>40</v>
      </c>
      <c r="I1770" s="25">
        <f>INDEX('Appendix 1 - Team Data'!$B$12:$R$112, MATCH(D1770, 'Appendix 1 - Team Data'!$B$12:$B$112,0),4)</f>
        <v>10</v>
      </c>
      <c r="J1770" s="25">
        <f t="shared" si="28"/>
        <v>3</v>
      </c>
    </row>
    <row r="1771" spans="2:10">
      <c r="B1771" s="3">
        <v>42897</v>
      </c>
      <c r="C1771" s="10" t="s">
        <v>252</v>
      </c>
      <c r="D1771" s="10" t="s">
        <v>239</v>
      </c>
      <c r="E1771" s="25">
        <v>0</v>
      </c>
      <c r="F1771" s="25">
        <v>3</v>
      </c>
      <c r="G1771" s="10" t="s">
        <v>289</v>
      </c>
      <c r="H1771" s="25">
        <f>INDEX('Appendix 1 - Team Data'!$B$12:$R$112, MATCH(C1771, 'Appendix 1 - Team Data'!$B$12:$B$112,0),4)</f>
        <v>20</v>
      </c>
      <c r="I1771" s="25">
        <f>INDEX('Appendix 1 - Team Data'!$B$12:$R$112, MATCH(D1771, 'Appendix 1 - Team Data'!$B$12:$B$112,0),4)</f>
        <v>40</v>
      </c>
      <c r="J1771" s="25">
        <f t="shared" si="28"/>
        <v>3</v>
      </c>
    </row>
    <row r="1772" spans="2:10">
      <c r="B1772" s="3">
        <v>42899</v>
      </c>
      <c r="C1772" s="10" t="s">
        <v>271</v>
      </c>
      <c r="D1772" s="10" t="s">
        <v>218</v>
      </c>
      <c r="E1772" s="25">
        <v>0</v>
      </c>
      <c r="F1772" s="25">
        <v>3</v>
      </c>
      <c r="G1772" s="10" t="s">
        <v>288</v>
      </c>
      <c r="H1772" s="25">
        <f>INDEX('Appendix 1 - Team Data'!$B$12:$R$112, MATCH(C1772, 'Appendix 1 - Team Data'!$B$12:$B$112,0),4)</f>
        <v>0</v>
      </c>
      <c r="I1772" s="25">
        <f>INDEX('Appendix 1 - Team Data'!$B$12:$R$112, MATCH(D1772, 'Appendix 1 - Team Data'!$B$12:$B$112,0),4)</f>
        <v>70</v>
      </c>
      <c r="J1772" s="25">
        <f t="shared" si="28"/>
        <v>3</v>
      </c>
    </row>
    <row r="1773" spans="2:10">
      <c r="B1773" s="3">
        <v>42915</v>
      </c>
      <c r="C1773" s="10" t="s">
        <v>40</v>
      </c>
      <c r="D1773" s="10" t="s">
        <v>41</v>
      </c>
      <c r="E1773" s="25">
        <v>4</v>
      </c>
      <c r="F1773" s="25">
        <v>1</v>
      </c>
      <c r="G1773" s="10" t="s">
        <v>295</v>
      </c>
      <c r="H1773" s="25">
        <f>INDEX('Appendix 1 - Team Data'!$B$12:$R$112, MATCH(C1773, 'Appendix 1 - Team Data'!$B$12:$B$112,0),4)</f>
        <v>90</v>
      </c>
      <c r="I1773" s="25">
        <f>INDEX('Appendix 1 - Team Data'!$B$12:$R$112, MATCH(D1773, 'Appendix 1 - Team Data'!$B$12:$B$112,0),4)</f>
        <v>80</v>
      </c>
      <c r="J1773" s="25">
        <f t="shared" si="28"/>
        <v>3</v>
      </c>
    </row>
    <row r="1774" spans="2:10">
      <c r="B1774" s="3">
        <v>42931</v>
      </c>
      <c r="C1774" s="10" t="s">
        <v>46</v>
      </c>
      <c r="D1774" s="10" t="s">
        <v>277</v>
      </c>
      <c r="E1774" s="25">
        <v>3</v>
      </c>
      <c r="F1774" s="25">
        <v>0</v>
      </c>
      <c r="G1774" s="10" t="s">
        <v>302</v>
      </c>
      <c r="H1774" s="25">
        <f>INDEX('Appendix 1 - Team Data'!$B$12:$R$112, MATCH(C1774, 'Appendix 1 - Team Data'!$B$12:$B$112,0),4)</f>
        <v>50</v>
      </c>
      <c r="I1774" s="25">
        <f>INDEX('Appendix 1 - Team Data'!$B$12:$R$112, MATCH(D1774, 'Appendix 1 - Team Data'!$B$12:$B$112,0),4)</f>
        <v>0</v>
      </c>
      <c r="J1774" s="25">
        <f t="shared" si="28"/>
        <v>3</v>
      </c>
    </row>
    <row r="1775" spans="2:10">
      <c r="B1775" s="3">
        <v>42978</v>
      </c>
      <c r="C1775" s="10" t="s">
        <v>213</v>
      </c>
      <c r="D1775" s="10" t="s">
        <v>215</v>
      </c>
      <c r="E1775" s="25">
        <v>0</v>
      </c>
      <c r="F1775" s="25">
        <v>3</v>
      </c>
      <c r="G1775" s="10" t="s">
        <v>289</v>
      </c>
      <c r="H1775" s="25">
        <f>INDEX('Appendix 1 - Team Data'!$B$12:$R$112, MATCH(C1775, 'Appendix 1 - Team Data'!$B$12:$B$112,0),4)</f>
        <v>80</v>
      </c>
      <c r="I1775" s="25">
        <f>INDEX('Appendix 1 - Team Data'!$B$12:$R$112, MATCH(D1775, 'Appendix 1 - Team Data'!$B$12:$B$112,0),4)</f>
        <v>70</v>
      </c>
      <c r="J1775" s="25">
        <f t="shared" si="28"/>
        <v>3</v>
      </c>
    </row>
    <row r="1776" spans="2:10">
      <c r="B1776" s="3">
        <v>42980</v>
      </c>
      <c r="C1776" s="10" t="s">
        <v>21</v>
      </c>
      <c r="D1776" s="10" t="s">
        <v>211</v>
      </c>
      <c r="E1776" s="25">
        <v>3</v>
      </c>
      <c r="F1776" s="25">
        <v>0</v>
      </c>
      <c r="G1776" s="10" t="s">
        <v>289</v>
      </c>
      <c r="H1776" s="25">
        <f>INDEX('Appendix 1 - Team Data'!$B$12:$R$112, MATCH(C1776, 'Appendix 1 - Team Data'!$B$12:$B$112,0),4)</f>
        <v>90</v>
      </c>
      <c r="I1776" s="25">
        <f>INDEX('Appendix 1 - Team Data'!$B$12:$R$112, MATCH(D1776, 'Appendix 1 - Team Data'!$B$12:$B$112,0),4)</f>
        <v>90</v>
      </c>
      <c r="J1776" s="25">
        <f t="shared" si="28"/>
        <v>3</v>
      </c>
    </row>
    <row r="1777" spans="2:10">
      <c r="B1777" s="3">
        <v>42982</v>
      </c>
      <c r="C1777" s="10" t="s">
        <v>264</v>
      </c>
      <c r="D1777" s="10" t="s">
        <v>28</v>
      </c>
      <c r="E1777" s="25">
        <v>1</v>
      </c>
      <c r="F1777" s="25">
        <v>4</v>
      </c>
      <c r="G1777" s="10" t="s">
        <v>289</v>
      </c>
      <c r="H1777" s="25">
        <f>INDEX('Appendix 1 - Team Data'!$B$12:$R$112, MATCH(C1777, 'Appendix 1 - Team Data'!$B$12:$B$112,0),4)</f>
        <v>10</v>
      </c>
      <c r="I1777" s="25">
        <f>INDEX('Appendix 1 - Team Data'!$B$12:$R$112, MATCH(D1777, 'Appendix 1 - Team Data'!$B$12:$B$112,0),4)</f>
        <v>80</v>
      </c>
      <c r="J1777" s="25">
        <f t="shared" si="28"/>
        <v>3</v>
      </c>
    </row>
    <row r="1778" spans="2:10">
      <c r="B1778" s="3">
        <v>43014</v>
      </c>
      <c r="C1778" s="10" t="s">
        <v>21</v>
      </c>
      <c r="D1778" s="10" t="s">
        <v>239</v>
      </c>
      <c r="E1778" s="25">
        <v>3</v>
      </c>
      <c r="F1778" s="25">
        <v>0</v>
      </c>
      <c r="G1778" s="10" t="s">
        <v>289</v>
      </c>
      <c r="H1778" s="25">
        <f>INDEX('Appendix 1 - Team Data'!$B$12:$R$112, MATCH(C1778, 'Appendix 1 - Team Data'!$B$12:$B$112,0),4)</f>
        <v>90</v>
      </c>
      <c r="I1778" s="25">
        <f>INDEX('Appendix 1 - Team Data'!$B$12:$R$112, MATCH(D1778, 'Appendix 1 - Team Data'!$B$12:$B$112,0),4)</f>
        <v>40</v>
      </c>
      <c r="J1778" s="25">
        <f t="shared" si="28"/>
        <v>3</v>
      </c>
    </row>
    <row r="1779" spans="2:10">
      <c r="B1779" s="3">
        <v>43014</v>
      </c>
      <c r="C1779" s="10" t="s">
        <v>225</v>
      </c>
      <c r="D1779" s="10" t="s">
        <v>31</v>
      </c>
      <c r="E1779" s="25">
        <v>0</v>
      </c>
      <c r="F1779" s="25">
        <v>3</v>
      </c>
      <c r="G1779" s="10" t="s">
        <v>289</v>
      </c>
      <c r="H1779" s="25">
        <f>INDEX('Appendix 1 - Team Data'!$B$12:$R$112, MATCH(C1779, 'Appendix 1 - Team Data'!$B$12:$B$112,0),4)</f>
        <v>60</v>
      </c>
      <c r="I1779" s="25">
        <f>INDEX('Appendix 1 - Team Data'!$B$12:$R$112, MATCH(D1779, 'Appendix 1 - Team Data'!$B$12:$B$112,0),4)</f>
        <v>70</v>
      </c>
      <c r="J1779" s="25">
        <f t="shared" si="28"/>
        <v>3</v>
      </c>
    </row>
    <row r="1780" spans="2:10">
      <c r="B1780" s="3">
        <v>43015</v>
      </c>
      <c r="C1780" s="10" t="s">
        <v>266</v>
      </c>
      <c r="D1780" s="10" t="s">
        <v>47</v>
      </c>
      <c r="E1780" s="25">
        <v>1</v>
      </c>
      <c r="F1780" s="25">
        <v>4</v>
      </c>
      <c r="G1780" s="10" t="s">
        <v>289</v>
      </c>
      <c r="H1780" s="25">
        <f>INDEX('Appendix 1 - Team Data'!$B$12:$R$112, MATCH(C1780, 'Appendix 1 - Team Data'!$B$12:$B$112,0),4)</f>
        <v>10</v>
      </c>
      <c r="I1780" s="25">
        <f>INDEX('Appendix 1 - Team Data'!$B$12:$R$112, MATCH(D1780, 'Appendix 1 - Team Data'!$B$12:$B$112,0),4)</f>
        <v>40</v>
      </c>
      <c r="J1780" s="25">
        <f t="shared" si="28"/>
        <v>3</v>
      </c>
    </row>
    <row r="1781" spans="2:10">
      <c r="B1781" s="3">
        <v>43015</v>
      </c>
      <c r="C1781" s="10" t="s">
        <v>36</v>
      </c>
      <c r="D1781" s="10" t="s">
        <v>236</v>
      </c>
      <c r="E1781" s="25">
        <v>5</v>
      </c>
      <c r="F1781" s="25">
        <v>2</v>
      </c>
      <c r="G1781" s="10" t="s">
        <v>289</v>
      </c>
      <c r="H1781" s="25">
        <f>INDEX('Appendix 1 - Team Data'!$B$12:$R$112, MATCH(C1781, 'Appendix 1 - Team Data'!$B$12:$B$112,0),4)</f>
        <v>80</v>
      </c>
      <c r="I1781" s="25">
        <f>INDEX('Appendix 1 - Team Data'!$B$12:$R$112, MATCH(D1781, 'Appendix 1 - Team Data'!$B$12:$B$112,0),4)</f>
        <v>40</v>
      </c>
      <c r="J1781" s="25">
        <f t="shared" si="28"/>
        <v>3</v>
      </c>
    </row>
    <row r="1782" spans="2:10">
      <c r="B1782" s="3">
        <v>43015</v>
      </c>
      <c r="C1782" s="10" t="s">
        <v>16</v>
      </c>
      <c r="D1782" s="10" t="s">
        <v>247</v>
      </c>
      <c r="E1782" s="25">
        <v>5</v>
      </c>
      <c r="F1782" s="25">
        <v>2</v>
      </c>
      <c r="G1782" s="10" t="s">
        <v>288</v>
      </c>
      <c r="H1782" s="25">
        <f>INDEX('Appendix 1 - Team Data'!$B$12:$R$112, MATCH(C1782, 'Appendix 1 - Team Data'!$B$12:$B$112,0),4)</f>
        <v>30</v>
      </c>
      <c r="I1782" s="25">
        <f>INDEX('Appendix 1 - Team Data'!$B$12:$R$112, MATCH(D1782, 'Appendix 1 - Team Data'!$B$12:$B$112,0),4)</f>
        <v>30</v>
      </c>
      <c r="J1782" s="25">
        <f t="shared" si="28"/>
        <v>3</v>
      </c>
    </row>
    <row r="1783" spans="2:10">
      <c r="B1783" s="3">
        <v>43018</v>
      </c>
      <c r="C1783" s="10" t="s">
        <v>35</v>
      </c>
      <c r="D1783" s="10" t="s">
        <v>213</v>
      </c>
      <c r="E1783" s="25">
        <v>3</v>
      </c>
      <c r="F1783" s="25">
        <v>0</v>
      </c>
      <c r="G1783" s="10" t="s">
        <v>289</v>
      </c>
      <c r="H1783" s="25">
        <f>INDEX('Appendix 1 - Team Data'!$B$12:$R$112, MATCH(C1783, 'Appendix 1 - Team Data'!$B$12:$B$112,0),4)</f>
        <v>90</v>
      </c>
      <c r="I1783" s="25">
        <f>INDEX('Appendix 1 - Team Data'!$B$12:$R$112, MATCH(D1783, 'Appendix 1 - Team Data'!$B$12:$B$112,0),4)</f>
        <v>80</v>
      </c>
      <c r="J1783" s="25">
        <f t="shared" si="28"/>
        <v>3</v>
      </c>
    </row>
    <row r="1784" spans="2:10">
      <c r="B1784" s="3">
        <v>43018</v>
      </c>
      <c r="C1784" s="10" t="s">
        <v>16</v>
      </c>
      <c r="D1784" s="10" t="s">
        <v>234</v>
      </c>
      <c r="E1784" s="25">
        <v>0</v>
      </c>
      <c r="F1784" s="25">
        <v>3</v>
      </c>
      <c r="G1784" s="10" t="s">
        <v>288</v>
      </c>
      <c r="H1784" s="25">
        <f>INDEX('Appendix 1 - Team Data'!$B$12:$R$112, MATCH(C1784, 'Appendix 1 - Team Data'!$B$12:$B$112,0),4)</f>
        <v>30</v>
      </c>
      <c r="I1784" s="25">
        <f>INDEX('Appendix 1 - Team Data'!$B$12:$R$112, MATCH(D1784, 'Appendix 1 - Team Data'!$B$12:$B$112,0),4)</f>
        <v>40</v>
      </c>
      <c r="J1784" s="25">
        <f t="shared" si="28"/>
        <v>3</v>
      </c>
    </row>
    <row r="1785" spans="2:10">
      <c r="B1785" s="3">
        <v>43048</v>
      </c>
      <c r="C1785" s="10" t="s">
        <v>32</v>
      </c>
      <c r="D1785" s="10" t="s">
        <v>230</v>
      </c>
      <c r="E1785" s="25">
        <v>4</v>
      </c>
      <c r="F1785" s="25">
        <v>1</v>
      </c>
      <c r="G1785" s="10" t="s">
        <v>289</v>
      </c>
      <c r="H1785" s="25">
        <f>INDEX('Appendix 1 - Team Data'!$B$12:$R$112, MATCH(C1785, 'Appendix 1 - Team Data'!$B$12:$B$112,0),4)</f>
        <v>80</v>
      </c>
      <c r="I1785" s="25">
        <f>INDEX('Appendix 1 - Team Data'!$B$12:$R$112, MATCH(D1785, 'Appendix 1 - Team Data'!$B$12:$B$112,0),4)</f>
        <v>50</v>
      </c>
      <c r="J1785" s="25">
        <f t="shared" si="28"/>
        <v>3</v>
      </c>
    </row>
    <row r="1786" spans="2:10">
      <c r="B1786" s="3">
        <v>43048</v>
      </c>
      <c r="C1786" s="10" t="s">
        <v>244</v>
      </c>
      <c r="D1786" s="10" t="s">
        <v>258</v>
      </c>
      <c r="E1786" s="25">
        <v>3</v>
      </c>
      <c r="F1786" s="25">
        <v>0</v>
      </c>
      <c r="G1786" s="10" t="s">
        <v>288</v>
      </c>
      <c r="H1786" s="25">
        <f>INDEX('Appendix 1 - Team Data'!$B$12:$R$112, MATCH(C1786, 'Appendix 1 - Team Data'!$B$12:$B$112,0),4)</f>
        <v>30</v>
      </c>
      <c r="I1786" s="25">
        <f>INDEX('Appendix 1 - Team Data'!$B$12:$R$112, MATCH(D1786, 'Appendix 1 - Team Data'!$B$12:$B$112,0),4)</f>
        <v>20</v>
      </c>
      <c r="J1786" s="25">
        <f t="shared" si="28"/>
        <v>3</v>
      </c>
    </row>
    <row r="1787" spans="2:10">
      <c r="B1787" s="3">
        <v>43048</v>
      </c>
      <c r="C1787" s="10" t="s">
        <v>264</v>
      </c>
      <c r="D1787" s="10" t="s">
        <v>261</v>
      </c>
      <c r="E1787" s="25">
        <v>4</v>
      </c>
      <c r="F1787" s="25">
        <v>1</v>
      </c>
      <c r="G1787" s="10" t="s">
        <v>288</v>
      </c>
      <c r="H1787" s="25">
        <f>INDEX('Appendix 1 - Team Data'!$B$12:$R$112, MATCH(C1787, 'Appendix 1 - Team Data'!$B$12:$B$112,0),4)</f>
        <v>10</v>
      </c>
      <c r="I1787" s="25">
        <f>INDEX('Appendix 1 - Team Data'!$B$12:$R$112, MATCH(D1787, 'Appendix 1 - Team Data'!$B$12:$B$112,0),4)</f>
        <v>10</v>
      </c>
      <c r="J1787" s="25">
        <f t="shared" si="28"/>
        <v>3</v>
      </c>
    </row>
    <row r="1788" spans="2:10">
      <c r="B1788" s="3">
        <v>43049</v>
      </c>
      <c r="C1788" s="10" t="s">
        <v>20</v>
      </c>
      <c r="D1788" s="10" t="s">
        <v>16</v>
      </c>
      <c r="E1788" s="25">
        <v>3</v>
      </c>
      <c r="F1788" s="25">
        <v>0</v>
      </c>
      <c r="G1788" s="10" t="s">
        <v>288</v>
      </c>
      <c r="H1788" s="25">
        <f>INDEX('Appendix 1 - Team Data'!$B$12:$R$112, MATCH(C1788, 'Appendix 1 - Team Data'!$B$12:$B$112,0),4)</f>
        <v>90</v>
      </c>
      <c r="I1788" s="25">
        <f>INDEX('Appendix 1 - Team Data'!$B$12:$R$112, MATCH(D1788, 'Appendix 1 - Team Data'!$B$12:$B$112,0),4)</f>
        <v>30</v>
      </c>
      <c r="J1788" s="25">
        <f t="shared" si="28"/>
        <v>3</v>
      </c>
    </row>
    <row r="1789" spans="2:10">
      <c r="B1789" s="3">
        <v>43053</v>
      </c>
      <c r="C1789" s="10" t="s">
        <v>228</v>
      </c>
      <c r="D1789" s="10" t="s">
        <v>212</v>
      </c>
      <c r="E1789" s="25">
        <v>0</v>
      </c>
      <c r="F1789" s="25">
        <v>3</v>
      </c>
      <c r="G1789" s="10" t="s">
        <v>288</v>
      </c>
      <c r="H1789" s="25">
        <f>INDEX('Appendix 1 - Team Data'!$B$12:$R$112, MATCH(C1789, 'Appendix 1 - Team Data'!$B$12:$B$112,0),4)</f>
        <v>50</v>
      </c>
      <c r="I1789" s="25">
        <f>INDEX('Appendix 1 - Team Data'!$B$12:$R$112, MATCH(D1789, 'Appendix 1 - Team Data'!$B$12:$B$112,0),4)</f>
        <v>80</v>
      </c>
      <c r="J1789" s="25">
        <f t="shared" si="28"/>
        <v>3</v>
      </c>
    </row>
    <row r="1790" spans="2:10">
      <c r="B1790" s="3">
        <v>43085</v>
      </c>
      <c r="C1790" s="10" t="s">
        <v>53</v>
      </c>
      <c r="D1790" s="10" t="s">
        <v>43</v>
      </c>
      <c r="E1790" s="25">
        <v>1</v>
      </c>
      <c r="F1790" s="25">
        <v>4</v>
      </c>
      <c r="G1790" s="10" t="s">
        <v>327</v>
      </c>
      <c r="H1790" s="25">
        <f>INDEX('Appendix 1 - Team Data'!$B$12:$R$112, MATCH(C1790, 'Appendix 1 - Team Data'!$B$12:$B$112,0),4)</f>
        <v>50</v>
      </c>
      <c r="I1790" s="25">
        <f>INDEX('Appendix 1 - Team Data'!$B$12:$R$112, MATCH(D1790, 'Appendix 1 - Team Data'!$B$12:$B$112,0),4)</f>
        <v>70</v>
      </c>
      <c r="J1790" s="25">
        <f t="shared" si="28"/>
        <v>3</v>
      </c>
    </row>
    <row r="1791" spans="2:10">
      <c r="B1791" s="3">
        <v>28529</v>
      </c>
      <c r="C1791" s="10" t="s">
        <v>252</v>
      </c>
      <c r="D1791" s="10" t="s">
        <v>28</v>
      </c>
      <c r="E1791" s="25">
        <v>2</v>
      </c>
      <c r="F1791" s="25">
        <v>0</v>
      </c>
      <c r="G1791" s="10" t="s">
        <v>288</v>
      </c>
      <c r="H1791" s="25">
        <f>INDEX('Appendix 1 - Team Data'!$B$12:$R$112, MATCH(C1791, 'Appendix 1 - Team Data'!$B$12:$B$112,0),4)</f>
        <v>20</v>
      </c>
      <c r="I1791" s="25">
        <f>INDEX('Appendix 1 - Team Data'!$B$12:$R$112, MATCH(D1791, 'Appendix 1 - Team Data'!$B$12:$B$112,0),4)</f>
        <v>80</v>
      </c>
      <c r="J1791" s="25">
        <f t="shared" si="28"/>
        <v>2</v>
      </c>
    </row>
    <row r="1792" spans="2:10">
      <c r="B1792" s="3">
        <v>28540</v>
      </c>
      <c r="C1792" s="10" t="s">
        <v>234</v>
      </c>
      <c r="D1792" s="10" t="s">
        <v>243</v>
      </c>
      <c r="E1792" s="25">
        <v>3</v>
      </c>
      <c r="F1792" s="25">
        <v>1</v>
      </c>
      <c r="G1792" s="10" t="s">
        <v>288</v>
      </c>
      <c r="H1792" s="25">
        <f>INDEX('Appendix 1 - Team Data'!$B$12:$R$112, MATCH(C1792, 'Appendix 1 - Team Data'!$B$12:$B$112,0),4)</f>
        <v>40</v>
      </c>
      <c r="I1792" s="25">
        <f>INDEX('Appendix 1 - Team Data'!$B$12:$R$112, MATCH(D1792, 'Appendix 1 - Team Data'!$B$12:$B$112,0),4)</f>
        <v>30</v>
      </c>
      <c r="J1792" s="25">
        <f t="shared" si="28"/>
        <v>2</v>
      </c>
    </row>
    <row r="1793" spans="2:10">
      <c r="B1793" s="3">
        <v>28554</v>
      </c>
      <c r="C1793" s="10" t="s">
        <v>33</v>
      </c>
      <c r="D1793" s="10" t="s">
        <v>238</v>
      </c>
      <c r="E1793" s="25">
        <v>4</v>
      </c>
      <c r="F1793" s="25">
        <v>2</v>
      </c>
      <c r="G1793" s="10" t="s">
        <v>306</v>
      </c>
      <c r="H1793" s="25">
        <f>INDEX('Appendix 1 - Team Data'!$B$12:$R$112, MATCH(C1793, 'Appendix 1 - Team Data'!$B$12:$B$112,0),4)</f>
        <v>50</v>
      </c>
      <c r="I1793" s="25">
        <f>INDEX('Appendix 1 - Team Data'!$B$12:$R$112, MATCH(D1793, 'Appendix 1 - Team Data'!$B$12:$B$112,0),4)</f>
        <v>40</v>
      </c>
      <c r="J1793" s="25">
        <f t="shared" si="28"/>
        <v>2</v>
      </c>
    </row>
    <row r="1794" spans="2:10">
      <c r="B1794" s="3">
        <v>28557</v>
      </c>
      <c r="C1794" s="10" t="s">
        <v>238</v>
      </c>
      <c r="D1794" s="10" t="s">
        <v>260</v>
      </c>
      <c r="E1794" s="25">
        <v>0</v>
      </c>
      <c r="F1794" s="25">
        <v>2</v>
      </c>
      <c r="G1794" s="10" t="s">
        <v>306</v>
      </c>
      <c r="H1794" s="25">
        <f>INDEX('Appendix 1 - Team Data'!$B$12:$R$112, MATCH(C1794, 'Appendix 1 - Team Data'!$B$12:$B$112,0),4)</f>
        <v>40</v>
      </c>
      <c r="I1794" s="25">
        <f>INDEX('Appendix 1 - Team Data'!$B$12:$R$112, MATCH(D1794, 'Appendix 1 - Team Data'!$B$12:$B$112,0),4)</f>
        <v>10</v>
      </c>
      <c r="J1794" s="25">
        <f t="shared" si="28"/>
        <v>2</v>
      </c>
    </row>
    <row r="1795" spans="2:10">
      <c r="B1795" s="3">
        <v>28557</v>
      </c>
      <c r="C1795" s="10" t="s">
        <v>25</v>
      </c>
      <c r="D1795" s="10" t="s">
        <v>20</v>
      </c>
      <c r="E1795" s="25">
        <v>2</v>
      </c>
      <c r="F1795" s="25">
        <v>0</v>
      </c>
      <c r="G1795" s="10" t="s">
        <v>288</v>
      </c>
      <c r="H1795" s="25">
        <f>INDEX('Appendix 1 - Team Data'!$B$12:$R$112, MATCH(C1795, 'Appendix 1 - Team Data'!$B$12:$B$112,0),4)</f>
        <v>90</v>
      </c>
      <c r="I1795" s="25">
        <f>INDEX('Appendix 1 - Team Data'!$B$12:$R$112, MATCH(D1795, 'Appendix 1 - Team Data'!$B$12:$B$112,0),4)</f>
        <v>90</v>
      </c>
      <c r="J1795" s="25">
        <f t="shared" si="28"/>
        <v>2</v>
      </c>
    </row>
    <row r="1796" spans="2:10">
      <c r="B1796" s="3">
        <v>28558</v>
      </c>
      <c r="C1796" s="10" t="s">
        <v>47</v>
      </c>
      <c r="D1796" s="10" t="s">
        <v>269</v>
      </c>
      <c r="E1796" s="25">
        <v>3</v>
      </c>
      <c r="F1796" s="25">
        <v>1</v>
      </c>
      <c r="G1796" s="10" t="s">
        <v>306</v>
      </c>
      <c r="H1796" s="25">
        <f>INDEX('Appendix 1 - Team Data'!$B$12:$R$112, MATCH(C1796, 'Appendix 1 - Team Data'!$B$12:$B$112,0),4)</f>
        <v>40</v>
      </c>
      <c r="I1796" s="25">
        <f>INDEX('Appendix 1 - Team Data'!$B$12:$R$112, MATCH(D1796, 'Appendix 1 - Team Data'!$B$12:$B$112,0),4)</f>
        <v>0</v>
      </c>
      <c r="J1796" s="25">
        <f t="shared" si="28"/>
        <v>2</v>
      </c>
    </row>
    <row r="1797" spans="2:10">
      <c r="B1797" s="3">
        <v>28565</v>
      </c>
      <c r="C1797" s="10" t="s">
        <v>234</v>
      </c>
      <c r="D1797" s="10" t="s">
        <v>269</v>
      </c>
      <c r="E1797" s="25">
        <v>2</v>
      </c>
      <c r="F1797" s="25">
        <v>0</v>
      </c>
      <c r="G1797" s="10" t="s">
        <v>306</v>
      </c>
      <c r="H1797" s="25">
        <f>INDEX('Appendix 1 - Team Data'!$B$12:$R$112, MATCH(C1797, 'Appendix 1 - Team Data'!$B$12:$B$112,0),4)</f>
        <v>40</v>
      </c>
      <c r="I1797" s="25">
        <f>INDEX('Appendix 1 - Team Data'!$B$12:$R$112, MATCH(D1797, 'Appendix 1 - Team Data'!$B$12:$B$112,0),4)</f>
        <v>0</v>
      </c>
      <c r="J1797" s="25">
        <f t="shared" si="28"/>
        <v>2</v>
      </c>
    </row>
    <row r="1798" spans="2:10">
      <c r="B1798" s="3">
        <v>28565</v>
      </c>
      <c r="C1798" s="10" t="s">
        <v>33</v>
      </c>
      <c r="D1798" s="10" t="s">
        <v>47</v>
      </c>
      <c r="E1798" s="25">
        <v>2</v>
      </c>
      <c r="F1798" s="25">
        <v>0</v>
      </c>
      <c r="G1798" s="10" t="s">
        <v>306</v>
      </c>
      <c r="H1798" s="25">
        <f>INDEX('Appendix 1 - Team Data'!$B$12:$R$112, MATCH(C1798, 'Appendix 1 - Team Data'!$B$12:$B$112,0),4)</f>
        <v>50</v>
      </c>
      <c r="I1798" s="25">
        <f>INDEX('Appendix 1 - Team Data'!$B$12:$R$112, MATCH(D1798, 'Appendix 1 - Team Data'!$B$12:$B$112,0),4)</f>
        <v>40</v>
      </c>
      <c r="J1798" s="25">
        <f t="shared" si="28"/>
        <v>2</v>
      </c>
    </row>
    <row r="1799" spans="2:10">
      <c r="B1799" s="3">
        <v>28572</v>
      </c>
      <c r="C1799" s="10" t="s">
        <v>27</v>
      </c>
      <c r="D1799" s="10" t="s">
        <v>30</v>
      </c>
      <c r="E1799" s="25">
        <v>1</v>
      </c>
      <c r="F1799" s="25">
        <v>3</v>
      </c>
      <c r="G1799" s="10" t="s">
        <v>330</v>
      </c>
      <c r="H1799" s="25">
        <f>INDEX('Appendix 1 - Team Data'!$B$12:$R$112, MATCH(C1799, 'Appendix 1 - Team Data'!$B$12:$B$112,0),4)</f>
        <v>80</v>
      </c>
      <c r="I1799" s="25">
        <f>INDEX('Appendix 1 - Team Data'!$B$12:$R$112, MATCH(D1799, 'Appendix 1 - Team Data'!$B$12:$B$112,0),4)</f>
        <v>90</v>
      </c>
      <c r="J1799" s="25">
        <f t="shared" si="28"/>
        <v>2</v>
      </c>
    </row>
    <row r="1800" spans="2:10">
      <c r="B1800" s="3">
        <v>28578</v>
      </c>
      <c r="C1800" s="10" t="s">
        <v>30</v>
      </c>
      <c r="D1800" s="10" t="s">
        <v>233</v>
      </c>
      <c r="E1800" s="25">
        <v>3</v>
      </c>
      <c r="F1800" s="25">
        <v>1</v>
      </c>
      <c r="G1800" s="10" t="s">
        <v>288</v>
      </c>
      <c r="H1800" s="25">
        <f>INDEX('Appendix 1 - Team Data'!$B$12:$R$112, MATCH(C1800, 'Appendix 1 - Team Data'!$B$12:$B$112,0),4)</f>
        <v>90</v>
      </c>
      <c r="I1800" s="25">
        <f>INDEX('Appendix 1 - Team Data'!$B$12:$R$112, MATCH(D1800, 'Appendix 1 - Team Data'!$B$12:$B$112,0),4)</f>
        <v>40</v>
      </c>
      <c r="J1800" s="25">
        <f t="shared" si="28"/>
        <v>2</v>
      </c>
    </row>
    <row r="1801" spans="2:10">
      <c r="B1801" s="3">
        <v>28585</v>
      </c>
      <c r="C1801" s="10" t="s">
        <v>30</v>
      </c>
      <c r="D1801" s="10" t="s">
        <v>228</v>
      </c>
      <c r="E1801" s="25">
        <v>2</v>
      </c>
      <c r="F1801" s="25">
        <v>0</v>
      </c>
      <c r="G1801" s="10" t="s">
        <v>288</v>
      </c>
      <c r="H1801" s="25">
        <f>INDEX('Appendix 1 - Team Data'!$B$12:$R$112, MATCH(C1801, 'Appendix 1 - Team Data'!$B$12:$B$112,0),4)</f>
        <v>90</v>
      </c>
      <c r="I1801" s="25">
        <f>INDEX('Appendix 1 - Team Data'!$B$12:$R$112, MATCH(D1801, 'Appendix 1 - Team Data'!$B$12:$B$112,0),4)</f>
        <v>50</v>
      </c>
      <c r="J1801" s="25">
        <f t="shared" si="28"/>
        <v>2</v>
      </c>
    </row>
    <row r="1802" spans="2:10">
      <c r="B1802" s="3">
        <v>28585</v>
      </c>
      <c r="C1802" s="10" t="s">
        <v>221</v>
      </c>
      <c r="D1802" s="10" t="s">
        <v>225</v>
      </c>
      <c r="E1802" s="25">
        <v>4</v>
      </c>
      <c r="F1802" s="25">
        <v>2</v>
      </c>
      <c r="G1802" s="10" t="s">
        <v>288</v>
      </c>
      <c r="H1802" s="25">
        <f>INDEX('Appendix 1 - Team Data'!$B$12:$R$112, MATCH(C1802, 'Appendix 1 - Team Data'!$B$12:$B$112,0),4)</f>
        <v>60</v>
      </c>
      <c r="I1802" s="25">
        <f>INDEX('Appendix 1 - Team Data'!$B$12:$R$112, MATCH(D1802, 'Appendix 1 - Team Data'!$B$12:$B$112,0),4)</f>
        <v>60</v>
      </c>
      <c r="J1802" s="25">
        <f t="shared" si="28"/>
        <v>2</v>
      </c>
    </row>
    <row r="1803" spans="2:10">
      <c r="B1803" s="3">
        <v>28599</v>
      </c>
      <c r="C1803" s="10" t="s">
        <v>42</v>
      </c>
      <c r="D1803" s="10" t="s">
        <v>40</v>
      </c>
      <c r="E1803" s="25">
        <v>3</v>
      </c>
      <c r="F1803" s="25">
        <v>1</v>
      </c>
      <c r="G1803" s="10" t="s">
        <v>288</v>
      </c>
      <c r="H1803" s="25">
        <f>INDEX('Appendix 1 - Team Data'!$B$12:$R$112, MATCH(C1803, 'Appendix 1 - Team Data'!$B$12:$B$112,0),4)</f>
        <v>80</v>
      </c>
      <c r="I1803" s="25">
        <f>INDEX('Appendix 1 - Team Data'!$B$12:$R$112, MATCH(D1803, 'Appendix 1 - Team Data'!$B$12:$B$112,0),4)</f>
        <v>90</v>
      </c>
      <c r="J1803" s="25">
        <f t="shared" si="28"/>
        <v>2</v>
      </c>
    </row>
    <row r="1804" spans="2:10">
      <c r="B1804" s="3">
        <v>28605</v>
      </c>
      <c r="C1804" s="10" t="s">
        <v>18</v>
      </c>
      <c r="D1804" s="10" t="s">
        <v>30</v>
      </c>
      <c r="E1804" s="25">
        <v>2</v>
      </c>
      <c r="F1804" s="25">
        <v>0</v>
      </c>
      <c r="G1804" s="10" t="s">
        <v>288</v>
      </c>
      <c r="H1804" s="25">
        <f>INDEX('Appendix 1 - Team Data'!$B$12:$R$112, MATCH(C1804, 'Appendix 1 - Team Data'!$B$12:$B$112,0),4)</f>
        <v>80</v>
      </c>
      <c r="I1804" s="25">
        <f>INDEX('Appendix 1 - Team Data'!$B$12:$R$112, MATCH(D1804, 'Appendix 1 - Team Data'!$B$12:$B$112,0),4)</f>
        <v>90</v>
      </c>
      <c r="J1804" s="25">
        <f t="shared" si="28"/>
        <v>2</v>
      </c>
    </row>
    <row r="1805" spans="2:10">
      <c r="B1805" s="3">
        <v>28606</v>
      </c>
      <c r="C1805" s="10" t="s">
        <v>21</v>
      </c>
      <c r="D1805" s="10" t="s">
        <v>41</v>
      </c>
      <c r="E1805" s="25">
        <v>2</v>
      </c>
      <c r="F1805" s="25">
        <v>0</v>
      </c>
      <c r="G1805" s="10" t="s">
        <v>288</v>
      </c>
      <c r="H1805" s="25">
        <f>INDEX('Appendix 1 - Team Data'!$B$12:$R$112, MATCH(C1805, 'Appendix 1 - Team Data'!$B$12:$B$112,0),4)</f>
        <v>90</v>
      </c>
      <c r="I1805" s="25">
        <f>INDEX('Appendix 1 - Team Data'!$B$12:$R$112, MATCH(D1805, 'Appendix 1 - Team Data'!$B$12:$B$112,0),4)</f>
        <v>80</v>
      </c>
      <c r="J1805" s="25">
        <f t="shared" si="28"/>
        <v>2</v>
      </c>
    </row>
    <row r="1806" spans="2:10">
      <c r="B1806" s="3">
        <v>28613</v>
      </c>
      <c r="C1806" s="10" t="s">
        <v>228</v>
      </c>
      <c r="D1806" s="10" t="s">
        <v>233</v>
      </c>
      <c r="E1806" s="25">
        <v>2</v>
      </c>
      <c r="F1806" s="25">
        <v>0</v>
      </c>
      <c r="G1806" s="10" t="s">
        <v>331</v>
      </c>
      <c r="H1806" s="25">
        <f>INDEX('Appendix 1 - Team Data'!$B$12:$R$112, MATCH(C1806, 'Appendix 1 - Team Data'!$B$12:$B$112,0),4)</f>
        <v>50</v>
      </c>
      <c r="I1806" s="25">
        <f>INDEX('Appendix 1 - Team Data'!$B$12:$R$112, MATCH(D1806, 'Appendix 1 - Team Data'!$B$12:$B$112,0),4)</f>
        <v>40</v>
      </c>
      <c r="J1806" s="25">
        <f t="shared" si="28"/>
        <v>2</v>
      </c>
    </row>
    <row r="1807" spans="2:10">
      <c r="B1807" s="3">
        <v>28623</v>
      </c>
      <c r="C1807" s="10" t="s">
        <v>214</v>
      </c>
      <c r="D1807" s="10" t="s">
        <v>48</v>
      </c>
      <c r="E1807" s="25">
        <v>1</v>
      </c>
      <c r="F1807" s="25">
        <v>3</v>
      </c>
      <c r="G1807" s="10" t="s">
        <v>313</v>
      </c>
      <c r="H1807" s="25">
        <f>INDEX('Appendix 1 - Team Data'!$B$12:$R$112, MATCH(C1807, 'Appendix 1 - Team Data'!$B$12:$B$112,0),4)</f>
        <v>70</v>
      </c>
      <c r="I1807" s="25">
        <f>INDEX('Appendix 1 - Team Data'!$B$12:$R$112, MATCH(D1807, 'Appendix 1 - Team Data'!$B$12:$B$112,0),4)</f>
        <v>90</v>
      </c>
      <c r="J1807" s="25">
        <f t="shared" si="28"/>
        <v>2</v>
      </c>
    </row>
    <row r="1808" spans="2:10">
      <c r="B1808" s="3">
        <v>28629</v>
      </c>
      <c r="C1808" s="10" t="s">
        <v>25</v>
      </c>
      <c r="D1808" s="10" t="s">
        <v>47</v>
      </c>
      <c r="E1808" s="25">
        <v>2</v>
      </c>
      <c r="F1808" s="25">
        <v>0</v>
      </c>
      <c r="G1808" s="10" t="s">
        <v>288</v>
      </c>
      <c r="H1808" s="25">
        <f>INDEX('Appendix 1 - Team Data'!$B$12:$R$112, MATCH(C1808, 'Appendix 1 - Team Data'!$B$12:$B$112,0),4)</f>
        <v>90</v>
      </c>
      <c r="I1808" s="25">
        <f>INDEX('Appendix 1 - Team Data'!$B$12:$R$112, MATCH(D1808, 'Appendix 1 - Team Data'!$B$12:$B$112,0),4)</f>
        <v>40</v>
      </c>
      <c r="J1808" s="25">
        <f t="shared" si="28"/>
        <v>2</v>
      </c>
    </row>
    <row r="1809" spans="2:10">
      <c r="B1809" s="3">
        <v>28643</v>
      </c>
      <c r="C1809" s="10" t="s">
        <v>41</v>
      </c>
      <c r="D1809" s="10" t="s">
        <v>47</v>
      </c>
      <c r="E1809" s="25">
        <v>1</v>
      </c>
      <c r="F1809" s="25">
        <v>3</v>
      </c>
      <c r="G1809" s="10" t="s">
        <v>286</v>
      </c>
      <c r="H1809" s="25">
        <f>INDEX('Appendix 1 - Team Data'!$B$12:$R$112, MATCH(C1809, 'Appendix 1 - Team Data'!$B$12:$B$112,0),4)</f>
        <v>80</v>
      </c>
      <c r="I1809" s="25">
        <f>INDEX('Appendix 1 - Team Data'!$B$12:$R$112, MATCH(D1809, 'Appendix 1 - Team Data'!$B$12:$B$112,0),4)</f>
        <v>40</v>
      </c>
      <c r="J1809" s="25">
        <f t="shared" si="28"/>
        <v>2</v>
      </c>
    </row>
    <row r="1810" spans="2:10">
      <c r="B1810" s="3">
        <v>28644</v>
      </c>
      <c r="C1810" s="10" t="s">
        <v>27</v>
      </c>
      <c r="D1810" s="10" t="s">
        <v>222</v>
      </c>
      <c r="E1810" s="25">
        <v>3</v>
      </c>
      <c r="F1810" s="25">
        <v>1</v>
      </c>
      <c r="G1810" s="10" t="s">
        <v>286</v>
      </c>
      <c r="H1810" s="25">
        <f>INDEX('Appendix 1 - Team Data'!$B$12:$R$112, MATCH(C1810, 'Appendix 1 - Team Data'!$B$12:$B$112,0),4)</f>
        <v>80</v>
      </c>
      <c r="I1810" s="25">
        <f>INDEX('Appendix 1 - Team Data'!$B$12:$R$112, MATCH(D1810, 'Appendix 1 - Team Data'!$B$12:$B$112,0),4)</f>
        <v>60</v>
      </c>
      <c r="J1810" s="25">
        <f t="shared" si="28"/>
        <v>2</v>
      </c>
    </row>
    <row r="1811" spans="2:10">
      <c r="B1811" s="3">
        <v>28647</v>
      </c>
      <c r="C1811" s="10" t="s">
        <v>236</v>
      </c>
      <c r="D1811" s="10" t="s">
        <v>211</v>
      </c>
      <c r="E1811" s="25">
        <v>1</v>
      </c>
      <c r="F1811" s="25">
        <v>3</v>
      </c>
      <c r="G1811" s="10" t="s">
        <v>286</v>
      </c>
      <c r="H1811" s="25">
        <f>INDEX('Appendix 1 - Team Data'!$B$12:$R$112, MATCH(C1811, 'Appendix 1 - Team Data'!$B$12:$B$112,0),4)</f>
        <v>40</v>
      </c>
      <c r="I1811" s="25">
        <f>INDEX('Appendix 1 - Team Data'!$B$12:$R$112, MATCH(D1811, 'Appendix 1 - Team Data'!$B$12:$B$112,0),4)</f>
        <v>90</v>
      </c>
      <c r="J1811" s="25">
        <f t="shared" si="28"/>
        <v>2</v>
      </c>
    </row>
    <row r="1812" spans="2:10">
      <c r="B1812" s="3">
        <v>28651</v>
      </c>
      <c r="C1812" s="10" t="s">
        <v>25</v>
      </c>
      <c r="D1812" s="10" t="s">
        <v>236</v>
      </c>
      <c r="E1812" s="25">
        <v>3</v>
      </c>
      <c r="F1812" s="25">
        <v>1</v>
      </c>
      <c r="G1812" s="10" t="s">
        <v>286</v>
      </c>
      <c r="H1812" s="25">
        <f>INDEX('Appendix 1 - Team Data'!$B$12:$R$112, MATCH(C1812, 'Appendix 1 - Team Data'!$B$12:$B$112,0),4)</f>
        <v>90</v>
      </c>
      <c r="I1812" s="25">
        <f>INDEX('Appendix 1 - Team Data'!$B$12:$R$112, MATCH(D1812, 'Appendix 1 - Team Data'!$B$12:$B$112,0),4)</f>
        <v>40</v>
      </c>
      <c r="J1812" s="25">
        <f t="shared" si="28"/>
        <v>2</v>
      </c>
    </row>
    <row r="1813" spans="2:10">
      <c r="B1813" s="3">
        <v>28651</v>
      </c>
      <c r="C1813" s="10" t="s">
        <v>41</v>
      </c>
      <c r="D1813" s="10" t="s">
        <v>50</v>
      </c>
      <c r="E1813" s="25">
        <v>1</v>
      </c>
      <c r="F1813" s="25">
        <v>3</v>
      </c>
      <c r="G1813" s="10" t="s">
        <v>286</v>
      </c>
      <c r="H1813" s="25">
        <f>INDEX('Appendix 1 - Team Data'!$B$12:$R$112, MATCH(C1813, 'Appendix 1 - Team Data'!$B$12:$B$112,0),4)</f>
        <v>80</v>
      </c>
      <c r="I1813" s="25">
        <f>INDEX('Appendix 1 - Team Data'!$B$12:$R$112, MATCH(D1813, 'Appendix 1 - Team Data'!$B$12:$B$112,0),4)</f>
        <v>80</v>
      </c>
      <c r="J1813" s="25">
        <f t="shared" ref="J1813:J1876" si="29">ABS(F1813-E1813)</f>
        <v>2</v>
      </c>
    </row>
    <row r="1814" spans="2:10">
      <c r="B1814" s="3">
        <v>28655</v>
      </c>
      <c r="C1814" s="10" t="s">
        <v>30</v>
      </c>
      <c r="D1814" s="10" t="s">
        <v>50</v>
      </c>
      <c r="E1814" s="25">
        <v>2</v>
      </c>
      <c r="F1814" s="25">
        <v>0</v>
      </c>
      <c r="G1814" s="10" t="s">
        <v>286</v>
      </c>
      <c r="H1814" s="25">
        <f>INDEX('Appendix 1 - Team Data'!$B$12:$R$112, MATCH(C1814, 'Appendix 1 - Team Data'!$B$12:$B$112,0),4)</f>
        <v>90</v>
      </c>
      <c r="I1814" s="25">
        <f>INDEX('Appendix 1 - Team Data'!$B$12:$R$112, MATCH(D1814, 'Appendix 1 - Team Data'!$B$12:$B$112,0),4)</f>
        <v>80</v>
      </c>
      <c r="J1814" s="25">
        <f t="shared" si="29"/>
        <v>2</v>
      </c>
    </row>
    <row r="1815" spans="2:10">
      <c r="B1815" s="3">
        <v>28662</v>
      </c>
      <c r="C1815" s="10" t="s">
        <v>35</v>
      </c>
      <c r="D1815" s="10" t="s">
        <v>50</v>
      </c>
      <c r="E1815" s="25">
        <v>3</v>
      </c>
      <c r="F1815" s="25">
        <v>1</v>
      </c>
      <c r="G1815" s="10" t="s">
        <v>286</v>
      </c>
      <c r="H1815" s="25">
        <f>INDEX('Appendix 1 - Team Data'!$B$12:$R$112, MATCH(C1815, 'Appendix 1 - Team Data'!$B$12:$B$112,0),4)</f>
        <v>90</v>
      </c>
      <c r="I1815" s="25">
        <f>INDEX('Appendix 1 - Team Data'!$B$12:$R$112, MATCH(D1815, 'Appendix 1 - Team Data'!$B$12:$B$112,0),4)</f>
        <v>80</v>
      </c>
      <c r="J1815" s="25">
        <f t="shared" si="29"/>
        <v>2</v>
      </c>
    </row>
    <row r="1816" spans="2:10">
      <c r="B1816" s="3">
        <v>28666</v>
      </c>
      <c r="C1816" s="10" t="s">
        <v>30</v>
      </c>
      <c r="D1816" s="10" t="s">
        <v>212</v>
      </c>
      <c r="E1816" s="25">
        <v>3</v>
      </c>
      <c r="F1816" s="25">
        <v>1</v>
      </c>
      <c r="G1816" s="10" t="s">
        <v>286</v>
      </c>
      <c r="H1816" s="25">
        <f>INDEX('Appendix 1 - Team Data'!$B$12:$R$112, MATCH(C1816, 'Appendix 1 - Team Data'!$B$12:$B$112,0),4)</f>
        <v>90</v>
      </c>
      <c r="I1816" s="25">
        <f>INDEX('Appendix 1 - Team Data'!$B$12:$R$112, MATCH(D1816, 'Appendix 1 - Team Data'!$B$12:$B$112,0),4)</f>
        <v>80</v>
      </c>
      <c r="J1816" s="25">
        <f t="shared" si="29"/>
        <v>2</v>
      </c>
    </row>
    <row r="1817" spans="2:10">
      <c r="B1817" s="3">
        <v>28693</v>
      </c>
      <c r="C1817" s="10" t="s">
        <v>245</v>
      </c>
      <c r="D1817" s="10" t="s">
        <v>43</v>
      </c>
      <c r="E1817" s="25">
        <v>0</v>
      </c>
      <c r="F1817" s="25">
        <v>2</v>
      </c>
      <c r="G1817" s="10" t="s">
        <v>309</v>
      </c>
      <c r="H1817" s="25">
        <f>INDEX('Appendix 1 - Team Data'!$B$12:$R$112, MATCH(C1817, 'Appendix 1 - Team Data'!$B$12:$B$112,0),4)</f>
        <v>30</v>
      </c>
      <c r="I1817" s="25">
        <f>INDEX('Appendix 1 - Team Data'!$B$12:$R$112, MATCH(D1817, 'Appendix 1 - Team Data'!$B$12:$B$112,0),4)</f>
        <v>70</v>
      </c>
      <c r="J1817" s="25">
        <f t="shared" si="29"/>
        <v>2</v>
      </c>
    </row>
    <row r="1818" spans="2:10">
      <c r="B1818" s="3">
        <v>28698</v>
      </c>
      <c r="C1818" s="10" t="s">
        <v>43</v>
      </c>
      <c r="D1818" s="10" t="s">
        <v>241</v>
      </c>
      <c r="E1818" s="25">
        <v>2</v>
      </c>
      <c r="F1818" s="25">
        <v>0</v>
      </c>
      <c r="G1818" s="10" t="s">
        <v>309</v>
      </c>
      <c r="H1818" s="25">
        <f>INDEX('Appendix 1 - Team Data'!$B$12:$R$112, MATCH(C1818, 'Appendix 1 - Team Data'!$B$12:$B$112,0),4)</f>
        <v>70</v>
      </c>
      <c r="I1818" s="25">
        <f>INDEX('Appendix 1 - Team Data'!$B$12:$R$112, MATCH(D1818, 'Appendix 1 - Team Data'!$B$12:$B$112,0),4)</f>
        <v>30</v>
      </c>
      <c r="J1818" s="25">
        <f t="shared" si="29"/>
        <v>2</v>
      </c>
    </row>
    <row r="1819" spans="2:10">
      <c r="B1819" s="3">
        <v>28700</v>
      </c>
      <c r="C1819" s="10" t="s">
        <v>245</v>
      </c>
      <c r="D1819" s="10" t="s">
        <v>43</v>
      </c>
      <c r="E1819" s="25">
        <v>0</v>
      </c>
      <c r="F1819" s="25">
        <v>2</v>
      </c>
      <c r="G1819" s="10" t="s">
        <v>309</v>
      </c>
      <c r="H1819" s="25">
        <f>INDEX('Appendix 1 - Team Data'!$B$12:$R$112, MATCH(C1819, 'Appendix 1 - Team Data'!$B$12:$B$112,0),4)</f>
        <v>30</v>
      </c>
      <c r="I1819" s="25">
        <f>INDEX('Appendix 1 - Team Data'!$B$12:$R$112, MATCH(D1819, 'Appendix 1 - Team Data'!$B$12:$B$112,0),4)</f>
        <v>70</v>
      </c>
      <c r="J1819" s="25">
        <f t="shared" si="29"/>
        <v>2</v>
      </c>
    </row>
    <row r="1820" spans="2:10">
      <c r="B1820" s="3">
        <v>28732</v>
      </c>
      <c r="C1820" s="10" t="s">
        <v>246</v>
      </c>
      <c r="D1820" s="10" t="s">
        <v>226</v>
      </c>
      <c r="E1820" s="25">
        <v>0</v>
      </c>
      <c r="F1820" s="25">
        <v>2</v>
      </c>
      <c r="G1820" s="10" t="s">
        <v>293</v>
      </c>
      <c r="H1820" s="25">
        <f>INDEX('Appendix 1 - Team Data'!$B$12:$R$112, MATCH(C1820, 'Appendix 1 - Team Data'!$B$12:$B$112,0),4)</f>
        <v>30</v>
      </c>
      <c r="I1820" s="25">
        <f>INDEX('Appendix 1 - Team Data'!$B$12:$R$112, MATCH(D1820, 'Appendix 1 - Team Data'!$B$12:$B$112,0),4)</f>
        <v>60</v>
      </c>
      <c r="J1820" s="25">
        <f t="shared" si="29"/>
        <v>2</v>
      </c>
    </row>
    <row r="1821" spans="2:10">
      <c r="B1821" s="3">
        <v>28739</v>
      </c>
      <c r="C1821" s="10" t="s">
        <v>31</v>
      </c>
      <c r="D1821" s="10" t="s">
        <v>50</v>
      </c>
      <c r="E1821" s="25">
        <v>0</v>
      </c>
      <c r="F1821" s="25">
        <v>2</v>
      </c>
      <c r="G1821" s="10" t="s">
        <v>293</v>
      </c>
      <c r="H1821" s="25">
        <f>INDEX('Appendix 1 - Team Data'!$B$12:$R$112, MATCH(C1821, 'Appendix 1 - Team Data'!$B$12:$B$112,0),4)</f>
        <v>70</v>
      </c>
      <c r="I1821" s="25">
        <f>INDEX('Appendix 1 - Team Data'!$B$12:$R$112, MATCH(D1821, 'Appendix 1 - Team Data'!$B$12:$B$112,0),4)</f>
        <v>80</v>
      </c>
      <c r="J1821" s="25">
        <f t="shared" si="29"/>
        <v>2</v>
      </c>
    </row>
    <row r="1822" spans="2:10">
      <c r="B1822" s="3">
        <v>28753</v>
      </c>
      <c r="C1822" s="10" t="s">
        <v>15</v>
      </c>
      <c r="D1822" s="10" t="s">
        <v>230</v>
      </c>
      <c r="E1822" s="25">
        <v>2</v>
      </c>
      <c r="F1822" s="25">
        <v>0</v>
      </c>
      <c r="G1822" s="10" t="s">
        <v>293</v>
      </c>
      <c r="H1822" s="25">
        <f>INDEX('Appendix 1 - Team Data'!$B$12:$R$112, MATCH(C1822, 'Appendix 1 - Team Data'!$B$12:$B$112,0),4)</f>
        <v>50</v>
      </c>
      <c r="I1822" s="25">
        <f>INDEX('Appendix 1 - Team Data'!$B$12:$R$112, MATCH(D1822, 'Appendix 1 - Team Data'!$B$12:$B$112,0),4)</f>
        <v>50</v>
      </c>
      <c r="J1822" s="25">
        <f t="shared" si="29"/>
        <v>2</v>
      </c>
    </row>
    <row r="1823" spans="2:10">
      <c r="B1823" s="3">
        <v>28768</v>
      </c>
      <c r="C1823" s="10" t="s">
        <v>225</v>
      </c>
      <c r="D1823" s="10" t="s">
        <v>15</v>
      </c>
      <c r="E1823" s="25">
        <v>0</v>
      </c>
      <c r="F1823" s="25">
        <v>2</v>
      </c>
      <c r="G1823" s="10" t="s">
        <v>288</v>
      </c>
      <c r="H1823" s="25">
        <f>INDEX('Appendix 1 - Team Data'!$B$12:$R$112, MATCH(C1823, 'Appendix 1 - Team Data'!$B$12:$B$112,0),4)</f>
        <v>60</v>
      </c>
      <c r="I1823" s="25">
        <f>INDEX('Appendix 1 - Team Data'!$B$12:$R$112, MATCH(D1823, 'Appendix 1 - Team Data'!$B$12:$B$112,0),4)</f>
        <v>50</v>
      </c>
      <c r="J1823" s="25">
        <f t="shared" si="29"/>
        <v>2</v>
      </c>
    </row>
    <row r="1824" spans="2:10">
      <c r="B1824" s="3">
        <v>28774</v>
      </c>
      <c r="C1824" s="10" t="s">
        <v>236</v>
      </c>
      <c r="D1824" s="10" t="s">
        <v>15</v>
      </c>
      <c r="E1824" s="25">
        <v>2</v>
      </c>
      <c r="F1824" s="25">
        <v>0</v>
      </c>
      <c r="G1824" s="10" t="s">
        <v>293</v>
      </c>
      <c r="H1824" s="25">
        <f>INDEX('Appendix 1 - Team Data'!$B$12:$R$112, MATCH(C1824, 'Appendix 1 - Team Data'!$B$12:$B$112,0),4)</f>
        <v>40</v>
      </c>
      <c r="I1824" s="25">
        <f>INDEX('Appendix 1 - Team Data'!$B$12:$R$112, MATCH(D1824, 'Appendix 1 - Team Data'!$B$12:$B$112,0),4)</f>
        <v>50</v>
      </c>
      <c r="J1824" s="25">
        <f t="shared" si="29"/>
        <v>2</v>
      </c>
    </row>
    <row r="1825" spans="2:10">
      <c r="B1825" s="3">
        <v>28774</v>
      </c>
      <c r="C1825" s="10" t="s">
        <v>36</v>
      </c>
      <c r="D1825" s="10" t="s">
        <v>212</v>
      </c>
      <c r="E1825" s="25">
        <v>1</v>
      </c>
      <c r="F1825" s="25">
        <v>3</v>
      </c>
      <c r="G1825" s="10" t="s">
        <v>293</v>
      </c>
      <c r="H1825" s="25">
        <f>INDEX('Appendix 1 - Team Data'!$B$12:$R$112, MATCH(C1825, 'Appendix 1 - Team Data'!$B$12:$B$112,0),4)</f>
        <v>80</v>
      </c>
      <c r="I1825" s="25">
        <f>INDEX('Appendix 1 - Team Data'!$B$12:$R$112, MATCH(D1825, 'Appendix 1 - Team Data'!$B$12:$B$112,0),4)</f>
        <v>80</v>
      </c>
      <c r="J1825" s="25">
        <f t="shared" si="29"/>
        <v>2</v>
      </c>
    </row>
    <row r="1826" spans="2:10">
      <c r="B1826" s="3">
        <v>28805</v>
      </c>
      <c r="C1826" s="10" t="s">
        <v>238</v>
      </c>
      <c r="D1826" s="10" t="s">
        <v>257</v>
      </c>
      <c r="E1826" s="25">
        <v>3</v>
      </c>
      <c r="F1826" s="25">
        <v>1</v>
      </c>
      <c r="G1826" s="10" t="s">
        <v>288</v>
      </c>
      <c r="H1826" s="25">
        <f>INDEX('Appendix 1 - Team Data'!$B$12:$R$112, MATCH(C1826, 'Appendix 1 - Team Data'!$B$12:$B$112,0),4)</f>
        <v>40</v>
      </c>
      <c r="I1826" s="25">
        <f>INDEX('Appendix 1 - Team Data'!$B$12:$R$112, MATCH(D1826, 'Appendix 1 - Team Data'!$B$12:$B$112,0),4)</f>
        <v>20</v>
      </c>
      <c r="J1826" s="25">
        <f t="shared" si="29"/>
        <v>2</v>
      </c>
    </row>
    <row r="1827" spans="2:10">
      <c r="B1827" s="3">
        <v>28809</v>
      </c>
      <c r="C1827" s="10" t="s">
        <v>50</v>
      </c>
      <c r="D1827" s="10" t="s">
        <v>36</v>
      </c>
      <c r="E1827" s="25">
        <v>2</v>
      </c>
      <c r="F1827" s="25">
        <v>0</v>
      </c>
      <c r="G1827" s="10" t="s">
        <v>293</v>
      </c>
      <c r="H1827" s="25">
        <f>INDEX('Appendix 1 - Team Data'!$B$12:$R$112, MATCH(C1827, 'Appendix 1 - Team Data'!$B$12:$B$112,0),4)</f>
        <v>80</v>
      </c>
      <c r="I1827" s="25">
        <f>INDEX('Appendix 1 - Team Data'!$B$12:$R$112, MATCH(D1827, 'Appendix 1 - Team Data'!$B$12:$B$112,0),4)</f>
        <v>80</v>
      </c>
      <c r="J1827" s="25">
        <f t="shared" si="29"/>
        <v>2</v>
      </c>
    </row>
    <row r="1828" spans="2:10">
      <c r="B1828" s="3">
        <v>28823</v>
      </c>
      <c r="C1828" s="10" t="s">
        <v>233</v>
      </c>
      <c r="D1828" s="10" t="s">
        <v>229</v>
      </c>
      <c r="E1828" s="25">
        <v>0</v>
      </c>
      <c r="F1828" s="25">
        <v>2</v>
      </c>
      <c r="G1828" s="10" t="s">
        <v>293</v>
      </c>
      <c r="H1828" s="25">
        <f>INDEX('Appendix 1 - Team Data'!$B$12:$R$112, MATCH(C1828, 'Appendix 1 - Team Data'!$B$12:$B$112,0),4)</f>
        <v>40</v>
      </c>
      <c r="I1828" s="25">
        <f>INDEX('Appendix 1 - Team Data'!$B$12:$R$112, MATCH(D1828, 'Appendix 1 - Team Data'!$B$12:$B$112,0),4)</f>
        <v>50</v>
      </c>
      <c r="J1828" s="25">
        <f t="shared" si="29"/>
        <v>2</v>
      </c>
    </row>
    <row r="1829" spans="2:10">
      <c r="B1829" s="3">
        <v>28844</v>
      </c>
      <c r="C1829" s="10" t="s">
        <v>40</v>
      </c>
      <c r="D1829" s="10" t="s">
        <v>212</v>
      </c>
      <c r="E1829" s="25">
        <v>3</v>
      </c>
      <c r="F1829" s="25">
        <v>1</v>
      </c>
      <c r="G1829" s="10" t="s">
        <v>288</v>
      </c>
      <c r="H1829" s="25">
        <f>INDEX('Appendix 1 - Team Data'!$B$12:$R$112, MATCH(C1829, 'Appendix 1 - Team Data'!$B$12:$B$112,0),4)</f>
        <v>90</v>
      </c>
      <c r="I1829" s="25">
        <f>INDEX('Appendix 1 - Team Data'!$B$12:$R$112, MATCH(D1829, 'Appendix 1 - Team Data'!$B$12:$B$112,0),4)</f>
        <v>80</v>
      </c>
      <c r="J1829" s="25">
        <f t="shared" si="29"/>
        <v>2</v>
      </c>
    </row>
    <row r="1830" spans="2:10">
      <c r="B1830" s="3">
        <v>28868</v>
      </c>
      <c r="C1830" s="10" t="s">
        <v>266</v>
      </c>
      <c r="D1830" s="10" t="s">
        <v>51</v>
      </c>
      <c r="E1830" s="25">
        <v>1</v>
      </c>
      <c r="F1830" s="25">
        <v>3</v>
      </c>
      <c r="G1830" s="10" t="s">
        <v>312</v>
      </c>
      <c r="H1830" s="25">
        <f>INDEX('Appendix 1 - Team Data'!$B$12:$R$112, MATCH(C1830, 'Appendix 1 - Team Data'!$B$12:$B$112,0),4)</f>
        <v>10</v>
      </c>
      <c r="I1830" s="25">
        <f>INDEX('Appendix 1 - Team Data'!$B$12:$R$112, MATCH(D1830, 'Appendix 1 - Team Data'!$B$12:$B$112,0),4)</f>
        <v>70</v>
      </c>
      <c r="J1830" s="25">
        <f t="shared" si="29"/>
        <v>2</v>
      </c>
    </row>
    <row r="1831" spans="2:10">
      <c r="B1831" s="3">
        <v>28893</v>
      </c>
      <c r="C1831" s="10" t="s">
        <v>245</v>
      </c>
      <c r="D1831" s="10" t="s">
        <v>244</v>
      </c>
      <c r="E1831" s="25">
        <v>2</v>
      </c>
      <c r="F1831" s="25">
        <v>0</v>
      </c>
      <c r="G1831" s="10" t="s">
        <v>288</v>
      </c>
      <c r="H1831" s="25">
        <f>INDEX('Appendix 1 - Team Data'!$B$12:$R$112, MATCH(C1831, 'Appendix 1 - Team Data'!$B$12:$B$112,0),4)</f>
        <v>30</v>
      </c>
      <c r="I1831" s="25">
        <f>INDEX('Appendix 1 - Team Data'!$B$12:$R$112, MATCH(D1831, 'Appendix 1 - Team Data'!$B$12:$B$112,0),4)</f>
        <v>30</v>
      </c>
      <c r="J1831" s="25">
        <f t="shared" si="29"/>
        <v>2</v>
      </c>
    </row>
    <row r="1832" spans="2:10">
      <c r="B1832" s="3">
        <v>28904</v>
      </c>
      <c r="C1832" s="10" t="s">
        <v>47</v>
      </c>
      <c r="D1832" s="10" t="s">
        <v>50</v>
      </c>
      <c r="E1832" s="25">
        <v>0</v>
      </c>
      <c r="F1832" s="25">
        <v>2</v>
      </c>
      <c r="G1832" s="10" t="s">
        <v>288</v>
      </c>
      <c r="H1832" s="25">
        <f>INDEX('Appendix 1 - Team Data'!$B$12:$R$112, MATCH(C1832, 'Appendix 1 - Team Data'!$B$12:$B$112,0),4)</f>
        <v>40</v>
      </c>
      <c r="I1832" s="25">
        <f>INDEX('Appendix 1 - Team Data'!$B$12:$R$112, MATCH(D1832, 'Appendix 1 - Team Data'!$B$12:$B$112,0),4)</f>
        <v>80</v>
      </c>
      <c r="J1832" s="25">
        <f t="shared" si="29"/>
        <v>2</v>
      </c>
    </row>
    <row r="1833" spans="2:10">
      <c r="B1833" s="3">
        <v>28938</v>
      </c>
      <c r="C1833" s="10" t="s">
        <v>275</v>
      </c>
      <c r="D1833" s="10" t="s">
        <v>270</v>
      </c>
      <c r="E1833" s="25">
        <v>3</v>
      </c>
      <c r="F1833" s="25">
        <v>1</v>
      </c>
      <c r="G1833" s="10" t="s">
        <v>301</v>
      </c>
      <c r="H1833" s="25">
        <f>INDEX('Appendix 1 - Team Data'!$B$12:$R$112, MATCH(C1833, 'Appendix 1 - Team Data'!$B$12:$B$112,0),4)</f>
        <v>0</v>
      </c>
      <c r="I1833" s="25">
        <f>INDEX('Appendix 1 - Team Data'!$B$12:$R$112, MATCH(D1833, 'Appendix 1 - Team Data'!$B$12:$B$112,0),4)</f>
        <v>0</v>
      </c>
      <c r="J1833" s="25">
        <f t="shared" si="29"/>
        <v>2</v>
      </c>
    </row>
    <row r="1834" spans="2:10">
      <c r="B1834" s="3">
        <v>28942</v>
      </c>
      <c r="C1834" s="10" t="s">
        <v>15</v>
      </c>
      <c r="D1834" s="10" t="s">
        <v>233</v>
      </c>
      <c r="E1834" s="25">
        <v>3</v>
      </c>
      <c r="F1834" s="25">
        <v>1</v>
      </c>
      <c r="G1834" s="10" t="s">
        <v>288</v>
      </c>
      <c r="H1834" s="25">
        <f>INDEX('Appendix 1 - Team Data'!$B$12:$R$112, MATCH(C1834, 'Appendix 1 - Team Data'!$B$12:$B$112,0),4)</f>
        <v>50</v>
      </c>
      <c r="I1834" s="25">
        <f>INDEX('Appendix 1 - Team Data'!$B$12:$R$112, MATCH(D1834, 'Appendix 1 - Team Data'!$B$12:$B$112,0),4)</f>
        <v>40</v>
      </c>
      <c r="J1834" s="25">
        <f t="shared" si="29"/>
        <v>2</v>
      </c>
    </row>
    <row r="1835" spans="2:10">
      <c r="B1835" s="3">
        <v>28953</v>
      </c>
      <c r="C1835" s="10" t="s">
        <v>245</v>
      </c>
      <c r="D1835" s="10" t="s">
        <v>16</v>
      </c>
      <c r="E1835" s="25">
        <v>2</v>
      </c>
      <c r="F1835" s="25">
        <v>0</v>
      </c>
      <c r="G1835" s="10" t="s">
        <v>301</v>
      </c>
      <c r="H1835" s="25">
        <f>INDEX('Appendix 1 - Team Data'!$B$12:$R$112, MATCH(C1835, 'Appendix 1 - Team Data'!$B$12:$B$112,0),4)</f>
        <v>30</v>
      </c>
      <c r="I1835" s="25">
        <f>INDEX('Appendix 1 - Team Data'!$B$12:$R$112, MATCH(D1835, 'Appendix 1 - Team Data'!$B$12:$B$112,0),4)</f>
        <v>30</v>
      </c>
      <c r="J1835" s="25">
        <f t="shared" si="29"/>
        <v>2</v>
      </c>
    </row>
    <row r="1836" spans="2:10">
      <c r="B1836" s="3">
        <v>28964</v>
      </c>
      <c r="C1836" s="10" t="s">
        <v>15</v>
      </c>
      <c r="D1836" s="10" t="s">
        <v>42</v>
      </c>
      <c r="E1836" s="25">
        <v>2</v>
      </c>
      <c r="F1836" s="25">
        <v>0</v>
      </c>
      <c r="G1836" s="10" t="s">
        <v>288</v>
      </c>
      <c r="H1836" s="25">
        <f>INDEX('Appendix 1 - Team Data'!$B$12:$R$112, MATCH(C1836, 'Appendix 1 - Team Data'!$B$12:$B$112,0),4)</f>
        <v>50</v>
      </c>
      <c r="I1836" s="25">
        <f>INDEX('Appendix 1 - Team Data'!$B$12:$R$112, MATCH(D1836, 'Appendix 1 - Team Data'!$B$12:$B$112,0),4)</f>
        <v>80</v>
      </c>
      <c r="J1836" s="25">
        <f t="shared" si="29"/>
        <v>2</v>
      </c>
    </row>
    <row r="1837" spans="2:10">
      <c r="B1837" s="3">
        <v>28977</v>
      </c>
      <c r="C1837" s="10" t="s">
        <v>221</v>
      </c>
      <c r="D1837" s="10" t="s">
        <v>28</v>
      </c>
      <c r="E1837" s="25">
        <v>2</v>
      </c>
      <c r="F1837" s="25">
        <v>0</v>
      </c>
      <c r="G1837" s="10" t="s">
        <v>293</v>
      </c>
      <c r="H1837" s="25">
        <f>INDEX('Appendix 1 - Team Data'!$B$12:$R$112, MATCH(C1837, 'Appendix 1 - Team Data'!$B$12:$B$112,0),4)</f>
        <v>60</v>
      </c>
      <c r="I1837" s="25">
        <f>INDEX('Appendix 1 - Team Data'!$B$12:$R$112, MATCH(D1837, 'Appendix 1 - Team Data'!$B$12:$B$112,0),4)</f>
        <v>80</v>
      </c>
      <c r="J1837" s="25">
        <f t="shared" si="29"/>
        <v>2</v>
      </c>
    </row>
    <row r="1838" spans="2:10">
      <c r="B1838" s="3">
        <v>28977</v>
      </c>
      <c r="C1838" s="10" t="s">
        <v>229</v>
      </c>
      <c r="D1838" s="10" t="s">
        <v>233</v>
      </c>
      <c r="E1838" s="25">
        <v>2</v>
      </c>
      <c r="F1838" s="25">
        <v>0</v>
      </c>
      <c r="G1838" s="10" t="s">
        <v>293</v>
      </c>
      <c r="H1838" s="25">
        <f>INDEX('Appendix 1 - Team Data'!$B$12:$R$112, MATCH(C1838, 'Appendix 1 - Team Data'!$B$12:$B$112,0),4)</f>
        <v>50</v>
      </c>
      <c r="I1838" s="25">
        <f>INDEX('Appendix 1 - Team Data'!$B$12:$R$112, MATCH(D1838, 'Appendix 1 - Team Data'!$B$12:$B$112,0),4)</f>
        <v>40</v>
      </c>
      <c r="J1838" s="25">
        <f t="shared" si="29"/>
        <v>2</v>
      </c>
    </row>
    <row r="1839" spans="2:10">
      <c r="B1839" s="3">
        <v>28977</v>
      </c>
      <c r="C1839" s="10" t="s">
        <v>50</v>
      </c>
      <c r="D1839" s="10" t="s">
        <v>212</v>
      </c>
      <c r="E1839" s="25">
        <v>2</v>
      </c>
      <c r="F1839" s="25">
        <v>0</v>
      </c>
      <c r="G1839" s="10" t="s">
        <v>293</v>
      </c>
      <c r="H1839" s="25">
        <f>INDEX('Appendix 1 - Team Data'!$B$12:$R$112, MATCH(C1839, 'Appendix 1 - Team Data'!$B$12:$B$112,0),4)</f>
        <v>80</v>
      </c>
      <c r="I1839" s="25">
        <f>INDEX('Appendix 1 - Team Data'!$B$12:$R$112, MATCH(D1839, 'Appendix 1 - Team Data'!$B$12:$B$112,0),4)</f>
        <v>80</v>
      </c>
      <c r="J1839" s="25">
        <f t="shared" si="29"/>
        <v>2</v>
      </c>
    </row>
    <row r="1840" spans="2:10">
      <c r="B1840" s="3">
        <v>28977</v>
      </c>
      <c r="C1840" s="10" t="s">
        <v>214</v>
      </c>
      <c r="D1840" s="10" t="s">
        <v>40</v>
      </c>
      <c r="E1840" s="25">
        <v>0</v>
      </c>
      <c r="F1840" s="25">
        <v>2</v>
      </c>
      <c r="G1840" s="10" t="s">
        <v>293</v>
      </c>
      <c r="H1840" s="25">
        <f>INDEX('Appendix 1 - Team Data'!$B$12:$R$112, MATCH(C1840, 'Appendix 1 - Team Data'!$B$12:$B$112,0),4)</f>
        <v>70</v>
      </c>
      <c r="I1840" s="25">
        <f>INDEX('Appendix 1 - Team Data'!$B$12:$R$112, MATCH(D1840, 'Appendix 1 - Team Data'!$B$12:$B$112,0),4)</f>
        <v>90</v>
      </c>
      <c r="J1840" s="25">
        <f t="shared" si="29"/>
        <v>2</v>
      </c>
    </row>
    <row r="1841" spans="2:10">
      <c r="B1841" s="3">
        <v>28994</v>
      </c>
      <c r="C1841" s="10" t="s">
        <v>229</v>
      </c>
      <c r="D1841" s="10" t="s">
        <v>48</v>
      </c>
      <c r="E1841" s="25">
        <v>0</v>
      </c>
      <c r="F1841" s="25">
        <v>2</v>
      </c>
      <c r="G1841" s="10" t="s">
        <v>313</v>
      </c>
      <c r="H1841" s="25">
        <f>INDEX('Appendix 1 - Team Data'!$B$12:$R$112, MATCH(C1841, 'Appendix 1 - Team Data'!$B$12:$B$112,0),4)</f>
        <v>50</v>
      </c>
      <c r="I1841" s="25">
        <f>INDEX('Appendix 1 - Team Data'!$B$12:$R$112, MATCH(D1841, 'Appendix 1 - Team Data'!$B$12:$B$112,0),4)</f>
        <v>90</v>
      </c>
      <c r="J1841" s="25">
        <f t="shared" si="29"/>
        <v>2</v>
      </c>
    </row>
    <row r="1842" spans="2:10">
      <c r="B1842" s="3">
        <v>28997</v>
      </c>
      <c r="C1842" s="10" t="s">
        <v>221</v>
      </c>
      <c r="D1842" s="10" t="s">
        <v>40</v>
      </c>
      <c r="E1842" s="25">
        <v>1</v>
      </c>
      <c r="F1842" s="25">
        <v>3</v>
      </c>
      <c r="G1842" s="10" t="s">
        <v>288</v>
      </c>
      <c r="H1842" s="25">
        <f>INDEX('Appendix 1 - Team Data'!$B$12:$R$112, MATCH(C1842, 'Appendix 1 - Team Data'!$B$12:$B$112,0),4)</f>
        <v>60</v>
      </c>
      <c r="I1842" s="25">
        <f>INDEX('Appendix 1 - Team Data'!$B$12:$R$112, MATCH(D1842, 'Appendix 1 - Team Data'!$B$12:$B$112,0),4)</f>
        <v>90</v>
      </c>
      <c r="J1842" s="25">
        <f t="shared" si="29"/>
        <v>2</v>
      </c>
    </row>
    <row r="1843" spans="2:10">
      <c r="B1843" s="3">
        <v>28997</v>
      </c>
      <c r="C1843" s="10" t="s">
        <v>36</v>
      </c>
      <c r="D1843" s="10" t="s">
        <v>31</v>
      </c>
      <c r="E1843" s="25">
        <v>2</v>
      </c>
      <c r="F1843" s="25">
        <v>0</v>
      </c>
      <c r="G1843" s="10" t="s">
        <v>293</v>
      </c>
      <c r="H1843" s="25">
        <f>INDEX('Appendix 1 - Team Data'!$B$12:$R$112, MATCH(C1843, 'Appendix 1 - Team Data'!$B$12:$B$112,0),4)</f>
        <v>80</v>
      </c>
      <c r="I1843" s="25">
        <f>INDEX('Appendix 1 - Team Data'!$B$12:$R$112, MATCH(D1843, 'Appendix 1 - Team Data'!$B$12:$B$112,0),4)</f>
        <v>70</v>
      </c>
      <c r="J1843" s="25">
        <f t="shared" si="29"/>
        <v>2</v>
      </c>
    </row>
    <row r="1844" spans="2:10">
      <c r="B1844" s="3">
        <v>29001</v>
      </c>
      <c r="C1844" s="10" t="s">
        <v>48</v>
      </c>
      <c r="D1844" s="10" t="s">
        <v>222</v>
      </c>
      <c r="E1844" s="25">
        <v>3</v>
      </c>
      <c r="F1844" s="25">
        <v>1</v>
      </c>
      <c r="G1844" s="10" t="s">
        <v>313</v>
      </c>
      <c r="H1844" s="25">
        <f>INDEX('Appendix 1 - Team Data'!$B$12:$R$112, MATCH(C1844, 'Appendix 1 - Team Data'!$B$12:$B$112,0),4)</f>
        <v>90</v>
      </c>
      <c r="I1844" s="25">
        <f>INDEX('Appendix 1 - Team Data'!$B$12:$R$112, MATCH(D1844, 'Appendix 1 - Team Data'!$B$12:$B$112,0),4)</f>
        <v>60</v>
      </c>
      <c r="J1844" s="25">
        <f t="shared" si="29"/>
        <v>2</v>
      </c>
    </row>
    <row r="1845" spans="2:10">
      <c r="B1845" s="3">
        <v>29001</v>
      </c>
      <c r="C1845" s="10" t="s">
        <v>31</v>
      </c>
      <c r="D1845" s="10" t="s">
        <v>40</v>
      </c>
      <c r="E1845" s="25">
        <v>1</v>
      </c>
      <c r="F1845" s="25">
        <v>3</v>
      </c>
      <c r="G1845" s="10" t="s">
        <v>288</v>
      </c>
      <c r="H1845" s="25">
        <f>INDEX('Appendix 1 - Team Data'!$B$12:$R$112, MATCH(C1845, 'Appendix 1 - Team Data'!$B$12:$B$112,0),4)</f>
        <v>70</v>
      </c>
      <c r="I1845" s="25">
        <f>INDEX('Appendix 1 - Team Data'!$B$12:$R$112, MATCH(D1845, 'Appendix 1 - Team Data'!$B$12:$B$112,0),4)</f>
        <v>90</v>
      </c>
      <c r="J1845" s="25">
        <f t="shared" si="29"/>
        <v>2</v>
      </c>
    </row>
    <row r="1846" spans="2:10">
      <c r="B1846" s="3">
        <v>29008</v>
      </c>
      <c r="C1846" s="10" t="s">
        <v>222</v>
      </c>
      <c r="D1846" s="10" t="s">
        <v>30</v>
      </c>
      <c r="E1846" s="25">
        <v>1</v>
      </c>
      <c r="F1846" s="25">
        <v>3</v>
      </c>
      <c r="G1846" s="10" t="s">
        <v>288</v>
      </c>
      <c r="H1846" s="25">
        <f>INDEX('Appendix 1 - Team Data'!$B$12:$R$112, MATCH(C1846, 'Appendix 1 - Team Data'!$B$12:$B$112,0),4)</f>
        <v>60</v>
      </c>
      <c r="I1846" s="25">
        <f>INDEX('Appendix 1 - Team Data'!$B$12:$R$112, MATCH(D1846, 'Appendix 1 - Team Data'!$B$12:$B$112,0),4)</f>
        <v>90</v>
      </c>
      <c r="J1846" s="25">
        <f t="shared" si="29"/>
        <v>2</v>
      </c>
    </row>
    <row r="1847" spans="2:10">
      <c r="B1847" s="3">
        <v>29034</v>
      </c>
      <c r="C1847" s="10" t="s">
        <v>42</v>
      </c>
      <c r="D1847" s="10" t="s">
        <v>246</v>
      </c>
      <c r="E1847" s="25">
        <v>2</v>
      </c>
      <c r="F1847" s="25">
        <v>0</v>
      </c>
      <c r="G1847" s="10" t="s">
        <v>299</v>
      </c>
      <c r="H1847" s="25">
        <f>INDEX('Appendix 1 - Team Data'!$B$12:$R$112, MATCH(C1847, 'Appendix 1 - Team Data'!$B$12:$B$112,0),4)</f>
        <v>80</v>
      </c>
      <c r="I1847" s="25">
        <f>INDEX('Appendix 1 - Team Data'!$B$12:$R$112, MATCH(D1847, 'Appendix 1 - Team Data'!$B$12:$B$112,0),4)</f>
        <v>30</v>
      </c>
      <c r="J1847" s="25">
        <f t="shared" si="29"/>
        <v>2</v>
      </c>
    </row>
    <row r="1848" spans="2:10">
      <c r="B1848" s="3">
        <v>29046</v>
      </c>
      <c r="C1848" s="10" t="s">
        <v>227</v>
      </c>
      <c r="D1848" s="10" t="s">
        <v>215</v>
      </c>
      <c r="E1848" s="25">
        <v>3</v>
      </c>
      <c r="F1848" s="25">
        <v>1</v>
      </c>
      <c r="G1848" s="10" t="s">
        <v>332</v>
      </c>
      <c r="H1848" s="25">
        <f>INDEX('Appendix 1 - Team Data'!$B$12:$R$112, MATCH(C1848, 'Appendix 1 - Team Data'!$B$12:$B$112,0),4)</f>
        <v>50</v>
      </c>
      <c r="I1848" s="25">
        <f>INDEX('Appendix 1 - Team Data'!$B$12:$R$112, MATCH(D1848, 'Appendix 1 - Team Data'!$B$12:$B$112,0),4)</f>
        <v>70</v>
      </c>
      <c r="J1848" s="25">
        <f t="shared" si="29"/>
        <v>2</v>
      </c>
    </row>
    <row r="1849" spans="2:10">
      <c r="B1849" s="3">
        <v>29068</v>
      </c>
      <c r="C1849" s="10" t="s">
        <v>215</v>
      </c>
      <c r="D1849" s="10" t="s">
        <v>227</v>
      </c>
      <c r="E1849" s="25">
        <v>2</v>
      </c>
      <c r="F1849" s="25">
        <v>0</v>
      </c>
      <c r="G1849" s="10" t="s">
        <v>332</v>
      </c>
      <c r="H1849" s="25">
        <f>INDEX('Appendix 1 - Team Data'!$B$12:$R$112, MATCH(C1849, 'Appendix 1 - Team Data'!$B$12:$B$112,0),4)</f>
        <v>70</v>
      </c>
      <c r="I1849" s="25">
        <f>INDEX('Appendix 1 - Team Data'!$B$12:$R$112, MATCH(D1849, 'Appendix 1 - Team Data'!$B$12:$B$112,0),4)</f>
        <v>50</v>
      </c>
      <c r="J1849" s="25">
        <f t="shared" si="29"/>
        <v>2</v>
      </c>
    </row>
    <row r="1850" spans="2:10">
      <c r="B1850" s="3">
        <v>29082</v>
      </c>
      <c r="C1850" s="10" t="s">
        <v>246</v>
      </c>
      <c r="D1850" s="10" t="s">
        <v>42</v>
      </c>
      <c r="E1850" s="25">
        <v>2</v>
      </c>
      <c r="F1850" s="25">
        <v>0</v>
      </c>
      <c r="G1850" s="10" t="s">
        <v>299</v>
      </c>
      <c r="H1850" s="25">
        <f>INDEX('Appendix 1 - Team Data'!$B$12:$R$112, MATCH(C1850, 'Appendix 1 - Team Data'!$B$12:$B$112,0),4)</f>
        <v>30</v>
      </c>
      <c r="I1850" s="25">
        <f>INDEX('Appendix 1 - Team Data'!$B$12:$R$112, MATCH(D1850, 'Appendix 1 - Team Data'!$B$12:$B$112,0),4)</f>
        <v>80</v>
      </c>
      <c r="J1850" s="25">
        <f t="shared" si="29"/>
        <v>2</v>
      </c>
    </row>
    <row r="1851" spans="2:10">
      <c r="B1851" s="3">
        <v>29083</v>
      </c>
      <c r="C1851" s="10" t="s">
        <v>35</v>
      </c>
      <c r="D1851" s="10" t="s">
        <v>227</v>
      </c>
      <c r="E1851" s="25">
        <v>2</v>
      </c>
      <c r="F1851" s="25">
        <v>0</v>
      </c>
      <c r="G1851" s="10" t="s">
        <v>297</v>
      </c>
      <c r="H1851" s="25">
        <f>INDEX('Appendix 1 - Team Data'!$B$12:$R$112, MATCH(C1851, 'Appendix 1 - Team Data'!$B$12:$B$112,0),4)</f>
        <v>90</v>
      </c>
      <c r="I1851" s="25">
        <f>INDEX('Appendix 1 - Team Data'!$B$12:$R$112, MATCH(D1851, 'Appendix 1 - Team Data'!$B$12:$B$112,0),4)</f>
        <v>50</v>
      </c>
      <c r="J1851" s="25">
        <f t="shared" si="29"/>
        <v>2</v>
      </c>
    </row>
    <row r="1852" spans="2:10">
      <c r="B1852" s="3">
        <v>29097</v>
      </c>
      <c r="C1852" s="10" t="s">
        <v>27</v>
      </c>
      <c r="D1852" s="10" t="s">
        <v>18</v>
      </c>
      <c r="E1852" s="25">
        <v>2</v>
      </c>
      <c r="F1852" s="25">
        <v>0</v>
      </c>
      <c r="G1852" s="10" t="s">
        <v>288</v>
      </c>
      <c r="H1852" s="25">
        <f>INDEX('Appendix 1 - Team Data'!$B$12:$R$112, MATCH(C1852, 'Appendix 1 - Team Data'!$B$12:$B$112,0),4)</f>
        <v>80</v>
      </c>
      <c r="I1852" s="25">
        <f>INDEX('Appendix 1 - Team Data'!$B$12:$R$112, MATCH(D1852, 'Appendix 1 - Team Data'!$B$12:$B$112,0),4)</f>
        <v>80</v>
      </c>
      <c r="J1852" s="25">
        <f t="shared" si="29"/>
        <v>2</v>
      </c>
    </row>
    <row r="1853" spans="2:10">
      <c r="B1853" s="3">
        <v>29103</v>
      </c>
      <c r="C1853" s="10" t="s">
        <v>213</v>
      </c>
      <c r="D1853" s="10" t="s">
        <v>52</v>
      </c>
      <c r="E1853" s="25">
        <v>2</v>
      </c>
      <c r="F1853" s="25">
        <v>0</v>
      </c>
      <c r="G1853" s="10" t="s">
        <v>297</v>
      </c>
      <c r="H1853" s="25">
        <f>INDEX('Appendix 1 - Team Data'!$B$12:$R$112, MATCH(C1853, 'Appendix 1 - Team Data'!$B$12:$B$112,0),4)</f>
        <v>80</v>
      </c>
      <c r="I1853" s="25">
        <f>INDEX('Appendix 1 - Team Data'!$B$12:$R$112, MATCH(D1853, 'Appendix 1 - Team Data'!$B$12:$B$112,0),4)</f>
        <v>90</v>
      </c>
      <c r="J1853" s="25">
        <f t="shared" si="29"/>
        <v>2</v>
      </c>
    </row>
    <row r="1854" spans="2:10">
      <c r="B1854" s="3">
        <v>29103</v>
      </c>
      <c r="C1854" s="10" t="s">
        <v>42</v>
      </c>
      <c r="D1854" s="10" t="s">
        <v>25</v>
      </c>
      <c r="E1854" s="25">
        <v>1</v>
      </c>
      <c r="F1854" s="25">
        <v>3</v>
      </c>
      <c r="G1854" s="10" t="s">
        <v>293</v>
      </c>
      <c r="H1854" s="25">
        <f>INDEX('Appendix 1 - Team Data'!$B$12:$R$112, MATCH(C1854, 'Appendix 1 - Team Data'!$B$12:$B$112,0),4)</f>
        <v>80</v>
      </c>
      <c r="I1854" s="25">
        <f>INDEX('Appendix 1 - Team Data'!$B$12:$R$112, MATCH(D1854, 'Appendix 1 - Team Data'!$B$12:$B$112,0),4)</f>
        <v>90</v>
      </c>
      <c r="J1854" s="25">
        <f t="shared" si="29"/>
        <v>2</v>
      </c>
    </row>
    <row r="1855" spans="2:10">
      <c r="B1855" s="3">
        <v>29110</v>
      </c>
      <c r="C1855" s="10" t="s">
        <v>36</v>
      </c>
      <c r="D1855" s="10" t="s">
        <v>50</v>
      </c>
      <c r="E1855" s="25">
        <v>0</v>
      </c>
      <c r="F1855" s="25">
        <v>2</v>
      </c>
      <c r="G1855" s="10" t="s">
        <v>293</v>
      </c>
      <c r="H1855" s="25">
        <f>INDEX('Appendix 1 - Team Data'!$B$12:$R$112, MATCH(C1855, 'Appendix 1 - Team Data'!$B$12:$B$112,0),4)</f>
        <v>80</v>
      </c>
      <c r="I1855" s="25">
        <f>INDEX('Appendix 1 - Team Data'!$B$12:$R$112, MATCH(D1855, 'Appendix 1 - Team Data'!$B$12:$B$112,0),4)</f>
        <v>80</v>
      </c>
      <c r="J1855" s="25">
        <f t="shared" si="29"/>
        <v>2</v>
      </c>
    </row>
    <row r="1856" spans="2:10">
      <c r="B1856" s="3">
        <v>29111</v>
      </c>
      <c r="C1856" s="10" t="s">
        <v>215</v>
      </c>
      <c r="D1856" s="10" t="s">
        <v>218</v>
      </c>
      <c r="E1856" s="25">
        <v>2</v>
      </c>
      <c r="F1856" s="25">
        <v>0</v>
      </c>
      <c r="G1856" s="10" t="s">
        <v>297</v>
      </c>
      <c r="H1856" s="25">
        <f>INDEX('Appendix 1 - Team Data'!$B$12:$R$112, MATCH(C1856, 'Appendix 1 - Team Data'!$B$12:$B$112,0),4)</f>
        <v>70</v>
      </c>
      <c r="I1856" s="25">
        <f>INDEX('Appendix 1 - Team Data'!$B$12:$R$112, MATCH(D1856, 'Appendix 1 - Team Data'!$B$12:$B$112,0),4)</f>
        <v>70</v>
      </c>
      <c r="J1856" s="25">
        <f t="shared" si="29"/>
        <v>2</v>
      </c>
    </row>
    <row r="1857" spans="2:10">
      <c r="B1857" s="3">
        <v>29124</v>
      </c>
      <c r="C1857" s="10" t="s">
        <v>226</v>
      </c>
      <c r="D1857" s="10" t="s">
        <v>236</v>
      </c>
      <c r="E1857" s="25">
        <v>3</v>
      </c>
      <c r="F1857" s="25">
        <v>1</v>
      </c>
      <c r="G1857" s="10" t="s">
        <v>288</v>
      </c>
      <c r="H1857" s="25">
        <f>INDEX('Appendix 1 - Team Data'!$B$12:$R$112, MATCH(C1857, 'Appendix 1 - Team Data'!$B$12:$B$112,0),4)</f>
        <v>60</v>
      </c>
      <c r="I1857" s="25">
        <f>INDEX('Appendix 1 - Team Data'!$B$12:$R$112, MATCH(D1857, 'Appendix 1 - Team Data'!$B$12:$B$112,0),4)</f>
        <v>40</v>
      </c>
      <c r="J1857" s="25">
        <f t="shared" si="29"/>
        <v>2</v>
      </c>
    </row>
    <row r="1858" spans="2:10">
      <c r="B1858" s="3">
        <v>29127</v>
      </c>
      <c r="C1858" s="10" t="s">
        <v>51</v>
      </c>
      <c r="D1858" s="10" t="s">
        <v>33</v>
      </c>
      <c r="E1858" s="25">
        <v>0</v>
      </c>
      <c r="F1858" s="25">
        <v>2</v>
      </c>
      <c r="G1858" s="10" t="s">
        <v>288</v>
      </c>
      <c r="H1858" s="25">
        <f>INDEX('Appendix 1 - Team Data'!$B$12:$R$112, MATCH(C1858, 'Appendix 1 - Team Data'!$B$12:$B$112,0),4)</f>
        <v>70</v>
      </c>
      <c r="I1858" s="25">
        <f>INDEX('Appendix 1 - Team Data'!$B$12:$R$112, MATCH(D1858, 'Appendix 1 - Team Data'!$B$12:$B$112,0),4)</f>
        <v>50</v>
      </c>
      <c r="J1858" s="25">
        <f t="shared" si="29"/>
        <v>2</v>
      </c>
    </row>
    <row r="1859" spans="2:10">
      <c r="B1859" s="3">
        <v>29138</v>
      </c>
      <c r="C1859" s="10" t="s">
        <v>50</v>
      </c>
      <c r="D1859" s="10" t="s">
        <v>31</v>
      </c>
      <c r="E1859" s="25">
        <v>2</v>
      </c>
      <c r="F1859" s="25">
        <v>0</v>
      </c>
      <c r="G1859" s="10" t="s">
        <v>293</v>
      </c>
      <c r="H1859" s="25">
        <f>INDEX('Appendix 1 - Team Data'!$B$12:$R$112, MATCH(C1859, 'Appendix 1 - Team Data'!$B$12:$B$112,0),4)</f>
        <v>80</v>
      </c>
      <c r="I1859" s="25">
        <f>INDEX('Appendix 1 - Team Data'!$B$12:$R$112, MATCH(D1859, 'Appendix 1 - Team Data'!$B$12:$B$112,0),4)</f>
        <v>70</v>
      </c>
      <c r="J1859" s="25">
        <f t="shared" si="29"/>
        <v>2</v>
      </c>
    </row>
    <row r="1860" spans="2:10">
      <c r="B1860" s="3">
        <v>29142</v>
      </c>
      <c r="C1860" s="10" t="s">
        <v>15</v>
      </c>
      <c r="D1860" s="10" t="s">
        <v>228</v>
      </c>
      <c r="E1860" s="25">
        <v>3</v>
      </c>
      <c r="F1860" s="25">
        <v>1</v>
      </c>
      <c r="G1860" s="10" t="s">
        <v>288</v>
      </c>
      <c r="H1860" s="25">
        <f>INDEX('Appendix 1 - Team Data'!$B$12:$R$112, MATCH(C1860, 'Appendix 1 - Team Data'!$B$12:$B$112,0),4)</f>
        <v>50</v>
      </c>
      <c r="I1860" s="25">
        <f>INDEX('Appendix 1 - Team Data'!$B$12:$R$112, MATCH(D1860, 'Appendix 1 - Team Data'!$B$12:$B$112,0),4)</f>
        <v>50</v>
      </c>
      <c r="J1860" s="25">
        <f t="shared" si="29"/>
        <v>2</v>
      </c>
    </row>
    <row r="1861" spans="2:10">
      <c r="B1861" s="3">
        <v>29145</v>
      </c>
      <c r="C1861" s="10" t="s">
        <v>45</v>
      </c>
      <c r="D1861" s="10" t="s">
        <v>20</v>
      </c>
      <c r="E1861" s="25">
        <v>2</v>
      </c>
      <c r="F1861" s="25">
        <v>0</v>
      </c>
      <c r="G1861" s="10" t="s">
        <v>293</v>
      </c>
      <c r="H1861" s="25">
        <f>INDEX('Appendix 1 - Team Data'!$B$12:$R$112, MATCH(C1861, 'Appendix 1 - Team Data'!$B$12:$B$112,0),4)</f>
        <v>90</v>
      </c>
      <c r="I1861" s="25">
        <f>INDEX('Appendix 1 - Team Data'!$B$12:$R$112, MATCH(D1861, 'Appendix 1 - Team Data'!$B$12:$B$112,0),4)</f>
        <v>90</v>
      </c>
      <c r="J1861" s="25">
        <f t="shared" si="29"/>
        <v>2</v>
      </c>
    </row>
    <row r="1862" spans="2:10">
      <c r="B1862" s="3">
        <v>29145</v>
      </c>
      <c r="C1862" s="10" t="s">
        <v>236</v>
      </c>
      <c r="D1862" s="10" t="s">
        <v>244</v>
      </c>
      <c r="E1862" s="25">
        <v>3</v>
      </c>
      <c r="F1862" s="25">
        <v>1</v>
      </c>
      <c r="G1862" s="10" t="s">
        <v>293</v>
      </c>
      <c r="H1862" s="25">
        <f>INDEX('Appendix 1 - Team Data'!$B$12:$R$112, MATCH(C1862, 'Appendix 1 - Team Data'!$B$12:$B$112,0),4)</f>
        <v>40</v>
      </c>
      <c r="I1862" s="25">
        <f>INDEX('Appendix 1 - Team Data'!$B$12:$R$112, MATCH(D1862, 'Appendix 1 - Team Data'!$B$12:$B$112,0),4)</f>
        <v>30</v>
      </c>
      <c r="J1862" s="25">
        <f t="shared" si="29"/>
        <v>2</v>
      </c>
    </row>
    <row r="1863" spans="2:10">
      <c r="B1863" s="3">
        <v>29160</v>
      </c>
      <c r="C1863" s="10" t="s">
        <v>20</v>
      </c>
      <c r="D1863" s="10" t="s">
        <v>246</v>
      </c>
      <c r="E1863" s="25">
        <v>3</v>
      </c>
      <c r="F1863" s="25">
        <v>1</v>
      </c>
      <c r="G1863" s="10" t="s">
        <v>293</v>
      </c>
      <c r="H1863" s="25">
        <f>INDEX('Appendix 1 - Team Data'!$B$12:$R$112, MATCH(C1863, 'Appendix 1 - Team Data'!$B$12:$B$112,0),4)</f>
        <v>90</v>
      </c>
      <c r="I1863" s="25">
        <f>INDEX('Appendix 1 - Team Data'!$B$12:$R$112, MATCH(D1863, 'Appendix 1 - Team Data'!$B$12:$B$112,0),4)</f>
        <v>30</v>
      </c>
      <c r="J1863" s="25">
        <f t="shared" si="29"/>
        <v>2</v>
      </c>
    </row>
    <row r="1864" spans="2:10">
      <c r="B1864" s="3">
        <v>29173</v>
      </c>
      <c r="C1864" s="10" t="s">
        <v>21</v>
      </c>
      <c r="D1864" s="10" t="s">
        <v>28</v>
      </c>
      <c r="E1864" s="25">
        <v>1</v>
      </c>
      <c r="F1864" s="25">
        <v>3</v>
      </c>
      <c r="G1864" s="10" t="s">
        <v>288</v>
      </c>
      <c r="H1864" s="25">
        <f>INDEX('Appendix 1 - Team Data'!$B$12:$R$112, MATCH(C1864, 'Appendix 1 - Team Data'!$B$12:$B$112,0),4)</f>
        <v>90</v>
      </c>
      <c r="I1864" s="25">
        <f>INDEX('Appendix 1 - Team Data'!$B$12:$R$112, MATCH(D1864, 'Appendix 1 - Team Data'!$B$12:$B$112,0),4)</f>
        <v>80</v>
      </c>
      <c r="J1864" s="25">
        <f t="shared" si="29"/>
        <v>2</v>
      </c>
    </row>
    <row r="1865" spans="2:10">
      <c r="B1865" s="3">
        <v>29176</v>
      </c>
      <c r="C1865" s="10" t="s">
        <v>211</v>
      </c>
      <c r="D1865" s="10" t="s">
        <v>36</v>
      </c>
      <c r="E1865" s="25">
        <v>2</v>
      </c>
      <c r="F1865" s="25">
        <v>0</v>
      </c>
      <c r="G1865" s="10" t="s">
        <v>288</v>
      </c>
      <c r="H1865" s="25">
        <f>INDEX('Appendix 1 - Team Data'!$B$12:$R$112, MATCH(C1865, 'Appendix 1 - Team Data'!$B$12:$B$112,0),4)</f>
        <v>90</v>
      </c>
      <c r="I1865" s="25">
        <f>INDEX('Appendix 1 - Team Data'!$B$12:$R$112, MATCH(D1865, 'Appendix 1 - Team Data'!$B$12:$B$112,0),4)</f>
        <v>80</v>
      </c>
      <c r="J1865" s="25">
        <f t="shared" si="29"/>
        <v>2</v>
      </c>
    </row>
    <row r="1866" spans="2:10">
      <c r="B1866" s="3">
        <v>29180</v>
      </c>
      <c r="C1866" s="10" t="s">
        <v>45</v>
      </c>
      <c r="D1866" s="10" t="s">
        <v>222</v>
      </c>
      <c r="E1866" s="25">
        <v>2</v>
      </c>
      <c r="F1866" s="25">
        <v>0</v>
      </c>
      <c r="G1866" s="10" t="s">
        <v>293</v>
      </c>
      <c r="H1866" s="25">
        <f>INDEX('Appendix 1 - Team Data'!$B$12:$R$112, MATCH(C1866, 'Appendix 1 - Team Data'!$B$12:$B$112,0),4)</f>
        <v>90</v>
      </c>
      <c r="I1866" s="25">
        <f>INDEX('Appendix 1 - Team Data'!$B$12:$R$112, MATCH(D1866, 'Appendix 1 - Team Data'!$B$12:$B$112,0),4)</f>
        <v>60</v>
      </c>
      <c r="J1866" s="25">
        <f t="shared" si="29"/>
        <v>2</v>
      </c>
    </row>
    <row r="1867" spans="2:10">
      <c r="B1867" s="3">
        <v>29180</v>
      </c>
      <c r="C1867" s="10" t="s">
        <v>15</v>
      </c>
      <c r="D1867" s="10" t="s">
        <v>40</v>
      </c>
      <c r="E1867" s="25">
        <v>1</v>
      </c>
      <c r="F1867" s="25">
        <v>3</v>
      </c>
      <c r="G1867" s="10" t="s">
        <v>288</v>
      </c>
      <c r="H1867" s="25">
        <f>INDEX('Appendix 1 - Team Data'!$B$12:$R$112, MATCH(C1867, 'Appendix 1 - Team Data'!$B$12:$B$112,0),4)</f>
        <v>50</v>
      </c>
      <c r="I1867" s="25">
        <f>INDEX('Appendix 1 - Team Data'!$B$12:$R$112, MATCH(D1867, 'Appendix 1 - Team Data'!$B$12:$B$112,0),4)</f>
        <v>90</v>
      </c>
      <c r="J1867" s="25">
        <f t="shared" si="29"/>
        <v>2</v>
      </c>
    </row>
    <row r="1868" spans="2:10">
      <c r="B1868" s="3">
        <v>29181</v>
      </c>
      <c r="C1868" s="10" t="s">
        <v>48</v>
      </c>
      <c r="D1868" s="10" t="s">
        <v>233</v>
      </c>
      <c r="E1868" s="25">
        <v>2</v>
      </c>
      <c r="F1868" s="25">
        <v>0</v>
      </c>
      <c r="G1868" s="10" t="s">
        <v>293</v>
      </c>
      <c r="H1868" s="25">
        <f>INDEX('Appendix 1 - Team Data'!$B$12:$R$112, MATCH(C1868, 'Appendix 1 - Team Data'!$B$12:$B$112,0),4)</f>
        <v>90</v>
      </c>
      <c r="I1868" s="25">
        <f>INDEX('Appendix 1 - Team Data'!$B$12:$R$112, MATCH(D1868, 'Appendix 1 - Team Data'!$B$12:$B$112,0),4)</f>
        <v>40</v>
      </c>
      <c r="J1868" s="25">
        <f t="shared" si="29"/>
        <v>2</v>
      </c>
    </row>
    <row r="1869" spans="2:10">
      <c r="B1869" s="3">
        <v>29193</v>
      </c>
      <c r="C1869" s="10" t="s">
        <v>271</v>
      </c>
      <c r="D1869" s="10" t="s">
        <v>41</v>
      </c>
      <c r="E1869" s="25">
        <v>0</v>
      </c>
      <c r="F1869" s="25">
        <v>2</v>
      </c>
      <c r="G1869" s="10" t="s">
        <v>288</v>
      </c>
      <c r="H1869" s="25">
        <f>INDEX('Appendix 1 - Team Data'!$B$12:$R$112, MATCH(C1869, 'Appendix 1 - Team Data'!$B$12:$B$112,0),4)</f>
        <v>0</v>
      </c>
      <c r="I1869" s="25">
        <f>INDEX('Appendix 1 - Team Data'!$B$12:$R$112, MATCH(D1869, 'Appendix 1 - Team Data'!$B$12:$B$112,0),4)</f>
        <v>80</v>
      </c>
      <c r="J1869" s="25">
        <f t="shared" si="29"/>
        <v>2</v>
      </c>
    </row>
    <row r="1870" spans="2:10">
      <c r="B1870" s="3">
        <v>29208</v>
      </c>
      <c r="C1870" s="10" t="s">
        <v>222</v>
      </c>
      <c r="D1870" s="10" t="s">
        <v>45</v>
      </c>
      <c r="E1870" s="25">
        <v>1</v>
      </c>
      <c r="F1870" s="25">
        <v>3</v>
      </c>
      <c r="G1870" s="10" t="s">
        <v>293</v>
      </c>
      <c r="H1870" s="25">
        <f>INDEX('Appendix 1 - Team Data'!$B$12:$R$112, MATCH(C1870, 'Appendix 1 - Team Data'!$B$12:$B$112,0),4)</f>
        <v>60</v>
      </c>
      <c r="I1870" s="25">
        <f>INDEX('Appendix 1 - Team Data'!$B$12:$R$112, MATCH(D1870, 'Appendix 1 - Team Data'!$B$12:$B$112,0),4)</f>
        <v>90</v>
      </c>
      <c r="J1870" s="25">
        <f t="shared" si="29"/>
        <v>2</v>
      </c>
    </row>
    <row r="1871" spans="2:10">
      <c r="B1871" s="3">
        <v>29211</v>
      </c>
      <c r="C1871" s="10" t="s">
        <v>40</v>
      </c>
      <c r="D1871" s="10" t="s">
        <v>225</v>
      </c>
      <c r="E1871" s="25">
        <v>2</v>
      </c>
      <c r="F1871" s="25">
        <v>0</v>
      </c>
      <c r="G1871" s="10" t="s">
        <v>293</v>
      </c>
      <c r="H1871" s="25">
        <f>INDEX('Appendix 1 - Team Data'!$B$12:$R$112, MATCH(C1871, 'Appendix 1 - Team Data'!$B$12:$B$112,0),4)</f>
        <v>90</v>
      </c>
      <c r="I1871" s="25">
        <f>INDEX('Appendix 1 - Team Data'!$B$12:$R$112, MATCH(D1871, 'Appendix 1 - Team Data'!$B$12:$B$112,0),4)</f>
        <v>60</v>
      </c>
      <c r="J1871" s="25">
        <f t="shared" si="29"/>
        <v>2</v>
      </c>
    </row>
    <row r="1872" spans="2:10">
      <c r="B1872" s="3">
        <v>29215</v>
      </c>
      <c r="C1872" s="10" t="s">
        <v>47</v>
      </c>
      <c r="D1872" s="10" t="s">
        <v>51</v>
      </c>
      <c r="E1872" s="25">
        <v>3</v>
      </c>
      <c r="F1872" s="25">
        <v>1</v>
      </c>
      <c r="G1872" s="10" t="s">
        <v>288</v>
      </c>
      <c r="H1872" s="25">
        <f>INDEX('Appendix 1 - Team Data'!$B$12:$R$112, MATCH(C1872, 'Appendix 1 - Team Data'!$B$12:$B$112,0),4)</f>
        <v>40</v>
      </c>
      <c r="I1872" s="25">
        <f>INDEX('Appendix 1 - Team Data'!$B$12:$R$112, MATCH(D1872, 'Appendix 1 - Team Data'!$B$12:$B$112,0),4)</f>
        <v>70</v>
      </c>
      <c r="J1872" s="25">
        <f t="shared" si="29"/>
        <v>2</v>
      </c>
    </row>
    <row r="1873" spans="2:10">
      <c r="B1873" s="3">
        <v>29250</v>
      </c>
      <c r="C1873" s="10" t="s">
        <v>16</v>
      </c>
      <c r="D1873" s="10" t="s">
        <v>43</v>
      </c>
      <c r="E1873" s="25">
        <v>1</v>
      </c>
      <c r="F1873" s="25">
        <v>3</v>
      </c>
      <c r="G1873" s="10" t="s">
        <v>288</v>
      </c>
      <c r="H1873" s="25">
        <f>INDEX('Appendix 1 - Team Data'!$B$12:$R$112, MATCH(C1873, 'Appendix 1 - Team Data'!$B$12:$B$112,0),4)</f>
        <v>30</v>
      </c>
      <c r="I1873" s="25">
        <f>INDEX('Appendix 1 - Team Data'!$B$12:$R$112, MATCH(D1873, 'Appendix 1 - Team Data'!$B$12:$B$112,0),4)</f>
        <v>70</v>
      </c>
      <c r="J1873" s="25">
        <f t="shared" si="29"/>
        <v>2</v>
      </c>
    </row>
    <row r="1874" spans="2:10">
      <c r="B1874" s="3">
        <v>29257</v>
      </c>
      <c r="C1874" s="10" t="s">
        <v>48</v>
      </c>
      <c r="D1874" s="10" t="s">
        <v>221</v>
      </c>
      <c r="E1874" s="25">
        <v>2</v>
      </c>
      <c r="F1874" s="25">
        <v>0</v>
      </c>
      <c r="G1874" s="10" t="s">
        <v>293</v>
      </c>
      <c r="H1874" s="25">
        <f>INDEX('Appendix 1 - Team Data'!$B$12:$R$112, MATCH(C1874, 'Appendix 1 - Team Data'!$B$12:$B$112,0),4)</f>
        <v>90</v>
      </c>
      <c r="I1874" s="25">
        <f>INDEX('Appendix 1 - Team Data'!$B$12:$R$112, MATCH(D1874, 'Appendix 1 - Team Data'!$B$12:$B$112,0),4)</f>
        <v>60</v>
      </c>
      <c r="J1874" s="25">
        <f t="shared" si="29"/>
        <v>2</v>
      </c>
    </row>
    <row r="1875" spans="2:10">
      <c r="B1875" s="3">
        <v>29298</v>
      </c>
      <c r="C1875" s="10" t="s">
        <v>45</v>
      </c>
      <c r="D1875" s="10" t="s">
        <v>18</v>
      </c>
      <c r="E1875" s="25">
        <v>2</v>
      </c>
      <c r="F1875" s="25">
        <v>0</v>
      </c>
      <c r="G1875" s="10" t="s">
        <v>288</v>
      </c>
      <c r="H1875" s="25">
        <f>INDEX('Appendix 1 - Team Data'!$B$12:$R$112, MATCH(C1875, 'Appendix 1 - Team Data'!$B$12:$B$112,0),4)</f>
        <v>90</v>
      </c>
      <c r="I1875" s="25">
        <f>INDEX('Appendix 1 - Team Data'!$B$12:$R$112, MATCH(D1875, 'Appendix 1 - Team Data'!$B$12:$B$112,0),4)</f>
        <v>80</v>
      </c>
      <c r="J1875" s="25">
        <f t="shared" si="29"/>
        <v>2</v>
      </c>
    </row>
    <row r="1876" spans="2:10">
      <c r="B1876" s="3">
        <v>29301</v>
      </c>
      <c r="C1876" s="10" t="s">
        <v>17</v>
      </c>
      <c r="D1876" s="10" t="s">
        <v>22</v>
      </c>
      <c r="E1876" s="25">
        <v>0</v>
      </c>
      <c r="F1876" s="25">
        <v>2</v>
      </c>
      <c r="G1876" s="10" t="s">
        <v>306</v>
      </c>
      <c r="H1876" s="25">
        <f>INDEX('Appendix 1 - Team Data'!$B$12:$R$112, MATCH(C1876, 'Appendix 1 - Team Data'!$B$12:$B$112,0),4)</f>
        <v>50</v>
      </c>
      <c r="I1876" s="25">
        <f>INDEX('Appendix 1 - Team Data'!$B$12:$R$112, MATCH(D1876, 'Appendix 1 - Team Data'!$B$12:$B$112,0),4)</f>
        <v>50</v>
      </c>
      <c r="J1876" s="25">
        <f t="shared" si="29"/>
        <v>2</v>
      </c>
    </row>
    <row r="1877" spans="2:10">
      <c r="B1877" s="3">
        <v>29306</v>
      </c>
      <c r="C1877" s="10" t="s">
        <v>233</v>
      </c>
      <c r="D1877" s="10" t="s">
        <v>15</v>
      </c>
      <c r="E1877" s="25">
        <v>1</v>
      </c>
      <c r="F1877" s="25">
        <v>3</v>
      </c>
      <c r="G1877" s="10" t="s">
        <v>288</v>
      </c>
      <c r="H1877" s="25">
        <f>INDEX('Appendix 1 - Team Data'!$B$12:$R$112, MATCH(C1877, 'Appendix 1 - Team Data'!$B$12:$B$112,0),4)</f>
        <v>40</v>
      </c>
      <c r="I1877" s="25">
        <f>INDEX('Appendix 1 - Team Data'!$B$12:$R$112, MATCH(D1877, 'Appendix 1 - Team Data'!$B$12:$B$112,0),4)</f>
        <v>50</v>
      </c>
      <c r="J1877" s="25">
        <f t="shared" ref="J1877:J1940" si="30">ABS(F1877-E1877)</f>
        <v>2</v>
      </c>
    </row>
    <row r="1878" spans="2:10">
      <c r="B1878" s="3">
        <v>29306</v>
      </c>
      <c r="C1878" s="10" t="s">
        <v>21</v>
      </c>
      <c r="D1878" s="10" t="s">
        <v>48</v>
      </c>
      <c r="E1878" s="25">
        <v>0</v>
      </c>
      <c r="F1878" s="25">
        <v>2</v>
      </c>
      <c r="G1878" s="10" t="s">
        <v>288</v>
      </c>
      <c r="H1878" s="25">
        <f>INDEX('Appendix 1 - Team Data'!$B$12:$R$112, MATCH(C1878, 'Appendix 1 - Team Data'!$B$12:$B$112,0),4)</f>
        <v>90</v>
      </c>
      <c r="I1878" s="25">
        <f>INDEX('Appendix 1 - Team Data'!$B$12:$R$112, MATCH(D1878, 'Appendix 1 - Team Data'!$B$12:$B$112,0),4)</f>
        <v>90</v>
      </c>
      <c r="J1878" s="25">
        <f t="shared" si="30"/>
        <v>2</v>
      </c>
    </row>
    <row r="1879" spans="2:10">
      <c r="B1879" s="3">
        <v>29312</v>
      </c>
      <c r="C1879" s="10" t="s">
        <v>36</v>
      </c>
      <c r="D1879" s="10" t="s">
        <v>230</v>
      </c>
      <c r="E1879" s="25">
        <v>2</v>
      </c>
      <c r="F1879" s="25">
        <v>0</v>
      </c>
      <c r="G1879" s="10" t="s">
        <v>288</v>
      </c>
      <c r="H1879" s="25">
        <f>INDEX('Appendix 1 - Team Data'!$B$12:$R$112, MATCH(C1879, 'Appendix 1 - Team Data'!$B$12:$B$112,0),4)</f>
        <v>80</v>
      </c>
      <c r="I1879" s="25">
        <f>INDEX('Appendix 1 - Team Data'!$B$12:$R$112, MATCH(D1879, 'Appendix 1 - Team Data'!$B$12:$B$112,0),4)</f>
        <v>50</v>
      </c>
      <c r="J1879" s="25">
        <f t="shared" si="30"/>
        <v>2</v>
      </c>
    </row>
    <row r="1880" spans="2:10">
      <c r="B1880" s="3">
        <v>29316</v>
      </c>
      <c r="C1880" s="10" t="s">
        <v>51</v>
      </c>
      <c r="D1880" s="10" t="s">
        <v>47</v>
      </c>
      <c r="E1880" s="25">
        <v>0</v>
      </c>
      <c r="F1880" s="25">
        <v>2</v>
      </c>
      <c r="G1880" s="10" t="s">
        <v>288</v>
      </c>
      <c r="H1880" s="25">
        <f>INDEX('Appendix 1 - Team Data'!$B$12:$R$112, MATCH(C1880, 'Appendix 1 - Team Data'!$B$12:$B$112,0),4)</f>
        <v>70</v>
      </c>
      <c r="I1880" s="25">
        <f>INDEX('Appendix 1 - Team Data'!$B$12:$R$112, MATCH(D1880, 'Appendix 1 - Team Data'!$B$12:$B$112,0),4)</f>
        <v>40</v>
      </c>
      <c r="J1880" s="25">
        <f t="shared" si="30"/>
        <v>2</v>
      </c>
    </row>
    <row r="1881" spans="2:10">
      <c r="B1881" s="3">
        <v>29326</v>
      </c>
      <c r="C1881" s="10" t="s">
        <v>259</v>
      </c>
      <c r="D1881" s="10" t="s">
        <v>41</v>
      </c>
      <c r="E1881" s="25">
        <v>2</v>
      </c>
      <c r="F1881" s="25">
        <v>4</v>
      </c>
      <c r="G1881" s="10" t="s">
        <v>288</v>
      </c>
      <c r="H1881" s="25">
        <f>INDEX('Appendix 1 - Team Data'!$B$12:$R$112, MATCH(C1881, 'Appendix 1 - Team Data'!$B$12:$B$112,0),4)</f>
        <v>10</v>
      </c>
      <c r="I1881" s="25">
        <f>INDEX('Appendix 1 - Team Data'!$B$12:$R$112, MATCH(D1881, 'Appendix 1 - Team Data'!$B$12:$B$112,0),4)</f>
        <v>80</v>
      </c>
      <c r="J1881" s="25">
        <f t="shared" si="30"/>
        <v>2</v>
      </c>
    </row>
    <row r="1882" spans="2:10">
      <c r="B1882" s="3">
        <v>29341</v>
      </c>
      <c r="C1882" s="10" t="s">
        <v>221</v>
      </c>
      <c r="D1882" s="10" t="s">
        <v>36</v>
      </c>
      <c r="E1882" s="25">
        <v>2</v>
      </c>
      <c r="F1882" s="25">
        <v>0</v>
      </c>
      <c r="G1882" s="10" t="s">
        <v>288</v>
      </c>
      <c r="H1882" s="25">
        <f>INDEX('Appendix 1 - Team Data'!$B$12:$R$112, MATCH(C1882, 'Appendix 1 - Team Data'!$B$12:$B$112,0),4)</f>
        <v>60</v>
      </c>
      <c r="I1882" s="25">
        <f>INDEX('Appendix 1 - Team Data'!$B$12:$R$112, MATCH(D1882, 'Appendix 1 - Team Data'!$B$12:$B$112,0),4)</f>
        <v>80</v>
      </c>
      <c r="J1882" s="25">
        <f t="shared" si="30"/>
        <v>2</v>
      </c>
    </row>
    <row r="1883" spans="2:10">
      <c r="B1883" s="3">
        <v>29354</v>
      </c>
      <c r="C1883" s="10" t="s">
        <v>48</v>
      </c>
      <c r="D1883" s="10" t="s">
        <v>30</v>
      </c>
      <c r="E1883" s="25">
        <v>3</v>
      </c>
      <c r="F1883" s="25">
        <v>1</v>
      </c>
      <c r="G1883" s="10" t="s">
        <v>288</v>
      </c>
      <c r="H1883" s="25">
        <f>INDEX('Appendix 1 - Team Data'!$B$12:$R$112, MATCH(C1883, 'Appendix 1 - Team Data'!$B$12:$B$112,0),4)</f>
        <v>90</v>
      </c>
      <c r="I1883" s="25">
        <f>INDEX('Appendix 1 - Team Data'!$B$12:$R$112, MATCH(D1883, 'Appendix 1 - Team Data'!$B$12:$B$112,0),4)</f>
        <v>90</v>
      </c>
      <c r="J1883" s="25">
        <f t="shared" si="30"/>
        <v>2</v>
      </c>
    </row>
    <row r="1884" spans="2:10">
      <c r="B1884" s="3">
        <v>29354</v>
      </c>
      <c r="C1884" s="10" t="s">
        <v>40</v>
      </c>
      <c r="D1884" s="10" t="s">
        <v>50</v>
      </c>
      <c r="E1884" s="25">
        <v>3</v>
      </c>
      <c r="F1884" s="25">
        <v>1</v>
      </c>
      <c r="G1884" s="10" t="s">
        <v>288</v>
      </c>
      <c r="H1884" s="25">
        <f>INDEX('Appendix 1 - Team Data'!$B$12:$R$112, MATCH(C1884, 'Appendix 1 - Team Data'!$B$12:$B$112,0),4)</f>
        <v>90</v>
      </c>
      <c r="I1884" s="25">
        <f>INDEX('Appendix 1 - Team Data'!$B$12:$R$112, MATCH(D1884, 'Appendix 1 - Team Data'!$B$12:$B$112,0),4)</f>
        <v>80</v>
      </c>
      <c r="J1884" s="25">
        <f t="shared" si="30"/>
        <v>2</v>
      </c>
    </row>
    <row r="1885" spans="2:10">
      <c r="B1885" s="3">
        <v>29354</v>
      </c>
      <c r="C1885" s="10" t="s">
        <v>262</v>
      </c>
      <c r="D1885" s="10" t="s">
        <v>271</v>
      </c>
      <c r="E1885" s="25">
        <v>2</v>
      </c>
      <c r="F1885" s="25">
        <v>0</v>
      </c>
      <c r="G1885" s="10" t="s">
        <v>288</v>
      </c>
      <c r="H1885" s="25">
        <f>INDEX('Appendix 1 - Team Data'!$B$12:$R$112, MATCH(C1885, 'Appendix 1 - Team Data'!$B$12:$B$112,0),4)</f>
        <v>10</v>
      </c>
      <c r="I1885" s="25">
        <f>INDEX('Appendix 1 - Team Data'!$B$12:$R$112, MATCH(D1885, 'Appendix 1 - Team Data'!$B$12:$B$112,0),4)</f>
        <v>0</v>
      </c>
      <c r="J1885" s="25">
        <f t="shared" si="30"/>
        <v>2</v>
      </c>
    </row>
    <row r="1886" spans="2:10">
      <c r="B1886" s="3">
        <v>29363</v>
      </c>
      <c r="C1886" s="10" t="s">
        <v>244</v>
      </c>
      <c r="D1886" s="10" t="s">
        <v>42</v>
      </c>
      <c r="E1886" s="25">
        <v>0</v>
      </c>
      <c r="F1886" s="25">
        <v>2</v>
      </c>
      <c r="G1886" s="10" t="s">
        <v>299</v>
      </c>
      <c r="H1886" s="25">
        <f>INDEX('Appendix 1 - Team Data'!$B$12:$R$112, MATCH(C1886, 'Appendix 1 - Team Data'!$B$12:$B$112,0),4)</f>
        <v>30</v>
      </c>
      <c r="I1886" s="25">
        <f>INDEX('Appendix 1 - Team Data'!$B$12:$R$112, MATCH(D1886, 'Appendix 1 - Team Data'!$B$12:$B$112,0),4)</f>
        <v>80</v>
      </c>
      <c r="J1886" s="25">
        <f t="shared" si="30"/>
        <v>2</v>
      </c>
    </row>
    <row r="1887" spans="2:10">
      <c r="B1887" s="3">
        <v>29365</v>
      </c>
      <c r="C1887" s="10" t="s">
        <v>222</v>
      </c>
      <c r="D1887" s="10" t="s">
        <v>48</v>
      </c>
      <c r="E1887" s="25">
        <v>0</v>
      </c>
      <c r="F1887" s="25">
        <v>2</v>
      </c>
      <c r="G1887" s="10" t="s">
        <v>313</v>
      </c>
      <c r="H1887" s="25">
        <f>INDEX('Appendix 1 - Team Data'!$B$12:$R$112, MATCH(C1887, 'Appendix 1 - Team Data'!$B$12:$B$112,0),4)</f>
        <v>60</v>
      </c>
      <c r="I1887" s="25">
        <f>INDEX('Appendix 1 - Team Data'!$B$12:$R$112, MATCH(D1887, 'Appendix 1 - Team Data'!$B$12:$B$112,0),4)</f>
        <v>90</v>
      </c>
      <c r="J1887" s="25">
        <f t="shared" si="30"/>
        <v>2</v>
      </c>
    </row>
    <row r="1888" spans="2:10">
      <c r="B1888" s="3">
        <v>29372</v>
      </c>
      <c r="C1888" s="10" t="s">
        <v>236</v>
      </c>
      <c r="D1888" s="10" t="s">
        <v>222</v>
      </c>
      <c r="E1888" s="25">
        <v>3</v>
      </c>
      <c r="F1888" s="25">
        <v>1</v>
      </c>
      <c r="G1888" s="10" t="s">
        <v>288</v>
      </c>
      <c r="H1888" s="25">
        <f>INDEX('Appendix 1 - Team Data'!$B$12:$R$112, MATCH(C1888, 'Appendix 1 - Team Data'!$B$12:$B$112,0),4)</f>
        <v>40</v>
      </c>
      <c r="I1888" s="25">
        <f>INDEX('Appendix 1 - Team Data'!$B$12:$R$112, MATCH(D1888, 'Appendix 1 - Team Data'!$B$12:$B$112,0),4)</f>
        <v>60</v>
      </c>
      <c r="J1888" s="25">
        <f t="shared" si="30"/>
        <v>2</v>
      </c>
    </row>
    <row r="1889" spans="2:10">
      <c r="B1889" s="3">
        <v>29376</v>
      </c>
      <c r="C1889" s="10" t="s">
        <v>28</v>
      </c>
      <c r="D1889" s="10" t="s">
        <v>246</v>
      </c>
      <c r="E1889" s="25">
        <v>3</v>
      </c>
      <c r="F1889" s="25">
        <v>1</v>
      </c>
      <c r="G1889" s="10" t="s">
        <v>299</v>
      </c>
      <c r="H1889" s="25">
        <f>INDEX('Appendix 1 - Team Data'!$B$12:$R$112, MATCH(C1889, 'Appendix 1 - Team Data'!$B$12:$B$112,0),4)</f>
        <v>80</v>
      </c>
      <c r="I1889" s="25">
        <f>INDEX('Appendix 1 - Team Data'!$B$12:$R$112, MATCH(D1889, 'Appendix 1 - Team Data'!$B$12:$B$112,0),4)</f>
        <v>30</v>
      </c>
      <c r="J1889" s="25">
        <f t="shared" si="30"/>
        <v>2</v>
      </c>
    </row>
    <row r="1890" spans="2:10">
      <c r="B1890" s="3">
        <v>29376</v>
      </c>
      <c r="C1890" s="10" t="s">
        <v>244</v>
      </c>
      <c r="D1890" s="10" t="s">
        <v>233</v>
      </c>
      <c r="E1890" s="25">
        <v>0</v>
      </c>
      <c r="F1890" s="25">
        <v>2</v>
      </c>
      <c r="G1890" s="10" t="s">
        <v>289</v>
      </c>
      <c r="H1890" s="25">
        <f>INDEX('Appendix 1 - Team Data'!$B$12:$R$112, MATCH(C1890, 'Appendix 1 - Team Data'!$B$12:$B$112,0),4)</f>
        <v>30</v>
      </c>
      <c r="I1890" s="25">
        <f>INDEX('Appendix 1 - Team Data'!$B$12:$R$112, MATCH(D1890, 'Appendix 1 - Team Data'!$B$12:$B$112,0),4)</f>
        <v>40</v>
      </c>
      <c r="J1890" s="25">
        <f t="shared" si="30"/>
        <v>2</v>
      </c>
    </row>
    <row r="1891" spans="2:10">
      <c r="B1891" s="3">
        <v>29378</v>
      </c>
      <c r="C1891" s="10" t="s">
        <v>237</v>
      </c>
      <c r="D1891" s="10" t="s">
        <v>262</v>
      </c>
      <c r="E1891" s="25">
        <v>3</v>
      </c>
      <c r="F1891" s="25">
        <v>1</v>
      </c>
      <c r="G1891" s="10" t="s">
        <v>288</v>
      </c>
      <c r="H1891" s="25">
        <f>INDEX('Appendix 1 - Team Data'!$B$12:$R$112, MATCH(C1891, 'Appendix 1 - Team Data'!$B$12:$B$112,0),4)</f>
        <v>40</v>
      </c>
      <c r="I1891" s="25">
        <f>INDEX('Appendix 1 - Team Data'!$B$12:$R$112, MATCH(D1891, 'Appendix 1 - Team Data'!$B$12:$B$112,0),4)</f>
        <v>10</v>
      </c>
      <c r="J1891" s="25">
        <f t="shared" si="30"/>
        <v>2</v>
      </c>
    </row>
    <row r="1892" spans="2:10">
      <c r="B1892" s="3">
        <v>29380</v>
      </c>
      <c r="C1892" s="10" t="s">
        <v>35</v>
      </c>
      <c r="D1892" s="10" t="s">
        <v>41</v>
      </c>
      <c r="E1892" s="25">
        <v>2</v>
      </c>
      <c r="F1892" s="25">
        <v>0</v>
      </c>
      <c r="G1892" s="10" t="s">
        <v>288</v>
      </c>
      <c r="H1892" s="25">
        <f>INDEX('Appendix 1 - Team Data'!$B$12:$R$112, MATCH(C1892, 'Appendix 1 - Team Data'!$B$12:$B$112,0),4)</f>
        <v>90</v>
      </c>
      <c r="I1892" s="25">
        <f>INDEX('Appendix 1 - Team Data'!$B$12:$R$112, MATCH(D1892, 'Appendix 1 - Team Data'!$B$12:$B$112,0),4)</f>
        <v>80</v>
      </c>
      <c r="J1892" s="25">
        <f t="shared" si="30"/>
        <v>2</v>
      </c>
    </row>
    <row r="1893" spans="2:10">
      <c r="B1893" s="3">
        <v>29380</v>
      </c>
      <c r="C1893" s="10" t="s">
        <v>260</v>
      </c>
      <c r="D1893" s="10" t="s">
        <v>267</v>
      </c>
      <c r="E1893" s="25">
        <v>1</v>
      </c>
      <c r="F1893" s="25">
        <v>3</v>
      </c>
      <c r="G1893" s="10" t="s">
        <v>288</v>
      </c>
      <c r="H1893" s="25">
        <f>INDEX('Appendix 1 - Team Data'!$B$12:$R$112, MATCH(C1893, 'Appendix 1 - Team Data'!$B$12:$B$112,0),4)</f>
        <v>10</v>
      </c>
      <c r="I1893" s="25">
        <f>INDEX('Appendix 1 - Team Data'!$B$12:$R$112, MATCH(D1893, 'Appendix 1 - Team Data'!$B$12:$B$112,0),4)</f>
        <v>10</v>
      </c>
      <c r="J1893" s="25">
        <f t="shared" si="30"/>
        <v>2</v>
      </c>
    </row>
    <row r="1894" spans="2:10">
      <c r="B1894" s="3">
        <v>29387</v>
      </c>
      <c r="C1894" s="10" t="s">
        <v>237</v>
      </c>
      <c r="D1894" s="10" t="s">
        <v>46</v>
      </c>
      <c r="E1894" s="25">
        <v>2</v>
      </c>
      <c r="F1894" s="25">
        <v>0</v>
      </c>
      <c r="G1894" s="10" t="s">
        <v>288</v>
      </c>
      <c r="H1894" s="25">
        <f>INDEX('Appendix 1 - Team Data'!$B$12:$R$112, MATCH(C1894, 'Appendix 1 - Team Data'!$B$12:$B$112,0),4)</f>
        <v>40</v>
      </c>
      <c r="I1894" s="25">
        <f>INDEX('Appendix 1 - Team Data'!$B$12:$R$112, MATCH(D1894, 'Appendix 1 - Team Data'!$B$12:$B$112,0),4)</f>
        <v>50</v>
      </c>
      <c r="J1894" s="25">
        <f t="shared" si="30"/>
        <v>2</v>
      </c>
    </row>
    <row r="1895" spans="2:10">
      <c r="B1895" s="3">
        <v>29401</v>
      </c>
      <c r="C1895" s="10" t="s">
        <v>47</v>
      </c>
      <c r="D1895" s="10" t="s">
        <v>33</v>
      </c>
      <c r="E1895" s="25">
        <v>2</v>
      </c>
      <c r="F1895" s="25">
        <v>0</v>
      </c>
      <c r="G1895" s="10" t="s">
        <v>289</v>
      </c>
      <c r="H1895" s="25">
        <f>INDEX('Appendix 1 - Team Data'!$B$12:$R$112, MATCH(C1895, 'Appendix 1 - Team Data'!$B$12:$B$112,0),4)</f>
        <v>40</v>
      </c>
      <c r="I1895" s="25">
        <f>INDEX('Appendix 1 - Team Data'!$B$12:$R$112, MATCH(D1895, 'Appendix 1 - Team Data'!$B$12:$B$112,0),4)</f>
        <v>50</v>
      </c>
      <c r="J1895" s="25">
        <f t="shared" si="30"/>
        <v>2</v>
      </c>
    </row>
    <row r="1896" spans="2:10">
      <c r="B1896" s="3">
        <v>29404</v>
      </c>
      <c r="C1896" s="10" t="s">
        <v>46</v>
      </c>
      <c r="D1896" s="10" t="s">
        <v>259</v>
      </c>
      <c r="E1896" s="25">
        <v>0</v>
      </c>
      <c r="F1896" s="25">
        <v>2</v>
      </c>
      <c r="G1896" s="10" t="s">
        <v>289</v>
      </c>
      <c r="H1896" s="25">
        <f>INDEX('Appendix 1 - Team Data'!$B$12:$R$112, MATCH(C1896, 'Appendix 1 - Team Data'!$B$12:$B$112,0),4)</f>
        <v>50</v>
      </c>
      <c r="I1896" s="25">
        <f>INDEX('Appendix 1 - Team Data'!$B$12:$R$112, MATCH(D1896, 'Appendix 1 - Team Data'!$B$12:$B$112,0),4)</f>
        <v>10</v>
      </c>
      <c r="J1896" s="25">
        <f t="shared" si="30"/>
        <v>2</v>
      </c>
    </row>
    <row r="1897" spans="2:10">
      <c r="B1897" s="3">
        <v>29414</v>
      </c>
      <c r="C1897" s="10" t="s">
        <v>33</v>
      </c>
      <c r="D1897" s="10" t="s">
        <v>47</v>
      </c>
      <c r="E1897" s="25">
        <v>2</v>
      </c>
      <c r="F1897" s="25">
        <v>0</v>
      </c>
      <c r="G1897" s="10" t="s">
        <v>289</v>
      </c>
      <c r="H1897" s="25">
        <f>INDEX('Appendix 1 - Team Data'!$B$12:$R$112, MATCH(C1897, 'Appendix 1 - Team Data'!$B$12:$B$112,0),4)</f>
        <v>50</v>
      </c>
      <c r="I1897" s="25">
        <f>INDEX('Appendix 1 - Team Data'!$B$12:$R$112, MATCH(D1897, 'Appendix 1 - Team Data'!$B$12:$B$112,0),4)</f>
        <v>40</v>
      </c>
      <c r="J1897" s="25">
        <f t="shared" si="30"/>
        <v>2</v>
      </c>
    </row>
    <row r="1898" spans="2:10">
      <c r="B1898" s="3">
        <v>29414</v>
      </c>
      <c r="C1898" s="10" t="s">
        <v>15</v>
      </c>
      <c r="D1898" s="10" t="s">
        <v>28</v>
      </c>
      <c r="E1898" s="25">
        <v>2</v>
      </c>
      <c r="F1898" s="25">
        <v>0</v>
      </c>
      <c r="G1898" s="10" t="s">
        <v>288</v>
      </c>
      <c r="H1898" s="25">
        <f>INDEX('Appendix 1 - Team Data'!$B$12:$R$112, MATCH(C1898, 'Appendix 1 - Team Data'!$B$12:$B$112,0),4)</f>
        <v>50</v>
      </c>
      <c r="I1898" s="25">
        <f>INDEX('Appendix 1 - Team Data'!$B$12:$R$112, MATCH(D1898, 'Appendix 1 - Team Data'!$B$12:$B$112,0),4)</f>
        <v>80</v>
      </c>
      <c r="J1898" s="25">
        <f t="shared" si="30"/>
        <v>2</v>
      </c>
    </row>
    <row r="1899" spans="2:10">
      <c r="B1899" s="3">
        <v>29416</v>
      </c>
      <c r="C1899" s="10" t="s">
        <v>246</v>
      </c>
      <c r="D1899" s="10" t="s">
        <v>31</v>
      </c>
      <c r="E1899" s="25">
        <v>3</v>
      </c>
      <c r="F1899" s="25">
        <v>1</v>
      </c>
      <c r="G1899" s="10" t="s">
        <v>288</v>
      </c>
      <c r="H1899" s="25">
        <f>INDEX('Appendix 1 - Team Data'!$B$12:$R$112, MATCH(C1899, 'Appendix 1 - Team Data'!$B$12:$B$112,0),4)</f>
        <v>30</v>
      </c>
      <c r="I1899" s="25">
        <f>INDEX('Appendix 1 - Team Data'!$B$12:$R$112, MATCH(D1899, 'Appendix 1 - Team Data'!$B$12:$B$112,0),4)</f>
        <v>70</v>
      </c>
      <c r="J1899" s="25">
        <f t="shared" si="30"/>
        <v>2</v>
      </c>
    </row>
    <row r="1900" spans="2:10">
      <c r="B1900" s="3">
        <v>29432</v>
      </c>
      <c r="C1900" s="10" t="s">
        <v>46</v>
      </c>
      <c r="D1900" s="10" t="s">
        <v>237</v>
      </c>
      <c r="E1900" s="25">
        <v>0</v>
      </c>
      <c r="F1900" s="25">
        <v>2</v>
      </c>
      <c r="G1900" s="10" t="s">
        <v>289</v>
      </c>
      <c r="H1900" s="25">
        <f>INDEX('Appendix 1 - Team Data'!$B$12:$R$112, MATCH(C1900, 'Appendix 1 - Team Data'!$B$12:$B$112,0),4)</f>
        <v>50</v>
      </c>
      <c r="I1900" s="25">
        <f>INDEX('Appendix 1 - Team Data'!$B$12:$R$112, MATCH(D1900, 'Appendix 1 - Team Data'!$B$12:$B$112,0),4)</f>
        <v>40</v>
      </c>
      <c r="J1900" s="25">
        <f t="shared" si="30"/>
        <v>2</v>
      </c>
    </row>
    <row r="1901" spans="2:10">
      <c r="B1901" s="3">
        <v>29438</v>
      </c>
      <c r="C1901" s="10" t="s">
        <v>249</v>
      </c>
      <c r="D1901" s="10" t="s">
        <v>23</v>
      </c>
      <c r="E1901" s="25">
        <v>0</v>
      </c>
      <c r="F1901" s="25">
        <v>2</v>
      </c>
      <c r="G1901" s="10" t="s">
        <v>288</v>
      </c>
      <c r="H1901" s="25">
        <f>INDEX('Appendix 1 - Team Data'!$B$12:$R$112, MATCH(C1901, 'Appendix 1 - Team Data'!$B$12:$B$112,0),4)</f>
        <v>20</v>
      </c>
      <c r="I1901" s="25">
        <f>INDEX('Appendix 1 - Team Data'!$B$12:$R$112, MATCH(D1901, 'Appendix 1 - Team Data'!$B$12:$B$112,0),4)</f>
        <v>70</v>
      </c>
      <c r="J1901" s="25">
        <f t="shared" si="30"/>
        <v>2</v>
      </c>
    </row>
    <row r="1902" spans="2:10">
      <c r="B1902" s="3">
        <v>29453</v>
      </c>
      <c r="C1902" s="10" t="s">
        <v>236</v>
      </c>
      <c r="D1902" s="10" t="s">
        <v>42</v>
      </c>
      <c r="E1902" s="25">
        <v>2</v>
      </c>
      <c r="F1902" s="25">
        <v>0</v>
      </c>
      <c r="G1902" s="10" t="s">
        <v>288</v>
      </c>
      <c r="H1902" s="25">
        <f>INDEX('Appendix 1 - Team Data'!$B$12:$R$112, MATCH(C1902, 'Appendix 1 - Team Data'!$B$12:$B$112,0),4)</f>
        <v>40</v>
      </c>
      <c r="I1902" s="25">
        <f>INDEX('Appendix 1 - Team Data'!$B$12:$R$112, MATCH(D1902, 'Appendix 1 - Team Data'!$B$12:$B$112,0),4)</f>
        <v>80</v>
      </c>
      <c r="J1902" s="25">
        <f t="shared" si="30"/>
        <v>2</v>
      </c>
    </row>
    <row r="1903" spans="2:10">
      <c r="B1903" s="3">
        <v>29457</v>
      </c>
      <c r="C1903" s="10" t="s">
        <v>46</v>
      </c>
      <c r="D1903" s="10" t="s">
        <v>271</v>
      </c>
      <c r="E1903" s="25">
        <v>1</v>
      </c>
      <c r="F1903" s="25">
        <v>3</v>
      </c>
      <c r="G1903" s="10" t="s">
        <v>289</v>
      </c>
      <c r="H1903" s="25">
        <f>INDEX('Appendix 1 - Team Data'!$B$12:$R$112, MATCH(C1903, 'Appendix 1 - Team Data'!$B$12:$B$112,0),4)</f>
        <v>50</v>
      </c>
      <c r="I1903" s="25">
        <f>INDEX('Appendix 1 - Team Data'!$B$12:$R$112, MATCH(D1903, 'Appendix 1 - Team Data'!$B$12:$B$112,0),4)</f>
        <v>0</v>
      </c>
      <c r="J1903" s="25">
        <f t="shared" si="30"/>
        <v>2</v>
      </c>
    </row>
    <row r="1904" spans="2:10">
      <c r="B1904" s="3">
        <v>29461</v>
      </c>
      <c r="C1904" s="10" t="s">
        <v>227</v>
      </c>
      <c r="D1904" s="10" t="s">
        <v>215</v>
      </c>
      <c r="E1904" s="25">
        <v>1</v>
      </c>
      <c r="F1904" s="25">
        <v>3</v>
      </c>
      <c r="G1904" s="10" t="s">
        <v>288</v>
      </c>
      <c r="H1904" s="25">
        <f>INDEX('Appendix 1 - Team Data'!$B$12:$R$112, MATCH(C1904, 'Appendix 1 - Team Data'!$B$12:$B$112,0),4)</f>
        <v>50</v>
      </c>
      <c r="I1904" s="25">
        <f>INDEX('Appendix 1 - Team Data'!$B$12:$R$112, MATCH(D1904, 'Appendix 1 - Team Data'!$B$12:$B$112,0),4)</f>
        <v>70</v>
      </c>
      <c r="J1904" s="25">
        <f t="shared" si="30"/>
        <v>2</v>
      </c>
    </row>
    <row r="1905" spans="2:10">
      <c r="B1905" s="3">
        <v>29467</v>
      </c>
      <c r="C1905" s="10" t="s">
        <v>239</v>
      </c>
      <c r="D1905" s="10" t="s">
        <v>244</v>
      </c>
      <c r="E1905" s="25">
        <v>2</v>
      </c>
      <c r="F1905" s="25">
        <v>0</v>
      </c>
      <c r="G1905" s="10" t="s">
        <v>289</v>
      </c>
      <c r="H1905" s="25">
        <f>INDEX('Appendix 1 - Team Data'!$B$12:$R$112, MATCH(C1905, 'Appendix 1 - Team Data'!$B$12:$B$112,0),4)</f>
        <v>40</v>
      </c>
      <c r="I1905" s="25">
        <f>INDEX('Appendix 1 - Team Data'!$B$12:$R$112, MATCH(D1905, 'Appendix 1 - Team Data'!$B$12:$B$112,0),4)</f>
        <v>30</v>
      </c>
      <c r="J1905" s="25">
        <f t="shared" si="30"/>
        <v>2</v>
      </c>
    </row>
    <row r="1906" spans="2:10">
      <c r="B1906" s="3">
        <v>29483</v>
      </c>
      <c r="C1906" s="10" t="s">
        <v>270</v>
      </c>
      <c r="D1906" s="10" t="s">
        <v>43</v>
      </c>
      <c r="E1906" s="25">
        <v>0</v>
      </c>
      <c r="F1906" s="25">
        <v>2</v>
      </c>
      <c r="G1906" s="10" t="s">
        <v>298</v>
      </c>
      <c r="H1906" s="25">
        <f>INDEX('Appendix 1 - Team Data'!$B$12:$R$112, MATCH(C1906, 'Appendix 1 - Team Data'!$B$12:$B$112,0),4)</f>
        <v>0</v>
      </c>
      <c r="I1906" s="25">
        <f>INDEX('Appendix 1 - Team Data'!$B$12:$R$112, MATCH(D1906, 'Appendix 1 - Team Data'!$B$12:$B$112,0),4)</f>
        <v>70</v>
      </c>
      <c r="J1906" s="25">
        <f t="shared" si="30"/>
        <v>2</v>
      </c>
    </row>
    <row r="1907" spans="2:10">
      <c r="B1907" s="3">
        <v>29488</v>
      </c>
      <c r="C1907" s="10" t="s">
        <v>244</v>
      </c>
      <c r="D1907" s="10" t="s">
        <v>226</v>
      </c>
      <c r="E1907" s="25">
        <v>0</v>
      </c>
      <c r="F1907" s="25">
        <v>2</v>
      </c>
      <c r="G1907" s="10" t="s">
        <v>289</v>
      </c>
      <c r="H1907" s="25">
        <f>INDEX('Appendix 1 - Team Data'!$B$12:$R$112, MATCH(C1907, 'Appendix 1 - Team Data'!$B$12:$B$112,0),4)</f>
        <v>30</v>
      </c>
      <c r="I1907" s="25">
        <f>INDEX('Appendix 1 - Team Data'!$B$12:$R$112, MATCH(D1907, 'Appendix 1 - Team Data'!$B$12:$B$112,0),4)</f>
        <v>60</v>
      </c>
      <c r="J1907" s="25">
        <f t="shared" si="30"/>
        <v>2</v>
      </c>
    </row>
    <row r="1908" spans="2:10">
      <c r="B1908" s="3">
        <v>29488</v>
      </c>
      <c r="C1908" s="10" t="s">
        <v>211</v>
      </c>
      <c r="D1908" s="10" t="s">
        <v>20</v>
      </c>
      <c r="E1908" s="25">
        <v>3</v>
      </c>
      <c r="F1908" s="25">
        <v>1</v>
      </c>
      <c r="G1908" s="10" t="s">
        <v>288</v>
      </c>
      <c r="H1908" s="25">
        <f>INDEX('Appendix 1 - Team Data'!$B$12:$R$112, MATCH(C1908, 'Appendix 1 - Team Data'!$B$12:$B$112,0),4)</f>
        <v>90</v>
      </c>
      <c r="I1908" s="25">
        <f>INDEX('Appendix 1 - Team Data'!$B$12:$R$112, MATCH(D1908, 'Appendix 1 - Team Data'!$B$12:$B$112,0),4)</f>
        <v>90</v>
      </c>
      <c r="J1908" s="25">
        <f t="shared" si="30"/>
        <v>2</v>
      </c>
    </row>
    <row r="1909" spans="2:10">
      <c r="B1909" s="3">
        <v>29488</v>
      </c>
      <c r="C1909" s="10" t="s">
        <v>225</v>
      </c>
      <c r="D1909" s="10" t="s">
        <v>31</v>
      </c>
      <c r="E1909" s="25">
        <v>1</v>
      </c>
      <c r="F1909" s="25">
        <v>3</v>
      </c>
      <c r="G1909" s="10" t="s">
        <v>289</v>
      </c>
      <c r="H1909" s="25">
        <f>INDEX('Appendix 1 - Team Data'!$B$12:$R$112, MATCH(C1909, 'Appendix 1 - Team Data'!$B$12:$B$112,0),4)</f>
        <v>60</v>
      </c>
      <c r="I1909" s="25">
        <f>INDEX('Appendix 1 - Team Data'!$B$12:$R$112, MATCH(D1909, 'Appendix 1 - Team Data'!$B$12:$B$112,0),4)</f>
        <v>70</v>
      </c>
      <c r="J1909" s="25">
        <f t="shared" si="30"/>
        <v>2</v>
      </c>
    </row>
    <row r="1910" spans="2:10">
      <c r="B1910" s="3">
        <v>29494</v>
      </c>
      <c r="C1910" s="10" t="s">
        <v>273</v>
      </c>
      <c r="D1910" s="10" t="s">
        <v>16</v>
      </c>
      <c r="E1910" s="25">
        <v>0</v>
      </c>
      <c r="F1910" s="25">
        <v>2</v>
      </c>
      <c r="G1910" s="10" t="s">
        <v>288</v>
      </c>
      <c r="H1910" s="25">
        <f>INDEX('Appendix 1 - Team Data'!$B$12:$R$112, MATCH(C1910, 'Appendix 1 - Team Data'!$B$12:$B$112,0),4)</f>
        <v>0</v>
      </c>
      <c r="I1910" s="25">
        <f>INDEX('Appendix 1 - Team Data'!$B$12:$R$112, MATCH(D1910, 'Appendix 1 - Team Data'!$B$12:$B$112,0),4)</f>
        <v>30</v>
      </c>
      <c r="J1910" s="25">
        <f t="shared" si="30"/>
        <v>2</v>
      </c>
    </row>
    <row r="1911" spans="2:10">
      <c r="B1911" s="3">
        <v>29498</v>
      </c>
      <c r="C1911" s="10" t="s">
        <v>265</v>
      </c>
      <c r="D1911" s="10" t="s">
        <v>16</v>
      </c>
      <c r="E1911" s="25">
        <v>2</v>
      </c>
      <c r="F1911" s="25">
        <v>0</v>
      </c>
      <c r="G1911" s="10" t="s">
        <v>288</v>
      </c>
      <c r="H1911" s="25">
        <f>INDEX('Appendix 1 - Team Data'!$B$12:$R$112, MATCH(C1911, 'Appendix 1 - Team Data'!$B$12:$B$112,0),4)</f>
        <v>10</v>
      </c>
      <c r="I1911" s="25">
        <f>INDEX('Appendix 1 - Team Data'!$B$12:$R$112, MATCH(D1911, 'Appendix 1 - Team Data'!$B$12:$B$112,0),4)</f>
        <v>30</v>
      </c>
      <c r="J1911" s="25">
        <f t="shared" si="30"/>
        <v>2</v>
      </c>
    </row>
    <row r="1912" spans="2:10">
      <c r="B1912" s="3">
        <v>29502</v>
      </c>
      <c r="C1912" s="10" t="s">
        <v>226</v>
      </c>
      <c r="D1912" s="10" t="s">
        <v>236</v>
      </c>
      <c r="E1912" s="25">
        <v>3</v>
      </c>
      <c r="F1912" s="25">
        <v>1</v>
      </c>
      <c r="G1912" s="10" t="s">
        <v>288</v>
      </c>
      <c r="H1912" s="25">
        <f>INDEX('Appendix 1 - Team Data'!$B$12:$R$112, MATCH(C1912, 'Appendix 1 - Team Data'!$B$12:$B$112,0),4)</f>
        <v>60</v>
      </c>
      <c r="I1912" s="25">
        <f>INDEX('Appendix 1 - Team Data'!$B$12:$R$112, MATCH(D1912, 'Appendix 1 - Team Data'!$B$12:$B$112,0),4)</f>
        <v>40</v>
      </c>
      <c r="J1912" s="25">
        <f t="shared" si="30"/>
        <v>2</v>
      </c>
    </row>
    <row r="1913" spans="2:10">
      <c r="B1913" s="3">
        <v>29503</v>
      </c>
      <c r="C1913" s="10" t="s">
        <v>30</v>
      </c>
      <c r="D1913" s="10" t="s">
        <v>233</v>
      </c>
      <c r="E1913" s="25">
        <v>2</v>
      </c>
      <c r="F1913" s="25">
        <v>0</v>
      </c>
      <c r="G1913" s="10" t="s">
        <v>288</v>
      </c>
      <c r="H1913" s="25">
        <f>INDEX('Appendix 1 - Team Data'!$B$12:$R$112, MATCH(C1913, 'Appendix 1 - Team Data'!$B$12:$B$112,0),4)</f>
        <v>90</v>
      </c>
      <c r="I1913" s="25">
        <f>INDEX('Appendix 1 - Team Data'!$B$12:$R$112, MATCH(D1913, 'Appendix 1 - Team Data'!$B$12:$B$112,0),4)</f>
        <v>40</v>
      </c>
      <c r="J1913" s="25">
        <f t="shared" si="30"/>
        <v>2</v>
      </c>
    </row>
    <row r="1914" spans="2:10">
      <c r="B1914" s="3">
        <v>29506</v>
      </c>
      <c r="C1914" s="10" t="s">
        <v>231</v>
      </c>
      <c r="D1914" s="10" t="s">
        <v>267</v>
      </c>
      <c r="E1914" s="25">
        <v>2</v>
      </c>
      <c r="F1914" s="25">
        <v>0</v>
      </c>
      <c r="G1914" s="10" t="s">
        <v>289</v>
      </c>
      <c r="H1914" s="25">
        <f>INDEX('Appendix 1 - Team Data'!$B$12:$R$112, MATCH(C1914, 'Appendix 1 - Team Data'!$B$12:$B$112,0),4)</f>
        <v>40</v>
      </c>
      <c r="I1914" s="25">
        <f>INDEX('Appendix 1 - Team Data'!$B$12:$R$112, MATCH(D1914, 'Appendix 1 - Team Data'!$B$12:$B$112,0),4)</f>
        <v>10</v>
      </c>
      <c r="J1914" s="25">
        <f t="shared" si="30"/>
        <v>2</v>
      </c>
    </row>
    <row r="1915" spans="2:10">
      <c r="B1915" s="3">
        <v>29522</v>
      </c>
      <c r="C1915" s="10" t="s">
        <v>25</v>
      </c>
      <c r="D1915" s="10" t="s">
        <v>221</v>
      </c>
      <c r="E1915" s="25">
        <v>2</v>
      </c>
      <c r="F1915" s="25">
        <v>0</v>
      </c>
      <c r="G1915" s="10" t="s">
        <v>289</v>
      </c>
      <c r="H1915" s="25">
        <f>INDEX('Appendix 1 - Team Data'!$B$12:$R$112, MATCH(C1915, 'Appendix 1 - Team Data'!$B$12:$B$112,0),4)</f>
        <v>90</v>
      </c>
      <c r="I1915" s="25">
        <f>INDEX('Appendix 1 - Team Data'!$B$12:$R$112, MATCH(D1915, 'Appendix 1 - Team Data'!$B$12:$B$112,0),4)</f>
        <v>60</v>
      </c>
      <c r="J1915" s="25">
        <f t="shared" si="30"/>
        <v>2</v>
      </c>
    </row>
    <row r="1916" spans="2:10">
      <c r="B1916" s="3">
        <v>29526</v>
      </c>
      <c r="C1916" s="10" t="s">
        <v>211</v>
      </c>
      <c r="D1916" s="10" t="s">
        <v>28</v>
      </c>
      <c r="E1916" s="25">
        <v>2</v>
      </c>
      <c r="F1916" s="25">
        <v>0</v>
      </c>
      <c r="G1916" s="10" t="s">
        <v>289</v>
      </c>
      <c r="H1916" s="25">
        <f>INDEX('Appendix 1 - Team Data'!$B$12:$R$112, MATCH(C1916, 'Appendix 1 - Team Data'!$B$12:$B$112,0),4)</f>
        <v>90</v>
      </c>
      <c r="I1916" s="25">
        <f>INDEX('Appendix 1 - Team Data'!$B$12:$R$112, MATCH(D1916, 'Appendix 1 - Team Data'!$B$12:$B$112,0),4)</f>
        <v>80</v>
      </c>
      <c r="J1916" s="25">
        <f t="shared" si="30"/>
        <v>2</v>
      </c>
    </row>
    <row r="1917" spans="2:10">
      <c r="B1917" s="3">
        <v>29530</v>
      </c>
      <c r="C1917" s="10" t="s">
        <v>37</v>
      </c>
      <c r="D1917" s="10" t="s">
        <v>46</v>
      </c>
      <c r="E1917" s="25">
        <v>2</v>
      </c>
      <c r="F1917" s="25">
        <v>0</v>
      </c>
      <c r="G1917" s="10" t="s">
        <v>289</v>
      </c>
      <c r="H1917" s="25">
        <f>INDEX('Appendix 1 - Team Data'!$B$12:$R$112, MATCH(C1917, 'Appendix 1 - Team Data'!$B$12:$B$112,0),4)</f>
        <v>60</v>
      </c>
      <c r="I1917" s="25">
        <f>INDEX('Appendix 1 - Team Data'!$B$12:$R$112, MATCH(D1917, 'Appendix 1 - Team Data'!$B$12:$B$112,0),4)</f>
        <v>50</v>
      </c>
      <c r="J1917" s="25">
        <f t="shared" si="30"/>
        <v>2</v>
      </c>
    </row>
    <row r="1918" spans="2:10">
      <c r="B1918" s="3">
        <v>29534</v>
      </c>
      <c r="C1918" s="10" t="s">
        <v>227</v>
      </c>
      <c r="D1918" s="10" t="s">
        <v>18</v>
      </c>
      <c r="E1918" s="25">
        <v>1</v>
      </c>
      <c r="F1918" s="25">
        <v>3</v>
      </c>
      <c r="G1918" s="10" t="s">
        <v>288</v>
      </c>
      <c r="H1918" s="25">
        <f>INDEX('Appendix 1 - Team Data'!$B$12:$R$112, MATCH(C1918, 'Appendix 1 - Team Data'!$B$12:$B$112,0),4)</f>
        <v>50</v>
      </c>
      <c r="I1918" s="25">
        <f>INDEX('Appendix 1 - Team Data'!$B$12:$R$112, MATCH(D1918, 'Appendix 1 - Team Data'!$B$12:$B$112,0),4)</f>
        <v>80</v>
      </c>
      <c r="J1918" s="25">
        <f t="shared" si="30"/>
        <v>2</v>
      </c>
    </row>
    <row r="1919" spans="2:10">
      <c r="B1919" s="3">
        <v>29534</v>
      </c>
      <c r="C1919" s="10" t="s">
        <v>237</v>
      </c>
      <c r="D1919" s="10" t="s">
        <v>255</v>
      </c>
      <c r="E1919" s="25">
        <v>2</v>
      </c>
      <c r="F1919" s="25">
        <v>0</v>
      </c>
      <c r="G1919" s="10" t="s">
        <v>288</v>
      </c>
      <c r="H1919" s="25">
        <f>INDEX('Appendix 1 - Team Data'!$B$12:$R$112, MATCH(C1919, 'Appendix 1 - Team Data'!$B$12:$B$112,0),4)</f>
        <v>40</v>
      </c>
      <c r="I1919" s="25">
        <f>INDEX('Appendix 1 - Team Data'!$B$12:$R$112, MATCH(D1919, 'Appendix 1 - Team Data'!$B$12:$B$112,0),4)</f>
        <v>20</v>
      </c>
      <c r="J1919" s="25">
        <f t="shared" si="30"/>
        <v>2</v>
      </c>
    </row>
    <row r="1920" spans="2:10">
      <c r="B1920" s="3">
        <v>29541</v>
      </c>
      <c r="C1920" s="10" t="s">
        <v>22</v>
      </c>
      <c r="D1920" s="10" t="s">
        <v>260</v>
      </c>
      <c r="E1920" s="25">
        <v>2</v>
      </c>
      <c r="F1920" s="25">
        <v>0</v>
      </c>
      <c r="G1920" s="10" t="s">
        <v>289</v>
      </c>
      <c r="H1920" s="25">
        <f>INDEX('Appendix 1 - Team Data'!$B$12:$R$112, MATCH(C1920, 'Appendix 1 - Team Data'!$B$12:$B$112,0),4)</f>
        <v>50</v>
      </c>
      <c r="I1920" s="25">
        <f>INDEX('Appendix 1 - Team Data'!$B$12:$R$112, MATCH(D1920, 'Appendix 1 - Team Data'!$B$12:$B$112,0),4)</f>
        <v>10</v>
      </c>
      <c r="J1920" s="25">
        <f t="shared" si="30"/>
        <v>2</v>
      </c>
    </row>
    <row r="1921" spans="2:10">
      <c r="B1921" s="3">
        <v>29555</v>
      </c>
      <c r="C1921" s="10" t="s">
        <v>237</v>
      </c>
      <c r="D1921" s="10" t="s">
        <v>271</v>
      </c>
      <c r="E1921" s="25">
        <v>2</v>
      </c>
      <c r="F1921" s="25">
        <v>0</v>
      </c>
      <c r="G1921" s="10" t="s">
        <v>289</v>
      </c>
      <c r="H1921" s="25">
        <f>INDEX('Appendix 1 - Team Data'!$B$12:$R$112, MATCH(C1921, 'Appendix 1 - Team Data'!$B$12:$B$112,0),4)</f>
        <v>40</v>
      </c>
      <c r="I1921" s="25">
        <f>INDEX('Appendix 1 - Team Data'!$B$12:$R$112, MATCH(D1921, 'Appendix 1 - Team Data'!$B$12:$B$112,0),4)</f>
        <v>0</v>
      </c>
      <c r="J1921" s="25">
        <f t="shared" si="30"/>
        <v>2</v>
      </c>
    </row>
    <row r="1922" spans="2:10">
      <c r="B1922" s="3">
        <v>29555</v>
      </c>
      <c r="C1922" s="10" t="s">
        <v>260</v>
      </c>
      <c r="D1922" s="10" t="s">
        <v>22</v>
      </c>
      <c r="E1922" s="25">
        <v>2</v>
      </c>
      <c r="F1922" s="25">
        <v>0</v>
      </c>
      <c r="G1922" s="10" t="s">
        <v>289</v>
      </c>
      <c r="H1922" s="25">
        <f>INDEX('Appendix 1 - Team Data'!$B$12:$R$112, MATCH(C1922, 'Appendix 1 - Team Data'!$B$12:$B$112,0),4)</f>
        <v>10</v>
      </c>
      <c r="I1922" s="25">
        <f>INDEX('Appendix 1 - Team Data'!$B$12:$R$112, MATCH(D1922, 'Appendix 1 - Team Data'!$B$12:$B$112,0),4)</f>
        <v>50</v>
      </c>
      <c r="J1922" s="25">
        <f t="shared" si="30"/>
        <v>2</v>
      </c>
    </row>
    <row r="1923" spans="2:10">
      <c r="B1923" s="3">
        <v>29558</v>
      </c>
      <c r="C1923" s="10" t="s">
        <v>233</v>
      </c>
      <c r="D1923" s="10" t="s">
        <v>40</v>
      </c>
      <c r="E1923" s="25">
        <v>1</v>
      </c>
      <c r="F1923" s="25">
        <v>3</v>
      </c>
      <c r="G1923" s="10" t="s">
        <v>289</v>
      </c>
      <c r="H1923" s="25">
        <f>INDEX('Appendix 1 - Team Data'!$B$12:$R$112, MATCH(C1923, 'Appendix 1 - Team Data'!$B$12:$B$112,0),4)</f>
        <v>40</v>
      </c>
      <c r="I1923" s="25">
        <f>INDEX('Appendix 1 - Team Data'!$B$12:$R$112, MATCH(D1923, 'Appendix 1 - Team Data'!$B$12:$B$112,0),4)</f>
        <v>90</v>
      </c>
      <c r="J1923" s="25">
        <f t="shared" si="30"/>
        <v>2</v>
      </c>
    </row>
    <row r="1924" spans="2:10">
      <c r="B1924" s="3">
        <v>29561</v>
      </c>
      <c r="C1924" s="10" t="s">
        <v>230</v>
      </c>
      <c r="D1924" s="10" t="s">
        <v>211</v>
      </c>
      <c r="E1924" s="25">
        <v>0</v>
      </c>
      <c r="F1924" s="25">
        <v>2</v>
      </c>
      <c r="G1924" s="10" t="s">
        <v>289</v>
      </c>
      <c r="H1924" s="25">
        <f>INDEX('Appendix 1 - Team Data'!$B$12:$R$112, MATCH(C1924, 'Appendix 1 - Team Data'!$B$12:$B$112,0),4)</f>
        <v>50</v>
      </c>
      <c r="I1924" s="25">
        <f>INDEX('Appendix 1 - Team Data'!$B$12:$R$112, MATCH(D1924, 'Appendix 1 - Team Data'!$B$12:$B$112,0),4)</f>
        <v>90</v>
      </c>
      <c r="J1924" s="25">
        <f t="shared" si="30"/>
        <v>2</v>
      </c>
    </row>
    <row r="1925" spans="2:10">
      <c r="B1925" s="3">
        <v>29576</v>
      </c>
      <c r="C1925" s="10" t="s">
        <v>35</v>
      </c>
      <c r="D1925" s="10" t="s">
        <v>36</v>
      </c>
      <c r="E1925" s="25">
        <v>2</v>
      </c>
      <c r="F1925" s="25">
        <v>0</v>
      </c>
      <c r="G1925" s="10" t="s">
        <v>288</v>
      </c>
      <c r="H1925" s="25">
        <f>INDEX('Appendix 1 - Team Data'!$B$12:$R$112, MATCH(C1925, 'Appendix 1 - Team Data'!$B$12:$B$112,0),4)</f>
        <v>90</v>
      </c>
      <c r="I1925" s="25">
        <f>INDEX('Appendix 1 - Team Data'!$B$12:$R$112, MATCH(D1925, 'Appendix 1 - Team Data'!$B$12:$B$112,0),4)</f>
        <v>80</v>
      </c>
      <c r="J1925" s="25">
        <f t="shared" si="30"/>
        <v>2</v>
      </c>
    </row>
    <row r="1926" spans="2:10">
      <c r="B1926" s="3">
        <v>29585</v>
      </c>
      <c r="C1926" s="10" t="s">
        <v>18</v>
      </c>
      <c r="D1926" s="10" t="s">
        <v>212</v>
      </c>
      <c r="E1926" s="25">
        <v>2</v>
      </c>
      <c r="F1926" s="25">
        <v>0</v>
      </c>
      <c r="G1926" s="10" t="s">
        <v>318</v>
      </c>
      <c r="H1926" s="25">
        <f>INDEX('Appendix 1 - Team Data'!$B$12:$R$112, MATCH(C1926, 'Appendix 1 - Team Data'!$B$12:$B$112,0),4)</f>
        <v>80</v>
      </c>
      <c r="I1926" s="25">
        <f>INDEX('Appendix 1 - Team Data'!$B$12:$R$112, MATCH(D1926, 'Appendix 1 - Team Data'!$B$12:$B$112,0),4)</f>
        <v>80</v>
      </c>
      <c r="J1926" s="25">
        <f t="shared" si="30"/>
        <v>2</v>
      </c>
    </row>
    <row r="1927" spans="2:10">
      <c r="B1927" s="3">
        <v>29589</v>
      </c>
      <c r="C1927" s="10" t="s">
        <v>18</v>
      </c>
      <c r="D1927" s="10" t="s">
        <v>211</v>
      </c>
      <c r="E1927" s="25">
        <v>2</v>
      </c>
      <c r="F1927" s="25">
        <v>0</v>
      </c>
      <c r="G1927" s="10" t="s">
        <v>318</v>
      </c>
      <c r="H1927" s="25">
        <f>INDEX('Appendix 1 - Team Data'!$B$12:$R$112, MATCH(C1927, 'Appendix 1 - Team Data'!$B$12:$B$112,0),4)</f>
        <v>80</v>
      </c>
      <c r="I1927" s="25">
        <f>INDEX('Appendix 1 - Team Data'!$B$12:$R$112, MATCH(D1927, 'Appendix 1 - Team Data'!$B$12:$B$112,0),4)</f>
        <v>90</v>
      </c>
      <c r="J1927" s="25">
        <f t="shared" si="30"/>
        <v>2</v>
      </c>
    </row>
    <row r="1928" spans="2:10">
      <c r="B1928" s="3">
        <v>29611</v>
      </c>
      <c r="C1928" s="10" t="s">
        <v>53</v>
      </c>
      <c r="D1928" s="10" t="s">
        <v>50</v>
      </c>
      <c r="E1928" s="25">
        <v>0</v>
      </c>
      <c r="F1928" s="25">
        <v>2</v>
      </c>
      <c r="G1928" s="10" t="s">
        <v>288</v>
      </c>
      <c r="H1928" s="25">
        <f>INDEX('Appendix 1 - Team Data'!$B$12:$R$112, MATCH(C1928, 'Appendix 1 - Team Data'!$B$12:$B$112,0),4)</f>
        <v>50</v>
      </c>
      <c r="I1928" s="25">
        <f>INDEX('Appendix 1 - Team Data'!$B$12:$R$112, MATCH(D1928, 'Appendix 1 - Team Data'!$B$12:$B$112,0),4)</f>
        <v>80</v>
      </c>
      <c r="J1928" s="25">
        <f t="shared" si="30"/>
        <v>2</v>
      </c>
    </row>
    <row r="1929" spans="2:10">
      <c r="B1929" s="3">
        <v>29613</v>
      </c>
      <c r="C1929" s="10" t="s">
        <v>218</v>
      </c>
      <c r="D1929" s="10" t="s">
        <v>233</v>
      </c>
      <c r="E1929" s="25">
        <v>1</v>
      </c>
      <c r="F1929" s="25">
        <v>3</v>
      </c>
      <c r="G1929" s="10" t="s">
        <v>288</v>
      </c>
      <c r="H1929" s="25">
        <f>INDEX('Appendix 1 - Team Data'!$B$12:$R$112, MATCH(C1929, 'Appendix 1 - Team Data'!$B$12:$B$112,0),4)</f>
        <v>70</v>
      </c>
      <c r="I1929" s="25">
        <f>INDEX('Appendix 1 - Team Data'!$B$12:$R$112, MATCH(D1929, 'Appendix 1 - Team Data'!$B$12:$B$112,0),4)</f>
        <v>40</v>
      </c>
      <c r="J1929" s="25">
        <f t="shared" si="30"/>
        <v>2</v>
      </c>
    </row>
    <row r="1930" spans="2:10">
      <c r="B1930" s="3">
        <v>29613</v>
      </c>
      <c r="C1930" s="10" t="s">
        <v>53</v>
      </c>
      <c r="D1930" s="10" t="s">
        <v>50</v>
      </c>
      <c r="E1930" s="25">
        <v>2</v>
      </c>
      <c r="F1930" s="25">
        <v>4</v>
      </c>
      <c r="G1930" s="10" t="s">
        <v>288</v>
      </c>
      <c r="H1930" s="25">
        <f>INDEX('Appendix 1 - Team Data'!$B$12:$R$112, MATCH(C1930, 'Appendix 1 - Team Data'!$B$12:$B$112,0),4)</f>
        <v>50</v>
      </c>
      <c r="I1930" s="25">
        <f>INDEX('Appendix 1 - Team Data'!$B$12:$R$112, MATCH(D1930, 'Appendix 1 - Team Data'!$B$12:$B$112,0),4)</f>
        <v>80</v>
      </c>
      <c r="J1930" s="25">
        <f t="shared" si="30"/>
        <v>2</v>
      </c>
    </row>
    <row r="1931" spans="2:10">
      <c r="B1931" s="3">
        <v>29618</v>
      </c>
      <c r="C1931" s="10" t="s">
        <v>227</v>
      </c>
      <c r="D1931" s="10" t="s">
        <v>233</v>
      </c>
      <c r="E1931" s="25">
        <v>1</v>
      </c>
      <c r="F1931" s="25">
        <v>3</v>
      </c>
      <c r="G1931" s="10" t="s">
        <v>288</v>
      </c>
      <c r="H1931" s="25">
        <f>INDEX('Appendix 1 - Team Data'!$B$12:$R$112, MATCH(C1931, 'Appendix 1 - Team Data'!$B$12:$B$112,0),4)</f>
        <v>50</v>
      </c>
      <c r="I1931" s="25">
        <f>INDEX('Appendix 1 - Team Data'!$B$12:$R$112, MATCH(D1931, 'Appendix 1 - Team Data'!$B$12:$B$112,0),4)</f>
        <v>40</v>
      </c>
      <c r="J1931" s="25">
        <f t="shared" si="30"/>
        <v>2</v>
      </c>
    </row>
    <row r="1932" spans="2:10">
      <c r="B1932" s="3">
        <v>29623</v>
      </c>
      <c r="C1932" s="10" t="s">
        <v>268</v>
      </c>
      <c r="D1932" s="10" t="s">
        <v>245</v>
      </c>
      <c r="E1932" s="25">
        <v>0</v>
      </c>
      <c r="F1932" s="25">
        <v>2</v>
      </c>
      <c r="G1932" s="10" t="s">
        <v>288</v>
      </c>
      <c r="H1932" s="25">
        <f>INDEX('Appendix 1 - Team Data'!$B$12:$R$112, MATCH(C1932, 'Appendix 1 - Team Data'!$B$12:$B$112,0),4)</f>
        <v>10</v>
      </c>
      <c r="I1932" s="25">
        <f>INDEX('Appendix 1 - Team Data'!$B$12:$R$112, MATCH(D1932, 'Appendix 1 - Team Data'!$B$12:$B$112,0),4)</f>
        <v>30</v>
      </c>
      <c r="J1932" s="25">
        <f t="shared" si="30"/>
        <v>2</v>
      </c>
    </row>
    <row r="1933" spans="2:10">
      <c r="B1933" s="3">
        <v>29625</v>
      </c>
      <c r="C1933" s="10" t="s">
        <v>268</v>
      </c>
      <c r="D1933" s="10" t="s">
        <v>245</v>
      </c>
      <c r="E1933" s="25">
        <v>0</v>
      </c>
      <c r="F1933" s="25">
        <v>2</v>
      </c>
      <c r="G1933" s="10" t="s">
        <v>288</v>
      </c>
      <c r="H1933" s="25">
        <f>INDEX('Appendix 1 - Team Data'!$B$12:$R$112, MATCH(C1933, 'Appendix 1 - Team Data'!$B$12:$B$112,0),4)</f>
        <v>10</v>
      </c>
      <c r="I1933" s="25">
        <f>INDEX('Appendix 1 - Team Data'!$B$12:$R$112, MATCH(D1933, 'Appendix 1 - Team Data'!$B$12:$B$112,0),4)</f>
        <v>30</v>
      </c>
      <c r="J1933" s="25">
        <f t="shared" si="30"/>
        <v>2</v>
      </c>
    </row>
    <row r="1934" spans="2:10">
      <c r="B1934" s="3">
        <v>29626</v>
      </c>
      <c r="C1934" s="10" t="s">
        <v>257</v>
      </c>
      <c r="D1934" s="10" t="s">
        <v>276</v>
      </c>
      <c r="E1934" s="25">
        <v>2</v>
      </c>
      <c r="F1934" s="25">
        <v>0</v>
      </c>
      <c r="G1934" s="10" t="s">
        <v>312</v>
      </c>
      <c r="H1934" s="25">
        <f>INDEX('Appendix 1 - Team Data'!$B$12:$R$112, MATCH(C1934, 'Appendix 1 - Team Data'!$B$12:$B$112,0),4)</f>
        <v>20</v>
      </c>
      <c r="I1934" s="25">
        <f>INDEX('Appendix 1 - Team Data'!$B$12:$R$112, MATCH(D1934, 'Appendix 1 - Team Data'!$B$12:$B$112,0),4)</f>
        <v>0</v>
      </c>
      <c r="J1934" s="25">
        <f t="shared" si="30"/>
        <v>2</v>
      </c>
    </row>
    <row r="1935" spans="2:10">
      <c r="B1935" s="3">
        <v>29633</v>
      </c>
      <c r="C1935" s="10" t="s">
        <v>253</v>
      </c>
      <c r="D1935" s="10" t="s">
        <v>268</v>
      </c>
      <c r="E1935" s="25">
        <v>0</v>
      </c>
      <c r="F1935" s="25">
        <v>2</v>
      </c>
      <c r="G1935" s="10" t="s">
        <v>288</v>
      </c>
      <c r="H1935" s="25">
        <f>INDEX('Appendix 1 - Team Data'!$B$12:$R$112, MATCH(C1935, 'Appendix 1 - Team Data'!$B$12:$B$112,0),4)</f>
        <v>20</v>
      </c>
      <c r="I1935" s="25">
        <f>INDEX('Appendix 1 - Team Data'!$B$12:$R$112, MATCH(D1935, 'Appendix 1 - Team Data'!$B$12:$B$112,0),4)</f>
        <v>10</v>
      </c>
      <c r="J1935" s="25">
        <f t="shared" si="30"/>
        <v>2</v>
      </c>
    </row>
    <row r="1936" spans="2:10">
      <c r="B1936" s="3">
        <v>29641</v>
      </c>
      <c r="C1936" s="10" t="s">
        <v>221</v>
      </c>
      <c r="D1936" s="10" t="s">
        <v>214</v>
      </c>
      <c r="E1936" s="25">
        <v>1</v>
      </c>
      <c r="F1936" s="25">
        <v>3</v>
      </c>
      <c r="G1936" s="10" t="s">
        <v>288</v>
      </c>
      <c r="H1936" s="25">
        <f>INDEX('Appendix 1 - Team Data'!$B$12:$R$112, MATCH(C1936, 'Appendix 1 - Team Data'!$B$12:$B$112,0),4)</f>
        <v>60</v>
      </c>
      <c r="I1936" s="25">
        <f>INDEX('Appendix 1 - Team Data'!$B$12:$R$112, MATCH(D1936, 'Appendix 1 - Team Data'!$B$12:$B$112,0),4)</f>
        <v>70</v>
      </c>
      <c r="J1936" s="25">
        <f t="shared" si="30"/>
        <v>2</v>
      </c>
    </row>
    <row r="1937" spans="2:10">
      <c r="B1937" s="3">
        <v>29645</v>
      </c>
      <c r="C1937" s="10" t="s">
        <v>246</v>
      </c>
      <c r="D1937" s="10" t="s">
        <v>42</v>
      </c>
      <c r="E1937" s="25">
        <v>2</v>
      </c>
      <c r="F1937" s="25">
        <v>4</v>
      </c>
      <c r="G1937" s="10" t="s">
        <v>288</v>
      </c>
      <c r="H1937" s="25">
        <f>INDEX('Appendix 1 - Team Data'!$B$12:$R$112, MATCH(C1937, 'Appendix 1 - Team Data'!$B$12:$B$112,0),4)</f>
        <v>30</v>
      </c>
      <c r="I1937" s="25">
        <f>INDEX('Appendix 1 - Team Data'!$B$12:$R$112, MATCH(D1937, 'Appendix 1 - Team Data'!$B$12:$B$112,0),4)</f>
        <v>80</v>
      </c>
      <c r="J1937" s="25">
        <f t="shared" si="30"/>
        <v>2</v>
      </c>
    </row>
    <row r="1938" spans="2:10">
      <c r="B1938" s="3">
        <v>29660</v>
      </c>
      <c r="C1938" s="10" t="s">
        <v>215</v>
      </c>
      <c r="D1938" s="10" t="s">
        <v>52</v>
      </c>
      <c r="E1938" s="25">
        <v>0</v>
      </c>
      <c r="F1938" s="25">
        <v>2</v>
      </c>
      <c r="G1938" s="10" t="s">
        <v>288</v>
      </c>
      <c r="H1938" s="25">
        <f>INDEX('Appendix 1 - Team Data'!$B$12:$R$112, MATCH(C1938, 'Appendix 1 - Team Data'!$B$12:$B$112,0),4)</f>
        <v>70</v>
      </c>
      <c r="I1938" s="25">
        <f>INDEX('Appendix 1 - Team Data'!$B$12:$R$112, MATCH(D1938, 'Appendix 1 - Team Data'!$B$12:$B$112,0),4)</f>
        <v>90</v>
      </c>
      <c r="J1938" s="25">
        <f t="shared" si="30"/>
        <v>2</v>
      </c>
    </row>
    <row r="1939" spans="2:10">
      <c r="B1939" s="3">
        <v>29667</v>
      </c>
      <c r="C1939" s="10" t="s">
        <v>35</v>
      </c>
      <c r="D1939" s="10" t="s">
        <v>227</v>
      </c>
      <c r="E1939" s="25">
        <v>3</v>
      </c>
      <c r="F1939" s="25">
        <v>1</v>
      </c>
      <c r="G1939" s="10" t="s">
        <v>289</v>
      </c>
      <c r="H1939" s="25">
        <f>INDEX('Appendix 1 - Team Data'!$B$12:$R$112, MATCH(C1939, 'Appendix 1 - Team Data'!$B$12:$B$112,0),4)</f>
        <v>90</v>
      </c>
      <c r="I1939" s="25">
        <f>INDEX('Appendix 1 - Team Data'!$B$12:$R$112, MATCH(D1939, 'Appendix 1 - Team Data'!$B$12:$B$112,0),4)</f>
        <v>50</v>
      </c>
      <c r="J1939" s="25">
        <f t="shared" si="30"/>
        <v>2</v>
      </c>
    </row>
    <row r="1940" spans="2:10">
      <c r="B1940" s="3">
        <v>29669</v>
      </c>
      <c r="C1940" s="10" t="s">
        <v>241</v>
      </c>
      <c r="D1940" s="10" t="s">
        <v>16</v>
      </c>
      <c r="E1940" s="25">
        <v>0</v>
      </c>
      <c r="F1940" s="25">
        <v>2</v>
      </c>
      <c r="G1940" s="10" t="s">
        <v>289</v>
      </c>
      <c r="H1940" s="25">
        <f>INDEX('Appendix 1 - Team Data'!$B$12:$R$112, MATCH(C1940, 'Appendix 1 - Team Data'!$B$12:$B$112,0),4)</f>
        <v>30</v>
      </c>
      <c r="I1940" s="25">
        <f>INDEX('Appendix 1 - Team Data'!$B$12:$R$112, MATCH(D1940, 'Appendix 1 - Team Data'!$B$12:$B$112,0),4)</f>
        <v>30</v>
      </c>
      <c r="J1940" s="25">
        <f t="shared" si="30"/>
        <v>2</v>
      </c>
    </row>
    <row r="1941" spans="2:10">
      <c r="B1941" s="3">
        <v>29670</v>
      </c>
      <c r="C1941" s="10" t="s">
        <v>228</v>
      </c>
      <c r="D1941" s="10" t="s">
        <v>50</v>
      </c>
      <c r="E1941" s="25">
        <v>2</v>
      </c>
      <c r="F1941" s="25">
        <v>0</v>
      </c>
      <c r="G1941" s="10" t="s">
        <v>288</v>
      </c>
      <c r="H1941" s="25">
        <f>INDEX('Appendix 1 - Team Data'!$B$12:$R$112, MATCH(C1941, 'Appendix 1 - Team Data'!$B$12:$B$112,0),4)</f>
        <v>50</v>
      </c>
      <c r="I1941" s="25">
        <f>INDEX('Appendix 1 - Team Data'!$B$12:$R$112, MATCH(D1941, 'Appendix 1 - Team Data'!$B$12:$B$112,0),4)</f>
        <v>80</v>
      </c>
      <c r="J1941" s="25">
        <f t="shared" ref="J1941:J2004" si="31">ABS(F1941-E1941)</f>
        <v>2</v>
      </c>
    </row>
    <row r="1942" spans="2:10">
      <c r="B1942" s="3">
        <v>29677</v>
      </c>
      <c r="C1942" s="10" t="s">
        <v>239</v>
      </c>
      <c r="D1942" s="10" t="s">
        <v>40</v>
      </c>
      <c r="E1942" s="25">
        <v>0</v>
      </c>
      <c r="F1942" s="25">
        <v>2</v>
      </c>
      <c r="G1942" s="10" t="s">
        <v>289</v>
      </c>
      <c r="H1942" s="25">
        <f>INDEX('Appendix 1 - Team Data'!$B$12:$R$112, MATCH(C1942, 'Appendix 1 - Team Data'!$B$12:$B$112,0),4)</f>
        <v>40</v>
      </c>
      <c r="I1942" s="25">
        <f>INDEX('Appendix 1 - Team Data'!$B$12:$R$112, MATCH(D1942, 'Appendix 1 - Team Data'!$B$12:$B$112,0),4)</f>
        <v>90</v>
      </c>
      <c r="J1942" s="25">
        <f t="shared" si="31"/>
        <v>2</v>
      </c>
    </row>
    <row r="1943" spans="2:10">
      <c r="B1943" s="3">
        <v>29679</v>
      </c>
      <c r="C1943" s="10" t="s">
        <v>251</v>
      </c>
      <c r="D1943" s="10" t="s">
        <v>51</v>
      </c>
      <c r="E1943" s="25">
        <v>2</v>
      </c>
      <c r="F1943" s="25">
        <v>0</v>
      </c>
      <c r="G1943" s="10" t="s">
        <v>288</v>
      </c>
      <c r="H1943" s="25">
        <f>INDEX('Appendix 1 - Team Data'!$B$12:$R$112, MATCH(C1943, 'Appendix 1 - Team Data'!$B$12:$B$112,0),4)</f>
        <v>20</v>
      </c>
      <c r="I1943" s="25">
        <f>INDEX('Appendix 1 - Team Data'!$B$12:$R$112, MATCH(D1943, 'Appendix 1 - Team Data'!$B$12:$B$112,0),4)</f>
        <v>70</v>
      </c>
      <c r="J1943" s="25">
        <f t="shared" si="31"/>
        <v>2</v>
      </c>
    </row>
    <row r="1944" spans="2:10">
      <c r="B1944" s="3">
        <v>29701</v>
      </c>
      <c r="C1944" s="10" t="s">
        <v>260</v>
      </c>
      <c r="D1944" s="10" t="s">
        <v>267</v>
      </c>
      <c r="E1944" s="25">
        <v>2</v>
      </c>
      <c r="F1944" s="25">
        <v>0</v>
      </c>
      <c r="G1944" s="10" t="s">
        <v>291</v>
      </c>
      <c r="H1944" s="25">
        <f>INDEX('Appendix 1 - Team Data'!$B$12:$R$112, MATCH(C1944, 'Appendix 1 - Team Data'!$B$12:$B$112,0),4)</f>
        <v>10</v>
      </c>
      <c r="I1944" s="25">
        <f>INDEX('Appendix 1 - Team Data'!$B$12:$R$112, MATCH(D1944, 'Appendix 1 - Team Data'!$B$12:$B$112,0),4)</f>
        <v>10</v>
      </c>
      <c r="J1944" s="25">
        <f t="shared" si="31"/>
        <v>2</v>
      </c>
    </row>
    <row r="1945" spans="2:10">
      <c r="B1945" s="3">
        <v>29704</v>
      </c>
      <c r="C1945" s="10" t="s">
        <v>222</v>
      </c>
      <c r="D1945" s="10" t="s">
        <v>252</v>
      </c>
      <c r="E1945" s="25">
        <v>3</v>
      </c>
      <c r="F1945" s="25">
        <v>1</v>
      </c>
      <c r="G1945" s="10" t="s">
        <v>289</v>
      </c>
      <c r="H1945" s="25">
        <f>INDEX('Appendix 1 - Team Data'!$B$12:$R$112, MATCH(C1945, 'Appendix 1 - Team Data'!$B$12:$B$112,0),4)</f>
        <v>60</v>
      </c>
      <c r="I1945" s="25">
        <f>INDEX('Appendix 1 - Team Data'!$B$12:$R$112, MATCH(D1945, 'Appendix 1 - Team Data'!$B$12:$B$112,0),4)</f>
        <v>20</v>
      </c>
      <c r="J1945" s="25">
        <f t="shared" si="31"/>
        <v>2</v>
      </c>
    </row>
    <row r="1946" spans="2:10">
      <c r="B1946" s="3">
        <v>29705</v>
      </c>
      <c r="C1946" s="10" t="s">
        <v>40</v>
      </c>
      <c r="D1946" s="10" t="s">
        <v>226</v>
      </c>
      <c r="E1946" s="25">
        <v>2</v>
      </c>
      <c r="F1946" s="25">
        <v>0</v>
      </c>
      <c r="G1946" s="10" t="s">
        <v>289</v>
      </c>
      <c r="H1946" s="25">
        <f>INDEX('Appendix 1 - Team Data'!$B$12:$R$112, MATCH(C1946, 'Appendix 1 - Team Data'!$B$12:$B$112,0),4)</f>
        <v>90</v>
      </c>
      <c r="I1946" s="25">
        <f>INDEX('Appendix 1 - Team Data'!$B$12:$R$112, MATCH(D1946, 'Appendix 1 - Team Data'!$B$12:$B$112,0),4)</f>
        <v>60</v>
      </c>
      <c r="J1946" s="25">
        <f t="shared" si="31"/>
        <v>2</v>
      </c>
    </row>
    <row r="1947" spans="2:10">
      <c r="B1947" s="3">
        <v>29705</v>
      </c>
      <c r="C1947" s="10" t="s">
        <v>275</v>
      </c>
      <c r="D1947" s="10" t="s">
        <v>43</v>
      </c>
      <c r="E1947" s="25">
        <v>2</v>
      </c>
      <c r="F1947" s="25">
        <v>0</v>
      </c>
      <c r="G1947" s="10" t="s">
        <v>289</v>
      </c>
      <c r="H1947" s="25">
        <f>INDEX('Appendix 1 - Team Data'!$B$12:$R$112, MATCH(C1947, 'Appendix 1 - Team Data'!$B$12:$B$112,0),4)</f>
        <v>0</v>
      </c>
      <c r="I1947" s="25">
        <f>INDEX('Appendix 1 - Team Data'!$B$12:$R$112, MATCH(D1947, 'Appendix 1 - Team Data'!$B$12:$B$112,0),4)</f>
        <v>70</v>
      </c>
      <c r="J1947" s="25">
        <f t="shared" si="31"/>
        <v>2</v>
      </c>
    </row>
    <row r="1948" spans="2:10">
      <c r="B1948" s="3">
        <v>29721</v>
      </c>
      <c r="C1948" s="10" t="s">
        <v>25</v>
      </c>
      <c r="D1948" s="10" t="s">
        <v>35</v>
      </c>
      <c r="E1948" s="25">
        <v>1</v>
      </c>
      <c r="F1948" s="25">
        <v>3</v>
      </c>
      <c r="G1948" s="10" t="s">
        <v>288</v>
      </c>
      <c r="H1948" s="25">
        <f>INDEX('Appendix 1 - Team Data'!$B$12:$R$112, MATCH(C1948, 'Appendix 1 - Team Data'!$B$12:$B$112,0),4)</f>
        <v>90</v>
      </c>
      <c r="I1948" s="25">
        <f>INDEX('Appendix 1 - Team Data'!$B$12:$R$112, MATCH(D1948, 'Appendix 1 - Team Data'!$B$12:$B$112,0),4)</f>
        <v>90</v>
      </c>
      <c r="J1948" s="25">
        <f t="shared" si="31"/>
        <v>2</v>
      </c>
    </row>
    <row r="1949" spans="2:10">
      <c r="B1949" s="3">
        <v>29722</v>
      </c>
      <c r="C1949" s="10" t="s">
        <v>26</v>
      </c>
      <c r="D1949" s="10" t="s">
        <v>254</v>
      </c>
      <c r="E1949" s="25">
        <v>0</v>
      </c>
      <c r="F1949" s="25">
        <v>2</v>
      </c>
      <c r="G1949" s="10" t="s">
        <v>289</v>
      </c>
      <c r="H1949" s="25">
        <f>INDEX('Appendix 1 - Team Data'!$B$12:$R$112, MATCH(C1949, 'Appendix 1 - Team Data'!$B$12:$B$112,0),4)</f>
        <v>60</v>
      </c>
      <c r="I1949" s="25">
        <f>INDEX('Appendix 1 - Team Data'!$B$12:$R$112, MATCH(D1949, 'Appendix 1 - Team Data'!$B$12:$B$112,0),4)</f>
        <v>20</v>
      </c>
      <c r="J1949" s="25">
        <f t="shared" si="31"/>
        <v>2</v>
      </c>
    </row>
    <row r="1950" spans="2:10">
      <c r="B1950" s="3">
        <v>29722</v>
      </c>
      <c r="C1950" s="10" t="s">
        <v>214</v>
      </c>
      <c r="D1950" s="10" t="s">
        <v>222</v>
      </c>
      <c r="E1950" s="25">
        <v>2</v>
      </c>
      <c r="F1950" s="25">
        <v>0</v>
      </c>
      <c r="G1950" s="10" t="s">
        <v>313</v>
      </c>
      <c r="H1950" s="25">
        <f>INDEX('Appendix 1 - Team Data'!$B$12:$R$112, MATCH(C1950, 'Appendix 1 - Team Data'!$B$12:$B$112,0),4)</f>
        <v>70</v>
      </c>
      <c r="I1950" s="25">
        <f>INDEX('Appendix 1 - Team Data'!$B$12:$R$112, MATCH(D1950, 'Appendix 1 - Team Data'!$B$12:$B$112,0),4)</f>
        <v>60</v>
      </c>
      <c r="J1950" s="25">
        <f t="shared" si="31"/>
        <v>2</v>
      </c>
    </row>
    <row r="1951" spans="2:10">
      <c r="B1951" s="3">
        <v>29725</v>
      </c>
      <c r="C1951" s="10" t="s">
        <v>222</v>
      </c>
      <c r="D1951" s="10" t="s">
        <v>229</v>
      </c>
      <c r="E1951" s="25">
        <v>2</v>
      </c>
      <c r="F1951" s="25">
        <v>0</v>
      </c>
      <c r="G1951" s="10" t="s">
        <v>313</v>
      </c>
      <c r="H1951" s="25">
        <f>INDEX('Appendix 1 - Team Data'!$B$12:$R$112, MATCH(C1951, 'Appendix 1 - Team Data'!$B$12:$B$112,0),4)</f>
        <v>60</v>
      </c>
      <c r="I1951" s="25">
        <f>INDEX('Appendix 1 - Team Data'!$B$12:$R$112, MATCH(D1951, 'Appendix 1 - Team Data'!$B$12:$B$112,0),4)</f>
        <v>50</v>
      </c>
      <c r="J1951" s="25">
        <f t="shared" si="31"/>
        <v>2</v>
      </c>
    </row>
    <row r="1952" spans="2:10">
      <c r="B1952" s="3">
        <v>29734</v>
      </c>
      <c r="C1952" s="10" t="s">
        <v>226</v>
      </c>
      <c r="D1952" s="10" t="s">
        <v>233</v>
      </c>
      <c r="E1952" s="25">
        <v>2</v>
      </c>
      <c r="F1952" s="25">
        <v>0</v>
      </c>
      <c r="G1952" s="10" t="s">
        <v>289</v>
      </c>
      <c r="H1952" s="25">
        <f>INDEX('Appendix 1 - Team Data'!$B$12:$R$112, MATCH(C1952, 'Appendix 1 - Team Data'!$B$12:$B$112,0),4)</f>
        <v>60</v>
      </c>
      <c r="I1952" s="25">
        <f>INDEX('Appendix 1 - Team Data'!$B$12:$R$112, MATCH(D1952, 'Appendix 1 - Team Data'!$B$12:$B$112,0),4)</f>
        <v>40</v>
      </c>
      <c r="J1952" s="25">
        <f t="shared" si="31"/>
        <v>2</v>
      </c>
    </row>
    <row r="1953" spans="2:10">
      <c r="B1953" s="3">
        <v>29737</v>
      </c>
      <c r="C1953" s="10" t="s">
        <v>215</v>
      </c>
      <c r="D1953" s="10" t="s">
        <v>218</v>
      </c>
      <c r="E1953" s="25">
        <v>3</v>
      </c>
      <c r="F1953" s="25">
        <v>1</v>
      </c>
      <c r="G1953" s="10" t="s">
        <v>289</v>
      </c>
      <c r="H1953" s="25">
        <f>INDEX('Appendix 1 - Team Data'!$B$12:$R$112, MATCH(C1953, 'Appendix 1 - Team Data'!$B$12:$B$112,0),4)</f>
        <v>70</v>
      </c>
      <c r="I1953" s="25">
        <f>INDEX('Appendix 1 - Team Data'!$B$12:$R$112, MATCH(D1953, 'Appendix 1 - Team Data'!$B$12:$B$112,0),4)</f>
        <v>70</v>
      </c>
      <c r="J1953" s="25">
        <f t="shared" si="31"/>
        <v>2</v>
      </c>
    </row>
    <row r="1954" spans="2:10">
      <c r="B1954" s="3">
        <v>29740</v>
      </c>
      <c r="C1954" s="10" t="s">
        <v>28</v>
      </c>
      <c r="D1954" s="10" t="s">
        <v>211</v>
      </c>
      <c r="E1954" s="25">
        <v>3</v>
      </c>
      <c r="F1954" s="25">
        <v>1</v>
      </c>
      <c r="G1954" s="10" t="s">
        <v>289</v>
      </c>
      <c r="H1954" s="25">
        <f>INDEX('Appendix 1 - Team Data'!$B$12:$R$112, MATCH(C1954, 'Appendix 1 - Team Data'!$B$12:$B$112,0),4)</f>
        <v>80</v>
      </c>
      <c r="I1954" s="25">
        <f>INDEX('Appendix 1 - Team Data'!$B$12:$R$112, MATCH(D1954, 'Appendix 1 - Team Data'!$B$12:$B$112,0),4)</f>
        <v>90</v>
      </c>
      <c r="J1954" s="25">
        <f t="shared" si="31"/>
        <v>2</v>
      </c>
    </row>
    <row r="1955" spans="2:10">
      <c r="B1955" s="3">
        <v>29743</v>
      </c>
      <c r="C1955" s="10" t="s">
        <v>236</v>
      </c>
      <c r="D1955" s="10" t="s">
        <v>48</v>
      </c>
      <c r="E1955" s="25">
        <v>1</v>
      </c>
      <c r="F1955" s="25">
        <v>3</v>
      </c>
      <c r="G1955" s="10" t="s">
        <v>289</v>
      </c>
      <c r="H1955" s="25">
        <f>INDEX('Appendix 1 - Team Data'!$B$12:$R$112, MATCH(C1955, 'Appendix 1 - Team Data'!$B$12:$B$112,0),4)</f>
        <v>40</v>
      </c>
      <c r="I1955" s="25">
        <f>INDEX('Appendix 1 - Team Data'!$B$12:$R$112, MATCH(D1955, 'Appendix 1 - Team Data'!$B$12:$B$112,0),4)</f>
        <v>90</v>
      </c>
      <c r="J1955" s="25">
        <f t="shared" si="31"/>
        <v>2</v>
      </c>
    </row>
    <row r="1956" spans="2:10">
      <c r="B1956" s="3">
        <v>29751</v>
      </c>
      <c r="C1956" s="10" t="s">
        <v>213</v>
      </c>
      <c r="D1956" s="10" t="s">
        <v>218</v>
      </c>
      <c r="E1956" s="25">
        <v>2</v>
      </c>
      <c r="F1956" s="25">
        <v>0</v>
      </c>
      <c r="G1956" s="10" t="s">
        <v>289</v>
      </c>
      <c r="H1956" s="25">
        <f>INDEX('Appendix 1 - Team Data'!$B$12:$R$112, MATCH(C1956, 'Appendix 1 - Team Data'!$B$12:$B$112,0),4)</f>
        <v>80</v>
      </c>
      <c r="I1956" s="25">
        <f>INDEX('Appendix 1 - Team Data'!$B$12:$R$112, MATCH(D1956, 'Appendix 1 - Team Data'!$B$12:$B$112,0),4)</f>
        <v>70</v>
      </c>
      <c r="J1956" s="25">
        <f t="shared" si="31"/>
        <v>2</v>
      </c>
    </row>
    <row r="1957" spans="2:10">
      <c r="B1957" s="3">
        <v>29757</v>
      </c>
      <c r="C1957" s="10" t="s">
        <v>20</v>
      </c>
      <c r="D1957" s="10" t="s">
        <v>21</v>
      </c>
      <c r="E1957" s="25">
        <v>2</v>
      </c>
      <c r="F1957" s="25">
        <v>0</v>
      </c>
      <c r="G1957" s="10" t="s">
        <v>288</v>
      </c>
      <c r="H1957" s="25">
        <f>INDEX('Appendix 1 - Team Data'!$B$12:$R$112, MATCH(C1957, 'Appendix 1 - Team Data'!$B$12:$B$112,0),4)</f>
        <v>90</v>
      </c>
      <c r="I1957" s="25">
        <f>INDEX('Appendix 1 - Team Data'!$B$12:$R$112, MATCH(D1957, 'Appendix 1 - Team Data'!$B$12:$B$112,0),4)</f>
        <v>90</v>
      </c>
      <c r="J1957" s="25">
        <f t="shared" si="31"/>
        <v>2</v>
      </c>
    </row>
    <row r="1958" spans="2:10">
      <c r="B1958" s="3">
        <v>29758</v>
      </c>
      <c r="C1958" s="10" t="s">
        <v>43</v>
      </c>
      <c r="D1958" s="10" t="s">
        <v>53</v>
      </c>
      <c r="E1958" s="25">
        <v>2</v>
      </c>
      <c r="F1958" s="25">
        <v>0</v>
      </c>
      <c r="G1958" s="10" t="s">
        <v>287</v>
      </c>
      <c r="H1958" s="25">
        <f>INDEX('Appendix 1 - Team Data'!$B$12:$R$112, MATCH(C1958, 'Appendix 1 - Team Data'!$B$12:$B$112,0),4)</f>
        <v>70</v>
      </c>
      <c r="I1958" s="25">
        <f>INDEX('Appendix 1 - Team Data'!$B$12:$R$112, MATCH(D1958, 'Appendix 1 - Team Data'!$B$12:$B$112,0),4)</f>
        <v>50</v>
      </c>
      <c r="J1958" s="25">
        <f t="shared" si="31"/>
        <v>2</v>
      </c>
    </row>
    <row r="1959" spans="2:10">
      <c r="B1959" s="3">
        <v>29765</v>
      </c>
      <c r="C1959" s="10" t="s">
        <v>220</v>
      </c>
      <c r="D1959" s="10" t="s">
        <v>21</v>
      </c>
      <c r="E1959" s="25">
        <v>0</v>
      </c>
      <c r="F1959" s="25">
        <v>2</v>
      </c>
      <c r="G1959" s="10" t="s">
        <v>288</v>
      </c>
      <c r="H1959" s="25">
        <f>INDEX('Appendix 1 - Team Data'!$B$12:$R$112, MATCH(C1959, 'Appendix 1 - Team Data'!$B$12:$B$112,0),4)</f>
        <v>60</v>
      </c>
      <c r="I1959" s="25">
        <f>INDEX('Appendix 1 - Team Data'!$B$12:$R$112, MATCH(D1959, 'Appendix 1 - Team Data'!$B$12:$B$112,0),4)</f>
        <v>90</v>
      </c>
      <c r="J1959" s="25">
        <f t="shared" si="31"/>
        <v>2</v>
      </c>
    </row>
    <row r="1960" spans="2:10">
      <c r="B1960" s="3">
        <v>29769</v>
      </c>
      <c r="C1960" s="10" t="s">
        <v>244</v>
      </c>
      <c r="D1960" s="10" t="s">
        <v>246</v>
      </c>
      <c r="E1960" s="25">
        <v>3</v>
      </c>
      <c r="F1960" s="25">
        <v>1</v>
      </c>
      <c r="G1960" s="10" t="s">
        <v>299</v>
      </c>
      <c r="H1960" s="25">
        <f>INDEX('Appendix 1 - Team Data'!$B$12:$R$112, MATCH(C1960, 'Appendix 1 - Team Data'!$B$12:$B$112,0),4)</f>
        <v>30</v>
      </c>
      <c r="I1960" s="25">
        <f>INDEX('Appendix 1 - Team Data'!$B$12:$R$112, MATCH(D1960, 'Appendix 1 - Team Data'!$B$12:$B$112,0),4)</f>
        <v>30</v>
      </c>
      <c r="J1960" s="25">
        <f t="shared" si="31"/>
        <v>2</v>
      </c>
    </row>
    <row r="1961" spans="2:10">
      <c r="B1961" s="3">
        <v>29799</v>
      </c>
      <c r="C1961" s="10" t="s">
        <v>267</v>
      </c>
      <c r="D1961" s="10" t="s">
        <v>33</v>
      </c>
      <c r="E1961" s="25">
        <v>2</v>
      </c>
      <c r="F1961" s="25">
        <v>0</v>
      </c>
      <c r="G1961" s="10" t="s">
        <v>288</v>
      </c>
      <c r="H1961" s="25">
        <f>INDEX('Appendix 1 - Team Data'!$B$12:$R$112, MATCH(C1961, 'Appendix 1 - Team Data'!$B$12:$B$112,0),4)</f>
        <v>10</v>
      </c>
      <c r="I1961" s="25">
        <f>INDEX('Appendix 1 - Team Data'!$B$12:$R$112, MATCH(D1961, 'Appendix 1 - Team Data'!$B$12:$B$112,0),4)</f>
        <v>50</v>
      </c>
      <c r="J1961" s="25">
        <f t="shared" si="31"/>
        <v>2</v>
      </c>
    </row>
    <row r="1962" spans="2:10">
      <c r="B1962" s="3">
        <v>29814</v>
      </c>
      <c r="C1962" s="10" t="s">
        <v>27</v>
      </c>
      <c r="D1962" s="10" t="s">
        <v>52</v>
      </c>
      <c r="E1962" s="25">
        <v>2</v>
      </c>
      <c r="F1962" s="25">
        <v>0</v>
      </c>
      <c r="G1962" s="10" t="s">
        <v>289</v>
      </c>
      <c r="H1962" s="25">
        <f>INDEX('Appendix 1 - Team Data'!$B$12:$R$112, MATCH(C1962, 'Appendix 1 - Team Data'!$B$12:$B$112,0),4)</f>
        <v>80</v>
      </c>
      <c r="I1962" s="25">
        <f>INDEX('Appendix 1 - Team Data'!$B$12:$R$112, MATCH(D1962, 'Appendix 1 - Team Data'!$B$12:$B$112,0),4)</f>
        <v>90</v>
      </c>
      <c r="J1962" s="25">
        <f t="shared" si="31"/>
        <v>2</v>
      </c>
    </row>
    <row r="1963" spans="2:10">
      <c r="B1963" s="3">
        <v>29828</v>
      </c>
      <c r="C1963" s="10" t="s">
        <v>260</v>
      </c>
      <c r="D1963" s="10" t="s">
        <v>22</v>
      </c>
      <c r="E1963" s="25">
        <v>2</v>
      </c>
      <c r="F1963" s="25">
        <v>0</v>
      </c>
      <c r="G1963" s="10" t="s">
        <v>291</v>
      </c>
      <c r="H1963" s="25">
        <f>INDEX('Appendix 1 - Team Data'!$B$12:$R$112, MATCH(C1963, 'Appendix 1 - Team Data'!$B$12:$B$112,0),4)</f>
        <v>10</v>
      </c>
      <c r="I1963" s="25">
        <f>INDEX('Appendix 1 - Team Data'!$B$12:$R$112, MATCH(D1963, 'Appendix 1 - Team Data'!$B$12:$B$112,0),4)</f>
        <v>50</v>
      </c>
      <c r="J1963" s="25">
        <f t="shared" si="31"/>
        <v>2</v>
      </c>
    </row>
    <row r="1964" spans="2:10">
      <c r="B1964" s="3">
        <v>29831</v>
      </c>
      <c r="C1964" s="10" t="s">
        <v>50</v>
      </c>
      <c r="D1964" s="10" t="s">
        <v>40</v>
      </c>
      <c r="E1964" s="25">
        <v>0</v>
      </c>
      <c r="F1964" s="25">
        <v>2</v>
      </c>
      <c r="G1964" s="10" t="s">
        <v>288</v>
      </c>
      <c r="H1964" s="25">
        <f>INDEX('Appendix 1 - Team Data'!$B$12:$R$112, MATCH(C1964, 'Appendix 1 - Team Data'!$B$12:$B$112,0),4)</f>
        <v>80</v>
      </c>
      <c r="I1964" s="25">
        <f>INDEX('Appendix 1 - Team Data'!$B$12:$R$112, MATCH(D1964, 'Appendix 1 - Team Data'!$B$12:$B$112,0),4)</f>
        <v>90</v>
      </c>
      <c r="J1964" s="25">
        <f t="shared" si="31"/>
        <v>2</v>
      </c>
    </row>
    <row r="1965" spans="2:10">
      <c r="B1965" s="3">
        <v>29838</v>
      </c>
      <c r="C1965" s="10" t="s">
        <v>45</v>
      </c>
      <c r="D1965" s="10" t="s">
        <v>25</v>
      </c>
      <c r="E1965" s="25">
        <v>2</v>
      </c>
      <c r="F1965" s="25">
        <v>0</v>
      </c>
      <c r="G1965" s="10" t="s">
        <v>289</v>
      </c>
      <c r="H1965" s="25">
        <f>INDEX('Appendix 1 - Team Data'!$B$12:$R$112, MATCH(C1965, 'Appendix 1 - Team Data'!$B$12:$B$112,0),4)</f>
        <v>90</v>
      </c>
      <c r="I1965" s="25">
        <f>INDEX('Appendix 1 - Team Data'!$B$12:$R$112, MATCH(D1965, 'Appendix 1 - Team Data'!$B$12:$B$112,0),4)</f>
        <v>90</v>
      </c>
      <c r="J1965" s="25">
        <f t="shared" si="31"/>
        <v>2</v>
      </c>
    </row>
    <row r="1966" spans="2:10">
      <c r="B1966" s="3">
        <v>29838</v>
      </c>
      <c r="C1966" s="10" t="s">
        <v>31</v>
      </c>
      <c r="D1966" s="10" t="s">
        <v>225</v>
      </c>
      <c r="E1966" s="25">
        <v>2</v>
      </c>
      <c r="F1966" s="25">
        <v>0</v>
      </c>
      <c r="G1966" s="10" t="s">
        <v>289</v>
      </c>
      <c r="H1966" s="25">
        <f>INDEX('Appendix 1 - Team Data'!$B$12:$R$112, MATCH(C1966, 'Appendix 1 - Team Data'!$B$12:$B$112,0),4)</f>
        <v>70</v>
      </c>
      <c r="I1966" s="25">
        <f>INDEX('Appendix 1 - Team Data'!$B$12:$R$112, MATCH(D1966, 'Appendix 1 - Team Data'!$B$12:$B$112,0),4)</f>
        <v>60</v>
      </c>
      <c r="J1966" s="25">
        <f t="shared" si="31"/>
        <v>2</v>
      </c>
    </row>
    <row r="1967" spans="2:10">
      <c r="B1967" s="3">
        <v>29838</v>
      </c>
      <c r="C1967" s="10" t="s">
        <v>222</v>
      </c>
      <c r="D1967" s="10" t="s">
        <v>42</v>
      </c>
      <c r="E1967" s="25">
        <v>2</v>
      </c>
      <c r="F1967" s="25">
        <v>0</v>
      </c>
      <c r="G1967" s="10" t="s">
        <v>289</v>
      </c>
      <c r="H1967" s="25">
        <f>INDEX('Appendix 1 - Team Data'!$B$12:$R$112, MATCH(C1967, 'Appendix 1 - Team Data'!$B$12:$B$112,0),4)</f>
        <v>60</v>
      </c>
      <c r="I1967" s="25">
        <f>INDEX('Appendix 1 - Team Data'!$B$12:$R$112, MATCH(D1967, 'Appendix 1 - Team Data'!$B$12:$B$112,0),4)</f>
        <v>80</v>
      </c>
      <c r="J1967" s="25">
        <f t="shared" si="31"/>
        <v>2</v>
      </c>
    </row>
    <row r="1968" spans="2:10">
      <c r="B1968" s="3">
        <v>29847</v>
      </c>
      <c r="C1968" s="10" t="s">
        <v>245</v>
      </c>
      <c r="D1968" s="10" t="s">
        <v>53</v>
      </c>
      <c r="E1968" s="25">
        <v>2</v>
      </c>
      <c r="F1968" s="25">
        <v>0</v>
      </c>
      <c r="G1968" s="10" t="s">
        <v>309</v>
      </c>
      <c r="H1968" s="25">
        <f>INDEX('Appendix 1 - Team Data'!$B$12:$R$112, MATCH(C1968, 'Appendix 1 - Team Data'!$B$12:$B$112,0),4)</f>
        <v>30</v>
      </c>
      <c r="I1968" s="25">
        <f>INDEX('Appendix 1 - Team Data'!$B$12:$R$112, MATCH(D1968, 'Appendix 1 - Team Data'!$B$12:$B$112,0),4)</f>
        <v>50</v>
      </c>
      <c r="J1968" s="25">
        <f t="shared" si="31"/>
        <v>2</v>
      </c>
    </row>
    <row r="1969" spans="2:10">
      <c r="B1969" s="3">
        <v>29852</v>
      </c>
      <c r="C1969" s="10" t="s">
        <v>20</v>
      </c>
      <c r="D1969" s="10" t="s">
        <v>50</v>
      </c>
      <c r="E1969" s="25">
        <v>2</v>
      </c>
      <c r="F1969" s="25">
        <v>0</v>
      </c>
      <c r="G1969" s="10" t="s">
        <v>288</v>
      </c>
      <c r="H1969" s="25">
        <f>INDEX('Appendix 1 - Team Data'!$B$12:$R$112, MATCH(C1969, 'Appendix 1 - Team Data'!$B$12:$B$112,0),4)</f>
        <v>90</v>
      </c>
      <c r="I1969" s="25">
        <f>INDEX('Appendix 1 - Team Data'!$B$12:$R$112, MATCH(D1969, 'Appendix 1 - Team Data'!$B$12:$B$112,0),4)</f>
        <v>80</v>
      </c>
      <c r="J1969" s="25">
        <f t="shared" si="31"/>
        <v>2</v>
      </c>
    </row>
    <row r="1970" spans="2:10">
      <c r="B1970" s="3">
        <v>29869</v>
      </c>
      <c r="C1970" s="10" t="s">
        <v>33</v>
      </c>
      <c r="D1970" s="10" t="s">
        <v>251</v>
      </c>
      <c r="E1970" s="25">
        <v>0</v>
      </c>
      <c r="F1970" s="25">
        <v>2</v>
      </c>
      <c r="G1970" s="10" t="s">
        <v>289</v>
      </c>
      <c r="H1970" s="25">
        <f>INDEX('Appendix 1 - Team Data'!$B$12:$R$112, MATCH(C1970, 'Appendix 1 - Team Data'!$B$12:$B$112,0),4)</f>
        <v>50</v>
      </c>
      <c r="I1970" s="25">
        <f>INDEX('Appendix 1 - Team Data'!$B$12:$R$112, MATCH(D1970, 'Appendix 1 - Team Data'!$B$12:$B$112,0),4)</f>
        <v>20</v>
      </c>
      <c r="J1970" s="25">
        <f t="shared" si="31"/>
        <v>2</v>
      </c>
    </row>
    <row r="1971" spans="2:10">
      <c r="B1971" s="3">
        <v>29873</v>
      </c>
      <c r="C1971" s="10" t="s">
        <v>239</v>
      </c>
      <c r="D1971" s="10" t="s">
        <v>233</v>
      </c>
      <c r="E1971" s="25">
        <v>0</v>
      </c>
      <c r="F1971" s="25">
        <v>2</v>
      </c>
      <c r="G1971" s="10" t="s">
        <v>289</v>
      </c>
      <c r="H1971" s="25">
        <f>INDEX('Appendix 1 - Team Data'!$B$12:$R$112, MATCH(C1971, 'Appendix 1 - Team Data'!$B$12:$B$112,0),4)</f>
        <v>40</v>
      </c>
      <c r="I1971" s="25">
        <f>INDEX('Appendix 1 - Team Data'!$B$12:$R$112, MATCH(D1971, 'Appendix 1 - Team Data'!$B$12:$B$112,0),4)</f>
        <v>40</v>
      </c>
      <c r="J1971" s="25">
        <f t="shared" si="31"/>
        <v>2</v>
      </c>
    </row>
    <row r="1972" spans="2:10">
      <c r="B1972" s="3">
        <v>29873</v>
      </c>
      <c r="C1972" s="10" t="s">
        <v>226</v>
      </c>
      <c r="D1972" s="10" t="s">
        <v>40</v>
      </c>
      <c r="E1972" s="25">
        <v>1</v>
      </c>
      <c r="F1972" s="25">
        <v>3</v>
      </c>
      <c r="G1972" s="10" t="s">
        <v>289</v>
      </c>
      <c r="H1972" s="25">
        <f>INDEX('Appendix 1 - Team Data'!$B$12:$R$112, MATCH(C1972, 'Appendix 1 - Team Data'!$B$12:$B$112,0),4)</f>
        <v>60</v>
      </c>
      <c r="I1972" s="25">
        <f>INDEX('Appendix 1 - Team Data'!$B$12:$R$112, MATCH(D1972, 'Appendix 1 - Team Data'!$B$12:$B$112,0),4)</f>
        <v>90</v>
      </c>
      <c r="J1972" s="25">
        <f t="shared" si="31"/>
        <v>2</v>
      </c>
    </row>
    <row r="1973" spans="2:10">
      <c r="B1973" s="3">
        <v>29876</v>
      </c>
      <c r="C1973" s="10" t="s">
        <v>16</v>
      </c>
      <c r="D1973" s="10" t="s">
        <v>43</v>
      </c>
      <c r="E1973" s="25">
        <v>2</v>
      </c>
      <c r="F1973" s="25">
        <v>0</v>
      </c>
      <c r="G1973" s="10" t="s">
        <v>288</v>
      </c>
      <c r="H1973" s="25">
        <f>INDEX('Appendix 1 - Team Data'!$B$12:$R$112, MATCH(C1973, 'Appendix 1 - Team Data'!$B$12:$B$112,0),4)</f>
        <v>30</v>
      </c>
      <c r="I1973" s="25">
        <f>INDEX('Appendix 1 - Team Data'!$B$12:$R$112, MATCH(D1973, 'Appendix 1 - Team Data'!$B$12:$B$112,0),4)</f>
        <v>70</v>
      </c>
      <c r="J1973" s="25">
        <f t="shared" si="31"/>
        <v>2</v>
      </c>
    </row>
    <row r="1974" spans="2:10">
      <c r="B1974" s="3">
        <v>29891</v>
      </c>
      <c r="C1974" s="10" t="s">
        <v>51</v>
      </c>
      <c r="D1974" s="10" t="s">
        <v>22</v>
      </c>
      <c r="E1974" s="25">
        <v>2</v>
      </c>
      <c r="F1974" s="25">
        <v>0</v>
      </c>
      <c r="G1974" s="10" t="s">
        <v>288</v>
      </c>
      <c r="H1974" s="25">
        <f>INDEX('Appendix 1 - Team Data'!$B$12:$R$112, MATCH(C1974, 'Appendix 1 - Team Data'!$B$12:$B$112,0),4)</f>
        <v>70</v>
      </c>
      <c r="I1974" s="25">
        <f>INDEX('Appendix 1 - Team Data'!$B$12:$R$112, MATCH(D1974, 'Appendix 1 - Team Data'!$B$12:$B$112,0),4)</f>
        <v>50</v>
      </c>
      <c r="J1974" s="25">
        <f t="shared" si="31"/>
        <v>2</v>
      </c>
    </row>
    <row r="1975" spans="2:10">
      <c r="B1975" s="3">
        <v>29902</v>
      </c>
      <c r="C1975" s="10" t="s">
        <v>16</v>
      </c>
      <c r="D1975" s="10" t="s">
        <v>248</v>
      </c>
      <c r="E1975" s="25">
        <v>2</v>
      </c>
      <c r="F1975" s="25">
        <v>4</v>
      </c>
      <c r="G1975" s="10" t="s">
        <v>289</v>
      </c>
      <c r="H1975" s="25">
        <f>INDEX('Appendix 1 - Team Data'!$B$12:$R$112, MATCH(C1975, 'Appendix 1 - Team Data'!$B$12:$B$112,0),4)</f>
        <v>30</v>
      </c>
      <c r="I1975" s="25">
        <f>INDEX('Appendix 1 - Team Data'!$B$12:$R$112, MATCH(D1975, 'Appendix 1 - Team Data'!$B$12:$B$112,0),4)</f>
        <v>30</v>
      </c>
      <c r="J1975" s="25">
        <f t="shared" si="31"/>
        <v>2</v>
      </c>
    </row>
    <row r="1976" spans="2:10">
      <c r="B1976" s="3">
        <v>29905</v>
      </c>
      <c r="C1976" s="10" t="s">
        <v>22</v>
      </c>
      <c r="D1976" s="10" t="s">
        <v>231</v>
      </c>
      <c r="E1976" s="25">
        <v>0</v>
      </c>
      <c r="F1976" s="25">
        <v>2</v>
      </c>
      <c r="G1976" s="10" t="s">
        <v>289</v>
      </c>
      <c r="H1976" s="25">
        <f>INDEX('Appendix 1 - Team Data'!$B$12:$R$112, MATCH(C1976, 'Appendix 1 - Team Data'!$B$12:$B$112,0),4)</f>
        <v>50</v>
      </c>
      <c r="I1976" s="25">
        <f>INDEX('Appendix 1 - Team Data'!$B$12:$R$112, MATCH(D1976, 'Appendix 1 - Team Data'!$B$12:$B$112,0),4)</f>
        <v>40</v>
      </c>
      <c r="J1976" s="25">
        <f t="shared" si="31"/>
        <v>2</v>
      </c>
    </row>
    <row r="1977" spans="2:10">
      <c r="B1977" s="3">
        <v>29907</v>
      </c>
      <c r="C1977" s="10" t="s">
        <v>269</v>
      </c>
      <c r="D1977" s="10" t="s">
        <v>260</v>
      </c>
      <c r="E1977" s="25">
        <v>3</v>
      </c>
      <c r="F1977" s="25">
        <v>1</v>
      </c>
      <c r="G1977" s="10" t="s">
        <v>310</v>
      </c>
      <c r="H1977" s="25">
        <f>INDEX('Appendix 1 - Team Data'!$B$12:$R$112, MATCH(C1977, 'Appendix 1 - Team Data'!$B$12:$B$112,0),4)</f>
        <v>0</v>
      </c>
      <c r="I1977" s="25">
        <f>INDEX('Appendix 1 - Team Data'!$B$12:$R$112, MATCH(D1977, 'Appendix 1 - Team Data'!$B$12:$B$112,0),4)</f>
        <v>10</v>
      </c>
      <c r="J1977" s="25">
        <f t="shared" si="31"/>
        <v>2</v>
      </c>
    </row>
    <row r="1978" spans="2:10">
      <c r="B1978" s="3">
        <v>29908</v>
      </c>
      <c r="C1978" s="10" t="s">
        <v>25</v>
      </c>
      <c r="D1978" s="10" t="s">
        <v>212</v>
      </c>
      <c r="E1978" s="25">
        <v>2</v>
      </c>
      <c r="F1978" s="25">
        <v>0</v>
      </c>
      <c r="G1978" s="10" t="s">
        <v>289</v>
      </c>
      <c r="H1978" s="25">
        <f>INDEX('Appendix 1 - Team Data'!$B$12:$R$112, MATCH(C1978, 'Appendix 1 - Team Data'!$B$12:$B$112,0),4)</f>
        <v>90</v>
      </c>
      <c r="I1978" s="25">
        <f>INDEX('Appendix 1 - Team Data'!$B$12:$R$112, MATCH(D1978, 'Appendix 1 - Team Data'!$B$12:$B$112,0),4)</f>
        <v>80</v>
      </c>
      <c r="J1978" s="25">
        <f t="shared" si="31"/>
        <v>2</v>
      </c>
    </row>
    <row r="1979" spans="2:10">
      <c r="B1979" s="3">
        <v>29909</v>
      </c>
      <c r="C1979" s="10" t="s">
        <v>248</v>
      </c>
      <c r="D1979" s="10" t="s">
        <v>16</v>
      </c>
      <c r="E1979" s="25">
        <v>2</v>
      </c>
      <c r="F1979" s="25">
        <v>0</v>
      </c>
      <c r="G1979" s="10" t="s">
        <v>289</v>
      </c>
      <c r="H1979" s="25">
        <f>INDEX('Appendix 1 - Team Data'!$B$12:$R$112, MATCH(C1979, 'Appendix 1 - Team Data'!$B$12:$B$112,0),4)</f>
        <v>30</v>
      </c>
      <c r="I1979" s="25">
        <f>INDEX('Appendix 1 - Team Data'!$B$12:$R$112, MATCH(D1979, 'Appendix 1 - Team Data'!$B$12:$B$112,0),4)</f>
        <v>30</v>
      </c>
      <c r="J1979" s="25">
        <f t="shared" si="31"/>
        <v>2</v>
      </c>
    </row>
    <row r="1980" spans="2:10">
      <c r="B1980" s="3">
        <v>29927</v>
      </c>
      <c r="C1980" s="10" t="s">
        <v>275</v>
      </c>
      <c r="D1980" s="10" t="s">
        <v>16</v>
      </c>
      <c r="E1980" s="25">
        <v>2</v>
      </c>
      <c r="F1980" s="25">
        <v>0</v>
      </c>
      <c r="G1980" s="10" t="s">
        <v>289</v>
      </c>
      <c r="H1980" s="25">
        <f>INDEX('Appendix 1 - Team Data'!$B$12:$R$112, MATCH(C1980, 'Appendix 1 - Team Data'!$B$12:$B$112,0),4)</f>
        <v>0</v>
      </c>
      <c r="I1980" s="25">
        <f>INDEX('Appendix 1 - Team Data'!$B$12:$R$112, MATCH(D1980, 'Appendix 1 - Team Data'!$B$12:$B$112,0),4)</f>
        <v>30</v>
      </c>
      <c r="J1980" s="25">
        <f t="shared" si="31"/>
        <v>2</v>
      </c>
    </row>
    <row r="1981" spans="2:10">
      <c r="B1981" s="3">
        <v>29936</v>
      </c>
      <c r="C1981" s="10" t="s">
        <v>21</v>
      </c>
      <c r="D1981" s="10" t="s">
        <v>45</v>
      </c>
      <c r="E1981" s="25">
        <v>2</v>
      </c>
      <c r="F1981" s="25">
        <v>0</v>
      </c>
      <c r="G1981" s="10" t="s">
        <v>288</v>
      </c>
      <c r="H1981" s="25">
        <f>INDEX('Appendix 1 - Team Data'!$B$12:$R$112, MATCH(C1981, 'Appendix 1 - Team Data'!$B$12:$B$112,0),4)</f>
        <v>90</v>
      </c>
      <c r="I1981" s="25">
        <f>INDEX('Appendix 1 - Team Data'!$B$12:$R$112, MATCH(D1981, 'Appendix 1 - Team Data'!$B$12:$B$112,0),4)</f>
        <v>90</v>
      </c>
      <c r="J1981" s="25">
        <f t="shared" si="31"/>
        <v>2</v>
      </c>
    </row>
    <row r="1982" spans="2:10">
      <c r="B1982" s="3">
        <v>29999</v>
      </c>
      <c r="C1982" s="10" t="s">
        <v>40</v>
      </c>
      <c r="D1982" s="10" t="s">
        <v>20</v>
      </c>
      <c r="E1982" s="25">
        <v>3</v>
      </c>
      <c r="F1982" s="25">
        <v>1</v>
      </c>
      <c r="G1982" s="10" t="s">
        <v>288</v>
      </c>
      <c r="H1982" s="25">
        <f>INDEX('Appendix 1 - Team Data'!$B$12:$R$112, MATCH(C1982, 'Appendix 1 - Team Data'!$B$12:$B$112,0),4)</f>
        <v>90</v>
      </c>
      <c r="I1982" s="25">
        <f>INDEX('Appendix 1 - Team Data'!$B$12:$R$112, MATCH(D1982, 'Appendix 1 - Team Data'!$B$12:$B$112,0),4)</f>
        <v>90</v>
      </c>
      <c r="J1982" s="25">
        <f t="shared" si="31"/>
        <v>2</v>
      </c>
    </row>
    <row r="1983" spans="2:10">
      <c r="B1983" s="3">
        <v>30005</v>
      </c>
      <c r="C1983" s="10" t="s">
        <v>25</v>
      </c>
      <c r="D1983" s="10" t="s">
        <v>211</v>
      </c>
      <c r="E1983" s="25">
        <v>2</v>
      </c>
      <c r="F1983" s="25">
        <v>0</v>
      </c>
      <c r="G1983" s="10" t="s">
        <v>288</v>
      </c>
      <c r="H1983" s="25">
        <f>INDEX('Appendix 1 - Team Data'!$B$12:$R$112, MATCH(C1983, 'Appendix 1 - Team Data'!$B$12:$B$112,0),4)</f>
        <v>90</v>
      </c>
      <c r="I1983" s="25">
        <f>INDEX('Appendix 1 - Team Data'!$B$12:$R$112, MATCH(D1983, 'Appendix 1 - Team Data'!$B$12:$B$112,0),4)</f>
        <v>90</v>
      </c>
      <c r="J1983" s="25">
        <f t="shared" si="31"/>
        <v>2</v>
      </c>
    </row>
    <row r="1984" spans="2:10">
      <c r="B1984" s="3">
        <v>30014</v>
      </c>
      <c r="C1984" s="10" t="s">
        <v>248</v>
      </c>
      <c r="D1984" s="10" t="s">
        <v>18</v>
      </c>
      <c r="E1984" s="25">
        <v>0</v>
      </c>
      <c r="F1984" s="25">
        <v>2</v>
      </c>
      <c r="G1984" s="10" t="s">
        <v>315</v>
      </c>
      <c r="H1984" s="25">
        <f>INDEX('Appendix 1 - Team Data'!$B$12:$R$112, MATCH(C1984, 'Appendix 1 - Team Data'!$B$12:$B$112,0),4)</f>
        <v>30</v>
      </c>
      <c r="I1984" s="25">
        <f>INDEX('Appendix 1 - Team Data'!$B$12:$R$112, MATCH(D1984, 'Appendix 1 - Team Data'!$B$12:$B$112,0),4)</f>
        <v>80</v>
      </c>
      <c r="J1984" s="25">
        <f t="shared" si="31"/>
        <v>2</v>
      </c>
    </row>
    <row r="1985" spans="2:10">
      <c r="B1985" s="3">
        <v>30019</v>
      </c>
      <c r="C1985" s="10" t="s">
        <v>265</v>
      </c>
      <c r="D1985" s="10" t="s">
        <v>47</v>
      </c>
      <c r="E1985" s="25">
        <v>2</v>
      </c>
      <c r="F1985" s="25">
        <v>0</v>
      </c>
      <c r="G1985" s="10" t="s">
        <v>306</v>
      </c>
      <c r="H1985" s="25">
        <f>INDEX('Appendix 1 - Team Data'!$B$12:$R$112, MATCH(C1985, 'Appendix 1 - Team Data'!$B$12:$B$112,0),4)</f>
        <v>10</v>
      </c>
      <c r="I1985" s="25">
        <f>INDEX('Appendix 1 - Team Data'!$B$12:$R$112, MATCH(D1985, 'Appendix 1 - Team Data'!$B$12:$B$112,0),4)</f>
        <v>40</v>
      </c>
      <c r="J1985" s="25">
        <f t="shared" si="31"/>
        <v>2</v>
      </c>
    </row>
    <row r="1986" spans="2:10">
      <c r="B1986" s="3">
        <v>30020</v>
      </c>
      <c r="C1986" s="10" t="s">
        <v>230</v>
      </c>
      <c r="D1986" s="10" t="s">
        <v>15</v>
      </c>
      <c r="E1986" s="25">
        <v>0</v>
      </c>
      <c r="F1986" s="25">
        <v>2</v>
      </c>
      <c r="G1986" s="10" t="s">
        <v>288</v>
      </c>
      <c r="H1986" s="25">
        <f>INDEX('Appendix 1 - Team Data'!$B$12:$R$112, MATCH(C1986, 'Appendix 1 - Team Data'!$B$12:$B$112,0),4)</f>
        <v>50</v>
      </c>
      <c r="I1986" s="25">
        <f>INDEX('Appendix 1 - Team Data'!$B$12:$R$112, MATCH(D1986, 'Appendix 1 - Team Data'!$B$12:$B$112,0),4)</f>
        <v>50</v>
      </c>
      <c r="J1986" s="25">
        <f t="shared" si="31"/>
        <v>2</v>
      </c>
    </row>
    <row r="1987" spans="2:10">
      <c r="B1987" s="3">
        <v>30028</v>
      </c>
      <c r="C1987" s="10" t="s">
        <v>251</v>
      </c>
      <c r="D1987" s="10" t="s">
        <v>260</v>
      </c>
      <c r="E1987" s="25">
        <v>0</v>
      </c>
      <c r="F1987" s="25">
        <v>2</v>
      </c>
      <c r="G1987" s="10" t="s">
        <v>306</v>
      </c>
      <c r="H1987" s="25">
        <f>INDEX('Appendix 1 - Team Data'!$B$12:$R$112, MATCH(C1987, 'Appendix 1 - Team Data'!$B$12:$B$112,0),4)</f>
        <v>20</v>
      </c>
      <c r="I1987" s="25">
        <f>INDEX('Appendix 1 - Team Data'!$B$12:$R$112, MATCH(D1987, 'Appendix 1 - Team Data'!$B$12:$B$112,0),4)</f>
        <v>10</v>
      </c>
      <c r="J1987" s="25">
        <f t="shared" si="31"/>
        <v>2</v>
      </c>
    </row>
    <row r="1988" spans="2:10">
      <c r="B1988" s="3">
        <v>30034</v>
      </c>
      <c r="C1988" s="10" t="s">
        <v>249</v>
      </c>
      <c r="D1988" s="10" t="s">
        <v>275</v>
      </c>
      <c r="E1988" s="25">
        <v>0</v>
      </c>
      <c r="F1988" s="25">
        <v>2</v>
      </c>
      <c r="G1988" s="10" t="s">
        <v>301</v>
      </c>
      <c r="H1988" s="25">
        <f>INDEX('Appendix 1 - Team Data'!$B$12:$R$112, MATCH(C1988, 'Appendix 1 - Team Data'!$B$12:$B$112,0),4)</f>
        <v>20</v>
      </c>
      <c r="I1988" s="25">
        <f>INDEX('Appendix 1 - Team Data'!$B$12:$R$112, MATCH(D1988, 'Appendix 1 - Team Data'!$B$12:$B$112,0),4)</f>
        <v>0</v>
      </c>
      <c r="J1988" s="25">
        <f t="shared" si="31"/>
        <v>2</v>
      </c>
    </row>
    <row r="1989" spans="2:10">
      <c r="B1989" s="3">
        <v>30039</v>
      </c>
      <c r="C1989" s="10" t="s">
        <v>275</v>
      </c>
      <c r="D1989" s="10" t="s">
        <v>253</v>
      </c>
      <c r="E1989" s="25">
        <v>2</v>
      </c>
      <c r="F1989" s="25">
        <v>0</v>
      </c>
      <c r="G1989" s="10" t="s">
        <v>301</v>
      </c>
      <c r="H1989" s="25">
        <f>INDEX('Appendix 1 - Team Data'!$B$12:$R$112, MATCH(C1989, 'Appendix 1 - Team Data'!$B$12:$B$112,0),4)</f>
        <v>0</v>
      </c>
      <c r="I1989" s="25">
        <f>INDEX('Appendix 1 - Team Data'!$B$12:$R$112, MATCH(D1989, 'Appendix 1 - Team Data'!$B$12:$B$112,0),4)</f>
        <v>20</v>
      </c>
      <c r="J1989" s="25">
        <f t="shared" si="31"/>
        <v>2</v>
      </c>
    </row>
    <row r="1990" spans="2:10">
      <c r="B1990" s="3">
        <v>30043</v>
      </c>
      <c r="C1990" s="10" t="s">
        <v>249</v>
      </c>
      <c r="D1990" s="10" t="s">
        <v>253</v>
      </c>
      <c r="E1990" s="25">
        <v>3</v>
      </c>
      <c r="F1990" s="25">
        <v>1</v>
      </c>
      <c r="G1990" s="10" t="s">
        <v>301</v>
      </c>
      <c r="H1990" s="25">
        <f>INDEX('Appendix 1 - Team Data'!$B$12:$R$112, MATCH(C1990, 'Appendix 1 - Team Data'!$B$12:$B$112,0),4)</f>
        <v>20</v>
      </c>
      <c r="I1990" s="25">
        <f>INDEX('Appendix 1 - Team Data'!$B$12:$R$112, MATCH(D1990, 'Appendix 1 - Team Data'!$B$12:$B$112,0),4)</f>
        <v>20</v>
      </c>
      <c r="J1990" s="25">
        <f t="shared" si="31"/>
        <v>2</v>
      </c>
    </row>
    <row r="1991" spans="2:10">
      <c r="B1991" s="3">
        <v>30069</v>
      </c>
      <c r="C1991" s="10" t="s">
        <v>251</v>
      </c>
      <c r="D1991" s="10" t="s">
        <v>221</v>
      </c>
      <c r="E1991" s="25">
        <v>2</v>
      </c>
      <c r="F1991" s="25">
        <v>0</v>
      </c>
      <c r="G1991" s="10" t="s">
        <v>288</v>
      </c>
      <c r="H1991" s="25">
        <f>INDEX('Appendix 1 - Team Data'!$B$12:$R$112, MATCH(C1991, 'Appendix 1 - Team Data'!$B$12:$B$112,0),4)</f>
        <v>20</v>
      </c>
      <c r="I1991" s="25">
        <f>INDEX('Appendix 1 - Team Data'!$B$12:$R$112, MATCH(D1991, 'Appendix 1 - Team Data'!$B$12:$B$112,0),4)</f>
        <v>60</v>
      </c>
      <c r="J1991" s="25">
        <f t="shared" si="31"/>
        <v>2</v>
      </c>
    </row>
    <row r="1992" spans="2:10">
      <c r="B1992" s="3">
        <v>30069</v>
      </c>
      <c r="C1992" s="10" t="s">
        <v>21</v>
      </c>
      <c r="D1992" s="10" t="s">
        <v>36</v>
      </c>
      <c r="E1992" s="25">
        <v>2</v>
      </c>
      <c r="F1992" s="25">
        <v>0</v>
      </c>
      <c r="G1992" s="10" t="s">
        <v>288</v>
      </c>
      <c r="H1992" s="25">
        <f>INDEX('Appendix 1 - Team Data'!$B$12:$R$112, MATCH(C1992, 'Appendix 1 - Team Data'!$B$12:$B$112,0),4)</f>
        <v>90</v>
      </c>
      <c r="I1992" s="25">
        <f>INDEX('Appendix 1 - Team Data'!$B$12:$R$112, MATCH(D1992, 'Appendix 1 - Team Data'!$B$12:$B$112,0),4)</f>
        <v>80</v>
      </c>
      <c r="J1992" s="25">
        <f t="shared" si="31"/>
        <v>2</v>
      </c>
    </row>
    <row r="1993" spans="2:10">
      <c r="B1993" s="3">
        <v>30076</v>
      </c>
      <c r="C1993" s="10" t="s">
        <v>35</v>
      </c>
      <c r="D1993" s="10" t="s">
        <v>20</v>
      </c>
      <c r="E1993" s="25">
        <v>3</v>
      </c>
      <c r="F1993" s="25">
        <v>1</v>
      </c>
      <c r="G1993" s="10" t="s">
        <v>288</v>
      </c>
      <c r="H1993" s="25">
        <f>INDEX('Appendix 1 - Team Data'!$B$12:$R$112, MATCH(C1993, 'Appendix 1 - Team Data'!$B$12:$B$112,0),4)</f>
        <v>90</v>
      </c>
      <c r="I1993" s="25">
        <f>INDEX('Appendix 1 - Team Data'!$B$12:$R$112, MATCH(D1993, 'Appendix 1 - Team Data'!$B$12:$B$112,0),4)</f>
        <v>90</v>
      </c>
      <c r="J1993" s="25">
        <f t="shared" si="31"/>
        <v>2</v>
      </c>
    </row>
    <row r="1994" spans="2:10">
      <c r="B1994" s="3">
        <v>30083</v>
      </c>
      <c r="C1994" s="10" t="s">
        <v>246</v>
      </c>
      <c r="D1994" s="10" t="s">
        <v>40</v>
      </c>
      <c r="E1994" s="25">
        <v>2</v>
      </c>
      <c r="F1994" s="25">
        <v>4</v>
      </c>
      <c r="G1994" s="10" t="s">
        <v>288</v>
      </c>
      <c r="H1994" s="25">
        <f>INDEX('Appendix 1 - Team Data'!$B$12:$R$112, MATCH(C1994, 'Appendix 1 - Team Data'!$B$12:$B$112,0),4)</f>
        <v>30</v>
      </c>
      <c r="I1994" s="25">
        <f>INDEX('Appendix 1 - Team Data'!$B$12:$R$112, MATCH(D1994, 'Appendix 1 - Team Data'!$B$12:$B$112,0),4)</f>
        <v>90</v>
      </c>
      <c r="J1994" s="25">
        <f t="shared" si="31"/>
        <v>2</v>
      </c>
    </row>
    <row r="1995" spans="2:10">
      <c r="B1995" s="3">
        <v>30096</v>
      </c>
      <c r="C1995" s="10" t="s">
        <v>48</v>
      </c>
      <c r="D1995" s="10" t="s">
        <v>212</v>
      </c>
      <c r="E1995" s="25">
        <v>2</v>
      </c>
      <c r="F1995" s="25">
        <v>0</v>
      </c>
      <c r="G1995" s="10" t="s">
        <v>288</v>
      </c>
      <c r="H1995" s="25">
        <f>INDEX('Appendix 1 - Team Data'!$B$12:$R$112, MATCH(C1995, 'Appendix 1 - Team Data'!$B$12:$B$112,0),4)</f>
        <v>90</v>
      </c>
      <c r="I1995" s="25">
        <f>INDEX('Appendix 1 - Team Data'!$B$12:$R$112, MATCH(D1995, 'Appendix 1 - Team Data'!$B$12:$B$112,0),4)</f>
        <v>80</v>
      </c>
      <c r="J1995" s="25">
        <f t="shared" si="31"/>
        <v>2</v>
      </c>
    </row>
    <row r="1996" spans="2:10">
      <c r="B1996" s="3">
        <v>30118</v>
      </c>
      <c r="C1996" s="10" t="s">
        <v>48</v>
      </c>
      <c r="D1996" s="10" t="s">
        <v>25</v>
      </c>
      <c r="E1996" s="25">
        <v>3</v>
      </c>
      <c r="F1996" s="25">
        <v>1</v>
      </c>
      <c r="G1996" s="10" t="s">
        <v>286</v>
      </c>
      <c r="H1996" s="25">
        <f>INDEX('Appendix 1 - Team Data'!$B$12:$R$112, MATCH(C1996, 'Appendix 1 - Team Data'!$B$12:$B$112,0),4)</f>
        <v>90</v>
      </c>
      <c r="I1996" s="25">
        <f>INDEX('Appendix 1 - Team Data'!$B$12:$R$112, MATCH(D1996, 'Appendix 1 - Team Data'!$B$12:$B$112,0),4)</f>
        <v>90</v>
      </c>
      <c r="J1996" s="25">
        <f t="shared" si="31"/>
        <v>2</v>
      </c>
    </row>
    <row r="1997" spans="2:10">
      <c r="B1997" s="3">
        <v>30123</v>
      </c>
      <c r="C1997" s="10" t="s">
        <v>251</v>
      </c>
      <c r="D1997" s="10" t="s">
        <v>226</v>
      </c>
      <c r="E1997" s="25">
        <v>0</v>
      </c>
      <c r="F1997" s="25">
        <v>2</v>
      </c>
      <c r="G1997" s="10" t="s">
        <v>286</v>
      </c>
      <c r="H1997" s="25">
        <f>INDEX('Appendix 1 - Team Data'!$B$12:$R$112, MATCH(C1997, 'Appendix 1 - Team Data'!$B$12:$B$112,0),4)</f>
        <v>20</v>
      </c>
      <c r="I1997" s="25">
        <f>INDEX('Appendix 1 - Team Data'!$B$12:$R$112, MATCH(D1997, 'Appendix 1 - Team Data'!$B$12:$B$112,0),4)</f>
        <v>60</v>
      </c>
      <c r="J1997" s="25">
        <f t="shared" si="31"/>
        <v>2</v>
      </c>
    </row>
    <row r="1998" spans="2:10">
      <c r="B1998" s="3">
        <v>30125</v>
      </c>
      <c r="C1998" s="10" t="s">
        <v>30</v>
      </c>
      <c r="D1998" s="10" t="s">
        <v>271</v>
      </c>
      <c r="E1998" s="25">
        <v>2</v>
      </c>
      <c r="F1998" s="25">
        <v>0</v>
      </c>
      <c r="G1998" s="10" t="s">
        <v>286</v>
      </c>
      <c r="H1998" s="25">
        <f>INDEX('Appendix 1 - Team Data'!$B$12:$R$112, MATCH(C1998, 'Appendix 1 - Team Data'!$B$12:$B$112,0),4)</f>
        <v>90</v>
      </c>
      <c r="I1998" s="25">
        <f>INDEX('Appendix 1 - Team Data'!$B$12:$R$112, MATCH(D1998, 'Appendix 1 - Team Data'!$B$12:$B$112,0),4)</f>
        <v>0</v>
      </c>
      <c r="J1998" s="25">
        <f t="shared" si="31"/>
        <v>2</v>
      </c>
    </row>
    <row r="1999" spans="2:10">
      <c r="B1999" s="3">
        <v>30134</v>
      </c>
      <c r="C1999" s="10" t="s">
        <v>30</v>
      </c>
      <c r="D1999" s="10" t="s">
        <v>35</v>
      </c>
      <c r="E1999" s="25">
        <v>1</v>
      </c>
      <c r="F1999" s="25">
        <v>3</v>
      </c>
      <c r="G1999" s="10" t="s">
        <v>286</v>
      </c>
      <c r="H1999" s="25">
        <f>INDEX('Appendix 1 - Team Data'!$B$12:$R$112, MATCH(C1999, 'Appendix 1 - Team Data'!$B$12:$B$112,0),4)</f>
        <v>90</v>
      </c>
      <c r="I1999" s="25">
        <f>INDEX('Appendix 1 - Team Data'!$B$12:$R$112, MATCH(D1999, 'Appendix 1 - Team Data'!$B$12:$B$112,0),4)</f>
        <v>90</v>
      </c>
      <c r="J1999" s="25">
        <f t="shared" si="31"/>
        <v>2</v>
      </c>
    </row>
    <row r="2000" spans="2:10">
      <c r="B2000" s="3">
        <v>30140</v>
      </c>
      <c r="C2000" s="10" t="s">
        <v>50</v>
      </c>
      <c r="D2000" s="10" t="s">
        <v>211</v>
      </c>
      <c r="E2000" s="25">
        <v>0</v>
      </c>
      <c r="F2000" s="25">
        <v>2</v>
      </c>
      <c r="G2000" s="10" t="s">
        <v>286</v>
      </c>
      <c r="H2000" s="25">
        <f>INDEX('Appendix 1 - Team Data'!$B$12:$R$112, MATCH(C2000, 'Appendix 1 - Team Data'!$B$12:$B$112,0),4)</f>
        <v>80</v>
      </c>
      <c r="I2000" s="25">
        <f>INDEX('Appendix 1 - Team Data'!$B$12:$R$112, MATCH(D2000, 'Appendix 1 - Team Data'!$B$12:$B$112,0),4)</f>
        <v>90</v>
      </c>
      <c r="J2000" s="25">
        <f t="shared" si="31"/>
        <v>2</v>
      </c>
    </row>
    <row r="2001" spans="2:10">
      <c r="B2001" s="3">
        <v>30143</v>
      </c>
      <c r="C2001" s="10" t="s">
        <v>211</v>
      </c>
      <c r="D2001" s="10" t="s">
        <v>40</v>
      </c>
      <c r="E2001" s="25">
        <v>3</v>
      </c>
      <c r="F2001" s="25">
        <v>1</v>
      </c>
      <c r="G2001" s="10" t="s">
        <v>286</v>
      </c>
      <c r="H2001" s="25">
        <f>INDEX('Appendix 1 - Team Data'!$B$12:$R$112, MATCH(C2001, 'Appendix 1 - Team Data'!$B$12:$B$112,0),4)</f>
        <v>90</v>
      </c>
      <c r="I2001" s="25">
        <f>INDEX('Appendix 1 - Team Data'!$B$12:$R$112, MATCH(D2001, 'Appendix 1 - Team Data'!$B$12:$B$112,0),4)</f>
        <v>90</v>
      </c>
      <c r="J2001" s="25">
        <f t="shared" si="31"/>
        <v>2</v>
      </c>
    </row>
    <row r="2002" spans="2:10">
      <c r="B2002" s="3">
        <v>30202</v>
      </c>
      <c r="C2002" s="10" t="s">
        <v>228</v>
      </c>
      <c r="D2002" s="10" t="s">
        <v>42</v>
      </c>
      <c r="E2002" s="25">
        <v>2</v>
      </c>
      <c r="F2002" s="25">
        <v>0</v>
      </c>
      <c r="G2002" s="10" t="s">
        <v>293</v>
      </c>
      <c r="H2002" s="25">
        <f>INDEX('Appendix 1 - Team Data'!$B$12:$R$112, MATCH(C2002, 'Appendix 1 - Team Data'!$B$12:$B$112,0),4)</f>
        <v>50</v>
      </c>
      <c r="I2002" s="25">
        <f>INDEX('Appendix 1 - Team Data'!$B$12:$R$112, MATCH(D2002, 'Appendix 1 - Team Data'!$B$12:$B$112,0),4)</f>
        <v>80</v>
      </c>
      <c r="J2002" s="25">
        <f t="shared" si="31"/>
        <v>2</v>
      </c>
    </row>
    <row r="2003" spans="2:10">
      <c r="B2003" s="3">
        <v>30216</v>
      </c>
      <c r="C2003" s="10" t="s">
        <v>244</v>
      </c>
      <c r="D2003" s="10" t="s">
        <v>20</v>
      </c>
      <c r="E2003" s="25">
        <v>0</v>
      </c>
      <c r="F2003" s="25">
        <v>2</v>
      </c>
      <c r="G2003" s="10" t="s">
        <v>293</v>
      </c>
      <c r="H2003" s="25">
        <f>INDEX('Appendix 1 - Team Data'!$B$12:$R$112, MATCH(C2003, 'Appendix 1 - Team Data'!$B$12:$B$112,0),4)</f>
        <v>30</v>
      </c>
      <c r="I2003" s="25">
        <f>INDEX('Appendix 1 - Team Data'!$B$12:$R$112, MATCH(D2003, 'Appendix 1 - Team Data'!$B$12:$B$112,0),4)</f>
        <v>90</v>
      </c>
      <c r="J2003" s="25">
        <f t="shared" si="31"/>
        <v>2</v>
      </c>
    </row>
    <row r="2004" spans="2:10">
      <c r="B2004" s="3">
        <v>30225</v>
      </c>
      <c r="C2004" s="10" t="s">
        <v>17</v>
      </c>
      <c r="D2004" s="10" t="s">
        <v>260</v>
      </c>
      <c r="E2004" s="25">
        <v>3</v>
      </c>
      <c r="F2004" s="25">
        <v>5</v>
      </c>
      <c r="G2004" s="10" t="s">
        <v>288</v>
      </c>
      <c r="H2004" s="25">
        <f>INDEX('Appendix 1 - Team Data'!$B$12:$R$112, MATCH(C2004, 'Appendix 1 - Team Data'!$B$12:$B$112,0),4)</f>
        <v>50</v>
      </c>
      <c r="I2004" s="25">
        <f>INDEX('Appendix 1 - Team Data'!$B$12:$R$112, MATCH(D2004, 'Appendix 1 - Team Data'!$B$12:$B$112,0),4)</f>
        <v>10</v>
      </c>
      <c r="J2004" s="25">
        <f t="shared" si="31"/>
        <v>2</v>
      </c>
    </row>
    <row r="2005" spans="2:10">
      <c r="B2005" s="3">
        <v>30237</v>
      </c>
      <c r="C2005" s="10" t="s">
        <v>226</v>
      </c>
      <c r="D2005" s="10" t="s">
        <v>229</v>
      </c>
      <c r="E2005" s="25">
        <v>2</v>
      </c>
      <c r="F2005" s="25">
        <v>0</v>
      </c>
      <c r="G2005" s="10" t="s">
        <v>293</v>
      </c>
      <c r="H2005" s="25">
        <f>INDEX('Appendix 1 - Team Data'!$B$12:$R$112, MATCH(C2005, 'Appendix 1 - Team Data'!$B$12:$B$112,0),4)</f>
        <v>60</v>
      </c>
      <c r="I2005" s="25">
        <f>INDEX('Appendix 1 - Team Data'!$B$12:$R$112, MATCH(D2005, 'Appendix 1 - Team Data'!$B$12:$B$112,0),4)</f>
        <v>50</v>
      </c>
      <c r="J2005" s="25">
        <f t="shared" ref="J2005:J2068" si="32">ABS(F2005-E2005)</f>
        <v>2</v>
      </c>
    </row>
    <row r="2006" spans="2:10">
      <c r="B2006" s="3">
        <v>30237</v>
      </c>
      <c r="C2006" s="10" t="s">
        <v>221</v>
      </c>
      <c r="D2006" s="10" t="s">
        <v>31</v>
      </c>
      <c r="E2006" s="25">
        <v>2</v>
      </c>
      <c r="F2006" s="25">
        <v>0</v>
      </c>
      <c r="G2006" s="10" t="s">
        <v>293</v>
      </c>
      <c r="H2006" s="25">
        <f>INDEX('Appendix 1 - Team Data'!$B$12:$R$112, MATCH(C2006, 'Appendix 1 - Team Data'!$B$12:$B$112,0),4)</f>
        <v>60</v>
      </c>
      <c r="I2006" s="25">
        <f>INDEX('Appendix 1 - Team Data'!$B$12:$R$112, MATCH(D2006, 'Appendix 1 - Team Data'!$B$12:$B$112,0),4)</f>
        <v>70</v>
      </c>
      <c r="J2006" s="25">
        <f t="shared" si="32"/>
        <v>2</v>
      </c>
    </row>
    <row r="2007" spans="2:10">
      <c r="B2007" s="3">
        <v>30237</v>
      </c>
      <c r="C2007" s="10" t="s">
        <v>15</v>
      </c>
      <c r="D2007" s="10" t="s">
        <v>244</v>
      </c>
      <c r="E2007" s="25">
        <v>2</v>
      </c>
      <c r="F2007" s="25">
        <v>0</v>
      </c>
      <c r="G2007" s="10" t="s">
        <v>293</v>
      </c>
      <c r="H2007" s="25">
        <f>INDEX('Appendix 1 - Team Data'!$B$12:$R$112, MATCH(C2007, 'Appendix 1 - Team Data'!$B$12:$B$112,0),4)</f>
        <v>50</v>
      </c>
      <c r="I2007" s="25">
        <f>INDEX('Appendix 1 - Team Data'!$B$12:$R$112, MATCH(D2007, 'Appendix 1 - Team Data'!$B$12:$B$112,0),4)</f>
        <v>30</v>
      </c>
      <c r="J2007" s="25">
        <f t="shared" si="32"/>
        <v>2</v>
      </c>
    </row>
    <row r="2008" spans="2:10">
      <c r="B2008" s="3">
        <v>30272</v>
      </c>
      <c r="C2008" s="10" t="s">
        <v>36</v>
      </c>
      <c r="D2008" s="10" t="s">
        <v>222</v>
      </c>
      <c r="E2008" s="25">
        <v>2</v>
      </c>
      <c r="F2008" s="25">
        <v>0</v>
      </c>
      <c r="G2008" s="10" t="s">
        <v>293</v>
      </c>
      <c r="H2008" s="25">
        <f>INDEX('Appendix 1 - Team Data'!$B$12:$R$112, MATCH(C2008, 'Appendix 1 - Team Data'!$B$12:$B$112,0),4)</f>
        <v>80</v>
      </c>
      <c r="I2008" s="25">
        <f>INDEX('Appendix 1 - Team Data'!$B$12:$R$112, MATCH(D2008, 'Appendix 1 - Team Data'!$B$12:$B$112,0),4)</f>
        <v>60</v>
      </c>
      <c r="J2008" s="25">
        <f t="shared" si="32"/>
        <v>2</v>
      </c>
    </row>
    <row r="2009" spans="2:10">
      <c r="B2009" s="3">
        <v>30286</v>
      </c>
      <c r="C2009" s="10" t="s">
        <v>230</v>
      </c>
      <c r="D2009" s="10" t="s">
        <v>36</v>
      </c>
      <c r="E2009" s="25">
        <v>1</v>
      </c>
      <c r="F2009" s="25">
        <v>3</v>
      </c>
      <c r="G2009" s="10" t="s">
        <v>288</v>
      </c>
      <c r="H2009" s="25">
        <f>INDEX('Appendix 1 - Team Data'!$B$12:$R$112, MATCH(C2009, 'Appendix 1 - Team Data'!$B$12:$B$112,0),4)</f>
        <v>50</v>
      </c>
      <c r="I2009" s="25">
        <f>INDEX('Appendix 1 - Team Data'!$B$12:$R$112, MATCH(D2009, 'Appendix 1 - Team Data'!$B$12:$B$112,0),4)</f>
        <v>80</v>
      </c>
      <c r="J2009" s="25">
        <f t="shared" si="32"/>
        <v>2</v>
      </c>
    </row>
    <row r="2010" spans="2:10">
      <c r="B2010" s="3">
        <v>30339</v>
      </c>
      <c r="C2010" s="10" t="s">
        <v>17</v>
      </c>
      <c r="D2010" s="10" t="s">
        <v>236</v>
      </c>
      <c r="E2010" s="25">
        <v>0</v>
      </c>
      <c r="F2010" s="25">
        <v>2</v>
      </c>
      <c r="G2010" s="10" t="s">
        <v>288</v>
      </c>
      <c r="H2010" s="25">
        <f>INDEX('Appendix 1 - Team Data'!$B$12:$R$112, MATCH(C2010, 'Appendix 1 - Team Data'!$B$12:$B$112,0),4)</f>
        <v>50</v>
      </c>
      <c r="I2010" s="25">
        <f>INDEX('Appendix 1 - Team Data'!$B$12:$R$112, MATCH(D2010, 'Appendix 1 - Team Data'!$B$12:$B$112,0),4)</f>
        <v>40</v>
      </c>
      <c r="J2010" s="25">
        <f t="shared" si="32"/>
        <v>2</v>
      </c>
    </row>
    <row r="2011" spans="2:10">
      <c r="B2011" s="3">
        <v>30349</v>
      </c>
      <c r="C2011" s="10" t="s">
        <v>230</v>
      </c>
      <c r="D2011" s="10" t="s">
        <v>228</v>
      </c>
      <c r="E2011" s="25">
        <v>1</v>
      </c>
      <c r="F2011" s="25">
        <v>3</v>
      </c>
      <c r="G2011" s="10" t="s">
        <v>288</v>
      </c>
      <c r="H2011" s="25">
        <f>INDEX('Appendix 1 - Team Data'!$B$12:$R$112, MATCH(C2011, 'Appendix 1 - Team Data'!$B$12:$B$112,0),4)</f>
        <v>50</v>
      </c>
      <c r="I2011" s="25">
        <f>INDEX('Appendix 1 - Team Data'!$B$12:$R$112, MATCH(D2011, 'Appendix 1 - Team Data'!$B$12:$B$112,0),4)</f>
        <v>50</v>
      </c>
      <c r="J2011" s="25">
        <f t="shared" si="32"/>
        <v>2</v>
      </c>
    </row>
    <row r="2012" spans="2:10">
      <c r="B2012" s="3">
        <v>30370</v>
      </c>
      <c r="C2012" s="10" t="s">
        <v>231</v>
      </c>
      <c r="D2012" s="10" t="s">
        <v>17</v>
      </c>
      <c r="E2012" s="25">
        <v>2</v>
      </c>
      <c r="F2012" s="25">
        <v>0</v>
      </c>
      <c r="G2012" s="10" t="s">
        <v>288</v>
      </c>
      <c r="H2012" s="25">
        <f>INDEX('Appendix 1 - Team Data'!$B$12:$R$112, MATCH(C2012, 'Appendix 1 - Team Data'!$B$12:$B$112,0),4)</f>
        <v>40</v>
      </c>
      <c r="I2012" s="25">
        <f>INDEX('Appendix 1 - Team Data'!$B$12:$R$112, MATCH(D2012, 'Appendix 1 - Team Data'!$B$12:$B$112,0),4)</f>
        <v>50</v>
      </c>
      <c r="J2012" s="25">
        <f t="shared" si="32"/>
        <v>2</v>
      </c>
    </row>
    <row r="2013" spans="2:10">
      <c r="B2013" s="3">
        <v>30374</v>
      </c>
      <c r="C2013" s="10" t="s">
        <v>26</v>
      </c>
      <c r="D2013" s="10" t="s">
        <v>254</v>
      </c>
      <c r="E2013" s="25">
        <v>0</v>
      </c>
      <c r="F2013" s="25">
        <v>2</v>
      </c>
      <c r="G2013" s="10" t="s">
        <v>288</v>
      </c>
      <c r="H2013" s="25">
        <f>INDEX('Appendix 1 - Team Data'!$B$12:$R$112, MATCH(C2013, 'Appendix 1 - Team Data'!$B$12:$B$112,0),4)</f>
        <v>60</v>
      </c>
      <c r="I2013" s="25">
        <f>INDEX('Appendix 1 - Team Data'!$B$12:$R$112, MATCH(D2013, 'Appendix 1 - Team Data'!$B$12:$B$112,0),4)</f>
        <v>20</v>
      </c>
      <c r="J2013" s="25">
        <f t="shared" si="32"/>
        <v>2</v>
      </c>
    </row>
    <row r="2014" spans="2:10">
      <c r="B2014" s="3">
        <v>30384</v>
      </c>
      <c r="C2014" s="10" t="s">
        <v>228</v>
      </c>
      <c r="D2014" s="10" t="s">
        <v>225</v>
      </c>
      <c r="E2014" s="25">
        <v>3</v>
      </c>
      <c r="F2014" s="25">
        <v>1</v>
      </c>
      <c r="G2014" s="10" t="s">
        <v>288</v>
      </c>
      <c r="H2014" s="25">
        <f>INDEX('Appendix 1 - Team Data'!$B$12:$R$112, MATCH(C2014, 'Appendix 1 - Team Data'!$B$12:$B$112,0),4)</f>
        <v>50</v>
      </c>
      <c r="I2014" s="25">
        <f>INDEX('Appendix 1 - Team Data'!$B$12:$R$112, MATCH(D2014, 'Appendix 1 - Team Data'!$B$12:$B$112,0),4)</f>
        <v>60</v>
      </c>
      <c r="J2014" s="25">
        <f t="shared" si="32"/>
        <v>2</v>
      </c>
    </row>
    <row r="2015" spans="2:10">
      <c r="B2015" s="3">
        <v>30398</v>
      </c>
      <c r="C2015" s="10" t="s">
        <v>50</v>
      </c>
      <c r="D2015" s="10" t="s">
        <v>233</v>
      </c>
      <c r="E2015" s="25">
        <v>3</v>
      </c>
      <c r="F2015" s="25">
        <v>1</v>
      </c>
      <c r="G2015" s="10" t="s">
        <v>288</v>
      </c>
      <c r="H2015" s="25">
        <f>INDEX('Appendix 1 - Team Data'!$B$12:$R$112, MATCH(C2015, 'Appendix 1 - Team Data'!$B$12:$B$112,0),4)</f>
        <v>80</v>
      </c>
      <c r="I2015" s="25">
        <f>INDEX('Appendix 1 - Team Data'!$B$12:$R$112, MATCH(D2015, 'Appendix 1 - Team Data'!$B$12:$B$112,0),4)</f>
        <v>40</v>
      </c>
      <c r="J2015" s="25">
        <f t="shared" si="32"/>
        <v>2</v>
      </c>
    </row>
    <row r="2016" spans="2:10">
      <c r="B2016" s="3">
        <v>30411</v>
      </c>
      <c r="C2016" s="10" t="s">
        <v>259</v>
      </c>
      <c r="D2016" s="10" t="s">
        <v>41</v>
      </c>
      <c r="E2016" s="25">
        <v>0</v>
      </c>
      <c r="F2016" s="25">
        <v>2</v>
      </c>
      <c r="G2016" s="10" t="s">
        <v>288</v>
      </c>
      <c r="H2016" s="25">
        <f>INDEX('Appendix 1 - Team Data'!$B$12:$R$112, MATCH(C2016, 'Appendix 1 - Team Data'!$B$12:$B$112,0),4)</f>
        <v>10</v>
      </c>
      <c r="I2016" s="25">
        <f>INDEX('Appendix 1 - Team Data'!$B$12:$R$112, MATCH(D2016, 'Appendix 1 - Team Data'!$B$12:$B$112,0),4)</f>
        <v>80</v>
      </c>
      <c r="J2016" s="25">
        <f t="shared" si="32"/>
        <v>2</v>
      </c>
    </row>
    <row r="2017" spans="2:10">
      <c r="B2017" s="3">
        <v>30430</v>
      </c>
      <c r="C2017" s="10" t="s">
        <v>257</v>
      </c>
      <c r="D2017" s="10" t="s">
        <v>22</v>
      </c>
      <c r="E2017" s="25">
        <v>2</v>
      </c>
      <c r="F2017" s="25">
        <v>0</v>
      </c>
      <c r="G2017" s="10" t="s">
        <v>291</v>
      </c>
      <c r="H2017" s="25">
        <f>INDEX('Appendix 1 - Team Data'!$B$12:$R$112, MATCH(C2017, 'Appendix 1 - Team Data'!$B$12:$B$112,0),4)</f>
        <v>20</v>
      </c>
      <c r="I2017" s="25">
        <f>INDEX('Appendix 1 - Team Data'!$B$12:$R$112, MATCH(D2017, 'Appendix 1 - Team Data'!$B$12:$B$112,0),4)</f>
        <v>50</v>
      </c>
      <c r="J2017" s="25">
        <f t="shared" si="32"/>
        <v>2</v>
      </c>
    </row>
    <row r="2018" spans="2:10">
      <c r="B2018" s="3">
        <v>30433</v>
      </c>
      <c r="C2018" s="10" t="s">
        <v>48</v>
      </c>
      <c r="D2018" s="10" t="s">
        <v>236</v>
      </c>
      <c r="E2018" s="25">
        <v>2</v>
      </c>
      <c r="F2018" s="25">
        <v>0</v>
      </c>
      <c r="G2018" s="10" t="s">
        <v>293</v>
      </c>
      <c r="H2018" s="25">
        <f>INDEX('Appendix 1 - Team Data'!$B$12:$R$112, MATCH(C2018, 'Appendix 1 - Team Data'!$B$12:$B$112,0),4)</f>
        <v>90</v>
      </c>
      <c r="I2018" s="25">
        <f>INDEX('Appendix 1 - Team Data'!$B$12:$R$112, MATCH(D2018, 'Appendix 1 - Team Data'!$B$12:$B$112,0),4)</f>
        <v>40</v>
      </c>
      <c r="J2018" s="25">
        <f t="shared" si="32"/>
        <v>2</v>
      </c>
    </row>
    <row r="2019" spans="2:10">
      <c r="B2019" s="3">
        <v>30433</v>
      </c>
      <c r="C2019" s="10" t="s">
        <v>21</v>
      </c>
      <c r="D2019" s="10" t="s">
        <v>221</v>
      </c>
      <c r="E2019" s="25">
        <v>2</v>
      </c>
      <c r="F2019" s="25">
        <v>0</v>
      </c>
      <c r="G2019" s="10" t="s">
        <v>293</v>
      </c>
      <c r="H2019" s="25">
        <f>INDEX('Appendix 1 - Team Data'!$B$12:$R$112, MATCH(C2019, 'Appendix 1 - Team Data'!$B$12:$B$112,0),4)</f>
        <v>90</v>
      </c>
      <c r="I2019" s="25">
        <f>INDEX('Appendix 1 - Team Data'!$B$12:$R$112, MATCH(D2019, 'Appendix 1 - Team Data'!$B$12:$B$112,0),4)</f>
        <v>60</v>
      </c>
      <c r="J2019" s="25">
        <f t="shared" si="32"/>
        <v>2</v>
      </c>
    </row>
    <row r="2020" spans="2:10">
      <c r="B2020" s="3">
        <v>30439</v>
      </c>
      <c r="C2020" s="10" t="s">
        <v>259</v>
      </c>
      <c r="D2020" s="10" t="s">
        <v>237</v>
      </c>
      <c r="E2020" s="25">
        <v>0</v>
      </c>
      <c r="F2020" s="25">
        <v>2</v>
      </c>
      <c r="G2020" s="10" t="s">
        <v>288</v>
      </c>
      <c r="H2020" s="25">
        <f>INDEX('Appendix 1 - Team Data'!$B$12:$R$112, MATCH(C2020, 'Appendix 1 - Team Data'!$B$12:$B$112,0),4)</f>
        <v>10</v>
      </c>
      <c r="I2020" s="25">
        <f>INDEX('Appendix 1 - Team Data'!$B$12:$R$112, MATCH(D2020, 'Appendix 1 - Team Data'!$B$12:$B$112,0),4)</f>
        <v>40</v>
      </c>
      <c r="J2020" s="25">
        <f t="shared" si="32"/>
        <v>2</v>
      </c>
    </row>
    <row r="2021" spans="2:10">
      <c r="B2021" s="3">
        <v>30464</v>
      </c>
      <c r="C2021" s="10" t="s">
        <v>214</v>
      </c>
      <c r="D2021" s="10" t="s">
        <v>222</v>
      </c>
      <c r="E2021" s="25">
        <v>0</v>
      </c>
      <c r="F2021" s="25">
        <v>2</v>
      </c>
      <c r="G2021" s="10" t="s">
        <v>313</v>
      </c>
      <c r="H2021" s="25">
        <f>INDEX('Appendix 1 - Team Data'!$B$12:$R$112, MATCH(C2021, 'Appendix 1 - Team Data'!$B$12:$B$112,0),4)</f>
        <v>70</v>
      </c>
      <c r="I2021" s="25">
        <f>INDEX('Appendix 1 - Team Data'!$B$12:$R$112, MATCH(D2021, 'Appendix 1 - Team Data'!$B$12:$B$112,0),4)</f>
        <v>60</v>
      </c>
      <c r="J2021" s="25">
        <f t="shared" si="32"/>
        <v>2</v>
      </c>
    </row>
    <row r="2022" spans="2:10">
      <c r="B2022" s="3">
        <v>30465</v>
      </c>
      <c r="C2022" s="10" t="s">
        <v>42</v>
      </c>
      <c r="D2022" s="10" t="s">
        <v>211</v>
      </c>
      <c r="E2022" s="25">
        <v>2</v>
      </c>
      <c r="F2022" s="25">
        <v>0</v>
      </c>
      <c r="G2022" s="10" t="s">
        <v>293</v>
      </c>
      <c r="H2022" s="25">
        <f>INDEX('Appendix 1 - Team Data'!$B$12:$R$112, MATCH(C2022, 'Appendix 1 - Team Data'!$B$12:$B$112,0),4)</f>
        <v>80</v>
      </c>
      <c r="I2022" s="25">
        <f>INDEX('Appendix 1 - Team Data'!$B$12:$R$112, MATCH(D2022, 'Appendix 1 - Team Data'!$B$12:$B$112,0),4)</f>
        <v>90</v>
      </c>
      <c r="J2022" s="25">
        <f t="shared" si="32"/>
        <v>2</v>
      </c>
    </row>
    <row r="2023" spans="2:10">
      <c r="B2023" s="3">
        <v>30468</v>
      </c>
      <c r="C2023" s="10" t="s">
        <v>28</v>
      </c>
      <c r="D2023" s="10" t="s">
        <v>236</v>
      </c>
      <c r="E2023" s="25">
        <v>3</v>
      </c>
      <c r="F2023" s="25">
        <v>1</v>
      </c>
      <c r="G2023" s="10" t="s">
        <v>293</v>
      </c>
      <c r="H2023" s="25">
        <f>INDEX('Appendix 1 - Team Data'!$B$12:$R$112, MATCH(C2023, 'Appendix 1 - Team Data'!$B$12:$B$112,0),4)</f>
        <v>80</v>
      </c>
      <c r="I2023" s="25">
        <f>INDEX('Appendix 1 - Team Data'!$B$12:$R$112, MATCH(D2023, 'Appendix 1 - Team Data'!$B$12:$B$112,0),4)</f>
        <v>40</v>
      </c>
      <c r="J2023" s="25">
        <f t="shared" si="32"/>
        <v>2</v>
      </c>
    </row>
    <row r="2024" spans="2:10">
      <c r="B2024" s="3">
        <v>30468</v>
      </c>
      <c r="C2024" s="10" t="s">
        <v>48</v>
      </c>
      <c r="D2024" s="10" t="s">
        <v>222</v>
      </c>
      <c r="E2024" s="25">
        <v>2</v>
      </c>
      <c r="F2024" s="25">
        <v>0</v>
      </c>
      <c r="G2024" s="10" t="s">
        <v>313</v>
      </c>
      <c r="H2024" s="25">
        <f>INDEX('Appendix 1 - Team Data'!$B$12:$R$112, MATCH(C2024, 'Appendix 1 - Team Data'!$B$12:$B$112,0),4)</f>
        <v>90</v>
      </c>
      <c r="I2024" s="25">
        <f>INDEX('Appendix 1 - Team Data'!$B$12:$R$112, MATCH(D2024, 'Appendix 1 - Team Data'!$B$12:$B$112,0),4)</f>
        <v>60</v>
      </c>
      <c r="J2024" s="25">
        <f t="shared" si="32"/>
        <v>2</v>
      </c>
    </row>
    <row r="2025" spans="2:10">
      <c r="B2025" s="3">
        <v>30474</v>
      </c>
      <c r="C2025" s="10" t="s">
        <v>234</v>
      </c>
      <c r="D2025" s="10" t="s">
        <v>254</v>
      </c>
      <c r="E2025" s="25">
        <v>0</v>
      </c>
      <c r="F2025" s="25">
        <v>2</v>
      </c>
      <c r="G2025" s="10" t="s">
        <v>287</v>
      </c>
      <c r="H2025" s="25">
        <f>INDEX('Appendix 1 - Team Data'!$B$12:$R$112, MATCH(C2025, 'Appendix 1 - Team Data'!$B$12:$B$112,0),4)</f>
        <v>40</v>
      </c>
      <c r="I2025" s="25">
        <f>INDEX('Appendix 1 - Team Data'!$B$12:$R$112, MATCH(D2025, 'Appendix 1 - Team Data'!$B$12:$B$112,0),4)</f>
        <v>20</v>
      </c>
      <c r="J2025" s="25">
        <f t="shared" si="32"/>
        <v>2</v>
      </c>
    </row>
    <row r="2026" spans="2:10">
      <c r="B2026" s="3">
        <v>30479</v>
      </c>
      <c r="C2026" s="10" t="s">
        <v>255</v>
      </c>
      <c r="D2026" s="10" t="s">
        <v>222</v>
      </c>
      <c r="E2026" s="25">
        <v>0</v>
      </c>
      <c r="F2026" s="25">
        <v>2</v>
      </c>
      <c r="G2026" s="10" t="s">
        <v>288</v>
      </c>
      <c r="H2026" s="25">
        <f>INDEX('Appendix 1 - Team Data'!$B$12:$R$112, MATCH(C2026, 'Appendix 1 - Team Data'!$B$12:$B$112,0),4)</f>
        <v>20</v>
      </c>
      <c r="I2026" s="25">
        <f>INDEX('Appendix 1 - Team Data'!$B$12:$R$112, MATCH(D2026, 'Appendix 1 - Team Data'!$B$12:$B$112,0),4)</f>
        <v>60</v>
      </c>
      <c r="J2026" s="25">
        <f t="shared" si="32"/>
        <v>2</v>
      </c>
    </row>
    <row r="2027" spans="2:10">
      <c r="B2027" s="3">
        <v>30531</v>
      </c>
      <c r="C2027" s="10" t="s">
        <v>213</v>
      </c>
      <c r="D2027" s="10" t="s">
        <v>27</v>
      </c>
      <c r="E2027" s="25">
        <v>2</v>
      </c>
      <c r="F2027" s="25">
        <v>0</v>
      </c>
      <c r="G2027" s="10" t="s">
        <v>328</v>
      </c>
      <c r="H2027" s="25">
        <f>INDEX('Appendix 1 - Team Data'!$B$12:$R$112, MATCH(C2027, 'Appendix 1 - Team Data'!$B$12:$B$112,0),4)</f>
        <v>80</v>
      </c>
      <c r="I2027" s="25">
        <f>INDEX('Appendix 1 - Team Data'!$B$12:$R$112, MATCH(D2027, 'Appendix 1 - Team Data'!$B$12:$B$112,0),4)</f>
        <v>80</v>
      </c>
      <c r="J2027" s="25">
        <f t="shared" si="32"/>
        <v>2</v>
      </c>
    </row>
    <row r="2028" spans="2:10">
      <c r="B2028" s="3">
        <v>30533</v>
      </c>
      <c r="C2028" s="10" t="s">
        <v>227</v>
      </c>
      <c r="D2028" s="10" t="s">
        <v>215</v>
      </c>
      <c r="E2028" s="25">
        <v>1</v>
      </c>
      <c r="F2028" s="25">
        <v>3</v>
      </c>
      <c r="G2028" s="10" t="s">
        <v>288</v>
      </c>
      <c r="H2028" s="25">
        <f>INDEX('Appendix 1 - Team Data'!$B$12:$R$112, MATCH(C2028, 'Appendix 1 - Team Data'!$B$12:$B$112,0),4)</f>
        <v>50</v>
      </c>
      <c r="I2028" s="25">
        <f>INDEX('Appendix 1 - Team Data'!$B$12:$R$112, MATCH(D2028, 'Appendix 1 - Team Data'!$B$12:$B$112,0),4)</f>
        <v>70</v>
      </c>
      <c r="J2028" s="25">
        <f t="shared" si="32"/>
        <v>2</v>
      </c>
    </row>
    <row r="2029" spans="2:10">
      <c r="B2029" s="3">
        <v>30552</v>
      </c>
      <c r="C2029" s="10" t="s">
        <v>213</v>
      </c>
      <c r="D2029" s="10" t="s">
        <v>227</v>
      </c>
      <c r="E2029" s="25">
        <v>4</v>
      </c>
      <c r="F2029" s="25">
        <v>2</v>
      </c>
      <c r="G2029" s="10" t="s">
        <v>288</v>
      </c>
      <c r="H2029" s="25">
        <f>INDEX('Appendix 1 - Team Data'!$B$12:$R$112, MATCH(C2029, 'Appendix 1 - Team Data'!$B$12:$B$112,0),4)</f>
        <v>80</v>
      </c>
      <c r="I2029" s="25">
        <f>INDEX('Appendix 1 - Team Data'!$B$12:$R$112, MATCH(D2029, 'Appendix 1 - Team Data'!$B$12:$B$112,0),4)</f>
        <v>50</v>
      </c>
      <c r="J2029" s="25">
        <f t="shared" si="32"/>
        <v>2</v>
      </c>
    </row>
    <row r="2030" spans="2:10">
      <c r="B2030" s="3">
        <v>30556</v>
      </c>
      <c r="C2030" s="10" t="s">
        <v>251</v>
      </c>
      <c r="D2030" s="10" t="s">
        <v>51</v>
      </c>
      <c r="E2030" s="25">
        <v>2</v>
      </c>
      <c r="F2030" s="25">
        <v>0</v>
      </c>
      <c r="G2030" s="10" t="s">
        <v>291</v>
      </c>
      <c r="H2030" s="25">
        <f>INDEX('Appendix 1 - Team Data'!$B$12:$R$112, MATCH(C2030, 'Appendix 1 - Team Data'!$B$12:$B$112,0),4)</f>
        <v>20</v>
      </c>
      <c r="I2030" s="25">
        <f>INDEX('Appendix 1 - Team Data'!$B$12:$R$112, MATCH(D2030, 'Appendix 1 - Team Data'!$B$12:$B$112,0),4)</f>
        <v>70</v>
      </c>
      <c r="J2030" s="25">
        <f t="shared" si="32"/>
        <v>2</v>
      </c>
    </row>
    <row r="2031" spans="2:10">
      <c r="B2031" s="3">
        <v>30557</v>
      </c>
      <c r="C2031" s="10" t="s">
        <v>265</v>
      </c>
      <c r="D2031" s="10" t="s">
        <v>267</v>
      </c>
      <c r="E2031" s="25">
        <v>3</v>
      </c>
      <c r="F2031" s="25">
        <v>1</v>
      </c>
      <c r="G2031" s="10" t="s">
        <v>288</v>
      </c>
      <c r="H2031" s="25">
        <f>INDEX('Appendix 1 - Team Data'!$B$12:$R$112, MATCH(C2031, 'Appendix 1 - Team Data'!$B$12:$B$112,0),4)</f>
        <v>10</v>
      </c>
      <c r="I2031" s="25">
        <f>INDEX('Appendix 1 - Team Data'!$B$12:$R$112, MATCH(D2031, 'Appendix 1 - Team Data'!$B$12:$B$112,0),4)</f>
        <v>10</v>
      </c>
      <c r="J2031" s="25">
        <f t="shared" si="32"/>
        <v>2</v>
      </c>
    </row>
    <row r="2032" spans="2:10">
      <c r="B2032" s="3">
        <v>30566</v>
      </c>
      <c r="C2032" s="10" t="s">
        <v>28</v>
      </c>
      <c r="D2032" s="10" t="s">
        <v>25</v>
      </c>
      <c r="E2032" s="25">
        <v>3</v>
      </c>
      <c r="F2032" s="25">
        <v>1</v>
      </c>
      <c r="G2032" s="10" t="s">
        <v>288</v>
      </c>
      <c r="H2032" s="25">
        <f>INDEX('Appendix 1 - Team Data'!$B$12:$R$112, MATCH(C2032, 'Appendix 1 - Team Data'!$B$12:$B$112,0),4)</f>
        <v>80</v>
      </c>
      <c r="I2032" s="25">
        <f>INDEX('Appendix 1 - Team Data'!$B$12:$R$112, MATCH(D2032, 'Appendix 1 - Team Data'!$B$12:$B$112,0),4)</f>
        <v>90</v>
      </c>
      <c r="J2032" s="25">
        <f t="shared" si="32"/>
        <v>2</v>
      </c>
    </row>
    <row r="2033" spans="2:10">
      <c r="B2033" s="3">
        <v>30570</v>
      </c>
      <c r="C2033" s="10" t="s">
        <v>213</v>
      </c>
      <c r="D2033" s="10" t="s">
        <v>18</v>
      </c>
      <c r="E2033" s="25">
        <v>2</v>
      </c>
      <c r="F2033" s="25">
        <v>0</v>
      </c>
      <c r="G2033" s="10" t="s">
        <v>297</v>
      </c>
      <c r="H2033" s="25">
        <f>INDEX('Appendix 1 - Team Data'!$B$12:$R$112, MATCH(C2033, 'Appendix 1 - Team Data'!$B$12:$B$112,0),4)</f>
        <v>80</v>
      </c>
      <c r="I2033" s="25">
        <f>INDEX('Appendix 1 - Team Data'!$B$12:$R$112, MATCH(D2033, 'Appendix 1 - Team Data'!$B$12:$B$112,0),4)</f>
        <v>80</v>
      </c>
      <c r="J2033" s="25">
        <f t="shared" si="32"/>
        <v>2</v>
      </c>
    </row>
    <row r="2034" spans="2:10">
      <c r="B2034" s="3">
        <v>30579</v>
      </c>
      <c r="C2034" s="10" t="s">
        <v>251</v>
      </c>
      <c r="D2034" s="10" t="s">
        <v>43</v>
      </c>
      <c r="E2034" s="25">
        <v>3</v>
      </c>
      <c r="F2034" s="25">
        <v>1</v>
      </c>
      <c r="G2034" s="10" t="s">
        <v>309</v>
      </c>
      <c r="H2034" s="25">
        <f>INDEX('Appendix 1 - Team Data'!$B$12:$R$112, MATCH(C2034, 'Appendix 1 - Team Data'!$B$12:$B$112,0),4)</f>
        <v>20</v>
      </c>
      <c r="I2034" s="25">
        <f>INDEX('Appendix 1 - Team Data'!$B$12:$R$112, MATCH(D2034, 'Appendix 1 - Team Data'!$B$12:$B$112,0),4)</f>
        <v>70</v>
      </c>
      <c r="J2034" s="25">
        <f t="shared" si="32"/>
        <v>2</v>
      </c>
    </row>
    <row r="2035" spans="2:10">
      <c r="B2035" s="3">
        <v>30580</v>
      </c>
      <c r="C2035" s="10" t="s">
        <v>229</v>
      </c>
      <c r="D2035" s="10" t="s">
        <v>226</v>
      </c>
      <c r="E2035" s="25">
        <v>3</v>
      </c>
      <c r="F2035" s="25">
        <v>1</v>
      </c>
      <c r="G2035" s="10" t="s">
        <v>293</v>
      </c>
      <c r="H2035" s="25">
        <f>INDEX('Appendix 1 - Team Data'!$B$12:$R$112, MATCH(C2035, 'Appendix 1 - Team Data'!$B$12:$B$112,0),4)</f>
        <v>50</v>
      </c>
      <c r="I2035" s="25">
        <f>INDEX('Appendix 1 - Team Data'!$B$12:$R$112, MATCH(D2035, 'Appendix 1 - Team Data'!$B$12:$B$112,0),4)</f>
        <v>60</v>
      </c>
      <c r="J2035" s="25">
        <f t="shared" si="32"/>
        <v>2</v>
      </c>
    </row>
    <row r="2036" spans="2:10">
      <c r="B2036" s="3">
        <v>30580</v>
      </c>
      <c r="C2036" s="10" t="s">
        <v>222</v>
      </c>
      <c r="D2036" s="10" t="s">
        <v>18</v>
      </c>
      <c r="E2036" s="25">
        <v>2</v>
      </c>
      <c r="F2036" s="25">
        <v>0</v>
      </c>
      <c r="G2036" s="10" t="s">
        <v>288</v>
      </c>
      <c r="H2036" s="25">
        <f>INDEX('Appendix 1 - Team Data'!$B$12:$R$112, MATCH(C2036, 'Appendix 1 - Team Data'!$B$12:$B$112,0),4)</f>
        <v>60</v>
      </c>
      <c r="I2036" s="25">
        <f>INDEX('Appendix 1 - Team Data'!$B$12:$R$112, MATCH(D2036, 'Appendix 1 - Team Data'!$B$12:$B$112,0),4)</f>
        <v>80</v>
      </c>
      <c r="J2036" s="25">
        <f t="shared" si="32"/>
        <v>2</v>
      </c>
    </row>
    <row r="2037" spans="2:10">
      <c r="B2037" s="3">
        <v>30589</v>
      </c>
      <c r="C2037" s="10" t="s">
        <v>243</v>
      </c>
      <c r="D2037" s="10" t="s">
        <v>234</v>
      </c>
      <c r="E2037" s="25">
        <v>0</v>
      </c>
      <c r="F2037" s="25">
        <v>2</v>
      </c>
      <c r="G2037" s="10" t="s">
        <v>333</v>
      </c>
      <c r="H2037" s="25">
        <f>INDEX('Appendix 1 - Team Data'!$B$12:$R$112, MATCH(C2037, 'Appendix 1 - Team Data'!$B$12:$B$112,0),4)</f>
        <v>30</v>
      </c>
      <c r="I2037" s="25">
        <f>INDEX('Appendix 1 - Team Data'!$B$12:$R$112, MATCH(D2037, 'Appendix 1 - Team Data'!$B$12:$B$112,0),4)</f>
        <v>40</v>
      </c>
      <c r="J2037" s="25">
        <f t="shared" si="32"/>
        <v>2</v>
      </c>
    </row>
    <row r="2038" spans="2:10">
      <c r="B2038" s="3">
        <v>30594</v>
      </c>
      <c r="C2038" s="10" t="s">
        <v>27</v>
      </c>
      <c r="D2038" s="10" t="s">
        <v>215</v>
      </c>
      <c r="E2038" s="25">
        <v>0</v>
      </c>
      <c r="F2038" s="25">
        <v>2</v>
      </c>
      <c r="G2038" s="10" t="s">
        <v>288</v>
      </c>
      <c r="H2038" s="25">
        <f>INDEX('Appendix 1 - Team Data'!$B$12:$R$112, MATCH(C2038, 'Appendix 1 - Team Data'!$B$12:$B$112,0),4)</f>
        <v>80</v>
      </c>
      <c r="I2038" s="25">
        <f>INDEX('Appendix 1 - Team Data'!$B$12:$R$112, MATCH(D2038, 'Appendix 1 - Team Data'!$B$12:$B$112,0),4)</f>
        <v>70</v>
      </c>
      <c r="J2038" s="25">
        <f t="shared" si="32"/>
        <v>2</v>
      </c>
    </row>
    <row r="2039" spans="2:10">
      <c r="B2039" s="3">
        <v>30598</v>
      </c>
      <c r="C2039" s="10" t="s">
        <v>15</v>
      </c>
      <c r="D2039" s="10" t="s">
        <v>50</v>
      </c>
      <c r="E2039" s="25">
        <v>2</v>
      </c>
      <c r="F2039" s="25">
        <v>0</v>
      </c>
      <c r="G2039" s="10" t="s">
        <v>293</v>
      </c>
      <c r="H2039" s="25">
        <f>INDEX('Appendix 1 - Team Data'!$B$12:$R$112, MATCH(C2039, 'Appendix 1 - Team Data'!$B$12:$B$112,0),4)</f>
        <v>50</v>
      </c>
      <c r="I2039" s="25">
        <f>INDEX('Appendix 1 - Team Data'!$B$12:$R$112, MATCH(D2039, 'Appendix 1 - Team Data'!$B$12:$B$112,0),4)</f>
        <v>80</v>
      </c>
      <c r="J2039" s="25">
        <f t="shared" si="32"/>
        <v>2</v>
      </c>
    </row>
    <row r="2040" spans="2:10">
      <c r="B2040" s="3">
        <v>30616</v>
      </c>
      <c r="C2040" s="10" t="s">
        <v>18</v>
      </c>
      <c r="D2040" s="10" t="s">
        <v>35</v>
      </c>
      <c r="E2040" s="25">
        <v>2</v>
      </c>
      <c r="F2040" s="25">
        <v>0</v>
      </c>
      <c r="G2040" s="10" t="s">
        <v>297</v>
      </c>
      <c r="H2040" s="25">
        <f>INDEX('Appendix 1 - Team Data'!$B$12:$R$112, MATCH(C2040, 'Appendix 1 - Team Data'!$B$12:$B$112,0),4)</f>
        <v>80</v>
      </c>
      <c r="I2040" s="25">
        <f>INDEX('Appendix 1 - Team Data'!$B$12:$R$112, MATCH(D2040, 'Appendix 1 - Team Data'!$B$12:$B$112,0),4)</f>
        <v>90</v>
      </c>
      <c r="J2040" s="25">
        <f t="shared" si="32"/>
        <v>2</v>
      </c>
    </row>
    <row r="2041" spans="2:10">
      <c r="B2041" s="3">
        <v>30629</v>
      </c>
      <c r="C2041" s="10" t="s">
        <v>36</v>
      </c>
      <c r="D2041" s="10" t="s">
        <v>45</v>
      </c>
      <c r="E2041" s="25">
        <v>3</v>
      </c>
      <c r="F2041" s="25">
        <v>1</v>
      </c>
      <c r="G2041" s="10" t="s">
        <v>293</v>
      </c>
      <c r="H2041" s="25">
        <f>INDEX('Appendix 1 - Team Data'!$B$12:$R$112, MATCH(C2041, 'Appendix 1 - Team Data'!$B$12:$B$112,0),4)</f>
        <v>80</v>
      </c>
      <c r="I2041" s="25">
        <f>INDEX('Appendix 1 - Team Data'!$B$12:$R$112, MATCH(D2041, 'Appendix 1 - Team Data'!$B$12:$B$112,0),4)</f>
        <v>90</v>
      </c>
      <c r="J2041" s="25">
        <f t="shared" si="32"/>
        <v>2</v>
      </c>
    </row>
    <row r="2042" spans="2:10">
      <c r="B2042" s="3">
        <v>30636</v>
      </c>
      <c r="C2042" s="10" t="s">
        <v>230</v>
      </c>
      <c r="D2042" s="10" t="s">
        <v>28</v>
      </c>
      <c r="E2042" s="25">
        <v>0</v>
      </c>
      <c r="F2042" s="25">
        <v>2</v>
      </c>
      <c r="G2042" s="10" t="s">
        <v>293</v>
      </c>
      <c r="H2042" s="25">
        <f>INDEX('Appendix 1 - Team Data'!$B$12:$R$112, MATCH(C2042, 'Appendix 1 - Team Data'!$B$12:$B$112,0),4)</f>
        <v>50</v>
      </c>
      <c r="I2042" s="25">
        <f>INDEX('Appendix 1 - Team Data'!$B$12:$R$112, MATCH(D2042, 'Appendix 1 - Team Data'!$B$12:$B$112,0),4)</f>
        <v>80</v>
      </c>
      <c r="J2042" s="25">
        <f t="shared" si="32"/>
        <v>2</v>
      </c>
    </row>
    <row r="2043" spans="2:10">
      <c r="B2043" s="3">
        <v>30636</v>
      </c>
      <c r="C2043" s="10" t="s">
        <v>225</v>
      </c>
      <c r="D2043" s="10" t="s">
        <v>226</v>
      </c>
      <c r="E2043" s="25">
        <v>3</v>
      </c>
      <c r="F2043" s="25">
        <v>1</v>
      </c>
      <c r="G2043" s="10" t="s">
        <v>293</v>
      </c>
      <c r="H2043" s="25">
        <f>INDEX('Appendix 1 - Team Data'!$B$12:$R$112, MATCH(C2043, 'Appendix 1 - Team Data'!$B$12:$B$112,0),4)</f>
        <v>60</v>
      </c>
      <c r="I2043" s="25">
        <f>INDEX('Appendix 1 - Team Data'!$B$12:$R$112, MATCH(D2043, 'Appendix 1 - Team Data'!$B$12:$B$112,0),4)</f>
        <v>60</v>
      </c>
      <c r="J2043" s="25">
        <f t="shared" si="32"/>
        <v>2</v>
      </c>
    </row>
    <row r="2044" spans="2:10">
      <c r="B2044" s="3">
        <v>30642</v>
      </c>
      <c r="C2044" s="10" t="s">
        <v>41</v>
      </c>
      <c r="D2044" s="10" t="s">
        <v>42</v>
      </c>
      <c r="E2044" s="25">
        <v>2</v>
      </c>
      <c r="F2044" s="25">
        <v>0</v>
      </c>
      <c r="G2044" s="10" t="s">
        <v>288</v>
      </c>
      <c r="H2044" s="25">
        <f>INDEX('Appendix 1 - Team Data'!$B$12:$R$112, MATCH(C2044, 'Appendix 1 - Team Data'!$B$12:$B$112,0),4)</f>
        <v>80</v>
      </c>
      <c r="I2044" s="25">
        <f>INDEX('Appendix 1 - Team Data'!$B$12:$R$112, MATCH(D2044, 'Appendix 1 - Team Data'!$B$12:$B$112,0),4)</f>
        <v>80</v>
      </c>
      <c r="J2044" s="25">
        <f t="shared" si="32"/>
        <v>2</v>
      </c>
    </row>
    <row r="2045" spans="2:10">
      <c r="B2045" s="3">
        <v>30661</v>
      </c>
      <c r="C2045" s="10" t="s">
        <v>237</v>
      </c>
      <c r="D2045" s="10" t="s">
        <v>255</v>
      </c>
      <c r="E2045" s="25">
        <v>3</v>
      </c>
      <c r="F2045" s="25">
        <v>1</v>
      </c>
      <c r="G2045" s="10" t="s">
        <v>288</v>
      </c>
      <c r="H2045" s="25">
        <f>INDEX('Appendix 1 - Team Data'!$B$12:$R$112, MATCH(C2045, 'Appendix 1 - Team Data'!$B$12:$B$112,0),4)</f>
        <v>40</v>
      </c>
      <c r="I2045" s="25">
        <f>INDEX('Appendix 1 - Team Data'!$B$12:$R$112, MATCH(D2045, 'Appendix 1 - Team Data'!$B$12:$B$112,0),4)</f>
        <v>20</v>
      </c>
      <c r="J2045" s="25">
        <f t="shared" si="32"/>
        <v>2</v>
      </c>
    </row>
    <row r="2046" spans="2:10">
      <c r="B2046" s="3">
        <v>30663</v>
      </c>
      <c r="C2046" s="10" t="s">
        <v>229</v>
      </c>
      <c r="D2046" s="10" t="s">
        <v>222</v>
      </c>
      <c r="E2046" s="25">
        <v>2</v>
      </c>
      <c r="F2046" s="25">
        <v>0</v>
      </c>
      <c r="G2046" s="10" t="s">
        <v>313</v>
      </c>
      <c r="H2046" s="25">
        <f>INDEX('Appendix 1 - Team Data'!$B$12:$R$112, MATCH(C2046, 'Appendix 1 - Team Data'!$B$12:$B$112,0),4)</f>
        <v>50</v>
      </c>
      <c r="I2046" s="25">
        <f>INDEX('Appendix 1 - Team Data'!$B$12:$R$112, MATCH(D2046, 'Appendix 1 - Team Data'!$B$12:$B$112,0),4)</f>
        <v>60</v>
      </c>
      <c r="J2046" s="25">
        <f t="shared" si="32"/>
        <v>2</v>
      </c>
    </row>
    <row r="2047" spans="2:10">
      <c r="B2047" s="3">
        <v>30733</v>
      </c>
      <c r="C2047" s="10" t="s">
        <v>16</v>
      </c>
      <c r="D2047" s="10" t="s">
        <v>251</v>
      </c>
      <c r="E2047" s="25">
        <v>4</v>
      </c>
      <c r="F2047" s="25">
        <v>2</v>
      </c>
      <c r="G2047" s="10" t="s">
        <v>288</v>
      </c>
      <c r="H2047" s="25">
        <f>INDEX('Appendix 1 - Team Data'!$B$12:$R$112, MATCH(C2047, 'Appendix 1 - Team Data'!$B$12:$B$112,0),4)</f>
        <v>30</v>
      </c>
      <c r="I2047" s="25">
        <f>INDEX('Appendix 1 - Team Data'!$B$12:$R$112, MATCH(D2047, 'Appendix 1 - Team Data'!$B$12:$B$112,0),4)</f>
        <v>20</v>
      </c>
      <c r="J2047" s="25">
        <f t="shared" si="32"/>
        <v>2</v>
      </c>
    </row>
    <row r="2048" spans="2:10">
      <c r="B2048" s="3">
        <v>30738</v>
      </c>
      <c r="C2048" s="10" t="s">
        <v>27</v>
      </c>
      <c r="D2048" s="10" t="s">
        <v>237</v>
      </c>
      <c r="E2048" s="25">
        <v>1</v>
      </c>
      <c r="F2048" s="25">
        <v>3</v>
      </c>
      <c r="G2048" s="10" t="s">
        <v>288</v>
      </c>
      <c r="H2048" s="25">
        <f>INDEX('Appendix 1 - Team Data'!$B$12:$R$112, MATCH(C2048, 'Appendix 1 - Team Data'!$B$12:$B$112,0),4)</f>
        <v>80</v>
      </c>
      <c r="I2048" s="25">
        <f>INDEX('Appendix 1 - Team Data'!$B$12:$R$112, MATCH(D2048, 'Appendix 1 - Team Data'!$B$12:$B$112,0),4)</f>
        <v>40</v>
      </c>
      <c r="J2048" s="25">
        <f t="shared" si="32"/>
        <v>2</v>
      </c>
    </row>
    <row r="2049" spans="2:10">
      <c r="B2049" s="3">
        <v>30741</v>
      </c>
      <c r="C2049" s="10" t="s">
        <v>25</v>
      </c>
      <c r="D2049" s="10" t="s">
        <v>48</v>
      </c>
      <c r="E2049" s="25">
        <v>2</v>
      </c>
      <c r="F2049" s="25">
        <v>0</v>
      </c>
      <c r="G2049" s="10" t="s">
        <v>288</v>
      </c>
      <c r="H2049" s="25">
        <f>INDEX('Appendix 1 - Team Data'!$B$12:$R$112, MATCH(C2049, 'Appendix 1 - Team Data'!$B$12:$B$112,0),4)</f>
        <v>90</v>
      </c>
      <c r="I2049" s="25">
        <f>INDEX('Appendix 1 - Team Data'!$B$12:$R$112, MATCH(D2049, 'Appendix 1 - Team Data'!$B$12:$B$112,0),4)</f>
        <v>90</v>
      </c>
      <c r="J2049" s="25">
        <f t="shared" si="32"/>
        <v>2</v>
      </c>
    </row>
    <row r="2050" spans="2:10">
      <c r="B2050" s="3">
        <v>30748</v>
      </c>
      <c r="C2050" s="10" t="s">
        <v>228</v>
      </c>
      <c r="D2050" s="10" t="s">
        <v>230</v>
      </c>
      <c r="E2050" s="25">
        <v>2</v>
      </c>
      <c r="F2050" s="25">
        <v>0</v>
      </c>
      <c r="G2050" s="10" t="s">
        <v>288</v>
      </c>
      <c r="H2050" s="25">
        <f>INDEX('Appendix 1 - Team Data'!$B$12:$R$112, MATCH(C2050, 'Appendix 1 - Team Data'!$B$12:$B$112,0),4)</f>
        <v>50</v>
      </c>
      <c r="I2050" s="25">
        <f>INDEX('Appendix 1 - Team Data'!$B$12:$R$112, MATCH(D2050, 'Appendix 1 - Team Data'!$B$12:$B$112,0),4)</f>
        <v>50</v>
      </c>
      <c r="J2050" s="25">
        <f t="shared" si="32"/>
        <v>2</v>
      </c>
    </row>
    <row r="2051" spans="2:10">
      <c r="B2051" s="3">
        <v>30749</v>
      </c>
      <c r="C2051" s="10" t="s">
        <v>251</v>
      </c>
      <c r="D2051" s="10" t="s">
        <v>234</v>
      </c>
      <c r="E2051" s="25">
        <v>2</v>
      </c>
      <c r="F2051" s="25">
        <v>0</v>
      </c>
      <c r="G2051" s="10" t="s">
        <v>306</v>
      </c>
      <c r="H2051" s="25">
        <f>INDEX('Appendix 1 - Team Data'!$B$12:$R$112, MATCH(C2051, 'Appendix 1 - Team Data'!$B$12:$B$112,0),4)</f>
        <v>20</v>
      </c>
      <c r="I2051" s="25">
        <f>INDEX('Appendix 1 - Team Data'!$B$12:$R$112, MATCH(D2051, 'Appendix 1 - Team Data'!$B$12:$B$112,0),4)</f>
        <v>40</v>
      </c>
      <c r="J2051" s="25">
        <f t="shared" si="32"/>
        <v>2</v>
      </c>
    </row>
    <row r="2052" spans="2:10">
      <c r="B2052" s="3">
        <v>30751</v>
      </c>
      <c r="C2052" s="10" t="s">
        <v>243</v>
      </c>
      <c r="D2052" s="10" t="s">
        <v>231</v>
      </c>
      <c r="E2052" s="25">
        <v>0</v>
      </c>
      <c r="F2052" s="25">
        <v>2</v>
      </c>
      <c r="G2052" s="10" t="s">
        <v>306</v>
      </c>
      <c r="H2052" s="25">
        <f>INDEX('Appendix 1 - Team Data'!$B$12:$R$112, MATCH(C2052, 'Appendix 1 - Team Data'!$B$12:$B$112,0),4)</f>
        <v>30</v>
      </c>
      <c r="I2052" s="25">
        <f>INDEX('Appendix 1 - Team Data'!$B$12:$R$112, MATCH(D2052, 'Appendix 1 - Team Data'!$B$12:$B$112,0),4)</f>
        <v>40</v>
      </c>
      <c r="J2052" s="25">
        <f t="shared" si="32"/>
        <v>2</v>
      </c>
    </row>
    <row r="2053" spans="2:10">
      <c r="B2053" s="3">
        <v>30751</v>
      </c>
      <c r="C2053" s="10" t="s">
        <v>275</v>
      </c>
      <c r="D2053" s="10" t="s">
        <v>249</v>
      </c>
      <c r="E2053" s="25">
        <v>0</v>
      </c>
      <c r="F2053" s="25">
        <v>2</v>
      </c>
      <c r="G2053" s="10" t="s">
        <v>301</v>
      </c>
      <c r="H2053" s="25">
        <f>INDEX('Appendix 1 - Team Data'!$B$12:$R$112, MATCH(C2053, 'Appendix 1 - Team Data'!$B$12:$B$112,0),4)</f>
        <v>0</v>
      </c>
      <c r="I2053" s="25">
        <f>INDEX('Appendix 1 - Team Data'!$B$12:$R$112, MATCH(D2053, 'Appendix 1 - Team Data'!$B$12:$B$112,0),4)</f>
        <v>20</v>
      </c>
      <c r="J2053" s="25">
        <f t="shared" si="32"/>
        <v>2</v>
      </c>
    </row>
    <row r="2054" spans="2:10">
      <c r="B2054" s="3">
        <v>30756</v>
      </c>
      <c r="C2054" s="10" t="s">
        <v>253</v>
      </c>
      <c r="D2054" s="10" t="s">
        <v>16</v>
      </c>
      <c r="E2054" s="25">
        <v>1</v>
      </c>
      <c r="F2054" s="25">
        <v>3</v>
      </c>
      <c r="G2054" s="10" t="s">
        <v>301</v>
      </c>
      <c r="H2054" s="25">
        <f>INDEX('Appendix 1 - Team Data'!$B$12:$R$112, MATCH(C2054, 'Appendix 1 - Team Data'!$B$12:$B$112,0),4)</f>
        <v>20</v>
      </c>
      <c r="I2054" s="25">
        <f>INDEX('Appendix 1 - Team Data'!$B$12:$R$112, MATCH(D2054, 'Appendix 1 - Team Data'!$B$12:$B$112,0),4)</f>
        <v>30</v>
      </c>
      <c r="J2054" s="25">
        <f t="shared" si="32"/>
        <v>2</v>
      </c>
    </row>
    <row r="2055" spans="2:10">
      <c r="B2055" s="3">
        <v>30758</v>
      </c>
      <c r="C2055" s="10" t="s">
        <v>251</v>
      </c>
      <c r="D2055" s="10" t="s">
        <v>17</v>
      </c>
      <c r="E2055" s="25">
        <v>3</v>
      </c>
      <c r="F2055" s="25">
        <v>1</v>
      </c>
      <c r="G2055" s="10" t="s">
        <v>306</v>
      </c>
      <c r="H2055" s="25">
        <f>INDEX('Appendix 1 - Team Data'!$B$12:$R$112, MATCH(C2055, 'Appendix 1 - Team Data'!$B$12:$B$112,0),4)</f>
        <v>20</v>
      </c>
      <c r="I2055" s="25">
        <f>INDEX('Appendix 1 - Team Data'!$B$12:$R$112, MATCH(D2055, 'Appendix 1 - Team Data'!$B$12:$B$112,0),4)</f>
        <v>50</v>
      </c>
      <c r="J2055" s="25">
        <f t="shared" si="32"/>
        <v>2</v>
      </c>
    </row>
    <row r="2056" spans="2:10">
      <c r="B2056" s="3">
        <v>30759</v>
      </c>
      <c r="C2056" s="10" t="s">
        <v>231</v>
      </c>
      <c r="D2056" s="10" t="s">
        <v>33</v>
      </c>
      <c r="E2056" s="25">
        <v>3</v>
      </c>
      <c r="F2056" s="25">
        <v>1</v>
      </c>
      <c r="G2056" s="10" t="s">
        <v>306</v>
      </c>
      <c r="H2056" s="25">
        <f>INDEX('Appendix 1 - Team Data'!$B$12:$R$112, MATCH(C2056, 'Appendix 1 - Team Data'!$B$12:$B$112,0),4)</f>
        <v>40</v>
      </c>
      <c r="I2056" s="25">
        <f>INDEX('Appendix 1 - Team Data'!$B$12:$R$112, MATCH(D2056, 'Appendix 1 - Team Data'!$B$12:$B$112,0),4)</f>
        <v>50</v>
      </c>
      <c r="J2056" s="25">
        <f t="shared" si="32"/>
        <v>2</v>
      </c>
    </row>
    <row r="2057" spans="2:10">
      <c r="B2057" s="3">
        <v>30759</v>
      </c>
      <c r="C2057" s="10" t="s">
        <v>253</v>
      </c>
      <c r="D2057" s="10" t="s">
        <v>270</v>
      </c>
      <c r="E2057" s="25">
        <v>0</v>
      </c>
      <c r="F2057" s="25">
        <v>2</v>
      </c>
      <c r="G2057" s="10" t="s">
        <v>301</v>
      </c>
      <c r="H2057" s="25">
        <f>INDEX('Appendix 1 - Team Data'!$B$12:$R$112, MATCH(C2057, 'Appendix 1 - Team Data'!$B$12:$B$112,0),4)</f>
        <v>20</v>
      </c>
      <c r="I2057" s="25">
        <f>INDEX('Appendix 1 - Team Data'!$B$12:$R$112, MATCH(D2057, 'Appendix 1 - Team Data'!$B$12:$B$112,0),4)</f>
        <v>0</v>
      </c>
      <c r="J2057" s="25">
        <f t="shared" si="32"/>
        <v>2</v>
      </c>
    </row>
    <row r="2058" spans="2:10">
      <c r="B2058" s="3">
        <v>30763</v>
      </c>
      <c r="C2058" s="10" t="s">
        <v>245</v>
      </c>
      <c r="D2058" s="10" t="s">
        <v>275</v>
      </c>
      <c r="E2058" s="25">
        <v>3</v>
      </c>
      <c r="F2058" s="25">
        <v>1</v>
      </c>
      <c r="G2058" s="10" t="s">
        <v>301</v>
      </c>
      <c r="H2058" s="25">
        <f>INDEX('Appendix 1 - Team Data'!$B$12:$R$112, MATCH(C2058, 'Appendix 1 - Team Data'!$B$12:$B$112,0),4)</f>
        <v>30</v>
      </c>
      <c r="I2058" s="25">
        <f>INDEX('Appendix 1 - Team Data'!$B$12:$R$112, MATCH(D2058, 'Appendix 1 - Team Data'!$B$12:$B$112,0),4)</f>
        <v>0</v>
      </c>
      <c r="J2058" s="25">
        <f t="shared" si="32"/>
        <v>2</v>
      </c>
    </row>
    <row r="2059" spans="2:10">
      <c r="B2059" s="3">
        <v>30764</v>
      </c>
      <c r="C2059" s="10" t="s">
        <v>16</v>
      </c>
      <c r="D2059" s="10" t="s">
        <v>249</v>
      </c>
      <c r="E2059" s="25">
        <v>2</v>
      </c>
      <c r="F2059" s="25">
        <v>0</v>
      </c>
      <c r="G2059" s="10" t="s">
        <v>301</v>
      </c>
      <c r="H2059" s="25">
        <f>INDEX('Appendix 1 - Team Data'!$B$12:$R$112, MATCH(C2059, 'Appendix 1 - Team Data'!$B$12:$B$112,0),4)</f>
        <v>30</v>
      </c>
      <c r="I2059" s="25">
        <f>INDEX('Appendix 1 - Team Data'!$B$12:$R$112, MATCH(D2059, 'Appendix 1 - Team Data'!$B$12:$B$112,0),4)</f>
        <v>20</v>
      </c>
      <c r="J2059" s="25">
        <f t="shared" si="32"/>
        <v>2</v>
      </c>
    </row>
    <row r="2060" spans="2:10">
      <c r="B2060" s="3">
        <v>30817</v>
      </c>
      <c r="C2060" s="10" t="s">
        <v>244</v>
      </c>
      <c r="D2060" s="10" t="s">
        <v>15</v>
      </c>
      <c r="E2060" s="25">
        <v>1</v>
      </c>
      <c r="F2060" s="25">
        <v>3</v>
      </c>
      <c r="G2060" s="10" t="s">
        <v>288</v>
      </c>
      <c r="H2060" s="25">
        <f>INDEX('Appendix 1 - Team Data'!$B$12:$R$112, MATCH(C2060, 'Appendix 1 - Team Data'!$B$12:$B$112,0),4)</f>
        <v>30</v>
      </c>
      <c r="I2060" s="25">
        <f>INDEX('Appendix 1 - Team Data'!$B$12:$R$112, MATCH(D2060, 'Appendix 1 - Team Data'!$B$12:$B$112,0),4)</f>
        <v>50</v>
      </c>
      <c r="J2060" s="25">
        <f t="shared" si="32"/>
        <v>2</v>
      </c>
    </row>
    <row r="2061" spans="2:10">
      <c r="B2061" s="3">
        <v>30828</v>
      </c>
      <c r="C2061" s="10" t="s">
        <v>255</v>
      </c>
      <c r="D2061" s="10" t="s">
        <v>211</v>
      </c>
      <c r="E2061" s="25">
        <v>0</v>
      </c>
      <c r="F2061" s="25">
        <v>2</v>
      </c>
      <c r="G2061" s="10" t="s">
        <v>288</v>
      </c>
      <c r="H2061" s="25">
        <f>INDEX('Appendix 1 - Team Data'!$B$12:$R$112, MATCH(C2061, 'Appendix 1 - Team Data'!$B$12:$B$112,0),4)</f>
        <v>20</v>
      </c>
      <c r="I2061" s="25">
        <f>INDEX('Appendix 1 - Team Data'!$B$12:$R$112, MATCH(D2061, 'Appendix 1 - Team Data'!$B$12:$B$112,0),4)</f>
        <v>90</v>
      </c>
      <c r="J2061" s="25">
        <f t="shared" si="32"/>
        <v>2</v>
      </c>
    </row>
    <row r="2062" spans="2:10">
      <c r="B2062" s="3">
        <v>30834</v>
      </c>
      <c r="C2062" s="10" t="s">
        <v>25</v>
      </c>
      <c r="D2062" s="10" t="s">
        <v>222</v>
      </c>
      <c r="E2062" s="25">
        <v>2</v>
      </c>
      <c r="F2062" s="25">
        <v>0</v>
      </c>
      <c r="G2062" s="10" t="s">
        <v>288</v>
      </c>
      <c r="H2062" s="25">
        <f>INDEX('Appendix 1 - Team Data'!$B$12:$R$112, MATCH(C2062, 'Appendix 1 - Team Data'!$B$12:$B$112,0),4)</f>
        <v>90</v>
      </c>
      <c r="I2062" s="25">
        <f>INDEX('Appendix 1 - Team Data'!$B$12:$R$112, MATCH(D2062, 'Appendix 1 - Team Data'!$B$12:$B$112,0),4)</f>
        <v>60</v>
      </c>
      <c r="J2062" s="25">
        <f t="shared" si="32"/>
        <v>2</v>
      </c>
    </row>
    <row r="2063" spans="2:10">
      <c r="B2063" s="3">
        <v>30835</v>
      </c>
      <c r="C2063" s="10" t="s">
        <v>48</v>
      </c>
      <c r="D2063" s="10" t="s">
        <v>15</v>
      </c>
      <c r="E2063" s="25">
        <v>0</v>
      </c>
      <c r="F2063" s="25">
        <v>2</v>
      </c>
      <c r="G2063" s="10" t="s">
        <v>288</v>
      </c>
      <c r="H2063" s="25">
        <f>INDEX('Appendix 1 - Team Data'!$B$12:$R$112, MATCH(C2063, 'Appendix 1 - Team Data'!$B$12:$B$112,0),4)</f>
        <v>90</v>
      </c>
      <c r="I2063" s="25">
        <f>INDEX('Appendix 1 - Team Data'!$B$12:$R$112, MATCH(D2063, 'Appendix 1 - Team Data'!$B$12:$B$112,0),4)</f>
        <v>50</v>
      </c>
      <c r="J2063" s="25">
        <f t="shared" si="32"/>
        <v>2</v>
      </c>
    </row>
    <row r="2064" spans="2:10">
      <c r="B2064" s="3">
        <v>30836</v>
      </c>
      <c r="C2064" s="10" t="s">
        <v>43</v>
      </c>
      <c r="D2064" s="10" t="s">
        <v>259</v>
      </c>
      <c r="E2064" s="25">
        <v>2</v>
      </c>
      <c r="F2064" s="25">
        <v>0</v>
      </c>
      <c r="G2064" s="10" t="s">
        <v>287</v>
      </c>
      <c r="H2064" s="25">
        <f>INDEX('Appendix 1 - Team Data'!$B$12:$R$112, MATCH(C2064, 'Appendix 1 - Team Data'!$B$12:$B$112,0),4)</f>
        <v>70</v>
      </c>
      <c r="I2064" s="25">
        <f>INDEX('Appendix 1 - Team Data'!$B$12:$R$112, MATCH(D2064, 'Appendix 1 - Team Data'!$B$12:$B$112,0),4)</f>
        <v>10</v>
      </c>
      <c r="J2064" s="25">
        <f t="shared" si="32"/>
        <v>2</v>
      </c>
    </row>
    <row r="2065" spans="2:10">
      <c r="B2065" s="3">
        <v>30843</v>
      </c>
      <c r="C2065" s="10" t="s">
        <v>35</v>
      </c>
      <c r="D2065" s="10" t="s">
        <v>48</v>
      </c>
      <c r="E2065" s="25">
        <v>0</v>
      </c>
      <c r="F2065" s="25">
        <v>2</v>
      </c>
      <c r="G2065" s="10" t="s">
        <v>288</v>
      </c>
      <c r="H2065" s="25">
        <f>INDEX('Appendix 1 - Team Data'!$B$12:$R$112, MATCH(C2065, 'Appendix 1 - Team Data'!$B$12:$B$112,0),4)</f>
        <v>90</v>
      </c>
      <c r="I2065" s="25">
        <f>INDEX('Appendix 1 - Team Data'!$B$12:$R$112, MATCH(D2065, 'Appendix 1 - Team Data'!$B$12:$B$112,0),4)</f>
        <v>90</v>
      </c>
      <c r="J2065" s="25">
        <f t="shared" si="32"/>
        <v>2</v>
      </c>
    </row>
    <row r="2066" spans="2:10">
      <c r="B2066" s="3">
        <v>30846</v>
      </c>
      <c r="C2066" s="10" t="s">
        <v>18</v>
      </c>
      <c r="D2066" s="10" t="s">
        <v>48</v>
      </c>
      <c r="E2066" s="25">
        <v>2</v>
      </c>
      <c r="F2066" s="25">
        <v>0</v>
      </c>
      <c r="G2066" s="10" t="s">
        <v>288</v>
      </c>
      <c r="H2066" s="25">
        <f>INDEX('Appendix 1 - Team Data'!$B$12:$R$112, MATCH(C2066, 'Appendix 1 - Team Data'!$B$12:$B$112,0),4)</f>
        <v>80</v>
      </c>
      <c r="I2066" s="25">
        <f>INDEX('Appendix 1 - Team Data'!$B$12:$R$112, MATCH(D2066, 'Appendix 1 - Team Data'!$B$12:$B$112,0),4)</f>
        <v>90</v>
      </c>
      <c r="J2066" s="25">
        <f t="shared" si="32"/>
        <v>2</v>
      </c>
    </row>
    <row r="2067" spans="2:10">
      <c r="B2067" s="3">
        <v>30860</v>
      </c>
      <c r="C2067" s="10" t="s">
        <v>271</v>
      </c>
      <c r="D2067" s="10" t="s">
        <v>259</v>
      </c>
      <c r="E2067" s="25">
        <v>3</v>
      </c>
      <c r="F2067" s="25">
        <v>1</v>
      </c>
      <c r="G2067" s="10" t="s">
        <v>288</v>
      </c>
      <c r="H2067" s="25">
        <f>INDEX('Appendix 1 - Team Data'!$B$12:$R$112, MATCH(C2067, 'Appendix 1 - Team Data'!$B$12:$B$112,0),4)</f>
        <v>0</v>
      </c>
      <c r="I2067" s="25">
        <f>INDEX('Appendix 1 - Team Data'!$B$12:$R$112, MATCH(D2067, 'Appendix 1 - Team Data'!$B$12:$B$112,0),4)</f>
        <v>10</v>
      </c>
      <c r="J2067" s="25">
        <f t="shared" si="32"/>
        <v>2</v>
      </c>
    </row>
    <row r="2068" spans="2:10">
      <c r="B2068" s="3">
        <v>30860</v>
      </c>
      <c r="C2068" s="10" t="s">
        <v>25</v>
      </c>
      <c r="D2068" s="10" t="s">
        <v>21</v>
      </c>
      <c r="E2068" s="25">
        <v>2</v>
      </c>
      <c r="F2068" s="25">
        <v>0</v>
      </c>
      <c r="G2068" s="10" t="s">
        <v>300</v>
      </c>
      <c r="H2068" s="25">
        <f>INDEX('Appendix 1 - Team Data'!$B$12:$R$112, MATCH(C2068, 'Appendix 1 - Team Data'!$B$12:$B$112,0),4)</f>
        <v>90</v>
      </c>
      <c r="I2068" s="25">
        <f>INDEX('Appendix 1 - Team Data'!$B$12:$R$112, MATCH(D2068, 'Appendix 1 - Team Data'!$B$12:$B$112,0),4)</f>
        <v>90</v>
      </c>
      <c r="J2068" s="25">
        <f t="shared" si="32"/>
        <v>2</v>
      </c>
    </row>
    <row r="2069" spans="2:10">
      <c r="B2069" s="3">
        <v>30892</v>
      </c>
      <c r="C2069" s="10" t="s">
        <v>228</v>
      </c>
      <c r="D2069" s="10" t="s">
        <v>248</v>
      </c>
      <c r="E2069" s="25">
        <v>4</v>
      </c>
      <c r="F2069" s="25">
        <v>2</v>
      </c>
      <c r="G2069" s="10" t="s">
        <v>288</v>
      </c>
      <c r="H2069" s="25">
        <f>INDEX('Appendix 1 - Team Data'!$B$12:$R$112, MATCH(C2069, 'Appendix 1 - Team Data'!$B$12:$B$112,0),4)</f>
        <v>50</v>
      </c>
      <c r="I2069" s="25">
        <f>INDEX('Appendix 1 - Team Data'!$B$12:$R$112, MATCH(D2069, 'Appendix 1 - Team Data'!$B$12:$B$112,0),4)</f>
        <v>30</v>
      </c>
      <c r="J2069" s="25">
        <f t="shared" ref="J2069:J2132" si="33">ABS(F2069-E2069)</f>
        <v>2</v>
      </c>
    </row>
    <row r="2070" spans="2:10">
      <c r="B2070" s="3">
        <v>30897</v>
      </c>
      <c r="C2070" s="10" t="s">
        <v>238</v>
      </c>
      <c r="D2070" s="10" t="s">
        <v>234</v>
      </c>
      <c r="E2070" s="25">
        <v>0</v>
      </c>
      <c r="F2070" s="25">
        <v>2</v>
      </c>
      <c r="G2070" s="10" t="s">
        <v>288</v>
      </c>
      <c r="H2070" s="25">
        <f>INDEX('Appendix 1 - Team Data'!$B$12:$R$112, MATCH(C2070, 'Appendix 1 - Team Data'!$B$12:$B$112,0),4)</f>
        <v>40</v>
      </c>
      <c r="I2070" s="25">
        <f>INDEX('Appendix 1 - Team Data'!$B$12:$R$112, MATCH(D2070, 'Appendix 1 - Team Data'!$B$12:$B$112,0),4)</f>
        <v>40</v>
      </c>
      <c r="J2070" s="25">
        <f t="shared" si="33"/>
        <v>2</v>
      </c>
    </row>
    <row r="2071" spans="2:10">
      <c r="B2071" s="3">
        <v>30903</v>
      </c>
      <c r="C2071" s="10" t="s">
        <v>23</v>
      </c>
      <c r="D2071" s="10" t="s">
        <v>241</v>
      </c>
      <c r="E2071" s="25">
        <v>3</v>
      </c>
      <c r="F2071" s="25">
        <v>1</v>
      </c>
      <c r="G2071" s="10" t="s">
        <v>290</v>
      </c>
      <c r="H2071" s="25">
        <f>INDEX('Appendix 1 - Team Data'!$B$12:$R$112, MATCH(C2071, 'Appendix 1 - Team Data'!$B$12:$B$112,0),4)</f>
        <v>70</v>
      </c>
      <c r="I2071" s="25">
        <f>INDEX('Appendix 1 - Team Data'!$B$12:$R$112, MATCH(D2071, 'Appendix 1 - Team Data'!$B$12:$B$112,0),4)</f>
        <v>30</v>
      </c>
      <c r="J2071" s="25">
        <f t="shared" si="33"/>
        <v>2</v>
      </c>
    </row>
    <row r="2072" spans="2:10">
      <c r="B2072" s="3">
        <v>30919</v>
      </c>
      <c r="C2072" s="10" t="s">
        <v>236</v>
      </c>
      <c r="D2072" s="10" t="s">
        <v>41</v>
      </c>
      <c r="E2072" s="25">
        <v>0</v>
      </c>
      <c r="F2072" s="25">
        <v>2</v>
      </c>
      <c r="G2072" s="10" t="s">
        <v>288</v>
      </c>
      <c r="H2072" s="25">
        <f>INDEX('Appendix 1 - Team Data'!$B$12:$R$112, MATCH(C2072, 'Appendix 1 - Team Data'!$B$12:$B$112,0),4)</f>
        <v>40</v>
      </c>
      <c r="I2072" s="25">
        <f>INDEX('Appendix 1 - Team Data'!$B$12:$R$112, MATCH(D2072, 'Appendix 1 - Team Data'!$B$12:$B$112,0),4)</f>
        <v>80</v>
      </c>
      <c r="J2072" s="25">
        <f t="shared" si="33"/>
        <v>2</v>
      </c>
    </row>
    <row r="2073" spans="2:10">
      <c r="B2073" s="3">
        <v>30926</v>
      </c>
      <c r="C2073" s="10" t="s">
        <v>36</v>
      </c>
      <c r="D2073" s="10" t="s">
        <v>30</v>
      </c>
      <c r="E2073" s="25">
        <v>0</v>
      </c>
      <c r="F2073" s="25">
        <v>2</v>
      </c>
      <c r="G2073" s="10" t="s">
        <v>288</v>
      </c>
      <c r="H2073" s="25">
        <f>INDEX('Appendix 1 - Team Data'!$B$12:$R$112, MATCH(C2073, 'Appendix 1 - Team Data'!$B$12:$B$112,0),4)</f>
        <v>80</v>
      </c>
      <c r="I2073" s="25">
        <f>INDEX('Appendix 1 - Team Data'!$B$12:$R$112, MATCH(D2073, 'Appendix 1 - Team Data'!$B$12:$B$112,0),4)</f>
        <v>90</v>
      </c>
      <c r="J2073" s="25">
        <f t="shared" si="33"/>
        <v>2</v>
      </c>
    </row>
    <row r="2074" spans="2:10">
      <c r="B2074" s="3">
        <v>30930</v>
      </c>
      <c r="C2074" s="10" t="s">
        <v>45</v>
      </c>
      <c r="D2074" s="10" t="s">
        <v>30</v>
      </c>
      <c r="E2074" s="25">
        <v>0</v>
      </c>
      <c r="F2074" s="25">
        <v>2</v>
      </c>
      <c r="G2074" s="10" t="s">
        <v>288</v>
      </c>
      <c r="H2074" s="25">
        <f>INDEX('Appendix 1 - Team Data'!$B$12:$R$112, MATCH(C2074, 'Appendix 1 - Team Data'!$B$12:$B$112,0),4)</f>
        <v>90</v>
      </c>
      <c r="I2074" s="25">
        <f>INDEX('Appendix 1 - Team Data'!$B$12:$R$112, MATCH(D2074, 'Appendix 1 - Team Data'!$B$12:$B$112,0),4)</f>
        <v>90</v>
      </c>
      <c r="J2074" s="25">
        <f t="shared" si="33"/>
        <v>2</v>
      </c>
    </row>
    <row r="2075" spans="2:10">
      <c r="B2075" s="3">
        <v>30937</v>
      </c>
      <c r="C2075" s="10" t="s">
        <v>28</v>
      </c>
      <c r="D2075" s="10" t="s">
        <v>226</v>
      </c>
      <c r="E2075" s="25">
        <v>3</v>
      </c>
      <c r="F2075" s="25">
        <v>1</v>
      </c>
      <c r="G2075" s="10" t="s">
        <v>288</v>
      </c>
      <c r="H2075" s="25">
        <f>INDEX('Appendix 1 - Team Data'!$B$12:$R$112, MATCH(C2075, 'Appendix 1 - Team Data'!$B$12:$B$112,0),4)</f>
        <v>80</v>
      </c>
      <c r="I2075" s="25">
        <f>INDEX('Appendix 1 - Team Data'!$B$12:$R$112, MATCH(D2075, 'Appendix 1 - Team Data'!$B$12:$B$112,0),4)</f>
        <v>60</v>
      </c>
      <c r="J2075" s="25">
        <f t="shared" si="33"/>
        <v>2</v>
      </c>
    </row>
    <row r="2076" spans="2:10">
      <c r="B2076" s="3">
        <v>30937</v>
      </c>
      <c r="C2076" s="10" t="s">
        <v>244</v>
      </c>
      <c r="D2076" s="10" t="s">
        <v>50</v>
      </c>
      <c r="E2076" s="25">
        <v>0</v>
      </c>
      <c r="F2076" s="25">
        <v>2</v>
      </c>
      <c r="G2076" s="10" t="s">
        <v>288</v>
      </c>
      <c r="H2076" s="25">
        <f>INDEX('Appendix 1 - Team Data'!$B$12:$R$112, MATCH(C2076, 'Appendix 1 - Team Data'!$B$12:$B$112,0),4)</f>
        <v>30</v>
      </c>
      <c r="I2076" s="25">
        <f>INDEX('Appendix 1 - Team Data'!$B$12:$R$112, MATCH(D2076, 'Appendix 1 - Team Data'!$B$12:$B$112,0),4)</f>
        <v>80</v>
      </c>
      <c r="J2076" s="25">
        <f t="shared" si="33"/>
        <v>2</v>
      </c>
    </row>
    <row r="2077" spans="2:10">
      <c r="B2077" s="3">
        <v>30937</v>
      </c>
      <c r="C2077" s="10" t="s">
        <v>40</v>
      </c>
      <c r="D2077" s="10" t="s">
        <v>30</v>
      </c>
      <c r="E2077" s="25">
        <v>1</v>
      </c>
      <c r="F2077" s="25">
        <v>3</v>
      </c>
      <c r="G2077" s="10" t="s">
        <v>288</v>
      </c>
      <c r="H2077" s="25">
        <f>INDEX('Appendix 1 - Team Data'!$B$12:$R$112, MATCH(C2077, 'Appendix 1 - Team Data'!$B$12:$B$112,0),4)</f>
        <v>90</v>
      </c>
      <c r="I2077" s="25">
        <f>INDEX('Appendix 1 - Team Data'!$B$12:$R$112, MATCH(D2077, 'Appendix 1 - Team Data'!$B$12:$B$112,0),4)</f>
        <v>90</v>
      </c>
      <c r="J2077" s="25">
        <f t="shared" si="33"/>
        <v>2</v>
      </c>
    </row>
    <row r="2078" spans="2:10">
      <c r="B2078" s="3">
        <v>30942</v>
      </c>
      <c r="C2078" s="10" t="s">
        <v>270</v>
      </c>
      <c r="D2078" s="10" t="s">
        <v>268</v>
      </c>
      <c r="E2078" s="25">
        <v>2</v>
      </c>
      <c r="F2078" s="25">
        <v>0</v>
      </c>
      <c r="G2078" s="10" t="s">
        <v>290</v>
      </c>
      <c r="H2078" s="25">
        <f>INDEX('Appendix 1 - Team Data'!$B$12:$R$112, MATCH(C2078, 'Appendix 1 - Team Data'!$B$12:$B$112,0),4)</f>
        <v>0</v>
      </c>
      <c r="I2078" s="25">
        <f>INDEX('Appendix 1 - Team Data'!$B$12:$R$112, MATCH(D2078, 'Appendix 1 - Team Data'!$B$12:$B$112,0),4)</f>
        <v>10</v>
      </c>
      <c r="J2078" s="25">
        <f t="shared" si="33"/>
        <v>2</v>
      </c>
    </row>
    <row r="2079" spans="2:10">
      <c r="B2079" s="3">
        <v>30944</v>
      </c>
      <c r="C2079" s="10" t="s">
        <v>18</v>
      </c>
      <c r="D2079" s="10" t="s">
        <v>27</v>
      </c>
      <c r="E2079" s="25">
        <v>2</v>
      </c>
      <c r="F2079" s="25">
        <v>0</v>
      </c>
      <c r="G2079" s="10" t="s">
        <v>288</v>
      </c>
      <c r="H2079" s="25">
        <f>INDEX('Appendix 1 - Team Data'!$B$12:$R$112, MATCH(C2079, 'Appendix 1 - Team Data'!$B$12:$B$112,0),4)</f>
        <v>80</v>
      </c>
      <c r="I2079" s="25">
        <f>INDEX('Appendix 1 - Team Data'!$B$12:$R$112, MATCH(D2079, 'Appendix 1 - Team Data'!$B$12:$B$112,0),4)</f>
        <v>80</v>
      </c>
      <c r="J2079" s="25">
        <f t="shared" si="33"/>
        <v>2</v>
      </c>
    </row>
    <row r="2080" spans="2:10">
      <c r="B2080" s="3">
        <v>30951</v>
      </c>
      <c r="C2080" s="10" t="s">
        <v>236</v>
      </c>
      <c r="D2080" s="10" t="s">
        <v>226</v>
      </c>
      <c r="E2080" s="25">
        <v>3</v>
      </c>
      <c r="F2080" s="25">
        <v>1</v>
      </c>
      <c r="G2080" s="10" t="s">
        <v>289</v>
      </c>
      <c r="H2080" s="25">
        <f>INDEX('Appendix 1 - Team Data'!$B$12:$R$112, MATCH(C2080, 'Appendix 1 - Team Data'!$B$12:$B$112,0),4)</f>
        <v>40</v>
      </c>
      <c r="I2080" s="25">
        <f>INDEX('Appendix 1 - Team Data'!$B$12:$R$112, MATCH(D2080, 'Appendix 1 - Team Data'!$B$12:$B$112,0),4)</f>
        <v>60</v>
      </c>
      <c r="J2080" s="25">
        <f t="shared" si="33"/>
        <v>2</v>
      </c>
    </row>
    <row r="2081" spans="2:10">
      <c r="B2081" s="3">
        <v>30951</v>
      </c>
      <c r="C2081" s="10" t="s">
        <v>50</v>
      </c>
      <c r="D2081" s="10" t="s">
        <v>225</v>
      </c>
      <c r="E2081" s="25">
        <v>2</v>
      </c>
      <c r="F2081" s="25">
        <v>0</v>
      </c>
      <c r="G2081" s="10" t="s">
        <v>288</v>
      </c>
      <c r="H2081" s="25">
        <f>INDEX('Appendix 1 - Team Data'!$B$12:$R$112, MATCH(C2081, 'Appendix 1 - Team Data'!$B$12:$B$112,0),4)</f>
        <v>80</v>
      </c>
      <c r="I2081" s="25">
        <f>INDEX('Appendix 1 - Team Data'!$B$12:$R$112, MATCH(D2081, 'Appendix 1 - Team Data'!$B$12:$B$112,0),4)</f>
        <v>60</v>
      </c>
      <c r="J2081" s="25">
        <f t="shared" si="33"/>
        <v>2</v>
      </c>
    </row>
    <row r="2082" spans="2:10">
      <c r="B2082" s="3">
        <v>30958</v>
      </c>
      <c r="C2082" s="10" t="s">
        <v>27</v>
      </c>
      <c r="D2082" s="10" t="s">
        <v>18</v>
      </c>
      <c r="E2082" s="25">
        <v>1</v>
      </c>
      <c r="F2082" s="25">
        <v>3</v>
      </c>
      <c r="G2082" s="10" t="s">
        <v>288</v>
      </c>
      <c r="H2082" s="25">
        <f>INDEX('Appendix 1 - Team Data'!$B$12:$R$112, MATCH(C2082, 'Appendix 1 - Team Data'!$B$12:$B$112,0),4)</f>
        <v>80</v>
      </c>
      <c r="I2082" s="25">
        <f>INDEX('Appendix 1 - Team Data'!$B$12:$R$112, MATCH(D2082, 'Appendix 1 - Team Data'!$B$12:$B$112,0),4)</f>
        <v>80</v>
      </c>
      <c r="J2082" s="25">
        <f t="shared" si="33"/>
        <v>2</v>
      </c>
    </row>
    <row r="2083" spans="2:10">
      <c r="B2083" s="3">
        <v>30972</v>
      </c>
      <c r="C2083" s="10" t="s">
        <v>45</v>
      </c>
      <c r="D2083" s="10" t="s">
        <v>239</v>
      </c>
      <c r="E2083" s="25">
        <v>3</v>
      </c>
      <c r="F2083" s="25">
        <v>1</v>
      </c>
      <c r="G2083" s="10" t="s">
        <v>289</v>
      </c>
      <c r="H2083" s="25">
        <f>INDEX('Appendix 1 - Team Data'!$B$12:$R$112, MATCH(C2083, 'Appendix 1 - Team Data'!$B$12:$B$112,0),4)</f>
        <v>90</v>
      </c>
      <c r="I2083" s="25">
        <f>INDEX('Appendix 1 - Team Data'!$B$12:$R$112, MATCH(D2083, 'Appendix 1 - Team Data'!$B$12:$B$112,0),4)</f>
        <v>40</v>
      </c>
      <c r="J2083" s="25">
        <f t="shared" si="33"/>
        <v>2</v>
      </c>
    </row>
    <row r="2084" spans="2:10">
      <c r="B2084" s="3">
        <v>30972</v>
      </c>
      <c r="C2084" s="10" t="s">
        <v>40</v>
      </c>
      <c r="D2084" s="10" t="s">
        <v>42</v>
      </c>
      <c r="E2084" s="25">
        <v>2</v>
      </c>
      <c r="F2084" s="25">
        <v>0</v>
      </c>
      <c r="G2084" s="10" t="s">
        <v>289</v>
      </c>
      <c r="H2084" s="25">
        <f>INDEX('Appendix 1 - Team Data'!$B$12:$R$112, MATCH(C2084, 'Appendix 1 - Team Data'!$B$12:$B$112,0),4)</f>
        <v>90</v>
      </c>
      <c r="I2084" s="25">
        <f>INDEX('Appendix 1 - Team Data'!$B$12:$R$112, MATCH(D2084, 'Appendix 1 - Team Data'!$B$12:$B$112,0),4)</f>
        <v>80</v>
      </c>
      <c r="J2084" s="25">
        <f t="shared" si="33"/>
        <v>2</v>
      </c>
    </row>
    <row r="2085" spans="2:10">
      <c r="B2085" s="3">
        <v>30972</v>
      </c>
      <c r="C2085" s="10" t="s">
        <v>50</v>
      </c>
      <c r="D2085" s="10" t="s">
        <v>230</v>
      </c>
      <c r="E2085" s="25">
        <v>3</v>
      </c>
      <c r="F2085" s="25">
        <v>1</v>
      </c>
      <c r="G2085" s="10" t="s">
        <v>289</v>
      </c>
      <c r="H2085" s="25">
        <f>INDEX('Appendix 1 - Team Data'!$B$12:$R$112, MATCH(C2085, 'Appendix 1 - Team Data'!$B$12:$B$112,0),4)</f>
        <v>80</v>
      </c>
      <c r="I2085" s="25">
        <f>INDEX('Appendix 1 - Team Data'!$B$12:$R$112, MATCH(D2085, 'Appendix 1 - Team Data'!$B$12:$B$112,0),4)</f>
        <v>50</v>
      </c>
      <c r="J2085" s="25">
        <f t="shared" si="33"/>
        <v>2</v>
      </c>
    </row>
    <row r="2086" spans="2:10">
      <c r="B2086" s="3">
        <v>30976</v>
      </c>
      <c r="C2086" s="10" t="s">
        <v>47</v>
      </c>
      <c r="D2086" s="10" t="s">
        <v>255</v>
      </c>
      <c r="E2086" s="25">
        <v>2</v>
      </c>
      <c r="F2086" s="25">
        <v>0</v>
      </c>
      <c r="G2086" s="10" t="s">
        <v>288</v>
      </c>
      <c r="H2086" s="25">
        <f>INDEX('Appendix 1 - Team Data'!$B$12:$R$112, MATCH(C2086, 'Appendix 1 - Team Data'!$B$12:$B$112,0),4)</f>
        <v>40</v>
      </c>
      <c r="I2086" s="25">
        <f>INDEX('Appendix 1 - Team Data'!$B$12:$R$112, MATCH(D2086, 'Appendix 1 - Team Data'!$B$12:$B$112,0),4)</f>
        <v>20</v>
      </c>
      <c r="J2086" s="25">
        <f t="shared" si="33"/>
        <v>2</v>
      </c>
    </row>
    <row r="2087" spans="2:10">
      <c r="B2087" s="3">
        <v>31000</v>
      </c>
      <c r="C2087" s="10" t="s">
        <v>20</v>
      </c>
      <c r="D2087" s="10" t="s">
        <v>42</v>
      </c>
      <c r="E2087" s="25">
        <v>1</v>
      </c>
      <c r="F2087" s="25">
        <v>3</v>
      </c>
      <c r="G2087" s="10" t="s">
        <v>289</v>
      </c>
      <c r="H2087" s="25">
        <f>INDEX('Appendix 1 - Team Data'!$B$12:$R$112, MATCH(C2087, 'Appendix 1 - Team Data'!$B$12:$B$112,0),4)</f>
        <v>90</v>
      </c>
      <c r="I2087" s="25">
        <f>INDEX('Appendix 1 - Team Data'!$B$12:$R$112, MATCH(D2087, 'Appendix 1 - Team Data'!$B$12:$B$112,0),4)</f>
        <v>80</v>
      </c>
      <c r="J2087" s="25">
        <f t="shared" si="33"/>
        <v>2</v>
      </c>
    </row>
    <row r="2088" spans="2:10">
      <c r="B2088" s="3">
        <v>31000</v>
      </c>
      <c r="C2088" s="10" t="s">
        <v>222</v>
      </c>
      <c r="D2088" s="10" t="s">
        <v>21</v>
      </c>
      <c r="E2088" s="25">
        <v>3</v>
      </c>
      <c r="F2088" s="25">
        <v>1</v>
      </c>
      <c r="G2088" s="10" t="s">
        <v>289</v>
      </c>
      <c r="H2088" s="25">
        <f>INDEX('Appendix 1 - Team Data'!$B$12:$R$112, MATCH(C2088, 'Appendix 1 - Team Data'!$B$12:$B$112,0),4)</f>
        <v>60</v>
      </c>
      <c r="I2088" s="25">
        <f>INDEX('Appendix 1 - Team Data'!$B$12:$R$112, MATCH(D2088, 'Appendix 1 - Team Data'!$B$12:$B$112,0),4)</f>
        <v>90</v>
      </c>
      <c r="J2088" s="25">
        <f t="shared" si="33"/>
        <v>2</v>
      </c>
    </row>
    <row r="2089" spans="2:10">
      <c r="B2089" s="3">
        <v>31004</v>
      </c>
      <c r="C2089" s="10" t="s">
        <v>234</v>
      </c>
      <c r="D2089" s="10" t="s">
        <v>243</v>
      </c>
      <c r="E2089" s="25">
        <v>2</v>
      </c>
      <c r="F2089" s="25">
        <v>0</v>
      </c>
      <c r="G2089" s="10" t="s">
        <v>333</v>
      </c>
      <c r="H2089" s="25">
        <f>INDEX('Appendix 1 - Team Data'!$B$12:$R$112, MATCH(C2089, 'Appendix 1 - Team Data'!$B$12:$B$112,0),4)</f>
        <v>40</v>
      </c>
      <c r="I2089" s="25">
        <f>INDEX('Appendix 1 - Team Data'!$B$12:$R$112, MATCH(D2089, 'Appendix 1 - Team Data'!$B$12:$B$112,0),4)</f>
        <v>30</v>
      </c>
      <c r="J2089" s="25">
        <f t="shared" si="33"/>
        <v>2</v>
      </c>
    </row>
    <row r="2090" spans="2:10">
      <c r="B2090" s="3">
        <v>31014</v>
      </c>
      <c r="C2090" s="10" t="s">
        <v>238</v>
      </c>
      <c r="D2090" s="10" t="s">
        <v>243</v>
      </c>
      <c r="E2090" s="25">
        <v>0</v>
      </c>
      <c r="F2090" s="25">
        <v>2</v>
      </c>
      <c r="G2090" s="10" t="s">
        <v>333</v>
      </c>
      <c r="H2090" s="25">
        <f>INDEX('Appendix 1 - Team Data'!$B$12:$R$112, MATCH(C2090, 'Appendix 1 - Team Data'!$B$12:$B$112,0),4)</f>
        <v>40</v>
      </c>
      <c r="I2090" s="25">
        <f>INDEX('Appendix 1 - Team Data'!$B$12:$R$112, MATCH(D2090, 'Appendix 1 - Team Data'!$B$12:$B$112,0),4)</f>
        <v>30</v>
      </c>
      <c r="J2090" s="25">
        <f t="shared" si="33"/>
        <v>2</v>
      </c>
    </row>
    <row r="2091" spans="2:10">
      <c r="B2091" s="3">
        <v>31018</v>
      </c>
      <c r="C2091" s="10" t="s">
        <v>260</v>
      </c>
      <c r="D2091" s="10" t="s">
        <v>267</v>
      </c>
      <c r="E2091" s="25">
        <v>2</v>
      </c>
      <c r="F2091" s="25">
        <v>0</v>
      </c>
      <c r="G2091" s="10" t="s">
        <v>310</v>
      </c>
      <c r="H2091" s="25">
        <f>INDEX('Appendix 1 - Team Data'!$B$12:$R$112, MATCH(C2091, 'Appendix 1 - Team Data'!$B$12:$B$112,0),4)</f>
        <v>10</v>
      </c>
      <c r="I2091" s="25">
        <f>INDEX('Appendix 1 - Team Data'!$B$12:$R$112, MATCH(D2091, 'Appendix 1 - Team Data'!$B$12:$B$112,0),4)</f>
        <v>10</v>
      </c>
      <c r="J2091" s="25">
        <f t="shared" si="33"/>
        <v>2</v>
      </c>
    </row>
    <row r="2092" spans="2:10">
      <c r="B2092" s="3">
        <v>31019</v>
      </c>
      <c r="C2092" s="10" t="s">
        <v>248</v>
      </c>
      <c r="D2092" s="10" t="s">
        <v>23</v>
      </c>
      <c r="E2092" s="25">
        <v>0</v>
      </c>
      <c r="F2092" s="25">
        <v>2</v>
      </c>
      <c r="G2092" s="10" t="s">
        <v>298</v>
      </c>
      <c r="H2092" s="25">
        <f>INDEX('Appendix 1 - Team Data'!$B$12:$R$112, MATCH(C2092, 'Appendix 1 - Team Data'!$B$12:$B$112,0),4)</f>
        <v>30</v>
      </c>
      <c r="I2092" s="25">
        <f>INDEX('Appendix 1 - Team Data'!$B$12:$R$112, MATCH(D2092, 'Appendix 1 - Team Data'!$B$12:$B$112,0),4)</f>
        <v>70</v>
      </c>
      <c r="J2092" s="25">
        <f t="shared" si="33"/>
        <v>2</v>
      </c>
    </row>
    <row r="2093" spans="2:10">
      <c r="B2093" s="3">
        <v>31024</v>
      </c>
      <c r="C2093" s="10" t="s">
        <v>211</v>
      </c>
      <c r="D2093" s="10" t="s">
        <v>50</v>
      </c>
      <c r="E2093" s="25">
        <v>2</v>
      </c>
      <c r="F2093" s="25">
        <v>0</v>
      </c>
      <c r="G2093" s="10" t="s">
        <v>288</v>
      </c>
      <c r="H2093" s="25">
        <f>INDEX('Appendix 1 - Team Data'!$B$12:$R$112, MATCH(C2093, 'Appendix 1 - Team Data'!$B$12:$B$112,0),4)</f>
        <v>90</v>
      </c>
      <c r="I2093" s="25">
        <f>INDEX('Appendix 1 - Team Data'!$B$12:$R$112, MATCH(D2093, 'Appendix 1 - Team Data'!$B$12:$B$112,0),4)</f>
        <v>80</v>
      </c>
      <c r="J2093" s="25">
        <f t="shared" si="33"/>
        <v>2</v>
      </c>
    </row>
    <row r="2094" spans="2:10">
      <c r="B2094" s="3">
        <v>31025</v>
      </c>
      <c r="C2094" s="10" t="s">
        <v>275</v>
      </c>
      <c r="D2094" s="10" t="s">
        <v>241</v>
      </c>
      <c r="E2094" s="25">
        <v>3</v>
      </c>
      <c r="F2094" s="25">
        <v>1</v>
      </c>
      <c r="G2094" s="10" t="s">
        <v>298</v>
      </c>
      <c r="H2094" s="25">
        <f>INDEX('Appendix 1 - Team Data'!$B$12:$R$112, MATCH(C2094, 'Appendix 1 - Team Data'!$B$12:$B$112,0),4)</f>
        <v>0</v>
      </c>
      <c r="I2094" s="25">
        <f>INDEX('Appendix 1 - Team Data'!$B$12:$R$112, MATCH(D2094, 'Appendix 1 - Team Data'!$B$12:$B$112,0),4)</f>
        <v>30</v>
      </c>
      <c r="J2094" s="25">
        <f t="shared" si="33"/>
        <v>2</v>
      </c>
    </row>
    <row r="2095" spans="2:10">
      <c r="B2095" s="3">
        <v>31032</v>
      </c>
      <c r="C2095" s="10" t="s">
        <v>16</v>
      </c>
      <c r="D2095" s="10" t="s">
        <v>248</v>
      </c>
      <c r="E2095" s="25">
        <v>2</v>
      </c>
      <c r="F2095" s="25">
        <v>0</v>
      </c>
      <c r="G2095" s="10" t="s">
        <v>298</v>
      </c>
      <c r="H2095" s="25">
        <f>INDEX('Appendix 1 - Team Data'!$B$12:$R$112, MATCH(C2095, 'Appendix 1 - Team Data'!$B$12:$B$112,0),4)</f>
        <v>30</v>
      </c>
      <c r="I2095" s="25">
        <f>INDEX('Appendix 1 - Team Data'!$B$12:$R$112, MATCH(D2095, 'Appendix 1 - Team Data'!$B$12:$B$112,0),4)</f>
        <v>30</v>
      </c>
      <c r="J2095" s="25">
        <f t="shared" si="33"/>
        <v>2</v>
      </c>
    </row>
    <row r="2096" spans="2:10">
      <c r="B2096" s="3">
        <v>31038</v>
      </c>
      <c r="C2096" s="10" t="s">
        <v>239</v>
      </c>
      <c r="D2096" s="10" t="s">
        <v>45</v>
      </c>
      <c r="E2096" s="25">
        <v>2</v>
      </c>
      <c r="F2096" s="25">
        <v>0</v>
      </c>
      <c r="G2096" s="10" t="s">
        <v>289</v>
      </c>
      <c r="H2096" s="25">
        <f>INDEX('Appendix 1 - Team Data'!$B$12:$R$112, MATCH(C2096, 'Appendix 1 - Team Data'!$B$12:$B$112,0),4)</f>
        <v>40</v>
      </c>
      <c r="I2096" s="25">
        <f>INDEX('Appendix 1 - Team Data'!$B$12:$R$112, MATCH(D2096, 'Appendix 1 - Team Data'!$B$12:$B$112,0),4)</f>
        <v>90</v>
      </c>
      <c r="J2096" s="25">
        <f t="shared" si="33"/>
        <v>2</v>
      </c>
    </row>
    <row r="2097" spans="2:10">
      <c r="B2097" s="3">
        <v>31039</v>
      </c>
      <c r="C2097" s="10" t="s">
        <v>259</v>
      </c>
      <c r="D2097" s="10" t="s">
        <v>271</v>
      </c>
      <c r="E2097" s="25">
        <v>2</v>
      </c>
      <c r="F2097" s="25">
        <v>0</v>
      </c>
      <c r="G2097" s="10" t="s">
        <v>288</v>
      </c>
      <c r="H2097" s="25">
        <f>INDEX('Appendix 1 - Team Data'!$B$12:$R$112, MATCH(C2097, 'Appendix 1 - Team Data'!$B$12:$B$112,0),4)</f>
        <v>10</v>
      </c>
      <c r="I2097" s="25">
        <f>INDEX('Appendix 1 - Team Data'!$B$12:$R$112, MATCH(D2097, 'Appendix 1 - Team Data'!$B$12:$B$112,0),4)</f>
        <v>0</v>
      </c>
      <c r="J2097" s="25">
        <f t="shared" si="33"/>
        <v>2</v>
      </c>
    </row>
    <row r="2098" spans="2:10">
      <c r="B2098" s="3">
        <v>31044</v>
      </c>
      <c r="C2098" s="10" t="s">
        <v>243</v>
      </c>
      <c r="D2098" s="10" t="s">
        <v>47</v>
      </c>
      <c r="E2098" s="25">
        <v>3</v>
      </c>
      <c r="F2098" s="25">
        <v>1</v>
      </c>
      <c r="G2098" s="10" t="s">
        <v>288</v>
      </c>
      <c r="H2098" s="25">
        <f>INDEX('Appendix 1 - Team Data'!$B$12:$R$112, MATCH(C2098, 'Appendix 1 - Team Data'!$B$12:$B$112,0),4)</f>
        <v>30</v>
      </c>
      <c r="I2098" s="25">
        <f>INDEX('Appendix 1 - Team Data'!$B$12:$R$112, MATCH(D2098, 'Appendix 1 - Team Data'!$B$12:$B$112,0),4)</f>
        <v>40</v>
      </c>
      <c r="J2098" s="25">
        <f t="shared" si="33"/>
        <v>2</v>
      </c>
    </row>
    <row r="2099" spans="2:10">
      <c r="B2099" s="3">
        <v>31046</v>
      </c>
      <c r="C2099" s="10" t="s">
        <v>251</v>
      </c>
      <c r="D2099" s="10" t="s">
        <v>47</v>
      </c>
      <c r="E2099" s="25">
        <v>3</v>
      </c>
      <c r="F2099" s="25">
        <v>1</v>
      </c>
      <c r="G2099" s="10" t="s">
        <v>288</v>
      </c>
      <c r="H2099" s="25">
        <f>INDEX('Appendix 1 - Team Data'!$B$12:$R$112, MATCH(C2099, 'Appendix 1 - Team Data'!$B$12:$B$112,0),4)</f>
        <v>20</v>
      </c>
      <c r="I2099" s="25">
        <f>INDEX('Appendix 1 - Team Data'!$B$12:$R$112, MATCH(D2099, 'Appendix 1 - Team Data'!$B$12:$B$112,0),4)</f>
        <v>40</v>
      </c>
      <c r="J2099" s="25">
        <f t="shared" si="33"/>
        <v>2</v>
      </c>
    </row>
    <row r="2100" spans="2:10">
      <c r="B2100" s="3">
        <v>31046</v>
      </c>
      <c r="C2100" s="10" t="s">
        <v>243</v>
      </c>
      <c r="D2100" s="10" t="s">
        <v>234</v>
      </c>
      <c r="E2100" s="25">
        <v>2</v>
      </c>
      <c r="F2100" s="25">
        <v>0</v>
      </c>
      <c r="G2100" s="10" t="s">
        <v>288</v>
      </c>
      <c r="H2100" s="25">
        <f>INDEX('Appendix 1 - Team Data'!$B$12:$R$112, MATCH(C2100, 'Appendix 1 - Team Data'!$B$12:$B$112,0),4)</f>
        <v>30</v>
      </c>
      <c r="I2100" s="25">
        <f>INDEX('Appendix 1 - Team Data'!$B$12:$R$112, MATCH(D2100, 'Appendix 1 - Team Data'!$B$12:$B$112,0),4)</f>
        <v>40</v>
      </c>
      <c r="J2100" s="25">
        <f t="shared" si="33"/>
        <v>2</v>
      </c>
    </row>
    <row r="2101" spans="2:10">
      <c r="B2101" s="3">
        <v>31048</v>
      </c>
      <c r="C2101" s="10" t="s">
        <v>234</v>
      </c>
      <c r="D2101" s="10" t="s">
        <v>47</v>
      </c>
      <c r="E2101" s="25">
        <v>0</v>
      </c>
      <c r="F2101" s="25">
        <v>2</v>
      </c>
      <c r="G2101" s="10" t="s">
        <v>288</v>
      </c>
      <c r="H2101" s="25">
        <f>INDEX('Appendix 1 - Team Data'!$B$12:$R$112, MATCH(C2101, 'Appendix 1 - Team Data'!$B$12:$B$112,0),4)</f>
        <v>40</v>
      </c>
      <c r="I2101" s="25">
        <f>INDEX('Appendix 1 - Team Data'!$B$12:$R$112, MATCH(D2101, 'Appendix 1 - Team Data'!$B$12:$B$112,0),4)</f>
        <v>40</v>
      </c>
      <c r="J2101" s="25">
        <f t="shared" si="33"/>
        <v>2</v>
      </c>
    </row>
    <row r="2102" spans="2:10">
      <c r="B2102" s="3">
        <v>31056</v>
      </c>
      <c r="C2102" s="10" t="s">
        <v>252</v>
      </c>
      <c r="D2102" s="10" t="s">
        <v>230</v>
      </c>
      <c r="E2102" s="25">
        <v>0</v>
      </c>
      <c r="F2102" s="25">
        <v>2</v>
      </c>
      <c r="G2102" s="10" t="s">
        <v>288</v>
      </c>
      <c r="H2102" s="25">
        <f>INDEX('Appendix 1 - Team Data'!$B$12:$R$112, MATCH(C2102, 'Appendix 1 - Team Data'!$B$12:$B$112,0),4)</f>
        <v>20</v>
      </c>
      <c r="I2102" s="25">
        <f>INDEX('Appendix 1 - Team Data'!$B$12:$R$112, MATCH(D2102, 'Appendix 1 - Team Data'!$B$12:$B$112,0),4)</f>
        <v>50</v>
      </c>
      <c r="J2102" s="25">
        <f t="shared" si="33"/>
        <v>2</v>
      </c>
    </row>
    <row r="2103" spans="2:10">
      <c r="B2103" s="3">
        <v>31070</v>
      </c>
      <c r="C2103" s="10" t="s">
        <v>21</v>
      </c>
      <c r="D2103" s="10" t="s">
        <v>244</v>
      </c>
      <c r="E2103" s="25">
        <v>3</v>
      </c>
      <c r="F2103" s="25">
        <v>1</v>
      </c>
      <c r="G2103" s="10" t="s">
        <v>288</v>
      </c>
      <c r="H2103" s="25">
        <f>INDEX('Appendix 1 - Team Data'!$B$12:$R$112, MATCH(C2103, 'Appendix 1 - Team Data'!$B$12:$B$112,0),4)</f>
        <v>90</v>
      </c>
      <c r="I2103" s="25">
        <f>INDEX('Appendix 1 - Team Data'!$B$12:$R$112, MATCH(D2103, 'Appendix 1 - Team Data'!$B$12:$B$112,0),4)</f>
        <v>30</v>
      </c>
      <c r="J2103" s="25">
        <f t="shared" si="33"/>
        <v>2</v>
      </c>
    </row>
    <row r="2104" spans="2:10">
      <c r="B2104" s="3">
        <v>31075</v>
      </c>
      <c r="C2104" s="10" t="s">
        <v>23</v>
      </c>
      <c r="D2104" s="10" t="s">
        <v>15</v>
      </c>
      <c r="E2104" s="25">
        <v>0</v>
      </c>
      <c r="F2104" s="25">
        <v>2</v>
      </c>
      <c r="G2104" s="10" t="s">
        <v>315</v>
      </c>
      <c r="H2104" s="25">
        <f>INDEX('Appendix 1 - Team Data'!$B$12:$R$112, MATCH(C2104, 'Appendix 1 - Team Data'!$B$12:$B$112,0),4)</f>
        <v>70</v>
      </c>
      <c r="I2104" s="25">
        <f>INDEX('Appendix 1 - Team Data'!$B$12:$R$112, MATCH(D2104, 'Appendix 1 - Team Data'!$B$12:$B$112,0),4)</f>
        <v>50</v>
      </c>
      <c r="J2104" s="25">
        <f t="shared" si="33"/>
        <v>2</v>
      </c>
    </row>
    <row r="2105" spans="2:10">
      <c r="B2105" s="3">
        <v>31086</v>
      </c>
      <c r="C2105" s="10" t="s">
        <v>213</v>
      </c>
      <c r="D2105" s="10" t="s">
        <v>244</v>
      </c>
      <c r="E2105" s="25">
        <v>2</v>
      </c>
      <c r="F2105" s="25">
        <v>0</v>
      </c>
      <c r="G2105" s="10" t="s">
        <v>288</v>
      </c>
      <c r="H2105" s="25">
        <f>INDEX('Appendix 1 - Team Data'!$B$12:$R$112, MATCH(C2105, 'Appendix 1 - Team Data'!$B$12:$B$112,0),4)</f>
        <v>80</v>
      </c>
      <c r="I2105" s="25">
        <f>INDEX('Appendix 1 - Team Data'!$B$12:$R$112, MATCH(D2105, 'Appendix 1 - Team Data'!$B$12:$B$112,0),4)</f>
        <v>30</v>
      </c>
      <c r="J2105" s="25">
        <f t="shared" si="33"/>
        <v>2</v>
      </c>
    </row>
    <row r="2106" spans="2:10">
      <c r="B2106" s="3">
        <v>31088</v>
      </c>
      <c r="C2106" s="10" t="s">
        <v>215</v>
      </c>
      <c r="D2106" s="10" t="s">
        <v>18</v>
      </c>
      <c r="E2106" s="25">
        <v>1</v>
      </c>
      <c r="F2106" s="25">
        <v>3</v>
      </c>
      <c r="G2106" s="10" t="s">
        <v>319</v>
      </c>
      <c r="H2106" s="25">
        <f>INDEX('Appendix 1 - Team Data'!$B$12:$R$112, MATCH(C2106, 'Appendix 1 - Team Data'!$B$12:$B$112,0),4)</f>
        <v>70</v>
      </c>
      <c r="I2106" s="25">
        <f>INDEX('Appendix 1 - Team Data'!$B$12:$R$112, MATCH(D2106, 'Appendix 1 - Team Data'!$B$12:$B$112,0),4)</f>
        <v>80</v>
      </c>
      <c r="J2106" s="25">
        <f t="shared" si="33"/>
        <v>2</v>
      </c>
    </row>
    <row r="2107" spans="2:10">
      <c r="B2107" s="3">
        <v>31090</v>
      </c>
      <c r="C2107" s="10" t="s">
        <v>266</v>
      </c>
      <c r="D2107" s="10" t="s">
        <v>51</v>
      </c>
      <c r="E2107" s="25">
        <v>0</v>
      </c>
      <c r="F2107" s="25">
        <v>2</v>
      </c>
      <c r="G2107" s="10" t="s">
        <v>312</v>
      </c>
      <c r="H2107" s="25">
        <f>INDEX('Appendix 1 - Team Data'!$B$12:$R$112, MATCH(C2107, 'Appendix 1 - Team Data'!$B$12:$B$112,0),4)</f>
        <v>10</v>
      </c>
      <c r="I2107" s="25">
        <f>INDEX('Appendix 1 - Team Data'!$B$12:$R$112, MATCH(D2107, 'Appendix 1 - Team Data'!$B$12:$B$112,0),4)</f>
        <v>70</v>
      </c>
      <c r="J2107" s="25">
        <f t="shared" si="33"/>
        <v>2</v>
      </c>
    </row>
    <row r="2108" spans="2:10">
      <c r="B2108" s="3">
        <v>31092</v>
      </c>
      <c r="C2108" s="10" t="s">
        <v>266</v>
      </c>
      <c r="D2108" s="10" t="s">
        <v>257</v>
      </c>
      <c r="E2108" s="25">
        <v>1</v>
      </c>
      <c r="F2108" s="25">
        <v>3</v>
      </c>
      <c r="G2108" s="10" t="s">
        <v>312</v>
      </c>
      <c r="H2108" s="25">
        <f>INDEX('Appendix 1 - Team Data'!$B$12:$R$112, MATCH(C2108, 'Appendix 1 - Team Data'!$B$12:$B$112,0),4)</f>
        <v>10</v>
      </c>
      <c r="I2108" s="25">
        <f>INDEX('Appendix 1 - Team Data'!$B$12:$R$112, MATCH(D2108, 'Appendix 1 - Team Data'!$B$12:$B$112,0),4)</f>
        <v>20</v>
      </c>
      <c r="J2108" s="25">
        <f t="shared" si="33"/>
        <v>2</v>
      </c>
    </row>
    <row r="2109" spans="2:10">
      <c r="B2109" s="3">
        <v>31095</v>
      </c>
      <c r="C2109" s="10" t="s">
        <v>218</v>
      </c>
      <c r="D2109" s="10" t="s">
        <v>244</v>
      </c>
      <c r="E2109" s="25">
        <v>3</v>
      </c>
      <c r="F2109" s="25">
        <v>1</v>
      </c>
      <c r="G2109" s="10" t="s">
        <v>288</v>
      </c>
      <c r="H2109" s="25">
        <f>INDEX('Appendix 1 - Team Data'!$B$12:$R$112, MATCH(C2109, 'Appendix 1 - Team Data'!$B$12:$B$112,0),4)</f>
        <v>70</v>
      </c>
      <c r="I2109" s="25">
        <f>INDEX('Appendix 1 - Team Data'!$B$12:$R$112, MATCH(D2109, 'Appendix 1 - Team Data'!$B$12:$B$112,0),4)</f>
        <v>30</v>
      </c>
      <c r="J2109" s="25">
        <f t="shared" si="33"/>
        <v>2</v>
      </c>
    </row>
    <row r="2110" spans="2:10">
      <c r="B2110" s="3">
        <v>31102</v>
      </c>
      <c r="C2110" s="10" t="s">
        <v>47</v>
      </c>
      <c r="D2110" s="10" t="s">
        <v>266</v>
      </c>
      <c r="E2110" s="25">
        <v>2</v>
      </c>
      <c r="F2110" s="25">
        <v>0</v>
      </c>
      <c r="G2110" s="10" t="s">
        <v>289</v>
      </c>
      <c r="H2110" s="25">
        <f>INDEX('Appendix 1 - Team Data'!$B$12:$R$112, MATCH(C2110, 'Appendix 1 - Team Data'!$B$12:$B$112,0),4)</f>
        <v>40</v>
      </c>
      <c r="I2110" s="25">
        <f>INDEX('Appendix 1 - Team Data'!$B$12:$R$112, MATCH(D2110, 'Appendix 1 - Team Data'!$B$12:$B$112,0),4)</f>
        <v>10</v>
      </c>
      <c r="J2110" s="25">
        <f t="shared" si="33"/>
        <v>2</v>
      </c>
    </row>
    <row r="2111" spans="2:10">
      <c r="B2111" s="3">
        <v>31105</v>
      </c>
      <c r="C2111" s="10" t="s">
        <v>230</v>
      </c>
      <c r="D2111" s="10" t="s">
        <v>239</v>
      </c>
      <c r="E2111" s="25">
        <v>2</v>
      </c>
      <c r="F2111" s="25">
        <v>0</v>
      </c>
      <c r="G2111" s="10" t="s">
        <v>289</v>
      </c>
      <c r="H2111" s="25">
        <f>INDEX('Appendix 1 - Team Data'!$B$12:$R$112, MATCH(C2111, 'Appendix 1 - Team Data'!$B$12:$B$112,0),4)</f>
        <v>50</v>
      </c>
      <c r="I2111" s="25">
        <f>INDEX('Appendix 1 - Team Data'!$B$12:$R$112, MATCH(D2111, 'Appendix 1 - Team Data'!$B$12:$B$112,0),4)</f>
        <v>40</v>
      </c>
      <c r="J2111" s="25">
        <f t="shared" si="33"/>
        <v>2</v>
      </c>
    </row>
    <row r="2112" spans="2:10">
      <c r="B2112" s="3">
        <v>31112</v>
      </c>
      <c r="C2112" s="10" t="s">
        <v>37</v>
      </c>
      <c r="D2112" s="10" t="s">
        <v>259</v>
      </c>
      <c r="E2112" s="25">
        <v>2</v>
      </c>
      <c r="F2112" s="25">
        <v>0</v>
      </c>
      <c r="G2112" s="10" t="s">
        <v>288</v>
      </c>
      <c r="H2112" s="25">
        <f>INDEX('Appendix 1 - Team Data'!$B$12:$R$112, MATCH(C2112, 'Appendix 1 - Team Data'!$B$12:$B$112,0),4)</f>
        <v>60</v>
      </c>
      <c r="I2112" s="25">
        <f>INDEX('Appendix 1 - Team Data'!$B$12:$R$112, MATCH(D2112, 'Appendix 1 - Team Data'!$B$12:$B$112,0),4)</f>
        <v>10</v>
      </c>
      <c r="J2112" s="25">
        <f t="shared" si="33"/>
        <v>2</v>
      </c>
    </row>
    <row r="2113" spans="2:10">
      <c r="B2113" s="3">
        <v>31130</v>
      </c>
      <c r="C2113" s="10" t="s">
        <v>213</v>
      </c>
      <c r="D2113" s="10" t="s">
        <v>18</v>
      </c>
      <c r="E2113" s="25">
        <v>2</v>
      </c>
      <c r="F2113" s="25">
        <v>0</v>
      </c>
      <c r="G2113" s="10" t="s">
        <v>289</v>
      </c>
      <c r="H2113" s="25">
        <f>INDEX('Appendix 1 - Team Data'!$B$12:$R$112, MATCH(C2113, 'Appendix 1 - Team Data'!$B$12:$B$112,0),4)</f>
        <v>80</v>
      </c>
      <c r="I2113" s="25">
        <f>INDEX('Appendix 1 - Team Data'!$B$12:$R$112, MATCH(D2113, 'Appendix 1 - Team Data'!$B$12:$B$112,0),4)</f>
        <v>80</v>
      </c>
      <c r="J2113" s="25">
        <f t="shared" si="33"/>
        <v>2</v>
      </c>
    </row>
    <row r="2114" spans="2:10">
      <c r="B2114" s="3">
        <v>31133</v>
      </c>
      <c r="C2114" s="10" t="s">
        <v>45</v>
      </c>
      <c r="D2114" s="10" t="s">
        <v>230</v>
      </c>
      <c r="E2114" s="25">
        <v>2</v>
      </c>
      <c r="F2114" s="25">
        <v>0</v>
      </c>
      <c r="G2114" s="10" t="s">
        <v>289</v>
      </c>
      <c r="H2114" s="25">
        <f>INDEX('Appendix 1 - Team Data'!$B$12:$R$112, MATCH(C2114, 'Appendix 1 - Team Data'!$B$12:$B$112,0),4)</f>
        <v>90</v>
      </c>
      <c r="I2114" s="25">
        <f>INDEX('Appendix 1 - Team Data'!$B$12:$R$112, MATCH(D2114, 'Appendix 1 - Team Data'!$B$12:$B$112,0),4)</f>
        <v>50</v>
      </c>
      <c r="J2114" s="25">
        <f t="shared" si="33"/>
        <v>2</v>
      </c>
    </row>
    <row r="2115" spans="2:10">
      <c r="B2115" s="3">
        <v>31133</v>
      </c>
      <c r="C2115" s="10" t="s">
        <v>15</v>
      </c>
      <c r="D2115" s="10" t="s">
        <v>226</v>
      </c>
      <c r="E2115" s="25">
        <v>2</v>
      </c>
      <c r="F2115" s="25">
        <v>0</v>
      </c>
      <c r="G2115" s="10" t="s">
        <v>288</v>
      </c>
      <c r="H2115" s="25">
        <f>INDEX('Appendix 1 - Team Data'!$B$12:$R$112, MATCH(C2115, 'Appendix 1 - Team Data'!$B$12:$B$112,0),4)</f>
        <v>50</v>
      </c>
      <c r="I2115" s="25">
        <f>INDEX('Appendix 1 - Team Data'!$B$12:$R$112, MATCH(D2115, 'Appendix 1 - Team Data'!$B$12:$B$112,0),4)</f>
        <v>60</v>
      </c>
      <c r="J2115" s="25">
        <f t="shared" si="33"/>
        <v>2</v>
      </c>
    </row>
    <row r="2116" spans="2:10">
      <c r="B2116" s="3">
        <v>31135</v>
      </c>
      <c r="C2116" s="10" t="s">
        <v>17</v>
      </c>
      <c r="D2116" s="10" t="s">
        <v>231</v>
      </c>
      <c r="E2116" s="25">
        <v>2</v>
      </c>
      <c r="F2116" s="25">
        <v>0</v>
      </c>
      <c r="G2116" s="10" t="s">
        <v>288</v>
      </c>
      <c r="H2116" s="25">
        <f>INDEX('Appendix 1 - Team Data'!$B$12:$R$112, MATCH(C2116, 'Appendix 1 - Team Data'!$B$12:$B$112,0),4)</f>
        <v>50</v>
      </c>
      <c r="I2116" s="25">
        <f>INDEX('Appendix 1 - Team Data'!$B$12:$R$112, MATCH(D2116, 'Appendix 1 - Team Data'!$B$12:$B$112,0),4)</f>
        <v>40</v>
      </c>
      <c r="J2116" s="25">
        <f t="shared" si="33"/>
        <v>2</v>
      </c>
    </row>
    <row r="2117" spans="2:10">
      <c r="B2117" s="3">
        <v>31135</v>
      </c>
      <c r="C2117" s="10" t="s">
        <v>265</v>
      </c>
      <c r="D2117" s="10" t="s">
        <v>47</v>
      </c>
      <c r="E2117" s="25">
        <v>2</v>
      </c>
      <c r="F2117" s="25">
        <v>0</v>
      </c>
      <c r="G2117" s="10" t="s">
        <v>291</v>
      </c>
      <c r="H2117" s="25">
        <f>INDEX('Appendix 1 - Team Data'!$B$12:$R$112, MATCH(C2117, 'Appendix 1 - Team Data'!$B$12:$B$112,0),4)</f>
        <v>10</v>
      </c>
      <c r="I2117" s="25">
        <f>INDEX('Appendix 1 - Team Data'!$B$12:$R$112, MATCH(D2117, 'Appendix 1 - Team Data'!$B$12:$B$112,0),4)</f>
        <v>40</v>
      </c>
      <c r="J2117" s="25">
        <f t="shared" si="33"/>
        <v>2</v>
      </c>
    </row>
    <row r="2118" spans="2:10">
      <c r="B2118" s="3">
        <v>31137</v>
      </c>
      <c r="C2118" s="10" t="s">
        <v>218</v>
      </c>
      <c r="D2118" s="10" t="s">
        <v>18</v>
      </c>
      <c r="E2118" s="25">
        <v>0</v>
      </c>
      <c r="F2118" s="25">
        <v>2</v>
      </c>
      <c r="G2118" s="10" t="s">
        <v>289</v>
      </c>
      <c r="H2118" s="25">
        <f>INDEX('Appendix 1 - Team Data'!$B$12:$R$112, MATCH(C2118, 'Appendix 1 - Team Data'!$B$12:$B$112,0),4)</f>
        <v>70</v>
      </c>
      <c r="I2118" s="25">
        <f>INDEX('Appendix 1 - Team Data'!$B$12:$R$112, MATCH(D2118, 'Appendix 1 - Team Data'!$B$12:$B$112,0),4)</f>
        <v>80</v>
      </c>
      <c r="J2118" s="25">
        <f t="shared" si="33"/>
        <v>2</v>
      </c>
    </row>
    <row r="2119" spans="2:10">
      <c r="B2119" s="3">
        <v>31140</v>
      </c>
      <c r="C2119" s="10" t="s">
        <v>211</v>
      </c>
      <c r="D2119" s="10" t="s">
        <v>20</v>
      </c>
      <c r="E2119" s="25">
        <v>2</v>
      </c>
      <c r="F2119" s="25">
        <v>0</v>
      </c>
      <c r="G2119" s="10" t="s">
        <v>288</v>
      </c>
      <c r="H2119" s="25">
        <f>INDEX('Appendix 1 - Team Data'!$B$12:$R$112, MATCH(C2119, 'Appendix 1 - Team Data'!$B$12:$B$112,0),4)</f>
        <v>90</v>
      </c>
      <c r="I2119" s="25">
        <f>INDEX('Appendix 1 - Team Data'!$B$12:$R$112, MATCH(D2119, 'Appendix 1 - Team Data'!$B$12:$B$112,0),4)</f>
        <v>90</v>
      </c>
      <c r="J2119" s="25">
        <f t="shared" si="33"/>
        <v>2</v>
      </c>
    </row>
    <row r="2120" spans="2:10">
      <c r="B2120" s="3">
        <v>31149</v>
      </c>
      <c r="C2120" s="10" t="s">
        <v>270</v>
      </c>
      <c r="D2120" s="10" t="s">
        <v>268</v>
      </c>
      <c r="E2120" s="25">
        <v>2</v>
      </c>
      <c r="F2120" s="25">
        <v>0</v>
      </c>
      <c r="G2120" s="10" t="s">
        <v>289</v>
      </c>
      <c r="H2120" s="25">
        <f>INDEX('Appendix 1 - Team Data'!$B$12:$R$112, MATCH(C2120, 'Appendix 1 - Team Data'!$B$12:$B$112,0),4)</f>
        <v>0</v>
      </c>
      <c r="I2120" s="25">
        <f>INDEX('Appendix 1 - Team Data'!$B$12:$R$112, MATCH(D2120, 'Appendix 1 - Team Data'!$B$12:$B$112,0),4)</f>
        <v>10</v>
      </c>
      <c r="J2120" s="25">
        <f t="shared" si="33"/>
        <v>2</v>
      </c>
    </row>
    <row r="2121" spans="2:10">
      <c r="B2121" s="3">
        <v>31150</v>
      </c>
      <c r="C2121" s="10" t="s">
        <v>255</v>
      </c>
      <c r="D2121" s="10" t="s">
        <v>262</v>
      </c>
      <c r="E2121" s="25">
        <v>2</v>
      </c>
      <c r="F2121" s="25">
        <v>0</v>
      </c>
      <c r="G2121" s="10" t="s">
        <v>289</v>
      </c>
      <c r="H2121" s="25">
        <f>INDEX('Appendix 1 - Team Data'!$B$12:$R$112, MATCH(C2121, 'Appendix 1 - Team Data'!$B$12:$B$112,0),4)</f>
        <v>20</v>
      </c>
      <c r="I2121" s="25">
        <f>INDEX('Appendix 1 - Team Data'!$B$12:$R$112, MATCH(D2121, 'Appendix 1 - Team Data'!$B$12:$B$112,0),4)</f>
        <v>10</v>
      </c>
      <c r="J2121" s="25">
        <f t="shared" si="33"/>
        <v>2</v>
      </c>
    </row>
    <row r="2122" spans="2:10">
      <c r="B2122" s="3">
        <v>31154</v>
      </c>
      <c r="C2122" s="10" t="s">
        <v>52</v>
      </c>
      <c r="D2122" s="10" t="s">
        <v>215</v>
      </c>
      <c r="E2122" s="25">
        <v>2</v>
      </c>
      <c r="F2122" s="25">
        <v>0</v>
      </c>
      <c r="G2122" s="10" t="s">
        <v>288</v>
      </c>
      <c r="H2122" s="25">
        <f>INDEX('Appendix 1 - Team Data'!$B$12:$R$112, MATCH(C2122, 'Appendix 1 - Team Data'!$B$12:$B$112,0),4)</f>
        <v>90</v>
      </c>
      <c r="I2122" s="25">
        <f>INDEX('Appendix 1 - Team Data'!$B$12:$R$112, MATCH(D2122, 'Appendix 1 - Team Data'!$B$12:$B$112,0),4)</f>
        <v>70</v>
      </c>
      <c r="J2122" s="25">
        <f t="shared" si="33"/>
        <v>2</v>
      </c>
    </row>
    <row r="2123" spans="2:10">
      <c r="B2123" s="3">
        <v>31156</v>
      </c>
      <c r="C2123" s="10" t="s">
        <v>245</v>
      </c>
      <c r="D2123" s="10" t="s">
        <v>268</v>
      </c>
      <c r="E2123" s="25">
        <v>2</v>
      </c>
      <c r="F2123" s="25">
        <v>0</v>
      </c>
      <c r="G2123" s="10" t="s">
        <v>289</v>
      </c>
      <c r="H2123" s="25">
        <f>INDEX('Appendix 1 - Team Data'!$B$12:$R$112, MATCH(C2123, 'Appendix 1 - Team Data'!$B$12:$B$112,0),4)</f>
        <v>30</v>
      </c>
      <c r="I2123" s="25">
        <f>INDEX('Appendix 1 - Team Data'!$B$12:$R$112, MATCH(D2123, 'Appendix 1 - Team Data'!$B$12:$B$112,0),4)</f>
        <v>10</v>
      </c>
      <c r="J2123" s="25">
        <f t="shared" si="33"/>
        <v>2</v>
      </c>
    </row>
    <row r="2124" spans="2:10">
      <c r="B2124" s="3">
        <v>31158</v>
      </c>
      <c r="C2124" s="10" t="s">
        <v>234</v>
      </c>
      <c r="D2124" s="10" t="s">
        <v>243</v>
      </c>
      <c r="E2124" s="25">
        <v>2</v>
      </c>
      <c r="F2124" s="25">
        <v>0</v>
      </c>
      <c r="G2124" s="10" t="s">
        <v>289</v>
      </c>
      <c r="H2124" s="25">
        <f>INDEX('Appendix 1 - Team Data'!$B$12:$R$112, MATCH(C2124, 'Appendix 1 - Team Data'!$B$12:$B$112,0),4)</f>
        <v>40</v>
      </c>
      <c r="I2124" s="25">
        <f>INDEX('Appendix 1 - Team Data'!$B$12:$R$112, MATCH(D2124, 'Appendix 1 - Team Data'!$B$12:$B$112,0),4)</f>
        <v>30</v>
      </c>
      <c r="J2124" s="25">
        <f t="shared" si="33"/>
        <v>2</v>
      </c>
    </row>
    <row r="2125" spans="2:10">
      <c r="B2125" s="3">
        <v>31168</v>
      </c>
      <c r="C2125" s="10" t="s">
        <v>45</v>
      </c>
      <c r="D2125" s="10" t="s">
        <v>50</v>
      </c>
      <c r="E2125" s="25">
        <v>2</v>
      </c>
      <c r="F2125" s="25">
        <v>0</v>
      </c>
      <c r="G2125" s="10" t="s">
        <v>289</v>
      </c>
      <c r="H2125" s="25">
        <f>INDEX('Appendix 1 - Team Data'!$B$12:$R$112, MATCH(C2125, 'Appendix 1 - Team Data'!$B$12:$B$112,0),4)</f>
        <v>90</v>
      </c>
      <c r="I2125" s="25">
        <f>INDEX('Appendix 1 - Team Data'!$B$12:$R$112, MATCH(D2125, 'Appendix 1 - Team Data'!$B$12:$B$112,0),4)</f>
        <v>80</v>
      </c>
      <c r="J2125" s="25">
        <f t="shared" si="33"/>
        <v>2</v>
      </c>
    </row>
    <row r="2126" spans="2:10">
      <c r="B2126" s="3">
        <v>31168</v>
      </c>
      <c r="C2126" s="10" t="s">
        <v>229</v>
      </c>
      <c r="D2126" s="10" t="s">
        <v>225</v>
      </c>
      <c r="E2126" s="25">
        <v>2</v>
      </c>
      <c r="F2126" s="25">
        <v>0</v>
      </c>
      <c r="G2126" s="10" t="s">
        <v>289</v>
      </c>
      <c r="H2126" s="25">
        <f>INDEX('Appendix 1 - Team Data'!$B$12:$R$112, MATCH(C2126, 'Appendix 1 - Team Data'!$B$12:$B$112,0),4)</f>
        <v>50</v>
      </c>
      <c r="I2126" s="25">
        <f>INDEX('Appendix 1 - Team Data'!$B$12:$R$112, MATCH(D2126, 'Appendix 1 - Team Data'!$B$12:$B$112,0),4)</f>
        <v>60</v>
      </c>
      <c r="J2126" s="25">
        <f t="shared" si="33"/>
        <v>2</v>
      </c>
    </row>
    <row r="2127" spans="2:10">
      <c r="B2127" s="3">
        <v>31169</v>
      </c>
      <c r="C2127" s="10" t="s">
        <v>35</v>
      </c>
      <c r="D2127" s="10" t="s">
        <v>18</v>
      </c>
      <c r="E2127" s="25">
        <v>2</v>
      </c>
      <c r="F2127" s="25">
        <v>0</v>
      </c>
      <c r="G2127" s="10" t="s">
        <v>288</v>
      </c>
      <c r="H2127" s="25">
        <f>INDEX('Appendix 1 - Team Data'!$B$12:$R$112, MATCH(C2127, 'Appendix 1 - Team Data'!$B$12:$B$112,0),4)</f>
        <v>90</v>
      </c>
      <c r="I2127" s="25">
        <f>INDEX('Appendix 1 - Team Data'!$B$12:$R$112, MATCH(D2127, 'Appendix 1 - Team Data'!$B$12:$B$112,0),4)</f>
        <v>80</v>
      </c>
      <c r="J2127" s="25">
        <f t="shared" si="33"/>
        <v>2</v>
      </c>
    </row>
    <row r="2128" spans="2:10">
      <c r="B2128" s="3">
        <v>31169</v>
      </c>
      <c r="C2128" s="10" t="s">
        <v>233</v>
      </c>
      <c r="D2128" s="10" t="s">
        <v>25</v>
      </c>
      <c r="E2128" s="25">
        <v>2</v>
      </c>
      <c r="F2128" s="25">
        <v>0</v>
      </c>
      <c r="G2128" s="10" t="s">
        <v>289</v>
      </c>
      <c r="H2128" s="25">
        <f>INDEX('Appendix 1 - Team Data'!$B$12:$R$112, MATCH(C2128, 'Appendix 1 - Team Data'!$B$12:$B$112,0),4)</f>
        <v>40</v>
      </c>
      <c r="I2128" s="25">
        <f>INDEX('Appendix 1 - Team Data'!$B$12:$R$112, MATCH(D2128, 'Appendix 1 - Team Data'!$B$12:$B$112,0),4)</f>
        <v>90</v>
      </c>
      <c r="J2128" s="25">
        <f t="shared" si="33"/>
        <v>2</v>
      </c>
    </row>
    <row r="2129" spans="2:10">
      <c r="B2129" s="3">
        <v>31175</v>
      </c>
      <c r="C2129" s="10" t="s">
        <v>262</v>
      </c>
      <c r="D2129" s="10" t="s">
        <v>255</v>
      </c>
      <c r="E2129" s="25">
        <v>0</v>
      </c>
      <c r="F2129" s="25">
        <v>2</v>
      </c>
      <c r="G2129" s="10" t="s">
        <v>289</v>
      </c>
      <c r="H2129" s="25">
        <f>INDEX('Appendix 1 - Team Data'!$B$12:$R$112, MATCH(C2129, 'Appendix 1 - Team Data'!$B$12:$B$112,0),4)</f>
        <v>10</v>
      </c>
      <c r="I2129" s="25">
        <f>INDEX('Appendix 1 - Team Data'!$B$12:$R$112, MATCH(D2129, 'Appendix 1 - Team Data'!$B$12:$B$112,0),4)</f>
        <v>20</v>
      </c>
      <c r="J2129" s="25">
        <f t="shared" si="33"/>
        <v>2</v>
      </c>
    </row>
    <row r="2130" spans="2:10">
      <c r="B2130" s="3">
        <v>31181</v>
      </c>
      <c r="C2130" s="10" t="s">
        <v>30</v>
      </c>
      <c r="D2130" s="10" t="s">
        <v>213</v>
      </c>
      <c r="E2130" s="25">
        <v>2</v>
      </c>
      <c r="F2130" s="25">
        <v>0</v>
      </c>
      <c r="G2130" s="10" t="s">
        <v>288</v>
      </c>
      <c r="H2130" s="25">
        <f>INDEX('Appendix 1 - Team Data'!$B$12:$R$112, MATCH(C2130, 'Appendix 1 - Team Data'!$B$12:$B$112,0),4)</f>
        <v>90</v>
      </c>
      <c r="I2130" s="25">
        <f>INDEX('Appendix 1 - Team Data'!$B$12:$R$112, MATCH(D2130, 'Appendix 1 - Team Data'!$B$12:$B$112,0),4)</f>
        <v>80</v>
      </c>
      <c r="J2130" s="25">
        <f t="shared" si="33"/>
        <v>2</v>
      </c>
    </row>
    <row r="2131" spans="2:10">
      <c r="B2131" s="3">
        <v>31200</v>
      </c>
      <c r="C2131" s="10" t="s">
        <v>227</v>
      </c>
      <c r="D2131" s="10" t="s">
        <v>35</v>
      </c>
      <c r="E2131" s="25">
        <v>0</v>
      </c>
      <c r="F2131" s="25">
        <v>2</v>
      </c>
      <c r="G2131" s="10" t="s">
        <v>289</v>
      </c>
      <c r="H2131" s="25">
        <f>INDEX('Appendix 1 - Team Data'!$B$12:$R$112, MATCH(C2131, 'Appendix 1 - Team Data'!$B$12:$B$112,0),4)</f>
        <v>50</v>
      </c>
      <c r="I2131" s="25">
        <f>INDEX('Appendix 1 - Team Data'!$B$12:$R$112, MATCH(D2131, 'Appendix 1 - Team Data'!$B$12:$B$112,0),4)</f>
        <v>90</v>
      </c>
      <c r="J2131" s="25">
        <f t="shared" si="33"/>
        <v>2</v>
      </c>
    </row>
    <row r="2132" spans="2:10">
      <c r="B2132" s="3">
        <v>31200</v>
      </c>
      <c r="C2132" s="10" t="s">
        <v>52</v>
      </c>
      <c r="D2132" s="10" t="s">
        <v>30</v>
      </c>
      <c r="E2132" s="25">
        <v>1</v>
      </c>
      <c r="F2132" s="25">
        <v>3</v>
      </c>
      <c r="G2132" s="10" t="s">
        <v>289</v>
      </c>
      <c r="H2132" s="25">
        <f>INDEX('Appendix 1 - Team Data'!$B$12:$R$112, MATCH(C2132, 'Appendix 1 - Team Data'!$B$12:$B$112,0),4)</f>
        <v>90</v>
      </c>
      <c r="I2132" s="25">
        <f>INDEX('Appendix 1 - Team Data'!$B$12:$R$112, MATCH(D2132, 'Appendix 1 - Team Data'!$B$12:$B$112,0),4)</f>
        <v>90</v>
      </c>
      <c r="J2132" s="25">
        <f t="shared" si="33"/>
        <v>2</v>
      </c>
    </row>
    <row r="2133" spans="2:10">
      <c r="B2133" s="3">
        <v>31203</v>
      </c>
      <c r="C2133" s="10" t="s">
        <v>28</v>
      </c>
      <c r="D2133" s="10" t="s">
        <v>15</v>
      </c>
      <c r="E2133" s="25">
        <v>4</v>
      </c>
      <c r="F2133" s="25">
        <v>2</v>
      </c>
      <c r="G2133" s="10" t="s">
        <v>289</v>
      </c>
      <c r="H2133" s="25">
        <f>INDEX('Appendix 1 - Team Data'!$B$12:$R$112, MATCH(C2133, 'Appendix 1 - Team Data'!$B$12:$B$112,0),4)</f>
        <v>80</v>
      </c>
      <c r="I2133" s="25">
        <f>INDEX('Appendix 1 - Team Data'!$B$12:$R$112, MATCH(D2133, 'Appendix 1 - Team Data'!$B$12:$B$112,0),4)</f>
        <v>50</v>
      </c>
      <c r="J2133" s="25">
        <f t="shared" ref="J2133:J2196" si="34">ABS(F2133-E2133)</f>
        <v>2</v>
      </c>
    </row>
    <row r="2134" spans="2:10">
      <c r="B2134" s="3">
        <v>31203</v>
      </c>
      <c r="C2134" s="10" t="s">
        <v>246</v>
      </c>
      <c r="D2134" s="10" t="s">
        <v>214</v>
      </c>
      <c r="E2134" s="25">
        <v>4</v>
      </c>
      <c r="F2134" s="25">
        <v>2</v>
      </c>
      <c r="G2134" s="10" t="s">
        <v>288</v>
      </c>
      <c r="H2134" s="25">
        <f>INDEX('Appendix 1 - Team Data'!$B$12:$R$112, MATCH(C2134, 'Appendix 1 - Team Data'!$B$12:$B$112,0),4)</f>
        <v>30</v>
      </c>
      <c r="I2134" s="25">
        <f>INDEX('Appendix 1 - Team Data'!$B$12:$R$112, MATCH(D2134, 'Appendix 1 - Team Data'!$B$12:$B$112,0),4)</f>
        <v>70</v>
      </c>
      <c r="J2134" s="25">
        <f t="shared" si="34"/>
        <v>2</v>
      </c>
    </row>
    <row r="2135" spans="2:10">
      <c r="B2135" s="3">
        <v>31206</v>
      </c>
      <c r="C2135" s="10" t="s">
        <v>35</v>
      </c>
      <c r="D2135" s="10" t="s">
        <v>213</v>
      </c>
      <c r="E2135" s="25">
        <v>3</v>
      </c>
      <c r="F2135" s="25">
        <v>1</v>
      </c>
      <c r="G2135" s="10" t="s">
        <v>288</v>
      </c>
      <c r="H2135" s="25">
        <f>INDEX('Appendix 1 - Team Data'!$B$12:$R$112, MATCH(C2135, 'Appendix 1 - Team Data'!$B$12:$B$112,0),4)</f>
        <v>90</v>
      </c>
      <c r="I2135" s="25">
        <f>INDEX('Appendix 1 - Team Data'!$B$12:$R$112, MATCH(D2135, 'Appendix 1 - Team Data'!$B$12:$B$112,0),4)</f>
        <v>80</v>
      </c>
      <c r="J2135" s="25">
        <f t="shared" si="34"/>
        <v>2</v>
      </c>
    </row>
    <row r="2136" spans="2:10">
      <c r="B2136" s="3">
        <v>31213</v>
      </c>
      <c r="C2136" s="10" t="s">
        <v>43</v>
      </c>
      <c r="D2136" s="10" t="s">
        <v>245</v>
      </c>
      <c r="E2136" s="25">
        <v>2</v>
      </c>
      <c r="F2136" s="25">
        <v>0</v>
      </c>
      <c r="G2136" s="10" t="s">
        <v>287</v>
      </c>
      <c r="H2136" s="25">
        <f>INDEX('Appendix 1 - Team Data'!$B$12:$R$112, MATCH(C2136, 'Appendix 1 - Team Data'!$B$12:$B$112,0),4)</f>
        <v>70</v>
      </c>
      <c r="I2136" s="25">
        <f>INDEX('Appendix 1 - Team Data'!$B$12:$R$112, MATCH(D2136, 'Appendix 1 - Team Data'!$B$12:$B$112,0),4)</f>
        <v>30</v>
      </c>
      <c r="J2136" s="25">
        <f t="shared" si="34"/>
        <v>2</v>
      </c>
    </row>
    <row r="2137" spans="2:10">
      <c r="B2137" s="3">
        <v>31213</v>
      </c>
      <c r="C2137" s="10" t="s">
        <v>41</v>
      </c>
      <c r="D2137" s="10" t="s">
        <v>40</v>
      </c>
      <c r="E2137" s="25">
        <v>2</v>
      </c>
      <c r="F2137" s="25">
        <v>0</v>
      </c>
      <c r="G2137" s="10" t="s">
        <v>288</v>
      </c>
      <c r="H2137" s="25">
        <f>INDEX('Appendix 1 - Team Data'!$B$12:$R$112, MATCH(C2137, 'Appendix 1 - Team Data'!$B$12:$B$112,0),4)</f>
        <v>80</v>
      </c>
      <c r="I2137" s="25">
        <f>INDEX('Appendix 1 - Team Data'!$B$12:$R$112, MATCH(D2137, 'Appendix 1 - Team Data'!$B$12:$B$112,0),4)</f>
        <v>90</v>
      </c>
      <c r="J2137" s="25">
        <f t="shared" si="34"/>
        <v>2</v>
      </c>
    </row>
    <row r="2138" spans="2:10">
      <c r="B2138" s="3">
        <v>31214</v>
      </c>
      <c r="C2138" s="10" t="s">
        <v>215</v>
      </c>
      <c r="D2138" s="10" t="s">
        <v>35</v>
      </c>
      <c r="E2138" s="25">
        <v>0</v>
      </c>
      <c r="F2138" s="25">
        <v>2</v>
      </c>
      <c r="G2138" s="10" t="s">
        <v>289</v>
      </c>
      <c r="H2138" s="25">
        <f>INDEX('Appendix 1 - Team Data'!$B$12:$R$112, MATCH(C2138, 'Appendix 1 - Team Data'!$B$12:$B$112,0),4)</f>
        <v>70</v>
      </c>
      <c r="I2138" s="25">
        <f>INDEX('Appendix 1 - Team Data'!$B$12:$R$112, MATCH(D2138, 'Appendix 1 - Team Data'!$B$12:$B$112,0),4)</f>
        <v>90</v>
      </c>
      <c r="J2138" s="25">
        <f t="shared" si="34"/>
        <v>2</v>
      </c>
    </row>
    <row r="2139" spans="2:10">
      <c r="B2139" s="3">
        <v>31217</v>
      </c>
      <c r="C2139" s="10" t="s">
        <v>33</v>
      </c>
      <c r="D2139" s="10" t="s">
        <v>243</v>
      </c>
      <c r="E2139" s="25">
        <v>2</v>
      </c>
      <c r="F2139" s="25">
        <v>0</v>
      </c>
      <c r="G2139" s="10" t="s">
        <v>288</v>
      </c>
      <c r="H2139" s="25">
        <f>INDEX('Appendix 1 - Team Data'!$B$12:$R$112, MATCH(C2139, 'Appendix 1 - Team Data'!$B$12:$B$112,0),4)</f>
        <v>50</v>
      </c>
      <c r="I2139" s="25">
        <f>INDEX('Appendix 1 - Team Data'!$B$12:$R$112, MATCH(D2139, 'Appendix 1 - Team Data'!$B$12:$B$112,0),4)</f>
        <v>30</v>
      </c>
      <c r="J2139" s="25">
        <f t="shared" si="34"/>
        <v>2</v>
      </c>
    </row>
    <row r="2140" spans="2:10">
      <c r="B2140" s="3">
        <v>31228</v>
      </c>
      <c r="C2140" s="10" t="s">
        <v>52</v>
      </c>
      <c r="D2140" s="10" t="s">
        <v>220</v>
      </c>
      <c r="E2140" s="25">
        <v>2</v>
      </c>
      <c r="F2140" s="25">
        <v>0</v>
      </c>
      <c r="G2140" s="10" t="s">
        <v>289</v>
      </c>
      <c r="H2140" s="25">
        <f>INDEX('Appendix 1 - Team Data'!$B$12:$R$112, MATCH(C2140, 'Appendix 1 - Team Data'!$B$12:$B$112,0),4)</f>
        <v>90</v>
      </c>
      <c r="I2140" s="25">
        <f>INDEX('Appendix 1 - Team Data'!$B$12:$R$112, MATCH(D2140, 'Appendix 1 - Team Data'!$B$12:$B$112,0),4)</f>
        <v>60</v>
      </c>
      <c r="J2140" s="25">
        <f t="shared" si="34"/>
        <v>2</v>
      </c>
    </row>
    <row r="2141" spans="2:10">
      <c r="B2141" s="3">
        <v>31233</v>
      </c>
      <c r="C2141" s="10" t="s">
        <v>268</v>
      </c>
      <c r="D2141" s="10" t="s">
        <v>270</v>
      </c>
      <c r="E2141" s="25">
        <v>0</v>
      </c>
      <c r="F2141" s="25">
        <v>2</v>
      </c>
      <c r="G2141" s="10" t="s">
        <v>314</v>
      </c>
      <c r="H2141" s="25">
        <f>INDEX('Appendix 1 - Team Data'!$B$12:$R$112, MATCH(C2141, 'Appendix 1 - Team Data'!$B$12:$B$112,0),4)</f>
        <v>10</v>
      </c>
      <c r="I2141" s="25">
        <f>INDEX('Appendix 1 - Team Data'!$B$12:$R$112, MATCH(D2141, 'Appendix 1 - Team Data'!$B$12:$B$112,0),4)</f>
        <v>0</v>
      </c>
      <c r="J2141" s="25">
        <f t="shared" si="34"/>
        <v>2</v>
      </c>
    </row>
    <row r="2142" spans="2:10">
      <c r="B2142" s="3">
        <v>31241</v>
      </c>
      <c r="C2142" s="10" t="s">
        <v>251</v>
      </c>
      <c r="D2142" s="10" t="s">
        <v>260</v>
      </c>
      <c r="E2142" s="25">
        <v>2</v>
      </c>
      <c r="F2142" s="25">
        <v>0</v>
      </c>
      <c r="G2142" s="10" t="s">
        <v>289</v>
      </c>
      <c r="H2142" s="25">
        <f>INDEX('Appendix 1 - Team Data'!$B$12:$R$112, MATCH(C2142, 'Appendix 1 - Team Data'!$B$12:$B$112,0),4)</f>
        <v>20</v>
      </c>
      <c r="I2142" s="25">
        <f>INDEX('Appendix 1 - Team Data'!$B$12:$R$112, MATCH(D2142, 'Appendix 1 - Team Data'!$B$12:$B$112,0),4)</f>
        <v>10</v>
      </c>
      <c r="J2142" s="25">
        <f t="shared" si="34"/>
        <v>2</v>
      </c>
    </row>
    <row r="2143" spans="2:10">
      <c r="B2143" s="3">
        <v>31248</v>
      </c>
      <c r="C2143" s="10" t="s">
        <v>47</v>
      </c>
      <c r="D2143" s="10" t="s">
        <v>33</v>
      </c>
      <c r="E2143" s="25">
        <v>2</v>
      </c>
      <c r="F2143" s="25">
        <v>0</v>
      </c>
      <c r="G2143" s="10" t="s">
        <v>289</v>
      </c>
      <c r="H2143" s="25">
        <f>INDEX('Appendix 1 - Team Data'!$B$12:$R$112, MATCH(C2143, 'Appendix 1 - Team Data'!$B$12:$B$112,0),4)</f>
        <v>40</v>
      </c>
      <c r="I2143" s="25">
        <f>INDEX('Appendix 1 - Team Data'!$B$12:$R$112, MATCH(D2143, 'Appendix 1 - Team Data'!$B$12:$B$112,0),4)</f>
        <v>50</v>
      </c>
      <c r="J2143" s="25">
        <f t="shared" si="34"/>
        <v>2</v>
      </c>
    </row>
    <row r="2144" spans="2:10">
      <c r="B2144" s="3">
        <v>31254</v>
      </c>
      <c r="C2144" s="10" t="s">
        <v>265</v>
      </c>
      <c r="D2144" s="10" t="s">
        <v>234</v>
      </c>
      <c r="E2144" s="25">
        <v>2</v>
      </c>
      <c r="F2144" s="25">
        <v>0</v>
      </c>
      <c r="G2144" s="10" t="s">
        <v>289</v>
      </c>
      <c r="H2144" s="25">
        <f>INDEX('Appendix 1 - Team Data'!$B$12:$R$112, MATCH(C2144, 'Appendix 1 - Team Data'!$B$12:$B$112,0),4)</f>
        <v>10</v>
      </c>
      <c r="I2144" s="25">
        <f>INDEX('Appendix 1 - Team Data'!$B$12:$R$112, MATCH(D2144, 'Appendix 1 - Team Data'!$B$12:$B$112,0),4)</f>
        <v>40</v>
      </c>
      <c r="J2144" s="25">
        <f t="shared" si="34"/>
        <v>2</v>
      </c>
    </row>
    <row r="2145" spans="2:10">
      <c r="B2145" s="3">
        <v>31256</v>
      </c>
      <c r="C2145" s="10" t="s">
        <v>22</v>
      </c>
      <c r="D2145" s="10" t="s">
        <v>17</v>
      </c>
      <c r="E2145" s="25">
        <v>2</v>
      </c>
      <c r="F2145" s="25">
        <v>0</v>
      </c>
      <c r="G2145" s="10" t="s">
        <v>289</v>
      </c>
      <c r="H2145" s="25">
        <f>INDEX('Appendix 1 - Team Data'!$B$12:$R$112, MATCH(C2145, 'Appendix 1 - Team Data'!$B$12:$B$112,0),4)</f>
        <v>50</v>
      </c>
      <c r="I2145" s="25">
        <f>INDEX('Appendix 1 - Team Data'!$B$12:$R$112, MATCH(D2145, 'Appendix 1 - Team Data'!$B$12:$B$112,0),4)</f>
        <v>50</v>
      </c>
      <c r="J2145" s="25">
        <f t="shared" si="34"/>
        <v>2</v>
      </c>
    </row>
    <row r="2146" spans="2:10">
      <c r="B2146" s="3">
        <v>31266</v>
      </c>
      <c r="C2146" s="10" t="s">
        <v>15</v>
      </c>
      <c r="D2146" s="10" t="s">
        <v>228</v>
      </c>
      <c r="E2146" s="25">
        <v>2</v>
      </c>
      <c r="F2146" s="25">
        <v>0</v>
      </c>
      <c r="G2146" s="10" t="s">
        <v>288</v>
      </c>
      <c r="H2146" s="25">
        <f>INDEX('Appendix 1 - Team Data'!$B$12:$R$112, MATCH(C2146, 'Appendix 1 - Team Data'!$B$12:$B$112,0),4)</f>
        <v>50</v>
      </c>
      <c r="I2146" s="25">
        <f>INDEX('Appendix 1 - Team Data'!$B$12:$R$112, MATCH(D2146, 'Appendix 1 - Team Data'!$B$12:$B$112,0),4)</f>
        <v>50</v>
      </c>
      <c r="J2146" s="25">
        <f t="shared" si="34"/>
        <v>2</v>
      </c>
    </row>
    <row r="2147" spans="2:10">
      <c r="B2147" s="3">
        <v>31277</v>
      </c>
      <c r="C2147" s="10" t="s">
        <v>243</v>
      </c>
      <c r="D2147" s="10" t="s">
        <v>234</v>
      </c>
      <c r="E2147" s="25">
        <v>2</v>
      </c>
      <c r="F2147" s="25">
        <v>0</v>
      </c>
      <c r="G2147" s="10" t="s">
        <v>291</v>
      </c>
      <c r="H2147" s="25">
        <f>INDEX('Appendix 1 - Team Data'!$B$12:$R$112, MATCH(C2147, 'Appendix 1 - Team Data'!$B$12:$B$112,0),4)</f>
        <v>30</v>
      </c>
      <c r="I2147" s="25">
        <f>INDEX('Appendix 1 - Team Data'!$B$12:$R$112, MATCH(D2147, 'Appendix 1 - Team Data'!$B$12:$B$112,0),4)</f>
        <v>40</v>
      </c>
      <c r="J2147" s="25">
        <f t="shared" si="34"/>
        <v>2</v>
      </c>
    </row>
    <row r="2148" spans="2:10">
      <c r="B2148" s="3">
        <v>31280</v>
      </c>
      <c r="C2148" s="10" t="s">
        <v>25</v>
      </c>
      <c r="D2148" s="10" t="s">
        <v>18</v>
      </c>
      <c r="E2148" s="25">
        <v>2</v>
      </c>
      <c r="F2148" s="25">
        <v>0</v>
      </c>
      <c r="G2148" s="10" t="s">
        <v>288</v>
      </c>
      <c r="H2148" s="25">
        <f>INDEX('Appendix 1 - Team Data'!$B$12:$R$112, MATCH(C2148, 'Appendix 1 - Team Data'!$B$12:$B$112,0),4)</f>
        <v>90</v>
      </c>
      <c r="I2148" s="25">
        <f>INDEX('Appendix 1 - Team Data'!$B$12:$R$112, MATCH(D2148, 'Appendix 1 - Team Data'!$B$12:$B$112,0),4)</f>
        <v>80</v>
      </c>
      <c r="J2148" s="25">
        <f t="shared" si="34"/>
        <v>2</v>
      </c>
    </row>
    <row r="2149" spans="2:10">
      <c r="B2149" s="3">
        <v>31287</v>
      </c>
      <c r="C2149" s="10" t="s">
        <v>228</v>
      </c>
      <c r="D2149" s="10" t="s">
        <v>244</v>
      </c>
      <c r="E2149" s="25">
        <v>2</v>
      </c>
      <c r="F2149" s="25">
        <v>0</v>
      </c>
      <c r="G2149" s="10" t="s">
        <v>289</v>
      </c>
      <c r="H2149" s="25">
        <f>INDEX('Appendix 1 - Team Data'!$B$12:$R$112, MATCH(C2149, 'Appendix 1 - Team Data'!$B$12:$B$112,0),4)</f>
        <v>50</v>
      </c>
      <c r="I2149" s="25">
        <f>INDEX('Appendix 1 - Team Data'!$B$12:$R$112, MATCH(D2149, 'Appendix 1 - Team Data'!$B$12:$B$112,0),4)</f>
        <v>30</v>
      </c>
      <c r="J2149" s="25">
        <f t="shared" si="34"/>
        <v>2</v>
      </c>
    </row>
    <row r="2150" spans="2:10">
      <c r="B2150" s="3">
        <v>31298</v>
      </c>
      <c r="C2150" s="10" t="s">
        <v>237</v>
      </c>
      <c r="D2150" s="10" t="s">
        <v>37</v>
      </c>
      <c r="E2150" s="25">
        <v>3</v>
      </c>
      <c r="F2150" s="25">
        <v>1</v>
      </c>
      <c r="G2150" s="10" t="s">
        <v>289</v>
      </c>
      <c r="H2150" s="25">
        <f>INDEX('Appendix 1 - Team Data'!$B$12:$R$112, MATCH(C2150, 'Appendix 1 - Team Data'!$B$12:$B$112,0),4)</f>
        <v>40</v>
      </c>
      <c r="I2150" s="25">
        <f>INDEX('Appendix 1 - Team Data'!$B$12:$R$112, MATCH(D2150, 'Appendix 1 - Team Data'!$B$12:$B$112,0),4)</f>
        <v>60</v>
      </c>
      <c r="J2150" s="25">
        <f t="shared" si="34"/>
        <v>2</v>
      </c>
    </row>
    <row r="2151" spans="2:10">
      <c r="B2151" s="3">
        <v>31331</v>
      </c>
      <c r="C2151" s="10" t="s">
        <v>265</v>
      </c>
      <c r="D2151" s="10" t="s">
        <v>41</v>
      </c>
      <c r="E2151" s="25">
        <v>3</v>
      </c>
      <c r="F2151" s="25">
        <v>1</v>
      </c>
      <c r="G2151" s="10" t="s">
        <v>288</v>
      </c>
      <c r="H2151" s="25">
        <f>INDEX('Appendix 1 - Team Data'!$B$12:$R$112, MATCH(C2151, 'Appendix 1 - Team Data'!$B$12:$B$112,0),4)</f>
        <v>10</v>
      </c>
      <c r="I2151" s="25">
        <f>INDEX('Appendix 1 - Team Data'!$B$12:$R$112, MATCH(D2151, 'Appendix 1 - Team Data'!$B$12:$B$112,0),4)</f>
        <v>80</v>
      </c>
      <c r="J2151" s="25">
        <f t="shared" si="34"/>
        <v>2</v>
      </c>
    </row>
    <row r="2152" spans="2:10">
      <c r="B2152" s="3">
        <v>31336</v>
      </c>
      <c r="C2152" s="10" t="s">
        <v>230</v>
      </c>
      <c r="D2152" s="10" t="s">
        <v>233</v>
      </c>
      <c r="E2152" s="25">
        <v>0</v>
      </c>
      <c r="F2152" s="25">
        <v>2</v>
      </c>
      <c r="G2152" s="10" t="s">
        <v>288</v>
      </c>
      <c r="H2152" s="25">
        <f>INDEX('Appendix 1 - Team Data'!$B$12:$R$112, MATCH(C2152, 'Appendix 1 - Team Data'!$B$12:$B$112,0),4)</f>
        <v>50</v>
      </c>
      <c r="I2152" s="25">
        <f>INDEX('Appendix 1 - Team Data'!$B$12:$R$112, MATCH(D2152, 'Appendix 1 - Team Data'!$B$12:$B$112,0),4)</f>
        <v>40</v>
      </c>
      <c r="J2152" s="25">
        <f t="shared" si="34"/>
        <v>2</v>
      </c>
    </row>
    <row r="2153" spans="2:10">
      <c r="B2153" s="3">
        <v>31336</v>
      </c>
      <c r="C2153" s="10" t="s">
        <v>15</v>
      </c>
      <c r="D2153" s="10" t="s">
        <v>221</v>
      </c>
      <c r="E2153" s="25">
        <v>2</v>
      </c>
      <c r="F2153" s="25">
        <v>0</v>
      </c>
      <c r="G2153" s="10" t="s">
        <v>289</v>
      </c>
      <c r="H2153" s="25">
        <f>INDEX('Appendix 1 - Team Data'!$B$12:$R$112, MATCH(C2153, 'Appendix 1 - Team Data'!$B$12:$B$112,0),4)</f>
        <v>50</v>
      </c>
      <c r="I2153" s="25">
        <f>INDEX('Appendix 1 - Team Data'!$B$12:$R$112, MATCH(D2153, 'Appendix 1 - Team Data'!$B$12:$B$112,0),4)</f>
        <v>60</v>
      </c>
      <c r="J2153" s="25">
        <f t="shared" si="34"/>
        <v>2</v>
      </c>
    </row>
    <row r="2154" spans="2:10">
      <c r="B2154" s="3">
        <v>31346</v>
      </c>
      <c r="C2154" s="10" t="s">
        <v>254</v>
      </c>
      <c r="D2154" s="10" t="s">
        <v>252</v>
      </c>
      <c r="E2154" s="25">
        <v>3</v>
      </c>
      <c r="F2154" s="25">
        <v>1</v>
      </c>
      <c r="G2154" s="10" t="s">
        <v>289</v>
      </c>
      <c r="H2154" s="25">
        <f>INDEX('Appendix 1 - Team Data'!$B$12:$R$112, MATCH(C2154, 'Appendix 1 - Team Data'!$B$12:$B$112,0),4)</f>
        <v>20</v>
      </c>
      <c r="I2154" s="25">
        <f>INDEX('Appendix 1 - Team Data'!$B$12:$R$112, MATCH(D2154, 'Appendix 1 - Team Data'!$B$12:$B$112,0),4)</f>
        <v>20</v>
      </c>
      <c r="J2154" s="25">
        <f t="shared" si="34"/>
        <v>2</v>
      </c>
    </row>
    <row r="2155" spans="2:10">
      <c r="B2155" s="3">
        <v>31347</v>
      </c>
      <c r="C2155" s="10" t="s">
        <v>213</v>
      </c>
      <c r="D2155" s="10" t="s">
        <v>27</v>
      </c>
      <c r="E2155" s="25">
        <v>4</v>
      </c>
      <c r="F2155" s="25">
        <v>2</v>
      </c>
      <c r="G2155" s="10" t="s">
        <v>289</v>
      </c>
      <c r="H2155" s="25">
        <f>INDEX('Appendix 1 - Team Data'!$B$12:$R$112, MATCH(C2155, 'Appendix 1 - Team Data'!$B$12:$B$112,0),4)</f>
        <v>80</v>
      </c>
      <c r="I2155" s="25">
        <f>INDEX('Appendix 1 - Team Data'!$B$12:$R$112, MATCH(D2155, 'Appendix 1 - Team Data'!$B$12:$B$112,0),4)</f>
        <v>80</v>
      </c>
      <c r="J2155" s="25">
        <f t="shared" si="34"/>
        <v>2</v>
      </c>
    </row>
    <row r="2156" spans="2:10">
      <c r="B2156" s="3">
        <v>31354</v>
      </c>
      <c r="C2156" s="10" t="s">
        <v>26</v>
      </c>
      <c r="D2156" s="10" t="s">
        <v>254</v>
      </c>
      <c r="E2156" s="25">
        <v>2</v>
      </c>
      <c r="F2156" s="25">
        <v>0</v>
      </c>
      <c r="G2156" s="10" t="s">
        <v>289</v>
      </c>
      <c r="H2156" s="25">
        <f>INDEX('Appendix 1 - Team Data'!$B$12:$R$112, MATCH(C2156, 'Appendix 1 - Team Data'!$B$12:$B$112,0),4)</f>
        <v>60</v>
      </c>
      <c r="I2156" s="25">
        <f>INDEX('Appendix 1 - Team Data'!$B$12:$R$112, MATCH(D2156, 'Appendix 1 - Team Data'!$B$12:$B$112,0),4)</f>
        <v>20</v>
      </c>
      <c r="J2156" s="25">
        <f t="shared" si="34"/>
        <v>2</v>
      </c>
    </row>
    <row r="2157" spans="2:10">
      <c r="B2157" s="3">
        <v>31364</v>
      </c>
      <c r="C2157" s="10" t="s">
        <v>225</v>
      </c>
      <c r="D2157" s="10" t="s">
        <v>228</v>
      </c>
      <c r="E2157" s="25">
        <v>1</v>
      </c>
      <c r="F2157" s="25">
        <v>3</v>
      </c>
      <c r="G2157" s="10" t="s">
        <v>289</v>
      </c>
      <c r="H2157" s="25">
        <f>INDEX('Appendix 1 - Team Data'!$B$12:$R$112, MATCH(C2157, 'Appendix 1 - Team Data'!$B$12:$B$112,0),4)</f>
        <v>60</v>
      </c>
      <c r="I2157" s="25">
        <f>INDEX('Appendix 1 - Team Data'!$B$12:$R$112, MATCH(D2157, 'Appendix 1 - Team Data'!$B$12:$B$112,0),4)</f>
        <v>50</v>
      </c>
      <c r="J2157" s="25">
        <f t="shared" si="34"/>
        <v>2</v>
      </c>
    </row>
    <row r="2158" spans="2:10">
      <c r="B2158" s="3">
        <v>31371</v>
      </c>
      <c r="C2158" s="10" t="s">
        <v>222</v>
      </c>
      <c r="D2158" s="10" t="s">
        <v>26</v>
      </c>
      <c r="E2158" s="25">
        <v>2</v>
      </c>
      <c r="F2158" s="25">
        <v>0</v>
      </c>
      <c r="G2158" s="10" t="s">
        <v>289</v>
      </c>
      <c r="H2158" s="25">
        <f>INDEX('Appendix 1 - Team Data'!$B$12:$R$112, MATCH(C2158, 'Appendix 1 - Team Data'!$B$12:$B$112,0),4)</f>
        <v>60</v>
      </c>
      <c r="I2158" s="25">
        <f>INDEX('Appendix 1 - Team Data'!$B$12:$R$112, MATCH(D2158, 'Appendix 1 - Team Data'!$B$12:$B$112,0),4)</f>
        <v>60</v>
      </c>
      <c r="J2158" s="25">
        <f t="shared" si="34"/>
        <v>2</v>
      </c>
    </row>
    <row r="2159" spans="2:10">
      <c r="B2159" s="3">
        <v>31380</v>
      </c>
      <c r="C2159" s="10" t="s">
        <v>245</v>
      </c>
      <c r="D2159" s="10" t="s">
        <v>241</v>
      </c>
      <c r="E2159" s="25">
        <v>3</v>
      </c>
      <c r="F2159" s="25">
        <v>1</v>
      </c>
      <c r="G2159" s="10" t="s">
        <v>289</v>
      </c>
      <c r="H2159" s="25">
        <f>INDEX('Appendix 1 - Team Data'!$B$12:$R$112, MATCH(C2159, 'Appendix 1 - Team Data'!$B$12:$B$112,0),4)</f>
        <v>30</v>
      </c>
      <c r="I2159" s="25">
        <f>INDEX('Appendix 1 - Team Data'!$B$12:$R$112, MATCH(D2159, 'Appendix 1 - Team Data'!$B$12:$B$112,0),4)</f>
        <v>30</v>
      </c>
      <c r="J2159" s="25">
        <f t="shared" si="34"/>
        <v>2</v>
      </c>
    </row>
    <row r="2160" spans="2:10">
      <c r="B2160" s="3">
        <v>31388</v>
      </c>
      <c r="C2160" s="10" t="s">
        <v>41</v>
      </c>
      <c r="D2160" s="10" t="s">
        <v>251</v>
      </c>
      <c r="E2160" s="25">
        <v>2</v>
      </c>
      <c r="F2160" s="25">
        <v>0</v>
      </c>
      <c r="G2160" s="10" t="s">
        <v>288</v>
      </c>
      <c r="H2160" s="25">
        <f>INDEX('Appendix 1 - Team Data'!$B$12:$R$112, MATCH(C2160, 'Appendix 1 - Team Data'!$B$12:$B$112,0),4)</f>
        <v>80</v>
      </c>
      <c r="I2160" s="25">
        <f>INDEX('Appendix 1 - Team Data'!$B$12:$R$112, MATCH(D2160, 'Appendix 1 - Team Data'!$B$12:$B$112,0),4)</f>
        <v>20</v>
      </c>
      <c r="J2160" s="25">
        <f t="shared" si="34"/>
        <v>2</v>
      </c>
    </row>
    <row r="2161" spans="2:10">
      <c r="B2161" s="3">
        <v>31392</v>
      </c>
      <c r="C2161" s="10" t="s">
        <v>251</v>
      </c>
      <c r="D2161" s="10" t="s">
        <v>236</v>
      </c>
      <c r="E2161" s="25">
        <v>1</v>
      </c>
      <c r="F2161" s="25">
        <v>3</v>
      </c>
      <c r="G2161" s="10" t="s">
        <v>288</v>
      </c>
      <c r="H2161" s="25">
        <f>INDEX('Appendix 1 - Team Data'!$B$12:$R$112, MATCH(C2161, 'Appendix 1 - Team Data'!$B$12:$B$112,0),4)</f>
        <v>20</v>
      </c>
      <c r="I2161" s="25">
        <f>INDEX('Appendix 1 - Team Data'!$B$12:$R$112, MATCH(D2161, 'Appendix 1 - Team Data'!$B$12:$B$112,0),4)</f>
        <v>40</v>
      </c>
      <c r="J2161" s="25">
        <f t="shared" si="34"/>
        <v>2</v>
      </c>
    </row>
    <row r="2162" spans="2:10">
      <c r="B2162" s="3">
        <v>31394</v>
      </c>
      <c r="C2162" s="10" t="s">
        <v>251</v>
      </c>
      <c r="D2162" s="10" t="s">
        <v>43</v>
      </c>
      <c r="E2162" s="25">
        <v>0</v>
      </c>
      <c r="F2162" s="25">
        <v>2</v>
      </c>
      <c r="G2162" s="10" t="s">
        <v>288</v>
      </c>
      <c r="H2162" s="25">
        <f>INDEX('Appendix 1 - Team Data'!$B$12:$R$112, MATCH(C2162, 'Appendix 1 - Team Data'!$B$12:$B$112,0),4)</f>
        <v>20</v>
      </c>
      <c r="I2162" s="25">
        <f>INDEX('Appendix 1 - Team Data'!$B$12:$R$112, MATCH(D2162, 'Appendix 1 - Team Data'!$B$12:$B$112,0),4)</f>
        <v>70</v>
      </c>
      <c r="J2162" s="25">
        <f t="shared" si="34"/>
        <v>2</v>
      </c>
    </row>
    <row r="2163" spans="2:10">
      <c r="B2163" s="3">
        <v>31395</v>
      </c>
      <c r="C2163" s="10" t="s">
        <v>41</v>
      </c>
      <c r="D2163" s="10" t="s">
        <v>236</v>
      </c>
      <c r="E2163" s="25">
        <v>2</v>
      </c>
      <c r="F2163" s="25">
        <v>0</v>
      </c>
      <c r="G2163" s="10" t="s">
        <v>288</v>
      </c>
      <c r="H2163" s="25">
        <f>INDEX('Appendix 1 - Team Data'!$B$12:$R$112, MATCH(C2163, 'Appendix 1 - Team Data'!$B$12:$B$112,0),4)</f>
        <v>80</v>
      </c>
      <c r="I2163" s="25">
        <f>INDEX('Appendix 1 - Team Data'!$B$12:$R$112, MATCH(D2163, 'Appendix 1 - Team Data'!$B$12:$B$112,0),4)</f>
        <v>40</v>
      </c>
      <c r="J2163" s="25">
        <f t="shared" si="34"/>
        <v>2</v>
      </c>
    </row>
    <row r="2164" spans="2:10">
      <c r="B2164" s="3">
        <v>31399</v>
      </c>
      <c r="C2164" s="10" t="s">
        <v>21</v>
      </c>
      <c r="D2164" s="10" t="s">
        <v>233</v>
      </c>
      <c r="E2164" s="25">
        <v>2</v>
      </c>
      <c r="F2164" s="25">
        <v>0</v>
      </c>
      <c r="G2164" s="10" t="s">
        <v>288</v>
      </c>
      <c r="H2164" s="25">
        <f>INDEX('Appendix 1 - Team Data'!$B$12:$R$112, MATCH(C2164, 'Appendix 1 - Team Data'!$B$12:$B$112,0),4)</f>
        <v>90</v>
      </c>
      <c r="I2164" s="25">
        <f>INDEX('Appendix 1 - Team Data'!$B$12:$R$112, MATCH(D2164, 'Appendix 1 - Team Data'!$B$12:$B$112,0),4)</f>
        <v>40</v>
      </c>
      <c r="J2164" s="25">
        <f t="shared" si="34"/>
        <v>2</v>
      </c>
    </row>
    <row r="2165" spans="2:10">
      <c r="B2165" s="3">
        <v>31406</v>
      </c>
      <c r="C2165" s="10" t="s">
        <v>51</v>
      </c>
      <c r="D2165" s="10" t="s">
        <v>266</v>
      </c>
      <c r="E2165" s="25">
        <v>3</v>
      </c>
      <c r="F2165" s="25">
        <v>1</v>
      </c>
      <c r="G2165" s="10" t="s">
        <v>288</v>
      </c>
      <c r="H2165" s="25">
        <f>INDEX('Appendix 1 - Team Data'!$B$12:$R$112, MATCH(C2165, 'Appendix 1 - Team Data'!$B$12:$B$112,0),4)</f>
        <v>70</v>
      </c>
      <c r="I2165" s="25">
        <f>INDEX('Appendix 1 - Team Data'!$B$12:$R$112, MATCH(D2165, 'Appendix 1 - Team Data'!$B$12:$B$112,0),4)</f>
        <v>10</v>
      </c>
      <c r="J2165" s="25">
        <f t="shared" si="34"/>
        <v>2</v>
      </c>
    </row>
    <row r="2166" spans="2:10">
      <c r="B2166" s="3">
        <v>31410</v>
      </c>
      <c r="C2166" s="10" t="s">
        <v>51</v>
      </c>
      <c r="D2166" s="10" t="s">
        <v>243</v>
      </c>
      <c r="E2166" s="25">
        <v>2</v>
      </c>
      <c r="F2166" s="25">
        <v>0</v>
      </c>
      <c r="G2166" s="10" t="s">
        <v>288</v>
      </c>
      <c r="H2166" s="25">
        <f>INDEX('Appendix 1 - Team Data'!$B$12:$R$112, MATCH(C2166, 'Appendix 1 - Team Data'!$B$12:$B$112,0),4)</f>
        <v>70</v>
      </c>
      <c r="I2166" s="25">
        <f>INDEX('Appendix 1 - Team Data'!$B$12:$R$112, MATCH(D2166, 'Appendix 1 - Team Data'!$B$12:$B$112,0),4)</f>
        <v>30</v>
      </c>
      <c r="J2166" s="25">
        <f t="shared" si="34"/>
        <v>2</v>
      </c>
    </row>
    <row r="2167" spans="2:10">
      <c r="B2167" s="3">
        <v>31434</v>
      </c>
      <c r="C2167" s="10" t="s">
        <v>21</v>
      </c>
      <c r="D2167" s="10" t="s">
        <v>15</v>
      </c>
      <c r="E2167" s="25">
        <v>2</v>
      </c>
      <c r="F2167" s="25">
        <v>0</v>
      </c>
      <c r="G2167" s="10" t="s">
        <v>288</v>
      </c>
      <c r="H2167" s="25">
        <f>INDEX('Appendix 1 - Team Data'!$B$12:$R$112, MATCH(C2167, 'Appendix 1 - Team Data'!$B$12:$B$112,0),4)</f>
        <v>90</v>
      </c>
      <c r="I2167" s="25">
        <f>INDEX('Appendix 1 - Team Data'!$B$12:$R$112, MATCH(D2167, 'Appendix 1 - Team Data'!$B$12:$B$112,0),4)</f>
        <v>50</v>
      </c>
      <c r="J2167" s="25">
        <f t="shared" si="34"/>
        <v>2</v>
      </c>
    </row>
    <row r="2168" spans="2:10">
      <c r="B2168" s="3">
        <v>31440</v>
      </c>
      <c r="C2168" s="10" t="s">
        <v>248</v>
      </c>
      <c r="D2168" s="10" t="s">
        <v>27</v>
      </c>
      <c r="E2168" s="25">
        <v>3</v>
      </c>
      <c r="F2168" s="25">
        <v>1</v>
      </c>
      <c r="G2168" s="10" t="s">
        <v>315</v>
      </c>
      <c r="H2168" s="25">
        <f>INDEX('Appendix 1 - Team Data'!$B$12:$R$112, MATCH(C2168, 'Appendix 1 - Team Data'!$B$12:$B$112,0),4)</f>
        <v>30</v>
      </c>
      <c r="I2168" s="25">
        <f>INDEX('Appendix 1 - Team Data'!$B$12:$R$112, MATCH(D2168, 'Appendix 1 - Team Data'!$B$12:$B$112,0),4)</f>
        <v>80</v>
      </c>
      <c r="J2168" s="25">
        <f t="shared" si="34"/>
        <v>2</v>
      </c>
    </row>
    <row r="2169" spans="2:10">
      <c r="B2169" s="3">
        <v>31445</v>
      </c>
      <c r="C2169" s="10" t="s">
        <v>255</v>
      </c>
      <c r="D2169" s="10" t="s">
        <v>18</v>
      </c>
      <c r="E2169" s="25">
        <v>1</v>
      </c>
      <c r="F2169" s="25">
        <v>3</v>
      </c>
      <c r="G2169" s="10" t="s">
        <v>288</v>
      </c>
      <c r="H2169" s="25">
        <f>INDEX('Appendix 1 - Team Data'!$B$12:$R$112, MATCH(C2169, 'Appendix 1 - Team Data'!$B$12:$B$112,0),4)</f>
        <v>20</v>
      </c>
      <c r="I2169" s="25">
        <f>INDEX('Appendix 1 - Team Data'!$B$12:$R$112, MATCH(D2169, 'Appendix 1 - Team Data'!$B$12:$B$112,0),4)</f>
        <v>80</v>
      </c>
      <c r="J2169" s="25">
        <f t="shared" si="34"/>
        <v>2</v>
      </c>
    </row>
    <row r="2170" spans="2:10">
      <c r="B2170" s="3">
        <v>31457</v>
      </c>
      <c r="C2170" s="10" t="s">
        <v>43</v>
      </c>
      <c r="D2170" s="10" t="s">
        <v>215</v>
      </c>
      <c r="E2170" s="25">
        <v>1</v>
      </c>
      <c r="F2170" s="25">
        <v>3</v>
      </c>
      <c r="G2170" s="10" t="s">
        <v>303</v>
      </c>
      <c r="H2170" s="25">
        <f>INDEX('Appendix 1 - Team Data'!$B$12:$R$112, MATCH(C2170, 'Appendix 1 - Team Data'!$B$12:$B$112,0),4)</f>
        <v>70</v>
      </c>
      <c r="I2170" s="25">
        <f>INDEX('Appendix 1 - Team Data'!$B$12:$R$112, MATCH(D2170, 'Appendix 1 - Team Data'!$B$12:$B$112,0),4)</f>
        <v>70</v>
      </c>
      <c r="J2170" s="25">
        <f t="shared" si="34"/>
        <v>2</v>
      </c>
    </row>
    <row r="2171" spans="2:10">
      <c r="B2171" s="3">
        <v>31463</v>
      </c>
      <c r="C2171" s="10" t="s">
        <v>23</v>
      </c>
      <c r="D2171" s="10" t="s">
        <v>234</v>
      </c>
      <c r="E2171" s="25">
        <v>2</v>
      </c>
      <c r="F2171" s="25">
        <v>0</v>
      </c>
      <c r="G2171" s="10" t="s">
        <v>288</v>
      </c>
      <c r="H2171" s="25">
        <f>INDEX('Appendix 1 - Team Data'!$B$12:$R$112, MATCH(C2171, 'Appendix 1 - Team Data'!$B$12:$B$112,0),4)</f>
        <v>70</v>
      </c>
      <c r="I2171" s="25">
        <f>INDEX('Appendix 1 - Team Data'!$B$12:$R$112, MATCH(D2171, 'Appendix 1 - Team Data'!$B$12:$B$112,0),4)</f>
        <v>40</v>
      </c>
      <c r="J2171" s="25">
        <f t="shared" si="34"/>
        <v>2</v>
      </c>
    </row>
    <row r="2172" spans="2:10">
      <c r="B2172" s="3">
        <v>31470</v>
      </c>
      <c r="C2172" s="10" t="s">
        <v>238</v>
      </c>
      <c r="D2172" s="10" t="s">
        <v>234</v>
      </c>
      <c r="E2172" s="25">
        <v>0</v>
      </c>
      <c r="F2172" s="25">
        <v>2</v>
      </c>
      <c r="G2172" s="10" t="s">
        <v>333</v>
      </c>
      <c r="H2172" s="25">
        <f>INDEX('Appendix 1 - Team Data'!$B$12:$R$112, MATCH(C2172, 'Appendix 1 - Team Data'!$B$12:$B$112,0),4)</f>
        <v>40</v>
      </c>
      <c r="I2172" s="25">
        <f>INDEX('Appendix 1 - Team Data'!$B$12:$R$112, MATCH(D2172, 'Appendix 1 - Team Data'!$B$12:$B$112,0),4)</f>
        <v>40</v>
      </c>
      <c r="J2172" s="25">
        <f t="shared" si="34"/>
        <v>2</v>
      </c>
    </row>
    <row r="2173" spans="2:10">
      <c r="B2173" s="3">
        <v>31472</v>
      </c>
      <c r="C2173" s="10" t="s">
        <v>234</v>
      </c>
      <c r="D2173" s="10" t="s">
        <v>238</v>
      </c>
      <c r="E2173" s="25">
        <v>2</v>
      </c>
      <c r="F2173" s="25">
        <v>0</v>
      </c>
      <c r="G2173" s="10" t="s">
        <v>333</v>
      </c>
      <c r="H2173" s="25">
        <f>INDEX('Appendix 1 - Team Data'!$B$12:$R$112, MATCH(C2173, 'Appendix 1 - Team Data'!$B$12:$B$112,0),4)</f>
        <v>40</v>
      </c>
      <c r="I2173" s="25">
        <f>INDEX('Appendix 1 - Team Data'!$B$12:$R$112, MATCH(D2173, 'Appendix 1 - Team Data'!$B$12:$B$112,0),4)</f>
        <v>40</v>
      </c>
      <c r="J2173" s="25">
        <f t="shared" si="34"/>
        <v>2</v>
      </c>
    </row>
    <row r="2174" spans="2:10">
      <c r="B2174" s="3">
        <v>31481</v>
      </c>
      <c r="C2174" s="10" t="s">
        <v>17</v>
      </c>
      <c r="D2174" s="10" t="s">
        <v>243</v>
      </c>
      <c r="E2174" s="25">
        <v>2</v>
      </c>
      <c r="F2174" s="25">
        <v>0</v>
      </c>
      <c r="G2174" s="10" t="s">
        <v>306</v>
      </c>
      <c r="H2174" s="25">
        <f>INDEX('Appendix 1 - Team Data'!$B$12:$R$112, MATCH(C2174, 'Appendix 1 - Team Data'!$B$12:$B$112,0),4)</f>
        <v>50</v>
      </c>
      <c r="I2174" s="25">
        <f>INDEX('Appendix 1 - Team Data'!$B$12:$R$112, MATCH(D2174, 'Appendix 1 - Team Data'!$B$12:$B$112,0),4)</f>
        <v>30</v>
      </c>
      <c r="J2174" s="25">
        <f t="shared" si="34"/>
        <v>2</v>
      </c>
    </row>
    <row r="2175" spans="2:10">
      <c r="B2175" s="3">
        <v>31483</v>
      </c>
      <c r="C2175" s="10" t="s">
        <v>40</v>
      </c>
      <c r="D2175" s="10" t="s">
        <v>35</v>
      </c>
      <c r="E2175" s="25">
        <v>2</v>
      </c>
      <c r="F2175" s="25">
        <v>0</v>
      </c>
      <c r="G2175" s="10" t="s">
        <v>288</v>
      </c>
      <c r="H2175" s="25">
        <f>INDEX('Appendix 1 - Team Data'!$B$12:$R$112, MATCH(C2175, 'Appendix 1 - Team Data'!$B$12:$B$112,0),4)</f>
        <v>90</v>
      </c>
      <c r="I2175" s="25">
        <f>INDEX('Appendix 1 - Team Data'!$B$12:$R$112, MATCH(D2175, 'Appendix 1 - Team Data'!$B$12:$B$112,0),4)</f>
        <v>90</v>
      </c>
      <c r="J2175" s="25">
        <f t="shared" si="34"/>
        <v>2</v>
      </c>
    </row>
    <row r="2176" spans="2:10">
      <c r="B2176" s="3">
        <v>31494</v>
      </c>
      <c r="C2176" s="10" t="s">
        <v>16</v>
      </c>
      <c r="D2176" s="10" t="s">
        <v>275</v>
      </c>
      <c r="E2176" s="25">
        <v>1</v>
      </c>
      <c r="F2176" s="25">
        <v>3</v>
      </c>
      <c r="G2176" s="10" t="s">
        <v>301</v>
      </c>
      <c r="H2176" s="25">
        <f>INDEX('Appendix 1 - Team Data'!$B$12:$R$112, MATCH(C2176, 'Appendix 1 - Team Data'!$B$12:$B$112,0),4)</f>
        <v>30</v>
      </c>
      <c r="I2176" s="25">
        <f>INDEX('Appendix 1 - Team Data'!$B$12:$R$112, MATCH(D2176, 'Appendix 1 - Team Data'!$B$12:$B$112,0),4)</f>
        <v>0</v>
      </c>
      <c r="J2176" s="25">
        <f t="shared" si="34"/>
        <v>2</v>
      </c>
    </row>
    <row r="2177" spans="2:10">
      <c r="B2177" s="3">
        <v>31496</v>
      </c>
      <c r="C2177" s="10" t="s">
        <v>275</v>
      </c>
      <c r="D2177" s="10" t="s">
        <v>253</v>
      </c>
      <c r="E2177" s="25">
        <v>2</v>
      </c>
      <c r="F2177" s="25">
        <v>0</v>
      </c>
      <c r="G2177" s="10" t="s">
        <v>301</v>
      </c>
      <c r="H2177" s="25">
        <f>INDEX('Appendix 1 - Team Data'!$B$12:$R$112, MATCH(C2177, 'Appendix 1 - Team Data'!$B$12:$B$112,0),4)</f>
        <v>0</v>
      </c>
      <c r="I2177" s="25">
        <f>INDEX('Appendix 1 - Team Data'!$B$12:$R$112, MATCH(D2177, 'Appendix 1 - Team Data'!$B$12:$B$112,0),4)</f>
        <v>20</v>
      </c>
      <c r="J2177" s="25">
        <f t="shared" si="34"/>
        <v>2</v>
      </c>
    </row>
    <row r="2178" spans="2:10">
      <c r="B2178" s="3">
        <v>31497</v>
      </c>
      <c r="C2178" s="10" t="s">
        <v>25</v>
      </c>
      <c r="D2178" s="10" t="s">
        <v>30</v>
      </c>
      <c r="E2178" s="25">
        <v>2</v>
      </c>
      <c r="F2178" s="25">
        <v>0</v>
      </c>
      <c r="G2178" s="10" t="s">
        <v>288</v>
      </c>
      <c r="H2178" s="25">
        <f>INDEX('Appendix 1 - Team Data'!$B$12:$R$112, MATCH(C2178, 'Appendix 1 - Team Data'!$B$12:$B$112,0),4)</f>
        <v>90</v>
      </c>
      <c r="I2178" s="25">
        <f>INDEX('Appendix 1 - Team Data'!$B$12:$R$112, MATCH(D2178, 'Appendix 1 - Team Data'!$B$12:$B$112,0),4)</f>
        <v>90</v>
      </c>
      <c r="J2178" s="25">
        <f t="shared" si="34"/>
        <v>2</v>
      </c>
    </row>
    <row r="2179" spans="2:10">
      <c r="B2179" s="3">
        <v>31499</v>
      </c>
      <c r="C2179" s="10" t="s">
        <v>16</v>
      </c>
      <c r="D2179" s="10" t="s">
        <v>253</v>
      </c>
      <c r="E2179" s="25">
        <v>3</v>
      </c>
      <c r="F2179" s="25">
        <v>1</v>
      </c>
      <c r="G2179" s="10" t="s">
        <v>301</v>
      </c>
      <c r="H2179" s="25">
        <f>INDEX('Appendix 1 - Team Data'!$B$12:$R$112, MATCH(C2179, 'Appendix 1 - Team Data'!$B$12:$B$112,0),4)</f>
        <v>30</v>
      </c>
      <c r="I2179" s="25">
        <f>INDEX('Appendix 1 - Team Data'!$B$12:$R$112, MATCH(D2179, 'Appendix 1 - Team Data'!$B$12:$B$112,0),4)</f>
        <v>20</v>
      </c>
      <c r="J2179" s="25">
        <f t="shared" si="34"/>
        <v>2</v>
      </c>
    </row>
    <row r="2180" spans="2:10">
      <c r="B2180" s="3">
        <v>31504</v>
      </c>
      <c r="C2180" s="10" t="s">
        <v>16</v>
      </c>
      <c r="D2180" s="10" t="s">
        <v>249</v>
      </c>
      <c r="E2180" s="25">
        <v>0</v>
      </c>
      <c r="F2180" s="25">
        <v>2</v>
      </c>
      <c r="G2180" s="10" t="s">
        <v>301</v>
      </c>
      <c r="H2180" s="25">
        <f>INDEX('Appendix 1 - Team Data'!$B$12:$R$112, MATCH(C2180, 'Appendix 1 - Team Data'!$B$12:$B$112,0),4)</f>
        <v>30</v>
      </c>
      <c r="I2180" s="25">
        <f>INDEX('Appendix 1 - Team Data'!$B$12:$R$112, MATCH(D2180, 'Appendix 1 - Team Data'!$B$12:$B$112,0),4)</f>
        <v>20</v>
      </c>
      <c r="J2180" s="25">
        <f t="shared" si="34"/>
        <v>2</v>
      </c>
    </row>
    <row r="2181" spans="2:10">
      <c r="B2181" s="3">
        <v>31507</v>
      </c>
      <c r="C2181" s="10" t="s">
        <v>270</v>
      </c>
      <c r="D2181" s="10" t="s">
        <v>16</v>
      </c>
      <c r="E2181" s="25">
        <v>0</v>
      </c>
      <c r="F2181" s="25">
        <v>2</v>
      </c>
      <c r="G2181" s="10" t="s">
        <v>301</v>
      </c>
      <c r="H2181" s="25">
        <f>INDEX('Appendix 1 - Team Data'!$B$12:$R$112, MATCH(C2181, 'Appendix 1 - Team Data'!$B$12:$B$112,0),4)</f>
        <v>0</v>
      </c>
      <c r="I2181" s="25">
        <f>INDEX('Appendix 1 - Team Data'!$B$12:$R$112, MATCH(D2181, 'Appendix 1 - Team Data'!$B$12:$B$112,0),4)</f>
        <v>30</v>
      </c>
      <c r="J2181" s="25">
        <f t="shared" si="34"/>
        <v>2</v>
      </c>
    </row>
    <row r="2182" spans="2:10">
      <c r="B2182" s="3">
        <v>31525</v>
      </c>
      <c r="C2182" s="10" t="s">
        <v>45</v>
      </c>
      <c r="D2182" s="10" t="s">
        <v>233</v>
      </c>
      <c r="E2182" s="25">
        <v>2</v>
      </c>
      <c r="F2182" s="25">
        <v>0</v>
      </c>
      <c r="G2182" s="10" t="s">
        <v>288</v>
      </c>
      <c r="H2182" s="25">
        <f>INDEX('Appendix 1 - Team Data'!$B$12:$R$112, MATCH(C2182, 'Appendix 1 - Team Data'!$B$12:$B$112,0),4)</f>
        <v>90</v>
      </c>
      <c r="I2182" s="25">
        <f>INDEX('Appendix 1 - Team Data'!$B$12:$R$112, MATCH(D2182, 'Appendix 1 - Team Data'!$B$12:$B$112,0),4)</f>
        <v>40</v>
      </c>
      <c r="J2182" s="25">
        <f t="shared" si="34"/>
        <v>2</v>
      </c>
    </row>
    <row r="2183" spans="2:10">
      <c r="B2183" s="3">
        <v>31538</v>
      </c>
      <c r="C2183" s="10" t="s">
        <v>36</v>
      </c>
      <c r="D2183" s="10" t="s">
        <v>251</v>
      </c>
      <c r="E2183" s="25">
        <v>2</v>
      </c>
      <c r="F2183" s="25">
        <v>0</v>
      </c>
      <c r="G2183" s="10" t="s">
        <v>288</v>
      </c>
      <c r="H2183" s="25">
        <f>INDEX('Appendix 1 - Team Data'!$B$12:$R$112, MATCH(C2183, 'Appendix 1 - Team Data'!$B$12:$B$112,0),4)</f>
        <v>80</v>
      </c>
      <c r="I2183" s="25">
        <f>INDEX('Appendix 1 - Team Data'!$B$12:$R$112, MATCH(D2183, 'Appendix 1 - Team Data'!$B$12:$B$112,0),4)</f>
        <v>20</v>
      </c>
      <c r="J2183" s="25">
        <f t="shared" si="34"/>
        <v>2</v>
      </c>
    </row>
    <row r="2184" spans="2:10">
      <c r="B2184" s="3">
        <v>31542</v>
      </c>
      <c r="C2184" s="10" t="s">
        <v>255</v>
      </c>
      <c r="D2184" s="10" t="s">
        <v>214</v>
      </c>
      <c r="E2184" s="25">
        <v>2</v>
      </c>
      <c r="F2184" s="25">
        <v>0</v>
      </c>
      <c r="G2184" s="10" t="s">
        <v>288</v>
      </c>
      <c r="H2184" s="25">
        <f>INDEX('Appendix 1 - Team Data'!$B$12:$R$112, MATCH(C2184, 'Appendix 1 - Team Data'!$B$12:$B$112,0),4)</f>
        <v>20</v>
      </c>
      <c r="I2184" s="25">
        <f>INDEX('Appendix 1 - Team Data'!$B$12:$R$112, MATCH(D2184, 'Appendix 1 - Team Data'!$B$12:$B$112,0),4)</f>
        <v>70</v>
      </c>
      <c r="J2184" s="25">
        <f t="shared" si="34"/>
        <v>2</v>
      </c>
    </row>
    <row r="2185" spans="2:10">
      <c r="B2185" s="3">
        <v>31543</v>
      </c>
      <c r="C2185" s="10" t="s">
        <v>211</v>
      </c>
      <c r="D2185" s="10" t="s">
        <v>248</v>
      </c>
      <c r="E2185" s="25">
        <v>2</v>
      </c>
      <c r="F2185" s="25">
        <v>0</v>
      </c>
      <c r="G2185" s="10" t="s">
        <v>288</v>
      </c>
      <c r="H2185" s="25">
        <f>INDEX('Appendix 1 - Team Data'!$B$12:$R$112, MATCH(C2185, 'Appendix 1 - Team Data'!$B$12:$B$112,0),4)</f>
        <v>90</v>
      </c>
      <c r="I2185" s="25">
        <f>INDEX('Appendix 1 - Team Data'!$B$12:$R$112, MATCH(D2185, 'Appendix 1 - Team Data'!$B$12:$B$112,0),4)</f>
        <v>30</v>
      </c>
      <c r="J2185" s="25">
        <f t="shared" si="34"/>
        <v>2</v>
      </c>
    </row>
    <row r="2186" spans="2:10">
      <c r="B2186" s="3">
        <v>31546</v>
      </c>
      <c r="C2186" s="10" t="s">
        <v>40</v>
      </c>
      <c r="D2186" s="10" t="s">
        <v>212</v>
      </c>
      <c r="E2186" s="25">
        <v>3</v>
      </c>
      <c r="F2186" s="25">
        <v>1</v>
      </c>
      <c r="G2186" s="10" t="s">
        <v>288</v>
      </c>
      <c r="H2186" s="25">
        <f>INDEX('Appendix 1 - Team Data'!$B$12:$R$112, MATCH(C2186, 'Appendix 1 - Team Data'!$B$12:$B$112,0),4)</f>
        <v>90</v>
      </c>
      <c r="I2186" s="25">
        <f>INDEX('Appendix 1 - Team Data'!$B$12:$R$112, MATCH(D2186, 'Appendix 1 - Team Data'!$B$12:$B$112,0),4)</f>
        <v>80</v>
      </c>
      <c r="J2186" s="25">
        <f t="shared" si="34"/>
        <v>2</v>
      </c>
    </row>
    <row r="2187" spans="2:10">
      <c r="B2187" s="3">
        <v>31565</v>
      </c>
      <c r="C2187" s="10" t="s">
        <v>30</v>
      </c>
      <c r="D2187" s="10" t="s">
        <v>43</v>
      </c>
      <c r="E2187" s="25">
        <v>3</v>
      </c>
      <c r="F2187" s="25">
        <v>1</v>
      </c>
      <c r="G2187" s="10" t="s">
        <v>286</v>
      </c>
      <c r="H2187" s="25">
        <f>INDEX('Appendix 1 - Team Data'!$B$12:$R$112, MATCH(C2187, 'Appendix 1 - Team Data'!$B$12:$B$112,0),4)</f>
        <v>90</v>
      </c>
      <c r="I2187" s="25">
        <f>INDEX('Appendix 1 - Team Data'!$B$12:$R$112, MATCH(D2187, 'Appendix 1 - Team Data'!$B$12:$B$112,0),4)</f>
        <v>70</v>
      </c>
      <c r="J2187" s="25">
        <f t="shared" si="34"/>
        <v>2</v>
      </c>
    </row>
    <row r="2188" spans="2:10">
      <c r="B2188" s="3">
        <v>31567</v>
      </c>
      <c r="C2188" s="10" t="s">
        <v>228</v>
      </c>
      <c r="D2188" s="10" t="s">
        <v>246</v>
      </c>
      <c r="E2188" s="25">
        <v>3</v>
      </c>
      <c r="F2188" s="25">
        <v>1</v>
      </c>
      <c r="G2188" s="10" t="s">
        <v>288</v>
      </c>
      <c r="H2188" s="25">
        <f>INDEX('Appendix 1 - Team Data'!$B$12:$R$112, MATCH(C2188, 'Appendix 1 - Team Data'!$B$12:$B$112,0),4)</f>
        <v>50</v>
      </c>
      <c r="I2188" s="25">
        <f>INDEX('Appendix 1 - Team Data'!$B$12:$R$112, MATCH(D2188, 'Appendix 1 - Team Data'!$B$12:$B$112,0),4)</f>
        <v>30</v>
      </c>
      <c r="J2188" s="25">
        <f t="shared" si="34"/>
        <v>2</v>
      </c>
    </row>
    <row r="2189" spans="2:10">
      <c r="B2189" s="3">
        <v>31569</v>
      </c>
      <c r="C2189" s="10" t="s">
        <v>236</v>
      </c>
      <c r="D2189" s="10" t="s">
        <v>255</v>
      </c>
      <c r="E2189" s="25">
        <v>2</v>
      </c>
      <c r="F2189" s="25">
        <v>0</v>
      </c>
      <c r="G2189" s="10" t="s">
        <v>286</v>
      </c>
      <c r="H2189" s="25">
        <f>INDEX('Appendix 1 - Team Data'!$B$12:$R$112, MATCH(C2189, 'Appendix 1 - Team Data'!$B$12:$B$112,0),4)</f>
        <v>40</v>
      </c>
      <c r="I2189" s="25">
        <f>INDEX('Appendix 1 - Team Data'!$B$12:$R$112, MATCH(D2189, 'Appendix 1 - Team Data'!$B$12:$B$112,0),4)</f>
        <v>20</v>
      </c>
      <c r="J2189" s="25">
        <f t="shared" si="34"/>
        <v>2</v>
      </c>
    </row>
    <row r="2190" spans="2:10">
      <c r="B2190" s="3">
        <v>31572</v>
      </c>
      <c r="C2190" s="10" t="s">
        <v>15</v>
      </c>
      <c r="D2190" s="10" t="s">
        <v>255</v>
      </c>
      <c r="E2190" s="25">
        <v>2</v>
      </c>
      <c r="F2190" s="25">
        <v>0</v>
      </c>
      <c r="G2190" s="10" t="s">
        <v>286</v>
      </c>
      <c r="H2190" s="25">
        <f>INDEX('Appendix 1 - Team Data'!$B$12:$R$112, MATCH(C2190, 'Appendix 1 - Team Data'!$B$12:$B$112,0),4)</f>
        <v>50</v>
      </c>
      <c r="I2190" s="25">
        <f>INDEX('Appendix 1 - Team Data'!$B$12:$R$112, MATCH(D2190, 'Appendix 1 - Team Data'!$B$12:$B$112,0),4)</f>
        <v>20</v>
      </c>
      <c r="J2190" s="25">
        <f t="shared" si="34"/>
        <v>2</v>
      </c>
    </row>
    <row r="2191" spans="2:10">
      <c r="B2191" s="3">
        <v>31573</v>
      </c>
      <c r="C2191" s="10" t="s">
        <v>30</v>
      </c>
      <c r="D2191" s="10" t="s">
        <v>233</v>
      </c>
      <c r="E2191" s="25">
        <v>2</v>
      </c>
      <c r="F2191" s="25">
        <v>0</v>
      </c>
      <c r="G2191" s="10" t="s">
        <v>286</v>
      </c>
      <c r="H2191" s="25">
        <f>INDEX('Appendix 1 - Team Data'!$B$12:$R$112, MATCH(C2191, 'Appendix 1 - Team Data'!$B$12:$B$112,0),4)</f>
        <v>90</v>
      </c>
      <c r="I2191" s="25">
        <f>INDEX('Appendix 1 - Team Data'!$B$12:$R$112, MATCH(D2191, 'Appendix 1 - Team Data'!$B$12:$B$112,0),4)</f>
        <v>40</v>
      </c>
      <c r="J2191" s="25">
        <f t="shared" si="34"/>
        <v>2</v>
      </c>
    </row>
    <row r="2192" spans="2:10">
      <c r="B2192" s="3">
        <v>31574</v>
      </c>
      <c r="C2192" s="10" t="s">
        <v>20</v>
      </c>
      <c r="D2192" s="10" t="s">
        <v>22</v>
      </c>
      <c r="E2192" s="25">
        <v>1</v>
      </c>
      <c r="F2192" s="25">
        <v>3</v>
      </c>
      <c r="G2192" s="10" t="s">
        <v>286</v>
      </c>
      <c r="H2192" s="25">
        <f>INDEX('Appendix 1 - Team Data'!$B$12:$R$112, MATCH(C2192, 'Appendix 1 - Team Data'!$B$12:$B$112,0),4)</f>
        <v>90</v>
      </c>
      <c r="I2192" s="25">
        <f>INDEX('Appendix 1 - Team Data'!$B$12:$R$112, MATCH(D2192, 'Appendix 1 - Team Data'!$B$12:$B$112,0),4)</f>
        <v>50</v>
      </c>
      <c r="J2192" s="25">
        <f t="shared" si="34"/>
        <v>2</v>
      </c>
    </row>
    <row r="2193" spans="2:10">
      <c r="B2193" s="3">
        <v>31576</v>
      </c>
      <c r="C2193" s="10" t="s">
        <v>28</v>
      </c>
      <c r="D2193" s="10" t="s">
        <v>40</v>
      </c>
      <c r="E2193" s="25">
        <v>2</v>
      </c>
      <c r="F2193" s="25">
        <v>0</v>
      </c>
      <c r="G2193" s="10" t="s">
        <v>286</v>
      </c>
      <c r="H2193" s="25">
        <f>INDEX('Appendix 1 - Team Data'!$B$12:$R$112, MATCH(C2193, 'Appendix 1 - Team Data'!$B$12:$B$112,0),4)</f>
        <v>80</v>
      </c>
      <c r="I2193" s="25">
        <f>INDEX('Appendix 1 - Team Data'!$B$12:$R$112, MATCH(D2193, 'Appendix 1 - Team Data'!$B$12:$B$112,0),4)</f>
        <v>90</v>
      </c>
      <c r="J2193" s="25">
        <f t="shared" si="34"/>
        <v>2</v>
      </c>
    </row>
    <row r="2194" spans="2:10">
      <c r="B2194" s="3">
        <v>31578</v>
      </c>
      <c r="C2194" s="10" t="s">
        <v>41</v>
      </c>
      <c r="D2194" s="10" t="s">
        <v>233</v>
      </c>
      <c r="E2194" s="25">
        <v>2</v>
      </c>
      <c r="F2194" s="25">
        <v>0</v>
      </c>
      <c r="G2194" s="10" t="s">
        <v>286</v>
      </c>
      <c r="H2194" s="25">
        <f>INDEX('Appendix 1 - Team Data'!$B$12:$R$112, MATCH(C2194, 'Appendix 1 - Team Data'!$B$12:$B$112,0),4)</f>
        <v>80</v>
      </c>
      <c r="I2194" s="25">
        <f>INDEX('Appendix 1 - Team Data'!$B$12:$R$112, MATCH(D2194, 'Appendix 1 - Team Data'!$B$12:$B$112,0),4)</f>
        <v>40</v>
      </c>
      <c r="J2194" s="25">
        <f t="shared" si="34"/>
        <v>2</v>
      </c>
    </row>
    <row r="2195" spans="2:10">
      <c r="B2195" s="3">
        <v>31580</v>
      </c>
      <c r="C2195" s="10" t="s">
        <v>211</v>
      </c>
      <c r="D2195" s="10" t="s">
        <v>25</v>
      </c>
      <c r="E2195" s="25">
        <v>0</v>
      </c>
      <c r="F2195" s="25">
        <v>2</v>
      </c>
      <c r="G2195" s="10" t="s">
        <v>286</v>
      </c>
      <c r="H2195" s="25">
        <f>INDEX('Appendix 1 - Team Data'!$B$12:$R$112, MATCH(C2195, 'Appendix 1 - Team Data'!$B$12:$B$112,0),4)</f>
        <v>90</v>
      </c>
      <c r="I2195" s="25">
        <f>INDEX('Appendix 1 - Team Data'!$B$12:$R$112, MATCH(D2195, 'Appendix 1 - Team Data'!$B$12:$B$112,0),4)</f>
        <v>90</v>
      </c>
      <c r="J2195" s="25">
        <f t="shared" si="34"/>
        <v>2</v>
      </c>
    </row>
    <row r="2196" spans="2:10">
      <c r="B2196" s="3">
        <v>31588</v>
      </c>
      <c r="C2196" s="10" t="s">
        <v>30</v>
      </c>
      <c r="D2196" s="10" t="s">
        <v>45</v>
      </c>
      <c r="E2196" s="25">
        <v>2</v>
      </c>
      <c r="F2196" s="25">
        <v>0</v>
      </c>
      <c r="G2196" s="10" t="s">
        <v>286</v>
      </c>
      <c r="H2196" s="25">
        <f>INDEX('Appendix 1 - Team Data'!$B$12:$R$112, MATCH(C2196, 'Appendix 1 - Team Data'!$B$12:$B$112,0),4)</f>
        <v>90</v>
      </c>
      <c r="I2196" s="25">
        <f>INDEX('Appendix 1 - Team Data'!$B$12:$R$112, MATCH(D2196, 'Appendix 1 - Team Data'!$B$12:$B$112,0),4)</f>
        <v>90</v>
      </c>
      <c r="J2196" s="25">
        <f t="shared" si="34"/>
        <v>2</v>
      </c>
    </row>
    <row r="2197" spans="2:10">
      <c r="B2197" s="3">
        <v>31588</v>
      </c>
      <c r="C2197" s="10" t="s">
        <v>25</v>
      </c>
      <c r="D2197" s="10" t="s">
        <v>40</v>
      </c>
      <c r="E2197" s="25">
        <v>0</v>
      </c>
      <c r="F2197" s="25">
        <v>2</v>
      </c>
      <c r="G2197" s="10" t="s">
        <v>286</v>
      </c>
      <c r="H2197" s="25">
        <f>INDEX('Appendix 1 - Team Data'!$B$12:$R$112, MATCH(C2197, 'Appendix 1 - Team Data'!$B$12:$B$112,0),4)</f>
        <v>90</v>
      </c>
      <c r="I2197" s="25">
        <f>INDEX('Appendix 1 - Team Data'!$B$12:$R$112, MATCH(D2197, 'Appendix 1 - Team Data'!$B$12:$B$112,0),4)</f>
        <v>90</v>
      </c>
      <c r="J2197" s="25">
        <f t="shared" ref="J2197:J2260" si="35">ABS(F2197-E2197)</f>
        <v>2</v>
      </c>
    </row>
    <row r="2198" spans="2:10">
      <c r="B2198" s="3">
        <v>31591</v>
      </c>
      <c r="C2198" s="10" t="s">
        <v>25</v>
      </c>
      <c r="D2198" s="10" t="s">
        <v>45</v>
      </c>
      <c r="E2198" s="25">
        <v>4</v>
      </c>
      <c r="F2198" s="25">
        <v>2</v>
      </c>
      <c r="G2198" s="10" t="s">
        <v>286</v>
      </c>
      <c r="H2198" s="25">
        <f>INDEX('Appendix 1 - Team Data'!$B$12:$R$112, MATCH(C2198, 'Appendix 1 - Team Data'!$B$12:$B$112,0),4)</f>
        <v>90</v>
      </c>
      <c r="I2198" s="25">
        <f>INDEX('Appendix 1 - Team Data'!$B$12:$R$112, MATCH(D2198, 'Appendix 1 - Team Data'!$B$12:$B$112,0),4)</f>
        <v>90</v>
      </c>
      <c r="J2198" s="25">
        <f t="shared" si="35"/>
        <v>2</v>
      </c>
    </row>
    <row r="2199" spans="2:10">
      <c r="B2199" s="3">
        <v>31621</v>
      </c>
      <c r="C2199" s="10" t="s">
        <v>266</v>
      </c>
      <c r="D2199" s="10" t="s">
        <v>243</v>
      </c>
      <c r="E2199" s="25">
        <v>0</v>
      </c>
      <c r="F2199" s="25">
        <v>2</v>
      </c>
      <c r="G2199" s="10" t="s">
        <v>288</v>
      </c>
      <c r="H2199" s="25">
        <f>INDEX('Appendix 1 - Team Data'!$B$12:$R$112, MATCH(C2199, 'Appendix 1 - Team Data'!$B$12:$B$112,0),4)</f>
        <v>10</v>
      </c>
      <c r="I2199" s="25">
        <f>INDEX('Appendix 1 - Team Data'!$B$12:$R$112, MATCH(D2199, 'Appendix 1 - Team Data'!$B$12:$B$112,0),4)</f>
        <v>30</v>
      </c>
      <c r="J2199" s="25">
        <f t="shared" si="35"/>
        <v>2</v>
      </c>
    </row>
    <row r="2200" spans="2:10">
      <c r="B2200" s="3">
        <v>31622</v>
      </c>
      <c r="C2200" s="10" t="s">
        <v>234</v>
      </c>
      <c r="D2200" s="10" t="s">
        <v>33</v>
      </c>
      <c r="E2200" s="25">
        <v>2</v>
      </c>
      <c r="F2200" s="25">
        <v>0</v>
      </c>
      <c r="G2200" s="10" t="s">
        <v>288</v>
      </c>
      <c r="H2200" s="25">
        <f>INDEX('Appendix 1 - Team Data'!$B$12:$R$112, MATCH(C2200, 'Appendix 1 - Team Data'!$B$12:$B$112,0),4)</f>
        <v>40</v>
      </c>
      <c r="I2200" s="25">
        <f>INDEX('Appendix 1 - Team Data'!$B$12:$R$112, MATCH(D2200, 'Appendix 1 - Team Data'!$B$12:$B$112,0),4)</f>
        <v>50</v>
      </c>
      <c r="J2200" s="25">
        <f t="shared" si="35"/>
        <v>2</v>
      </c>
    </row>
    <row r="2201" spans="2:10">
      <c r="B2201" s="3">
        <v>31630</v>
      </c>
      <c r="C2201" s="10" t="s">
        <v>244</v>
      </c>
      <c r="D2201" s="10" t="s">
        <v>42</v>
      </c>
      <c r="E2201" s="25">
        <v>1</v>
      </c>
      <c r="F2201" s="25">
        <v>3</v>
      </c>
      <c r="G2201" s="10" t="s">
        <v>288</v>
      </c>
      <c r="H2201" s="25">
        <f>INDEX('Appendix 1 - Team Data'!$B$12:$R$112, MATCH(C2201, 'Appendix 1 - Team Data'!$B$12:$B$112,0),4)</f>
        <v>30</v>
      </c>
      <c r="I2201" s="25">
        <f>INDEX('Appendix 1 - Team Data'!$B$12:$R$112, MATCH(D2201, 'Appendix 1 - Team Data'!$B$12:$B$112,0),4)</f>
        <v>80</v>
      </c>
      <c r="J2201" s="25">
        <f t="shared" si="35"/>
        <v>2</v>
      </c>
    </row>
    <row r="2202" spans="2:10">
      <c r="B2202" s="3">
        <v>31643</v>
      </c>
      <c r="C2202" s="10" t="s">
        <v>36</v>
      </c>
      <c r="D2202" s="10" t="s">
        <v>25</v>
      </c>
      <c r="E2202" s="25">
        <v>2</v>
      </c>
      <c r="F2202" s="25">
        <v>0</v>
      </c>
      <c r="G2202" s="10" t="s">
        <v>288</v>
      </c>
      <c r="H2202" s="25">
        <f>INDEX('Appendix 1 - Team Data'!$B$12:$R$112, MATCH(C2202, 'Appendix 1 - Team Data'!$B$12:$B$112,0),4)</f>
        <v>80</v>
      </c>
      <c r="I2202" s="25">
        <f>INDEX('Appendix 1 - Team Data'!$B$12:$R$112, MATCH(D2202, 'Appendix 1 - Team Data'!$B$12:$B$112,0),4)</f>
        <v>90</v>
      </c>
      <c r="J2202" s="25">
        <f t="shared" si="35"/>
        <v>2</v>
      </c>
    </row>
    <row r="2203" spans="2:10">
      <c r="B2203" s="3">
        <v>31679</v>
      </c>
      <c r="C2203" s="10" t="s">
        <v>28</v>
      </c>
      <c r="D2203" s="10" t="s">
        <v>40</v>
      </c>
      <c r="E2203" s="25">
        <v>0</v>
      </c>
      <c r="F2203" s="25">
        <v>2</v>
      </c>
      <c r="G2203" s="10" t="s">
        <v>288</v>
      </c>
      <c r="H2203" s="25">
        <f>INDEX('Appendix 1 - Team Data'!$B$12:$R$112, MATCH(C2203, 'Appendix 1 - Team Data'!$B$12:$B$112,0),4)</f>
        <v>80</v>
      </c>
      <c r="I2203" s="25">
        <f>INDEX('Appendix 1 - Team Data'!$B$12:$R$112, MATCH(D2203, 'Appendix 1 - Team Data'!$B$12:$B$112,0),4)</f>
        <v>90</v>
      </c>
      <c r="J2203" s="25">
        <f t="shared" si="35"/>
        <v>2</v>
      </c>
    </row>
    <row r="2204" spans="2:10">
      <c r="B2204" s="3">
        <v>31679</v>
      </c>
      <c r="C2204" s="10" t="s">
        <v>21</v>
      </c>
      <c r="D2204" s="10" t="s">
        <v>230</v>
      </c>
      <c r="E2204" s="25">
        <v>3</v>
      </c>
      <c r="F2204" s="25">
        <v>1</v>
      </c>
      <c r="G2204" s="10" t="s">
        <v>288</v>
      </c>
      <c r="H2204" s="25">
        <f>INDEX('Appendix 1 - Team Data'!$B$12:$R$112, MATCH(C2204, 'Appendix 1 - Team Data'!$B$12:$B$112,0),4)</f>
        <v>90</v>
      </c>
      <c r="I2204" s="25">
        <f>INDEX('Appendix 1 - Team Data'!$B$12:$R$112, MATCH(D2204, 'Appendix 1 - Team Data'!$B$12:$B$112,0),4)</f>
        <v>50</v>
      </c>
      <c r="J2204" s="25">
        <f t="shared" si="35"/>
        <v>2</v>
      </c>
    </row>
    <row r="2205" spans="2:10">
      <c r="B2205" s="3">
        <v>31679</v>
      </c>
      <c r="C2205" s="10" t="s">
        <v>42</v>
      </c>
      <c r="D2205" s="10" t="s">
        <v>36</v>
      </c>
      <c r="E2205" s="25">
        <v>2</v>
      </c>
      <c r="F2205" s="25">
        <v>0</v>
      </c>
      <c r="G2205" s="10" t="s">
        <v>293</v>
      </c>
      <c r="H2205" s="25">
        <f>INDEX('Appendix 1 - Team Data'!$B$12:$R$112, MATCH(C2205, 'Appendix 1 - Team Data'!$B$12:$B$112,0),4)</f>
        <v>80</v>
      </c>
      <c r="I2205" s="25">
        <f>INDEX('Appendix 1 - Team Data'!$B$12:$R$112, MATCH(D2205, 'Appendix 1 - Team Data'!$B$12:$B$112,0),4)</f>
        <v>80</v>
      </c>
      <c r="J2205" s="25">
        <f t="shared" si="35"/>
        <v>2</v>
      </c>
    </row>
    <row r="2206" spans="2:10">
      <c r="B2206" s="3">
        <v>31693</v>
      </c>
      <c r="C2206" s="10" t="s">
        <v>252</v>
      </c>
      <c r="D2206" s="10" t="s">
        <v>228</v>
      </c>
      <c r="E2206" s="25">
        <v>2</v>
      </c>
      <c r="F2206" s="25">
        <v>4</v>
      </c>
      <c r="G2206" s="10" t="s">
        <v>288</v>
      </c>
      <c r="H2206" s="25">
        <f>INDEX('Appendix 1 - Team Data'!$B$12:$R$112, MATCH(C2206, 'Appendix 1 - Team Data'!$B$12:$B$112,0),4)</f>
        <v>20</v>
      </c>
      <c r="I2206" s="25">
        <f>INDEX('Appendix 1 - Team Data'!$B$12:$R$112, MATCH(D2206, 'Appendix 1 - Team Data'!$B$12:$B$112,0),4)</f>
        <v>50</v>
      </c>
      <c r="J2206" s="25">
        <f t="shared" si="35"/>
        <v>2</v>
      </c>
    </row>
    <row r="2207" spans="2:10">
      <c r="B2207" s="3">
        <v>31693</v>
      </c>
      <c r="C2207" s="10" t="s">
        <v>211</v>
      </c>
      <c r="D2207" s="10" t="s">
        <v>230</v>
      </c>
      <c r="E2207" s="25">
        <v>2</v>
      </c>
      <c r="F2207" s="25">
        <v>0</v>
      </c>
      <c r="G2207" s="10" t="s">
        <v>288</v>
      </c>
      <c r="H2207" s="25">
        <f>INDEX('Appendix 1 - Team Data'!$B$12:$R$112, MATCH(C2207, 'Appendix 1 - Team Data'!$B$12:$B$112,0),4)</f>
        <v>90</v>
      </c>
      <c r="I2207" s="25">
        <f>INDEX('Appendix 1 - Team Data'!$B$12:$R$112, MATCH(D2207, 'Appendix 1 - Team Data'!$B$12:$B$112,0),4)</f>
        <v>50</v>
      </c>
      <c r="J2207" s="25">
        <f t="shared" si="35"/>
        <v>2</v>
      </c>
    </row>
    <row r="2208" spans="2:10">
      <c r="B2208" s="3">
        <v>31696</v>
      </c>
      <c r="C2208" s="10" t="s">
        <v>25</v>
      </c>
      <c r="D2208" s="10" t="s">
        <v>15</v>
      </c>
      <c r="E2208" s="25">
        <v>0</v>
      </c>
      <c r="F2208" s="25">
        <v>2</v>
      </c>
      <c r="G2208" s="10" t="s">
        <v>293</v>
      </c>
      <c r="H2208" s="25">
        <f>INDEX('Appendix 1 - Team Data'!$B$12:$R$112, MATCH(C2208, 'Appendix 1 - Team Data'!$B$12:$B$112,0),4)</f>
        <v>90</v>
      </c>
      <c r="I2208" s="25">
        <f>INDEX('Appendix 1 - Team Data'!$B$12:$R$112, MATCH(D2208, 'Appendix 1 - Team Data'!$B$12:$B$112,0),4)</f>
        <v>50</v>
      </c>
      <c r="J2208" s="25">
        <f t="shared" si="35"/>
        <v>2</v>
      </c>
    </row>
    <row r="2209" spans="2:10">
      <c r="B2209" s="3">
        <v>31739</v>
      </c>
      <c r="C2209" s="10" t="s">
        <v>248</v>
      </c>
      <c r="D2209" s="10" t="s">
        <v>26</v>
      </c>
      <c r="E2209" s="25">
        <v>0</v>
      </c>
      <c r="F2209" s="25">
        <v>2</v>
      </c>
      <c r="G2209" s="10" t="s">
        <v>288</v>
      </c>
      <c r="H2209" s="25">
        <f>INDEX('Appendix 1 - Team Data'!$B$12:$R$112, MATCH(C2209, 'Appendix 1 - Team Data'!$B$12:$B$112,0),4)</f>
        <v>30</v>
      </c>
      <c r="I2209" s="25">
        <f>INDEX('Appendix 1 - Team Data'!$B$12:$R$112, MATCH(D2209, 'Appendix 1 - Team Data'!$B$12:$B$112,0),4)</f>
        <v>60</v>
      </c>
      <c r="J2209" s="25">
        <f t="shared" si="35"/>
        <v>2</v>
      </c>
    </row>
    <row r="2210" spans="2:10">
      <c r="B2210" s="3">
        <v>31790</v>
      </c>
      <c r="C2210" s="10" t="s">
        <v>271</v>
      </c>
      <c r="D2210" s="10" t="s">
        <v>41</v>
      </c>
      <c r="E2210" s="25">
        <v>1</v>
      </c>
      <c r="F2210" s="25">
        <v>3</v>
      </c>
      <c r="G2210" s="10" t="s">
        <v>288</v>
      </c>
      <c r="H2210" s="25">
        <f>INDEX('Appendix 1 - Team Data'!$B$12:$R$112, MATCH(C2210, 'Appendix 1 - Team Data'!$B$12:$B$112,0),4)</f>
        <v>0</v>
      </c>
      <c r="I2210" s="25">
        <f>INDEX('Appendix 1 - Team Data'!$B$12:$R$112, MATCH(D2210, 'Appendix 1 - Team Data'!$B$12:$B$112,0),4)</f>
        <v>80</v>
      </c>
      <c r="J2210" s="25">
        <f t="shared" si="35"/>
        <v>2</v>
      </c>
    </row>
    <row r="2211" spans="2:10">
      <c r="B2211" s="3">
        <v>31794</v>
      </c>
      <c r="C2211" s="10" t="s">
        <v>257</v>
      </c>
      <c r="D2211" s="10" t="s">
        <v>238</v>
      </c>
      <c r="E2211" s="25">
        <v>2</v>
      </c>
      <c r="F2211" s="25">
        <v>0</v>
      </c>
      <c r="G2211" s="10" t="s">
        <v>288</v>
      </c>
      <c r="H2211" s="25">
        <f>INDEX('Appendix 1 - Team Data'!$B$12:$R$112, MATCH(C2211, 'Appendix 1 - Team Data'!$B$12:$B$112,0),4)</f>
        <v>20</v>
      </c>
      <c r="I2211" s="25">
        <f>INDEX('Appendix 1 - Team Data'!$B$12:$R$112, MATCH(D2211, 'Appendix 1 - Team Data'!$B$12:$B$112,0),4)</f>
        <v>40</v>
      </c>
      <c r="J2211" s="25">
        <f t="shared" si="35"/>
        <v>2</v>
      </c>
    </row>
    <row r="2212" spans="2:10">
      <c r="B2212" s="3">
        <v>31808</v>
      </c>
      <c r="C2212" s="10" t="s">
        <v>243</v>
      </c>
      <c r="D2212" s="10" t="s">
        <v>234</v>
      </c>
      <c r="E2212" s="25">
        <v>0</v>
      </c>
      <c r="F2212" s="25">
        <v>2</v>
      </c>
      <c r="G2212" s="10" t="s">
        <v>333</v>
      </c>
      <c r="H2212" s="25">
        <f>INDEX('Appendix 1 - Team Data'!$B$12:$R$112, MATCH(C2212, 'Appendix 1 - Team Data'!$B$12:$B$112,0),4)</f>
        <v>30</v>
      </c>
      <c r="I2212" s="25">
        <f>INDEX('Appendix 1 - Team Data'!$B$12:$R$112, MATCH(D2212, 'Appendix 1 - Team Data'!$B$12:$B$112,0),4)</f>
        <v>40</v>
      </c>
      <c r="J2212" s="25">
        <f t="shared" si="35"/>
        <v>2</v>
      </c>
    </row>
    <row r="2213" spans="2:10">
      <c r="B2213" s="3">
        <v>31815</v>
      </c>
      <c r="C2213" s="10" t="s">
        <v>47</v>
      </c>
      <c r="D2213" s="10" t="s">
        <v>226</v>
      </c>
      <c r="E2213" s="25">
        <v>1</v>
      </c>
      <c r="F2213" s="25">
        <v>3</v>
      </c>
      <c r="G2213" s="10" t="s">
        <v>288</v>
      </c>
      <c r="H2213" s="25">
        <f>INDEX('Appendix 1 - Team Data'!$B$12:$R$112, MATCH(C2213, 'Appendix 1 - Team Data'!$B$12:$B$112,0),4)</f>
        <v>40</v>
      </c>
      <c r="I2213" s="25">
        <f>INDEX('Appendix 1 - Team Data'!$B$12:$R$112, MATCH(D2213, 'Appendix 1 - Team Data'!$B$12:$B$112,0),4)</f>
        <v>60</v>
      </c>
      <c r="J2213" s="25">
        <f t="shared" si="35"/>
        <v>2</v>
      </c>
    </row>
    <row r="2214" spans="2:10">
      <c r="B2214" s="3">
        <v>31824</v>
      </c>
      <c r="C2214" s="10" t="s">
        <v>275</v>
      </c>
      <c r="D2214" s="10" t="s">
        <v>251</v>
      </c>
      <c r="E2214" s="25">
        <v>2</v>
      </c>
      <c r="F2214" s="25">
        <v>0</v>
      </c>
      <c r="G2214" s="10" t="s">
        <v>288</v>
      </c>
      <c r="H2214" s="25">
        <f>INDEX('Appendix 1 - Team Data'!$B$12:$R$112, MATCH(C2214, 'Appendix 1 - Team Data'!$B$12:$B$112,0),4)</f>
        <v>0</v>
      </c>
      <c r="I2214" s="25">
        <f>INDEX('Appendix 1 - Team Data'!$B$12:$R$112, MATCH(D2214, 'Appendix 1 - Team Data'!$B$12:$B$112,0),4)</f>
        <v>20</v>
      </c>
      <c r="J2214" s="25">
        <f t="shared" si="35"/>
        <v>2</v>
      </c>
    </row>
    <row r="2215" spans="2:10">
      <c r="B2215" s="3">
        <v>31826</v>
      </c>
      <c r="C2215" s="10" t="s">
        <v>21</v>
      </c>
      <c r="D2215" s="10" t="s">
        <v>48</v>
      </c>
      <c r="E2215" s="25">
        <v>2</v>
      </c>
      <c r="F2215" s="25">
        <v>4</v>
      </c>
      <c r="G2215" s="10" t="s">
        <v>288</v>
      </c>
      <c r="H2215" s="25">
        <f>INDEX('Appendix 1 - Team Data'!$B$12:$R$112, MATCH(C2215, 'Appendix 1 - Team Data'!$B$12:$B$112,0),4)</f>
        <v>90</v>
      </c>
      <c r="I2215" s="25">
        <f>INDEX('Appendix 1 - Team Data'!$B$12:$R$112, MATCH(D2215, 'Appendix 1 - Team Data'!$B$12:$B$112,0),4)</f>
        <v>90</v>
      </c>
      <c r="J2215" s="25">
        <f t="shared" si="35"/>
        <v>2</v>
      </c>
    </row>
    <row r="2216" spans="2:10">
      <c r="B2216" s="3">
        <v>31829</v>
      </c>
      <c r="C2216" s="10" t="s">
        <v>275</v>
      </c>
      <c r="D2216" s="10" t="s">
        <v>245</v>
      </c>
      <c r="E2216" s="25">
        <v>2</v>
      </c>
      <c r="F2216" s="25">
        <v>0</v>
      </c>
      <c r="G2216" s="10" t="s">
        <v>288</v>
      </c>
      <c r="H2216" s="25">
        <f>INDEX('Appendix 1 - Team Data'!$B$12:$R$112, MATCH(C2216, 'Appendix 1 - Team Data'!$B$12:$B$112,0),4)</f>
        <v>0</v>
      </c>
      <c r="I2216" s="25">
        <f>INDEX('Appendix 1 - Team Data'!$B$12:$R$112, MATCH(D2216, 'Appendix 1 - Team Data'!$B$12:$B$112,0),4)</f>
        <v>30</v>
      </c>
      <c r="J2216" s="25">
        <f t="shared" si="35"/>
        <v>2</v>
      </c>
    </row>
    <row r="2217" spans="2:10">
      <c r="B2217" s="3">
        <v>31833</v>
      </c>
      <c r="C2217" s="10" t="s">
        <v>276</v>
      </c>
      <c r="D2217" s="10" t="s">
        <v>51</v>
      </c>
      <c r="E2217" s="25">
        <v>0</v>
      </c>
      <c r="F2217" s="25">
        <v>2</v>
      </c>
      <c r="G2217" s="10" t="s">
        <v>312</v>
      </c>
      <c r="H2217" s="25">
        <f>INDEX('Appendix 1 - Team Data'!$B$12:$R$112, MATCH(C2217, 'Appendix 1 - Team Data'!$B$12:$B$112,0),4)</f>
        <v>0</v>
      </c>
      <c r="I2217" s="25">
        <f>INDEX('Appendix 1 - Team Data'!$B$12:$R$112, MATCH(D2217, 'Appendix 1 - Team Data'!$B$12:$B$112,0),4)</f>
        <v>70</v>
      </c>
      <c r="J2217" s="25">
        <f t="shared" si="35"/>
        <v>2</v>
      </c>
    </row>
    <row r="2218" spans="2:10">
      <c r="B2218" s="3">
        <v>31840</v>
      </c>
      <c r="C2218" s="10" t="s">
        <v>225</v>
      </c>
      <c r="D2218" s="10" t="s">
        <v>228</v>
      </c>
      <c r="E2218" s="25">
        <v>1</v>
      </c>
      <c r="F2218" s="25">
        <v>3</v>
      </c>
      <c r="G2218" s="10" t="s">
        <v>288</v>
      </c>
      <c r="H2218" s="25">
        <f>INDEX('Appendix 1 - Team Data'!$B$12:$R$112, MATCH(C2218, 'Appendix 1 - Team Data'!$B$12:$B$112,0),4)</f>
        <v>60</v>
      </c>
      <c r="I2218" s="25">
        <f>INDEX('Appendix 1 - Team Data'!$B$12:$R$112, MATCH(D2218, 'Appendix 1 - Team Data'!$B$12:$B$112,0),4)</f>
        <v>50</v>
      </c>
      <c r="J2218" s="25">
        <f t="shared" si="35"/>
        <v>2</v>
      </c>
    </row>
    <row r="2219" spans="2:10">
      <c r="B2219" s="3">
        <v>31854</v>
      </c>
      <c r="C2219" s="10" t="s">
        <v>50</v>
      </c>
      <c r="D2219" s="10" t="s">
        <v>244</v>
      </c>
      <c r="E2219" s="25">
        <v>3</v>
      </c>
      <c r="F2219" s="25">
        <v>1</v>
      </c>
      <c r="G2219" s="10" t="s">
        <v>288</v>
      </c>
      <c r="H2219" s="25">
        <f>INDEX('Appendix 1 - Team Data'!$B$12:$R$112, MATCH(C2219, 'Appendix 1 - Team Data'!$B$12:$B$112,0),4)</f>
        <v>80</v>
      </c>
      <c r="I2219" s="25">
        <f>INDEX('Appendix 1 - Team Data'!$B$12:$R$112, MATCH(D2219, 'Appendix 1 - Team Data'!$B$12:$B$112,0),4)</f>
        <v>30</v>
      </c>
      <c r="J2219" s="25">
        <f t="shared" si="35"/>
        <v>2</v>
      </c>
    </row>
    <row r="2220" spans="2:10">
      <c r="B2220" s="3">
        <v>31858</v>
      </c>
      <c r="C2220" s="10" t="s">
        <v>259</v>
      </c>
      <c r="D2220" s="10" t="s">
        <v>271</v>
      </c>
      <c r="E2220" s="25">
        <v>2</v>
      </c>
      <c r="F2220" s="25">
        <v>0</v>
      </c>
      <c r="G2220" s="10" t="s">
        <v>288</v>
      </c>
      <c r="H2220" s="25">
        <f>INDEX('Appendix 1 - Team Data'!$B$12:$R$112, MATCH(C2220, 'Appendix 1 - Team Data'!$B$12:$B$112,0),4)</f>
        <v>10</v>
      </c>
      <c r="I2220" s="25">
        <f>INDEX('Appendix 1 - Team Data'!$B$12:$R$112, MATCH(D2220, 'Appendix 1 - Team Data'!$B$12:$B$112,0),4)</f>
        <v>0</v>
      </c>
      <c r="J2220" s="25">
        <f t="shared" si="35"/>
        <v>2</v>
      </c>
    </row>
    <row r="2221" spans="2:10">
      <c r="B2221" s="3">
        <v>31861</v>
      </c>
      <c r="C2221" s="10" t="s">
        <v>252</v>
      </c>
      <c r="D2221" s="10" t="s">
        <v>40</v>
      </c>
      <c r="E2221" s="25">
        <v>0</v>
      </c>
      <c r="F2221" s="25">
        <v>2</v>
      </c>
      <c r="G2221" s="10" t="s">
        <v>288</v>
      </c>
      <c r="H2221" s="25">
        <f>INDEX('Appendix 1 - Team Data'!$B$12:$R$112, MATCH(C2221, 'Appendix 1 - Team Data'!$B$12:$B$112,0),4)</f>
        <v>20</v>
      </c>
      <c r="I2221" s="25">
        <f>INDEX('Appendix 1 - Team Data'!$B$12:$R$112, MATCH(D2221, 'Appendix 1 - Team Data'!$B$12:$B$112,0),4)</f>
        <v>90</v>
      </c>
      <c r="J2221" s="25">
        <f t="shared" si="35"/>
        <v>2</v>
      </c>
    </row>
    <row r="2222" spans="2:10">
      <c r="B2222" s="3">
        <v>31868</v>
      </c>
      <c r="C2222" s="10" t="s">
        <v>229</v>
      </c>
      <c r="D2222" s="10" t="s">
        <v>48</v>
      </c>
      <c r="E2222" s="25">
        <v>0</v>
      </c>
      <c r="F2222" s="25">
        <v>2</v>
      </c>
      <c r="G2222" s="10" t="s">
        <v>293</v>
      </c>
      <c r="H2222" s="25">
        <f>INDEX('Appendix 1 - Team Data'!$B$12:$R$112, MATCH(C2222, 'Appendix 1 - Team Data'!$B$12:$B$112,0),4)</f>
        <v>50</v>
      </c>
      <c r="I2222" s="25">
        <f>INDEX('Appendix 1 - Team Data'!$B$12:$R$112, MATCH(D2222, 'Appendix 1 - Team Data'!$B$12:$B$112,0),4)</f>
        <v>90</v>
      </c>
      <c r="J2222" s="25">
        <f t="shared" si="35"/>
        <v>2</v>
      </c>
    </row>
    <row r="2223" spans="2:10">
      <c r="B2223" s="3">
        <v>31885</v>
      </c>
      <c r="C2223" s="10" t="s">
        <v>15</v>
      </c>
      <c r="D2223" s="10" t="s">
        <v>42</v>
      </c>
      <c r="E2223" s="25">
        <v>1</v>
      </c>
      <c r="F2223" s="25">
        <v>3</v>
      </c>
      <c r="G2223" s="10" t="s">
        <v>288</v>
      </c>
      <c r="H2223" s="25">
        <f>INDEX('Appendix 1 - Team Data'!$B$12:$R$112, MATCH(C2223, 'Appendix 1 - Team Data'!$B$12:$B$112,0),4)</f>
        <v>50</v>
      </c>
      <c r="I2223" s="25">
        <f>INDEX('Appendix 1 - Team Data'!$B$12:$R$112, MATCH(D2223, 'Appendix 1 - Team Data'!$B$12:$B$112,0),4)</f>
        <v>80</v>
      </c>
      <c r="J2223" s="25">
        <f t="shared" si="35"/>
        <v>2</v>
      </c>
    </row>
    <row r="2224" spans="2:10">
      <c r="B2224" s="3">
        <v>31896</v>
      </c>
      <c r="C2224" s="10" t="s">
        <v>25</v>
      </c>
      <c r="D2224" s="10" t="s">
        <v>31</v>
      </c>
      <c r="E2224" s="25">
        <v>2</v>
      </c>
      <c r="F2224" s="25">
        <v>0</v>
      </c>
      <c r="G2224" s="10" t="s">
        <v>293</v>
      </c>
      <c r="H2224" s="25">
        <f>INDEX('Appendix 1 - Team Data'!$B$12:$R$112, MATCH(C2224, 'Appendix 1 - Team Data'!$B$12:$B$112,0),4)</f>
        <v>90</v>
      </c>
      <c r="I2224" s="25">
        <f>INDEX('Appendix 1 - Team Data'!$B$12:$R$112, MATCH(D2224, 'Appendix 1 - Team Data'!$B$12:$B$112,0),4)</f>
        <v>70</v>
      </c>
      <c r="J2224" s="25">
        <f t="shared" si="35"/>
        <v>2</v>
      </c>
    </row>
    <row r="2225" spans="2:10">
      <c r="B2225" s="3">
        <v>31896</v>
      </c>
      <c r="C2225" s="10" t="s">
        <v>212</v>
      </c>
      <c r="D2225" s="10" t="s">
        <v>236</v>
      </c>
      <c r="E2225" s="25">
        <v>2</v>
      </c>
      <c r="F2225" s="25">
        <v>0</v>
      </c>
      <c r="G2225" s="10" t="s">
        <v>293</v>
      </c>
      <c r="H2225" s="25">
        <f>INDEX('Appendix 1 - Team Data'!$B$12:$R$112, MATCH(C2225, 'Appendix 1 - Team Data'!$B$12:$B$112,0),4)</f>
        <v>80</v>
      </c>
      <c r="I2225" s="25">
        <f>INDEX('Appendix 1 - Team Data'!$B$12:$R$112, MATCH(D2225, 'Appendix 1 - Team Data'!$B$12:$B$112,0),4)</f>
        <v>40</v>
      </c>
      <c r="J2225" s="25">
        <f t="shared" si="35"/>
        <v>2</v>
      </c>
    </row>
    <row r="2226" spans="2:10">
      <c r="B2226" s="3">
        <v>31896</v>
      </c>
      <c r="C2226" s="10" t="s">
        <v>228</v>
      </c>
      <c r="D2226" s="10" t="s">
        <v>21</v>
      </c>
      <c r="E2226" s="25">
        <v>3</v>
      </c>
      <c r="F2226" s="25">
        <v>1</v>
      </c>
      <c r="G2226" s="10" t="s">
        <v>293</v>
      </c>
      <c r="H2226" s="25">
        <f>INDEX('Appendix 1 - Team Data'!$B$12:$R$112, MATCH(C2226, 'Appendix 1 - Team Data'!$B$12:$B$112,0),4)</f>
        <v>50</v>
      </c>
      <c r="I2226" s="25">
        <f>INDEX('Appendix 1 - Team Data'!$B$12:$R$112, MATCH(D2226, 'Appendix 1 - Team Data'!$B$12:$B$112,0),4)</f>
        <v>90</v>
      </c>
      <c r="J2226" s="25">
        <f t="shared" si="35"/>
        <v>2</v>
      </c>
    </row>
    <row r="2227" spans="2:10">
      <c r="B2227" s="3">
        <v>31914</v>
      </c>
      <c r="C2227" s="10" t="s">
        <v>236</v>
      </c>
      <c r="D2227" s="10" t="s">
        <v>50</v>
      </c>
      <c r="E2227" s="25">
        <v>5</v>
      </c>
      <c r="F2227" s="25">
        <v>3</v>
      </c>
      <c r="G2227" s="10" t="s">
        <v>293</v>
      </c>
      <c r="H2227" s="25">
        <f>INDEX('Appendix 1 - Team Data'!$B$12:$R$112, MATCH(C2227, 'Appendix 1 - Team Data'!$B$12:$B$112,0),4)</f>
        <v>40</v>
      </c>
      <c r="I2227" s="25">
        <f>INDEX('Appendix 1 - Team Data'!$B$12:$R$112, MATCH(D2227, 'Appendix 1 - Team Data'!$B$12:$B$112,0),4)</f>
        <v>80</v>
      </c>
      <c r="J2227" s="25">
        <f t="shared" si="35"/>
        <v>2</v>
      </c>
    </row>
    <row r="2228" spans="2:10">
      <c r="B2228" s="3">
        <v>31923</v>
      </c>
      <c r="C2228" s="10" t="s">
        <v>222</v>
      </c>
      <c r="D2228" s="10" t="s">
        <v>35</v>
      </c>
      <c r="E2228" s="25">
        <v>0</v>
      </c>
      <c r="F2228" s="25">
        <v>2</v>
      </c>
      <c r="G2228" s="10" t="s">
        <v>334</v>
      </c>
      <c r="H2228" s="25">
        <f>INDEX('Appendix 1 - Team Data'!$B$12:$R$112, MATCH(C2228, 'Appendix 1 - Team Data'!$B$12:$B$112,0),4)</f>
        <v>60</v>
      </c>
      <c r="I2228" s="25">
        <f>INDEX('Appendix 1 - Team Data'!$B$12:$R$112, MATCH(D2228, 'Appendix 1 - Team Data'!$B$12:$B$112,0),4)</f>
        <v>90</v>
      </c>
      <c r="J2228" s="25">
        <f t="shared" si="35"/>
        <v>2</v>
      </c>
    </row>
    <row r="2229" spans="2:10">
      <c r="B2229" s="3">
        <v>31938</v>
      </c>
      <c r="C2229" s="10" t="s">
        <v>30</v>
      </c>
      <c r="D2229" s="10" t="s">
        <v>211</v>
      </c>
      <c r="E2229" s="25">
        <v>1</v>
      </c>
      <c r="F2229" s="25">
        <v>3</v>
      </c>
      <c r="G2229" s="10" t="s">
        <v>288</v>
      </c>
      <c r="H2229" s="25">
        <f>INDEX('Appendix 1 - Team Data'!$B$12:$R$112, MATCH(C2229, 'Appendix 1 - Team Data'!$B$12:$B$112,0),4)</f>
        <v>90</v>
      </c>
      <c r="I2229" s="25">
        <f>INDEX('Appendix 1 - Team Data'!$B$12:$R$112, MATCH(D2229, 'Appendix 1 - Team Data'!$B$12:$B$112,0),4)</f>
        <v>90</v>
      </c>
      <c r="J2229" s="25">
        <f t="shared" si="35"/>
        <v>2</v>
      </c>
    </row>
    <row r="2230" spans="2:10">
      <c r="B2230" s="3">
        <v>31942</v>
      </c>
      <c r="C2230" s="10" t="s">
        <v>227</v>
      </c>
      <c r="D2230" s="10" t="s">
        <v>215</v>
      </c>
      <c r="E2230" s="25">
        <v>0</v>
      </c>
      <c r="F2230" s="25">
        <v>2</v>
      </c>
      <c r="G2230" s="10" t="s">
        <v>288</v>
      </c>
      <c r="H2230" s="25">
        <f>INDEX('Appendix 1 - Team Data'!$B$12:$R$112, MATCH(C2230, 'Appendix 1 - Team Data'!$B$12:$B$112,0),4)</f>
        <v>50</v>
      </c>
      <c r="I2230" s="25">
        <f>INDEX('Appendix 1 - Team Data'!$B$12:$R$112, MATCH(D2230, 'Appendix 1 - Team Data'!$B$12:$B$112,0),4)</f>
        <v>70</v>
      </c>
      <c r="J2230" s="25">
        <f t="shared" si="35"/>
        <v>2</v>
      </c>
    </row>
    <row r="2231" spans="2:10">
      <c r="B2231" s="3">
        <v>31944</v>
      </c>
      <c r="C2231" s="10" t="s">
        <v>246</v>
      </c>
      <c r="D2231" s="10" t="s">
        <v>25</v>
      </c>
      <c r="E2231" s="25">
        <v>2</v>
      </c>
      <c r="F2231" s="25">
        <v>0</v>
      </c>
      <c r="G2231" s="10" t="s">
        <v>293</v>
      </c>
      <c r="H2231" s="25">
        <f>INDEX('Appendix 1 - Team Data'!$B$12:$R$112, MATCH(C2231, 'Appendix 1 - Team Data'!$B$12:$B$112,0),4)</f>
        <v>30</v>
      </c>
      <c r="I2231" s="25">
        <f>INDEX('Appendix 1 - Team Data'!$B$12:$R$112, MATCH(D2231, 'Appendix 1 - Team Data'!$B$12:$B$112,0),4)</f>
        <v>90</v>
      </c>
      <c r="J2231" s="25">
        <f t="shared" si="35"/>
        <v>2</v>
      </c>
    </row>
    <row r="2232" spans="2:10">
      <c r="B2232" s="3">
        <v>31947</v>
      </c>
      <c r="C2232" s="10" t="s">
        <v>27</v>
      </c>
      <c r="D2232" s="10" t="s">
        <v>213</v>
      </c>
      <c r="E2232" s="25">
        <v>1</v>
      </c>
      <c r="F2232" s="25">
        <v>3</v>
      </c>
      <c r="G2232" s="10" t="s">
        <v>288</v>
      </c>
      <c r="H2232" s="25">
        <f>INDEX('Appendix 1 - Team Data'!$B$12:$R$112, MATCH(C2232, 'Appendix 1 - Team Data'!$B$12:$B$112,0),4)</f>
        <v>80</v>
      </c>
      <c r="I2232" s="25">
        <f>INDEX('Appendix 1 - Team Data'!$B$12:$R$112, MATCH(D2232, 'Appendix 1 - Team Data'!$B$12:$B$112,0),4)</f>
        <v>80</v>
      </c>
      <c r="J2232" s="25">
        <f t="shared" si="35"/>
        <v>2</v>
      </c>
    </row>
    <row r="2233" spans="2:10">
      <c r="B2233" s="3">
        <v>31949</v>
      </c>
      <c r="C2233" s="10" t="s">
        <v>27</v>
      </c>
      <c r="D2233" s="10" t="s">
        <v>213</v>
      </c>
      <c r="E2233" s="25">
        <v>2</v>
      </c>
      <c r="F2233" s="25">
        <v>0</v>
      </c>
      <c r="G2233" s="10" t="s">
        <v>288</v>
      </c>
      <c r="H2233" s="25">
        <f>INDEX('Appendix 1 - Team Data'!$B$12:$R$112, MATCH(C2233, 'Appendix 1 - Team Data'!$B$12:$B$112,0),4)</f>
        <v>80</v>
      </c>
      <c r="I2233" s="25">
        <f>INDEX('Appendix 1 - Team Data'!$B$12:$R$112, MATCH(D2233, 'Appendix 1 - Team Data'!$B$12:$B$112,0),4)</f>
        <v>80</v>
      </c>
      <c r="J2233" s="25">
        <f t="shared" si="35"/>
        <v>2</v>
      </c>
    </row>
    <row r="2234" spans="2:10">
      <c r="B2234" s="3">
        <v>31956</v>
      </c>
      <c r="C2234" s="10" t="s">
        <v>260</v>
      </c>
      <c r="D2234" s="10" t="s">
        <v>243</v>
      </c>
      <c r="E2234" s="25">
        <v>2</v>
      </c>
      <c r="F2234" s="25">
        <v>0</v>
      </c>
      <c r="G2234" s="10" t="s">
        <v>288</v>
      </c>
      <c r="H2234" s="25">
        <f>INDEX('Appendix 1 - Team Data'!$B$12:$R$112, MATCH(C2234, 'Appendix 1 - Team Data'!$B$12:$B$112,0),4)</f>
        <v>10</v>
      </c>
      <c r="I2234" s="25">
        <f>INDEX('Appendix 1 - Team Data'!$B$12:$R$112, MATCH(D2234, 'Appendix 1 - Team Data'!$B$12:$B$112,0),4)</f>
        <v>30</v>
      </c>
      <c r="J2234" s="25">
        <f t="shared" si="35"/>
        <v>2</v>
      </c>
    </row>
    <row r="2235" spans="2:10">
      <c r="B2235" s="3">
        <v>31958</v>
      </c>
      <c r="C2235" s="10" t="s">
        <v>220</v>
      </c>
      <c r="D2235" s="10" t="s">
        <v>213</v>
      </c>
      <c r="E2235" s="25">
        <v>1</v>
      </c>
      <c r="F2235" s="25">
        <v>3</v>
      </c>
      <c r="G2235" s="10" t="s">
        <v>297</v>
      </c>
      <c r="H2235" s="25">
        <f>INDEX('Appendix 1 - Team Data'!$B$12:$R$112, MATCH(C2235, 'Appendix 1 - Team Data'!$B$12:$B$112,0),4)</f>
        <v>60</v>
      </c>
      <c r="I2235" s="25">
        <f>INDEX('Appendix 1 - Team Data'!$B$12:$R$112, MATCH(D2235, 'Appendix 1 - Team Data'!$B$12:$B$112,0),4)</f>
        <v>80</v>
      </c>
      <c r="J2235" s="25">
        <f t="shared" si="35"/>
        <v>2</v>
      </c>
    </row>
    <row r="2236" spans="2:10">
      <c r="B2236" s="3">
        <v>31959</v>
      </c>
      <c r="C2236" s="10" t="s">
        <v>227</v>
      </c>
      <c r="D2236" s="10" t="s">
        <v>52</v>
      </c>
      <c r="E2236" s="25">
        <v>0</v>
      </c>
      <c r="F2236" s="25">
        <v>2</v>
      </c>
      <c r="G2236" s="10" t="s">
        <v>297</v>
      </c>
      <c r="H2236" s="25">
        <f>INDEX('Appendix 1 - Team Data'!$B$12:$R$112, MATCH(C2236, 'Appendix 1 - Team Data'!$B$12:$B$112,0),4)</f>
        <v>50</v>
      </c>
      <c r="I2236" s="25">
        <f>INDEX('Appendix 1 - Team Data'!$B$12:$R$112, MATCH(D2236, 'Appendix 1 - Team Data'!$B$12:$B$112,0),4)</f>
        <v>90</v>
      </c>
      <c r="J2236" s="25">
        <f t="shared" si="35"/>
        <v>2</v>
      </c>
    </row>
    <row r="2237" spans="2:10">
      <c r="B2237" s="3">
        <v>31996</v>
      </c>
      <c r="C2237" s="10" t="s">
        <v>251</v>
      </c>
      <c r="D2237" s="10" t="s">
        <v>43</v>
      </c>
      <c r="E2237" s="25">
        <v>2</v>
      </c>
      <c r="F2237" s="25">
        <v>0</v>
      </c>
      <c r="G2237" s="10" t="s">
        <v>335</v>
      </c>
      <c r="H2237" s="25">
        <f>INDEX('Appendix 1 - Team Data'!$B$12:$R$112, MATCH(C2237, 'Appendix 1 - Team Data'!$B$12:$B$112,0),4)</f>
        <v>20</v>
      </c>
      <c r="I2237" s="25">
        <f>INDEX('Appendix 1 - Team Data'!$B$12:$R$112, MATCH(D2237, 'Appendix 1 - Team Data'!$B$12:$B$112,0),4)</f>
        <v>70</v>
      </c>
      <c r="J2237" s="25">
        <f t="shared" si="35"/>
        <v>2</v>
      </c>
    </row>
    <row r="2238" spans="2:10">
      <c r="B2238" s="3">
        <v>32022</v>
      </c>
      <c r="C2238" s="10" t="s">
        <v>50</v>
      </c>
      <c r="D2238" s="10" t="s">
        <v>228</v>
      </c>
      <c r="E2238" s="25">
        <v>3</v>
      </c>
      <c r="F2238" s="25">
        <v>1</v>
      </c>
      <c r="G2238" s="10" t="s">
        <v>288</v>
      </c>
      <c r="H2238" s="25">
        <f>INDEX('Appendix 1 - Team Data'!$B$12:$R$112, MATCH(C2238, 'Appendix 1 - Team Data'!$B$12:$B$112,0),4)</f>
        <v>80</v>
      </c>
      <c r="I2238" s="25">
        <f>INDEX('Appendix 1 - Team Data'!$B$12:$R$112, MATCH(D2238, 'Appendix 1 - Team Data'!$B$12:$B$112,0),4)</f>
        <v>50</v>
      </c>
      <c r="J2238" s="25">
        <f t="shared" si="35"/>
        <v>2</v>
      </c>
    </row>
    <row r="2239" spans="2:10">
      <c r="B2239" s="3">
        <v>32029</v>
      </c>
      <c r="C2239" s="10" t="s">
        <v>40</v>
      </c>
      <c r="D2239" s="10" t="s">
        <v>48</v>
      </c>
      <c r="E2239" s="25">
        <v>3</v>
      </c>
      <c r="F2239" s="25">
        <v>1</v>
      </c>
      <c r="G2239" s="10" t="s">
        <v>288</v>
      </c>
      <c r="H2239" s="25">
        <f>INDEX('Appendix 1 - Team Data'!$B$12:$R$112, MATCH(C2239, 'Appendix 1 - Team Data'!$B$12:$B$112,0),4)</f>
        <v>90</v>
      </c>
      <c r="I2239" s="25">
        <f>INDEX('Appendix 1 - Team Data'!$B$12:$R$112, MATCH(D2239, 'Appendix 1 - Team Data'!$B$12:$B$112,0),4)</f>
        <v>90</v>
      </c>
      <c r="J2239" s="25">
        <f t="shared" si="35"/>
        <v>2</v>
      </c>
    </row>
    <row r="2240" spans="2:10">
      <c r="B2240" s="3">
        <v>32029</v>
      </c>
      <c r="C2240" s="10" t="s">
        <v>222</v>
      </c>
      <c r="D2240" s="10" t="s">
        <v>236</v>
      </c>
      <c r="E2240" s="25">
        <v>2</v>
      </c>
      <c r="F2240" s="25">
        <v>0</v>
      </c>
      <c r="G2240" s="10" t="s">
        <v>288</v>
      </c>
      <c r="H2240" s="25">
        <f>INDEX('Appendix 1 - Team Data'!$B$12:$R$112, MATCH(C2240, 'Appendix 1 - Team Data'!$B$12:$B$112,0),4)</f>
        <v>60</v>
      </c>
      <c r="I2240" s="25">
        <f>INDEX('Appendix 1 - Team Data'!$B$12:$R$112, MATCH(D2240, 'Appendix 1 - Team Data'!$B$12:$B$112,0),4)</f>
        <v>40</v>
      </c>
      <c r="J2240" s="25">
        <f t="shared" si="35"/>
        <v>2</v>
      </c>
    </row>
    <row r="2241" spans="2:10">
      <c r="B2241" s="3">
        <v>32043</v>
      </c>
      <c r="C2241" s="10" t="s">
        <v>233</v>
      </c>
      <c r="D2241" s="10" t="s">
        <v>45</v>
      </c>
      <c r="E2241" s="25">
        <v>2</v>
      </c>
      <c r="F2241" s="25">
        <v>0</v>
      </c>
      <c r="G2241" s="10" t="s">
        <v>293</v>
      </c>
      <c r="H2241" s="25">
        <f>INDEX('Appendix 1 - Team Data'!$B$12:$R$112, MATCH(C2241, 'Appendix 1 - Team Data'!$B$12:$B$112,0),4)</f>
        <v>40</v>
      </c>
      <c r="I2241" s="25">
        <f>INDEX('Appendix 1 - Team Data'!$B$12:$R$112, MATCH(D2241, 'Appendix 1 - Team Data'!$B$12:$B$112,0),4)</f>
        <v>90</v>
      </c>
      <c r="J2241" s="25">
        <f t="shared" si="35"/>
        <v>2</v>
      </c>
    </row>
    <row r="2242" spans="2:10">
      <c r="B2242" s="3">
        <v>32064</v>
      </c>
      <c r="C2242" s="10" t="s">
        <v>221</v>
      </c>
      <c r="D2242" s="10" t="s">
        <v>233</v>
      </c>
      <c r="E2242" s="25">
        <v>2</v>
      </c>
      <c r="F2242" s="25">
        <v>0</v>
      </c>
      <c r="G2242" s="10" t="s">
        <v>293</v>
      </c>
      <c r="H2242" s="25">
        <f>INDEX('Appendix 1 - Team Data'!$B$12:$R$112, MATCH(C2242, 'Appendix 1 - Team Data'!$B$12:$B$112,0),4)</f>
        <v>60</v>
      </c>
      <c r="I2242" s="25">
        <f>INDEX('Appendix 1 - Team Data'!$B$12:$R$112, MATCH(D2242, 'Appendix 1 - Team Data'!$B$12:$B$112,0),4)</f>
        <v>40</v>
      </c>
      <c r="J2242" s="25">
        <f t="shared" si="35"/>
        <v>2</v>
      </c>
    </row>
    <row r="2243" spans="2:10">
      <c r="B2243" s="3">
        <v>32064</v>
      </c>
      <c r="C2243" s="10" t="s">
        <v>50</v>
      </c>
      <c r="D2243" s="10" t="s">
        <v>212</v>
      </c>
      <c r="E2243" s="25">
        <v>0</v>
      </c>
      <c r="F2243" s="25">
        <v>2</v>
      </c>
      <c r="G2243" s="10" t="s">
        <v>293</v>
      </c>
      <c r="H2243" s="25">
        <f>INDEX('Appendix 1 - Team Data'!$B$12:$R$112, MATCH(C2243, 'Appendix 1 - Team Data'!$B$12:$B$112,0),4)</f>
        <v>80</v>
      </c>
      <c r="I2243" s="25">
        <f>INDEX('Appendix 1 - Team Data'!$B$12:$R$112, MATCH(D2243, 'Appendix 1 - Team Data'!$B$12:$B$112,0),4)</f>
        <v>80</v>
      </c>
      <c r="J2243" s="25">
        <f t="shared" si="35"/>
        <v>2</v>
      </c>
    </row>
    <row r="2244" spans="2:10">
      <c r="B2244" s="3">
        <v>32064</v>
      </c>
      <c r="C2244" s="10" t="s">
        <v>222</v>
      </c>
      <c r="D2244" s="10" t="s">
        <v>45</v>
      </c>
      <c r="E2244" s="25">
        <v>2</v>
      </c>
      <c r="F2244" s="25">
        <v>0</v>
      </c>
      <c r="G2244" s="10" t="s">
        <v>293</v>
      </c>
      <c r="H2244" s="25">
        <f>INDEX('Appendix 1 - Team Data'!$B$12:$R$112, MATCH(C2244, 'Appendix 1 - Team Data'!$B$12:$B$112,0),4)</f>
        <v>60</v>
      </c>
      <c r="I2244" s="25">
        <f>INDEX('Appendix 1 - Team Data'!$B$12:$R$112, MATCH(D2244, 'Appendix 1 - Team Data'!$B$12:$B$112,0),4)</f>
        <v>90</v>
      </c>
      <c r="J2244" s="25">
        <f t="shared" si="35"/>
        <v>2</v>
      </c>
    </row>
    <row r="2245" spans="2:10">
      <c r="B2245" s="3">
        <v>32064</v>
      </c>
      <c r="C2245" s="10" t="s">
        <v>21</v>
      </c>
      <c r="D2245" s="10" t="s">
        <v>226</v>
      </c>
      <c r="E2245" s="25">
        <v>2</v>
      </c>
      <c r="F2245" s="25">
        <v>0</v>
      </c>
      <c r="G2245" s="10" t="s">
        <v>293</v>
      </c>
      <c r="H2245" s="25">
        <f>INDEX('Appendix 1 - Team Data'!$B$12:$R$112, MATCH(C2245, 'Appendix 1 - Team Data'!$B$12:$B$112,0),4)</f>
        <v>90</v>
      </c>
      <c r="I2245" s="25">
        <f>INDEX('Appendix 1 - Team Data'!$B$12:$R$112, MATCH(D2245, 'Appendix 1 - Team Data'!$B$12:$B$112,0),4)</f>
        <v>60</v>
      </c>
      <c r="J2245" s="25">
        <f t="shared" si="35"/>
        <v>2</v>
      </c>
    </row>
    <row r="2246" spans="2:10">
      <c r="B2246" s="3">
        <v>32078</v>
      </c>
      <c r="C2246" s="10" t="s">
        <v>15</v>
      </c>
      <c r="D2246" s="10" t="s">
        <v>31</v>
      </c>
      <c r="E2246" s="25">
        <v>2</v>
      </c>
      <c r="F2246" s="25">
        <v>0</v>
      </c>
      <c r="G2246" s="10" t="s">
        <v>293</v>
      </c>
      <c r="H2246" s="25">
        <f>INDEX('Appendix 1 - Team Data'!$B$12:$R$112, MATCH(C2246, 'Appendix 1 - Team Data'!$B$12:$B$112,0),4)</f>
        <v>50</v>
      </c>
      <c r="I2246" s="25">
        <f>INDEX('Appendix 1 - Team Data'!$B$12:$R$112, MATCH(D2246, 'Appendix 1 - Team Data'!$B$12:$B$112,0),4)</f>
        <v>70</v>
      </c>
      <c r="J2246" s="25">
        <f t="shared" si="35"/>
        <v>2</v>
      </c>
    </row>
    <row r="2247" spans="2:10">
      <c r="B2247" s="3">
        <v>32088</v>
      </c>
      <c r="C2247" s="10" t="s">
        <v>275</v>
      </c>
      <c r="D2247" s="10" t="s">
        <v>17</v>
      </c>
      <c r="E2247" s="25">
        <v>0</v>
      </c>
      <c r="F2247" s="25">
        <v>2</v>
      </c>
      <c r="G2247" s="10" t="s">
        <v>288</v>
      </c>
      <c r="H2247" s="25">
        <f>INDEX('Appendix 1 - Team Data'!$B$12:$R$112, MATCH(C2247, 'Appendix 1 - Team Data'!$B$12:$B$112,0),4)</f>
        <v>0</v>
      </c>
      <c r="I2247" s="25">
        <f>INDEX('Appendix 1 - Team Data'!$B$12:$R$112, MATCH(D2247, 'Appendix 1 - Team Data'!$B$12:$B$112,0),4)</f>
        <v>50</v>
      </c>
      <c r="J2247" s="25">
        <f t="shared" si="35"/>
        <v>2</v>
      </c>
    </row>
    <row r="2248" spans="2:10">
      <c r="B2248" s="3">
        <v>32127</v>
      </c>
      <c r="C2248" s="10" t="s">
        <v>252</v>
      </c>
      <c r="D2248" s="10" t="s">
        <v>36</v>
      </c>
      <c r="E2248" s="25">
        <v>0</v>
      </c>
      <c r="F2248" s="25">
        <v>2</v>
      </c>
      <c r="G2248" s="10" t="s">
        <v>288</v>
      </c>
      <c r="H2248" s="25">
        <f>INDEX('Appendix 1 - Team Data'!$B$12:$R$112, MATCH(C2248, 'Appendix 1 - Team Data'!$B$12:$B$112,0),4)</f>
        <v>20</v>
      </c>
      <c r="I2248" s="25">
        <f>INDEX('Appendix 1 - Team Data'!$B$12:$R$112, MATCH(D2248, 'Appendix 1 - Team Data'!$B$12:$B$112,0),4)</f>
        <v>80</v>
      </c>
      <c r="J2248" s="25">
        <f t="shared" si="35"/>
        <v>2</v>
      </c>
    </row>
    <row r="2249" spans="2:10">
      <c r="B2249" s="3">
        <v>32160</v>
      </c>
      <c r="C2249" s="10" t="s">
        <v>268</v>
      </c>
      <c r="D2249" s="10" t="s">
        <v>249</v>
      </c>
      <c r="E2249" s="25">
        <v>2</v>
      </c>
      <c r="F2249" s="25">
        <v>0</v>
      </c>
      <c r="G2249" s="10" t="s">
        <v>288</v>
      </c>
      <c r="H2249" s="25">
        <f>INDEX('Appendix 1 - Team Data'!$B$12:$R$112, MATCH(C2249, 'Appendix 1 - Team Data'!$B$12:$B$112,0),4)</f>
        <v>10</v>
      </c>
      <c r="I2249" s="25">
        <f>INDEX('Appendix 1 - Team Data'!$B$12:$R$112, MATCH(D2249, 'Appendix 1 - Team Data'!$B$12:$B$112,0),4)</f>
        <v>20</v>
      </c>
      <c r="J2249" s="25">
        <f t="shared" si="35"/>
        <v>2</v>
      </c>
    </row>
    <row r="2250" spans="2:10">
      <c r="B2250" s="3">
        <v>32172</v>
      </c>
      <c r="C2250" s="10" t="s">
        <v>249</v>
      </c>
      <c r="D2250" s="10" t="s">
        <v>53</v>
      </c>
      <c r="E2250" s="25">
        <v>2</v>
      </c>
      <c r="F2250" s="25">
        <v>0</v>
      </c>
      <c r="G2250" s="10" t="s">
        <v>288</v>
      </c>
      <c r="H2250" s="25">
        <f>INDEX('Appendix 1 - Team Data'!$B$12:$R$112, MATCH(C2250, 'Appendix 1 - Team Data'!$B$12:$B$112,0),4)</f>
        <v>20</v>
      </c>
      <c r="I2250" s="25">
        <f>INDEX('Appendix 1 - Team Data'!$B$12:$R$112, MATCH(D2250, 'Appendix 1 - Team Data'!$B$12:$B$112,0),4)</f>
        <v>50</v>
      </c>
      <c r="J2250" s="25">
        <f t="shared" si="35"/>
        <v>2</v>
      </c>
    </row>
    <row r="2251" spans="2:10">
      <c r="B2251" s="3">
        <v>32175</v>
      </c>
      <c r="C2251" s="10" t="s">
        <v>226</v>
      </c>
      <c r="D2251" s="10" t="s">
        <v>22</v>
      </c>
      <c r="E2251" s="25">
        <v>1</v>
      </c>
      <c r="F2251" s="25">
        <v>3</v>
      </c>
      <c r="G2251" s="10" t="s">
        <v>336</v>
      </c>
      <c r="H2251" s="25">
        <f>INDEX('Appendix 1 - Team Data'!$B$12:$R$112, MATCH(C2251, 'Appendix 1 - Team Data'!$B$12:$B$112,0),4)</f>
        <v>60</v>
      </c>
      <c r="I2251" s="25">
        <f>INDEX('Appendix 1 - Team Data'!$B$12:$R$112, MATCH(D2251, 'Appendix 1 - Team Data'!$B$12:$B$112,0),4)</f>
        <v>50</v>
      </c>
      <c r="J2251" s="25">
        <f t="shared" si="35"/>
        <v>2</v>
      </c>
    </row>
    <row r="2252" spans="2:10">
      <c r="B2252" s="3">
        <v>32176</v>
      </c>
      <c r="C2252" s="10" t="s">
        <v>252</v>
      </c>
      <c r="D2252" s="10" t="s">
        <v>228</v>
      </c>
      <c r="E2252" s="25">
        <v>0</v>
      </c>
      <c r="F2252" s="25">
        <v>2</v>
      </c>
      <c r="G2252" s="10" t="s">
        <v>288</v>
      </c>
      <c r="H2252" s="25">
        <f>INDEX('Appendix 1 - Team Data'!$B$12:$R$112, MATCH(C2252, 'Appendix 1 - Team Data'!$B$12:$B$112,0),4)</f>
        <v>20</v>
      </c>
      <c r="I2252" s="25">
        <f>INDEX('Appendix 1 - Team Data'!$B$12:$R$112, MATCH(D2252, 'Appendix 1 - Team Data'!$B$12:$B$112,0),4)</f>
        <v>50</v>
      </c>
      <c r="J2252" s="25">
        <f t="shared" si="35"/>
        <v>2</v>
      </c>
    </row>
    <row r="2253" spans="2:10">
      <c r="B2253" s="3">
        <v>32183</v>
      </c>
      <c r="C2253" s="10" t="s">
        <v>252</v>
      </c>
      <c r="D2253" s="10" t="s">
        <v>50</v>
      </c>
      <c r="E2253" s="25">
        <v>1</v>
      </c>
      <c r="F2253" s="25">
        <v>3</v>
      </c>
      <c r="G2253" s="10" t="s">
        <v>288</v>
      </c>
      <c r="H2253" s="25">
        <f>INDEX('Appendix 1 - Team Data'!$B$12:$R$112, MATCH(C2253, 'Appendix 1 - Team Data'!$B$12:$B$112,0),4)</f>
        <v>20</v>
      </c>
      <c r="I2253" s="25">
        <f>INDEX('Appendix 1 - Team Data'!$B$12:$R$112, MATCH(D2253, 'Appendix 1 - Team Data'!$B$12:$B$112,0),4)</f>
        <v>80</v>
      </c>
      <c r="J2253" s="25">
        <f t="shared" si="35"/>
        <v>2</v>
      </c>
    </row>
    <row r="2254" spans="2:10">
      <c r="B2254" s="3">
        <v>32198</v>
      </c>
      <c r="C2254" s="10" t="s">
        <v>245</v>
      </c>
      <c r="D2254" s="10" t="s">
        <v>47</v>
      </c>
      <c r="E2254" s="25">
        <v>2</v>
      </c>
      <c r="F2254" s="25">
        <v>0</v>
      </c>
      <c r="G2254" s="10" t="s">
        <v>288</v>
      </c>
      <c r="H2254" s="25">
        <f>INDEX('Appendix 1 - Team Data'!$B$12:$R$112, MATCH(C2254, 'Appendix 1 - Team Data'!$B$12:$B$112,0),4)</f>
        <v>30</v>
      </c>
      <c r="I2254" s="25">
        <f>INDEX('Appendix 1 - Team Data'!$B$12:$R$112, MATCH(D2254, 'Appendix 1 - Team Data'!$B$12:$B$112,0),4)</f>
        <v>40</v>
      </c>
      <c r="J2254" s="25">
        <f t="shared" si="35"/>
        <v>2</v>
      </c>
    </row>
    <row r="2255" spans="2:10">
      <c r="B2255" s="3">
        <v>32204</v>
      </c>
      <c r="C2255" s="10" t="s">
        <v>253</v>
      </c>
      <c r="D2255" s="10" t="s">
        <v>16</v>
      </c>
      <c r="E2255" s="25">
        <v>0</v>
      </c>
      <c r="F2255" s="25">
        <v>2</v>
      </c>
      <c r="G2255" s="10" t="s">
        <v>301</v>
      </c>
      <c r="H2255" s="25">
        <f>INDEX('Appendix 1 - Team Data'!$B$12:$R$112, MATCH(C2255, 'Appendix 1 - Team Data'!$B$12:$B$112,0),4)</f>
        <v>20</v>
      </c>
      <c r="I2255" s="25">
        <f>INDEX('Appendix 1 - Team Data'!$B$12:$R$112, MATCH(D2255, 'Appendix 1 - Team Data'!$B$12:$B$112,0),4)</f>
        <v>30</v>
      </c>
      <c r="J2255" s="25">
        <f t="shared" si="35"/>
        <v>2</v>
      </c>
    </row>
    <row r="2256" spans="2:10">
      <c r="B2256" s="3">
        <v>32216</v>
      </c>
      <c r="C2256" s="10" t="s">
        <v>253</v>
      </c>
      <c r="D2256" s="10" t="s">
        <v>275</v>
      </c>
      <c r="E2256" s="25">
        <v>0</v>
      </c>
      <c r="F2256" s="25">
        <v>2</v>
      </c>
      <c r="G2256" s="10" t="s">
        <v>301</v>
      </c>
      <c r="H2256" s="25">
        <f>INDEX('Appendix 1 - Team Data'!$B$12:$R$112, MATCH(C2256, 'Appendix 1 - Team Data'!$B$12:$B$112,0),4)</f>
        <v>20</v>
      </c>
      <c r="I2256" s="25">
        <f>INDEX('Appendix 1 - Team Data'!$B$12:$R$112, MATCH(D2256, 'Appendix 1 - Team Data'!$B$12:$B$112,0),4)</f>
        <v>0</v>
      </c>
      <c r="J2256" s="25">
        <f t="shared" si="35"/>
        <v>2</v>
      </c>
    </row>
    <row r="2257" spans="2:10">
      <c r="B2257" s="3">
        <v>32218</v>
      </c>
      <c r="C2257" s="10" t="s">
        <v>16</v>
      </c>
      <c r="D2257" s="10" t="s">
        <v>245</v>
      </c>
      <c r="E2257" s="25">
        <v>0</v>
      </c>
      <c r="F2257" s="25">
        <v>2</v>
      </c>
      <c r="G2257" s="10" t="s">
        <v>301</v>
      </c>
      <c r="H2257" s="25">
        <f>INDEX('Appendix 1 - Team Data'!$B$12:$R$112, MATCH(C2257, 'Appendix 1 - Team Data'!$B$12:$B$112,0),4)</f>
        <v>30</v>
      </c>
      <c r="I2257" s="25">
        <f>INDEX('Appendix 1 - Team Data'!$B$12:$R$112, MATCH(D2257, 'Appendix 1 - Team Data'!$B$12:$B$112,0),4)</f>
        <v>30</v>
      </c>
      <c r="J2257" s="25">
        <f t="shared" si="35"/>
        <v>2</v>
      </c>
    </row>
    <row r="2258" spans="2:10">
      <c r="B2258" s="3">
        <v>32225</v>
      </c>
      <c r="C2258" s="10" t="s">
        <v>221</v>
      </c>
      <c r="D2258" s="10" t="s">
        <v>228</v>
      </c>
      <c r="E2258" s="25">
        <v>2</v>
      </c>
      <c r="F2258" s="25">
        <v>0</v>
      </c>
      <c r="G2258" s="10" t="s">
        <v>288</v>
      </c>
      <c r="H2258" s="25">
        <f>INDEX('Appendix 1 - Team Data'!$B$12:$R$112, MATCH(C2258, 'Appendix 1 - Team Data'!$B$12:$B$112,0),4)</f>
        <v>60</v>
      </c>
      <c r="I2258" s="25">
        <f>INDEX('Appendix 1 - Team Data'!$B$12:$R$112, MATCH(D2258, 'Appendix 1 - Team Data'!$B$12:$B$112,0),4)</f>
        <v>50</v>
      </c>
      <c r="J2258" s="25">
        <f t="shared" si="35"/>
        <v>2</v>
      </c>
    </row>
    <row r="2259" spans="2:10">
      <c r="B2259" s="3">
        <v>32228</v>
      </c>
      <c r="C2259" s="10" t="s">
        <v>27</v>
      </c>
      <c r="D2259" s="10" t="s">
        <v>255</v>
      </c>
      <c r="E2259" s="25">
        <v>1</v>
      </c>
      <c r="F2259" s="25">
        <v>3</v>
      </c>
      <c r="G2259" s="10" t="s">
        <v>288</v>
      </c>
      <c r="H2259" s="25">
        <f>INDEX('Appendix 1 - Team Data'!$B$12:$R$112, MATCH(C2259, 'Appendix 1 - Team Data'!$B$12:$B$112,0),4)</f>
        <v>80</v>
      </c>
      <c r="I2259" s="25">
        <f>INDEX('Appendix 1 - Team Data'!$B$12:$R$112, MATCH(D2259, 'Appendix 1 - Team Data'!$B$12:$B$112,0),4)</f>
        <v>20</v>
      </c>
      <c r="J2259" s="25">
        <f t="shared" si="35"/>
        <v>2</v>
      </c>
    </row>
    <row r="2260" spans="2:10">
      <c r="B2260" s="3">
        <v>32233</v>
      </c>
      <c r="C2260" s="10" t="s">
        <v>30</v>
      </c>
      <c r="D2260" s="10" t="s">
        <v>15</v>
      </c>
      <c r="E2260" s="25">
        <v>2</v>
      </c>
      <c r="F2260" s="25">
        <v>4</v>
      </c>
      <c r="G2260" s="10" t="s">
        <v>288</v>
      </c>
      <c r="H2260" s="25">
        <f>INDEX('Appendix 1 - Team Data'!$B$12:$R$112, MATCH(C2260, 'Appendix 1 - Team Data'!$B$12:$B$112,0),4)</f>
        <v>90</v>
      </c>
      <c r="I2260" s="25">
        <f>INDEX('Appendix 1 - Team Data'!$B$12:$R$112, MATCH(D2260, 'Appendix 1 - Team Data'!$B$12:$B$112,0),4)</f>
        <v>50</v>
      </c>
      <c r="J2260" s="25">
        <f t="shared" si="35"/>
        <v>2</v>
      </c>
    </row>
    <row r="2261" spans="2:10">
      <c r="B2261" s="3">
        <v>32235</v>
      </c>
      <c r="C2261" s="10" t="s">
        <v>42</v>
      </c>
      <c r="D2261" s="10" t="s">
        <v>15</v>
      </c>
      <c r="E2261" s="25">
        <v>2</v>
      </c>
      <c r="F2261" s="25">
        <v>0</v>
      </c>
      <c r="G2261" s="10" t="s">
        <v>288</v>
      </c>
      <c r="H2261" s="25">
        <f>INDEX('Appendix 1 - Team Data'!$B$12:$R$112, MATCH(C2261, 'Appendix 1 - Team Data'!$B$12:$B$112,0),4)</f>
        <v>80</v>
      </c>
      <c r="I2261" s="25">
        <f>INDEX('Appendix 1 - Team Data'!$B$12:$R$112, MATCH(D2261, 'Appendix 1 - Team Data'!$B$12:$B$112,0),4)</f>
        <v>50</v>
      </c>
      <c r="J2261" s="25">
        <f t="shared" ref="J2261:J2324" si="36">ABS(F2261-E2261)</f>
        <v>2</v>
      </c>
    </row>
    <row r="2262" spans="2:10">
      <c r="B2262" s="3">
        <v>32262</v>
      </c>
      <c r="C2262" s="10" t="s">
        <v>276</v>
      </c>
      <c r="D2262" s="10" t="s">
        <v>257</v>
      </c>
      <c r="E2262" s="25">
        <v>1</v>
      </c>
      <c r="F2262" s="25">
        <v>3</v>
      </c>
      <c r="G2262" s="10" t="s">
        <v>312</v>
      </c>
      <c r="H2262" s="25">
        <f>INDEX('Appendix 1 - Team Data'!$B$12:$R$112, MATCH(C2262, 'Appendix 1 - Team Data'!$B$12:$B$112,0),4)</f>
        <v>0</v>
      </c>
      <c r="I2262" s="25">
        <f>INDEX('Appendix 1 - Team Data'!$B$12:$R$112, MATCH(D2262, 'Appendix 1 - Team Data'!$B$12:$B$112,0),4)</f>
        <v>20</v>
      </c>
      <c r="J2262" s="25">
        <f t="shared" si="36"/>
        <v>2</v>
      </c>
    </row>
    <row r="2263" spans="2:10">
      <c r="B2263" s="3">
        <v>32282</v>
      </c>
      <c r="C2263" s="10" t="s">
        <v>244</v>
      </c>
      <c r="D2263" s="10" t="s">
        <v>52</v>
      </c>
      <c r="E2263" s="25">
        <v>1</v>
      </c>
      <c r="F2263" s="25">
        <v>3</v>
      </c>
      <c r="G2263" s="10" t="s">
        <v>288</v>
      </c>
      <c r="H2263" s="25">
        <f>INDEX('Appendix 1 - Team Data'!$B$12:$R$112, MATCH(C2263, 'Appendix 1 - Team Data'!$B$12:$B$112,0),4)</f>
        <v>30</v>
      </c>
      <c r="I2263" s="25">
        <f>INDEX('Appendix 1 - Team Data'!$B$12:$R$112, MATCH(D2263, 'Appendix 1 - Team Data'!$B$12:$B$112,0),4)</f>
        <v>90</v>
      </c>
      <c r="J2263" s="25">
        <f t="shared" si="36"/>
        <v>2</v>
      </c>
    </row>
    <row r="2264" spans="2:10">
      <c r="B2264" s="3">
        <v>32285</v>
      </c>
      <c r="C2264" s="10" t="s">
        <v>221</v>
      </c>
      <c r="D2264" s="10" t="s">
        <v>50</v>
      </c>
      <c r="E2264" s="25">
        <v>3</v>
      </c>
      <c r="F2264" s="25">
        <v>1</v>
      </c>
      <c r="G2264" s="10" t="s">
        <v>288</v>
      </c>
      <c r="H2264" s="25">
        <f>INDEX('Appendix 1 - Team Data'!$B$12:$R$112, MATCH(C2264, 'Appendix 1 - Team Data'!$B$12:$B$112,0),4)</f>
        <v>60</v>
      </c>
      <c r="I2264" s="25">
        <f>INDEX('Appendix 1 - Team Data'!$B$12:$R$112, MATCH(D2264, 'Appendix 1 - Team Data'!$B$12:$B$112,0),4)</f>
        <v>80</v>
      </c>
      <c r="J2264" s="25">
        <f t="shared" si="36"/>
        <v>2</v>
      </c>
    </row>
    <row r="2265" spans="2:10">
      <c r="B2265" s="3">
        <v>32295</v>
      </c>
      <c r="C2265" s="10" t="s">
        <v>212</v>
      </c>
      <c r="D2265" s="10" t="s">
        <v>228</v>
      </c>
      <c r="E2265" s="25">
        <v>2</v>
      </c>
      <c r="F2265" s="25">
        <v>0</v>
      </c>
      <c r="G2265" s="10" t="s">
        <v>288</v>
      </c>
      <c r="H2265" s="25">
        <f>INDEX('Appendix 1 - Team Data'!$B$12:$R$112, MATCH(C2265, 'Appendix 1 - Team Data'!$B$12:$B$112,0),4)</f>
        <v>80</v>
      </c>
      <c r="I2265" s="25">
        <f>INDEX('Appendix 1 - Team Data'!$B$12:$R$112, MATCH(D2265, 'Appendix 1 - Team Data'!$B$12:$B$112,0),4)</f>
        <v>50</v>
      </c>
      <c r="J2265" s="25">
        <f t="shared" si="36"/>
        <v>2</v>
      </c>
    </row>
    <row r="2266" spans="2:10">
      <c r="B2266" s="3">
        <v>32295</v>
      </c>
      <c r="C2266" s="10" t="s">
        <v>21</v>
      </c>
      <c r="D2266" s="10" t="s">
        <v>42</v>
      </c>
      <c r="E2266" s="25">
        <v>1</v>
      </c>
      <c r="F2266" s="25">
        <v>3</v>
      </c>
      <c r="G2266" s="10" t="s">
        <v>288</v>
      </c>
      <c r="H2266" s="25">
        <f>INDEX('Appendix 1 - Team Data'!$B$12:$R$112, MATCH(C2266, 'Appendix 1 - Team Data'!$B$12:$B$112,0),4)</f>
        <v>90</v>
      </c>
      <c r="I2266" s="25">
        <f>INDEX('Appendix 1 - Team Data'!$B$12:$R$112, MATCH(D2266, 'Appendix 1 - Team Data'!$B$12:$B$112,0),4)</f>
        <v>80</v>
      </c>
      <c r="J2266" s="25">
        <f t="shared" si="36"/>
        <v>2</v>
      </c>
    </row>
    <row r="2267" spans="2:10">
      <c r="B2267" s="3">
        <v>32299</v>
      </c>
      <c r="C2267" s="10" t="s">
        <v>28</v>
      </c>
      <c r="D2267" s="10" t="s">
        <v>45</v>
      </c>
      <c r="E2267" s="25">
        <v>3</v>
      </c>
      <c r="F2267" s="25">
        <v>1</v>
      </c>
      <c r="G2267" s="10" t="s">
        <v>288</v>
      </c>
      <c r="H2267" s="25">
        <f>INDEX('Appendix 1 - Team Data'!$B$12:$R$112, MATCH(C2267, 'Appendix 1 - Team Data'!$B$12:$B$112,0),4)</f>
        <v>80</v>
      </c>
      <c r="I2267" s="25">
        <f>INDEX('Appendix 1 - Team Data'!$B$12:$R$112, MATCH(D2267, 'Appendix 1 - Team Data'!$B$12:$B$112,0),4)</f>
        <v>90</v>
      </c>
      <c r="J2267" s="25">
        <f t="shared" si="36"/>
        <v>2</v>
      </c>
    </row>
    <row r="2268" spans="2:10">
      <c r="B2268" s="3">
        <v>32308</v>
      </c>
      <c r="C2268" s="10" t="s">
        <v>40</v>
      </c>
      <c r="D2268" s="10" t="s">
        <v>28</v>
      </c>
      <c r="E2268" s="25">
        <v>2</v>
      </c>
      <c r="F2268" s="25">
        <v>0</v>
      </c>
      <c r="G2268" s="10" t="s">
        <v>300</v>
      </c>
      <c r="H2268" s="25">
        <f>INDEX('Appendix 1 - Team Data'!$B$12:$R$112, MATCH(C2268, 'Appendix 1 - Team Data'!$B$12:$B$112,0),4)</f>
        <v>90</v>
      </c>
      <c r="I2268" s="25">
        <f>INDEX('Appendix 1 - Team Data'!$B$12:$R$112, MATCH(D2268, 'Appendix 1 - Team Data'!$B$12:$B$112,0),4)</f>
        <v>80</v>
      </c>
      <c r="J2268" s="25">
        <f t="shared" si="36"/>
        <v>2</v>
      </c>
    </row>
    <row r="2269" spans="2:10">
      <c r="B2269" s="3">
        <v>32309</v>
      </c>
      <c r="C2269" s="10" t="s">
        <v>48</v>
      </c>
      <c r="D2269" s="10" t="s">
        <v>212</v>
      </c>
      <c r="E2269" s="25">
        <v>1</v>
      </c>
      <c r="F2269" s="25">
        <v>3</v>
      </c>
      <c r="G2269" s="10" t="s">
        <v>300</v>
      </c>
      <c r="H2269" s="25">
        <f>INDEX('Appendix 1 - Team Data'!$B$12:$R$112, MATCH(C2269, 'Appendix 1 - Team Data'!$B$12:$B$112,0),4)</f>
        <v>90</v>
      </c>
      <c r="I2269" s="25">
        <f>INDEX('Appendix 1 - Team Data'!$B$12:$R$112, MATCH(D2269, 'Appendix 1 - Team Data'!$B$12:$B$112,0),4)</f>
        <v>80</v>
      </c>
      <c r="J2269" s="25">
        <f t="shared" si="36"/>
        <v>2</v>
      </c>
    </row>
    <row r="2270" spans="2:10">
      <c r="B2270" s="3">
        <v>32311</v>
      </c>
      <c r="C2270" s="10" t="s">
        <v>40</v>
      </c>
      <c r="D2270" s="10" t="s">
        <v>21</v>
      </c>
      <c r="E2270" s="25">
        <v>2</v>
      </c>
      <c r="F2270" s="25">
        <v>0</v>
      </c>
      <c r="G2270" s="10" t="s">
        <v>300</v>
      </c>
      <c r="H2270" s="25">
        <f>INDEX('Appendix 1 - Team Data'!$B$12:$R$112, MATCH(C2270, 'Appendix 1 - Team Data'!$B$12:$B$112,0),4)</f>
        <v>90</v>
      </c>
      <c r="I2270" s="25">
        <f>INDEX('Appendix 1 - Team Data'!$B$12:$R$112, MATCH(D2270, 'Appendix 1 - Team Data'!$B$12:$B$112,0),4)</f>
        <v>90</v>
      </c>
      <c r="J2270" s="25">
        <f t="shared" si="36"/>
        <v>2</v>
      </c>
    </row>
    <row r="2271" spans="2:10">
      <c r="B2271" s="3">
        <v>32311</v>
      </c>
      <c r="C2271" s="10" t="s">
        <v>211</v>
      </c>
      <c r="D2271" s="10" t="s">
        <v>28</v>
      </c>
      <c r="E2271" s="25">
        <v>2</v>
      </c>
      <c r="F2271" s="25">
        <v>0</v>
      </c>
      <c r="G2271" s="10" t="s">
        <v>300</v>
      </c>
      <c r="H2271" s="25">
        <f>INDEX('Appendix 1 - Team Data'!$B$12:$R$112, MATCH(C2271, 'Appendix 1 - Team Data'!$B$12:$B$112,0),4)</f>
        <v>90</v>
      </c>
      <c r="I2271" s="25">
        <f>INDEX('Appendix 1 - Team Data'!$B$12:$R$112, MATCH(D2271, 'Appendix 1 - Team Data'!$B$12:$B$112,0),4)</f>
        <v>80</v>
      </c>
      <c r="J2271" s="25">
        <f t="shared" si="36"/>
        <v>2</v>
      </c>
    </row>
    <row r="2272" spans="2:10">
      <c r="B2272" s="3">
        <v>32312</v>
      </c>
      <c r="C2272" s="10" t="s">
        <v>48</v>
      </c>
      <c r="D2272" s="10" t="s">
        <v>15</v>
      </c>
      <c r="E2272" s="25">
        <v>1</v>
      </c>
      <c r="F2272" s="25">
        <v>3</v>
      </c>
      <c r="G2272" s="10" t="s">
        <v>300</v>
      </c>
      <c r="H2272" s="25">
        <f>INDEX('Appendix 1 - Team Data'!$B$12:$R$112, MATCH(C2272, 'Appendix 1 - Team Data'!$B$12:$B$112,0),4)</f>
        <v>90</v>
      </c>
      <c r="I2272" s="25">
        <f>INDEX('Appendix 1 - Team Data'!$B$12:$R$112, MATCH(D2272, 'Appendix 1 - Team Data'!$B$12:$B$112,0),4)</f>
        <v>50</v>
      </c>
      <c r="J2272" s="25">
        <f t="shared" si="36"/>
        <v>2</v>
      </c>
    </row>
    <row r="2273" spans="2:10">
      <c r="B2273" s="3">
        <v>32315</v>
      </c>
      <c r="C2273" s="10" t="s">
        <v>16</v>
      </c>
      <c r="D2273" s="10" t="s">
        <v>254</v>
      </c>
      <c r="E2273" s="25">
        <v>0</v>
      </c>
      <c r="F2273" s="25">
        <v>2</v>
      </c>
      <c r="G2273" s="10" t="s">
        <v>288</v>
      </c>
      <c r="H2273" s="25">
        <f>INDEX('Appendix 1 - Team Data'!$B$12:$R$112, MATCH(C2273, 'Appendix 1 - Team Data'!$B$12:$B$112,0),4)</f>
        <v>30</v>
      </c>
      <c r="I2273" s="25">
        <f>INDEX('Appendix 1 - Team Data'!$B$12:$R$112, MATCH(D2273, 'Appendix 1 - Team Data'!$B$12:$B$112,0),4)</f>
        <v>20</v>
      </c>
      <c r="J2273" s="25">
        <f t="shared" si="36"/>
        <v>2</v>
      </c>
    </row>
    <row r="2274" spans="2:10">
      <c r="B2274" s="3">
        <v>32316</v>
      </c>
      <c r="C2274" s="10" t="s">
        <v>15</v>
      </c>
      <c r="D2274" s="10" t="s">
        <v>211</v>
      </c>
      <c r="E2274" s="25">
        <v>2</v>
      </c>
      <c r="F2274" s="25">
        <v>0</v>
      </c>
      <c r="G2274" s="10" t="s">
        <v>300</v>
      </c>
      <c r="H2274" s="25">
        <f>INDEX('Appendix 1 - Team Data'!$B$12:$R$112, MATCH(C2274, 'Appendix 1 - Team Data'!$B$12:$B$112,0),4)</f>
        <v>50</v>
      </c>
      <c r="I2274" s="25">
        <f>INDEX('Appendix 1 - Team Data'!$B$12:$R$112, MATCH(D2274, 'Appendix 1 - Team Data'!$B$12:$B$112,0),4)</f>
        <v>90</v>
      </c>
      <c r="J2274" s="25">
        <f t="shared" si="36"/>
        <v>2</v>
      </c>
    </row>
    <row r="2275" spans="2:10">
      <c r="B2275" s="3">
        <v>32319</v>
      </c>
      <c r="C2275" s="10" t="s">
        <v>15</v>
      </c>
      <c r="D2275" s="10" t="s">
        <v>212</v>
      </c>
      <c r="E2275" s="25">
        <v>0</v>
      </c>
      <c r="F2275" s="25">
        <v>2</v>
      </c>
      <c r="G2275" s="10" t="s">
        <v>300</v>
      </c>
      <c r="H2275" s="25">
        <f>INDEX('Appendix 1 - Team Data'!$B$12:$R$112, MATCH(C2275, 'Appendix 1 - Team Data'!$B$12:$B$112,0),4)</f>
        <v>50</v>
      </c>
      <c r="I2275" s="25">
        <f>INDEX('Appendix 1 - Team Data'!$B$12:$R$112, MATCH(D2275, 'Appendix 1 - Team Data'!$B$12:$B$112,0),4)</f>
        <v>80</v>
      </c>
      <c r="J2275" s="25">
        <f t="shared" si="36"/>
        <v>2</v>
      </c>
    </row>
    <row r="2276" spans="2:10">
      <c r="B2276" s="3">
        <v>32327</v>
      </c>
      <c r="C2276" s="10" t="s">
        <v>238</v>
      </c>
      <c r="D2276" s="10" t="s">
        <v>265</v>
      </c>
      <c r="E2276" s="25">
        <v>2</v>
      </c>
      <c r="F2276" s="25">
        <v>0</v>
      </c>
      <c r="G2276" s="10" t="s">
        <v>289</v>
      </c>
      <c r="H2276" s="25">
        <f>INDEX('Appendix 1 - Team Data'!$B$12:$R$112, MATCH(C2276, 'Appendix 1 - Team Data'!$B$12:$B$112,0),4)</f>
        <v>40</v>
      </c>
      <c r="I2276" s="25">
        <f>INDEX('Appendix 1 - Team Data'!$B$12:$R$112, MATCH(D2276, 'Appendix 1 - Team Data'!$B$12:$B$112,0),4)</f>
        <v>10</v>
      </c>
      <c r="J2276" s="25">
        <f t="shared" si="36"/>
        <v>2</v>
      </c>
    </row>
    <row r="2277" spans="2:10">
      <c r="B2277" s="3">
        <v>32339</v>
      </c>
      <c r="C2277" s="10" t="s">
        <v>245</v>
      </c>
      <c r="D2277" s="10" t="s">
        <v>16</v>
      </c>
      <c r="E2277" s="25">
        <v>2</v>
      </c>
      <c r="F2277" s="25">
        <v>0</v>
      </c>
      <c r="G2277" s="10" t="s">
        <v>314</v>
      </c>
      <c r="H2277" s="25">
        <f>INDEX('Appendix 1 - Team Data'!$B$12:$R$112, MATCH(C2277, 'Appendix 1 - Team Data'!$B$12:$B$112,0),4)</f>
        <v>30</v>
      </c>
      <c r="I2277" s="25">
        <f>INDEX('Appendix 1 - Team Data'!$B$12:$R$112, MATCH(D2277, 'Appendix 1 - Team Data'!$B$12:$B$112,0),4)</f>
        <v>30</v>
      </c>
      <c r="J2277" s="25">
        <f t="shared" si="36"/>
        <v>2</v>
      </c>
    </row>
    <row r="2278" spans="2:10">
      <c r="B2278" s="3">
        <v>32340</v>
      </c>
      <c r="C2278" s="10" t="s">
        <v>30</v>
      </c>
      <c r="D2278" s="10" t="s">
        <v>16</v>
      </c>
      <c r="E2278" s="25">
        <v>2</v>
      </c>
      <c r="F2278" s="25">
        <v>0</v>
      </c>
      <c r="G2278" s="10" t="s">
        <v>288</v>
      </c>
      <c r="H2278" s="25">
        <f>INDEX('Appendix 1 - Team Data'!$B$12:$R$112, MATCH(C2278, 'Appendix 1 - Team Data'!$B$12:$B$112,0),4)</f>
        <v>90</v>
      </c>
      <c r="I2278" s="25">
        <f>INDEX('Appendix 1 - Team Data'!$B$12:$R$112, MATCH(D2278, 'Appendix 1 - Team Data'!$B$12:$B$112,0),4)</f>
        <v>30</v>
      </c>
      <c r="J2278" s="25">
        <f t="shared" si="36"/>
        <v>2</v>
      </c>
    </row>
    <row r="2279" spans="2:10">
      <c r="B2279" s="3">
        <v>32340</v>
      </c>
      <c r="C2279" s="10" t="s">
        <v>268</v>
      </c>
      <c r="D2279" s="10" t="s">
        <v>241</v>
      </c>
      <c r="E2279" s="25">
        <v>2</v>
      </c>
      <c r="F2279" s="25">
        <v>0</v>
      </c>
      <c r="G2279" s="10" t="s">
        <v>314</v>
      </c>
      <c r="H2279" s="25">
        <f>INDEX('Appendix 1 - Team Data'!$B$12:$R$112, MATCH(C2279, 'Appendix 1 - Team Data'!$B$12:$B$112,0),4)</f>
        <v>10</v>
      </c>
      <c r="I2279" s="25">
        <f>INDEX('Appendix 1 - Team Data'!$B$12:$R$112, MATCH(D2279, 'Appendix 1 - Team Data'!$B$12:$B$112,0),4)</f>
        <v>30</v>
      </c>
      <c r="J2279" s="25">
        <f t="shared" si="36"/>
        <v>2</v>
      </c>
    </row>
    <row r="2280" spans="2:10">
      <c r="B2280" s="3">
        <v>32341</v>
      </c>
      <c r="C2280" s="10" t="s">
        <v>26</v>
      </c>
      <c r="D2280" s="10" t="s">
        <v>35</v>
      </c>
      <c r="E2280" s="25">
        <v>0</v>
      </c>
      <c r="F2280" s="25">
        <v>2</v>
      </c>
      <c r="G2280" s="10" t="s">
        <v>288</v>
      </c>
      <c r="H2280" s="25">
        <f>INDEX('Appendix 1 - Team Data'!$B$12:$R$112, MATCH(C2280, 'Appendix 1 - Team Data'!$B$12:$B$112,0),4)</f>
        <v>60</v>
      </c>
      <c r="I2280" s="25">
        <f>INDEX('Appendix 1 - Team Data'!$B$12:$R$112, MATCH(D2280, 'Appendix 1 - Team Data'!$B$12:$B$112,0),4)</f>
        <v>90</v>
      </c>
      <c r="J2280" s="25">
        <f t="shared" si="36"/>
        <v>2</v>
      </c>
    </row>
    <row r="2281" spans="2:10">
      <c r="B2281" s="3">
        <v>32345</v>
      </c>
      <c r="C2281" s="10" t="s">
        <v>268</v>
      </c>
      <c r="D2281" s="10" t="s">
        <v>17</v>
      </c>
      <c r="E2281" s="25">
        <v>0</v>
      </c>
      <c r="F2281" s="25">
        <v>2</v>
      </c>
      <c r="G2281" s="10" t="s">
        <v>314</v>
      </c>
      <c r="H2281" s="25">
        <f>INDEX('Appendix 1 - Team Data'!$B$12:$R$112, MATCH(C2281, 'Appendix 1 - Team Data'!$B$12:$B$112,0),4)</f>
        <v>10</v>
      </c>
      <c r="I2281" s="25">
        <f>INDEX('Appendix 1 - Team Data'!$B$12:$R$112, MATCH(D2281, 'Appendix 1 - Team Data'!$B$12:$B$112,0),4)</f>
        <v>50</v>
      </c>
      <c r="J2281" s="25">
        <f t="shared" si="36"/>
        <v>2</v>
      </c>
    </row>
    <row r="2282" spans="2:10">
      <c r="B2282" s="3">
        <v>32351</v>
      </c>
      <c r="C2282" s="10" t="s">
        <v>238</v>
      </c>
      <c r="D2282" s="10" t="s">
        <v>234</v>
      </c>
      <c r="E2282" s="25">
        <v>3</v>
      </c>
      <c r="F2282" s="25">
        <v>1</v>
      </c>
      <c r="G2282" s="10" t="s">
        <v>288</v>
      </c>
      <c r="H2282" s="25">
        <f>INDEX('Appendix 1 - Team Data'!$B$12:$R$112, MATCH(C2282, 'Appendix 1 - Team Data'!$B$12:$B$112,0),4)</f>
        <v>40</v>
      </c>
      <c r="I2282" s="25">
        <f>INDEX('Appendix 1 - Team Data'!$B$12:$R$112, MATCH(D2282, 'Appendix 1 - Team Data'!$B$12:$B$112,0),4)</f>
        <v>40</v>
      </c>
      <c r="J2282" s="25">
        <f t="shared" si="36"/>
        <v>2</v>
      </c>
    </row>
    <row r="2283" spans="2:10">
      <c r="B2283" s="3">
        <v>32355</v>
      </c>
      <c r="C2283" s="10" t="s">
        <v>46</v>
      </c>
      <c r="D2283" s="10" t="s">
        <v>37</v>
      </c>
      <c r="E2283" s="25">
        <v>0</v>
      </c>
      <c r="F2283" s="25">
        <v>2</v>
      </c>
      <c r="G2283" s="10" t="s">
        <v>289</v>
      </c>
      <c r="H2283" s="25">
        <f>INDEX('Appendix 1 - Team Data'!$B$12:$R$112, MATCH(C2283, 'Appendix 1 - Team Data'!$B$12:$B$112,0),4)</f>
        <v>50</v>
      </c>
      <c r="I2283" s="25">
        <f>INDEX('Appendix 1 - Team Data'!$B$12:$R$112, MATCH(D2283, 'Appendix 1 - Team Data'!$B$12:$B$112,0),4)</f>
        <v>60</v>
      </c>
      <c r="J2283" s="25">
        <f t="shared" si="36"/>
        <v>2</v>
      </c>
    </row>
    <row r="2284" spans="2:10">
      <c r="B2284" s="3">
        <v>32358</v>
      </c>
      <c r="C2284" s="10" t="s">
        <v>226</v>
      </c>
      <c r="D2284" s="10" t="s">
        <v>35</v>
      </c>
      <c r="E2284" s="25">
        <v>0</v>
      </c>
      <c r="F2284" s="25">
        <v>2</v>
      </c>
      <c r="G2284" s="10" t="s">
        <v>288</v>
      </c>
      <c r="H2284" s="25">
        <f>INDEX('Appendix 1 - Team Data'!$B$12:$R$112, MATCH(C2284, 'Appendix 1 - Team Data'!$B$12:$B$112,0),4)</f>
        <v>60</v>
      </c>
      <c r="I2284" s="25">
        <f>INDEX('Appendix 1 - Team Data'!$B$12:$R$112, MATCH(D2284, 'Appendix 1 - Team Data'!$B$12:$B$112,0),4)</f>
        <v>90</v>
      </c>
      <c r="J2284" s="25">
        <f t="shared" si="36"/>
        <v>2</v>
      </c>
    </row>
    <row r="2285" spans="2:10">
      <c r="B2285" s="3">
        <v>32399</v>
      </c>
      <c r="C2285" s="10" t="s">
        <v>213</v>
      </c>
      <c r="D2285" s="10" t="s">
        <v>218</v>
      </c>
      <c r="E2285" s="25">
        <v>3</v>
      </c>
      <c r="F2285" s="25">
        <v>1</v>
      </c>
      <c r="G2285" s="10" t="s">
        <v>288</v>
      </c>
      <c r="H2285" s="25">
        <f>INDEX('Appendix 1 - Team Data'!$B$12:$R$112, MATCH(C2285, 'Appendix 1 - Team Data'!$B$12:$B$112,0),4)</f>
        <v>80</v>
      </c>
      <c r="I2285" s="25">
        <f>INDEX('Appendix 1 - Team Data'!$B$12:$R$112, MATCH(D2285, 'Appendix 1 - Team Data'!$B$12:$B$112,0),4)</f>
        <v>70</v>
      </c>
      <c r="J2285" s="25">
        <f t="shared" si="36"/>
        <v>2</v>
      </c>
    </row>
    <row r="2286" spans="2:10">
      <c r="B2286" s="3">
        <v>32401</v>
      </c>
      <c r="C2286" s="10" t="s">
        <v>237</v>
      </c>
      <c r="D2286" s="10" t="s">
        <v>215</v>
      </c>
      <c r="E2286" s="25">
        <v>0</v>
      </c>
      <c r="F2286" s="25">
        <v>2</v>
      </c>
      <c r="G2286" s="10" t="s">
        <v>288</v>
      </c>
      <c r="H2286" s="25">
        <f>INDEX('Appendix 1 - Team Data'!$B$12:$R$112, MATCH(C2286, 'Appendix 1 - Team Data'!$B$12:$B$112,0),4)</f>
        <v>40</v>
      </c>
      <c r="I2286" s="25">
        <f>INDEX('Appendix 1 - Team Data'!$B$12:$R$112, MATCH(D2286, 'Appendix 1 - Team Data'!$B$12:$B$112,0),4)</f>
        <v>70</v>
      </c>
      <c r="J2286" s="25">
        <f t="shared" si="36"/>
        <v>2</v>
      </c>
    </row>
    <row r="2287" spans="2:10">
      <c r="B2287" s="3">
        <v>32407</v>
      </c>
      <c r="C2287" s="10" t="s">
        <v>225</v>
      </c>
      <c r="D2287" s="10" t="s">
        <v>230</v>
      </c>
      <c r="E2287" s="25">
        <v>3</v>
      </c>
      <c r="F2287" s="25">
        <v>1</v>
      </c>
      <c r="G2287" s="10" t="s">
        <v>288</v>
      </c>
      <c r="H2287" s="25">
        <f>INDEX('Appendix 1 - Team Data'!$B$12:$R$112, MATCH(C2287, 'Appendix 1 - Team Data'!$B$12:$B$112,0),4)</f>
        <v>60</v>
      </c>
      <c r="I2287" s="25">
        <f>INDEX('Appendix 1 - Team Data'!$B$12:$R$112, MATCH(D2287, 'Appendix 1 - Team Data'!$B$12:$B$112,0),4)</f>
        <v>50</v>
      </c>
      <c r="J2287" s="25">
        <f t="shared" si="36"/>
        <v>2</v>
      </c>
    </row>
    <row r="2288" spans="2:10">
      <c r="B2288" s="3">
        <v>32413</v>
      </c>
      <c r="C2288" s="10" t="s">
        <v>215</v>
      </c>
      <c r="D2288" s="10" t="s">
        <v>213</v>
      </c>
      <c r="E2288" s="25">
        <v>2</v>
      </c>
      <c r="F2288" s="25">
        <v>0</v>
      </c>
      <c r="G2288" s="10" t="s">
        <v>288</v>
      </c>
      <c r="H2288" s="25">
        <f>INDEX('Appendix 1 - Team Data'!$B$12:$R$112, MATCH(C2288, 'Appendix 1 - Team Data'!$B$12:$B$112,0),4)</f>
        <v>70</v>
      </c>
      <c r="I2288" s="25">
        <f>INDEX('Appendix 1 - Team Data'!$B$12:$R$112, MATCH(D2288, 'Appendix 1 - Team Data'!$B$12:$B$112,0),4)</f>
        <v>80</v>
      </c>
      <c r="J2288" s="25">
        <f t="shared" si="36"/>
        <v>2</v>
      </c>
    </row>
    <row r="2289" spans="2:10">
      <c r="B2289" s="3">
        <v>32415</v>
      </c>
      <c r="C2289" s="10" t="s">
        <v>215</v>
      </c>
      <c r="D2289" s="10" t="s">
        <v>18</v>
      </c>
      <c r="E2289" s="25">
        <v>3</v>
      </c>
      <c r="F2289" s="25">
        <v>1</v>
      </c>
      <c r="G2289" s="10" t="s">
        <v>288</v>
      </c>
      <c r="H2289" s="25">
        <f>INDEX('Appendix 1 - Team Data'!$B$12:$R$112, MATCH(C2289, 'Appendix 1 - Team Data'!$B$12:$B$112,0),4)</f>
        <v>70</v>
      </c>
      <c r="I2289" s="25">
        <f>INDEX('Appendix 1 - Team Data'!$B$12:$R$112, MATCH(D2289, 'Appendix 1 - Team Data'!$B$12:$B$112,0),4)</f>
        <v>80</v>
      </c>
      <c r="J2289" s="25">
        <f t="shared" si="36"/>
        <v>2</v>
      </c>
    </row>
    <row r="2290" spans="2:10">
      <c r="B2290" s="3">
        <v>32428</v>
      </c>
      <c r="C2290" s="10" t="s">
        <v>18</v>
      </c>
      <c r="D2290" s="10" t="s">
        <v>215</v>
      </c>
      <c r="E2290" s="25">
        <v>2</v>
      </c>
      <c r="F2290" s="25">
        <v>0</v>
      </c>
      <c r="G2290" s="10" t="s">
        <v>288</v>
      </c>
      <c r="H2290" s="25">
        <f>INDEX('Appendix 1 - Team Data'!$B$12:$R$112, MATCH(C2290, 'Appendix 1 - Team Data'!$B$12:$B$112,0),4)</f>
        <v>80</v>
      </c>
      <c r="I2290" s="25">
        <f>INDEX('Appendix 1 - Team Data'!$B$12:$R$112, MATCH(D2290, 'Appendix 1 - Team Data'!$B$12:$B$112,0),4)</f>
        <v>70</v>
      </c>
      <c r="J2290" s="25">
        <f t="shared" si="36"/>
        <v>2</v>
      </c>
    </row>
    <row r="2291" spans="2:10">
      <c r="B2291" s="3">
        <v>32432</v>
      </c>
      <c r="C2291" s="10" t="s">
        <v>26</v>
      </c>
      <c r="D2291" s="10" t="s">
        <v>254</v>
      </c>
      <c r="E2291" s="25">
        <v>2</v>
      </c>
      <c r="F2291" s="25">
        <v>0</v>
      </c>
      <c r="G2291" s="10" t="s">
        <v>288</v>
      </c>
      <c r="H2291" s="25">
        <f>INDEX('Appendix 1 - Team Data'!$B$12:$R$112, MATCH(C2291, 'Appendix 1 - Team Data'!$B$12:$B$112,0),4)</f>
        <v>60</v>
      </c>
      <c r="I2291" s="25">
        <f>INDEX('Appendix 1 - Team Data'!$B$12:$R$112, MATCH(D2291, 'Appendix 1 - Team Data'!$B$12:$B$112,0),4)</f>
        <v>20</v>
      </c>
      <c r="J2291" s="25">
        <f t="shared" si="36"/>
        <v>2</v>
      </c>
    </row>
    <row r="2292" spans="2:10">
      <c r="B2292" s="3">
        <v>32435</v>
      </c>
      <c r="C2292" s="10" t="s">
        <v>233</v>
      </c>
      <c r="D2292" s="10" t="s">
        <v>228</v>
      </c>
      <c r="E2292" s="25">
        <v>1</v>
      </c>
      <c r="F2292" s="25">
        <v>3</v>
      </c>
      <c r="G2292" s="10" t="s">
        <v>289</v>
      </c>
      <c r="H2292" s="25">
        <f>INDEX('Appendix 1 - Team Data'!$B$12:$R$112, MATCH(C2292, 'Appendix 1 - Team Data'!$B$12:$B$112,0),4)</f>
        <v>40</v>
      </c>
      <c r="I2292" s="25">
        <f>INDEX('Appendix 1 - Team Data'!$B$12:$R$112, MATCH(D2292, 'Appendix 1 - Team Data'!$B$12:$B$112,0),4)</f>
        <v>50</v>
      </c>
      <c r="J2292" s="25">
        <f t="shared" si="36"/>
        <v>2</v>
      </c>
    </row>
    <row r="2293" spans="2:10">
      <c r="B2293" s="3">
        <v>32435</v>
      </c>
      <c r="C2293" s="10" t="s">
        <v>15</v>
      </c>
      <c r="D2293" s="10" t="s">
        <v>226</v>
      </c>
      <c r="E2293" s="25">
        <v>2</v>
      </c>
      <c r="F2293" s="25">
        <v>0</v>
      </c>
      <c r="G2293" s="10" t="s">
        <v>289</v>
      </c>
      <c r="H2293" s="25">
        <f>INDEX('Appendix 1 - Team Data'!$B$12:$R$112, MATCH(C2293, 'Appendix 1 - Team Data'!$B$12:$B$112,0),4)</f>
        <v>50</v>
      </c>
      <c r="I2293" s="25">
        <f>INDEX('Appendix 1 - Team Data'!$B$12:$R$112, MATCH(D2293, 'Appendix 1 - Team Data'!$B$12:$B$112,0),4)</f>
        <v>60</v>
      </c>
      <c r="J2293" s="25">
        <f t="shared" si="36"/>
        <v>2</v>
      </c>
    </row>
    <row r="2294" spans="2:10">
      <c r="B2294" s="3">
        <v>32441</v>
      </c>
      <c r="C2294" s="10" t="s">
        <v>213</v>
      </c>
      <c r="D2294" s="10" t="s">
        <v>27</v>
      </c>
      <c r="E2294" s="25">
        <v>2</v>
      </c>
      <c r="F2294" s="25">
        <v>0</v>
      </c>
      <c r="G2294" s="10" t="s">
        <v>328</v>
      </c>
      <c r="H2294" s="25">
        <f>INDEX('Appendix 1 - Team Data'!$B$12:$R$112, MATCH(C2294, 'Appendix 1 - Team Data'!$B$12:$B$112,0),4)</f>
        <v>80</v>
      </c>
      <c r="I2294" s="25">
        <f>INDEX('Appendix 1 - Team Data'!$B$12:$R$112, MATCH(D2294, 'Appendix 1 - Team Data'!$B$12:$B$112,0),4)</f>
        <v>80</v>
      </c>
      <c r="J2294" s="25">
        <f t="shared" si="36"/>
        <v>2</v>
      </c>
    </row>
    <row r="2295" spans="2:10">
      <c r="B2295" s="3">
        <v>32456</v>
      </c>
      <c r="C2295" s="10" t="s">
        <v>18</v>
      </c>
      <c r="D2295" s="10" t="s">
        <v>213</v>
      </c>
      <c r="E2295" s="25">
        <v>3</v>
      </c>
      <c r="F2295" s="25">
        <v>1</v>
      </c>
      <c r="G2295" s="10" t="s">
        <v>337</v>
      </c>
      <c r="H2295" s="25">
        <f>INDEX('Appendix 1 - Team Data'!$B$12:$R$112, MATCH(C2295, 'Appendix 1 - Team Data'!$B$12:$B$112,0),4)</f>
        <v>80</v>
      </c>
      <c r="I2295" s="25">
        <f>INDEX('Appendix 1 - Team Data'!$B$12:$R$112, MATCH(D2295, 'Appendix 1 - Team Data'!$B$12:$B$112,0),4)</f>
        <v>80</v>
      </c>
      <c r="J2295" s="25">
        <f t="shared" si="36"/>
        <v>2</v>
      </c>
    </row>
    <row r="2296" spans="2:10">
      <c r="B2296" s="3">
        <v>32463</v>
      </c>
      <c r="C2296" s="10" t="s">
        <v>21</v>
      </c>
      <c r="D2296" s="10" t="s">
        <v>221</v>
      </c>
      <c r="E2296" s="25">
        <v>2</v>
      </c>
      <c r="F2296" s="25">
        <v>0</v>
      </c>
      <c r="G2296" s="10" t="s">
        <v>289</v>
      </c>
      <c r="H2296" s="25">
        <f>INDEX('Appendix 1 - Team Data'!$B$12:$R$112, MATCH(C2296, 'Appendix 1 - Team Data'!$B$12:$B$112,0),4)</f>
        <v>90</v>
      </c>
      <c r="I2296" s="25">
        <f>INDEX('Appendix 1 - Team Data'!$B$12:$R$112, MATCH(D2296, 'Appendix 1 - Team Data'!$B$12:$B$112,0),4)</f>
        <v>60</v>
      </c>
      <c r="J2296" s="25">
        <f t="shared" si="36"/>
        <v>2</v>
      </c>
    </row>
    <row r="2297" spans="2:10">
      <c r="B2297" s="3">
        <v>32468</v>
      </c>
      <c r="C2297" s="10" t="s">
        <v>241</v>
      </c>
      <c r="D2297" s="10" t="s">
        <v>15</v>
      </c>
      <c r="E2297" s="25">
        <v>0</v>
      </c>
      <c r="F2297" s="25">
        <v>2</v>
      </c>
      <c r="G2297" s="10" t="s">
        <v>288</v>
      </c>
      <c r="H2297" s="25">
        <f>INDEX('Appendix 1 - Team Data'!$B$12:$R$112, MATCH(C2297, 'Appendix 1 - Team Data'!$B$12:$B$112,0),4)</f>
        <v>30</v>
      </c>
      <c r="I2297" s="25">
        <f>INDEX('Appendix 1 - Team Data'!$B$12:$R$112, MATCH(D2297, 'Appendix 1 - Team Data'!$B$12:$B$112,0),4)</f>
        <v>50</v>
      </c>
      <c r="J2297" s="25">
        <f t="shared" si="36"/>
        <v>2</v>
      </c>
    </row>
    <row r="2298" spans="2:10">
      <c r="B2298" s="3">
        <v>32474</v>
      </c>
      <c r="C2298" s="10" t="s">
        <v>275</v>
      </c>
      <c r="D2298" s="10" t="s">
        <v>15</v>
      </c>
      <c r="E2298" s="25">
        <v>0</v>
      </c>
      <c r="F2298" s="25">
        <v>2</v>
      </c>
      <c r="G2298" s="10" t="s">
        <v>288</v>
      </c>
      <c r="H2298" s="25">
        <f>INDEX('Appendix 1 - Team Data'!$B$12:$R$112, MATCH(C2298, 'Appendix 1 - Team Data'!$B$12:$B$112,0),4)</f>
        <v>0</v>
      </c>
      <c r="I2298" s="25">
        <f>INDEX('Appendix 1 - Team Data'!$B$12:$R$112, MATCH(D2298, 'Appendix 1 - Team Data'!$B$12:$B$112,0),4)</f>
        <v>50</v>
      </c>
      <c r="J2298" s="25">
        <f t="shared" si="36"/>
        <v>2</v>
      </c>
    </row>
    <row r="2299" spans="2:10">
      <c r="B2299" s="3">
        <v>32479</v>
      </c>
      <c r="C2299" s="10" t="s">
        <v>23</v>
      </c>
      <c r="D2299" s="10" t="s">
        <v>270</v>
      </c>
      <c r="E2299" s="25">
        <v>2</v>
      </c>
      <c r="F2299" s="25">
        <v>0</v>
      </c>
      <c r="G2299" s="10" t="s">
        <v>298</v>
      </c>
      <c r="H2299" s="25">
        <f>INDEX('Appendix 1 - Team Data'!$B$12:$R$112, MATCH(C2299, 'Appendix 1 - Team Data'!$B$12:$B$112,0),4)</f>
        <v>70</v>
      </c>
      <c r="I2299" s="25">
        <f>INDEX('Appendix 1 - Team Data'!$B$12:$R$112, MATCH(D2299, 'Appendix 1 - Team Data'!$B$12:$B$112,0),4)</f>
        <v>0</v>
      </c>
      <c r="J2299" s="25">
        <f t="shared" si="36"/>
        <v>2</v>
      </c>
    </row>
    <row r="2300" spans="2:10">
      <c r="B2300" s="3">
        <v>32479</v>
      </c>
      <c r="C2300" s="10" t="s">
        <v>241</v>
      </c>
      <c r="D2300" s="10" t="s">
        <v>16</v>
      </c>
      <c r="E2300" s="25">
        <v>0</v>
      </c>
      <c r="F2300" s="25">
        <v>2</v>
      </c>
      <c r="G2300" s="10" t="s">
        <v>298</v>
      </c>
      <c r="H2300" s="25">
        <f>INDEX('Appendix 1 - Team Data'!$B$12:$R$112, MATCH(C2300, 'Appendix 1 - Team Data'!$B$12:$B$112,0),4)</f>
        <v>30</v>
      </c>
      <c r="I2300" s="25">
        <f>INDEX('Appendix 1 - Team Data'!$B$12:$R$112, MATCH(D2300, 'Appendix 1 - Team Data'!$B$12:$B$112,0),4)</f>
        <v>30</v>
      </c>
      <c r="J2300" s="25">
        <f t="shared" si="36"/>
        <v>2</v>
      </c>
    </row>
    <row r="2301" spans="2:10">
      <c r="B2301" s="3">
        <v>32483</v>
      </c>
      <c r="C2301" s="10" t="s">
        <v>43</v>
      </c>
      <c r="D2301" s="10" t="s">
        <v>53</v>
      </c>
      <c r="E2301" s="25">
        <v>2</v>
      </c>
      <c r="F2301" s="25">
        <v>0</v>
      </c>
      <c r="G2301" s="10" t="s">
        <v>298</v>
      </c>
      <c r="H2301" s="25">
        <f>INDEX('Appendix 1 - Team Data'!$B$12:$R$112, MATCH(C2301, 'Appendix 1 - Team Data'!$B$12:$B$112,0),4)</f>
        <v>70</v>
      </c>
      <c r="I2301" s="25">
        <f>INDEX('Appendix 1 - Team Data'!$B$12:$R$112, MATCH(D2301, 'Appendix 1 - Team Data'!$B$12:$B$112,0),4)</f>
        <v>50</v>
      </c>
      <c r="J2301" s="25">
        <f t="shared" si="36"/>
        <v>2</v>
      </c>
    </row>
    <row r="2302" spans="2:10">
      <c r="B2302" s="3">
        <v>32491</v>
      </c>
      <c r="C2302" s="10" t="s">
        <v>17</v>
      </c>
      <c r="D2302" s="10" t="s">
        <v>36</v>
      </c>
      <c r="E2302" s="25">
        <v>1</v>
      </c>
      <c r="F2302" s="25">
        <v>3</v>
      </c>
      <c r="G2302" s="10" t="s">
        <v>288</v>
      </c>
      <c r="H2302" s="25">
        <f>INDEX('Appendix 1 - Team Data'!$B$12:$R$112, MATCH(C2302, 'Appendix 1 - Team Data'!$B$12:$B$112,0),4)</f>
        <v>50</v>
      </c>
      <c r="I2302" s="25">
        <f>INDEX('Appendix 1 - Team Data'!$B$12:$R$112, MATCH(D2302, 'Appendix 1 - Team Data'!$B$12:$B$112,0),4)</f>
        <v>80</v>
      </c>
      <c r="J2302" s="25">
        <f t="shared" si="36"/>
        <v>2</v>
      </c>
    </row>
    <row r="2303" spans="2:10">
      <c r="B2303" s="3">
        <v>32499</v>
      </c>
      <c r="C2303" s="10" t="s">
        <v>211</v>
      </c>
      <c r="D2303" s="10" t="s">
        <v>222</v>
      </c>
      <c r="E2303" s="25">
        <v>2</v>
      </c>
      <c r="F2303" s="25">
        <v>0</v>
      </c>
      <c r="G2303" s="10" t="s">
        <v>288</v>
      </c>
      <c r="H2303" s="25">
        <f>INDEX('Appendix 1 - Team Data'!$B$12:$R$112, MATCH(C2303, 'Appendix 1 - Team Data'!$B$12:$B$112,0),4)</f>
        <v>90</v>
      </c>
      <c r="I2303" s="25">
        <f>INDEX('Appendix 1 - Team Data'!$B$12:$R$112, MATCH(D2303, 'Appendix 1 - Team Data'!$B$12:$B$112,0),4)</f>
        <v>60</v>
      </c>
      <c r="J2303" s="25">
        <f t="shared" si="36"/>
        <v>2</v>
      </c>
    </row>
    <row r="2304" spans="2:10">
      <c r="B2304" s="3">
        <v>32512</v>
      </c>
      <c r="C2304" s="10" t="s">
        <v>252</v>
      </c>
      <c r="D2304" s="10" t="s">
        <v>212</v>
      </c>
      <c r="E2304" s="25">
        <v>0</v>
      </c>
      <c r="F2304" s="25">
        <v>2</v>
      </c>
      <c r="G2304" s="10" t="s">
        <v>288</v>
      </c>
      <c r="H2304" s="25">
        <f>INDEX('Appendix 1 - Team Data'!$B$12:$R$112, MATCH(C2304, 'Appendix 1 - Team Data'!$B$12:$B$112,0),4)</f>
        <v>20</v>
      </c>
      <c r="I2304" s="25">
        <f>INDEX('Appendix 1 - Team Data'!$B$12:$R$112, MATCH(D2304, 'Appendix 1 - Team Data'!$B$12:$B$112,0),4)</f>
        <v>80</v>
      </c>
      <c r="J2304" s="25">
        <f t="shared" si="36"/>
        <v>2</v>
      </c>
    </row>
    <row r="2305" spans="2:10">
      <c r="B2305" s="3">
        <v>32528</v>
      </c>
      <c r="C2305" s="10" t="s">
        <v>268</v>
      </c>
      <c r="D2305" s="10" t="s">
        <v>253</v>
      </c>
      <c r="E2305" s="25">
        <v>2</v>
      </c>
      <c r="F2305" s="25">
        <v>0</v>
      </c>
      <c r="G2305" s="10" t="s">
        <v>289</v>
      </c>
      <c r="H2305" s="25">
        <f>INDEX('Appendix 1 - Team Data'!$B$12:$R$112, MATCH(C2305, 'Appendix 1 - Team Data'!$B$12:$B$112,0),4)</f>
        <v>10</v>
      </c>
      <c r="I2305" s="25">
        <f>INDEX('Appendix 1 - Team Data'!$B$12:$R$112, MATCH(D2305, 'Appendix 1 - Team Data'!$B$12:$B$112,0),4)</f>
        <v>20</v>
      </c>
      <c r="J2305" s="25">
        <f t="shared" si="36"/>
        <v>2</v>
      </c>
    </row>
    <row r="2306" spans="2:10">
      <c r="B2306" s="3">
        <v>32535</v>
      </c>
      <c r="C2306" s="10" t="s">
        <v>245</v>
      </c>
      <c r="D2306" s="10" t="s">
        <v>253</v>
      </c>
      <c r="E2306" s="25">
        <v>3</v>
      </c>
      <c r="F2306" s="25">
        <v>1</v>
      </c>
      <c r="G2306" s="10" t="s">
        <v>289</v>
      </c>
      <c r="H2306" s="25">
        <f>INDEX('Appendix 1 - Team Data'!$B$12:$R$112, MATCH(C2306, 'Appendix 1 - Team Data'!$B$12:$B$112,0),4)</f>
        <v>30</v>
      </c>
      <c r="I2306" s="25">
        <f>INDEX('Appendix 1 - Team Data'!$B$12:$R$112, MATCH(D2306, 'Appendix 1 - Team Data'!$B$12:$B$112,0),4)</f>
        <v>20</v>
      </c>
      <c r="J2306" s="25">
        <f t="shared" si="36"/>
        <v>2</v>
      </c>
    </row>
    <row r="2307" spans="2:10">
      <c r="B2307" s="3">
        <v>32547</v>
      </c>
      <c r="C2307" s="10" t="s">
        <v>251</v>
      </c>
      <c r="D2307" s="10" t="s">
        <v>244</v>
      </c>
      <c r="E2307" s="25">
        <v>2</v>
      </c>
      <c r="F2307" s="25">
        <v>0</v>
      </c>
      <c r="G2307" s="10" t="s">
        <v>294</v>
      </c>
      <c r="H2307" s="25">
        <f>INDEX('Appendix 1 - Team Data'!$B$12:$R$112, MATCH(C2307, 'Appendix 1 - Team Data'!$B$12:$B$112,0),4)</f>
        <v>20</v>
      </c>
      <c r="I2307" s="25">
        <f>INDEX('Appendix 1 - Team Data'!$B$12:$R$112, MATCH(D2307, 'Appendix 1 - Team Data'!$B$12:$B$112,0),4)</f>
        <v>30</v>
      </c>
      <c r="J2307" s="25">
        <f t="shared" si="36"/>
        <v>2</v>
      </c>
    </row>
    <row r="2308" spans="2:10">
      <c r="B2308" s="3">
        <v>32547</v>
      </c>
      <c r="C2308" s="10" t="s">
        <v>229</v>
      </c>
      <c r="D2308" s="10" t="s">
        <v>21</v>
      </c>
      <c r="E2308" s="25">
        <v>0</v>
      </c>
      <c r="F2308" s="25">
        <v>2</v>
      </c>
      <c r="G2308" s="10" t="s">
        <v>289</v>
      </c>
      <c r="H2308" s="25">
        <f>INDEX('Appendix 1 - Team Data'!$B$12:$R$112, MATCH(C2308, 'Appendix 1 - Team Data'!$B$12:$B$112,0),4)</f>
        <v>50</v>
      </c>
      <c r="I2308" s="25">
        <f>INDEX('Appendix 1 - Team Data'!$B$12:$R$112, MATCH(D2308, 'Appendix 1 - Team Data'!$B$12:$B$112,0),4)</f>
        <v>90</v>
      </c>
      <c r="J2308" s="25">
        <f t="shared" si="36"/>
        <v>2</v>
      </c>
    </row>
    <row r="2309" spans="2:10">
      <c r="B2309" s="3">
        <v>32549</v>
      </c>
      <c r="C2309" s="10" t="s">
        <v>253</v>
      </c>
      <c r="D2309" s="10" t="s">
        <v>268</v>
      </c>
      <c r="E2309" s="25">
        <v>0</v>
      </c>
      <c r="F2309" s="25">
        <v>2</v>
      </c>
      <c r="G2309" s="10" t="s">
        <v>289</v>
      </c>
      <c r="H2309" s="25">
        <f>INDEX('Appendix 1 - Team Data'!$B$12:$R$112, MATCH(C2309, 'Appendix 1 - Team Data'!$B$12:$B$112,0),4)</f>
        <v>20</v>
      </c>
      <c r="I2309" s="25">
        <f>INDEX('Appendix 1 - Team Data'!$B$12:$R$112, MATCH(D2309, 'Appendix 1 - Team Data'!$B$12:$B$112,0),4)</f>
        <v>10</v>
      </c>
      <c r="J2309" s="25">
        <f t="shared" si="36"/>
        <v>2</v>
      </c>
    </row>
    <row r="2310" spans="2:10">
      <c r="B2310" s="3">
        <v>32553</v>
      </c>
      <c r="C2310" s="10" t="s">
        <v>41</v>
      </c>
      <c r="D2310" s="10" t="s">
        <v>50</v>
      </c>
      <c r="E2310" s="25">
        <v>3</v>
      </c>
      <c r="F2310" s="25">
        <v>1</v>
      </c>
      <c r="G2310" s="10" t="s">
        <v>288</v>
      </c>
      <c r="H2310" s="25">
        <f>INDEX('Appendix 1 - Team Data'!$B$12:$R$112, MATCH(C2310, 'Appendix 1 - Team Data'!$B$12:$B$112,0),4)</f>
        <v>80</v>
      </c>
      <c r="I2310" s="25">
        <f>INDEX('Appendix 1 - Team Data'!$B$12:$R$112, MATCH(D2310, 'Appendix 1 - Team Data'!$B$12:$B$112,0),4)</f>
        <v>80</v>
      </c>
      <c r="J2310" s="25">
        <f t="shared" si="36"/>
        <v>2</v>
      </c>
    </row>
    <row r="2311" spans="2:10">
      <c r="B2311" s="3">
        <v>32561</v>
      </c>
      <c r="C2311" s="10" t="s">
        <v>230</v>
      </c>
      <c r="D2311" s="10" t="s">
        <v>246</v>
      </c>
      <c r="E2311" s="25">
        <v>4</v>
      </c>
      <c r="F2311" s="25">
        <v>2</v>
      </c>
      <c r="G2311" s="10" t="s">
        <v>288</v>
      </c>
      <c r="H2311" s="25">
        <f>INDEX('Appendix 1 - Team Data'!$B$12:$R$112, MATCH(C2311, 'Appendix 1 - Team Data'!$B$12:$B$112,0),4)</f>
        <v>50</v>
      </c>
      <c r="I2311" s="25">
        <f>INDEX('Appendix 1 - Team Data'!$B$12:$R$112, MATCH(D2311, 'Appendix 1 - Team Data'!$B$12:$B$112,0),4)</f>
        <v>30</v>
      </c>
      <c r="J2311" s="25">
        <f t="shared" si="36"/>
        <v>2</v>
      </c>
    </row>
    <row r="2312" spans="2:10">
      <c r="B2312" s="3">
        <v>32562</v>
      </c>
      <c r="C2312" s="10" t="s">
        <v>271</v>
      </c>
      <c r="D2312" s="10" t="s">
        <v>41</v>
      </c>
      <c r="E2312" s="25">
        <v>0</v>
      </c>
      <c r="F2312" s="25">
        <v>2</v>
      </c>
      <c r="G2312" s="10" t="s">
        <v>288</v>
      </c>
      <c r="H2312" s="25">
        <f>INDEX('Appendix 1 - Team Data'!$B$12:$R$112, MATCH(C2312, 'Appendix 1 - Team Data'!$B$12:$B$112,0),4)</f>
        <v>0</v>
      </c>
      <c r="I2312" s="25">
        <f>INDEX('Appendix 1 - Team Data'!$B$12:$R$112, MATCH(D2312, 'Appendix 1 - Team Data'!$B$12:$B$112,0),4)</f>
        <v>80</v>
      </c>
      <c r="J2312" s="25">
        <f t="shared" si="36"/>
        <v>2</v>
      </c>
    </row>
    <row r="2313" spans="2:10">
      <c r="B2313" s="3">
        <v>32575</v>
      </c>
      <c r="C2313" s="10" t="s">
        <v>239</v>
      </c>
      <c r="D2313" s="10" t="s">
        <v>48</v>
      </c>
      <c r="E2313" s="25">
        <v>0</v>
      </c>
      <c r="F2313" s="25">
        <v>2</v>
      </c>
      <c r="G2313" s="10" t="s">
        <v>289</v>
      </c>
      <c r="H2313" s="25">
        <f>INDEX('Appendix 1 - Team Data'!$B$12:$R$112, MATCH(C2313, 'Appendix 1 - Team Data'!$B$12:$B$112,0),4)</f>
        <v>40</v>
      </c>
      <c r="I2313" s="25">
        <f>INDEX('Appendix 1 - Team Data'!$B$12:$R$112, MATCH(D2313, 'Appendix 1 - Team Data'!$B$12:$B$112,0),4)</f>
        <v>90</v>
      </c>
      <c r="J2313" s="25">
        <f t="shared" si="36"/>
        <v>2</v>
      </c>
    </row>
    <row r="2314" spans="2:10">
      <c r="B2314" s="3">
        <v>32575</v>
      </c>
      <c r="C2314" s="10" t="s">
        <v>222</v>
      </c>
      <c r="D2314" s="10" t="s">
        <v>25</v>
      </c>
      <c r="E2314" s="25">
        <v>2</v>
      </c>
      <c r="F2314" s="25">
        <v>0</v>
      </c>
      <c r="G2314" s="10" t="s">
        <v>289</v>
      </c>
      <c r="H2314" s="25">
        <f>INDEX('Appendix 1 - Team Data'!$B$12:$R$112, MATCH(C2314, 'Appendix 1 - Team Data'!$B$12:$B$112,0),4)</f>
        <v>60</v>
      </c>
      <c r="I2314" s="25">
        <f>INDEX('Appendix 1 - Team Data'!$B$12:$R$112, MATCH(D2314, 'Appendix 1 - Team Data'!$B$12:$B$112,0),4)</f>
        <v>90</v>
      </c>
      <c r="J2314" s="25">
        <f t="shared" si="36"/>
        <v>2</v>
      </c>
    </row>
    <row r="2315" spans="2:10">
      <c r="B2315" s="3">
        <v>32582</v>
      </c>
      <c r="C2315" s="10" t="s">
        <v>277</v>
      </c>
      <c r="D2315" s="10" t="s">
        <v>215</v>
      </c>
      <c r="E2315" s="25">
        <v>0</v>
      </c>
      <c r="F2315" s="25">
        <v>2</v>
      </c>
      <c r="G2315" s="10" t="s">
        <v>288</v>
      </c>
      <c r="H2315" s="25">
        <f>INDEX('Appendix 1 - Team Data'!$B$12:$R$112, MATCH(C2315, 'Appendix 1 - Team Data'!$B$12:$B$112,0),4)</f>
        <v>0</v>
      </c>
      <c r="I2315" s="25">
        <f>INDEX('Appendix 1 - Team Data'!$B$12:$R$112, MATCH(D2315, 'Appendix 1 - Team Data'!$B$12:$B$112,0),4)</f>
        <v>70</v>
      </c>
      <c r="J2315" s="25">
        <f t="shared" si="36"/>
        <v>2</v>
      </c>
    </row>
    <row r="2316" spans="2:10">
      <c r="B2316" s="3">
        <v>32589</v>
      </c>
      <c r="C2316" s="10" t="s">
        <v>212</v>
      </c>
      <c r="D2316" s="10" t="s">
        <v>15</v>
      </c>
      <c r="E2316" s="25">
        <v>2</v>
      </c>
      <c r="F2316" s="25">
        <v>0</v>
      </c>
      <c r="G2316" s="10" t="s">
        <v>288</v>
      </c>
      <c r="H2316" s="25">
        <f>INDEX('Appendix 1 - Team Data'!$B$12:$R$112, MATCH(C2316, 'Appendix 1 - Team Data'!$B$12:$B$112,0),4)</f>
        <v>80</v>
      </c>
      <c r="I2316" s="25">
        <f>INDEX('Appendix 1 - Team Data'!$B$12:$R$112, MATCH(D2316, 'Appendix 1 - Team Data'!$B$12:$B$112,0),4)</f>
        <v>50</v>
      </c>
      <c r="J2316" s="25">
        <f t="shared" si="36"/>
        <v>2</v>
      </c>
    </row>
    <row r="2317" spans="2:10">
      <c r="B2317" s="3">
        <v>32600</v>
      </c>
      <c r="C2317" s="10" t="s">
        <v>254</v>
      </c>
      <c r="D2317" s="10" t="s">
        <v>26</v>
      </c>
      <c r="E2317" s="25">
        <v>2</v>
      </c>
      <c r="F2317" s="25">
        <v>0</v>
      </c>
      <c r="G2317" s="10" t="s">
        <v>289</v>
      </c>
      <c r="H2317" s="25">
        <f>INDEX('Appendix 1 - Team Data'!$B$12:$R$112, MATCH(C2317, 'Appendix 1 - Team Data'!$B$12:$B$112,0),4)</f>
        <v>20</v>
      </c>
      <c r="I2317" s="25">
        <f>INDEX('Appendix 1 - Team Data'!$B$12:$R$112, MATCH(D2317, 'Appendix 1 - Team Data'!$B$12:$B$112,0),4)</f>
        <v>60</v>
      </c>
      <c r="J2317" s="25">
        <f t="shared" si="36"/>
        <v>2</v>
      </c>
    </row>
    <row r="2318" spans="2:10">
      <c r="B2318" s="3">
        <v>32602</v>
      </c>
      <c r="C2318" s="10" t="s">
        <v>251</v>
      </c>
      <c r="D2318" s="10" t="s">
        <v>47</v>
      </c>
      <c r="E2318" s="25">
        <v>2</v>
      </c>
      <c r="F2318" s="25">
        <v>0</v>
      </c>
      <c r="G2318" s="10" t="s">
        <v>288</v>
      </c>
      <c r="H2318" s="25">
        <f>INDEX('Appendix 1 - Team Data'!$B$12:$R$112, MATCH(C2318, 'Appendix 1 - Team Data'!$B$12:$B$112,0),4)</f>
        <v>20</v>
      </c>
      <c r="I2318" s="25">
        <f>INDEX('Appendix 1 - Team Data'!$B$12:$R$112, MATCH(D2318, 'Appendix 1 - Team Data'!$B$12:$B$112,0),4)</f>
        <v>40</v>
      </c>
      <c r="J2318" s="25">
        <f t="shared" si="36"/>
        <v>2</v>
      </c>
    </row>
    <row r="2319" spans="2:10">
      <c r="B2319" s="3">
        <v>32610</v>
      </c>
      <c r="C2319" s="10" t="s">
        <v>35</v>
      </c>
      <c r="D2319" s="10" t="s">
        <v>215</v>
      </c>
      <c r="E2319" s="25">
        <v>2</v>
      </c>
      <c r="F2319" s="25">
        <v>0</v>
      </c>
      <c r="G2319" s="10" t="s">
        <v>288</v>
      </c>
      <c r="H2319" s="25">
        <f>INDEX('Appendix 1 - Team Data'!$B$12:$R$112, MATCH(C2319, 'Appendix 1 - Team Data'!$B$12:$B$112,0),4)</f>
        <v>90</v>
      </c>
      <c r="I2319" s="25">
        <f>INDEX('Appendix 1 - Team Data'!$B$12:$R$112, MATCH(D2319, 'Appendix 1 - Team Data'!$B$12:$B$112,0),4)</f>
        <v>70</v>
      </c>
      <c r="J2319" s="25">
        <f t="shared" si="36"/>
        <v>2</v>
      </c>
    </row>
    <row r="2320" spans="2:10">
      <c r="B2320" s="3">
        <v>32610</v>
      </c>
      <c r="C2320" s="10" t="s">
        <v>28</v>
      </c>
      <c r="D2320" s="10" t="s">
        <v>255</v>
      </c>
      <c r="E2320" s="25">
        <v>2</v>
      </c>
      <c r="F2320" s="25">
        <v>0</v>
      </c>
      <c r="G2320" s="10" t="s">
        <v>288</v>
      </c>
      <c r="H2320" s="25">
        <f>INDEX('Appendix 1 - Team Data'!$B$12:$R$112, MATCH(C2320, 'Appendix 1 - Team Data'!$B$12:$B$112,0),4)</f>
        <v>80</v>
      </c>
      <c r="I2320" s="25">
        <f>INDEX('Appendix 1 - Team Data'!$B$12:$R$112, MATCH(D2320, 'Appendix 1 - Team Data'!$B$12:$B$112,0),4)</f>
        <v>20</v>
      </c>
      <c r="J2320" s="25">
        <f t="shared" si="36"/>
        <v>2</v>
      </c>
    </row>
    <row r="2321" spans="2:10">
      <c r="B2321" s="3">
        <v>32624</v>
      </c>
      <c r="C2321" s="10" t="s">
        <v>233</v>
      </c>
      <c r="D2321" s="10" t="s">
        <v>28</v>
      </c>
      <c r="E2321" s="25">
        <v>0</v>
      </c>
      <c r="F2321" s="25">
        <v>2</v>
      </c>
      <c r="G2321" s="10" t="s">
        <v>289</v>
      </c>
      <c r="H2321" s="25">
        <f>INDEX('Appendix 1 - Team Data'!$B$12:$R$112, MATCH(C2321, 'Appendix 1 - Team Data'!$B$12:$B$112,0),4)</f>
        <v>40</v>
      </c>
      <c r="I2321" s="25">
        <f>INDEX('Appendix 1 - Team Data'!$B$12:$R$112, MATCH(D2321, 'Appendix 1 - Team Data'!$B$12:$B$112,0),4)</f>
        <v>80</v>
      </c>
      <c r="J2321" s="25">
        <f t="shared" si="36"/>
        <v>2</v>
      </c>
    </row>
    <row r="2322" spans="2:10">
      <c r="B2322" s="3">
        <v>32624</v>
      </c>
      <c r="C2322" s="10" t="s">
        <v>20</v>
      </c>
      <c r="D2322" s="10" t="s">
        <v>36</v>
      </c>
      <c r="E2322" s="25">
        <v>3</v>
      </c>
      <c r="F2322" s="25">
        <v>1</v>
      </c>
      <c r="G2322" s="10" t="s">
        <v>289</v>
      </c>
      <c r="H2322" s="25">
        <f>INDEX('Appendix 1 - Team Data'!$B$12:$R$112, MATCH(C2322, 'Appendix 1 - Team Data'!$B$12:$B$112,0),4)</f>
        <v>90</v>
      </c>
      <c r="I2322" s="25">
        <f>INDEX('Appendix 1 - Team Data'!$B$12:$R$112, MATCH(D2322, 'Appendix 1 - Team Data'!$B$12:$B$112,0),4)</f>
        <v>80</v>
      </c>
      <c r="J2322" s="25">
        <f t="shared" si="36"/>
        <v>2</v>
      </c>
    </row>
    <row r="2323" spans="2:10">
      <c r="B2323" s="3">
        <v>32624</v>
      </c>
      <c r="C2323" s="10" t="s">
        <v>214</v>
      </c>
      <c r="D2323" s="10" t="s">
        <v>42</v>
      </c>
      <c r="E2323" s="25">
        <v>0</v>
      </c>
      <c r="F2323" s="25">
        <v>2</v>
      </c>
      <c r="G2323" s="10" t="s">
        <v>288</v>
      </c>
      <c r="H2323" s="25">
        <f>INDEX('Appendix 1 - Team Data'!$B$12:$R$112, MATCH(C2323, 'Appendix 1 - Team Data'!$B$12:$B$112,0),4)</f>
        <v>70</v>
      </c>
      <c r="I2323" s="25">
        <f>INDEX('Appendix 1 - Team Data'!$B$12:$R$112, MATCH(D2323, 'Appendix 1 - Team Data'!$B$12:$B$112,0),4)</f>
        <v>80</v>
      </c>
      <c r="J2323" s="25">
        <f t="shared" si="36"/>
        <v>2</v>
      </c>
    </row>
    <row r="2324" spans="2:10">
      <c r="B2324" s="3">
        <v>32631</v>
      </c>
      <c r="C2324" s="10" t="s">
        <v>18</v>
      </c>
      <c r="D2324" s="10" t="s">
        <v>218</v>
      </c>
      <c r="E2324" s="25">
        <v>3</v>
      </c>
      <c r="F2324" s="25">
        <v>1</v>
      </c>
      <c r="G2324" s="10" t="s">
        <v>288</v>
      </c>
      <c r="H2324" s="25">
        <f>INDEX('Appendix 1 - Team Data'!$B$12:$R$112, MATCH(C2324, 'Appendix 1 - Team Data'!$B$12:$B$112,0),4)</f>
        <v>80</v>
      </c>
      <c r="I2324" s="25">
        <f>INDEX('Appendix 1 - Team Data'!$B$12:$R$112, MATCH(D2324, 'Appendix 1 - Team Data'!$B$12:$B$112,0),4)</f>
        <v>70</v>
      </c>
      <c r="J2324" s="25">
        <f t="shared" si="36"/>
        <v>2</v>
      </c>
    </row>
    <row r="2325" spans="2:10">
      <c r="B2325" s="3">
        <v>32641</v>
      </c>
      <c r="C2325" s="10" t="s">
        <v>53</v>
      </c>
      <c r="D2325" s="10" t="s">
        <v>248</v>
      </c>
      <c r="E2325" s="25">
        <v>2</v>
      </c>
      <c r="F2325" s="25">
        <v>0</v>
      </c>
      <c r="G2325" s="10" t="s">
        <v>288</v>
      </c>
      <c r="H2325" s="25">
        <f>INDEX('Appendix 1 - Team Data'!$B$12:$R$112, MATCH(C2325, 'Appendix 1 - Team Data'!$B$12:$B$112,0),4)</f>
        <v>50</v>
      </c>
      <c r="I2325" s="25">
        <f>INDEX('Appendix 1 - Team Data'!$B$12:$R$112, MATCH(D2325, 'Appendix 1 - Team Data'!$B$12:$B$112,0),4)</f>
        <v>30</v>
      </c>
      <c r="J2325" s="25">
        <f t="shared" ref="J2325:J2388" si="37">ABS(F2325-E2325)</f>
        <v>2</v>
      </c>
    </row>
    <row r="2326" spans="2:10">
      <c r="B2326" s="3">
        <v>32655</v>
      </c>
      <c r="C2326" s="10" t="s">
        <v>222</v>
      </c>
      <c r="D2326" s="10" t="s">
        <v>48</v>
      </c>
      <c r="E2326" s="25">
        <v>0</v>
      </c>
      <c r="F2326" s="25">
        <v>2</v>
      </c>
      <c r="G2326" s="10" t="s">
        <v>334</v>
      </c>
      <c r="H2326" s="25">
        <f>INDEX('Appendix 1 - Team Data'!$B$12:$R$112, MATCH(C2326, 'Appendix 1 - Team Data'!$B$12:$B$112,0),4)</f>
        <v>60</v>
      </c>
      <c r="I2326" s="25">
        <f>INDEX('Appendix 1 - Team Data'!$B$12:$R$112, MATCH(D2326, 'Appendix 1 - Team Data'!$B$12:$B$112,0),4)</f>
        <v>90</v>
      </c>
      <c r="J2326" s="25">
        <f t="shared" si="37"/>
        <v>2</v>
      </c>
    </row>
    <row r="2327" spans="2:10">
      <c r="B2327" s="3">
        <v>32658</v>
      </c>
      <c r="C2327" s="10" t="s">
        <v>222</v>
      </c>
      <c r="D2327" s="10" t="s">
        <v>213</v>
      </c>
      <c r="E2327" s="25">
        <v>2</v>
      </c>
      <c r="F2327" s="25">
        <v>0</v>
      </c>
      <c r="G2327" s="10" t="s">
        <v>334</v>
      </c>
      <c r="H2327" s="25">
        <f>INDEX('Appendix 1 - Team Data'!$B$12:$R$112, MATCH(C2327, 'Appendix 1 - Team Data'!$B$12:$B$112,0),4)</f>
        <v>60</v>
      </c>
      <c r="I2327" s="25">
        <f>INDEX('Appendix 1 - Team Data'!$B$12:$R$112, MATCH(D2327, 'Appendix 1 - Team Data'!$B$12:$B$112,0),4)</f>
        <v>80</v>
      </c>
      <c r="J2327" s="25">
        <f t="shared" si="37"/>
        <v>2</v>
      </c>
    </row>
    <row r="2328" spans="2:10">
      <c r="B2328" s="3">
        <v>32659</v>
      </c>
      <c r="C2328" s="10" t="s">
        <v>42</v>
      </c>
      <c r="D2328" s="10" t="s">
        <v>251</v>
      </c>
      <c r="E2328" s="25">
        <v>2</v>
      </c>
      <c r="F2328" s="25">
        <v>0</v>
      </c>
      <c r="G2328" s="10" t="s">
        <v>288</v>
      </c>
      <c r="H2328" s="25">
        <f>INDEX('Appendix 1 - Team Data'!$B$12:$R$112, MATCH(C2328, 'Appendix 1 - Team Data'!$B$12:$B$112,0),4)</f>
        <v>80</v>
      </c>
      <c r="I2328" s="25">
        <f>INDEX('Appendix 1 - Team Data'!$B$12:$R$112, MATCH(D2328, 'Appendix 1 - Team Data'!$B$12:$B$112,0),4)</f>
        <v>20</v>
      </c>
      <c r="J2328" s="25">
        <f t="shared" si="37"/>
        <v>2</v>
      </c>
    </row>
    <row r="2329" spans="2:10">
      <c r="B2329" s="3">
        <v>32660</v>
      </c>
      <c r="C2329" s="10" t="s">
        <v>215</v>
      </c>
      <c r="D2329" s="10" t="s">
        <v>227</v>
      </c>
      <c r="E2329" s="25">
        <v>2</v>
      </c>
      <c r="F2329" s="25">
        <v>0</v>
      </c>
      <c r="G2329" s="10" t="s">
        <v>288</v>
      </c>
      <c r="H2329" s="25">
        <f>INDEX('Appendix 1 - Team Data'!$B$12:$R$112, MATCH(C2329, 'Appendix 1 - Team Data'!$B$12:$B$112,0),4)</f>
        <v>70</v>
      </c>
      <c r="I2329" s="25">
        <f>INDEX('Appendix 1 - Team Data'!$B$12:$R$112, MATCH(D2329, 'Appendix 1 - Team Data'!$B$12:$B$112,0),4)</f>
        <v>50</v>
      </c>
      <c r="J2329" s="25">
        <f t="shared" si="37"/>
        <v>2</v>
      </c>
    </row>
    <row r="2330" spans="2:10">
      <c r="B2330" s="3">
        <v>32662</v>
      </c>
      <c r="C2330" s="10" t="s">
        <v>17</v>
      </c>
      <c r="D2330" s="10" t="s">
        <v>213</v>
      </c>
      <c r="E2330" s="25">
        <v>2</v>
      </c>
      <c r="F2330" s="25">
        <v>0</v>
      </c>
      <c r="G2330" s="10" t="s">
        <v>288</v>
      </c>
      <c r="H2330" s="25">
        <f>INDEX('Appendix 1 - Team Data'!$B$12:$R$112, MATCH(C2330, 'Appendix 1 - Team Data'!$B$12:$B$112,0),4)</f>
        <v>50</v>
      </c>
      <c r="I2330" s="25">
        <f>INDEX('Appendix 1 - Team Data'!$B$12:$R$112, MATCH(D2330, 'Appendix 1 - Team Data'!$B$12:$B$112,0),4)</f>
        <v>80</v>
      </c>
      <c r="J2330" s="25">
        <f t="shared" si="37"/>
        <v>2</v>
      </c>
    </row>
    <row r="2331" spans="2:10">
      <c r="B2331" s="3">
        <v>32663</v>
      </c>
      <c r="C2331" s="10" t="s">
        <v>221</v>
      </c>
      <c r="D2331" s="10" t="s">
        <v>236</v>
      </c>
      <c r="E2331" s="25">
        <v>2</v>
      </c>
      <c r="F2331" s="25">
        <v>0</v>
      </c>
      <c r="G2331" s="10" t="s">
        <v>289</v>
      </c>
      <c r="H2331" s="25">
        <f>INDEX('Appendix 1 - Team Data'!$B$12:$R$112, MATCH(C2331, 'Appendix 1 - Team Data'!$B$12:$B$112,0),4)</f>
        <v>60</v>
      </c>
      <c r="I2331" s="25">
        <f>INDEX('Appendix 1 - Team Data'!$B$12:$R$112, MATCH(D2331, 'Appendix 1 - Team Data'!$B$12:$B$112,0),4)</f>
        <v>40</v>
      </c>
      <c r="J2331" s="25">
        <f t="shared" si="37"/>
        <v>2</v>
      </c>
    </row>
    <row r="2332" spans="2:10">
      <c r="B2332" s="3">
        <v>32667</v>
      </c>
      <c r="C2332" s="10" t="s">
        <v>255</v>
      </c>
      <c r="D2332" s="10" t="s">
        <v>45</v>
      </c>
      <c r="E2332" s="25">
        <v>0</v>
      </c>
      <c r="F2332" s="25">
        <v>2</v>
      </c>
      <c r="G2332" s="10" t="s">
        <v>288</v>
      </c>
      <c r="H2332" s="25">
        <f>INDEX('Appendix 1 - Team Data'!$B$12:$R$112, MATCH(C2332, 'Appendix 1 - Team Data'!$B$12:$B$112,0),4)</f>
        <v>20</v>
      </c>
      <c r="I2332" s="25">
        <f>INDEX('Appendix 1 - Team Data'!$B$12:$R$112, MATCH(D2332, 'Appendix 1 - Team Data'!$B$12:$B$112,0),4)</f>
        <v>90</v>
      </c>
      <c r="J2332" s="25">
        <f t="shared" si="37"/>
        <v>2</v>
      </c>
    </row>
    <row r="2333" spans="2:10">
      <c r="B2333" s="3">
        <v>32669</v>
      </c>
      <c r="C2333" s="10" t="s">
        <v>33</v>
      </c>
      <c r="D2333" s="10" t="s">
        <v>231</v>
      </c>
      <c r="E2333" s="25">
        <v>2</v>
      </c>
      <c r="F2333" s="25">
        <v>0</v>
      </c>
      <c r="G2333" s="10" t="s">
        <v>289</v>
      </c>
      <c r="H2333" s="25">
        <f>INDEX('Appendix 1 - Team Data'!$B$12:$R$112, MATCH(C2333, 'Appendix 1 - Team Data'!$B$12:$B$112,0),4)</f>
        <v>50</v>
      </c>
      <c r="I2333" s="25">
        <f>INDEX('Appendix 1 - Team Data'!$B$12:$R$112, MATCH(D2333, 'Appendix 1 - Team Data'!$B$12:$B$112,0),4)</f>
        <v>40</v>
      </c>
      <c r="J2333" s="25">
        <f t="shared" si="37"/>
        <v>2</v>
      </c>
    </row>
    <row r="2334" spans="2:10">
      <c r="B2334" s="3">
        <v>32684</v>
      </c>
      <c r="C2334" s="10" t="s">
        <v>271</v>
      </c>
      <c r="D2334" s="10" t="s">
        <v>37</v>
      </c>
      <c r="E2334" s="25">
        <v>2</v>
      </c>
      <c r="F2334" s="25">
        <v>4</v>
      </c>
      <c r="G2334" s="10" t="s">
        <v>289</v>
      </c>
      <c r="H2334" s="25">
        <f>INDEX('Appendix 1 - Team Data'!$B$12:$R$112, MATCH(C2334, 'Appendix 1 - Team Data'!$B$12:$B$112,0),4)</f>
        <v>0</v>
      </c>
      <c r="I2334" s="25">
        <f>INDEX('Appendix 1 - Team Data'!$B$12:$R$112, MATCH(D2334, 'Appendix 1 - Team Data'!$B$12:$B$112,0),4)</f>
        <v>60</v>
      </c>
      <c r="J2334" s="25">
        <f t="shared" si="37"/>
        <v>2</v>
      </c>
    </row>
    <row r="2335" spans="2:10">
      <c r="B2335" s="3">
        <v>32684</v>
      </c>
      <c r="C2335" s="10" t="s">
        <v>220</v>
      </c>
      <c r="D2335" s="10" t="s">
        <v>27</v>
      </c>
      <c r="E2335" s="25">
        <v>3</v>
      </c>
      <c r="F2335" s="25">
        <v>1</v>
      </c>
      <c r="G2335" s="10" t="s">
        <v>288</v>
      </c>
      <c r="H2335" s="25">
        <f>INDEX('Appendix 1 - Team Data'!$B$12:$R$112, MATCH(C2335, 'Appendix 1 - Team Data'!$B$12:$B$112,0),4)</f>
        <v>60</v>
      </c>
      <c r="I2335" s="25">
        <f>INDEX('Appendix 1 - Team Data'!$B$12:$R$112, MATCH(D2335, 'Appendix 1 - Team Data'!$B$12:$B$112,0),4)</f>
        <v>80</v>
      </c>
      <c r="J2335" s="25">
        <f t="shared" si="37"/>
        <v>2</v>
      </c>
    </row>
    <row r="2336" spans="2:10">
      <c r="B2336" s="3">
        <v>32690</v>
      </c>
      <c r="C2336" s="10" t="s">
        <v>35</v>
      </c>
      <c r="D2336" s="10" t="s">
        <v>220</v>
      </c>
      <c r="E2336" s="25">
        <v>3</v>
      </c>
      <c r="F2336" s="25">
        <v>1</v>
      </c>
      <c r="G2336" s="10" t="s">
        <v>297</v>
      </c>
      <c r="H2336" s="25">
        <f>INDEX('Appendix 1 - Team Data'!$B$12:$R$112, MATCH(C2336, 'Appendix 1 - Team Data'!$B$12:$B$112,0),4)</f>
        <v>90</v>
      </c>
      <c r="I2336" s="25">
        <f>INDEX('Appendix 1 - Team Data'!$B$12:$R$112, MATCH(D2336, 'Appendix 1 - Team Data'!$B$12:$B$112,0),4)</f>
        <v>60</v>
      </c>
      <c r="J2336" s="25">
        <f t="shared" si="37"/>
        <v>2</v>
      </c>
    </row>
    <row r="2337" spans="2:10">
      <c r="B2337" s="3">
        <v>32692</v>
      </c>
      <c r="C2337" s="10" t="s">
        <v>220</v>
      </c>
      <c r="D2337" s="10" t="s">
        <v>52</v>
      </c>
      <c r="E2337" s="25">
        <v>2</v>
      </c>
      <c r="F2337" s="25">
        <v>4</v>
      </c>
      <c r="G2337" s="10" t="s">
        <v>297</v>
      </c>
      <c r="H2337" s="25">
        <f>INDEX('Appendix 1 - Team Data'!$B$12:$R$112, MATCH(C2337, 'Appendix 1 - Team Data'!$B$12:$B$112,0),4)</f>
        <v>60</v>
      </c>
      <c r="I2337" s="25">
        <f>INDEX('Appendix 1 - Team Data'!$B$12:$R$112, MATCH(D2337, 'Appendix 1 - Team Data'!$B$12:$B$112,0),4)</f>
        <v>90</v>
      </c>
      <c r="J2337" s="25">
        <f t="shared" si="37"/>
        <v>2</v>
      </c>
    </row>
    <row r="2338" spans="2:10">
      <c r="B2338" s="3">
        <v>32698</v>
      </c>
      <c r="C2338" s="10" t="s">
        <v>35</v>
      </c>
      <c r="D2338" s="10" t="s">
        <v>215</v>
      </c>
      <c r="E2338" s="25">
        <v>2</v>
      </c>
      <c r="F2338" s="25">
        <v>0</v>
      </c>
      <c r="G2338" s="10" t="s">
        <v>297</v>
      </c>
      <c r="H2338" s="25">
        <f>INDEX('Appendix 1 - Team Data'!$B$12:$R$112, MATCH(C2338, 'Appendix 1 - Team Data'!$B$12:$B$112,0),4)</f>
        <v>90</v>
      </c>
      <c r="I2338" s="25">
        <f>INDEX('Appendix 1 - Team Data'!$B$12:$R$112, MATCH(D2338, 'Appendix 1 - Team Data'!$B$12:$B$112,0),4)</f>
        <v>70</v>
      </c>
      <c r="J2338" s="25">
        <f t="shared" si="37"/>
        <v>2</v>
      </c>
    </row>
    <row r="2339" spans="2:10">
      <c r="B2339" s="3">
        <v>32701</v>
      </c>
      <c r="C2339" s="10" t="s">
        <v>30</v>
      </c>
      <c r="D2339" s="10" t="s">
        <v>35</v>
      </c>
      <c r="E2339" s="25">
        <v>0</v>
      </c>
      <c r="F2339" s="25">
        <v>2</v>
      </c>
      <c r="G2339" s="10" t="s">
        <v>297</v>
      </c>
      <c r="H2339" s="25">
        <f>INDEX('Appendix 1 - Team Data'!$B$12:$R$112, MATCH(C2339, 'Appendix 1 - Team Data'!$B$12:$B$112,0),4)</f>
        <v>90</v>
      </c>
      <c r="I2339" s="25">
        <f>INDEX('Appendix 1 - Team Data'!$B$12:$R$112, MATCH(D2339, 'Appendix 1 - Team Data'!$B$12:$B$112,0),4)</f>
        <v>90</v>
      </c>
      <c r="J2339" s="25">
        <f t="shared" si="37"/>
        <v>2</v>
      </c>
    </row>
    <row r="2340" spans="2:10">
      <c r="B2340" s="3">
        <v>32703</v>
      </c>
      <c r="C2340" s="10" t="s">
        <v>30</v>
      </c>
      <c r="D2340" s="10" t="s">
        <v>18</v>
      </c>
      <c r="E2340" s="25">
        <v>0</v>
      </c>
      <c r="F2340" s="25">
        <v>2</v>
      </c>
      <c r="G2340" s="10" t="s">
        <v>297</v>
      </c>
      <c r="H2340" s="25">
        <f>INDEX('Appendix 1 - Team Data'!$B$12:$R$112, MATCH(C2340, 'Appendix 1 - Team Data'!$B$12:$B$112,0),4)</f>
        <v>90</v>
      </c>
      <c r="I2340" s="25">
        <f>INDEX('Appendix 1 - Team Data'!$B$12:$R$112, MATCH(D2340, 'Appendix 1 - Team Data'!$B$12:$B$112,0),4)</f>
        <v>80</v>
      </c>
      <c r="J2340" s="25">
        <f t="shared" si="37"/>
        <v>2</v>
      </c>
    </row>
    <row r="2341" spans="2:10">
      <c r="B2341" s="3">
        <v>32704</v>
      </c>
      <c r="C2341" s="10" t="s">
        <v>248</v>
      </c>
      <c r="D2341" s="10" t="s">
        <v>23</v>
      </c>
      <c r="E2341" s="25">
        <v>2</v>
      </c>
      <c r="F2341" s="25">
        <v>0</v>
      </c>
      <c r="G2341" s="10" t="s">
        <v>289</v>
      </c>
      <c r="H2341" s="25">
        <f>INDEX('Appendix 1 - Team Data'!$B$12:$R$112, MATCH(C2341, 'Appendix 1 - Team Data'!$B$12:$B$112,0),4)</f>
        <v>30</v>
      </c>
      <c r="I2341" s="25">
        <f>INDEX('Appendix 1 - Team Data'!$B$12:$R$112, MATCH(D2341, 'Appendix 1 - Team Data'!$B$12:$B$112,0),4)</f>
        <v>70</v>
      </c>
      <c r="J2341" s="25">
        <f t="shared" si="37"/>
        <v>2</v>
      </c>
    </row>
    <row r="2342" spans="2:10">
      <c r="B2342" s="3">
        <v>32719</v>
      </c>
      <c r="C2342" s="10" t="s">
        <v>243</v>
      </c>
      <c r="D2342" s="10" t="s">
        <v>257</v>
      </c>
      <c r="E2342" s="25">
        <v>3</v>
      </c>
      <c r="F2342" s="25">
        <v>1</v>
      </c>
      <c r="G2342" s="10" t="s">
        <v>291</v>
      </c>
      <c r="H2342" s="25">
        <f>INDEX('Appendix 1 - Team Data'!$B$12:$R$112, MATCH(C2342, 'Appendix 1 - Team Data'!$B$12:$B$112,0),4)</f>
        <v>30</v>
      </c>
      <c r="I2342" s="25">
        <f>INDEX('Appendix 1 - Team Data'!$B$12:$R$112, MATCH(D2342, 'Appendix 1 - Team Data'!$B$12:$B$112,0),4)</f>
        <v>20</v>
      </c>
      <c r="J2342" s="25">
        <f t="shared" si="37"/>
        <v>2</v>
      </c>
    </row>
    <row r="2343" spans="2:10">
      <c r="B2343" s="3">
        <v>32726</v>
      </c>
      <c r="C2343" s="10" t="s">
        <v>220</v>
      </c>
      <c r="D2343" s="10" t="s">
        <v>213</v>
      </c>
      <c r="E2343" s="25">
        <v>1</v>
      </c>
      <c r="F2343" s="25">
        <v>3</v>
      </c>
      <c r="G2343" s="10" t="s">
        <v>289</v>
      </c>
      <c r="H2343" s="25">
        <f>INDEX('Appendix 1 - Team Data'!$B$12:$R$112, MATCH(C2343, 'Appendix 1 - Team Data'!$B$12:$B$112,0),4)</f>
        <v>60</v>
      </c>
      <c r="I2343" s="25">
        <f>INDEX('Appendix 1 - Team Data'!$B$12:$R$112, MATCH(D2343, 'Appendix 1 - Team Data'!$B$12:$B$112,0),4)</f>
        <v>80</v>
      </c>
      <c r="J2343" s="25">
        <f t="shared" si="37"/>
        <v>2</v>
      </c>
    </row>
    <row r="2344" spans="2:10">
      <c r="B2344" s="3">
        <v>32730</v>
      </c>
      <c r="C2344" s="10" t="s">
        <v>41</v>
      </c>
      <c r="D2344" s="10" t="s">
        <v>43</v>
      </c>
      <c r="E2344" s="25">
        <v>4</v>
      </c>
      <c r="F2344" s="25">
        <v>2</v>
      </c>
      <c r="G2344" s="10" t="s">
        <v>288</v>
      </c>
      <c r="H2344" s="25">
        <f>INDEX('Appendix 1 - Team Data'!$B$12:$R$112, MATCH(C2344, 'Appendix 1 - Team Data'!$B$12:$B$112,0),4)</f>
        <v>80</v>
      </c>
      <c r="I2344" s="25">
        <f>INDEX('Appendix 1 - Team Data'!$B$12:$R$112, MATCH(D2344, 'Appendix 1 - Team Data'!$B$12:$B$112,0),4)</f>
        <v>70</v>
      </c>
      <c r="J2344" s="25">
        <f t="shared" si="37"/>
        <v>2</v>
      </c>
    </row>
    <row r="2345" spans="2:10">
      <c r="B2345" s="3">
        <v>32736</v>
      </c>
      <c r="C2345" s="10" t="s">
        <v>42</v>
      </c>
      <c r="D2345" s="10" t="s">
        <v>25</v>
      </c>
      <c r="E2345" s="25">
        <v>2</v>
      </c>
      <c r="F2345" s="25">
        <v>4</v>
      </c>
      <c r="G2345" s="10" t="s">
        <v>288</v>
      </c>
      <c r="H2345" s="25">
        <f>INDEX('Appendix 1 - Team Data'!$B$12:$R$112, MATCH(C2345, 'Appendix 1 - Team Data'!$B$12:$B$112,0),4)</f>
        <v>80</v>
      </c>
      <c r="I2345" s="25">
        <f>INDEX('Appendix 1 - Team Data'!$B$12:$R$112, MATCH(D2345, 'Appendix 1 - Team Data'!$B$12:$B$112,0),4)</f>
        <v>90</v>
      </c>
      <c r="J2345" s="25">
        <f t="shared" si="37"/>
        <v>2</v>
      </c>
    </row>
    <row r="2346" spans="2:10">
      <c r="B2346" s="3">
        <v>32740</v>
      </c>
      <c r="C2346" s="10" t="s">
        <v>52</v>
      </c>
      <c r="D2346" s="10" t="s">
        <v>218</v>
      </c>
      <c r="E2346" s="25">
        <v>2</v>
      </c>
      <c r="F2346" s="25">
        <v>0</v>
      </c>
      <c r="G2346" s="10" t="s">
        <v>289</v>
      </c>
      <c r="H2346" s="25">
        <f>INDEX('Appendix 1 - Team Data'!$B$12:$R$112, MATCH(C2346, 'Appendix 1 - Team Data'!$B$12:$B$112,0),4)</f>
        <v>90</v>
      </c>
      <c r="I2346" s="25">
        <f>INDEX('Appendix 1 - Team Data'!$B$12:$R$112, MATCH(D2346, 'Appendix 1 - Team Data'!$B$12:$B$112,0),4)</f>
        <v>70</v>
      </c>
      <c r="J2346" s="25">
        <f t="shared" si="37"/>
        <v>2</v>
      </c>
    </row>
    <row r="2347" spans="2:10">
      <c r="B2347" s="3">
        <v>32747</v>
      </c>
      <c r="C2347" s="10" t="s">
        <v>27</v>
      </c>
      <c r="D2347" s="10" t="s">
        <v>18</v>
      </c>
      <c r="E2347" s="25">
        <v>0</v>
      </c>
      <c r="F2347" s="25">
        <v>2</v>
      </c>
      <c r="G2347" s="10" t="s">
        <v>289</v>
      </c>
      <c r="H2347" s="25">
        <f>INDEX('Appendix 1 - Team Data'!$B$12:$R$112, MATCH(C2347, 'Appendix 1 - Team Data'!$B$12:$B$112,0),4)</f>
        <v>80</v>
      </c>
      <c r="I2347" s="25">
        <f>INDEX('Appendix 1 - Team Data'!$B$12:$R$112, MATCH(D2347, 'Appendix 1 - Team Data'!$B$12:$B$112,0),4)</f>
        <v>80</v>
      </c>
      <c r="J2347" s="25">
        <f t="shared" si="37"/>
        <v>2</v>
      </c>
    </row>
    <row r="2348" spans="2:10">
      <c r="B2348" s="3">
        <v>32768</v>
      </c>
      <c r="C2348" s="10" t="s">
        <v>18</v>
      </c>
      <c r="D2348" s="10" t="s">
        <v>227</v>
      </c>
      <c r="E2348" s="25">
        <v>2</v>
      </c>
      <c r="F2348" s="25">
        <v>0</v>
      </c>
      <c r="G2348" s="10" t="s">
        <v>289</v>
      </c>
      <c r="H2348" s="25">
        <f>INDEX('Appendix 1 - Team Data'!$B$12:$R$112, MATCH(C2348, 'Appendix 1 - Team Data'!$B$12:$B$112,0),4)</f>
        <v>80</v>
      </c>
      <c r="I2348" s="25">
        <f>INDEX('Appendix 1 - Team Data'!$B$12:$R$112, MATCH(D2348, 'Appendix 1 - Team Data'!$B$12:$B$112,0),4)</f>
        <v>50</v>
      </c>
      <c r="J2348" s="25">
        <f t="shared" si="37"/>
        <v>2</v>
      </c>
    </row>
    <row r="2349" spans="2:10">
      <c r="B2349" s="3">
        <v>32771</v>
      </c>
      <c r="C2349" s="10" t="s">
        <v>275</v>
      </c>
      <c r="D2349" s="10" t="s">
        <v>248</v>
      </c>
      <c r="E2349" s="25">
        <v>2</v>
      </c>
      <c r="F2349" s="25">
        <v>0</v>
      </c>
      <c r="G2349" s="10" t="s">
        <v>288</v>
      </c>
      <c r="H2349" s="25">
        <f>INDEX('Appendix 1 - Team Data'!$B$12:$R$112, MATCH(C2349, 'Appendix 1 - Team Data'!$B$12:$B$112,0),4)</f>
        <v>0</v>
      </c>
      <c r="I2349" s="25">
        <f>INDEX('Appendix 1 - Team Data'!$B$12:$R$112, MATCH(D2349, 'Appendix 1 - Team Data'!$B$12:$B$112,0),4)</f>
        <v>30</v>
      </c>
      <c r="J2349" s="25">
        <f t="shared" si="37"/>
        <v>2</v>
      </c>
    </row>
    <row r="2350" spans="2:10">
      <c r="B2350" s="3">
        <v>32775</v>
      </c>
      <c r="C2350" s="10" t="s">
        <v>218</v>
      </c>
      <c r="D2350" s="10" t="s">
        <v>215</v>
      </c>
      <c r="E2350" s="25">
        <v>3</v>
      </c>
      <c r="F2350" s="25">
        <v>1</v>
      </c>
      <c r="G2350" s="10" t="s">
        <v>289</v>
      </c>
      <c r="H2350" s="25">
        <f>INDEX('Appendix 1 - Team Data'!$B$12:$R$112, MATCH(C2350, 'Appendix 1 - Team Data'!$B$12:$B$112,0),4)</f>
        <v>70</v>
      </c>
      <c r="I2350" s="25">
        <f>INDEX('Appendix 1 - Team Data'!$B$12:$R$112, MATCH(D2350, 'Appendix 1 - Team Data'!$B$12:$B$112,0),4)</f>
        <v>70</v>
      </c>
      <c r="J2350" s="25">
        <f t="shared" si="37"/>
        <v>2</v>
      </c>
    </row>
    <row r="2351" spans="2:10">
      <c r="B2351" s="3">
        <v>32775</v>
      </c>
      <c r="C2351" s="10" t="s">
        <v>18</v>
      </c>
      <c r="D2351" s="10" t="s">
        <v>27</v>
      </c>
      <c r="E2351" s="25">
        <v>2</v>
      </c>
      <c r="F2351" s="25">
        <v>0</v>
      </c>
      <c r="G2351" s="10" t="s">
        <v>289</v>
      </c>
      <c r="H2351" s="25">
        <f>INDEX('Appendix 1 - Team Data'!$B$12:$R$112, MATCH(C2351, 'Appendix 1 - Team Data'!$B$12:$B$112,0),4)</f>
        <v>80</v>
      </c>
      <c r="I2351" s="25">
        <f>INDEX('Appendix 1 - Team Data'!$B$12:$R$112, MATCH(D2351, 'Appendix 1 - Team Data'!$B$12:$B$112,0),4)</f>
        <v>80</v>
      </c>
      <c r="J2351" s="25">
        <f t="shared" si="37"/>
        <v>2</v>
      </c>
    </row>
    <row r="2352" spans="2:10">
      <c r="B2352" s="3">
        <v>32789</v>
      </c>
      <c r="C2352" s="10" t="s">
        <v>231</v>
      </c>
      <c r="D2352" s="10" t="s">
        <v>47</v>
      </c>
      <c r="E2352" s="25">
        <v>2</v>
      </c>
      <c r="F2352" s="25">
        <v>0</v>
      </c>
      <c r="G2352" s="10" t="s">
        <v>289</v>
      </c>
      <c r="H2352" s="25">
        <f>INDEX('Appendix 1 - Team Data'!$B$12:$R$112, MATCH(C2352, 'Appendix 1 - Team Data'!$B$12:$B$112,0),4)</f>
        <v>40</v>
      </c>
      <c r="I2352" s="25">
        <f>INDEX('Appendix 1 - Team Data'!$B$12:$R$112, MATCH(D2352, 'Appendix 1 - Team Data'!$B$12:$B$112,0),4)</f>
        <v>40</v>
      </c>
      <c r="J2352" s="25">
        <f t="shared" si="37"/>
        <v>2</v>
      </c>
    </row>
    <row r="2353" spans="2:10">
      <c r="B2353" s="3">
        <v>32789</v>
      </c>
      <c r="C2353" s="10" t="s">
        <v>42</v>
      </c>
      <c r="D2353" s="10" t="s">
        <v>239</v>
      </c>
      <c r="E2353" s="25">
        <v>3</v>
      </c>
      <c r="F2353" s="25">
        <v>1</v>
      </c>
      <c r="G2353" s="10" t="s">
        <v>289</v>
      </c>
      <c r="H2353" s="25">
        <f>INDEX('Appendix 1 - Team Data'!$B$12:$R$112, MATCH(C2353, 'Appendix 1 - Team Data'!$B$12:$B$112,0),4)</f>
        <v>80</v>
      </c>
      <c r="I2353" s="25">
        <f>INDEX('Appendix 1 - Team Data'!$B$12:$R$112, MATCH(D2353, 'Appendix 1 - Team Data'!$B$12:$B$112,0),4)</f>
        <v>40</v>
      </c>
      <c r="J2353" s="25">
        <f t="shared" si="37"/>
        <v>2</v>
      </c>
    </row>
    <row r="2354" spans="2:10">
      <c r="B2354" s="3">
        <v>32806</v>
      </c>
      <c r="C2354" s="10" t="s">
        <v>50</v>
      </c>
      <c r="D2354" s="10" t="s">
        <v>42</v>
      </c>
      <c r="E2354" s="25">
        <v>0</v>
      </c>
      <c r="F2354" s="25">
        <v>2</v>
      </c>
      <c r="G2354" s="10" t="s">
        <v>289</v>
      </c>
      <c r="H2354" s="25">
        <f>INDEX('Appendix 1 - Team Data'!$B$12:$R$112, MATCH(C2354, 'Appendix 1 - Team Data'!$B$12:$B$112,0),4)</f>
        <v>80</v>
      </c>
      <c r="I2354" s="25">
        <f>INDEX('Appendix 1 - Team Data'!$B$12:$R$112, MATCH(D2354, 'Appendix 1 - Team Data'!$B$12:$B$112,0),4)</f>
        <v>80</v>
      </c>
      <c r="J2354" s="25">
        <f t="shared" si="37"/>
        <v>2</v>
      </c>
    </row>
    <row r="2355" spans="2:10">
      <c r="B2355" s="3">
        <v>32806</v>
      </c>
      <c r="C2355" s="10" t="s">
        <v>16</v>
      </c>
      <c r="D2355" s="10" t="s">
        <v>43</v>
      </c>
      <c r="E2355" s="25">
        <v>0</v>
      </c>
      <c r="F2355" s="25">
        <v>2</v>
      </c>
      <c r="G2355" s="10" t="s">
        <v>289</v>
      </c>
      <c r="H2355" s="25">
        <f>INDEX('Appendix 1 - Team Data'!$B$12:$R$112, MATCH(C2355, 'Appendix 1 - Team Data'!$B$12:$B$112,0),4)</f>
        <v>30</v>
      </c>
      <c r="I2355" s="25">
        <f>INDEX('Appendix 1 - Team Data'!$B$12:$R$112, MATCH(D2355, 'Appendix 1 - Team Data'!$B$12:$B$112,0),4)</f>
        <v>70</v>
      </c>
      <c r="J2355" s="25">
        <f t="shared" si="37"/>
        <v>2</v>
      </c>
    </row>
    <row r="2356" spans="2:10">
      <c r="B2356" s="3">
        <v>32814</v>
      </c>
      <c r="C2356" s="10" t="s">
        <v>272</v>
      </c>
      <c r="D2356" s="10" t="s">
        <v>269</v>
      </c>
      <c r="E2356" s="25">
        <v>0</v>
      </c>
      <c r="F2356" s="25">
        <v>2</v>
      </c>
      <c r="G2356" s="10" t="s">
        <v>288</v>
      </c>
      <c r="H2356" s="25">
        <f>INDEX('Appendix 1 - Team Data'!$B$12:$R$112, MATCH(C2356, 'Appendix 1 - Team Data'!$B$12:$B$112,0),4)</f>
        <v>0</v>
      </c>
      <c r="I2356" s="25">
        <f>INDEX('Appendix 1 - Team Data'!$B$12:$R$112, MATCH(D2356, 'Appendix 1 - Team Data'!$B$12:$B$112,0),4)</f>
        <v>0</v>
      </c>
      <c r="J2356" s="25">
        <f t="shared" si="37"/>
        <v>2</v>
      </c>
    </row>
    <row r="2357" spans="2:10">
      <c r="B2357" s="3">
        <v>32815</v>
      </c>
      <c r="C2357" s="10" t="s">
        <v>270</v>
      </c>
      <c r="D2357" s="10" t="s">
        <v>17</v>
      </c>
      <c r="E2357" s="25">
        <v>0</v>
      </c>
      <c r="F2357" s="25">
        <v>2</v>
      </c>
      <c r="G2357" s="10" t="s">
        <v>288</v>
      </c>
      <c r="H2357" s="25">
        <f>INDEX('Appendix 1 - Team Data'!$B$12:$R$112, MATCH(C2357, 'Appendix 1 - Team Data'!$B$12:$B$112,0),4)</f>
        <v>0</v>
      </c>
      <c r="I2357" s="25">
        <f>INDEX('Appendix 1 - Team Data'!$B$12:$R$112, MATCH(D2357, 'Appendix 1 - Team Data'!$B$12:$B$112,0),4)</f>
        <v>50</v>
      </c>
      <c r="J2357" s="25">
        <f t="shared" si="37"/>
        <v>2</v>
      </c>
    </row>
    <row r="2358" spans="2:10">
      <c r="B2358" s="3">
        <v>32827</v>
      </c>
      <c r="C2358" s="10" t="s">
        <v>228</v>
      </c>
      <c r="D2358" s="10" t="s">
        <v>28</v>
      </c>
      <c r="E2358" s="25">
        <v>3</v>
      </c>
      <c r="F2358" s="25">
        <v>1</v>
      </c>
      <c r="G2358" s="10" t="s">
        <v>289</v>
      </c>
      <c r="H2358" s="25">
        <f>INDEX('Appendix 1 - Team Data'!$B$12:$R$112, MATCH(C2358, 'Appendix 1 - Team Data'!$B$12:$B$112,0),4)</f>
        <v>50</v>
      </c>
      <c r="I2358" s="25">
        <f>INDEX('Appendix 1 - Team Data'!$B$12:$R$112, MATCH(D2358, 'Appendix 1 - Team Data'!$B$12:$B$112,0),4)</f>
        <v>80</v>
      </c>
      <c r="J2358" s="25">
        <f t="shared" si="37"/>
        <v>2</v>
      </c>
    </row>
    <row r="2359" spans="2:10">
      <c r="B2359" s="3">
        <v>32827</v>
      </c>
      <c r="C2359" s="10" t="s">
        <v>15</v>
      </c>
      <c r="D2359" s="10" t="s">
        <v>225</v>
      </c>
      <c r="E2359" s="25">
        <v>2</v>
      </c>
      <c r="F2359" s="25">
        <v>0</v>
      </c>
      <c r="G2359" s="10" t="s">
        <v>289</v>
      </c>
      <c r="H2359" s="25">
        <f>INDEX('Appendix 1 - Team Data'!$B$12:$R$112, MATCH(C2359, 'Appendix 1 - Team Data'!$B$12:$B$112,0),4)</f>
        <v>50</v>
      </c>
      <c r="I2359" s="25">
        <f>INDEX('Appendix 1 - Team Data'!$B$12:$R$112, MATCH(D2359, 'Appendix 1 - Team Data'!$B$12:$B$112,0),4)</f>
        <v>60</v>
      </c>
      <c r="J2359" s="25">
        <f t="shared" si="37"/>
        <v>2</v>
      </c>
    </row>
    <row r="2360" spans="2:10">
      <c r="B2360" s="3">
        <v>32855</v>
      </c>
      <c r="C2360" s="10" t="s">
        <v>269</v>
      </c>
      <c r="D2360" s="10" t="s">
        <v>260</v>
      </c>
      <c r="E2360" s="25">
        <v>3</v>
      </c>
      <c r="F2360" s="25">
        <v>1</v>
      </c>
      <c r="G2360" s="10" t="s">
        <v>310</v>
      </c>
      <c r="H2360" s="25">
        <f>INDEX('Appendix 1 - Team Data'!$B$12:$R$112, MATCH(C2360, 'Appendix 1 - Team Data'!$B$12:$B$112,0),4)</f>
        <v>0</v>
      </c>
      <c r="I2360" s="25">
        <f>INDEX('Appendix 1 - Team Data'!$B$12:$R$112, MATCH(D2360, 'Appendix 1 - Team Data'!$B$12:$B$112,0),4)</f>
        <v>10</v>
      </c>
      <c r="J2360" s="25">
        <f t="shared" si="37"/>
        <v>2</v>
      </c>
    </row>
    <row r="2361" spans="2:10">
      <c r="B2361" s="3">
        <v>32887</v>
      </c>
      <c r="C2361" s="10" t="s">
        <v>251</v>
      </c>
      <c r="D2361" s="10" t="s">
        <v>231</v>
      </c>
      <c r="E2361" s="25">
        <v>3</v>
      </c>
      <c r="F2361" s="25">
        <v>1</v>
      </c>
      <c r="G2361" s="10" t="s">
        <v>288</v>
      </c>
      <c r="H2361" s="25">
        <f>INDEX('Appendix 1 - Team Data'!$B$12:$R$112, MATCH(C2361, 'Appendix 1 - Team Data'!$B$12:$B$112,0),4)</f>
        <v>20</v>
      </c>
      <c r="I2361" s="25">
        <f>INDEX('Appendix 1 - Team Data'!$B$12:$R$112, MATCH(D2361, 'Appendix 1 - Team Data'!$B$12:$B$112,0),4)</f>
        <v>40</v>
      </c>
      <c r="J2361" s="25">
        <f t="shared" si="37"/>
        <v>2</v>
      </c>
    </row>
    <row r="2362" spans="2:10">
      <c r="B2362" s="3">
        <v>32890</v>
      </c>
      <c r="C2362" s="10" t="s">
        <v>230</v>
      </c>
      <c r="D2362" s="10" t="s">
        <v>45</v>
      </c>
      <c r="E2362" s="25">
        <v>2</v>
      </c>
      <c r="F2362" s="25">
        <v>0</v>
      </c>
      <c r="G2362" s="10" t="s">
        <v>288</v>
      </c>
      <c r="H2362" s="25">
        <f>INDEX('Appendix 1 - Team Data'!$B$12:$R$112, MATCH(C2362, 'Appendix 1 - Team Data'!$B$12:$B$112,0),4)</f>
        <v>50</v>
      </c>
      <c r="I2362" s="25">
        <f>INDEX('Appendix 1 - Team Data'!$B$12:$R$112, MATCH(D2362, 'Appendix 1 - Team Data'!$B$12:$B$112,0),4)</f>
        <v>90</v>
      </c>
      <c r="J2362" s="25">
        <f t="shared" si="37"/>
        <v>2</v>
      </c>
    </row>
    <row r="2363" spans="2:10">
      <c r="B2363" s="3">
        <v>32890</v>
      </c>
      <c r="C2363" s="10" t="s">
        <v>41</v>
      </c>
      <c r="D2363" s="10" t="s">
        <v>30</v>
      </c>
      <c r="E2363" s="25">
        <v>2</v>
      </c>
      <c r="F2363" s="25">
        <v>0</v>
      </c>
      <c r="G2363" s="10" t="s">
        <v>288</v>
      </c>
      <c r="H2363" s="25">
        <f>INDEX('Appendix 1 - Team Data'!$B$12:$R$112, MATCH(C2363, 'Appendix 1 - Team Data'!$B$12:$B$112,0),4)</f>
        <v>80</v>
      </c>
      <c r="I2363" s="25">
        <f>INDEX('Appendix 1 - Team Data'!$B$12:$R$112, MATCH(D2363, 'Appendix 1 - Team Data'!$B$12:$B$112,0),4)</f>
        <v>90</v>
      </c>
      <c r="J2363" s="25">
        <f t="shared" si="37"/>
        <v>2</v>
      </c>
    </row>
    <row r="2364" spans="2:10">
      <c r="B2364" s="3">
        <v>32898</v>
      </c>
      <c r="C2364" s="10" t="s">
        <v>33</v>
      </c>
      <c r="D2364" s="10" t="s">
        <v>243</v>
      </c>
      <c r="E2364" s="25">
        <v>2</v>
      </c>
      <c r="F2364" s="25">
        <v>0</v>
      </c>
      <c r="G2364" s="10" t="s">
        <v>288</v>
      </c>
      <c r="H2364" s="25">
        <f>INDEX('Appendix 1 - Team Data'!$B$12:$R$112, MATCH(C2364, 'Appendix 1 - Team Data'!$B$12:$B$112,0),4)</f>
        <v>50</v>
      </c>
      <c r="I2364" s="25">
        <f>INDEX('Appendix 1 - Team Data'!$B$12:$R$112, MATCH(D2364, 'Appendix 1 - Team Data'!$B$12:$B$112,0),4)</f>
        <v>30</v>
      </c>
      <c r="J2364" s="25">
        <f t="shared" si="37"/>
        <v>2</v>
      </c>
    </row>
    <row r="2365" spans="2:10">
      <c r="B2365" s="3">
        <v>32906</v>
      </c>
      <c r="C2365" s="10" t="s">
        <v>52</v>
      </c>
      <c r="D2365" s="10" t="s">
        <v>18</v>
      </c>
      <c r="E2365" s="25">
        <v>0</v>
      </c>
      <c r="F2365" s="25">
        <v>2</v>
      </c>
      <c r="G2365" s="10" t="s">
        <v>288</v>
      </c>
      <c r="H2365" s="25">
        <f>INDEX('Appendix 1 - Team Data'!$B$12:$R$112, MATCH(C2365, 'Appendix 1 - Team Data'!$B$12:$B$112,0),4)</f>
        <v>90</v>
      </c>
      <c r="I2365" s="25">
        <f>INDEX('Appendix 1 - Team Data'!$B$12:$R$112, MATCH(D2365, 'Appendix 1 - Team Data'!$B$12:$B$112,0),4)</f>
        <v>80</v>
      </c>
      <c r="J2365" s="25">
        <f t="shared" si="37"/>
        <v>2</v>
      </c>
    </row>
    <row r="2366" spans="2:10">
      <c r="B2366" s="3">
        <v>32906</v>
      </c>
      <c r="C2366" s="10" t="s">
        <v>23</v>
      </c>
      <c r="D2366" s="10" t="s">
        <v>50</v>
      </c>
      <c r="E2366" s="25">
        <v>0</v>
      </c>
      <c r="F2366" s="25">
        <v>2</v>
      </c>
      <c r="G2366" s="10" t="s">
        <v>288</v>
      </c>
      <c r="H2366" s="25">
        <f>INDEX('Appendix 1 - Team Data'!$B$12:$R$112, MATCH(C2366, 'Appendix 1 - Team Data'!$B$12:$B$112,0),4)</f>
        <v>70</v>
      </c>
      <c r="I2366" s="25">
        <f>INDEX('Appendix 1 - Team Data'!$B$12:$R$112, MATCH(D2366, 'Appendix 1 - Team Data'!$B$12:$B$112,0),4)</f>
        <v>80</v>
      </c>
      <c r="J2366" s="25">
        <f t="shared" si="37"/>
        <v>2</v>
      </c>
    </row>
    <row r="2367" spans="2:10">
      <c r="B2367" s="3">
        <v>32908</v>
      </c>
      <c r="C2367" s="10" t="s">
        <v>37</v>
      </c>
      <c r="D2367" s="10" t="s">
        <v>18</v>
      </c>
      <c r="E2367" s="25">
        <v>0</v>
      </c>
      <c r="F2367" s="25">
        <v>2</v>
      </c>
      <c r="G2367" s="10" t="s">
        <v>288</v>
      </c>
      <c r="H2367" s="25">
        <f>INDEX('Appendix 1 - Team Data'!$B$12:$R$112, MATCH(C2367, 'Appendix 1 - Team Data'!$B$12:$B$112,0),4)</f>
        <v>60</v>
      </c>
      <c r="I2367" s="25">
        <f>INDEX('Appendix 1 - Team Data'!$B$12:$R$112, MATCH(D2367, 'Appendix 1 - Team Data'!$B$12:$B$112,0),4)</f>
        <v>80</v>
      </c>
      <c r="J2367" s="25">
        <f t="shared" si="37"/>
        <v>2</v>
      </c>
    </row>
    <row r="2368" spans="2:10">
      <c r="B2368" s="3">
        <v>32921</v>
      </c>
      <c r="C2368" s="10" t="s">
        <v>249</v>
      </c>
      <c r="D2368" s="10" t="s">
        <v>42</v>
      </c>
      <c r="E2368" s="25">
        <v>0</v>
      </c>
      <c r="F2368" s="25">
        <v>2</v>
      </c>
      <c r="G2368" s="10" t="s">
        <v>288</v>
      </c>
      <c r="H2368" s="25">
        <f>INDEX('Appendix 1 - Team Data'!$B$12:$R$112, MATCH(C2368, 'Appendix 1 - Team Data'!$B$12:$B$112,0),4)</f>
        <v>20</v>
      </c>
      <c r="I2368" s="25">
        <f>INDEX('Appendix 1 - Team Data'!$B$12:$R$112, MATCH(D2368, 'Appendix 1 - Team Data'!$B$12:$B$112,0),4)</f>
        <v>80</v>
      </c>
      <c r="J2368" s="25">
        <f t="shared" si="37"/>
        <v>2</v>
      </c>
    </row>
    <row r="2369" spans="2:10">
      <c r="B2369" s="3">
        <v>32935</v>
      </c>
      <c r="C2369" s="10" t="s">
        <v>243</v>
      </c>
      <c r="D2369" s="10" t="s">
        <v>17</v>
      </c>
      <c r="E2369" s="25">
        <v>3</v>
      </c>
      <c r="F2369" s="25">
        <v>1</v>
      </c>
      <c r="G2369" s="10" t="s">
        <v>306</v>
      </c>
      <c r="H2369" s="25">
        <f>INDEX('Appendix 1 - Team Data'!$B$12:$R$112, MATCH(C2369, 'Appendix 1 - Team Data'!$B$12:$B$112,0),4)</f>
        <v>30</v>
      </c>
      <c r="I2369" s="25">
        <f>INDEX('Appendix 1 - Team Data'!$B$12:$R$112, MATCH(D2369, 'Appendix 1 - Team Data'!$B$12:$B$112,0),4)</f>
        <v>50</v>
      </c>
      <c r="J2369" s="25">
        <f t="shared" si="37"/>
        <v>2</v>
      </c>
    </row>
    <row r="2370" spans="2:10">
      <c r="B2370" s="3">
        <v>32936</v>
      </c>
      <c r="C2370" s="10" t="s">
        <v>253</v>
      </c>
      <c r="D2370" s="10" t="s">
        <v>270</v>
      </c>
      <c r="E2370" s="25">
        <v>2</v>
      </c>
      <c r="F2370" s="25">
        <v>4</v>
      </c>
      <c r="G2370" s="10" t="s">
        <v>301</v>
      </c>
      <c r="H2370" s="25">
        <f>INDEX('Appendix 1 - Team Data'!$B$12:$R$112, MATCH(C2370, 'Appendix 1 - Team Data'!$B$12:$B$112,0),4)</f>
        <v>20</v>
      </c>
      <c r="I2370" s="25">
        <f>INDEX('Appendix 1 - Team Data'!$B$12:$R$112, MATCH(D2370, 'Appendix 1 - Team Data'!$B$12:$B$112,0),4)</f>
        <v>0</v>
      </c>
      <c r="J2370" s="25">
        <f t="shared" si="37"/>
        <v>2</v>
      </c>
    </row>
    <row r="2371" spans="2:10">
      <c r="B2371" s="3">
        <v>32938</v>
      </c>
      <c r="C2371" s="10" t="s">
        <v>231</v>
      </c>
      <c r="D2371" s="10" t="s">
        <v>51</v>
      </c>
      <c r="E2371" s="25">
        <v>0</v>
      </c>
      <c r="F2371" s="25">
        <v>2</v>
      </c>
      <c r="G2371" s="10" t="s">
        <v>306</v>
      </c>
      <c r="H2371" s="25">
        <f>INDEX('Appendix 1 - Team Data'!$B$12:$R$112, MATCH(C2371, 'Appendix 1 - Team Data'!$B$12:$B$112,0),4)</f>
        <v>40</v>
      </c>
      <c r="I2371" s="25">
        <f>INDEX('Appendix 1 - Team Data'!$B$12:$R$112, MATCH(D2371, 'Appendix 1 - Team Data'!$B$12:$B$112,0),4)</f>
        <v>70</v>
      </c>
      <c r="J2371" s="25">
        <f t="shared" si="37"/>
        <v>2</v>
      </c>
    </row>
    <row r="2372" spans="2:10">
      <c r="B2372" s="3">
        <v>32939</v>
      </c>
      <c r="C2372" s="10" t="s">
        <v>275</v>
      </c>
      <c r="D2372" s="10" t="s">
        <v>270</v>
      </c>
      <c r="E2372" s="25">
        <v>2</v>
      </c>
      <c r="F2372" s="25">
        <v>0</v>
      </c>
      <c r="G2372" s="10" t="s">
        <v>301</v>
      </c>
      <c r="H2372" s="25">
        <f>INDEX('Appendix 1 - Team Data'!$B$12:$R$112, MATCH(C2372, 'Appendix 1 - Team Data'!$B$12:$B$112,0),4)</f>
        <v>0</v>
      </c>
      <c r="I2372" s="25">
        <f>INDEX('Appendix 1 - Team Data'!$B$12:$R$112, MATCH(D2372, 'Appendix 1 - Team Data'!$B$12:$B$112,0),4)</f>
        <v>0</v>
      </c>
      <c r="J2372" s="25">
        <f t="shared" si="37"/>
        <v>2</v>
      </c>
    </row>
    <row r="2373" spans="2:10">
      <c r="B2373" s="3">
        <v>32940</v>
      </c>
      <c r="C2373" s="10" t="s">
        <v>251</v>
      </c>
      <c r="D2373" s="10" t="s">
        <v>17</v>
      </c>
      <c r="E2373" s="25">
        <v>2</v>
      </c>
      <c r="F2373" s="25">
        <v>0</v>
      </c>
      <c r="G2373" s="10" t="s">
        <v>306</v>
      </c>
      <c r="H2373" s="25">
        <f>INDEX('Appendix 1 - Team Data'!$B$12:$R$112, MATCH(C2373, 'Appendix 1 - Team Data'!$B$12:$B$112,0),4)</f>
        <v>20</v>
      </c>
      <c r="I2373" s="25">
        <f>INDEX('Appendix 1 - Team Data'!$B$12:$R$112, MATCH(D2373, 'Appendix 1 - Team Data'!$B$12:$B$112,0),4)</f>
        <v>50</v>
      </c>
      <c r="J2373" s="25">
        <f t="shared" si="37"/>
        <v>2</v>
      </c>
    </row>
    <row r="2374" spans="2:10">
      <c r="B2374" s="3">
        <v>32944</v>
      </c>
      <c r="C2374" s="10" t="s">
        <v>33</v>
      </c>
      <c r="D2374" s="10" t="s">
        <v>260</v>
      </c>
      <c r="E2374" s="25">
        <v>2</v>
      </c>
      <c r="F2374" s="25">
        <v>0</v>
      </c>
      <c r="G2374" s="10" t="s">
        <v>306</v>
      </c>
      <c r="H2374" s="25">
        <f>INDEX('Appendix 1 - Team Data'!$B$12:$R$112, MATCH(C2374, 'Appendix 1 - Team Data'!$B$12:$B$112,0),4)</f>
        <v>50</v>
      </c>
      <c r="I2374" s="25">
        <f>INDEX('Appendix 1 - Team Data'!$B$12:$R$112, MATCH(D2374, 'Appendix 1 - Team Data'!$B$12:$B$112,0),4)</f>
        <v>10</v>
      </c>
      <c r="J2374" s="25">
        <f t="shared" si="37"/>
        <v>2</v>
      </c>
    </row>
    <row r="2375" spans="2:10">
      <c r="B2375" s="3">
        <v>32960</v>
      </c>
      <c r="C2375" s="10" t="s">
        <v>17</v>
      </c>
      <c r="D2375" s="10" t="s">
        <v>228</v>
      </c>
      <c r="E2375" s="25">
        <v>1</v>
      </c>
      <c r="F2375" s="25">
        <v>3</v>
      </c>
      <c r="G2375" s="10" t="s">
        <v>288</v>
      </c>
      <c r="H2375" s="25">
        <f>INDEX('Appendix 1 - Team Data'!$B$12:$R$112, MATCH(C2375, 'Appendix 1 - Team Data'!$B$12:$B$112,0),4)</f>
        <v>50</v>
      </c>
      <c r="I2375" s="25">
        <f>INDEX('Appendix 1 - Team Data'!$B$12:$R$112, MATCH(D2375, 'Appendix 1 - Team Data'!$B$12:$B$112,0),4)</f>
        <v>50</v>
      </c>
      <c r="J2375" s="25">
        <f t="shared" si="37"/>
        <v>2</v>
      </c>
    </row>
    <row r="2376" spans="2:10">
      <c r="B2376" s="3">
        <v>32960</v>
      </c>
      <c r="C2376" s="10" t="s">
        <v>236</v>
      </c>
      <c r="D2376" s="10" t="s">
        <v>25</v>
      </c>
      <c r="E2376" s="25">
        <v>1</v>
      </c>
      <c r="F2376" s="25">
        <v>3</v>
      </c>
      <c r="G2376" s="10" t="s">
        <v>288</v>
      </c>
      <c r="H2376" s="25">
        <f>INDEX('Appendix 1 - Team Data'!$B$12:$R$112, MATCH(C2376, 'Appendix 1 - Team Data'!$B$12:$B$112,0),4)</f>
        <v>40</v>
      </c>
      <c r="I2376" s="25">
        <f>INDEX('Appendix 1 - Team Data'!$B$12:$R$112, MATCH(D2376, 'Appendix 1 - Team Data'!$B$12:$B$112,0),4)</f>
        <v>90</v>
      </c>
      <c r="J2376" s="25">
        <f t="shared" si="37"/>
        <v>2</v>
      </c>
    </row>
    <row r="2377" spans="2:10">
      <c r="B2377" s="3">
        <v>32980</v>
      </c>
      <c r="C2377" s="10" t="s">
        <v>41</v>
      </c>
      <c r="D2377" s="10" t="s">
        <v>52</v>
      </c>
      <c r="E2377" s="25">
        <v>2</v>
      </c>
      <c r="F2377" s="25">
        <v>0</v>
      </c>
      <c r="G2377" s="10" t="s">
        <v>288</v>
      </c>
      <c r="H2377" s="25">
        <f>INDEX('Appendix 1 - Team Data'!$B$12:$R$112, MATCH(C2377, 'Appendix 1 - Team Data'!$B$12:$B$112,0),4)</f>
        <v>80</v>
      </c>
      <c r="I2377" s="25">
        <f>INDEX('Appendix 1 - Team Data'!$B$12:$R$112, MATCH(D2377, 'Appendix 1 - Team Data'!$B$12:$B$112,0),4)</f>
        <v>90</v>
      </c>
      <c r="J2377" s="25">
        <f t="shared" si="37"/>
        <v>2</v>
      </c>
    </row>
    <row r="2378" spans="2:10">
      <c r="B2378" s="3">
        <v>32988</v>
      </c>
      <c r="C2378" s="10" t="s">
        <v>42</v>
      </c>
      <c r="D2378" s="10" t="s">
        <v>214</v>
      </c>
      <c r="E2378" s="25">
        <v>4</v>
      </c>
      <c r="F2378" s="25">
        <v>2</v>
      </c>
      <c r="G2378" s="10" t="s">
        <v>288</v>
      </c>
      <c r="H2378" s="25">
        <f>INDEX('Appendix 1 - Team Data'!$B$12:$R$112, MATCH(C2378, 'Appendix 1 - Team Data'!$B$12:$B$112,0),4)</f>
        <v>80</v>
      </c>
      <c r="I2378" s="25">
        <f>INDEX('Appendix 1 - Team Data'!$B$12:$R$112, MATCH(D2378, 'Appendix 1 - Team Data'!$B$12:$B$112,0),4)</f>
        <v>70</v>
      </c>
      <c r="J2378" s="25">
        <f t="shared" si="37"/>
        <v>2</v>
      </c>
    </row>
    <row r="2379" spans="2:10">
      <c r="B2379" s="3">
        <v>32999</v>
      </c>
      <c r="C2379" s="10" t="s">
        <v>37</v>
      </c>
      <c r="D2379" s="10" t="s">
        <v>50</v>
      </c>
      <c r="E2379" s="25">
        <v>0</v>
      </c>
      <c r="F2379" s="25">
        <v>2</v>
      </c>
      <c r="G2379" s="10" t="s">
        <v>288</v>
      </c>
      <c r="H2379" s="25">
        <f>INDEX('Appendix 1 - Team Data'!$B$12:$R$112, MATCH(C2379, 'Appendix 1 - Team Data'!$B$12:$B$112,0),4)</f>
        <v>60</v>
      </c>
      <c r="I2379" s="25">
        <f>INDEX('Appendix 1 - Team Data'!$B$12:$R$112, MATCH(D2379, 'Appendix 1 - Team Data'!$B$12:$B$112,0),4)</f>
        <v>80</v>
      </c>
      <c r="J2379" s="25">
        <f t="shared" si="37"/>
        <v>2</v>
      </c>
    </row>
    <row r="2380" spans="2:10">
      <c r="B2380" s="3">
        <v>33009</v>
      </c>
      <c r="C2380" s="10" t="s">
        <v>222</v>
      </c>
      <c r="D2380" s="10" t="s">
        <v>17</v>
      </c>
      <c r="E2380" s="25">
        <v>1</v>
      </c>
      <c r="F2380" s="25">
        <v>3</v>
      </c>
      <c r="G2380" s="10" t="s">
        <v>288</v>
      </c>
      <c r="H2380" s="25">
        <f>INDEX('Appendix 1 - Team Data'!$B$12:$R$112, MATCH(C2380, 'Appendix 1 - Team Data'!$B$12:$B$112,0),4)</f>
        <v>60</v>
      </c>
      <c r="I2380" s="25">
        <f>INDEX('Appendix 1 - Team Data'!$B$12:$R$112, MATCH(D2380, 'Appendix 1 - Team Data'!$B$12:$B$112,0),4)</f>
        <v>50</v>
      </c>
      <c r="J2380" s="25">
        <f t="shared" si="37"/>
        <v>2</v>
      </c>
    </row>
    <row r="2381" spans="2:10">
      <c r="B2381" s="3">
        <v>33023</v>
      </c>
      <c r="C2381" s="10" t="s">
        <v>31</v>
      </c>
      <c r="D2381" s="10" t="s">
        <v>239</v>
      </c>
      <c r="E2381" s="25">
        <v>2</v>
      </c>
      <c r="F2381" s="25">
        <v>0</v>
      </c>
      <c r="G2381" s="10" t="s">
        <v>293</v>
      </c>
      <c r="H2381" s="25">
        <f>INDEX('Appendix 1 - Team Data'!$B$12:$R$112, MATCH(C2381, 'Appendix 1 - Team Data'!$B$12:$B$112,0),4)</f>
        <v>70</v>
      </c>
      <c r="I2381" s="25">
        <f>INDEX('Appendix 1 - Team Data'!$B$12:$R$112, MATCH(D2381, 'Appendix 1 - Team Data'!$B$12:$B$112,0),4)</f>
        <v>40</v>
      </c>
      <c r="J2381" s="25">
        <f t="shared" si="37"/>
        <v>2</v>
      </c>
    </row>
    <row r="2382" spans="2:10">
      <c r="B2382" s="3">
        <v>33025</v>
      </c>
      <c r="C2382" s="10" t="s">
        <v>268</v>
      </c>
      <c r="D2382" s="10" t="s">
        <v>245</v>
      </c>
      <c r="E2382" s="25">
        <v>0</v>
      </c>
      <c r="F2382" s="25">
        <v>2</v>
      </c>
      <c r="G2382" s="10" t="s">
        <v>288</v>
      </c>
      <c r="H2382" s="25">
        <f>INDEX('Appendix 1 - Team Data'!$B$12:$R$112, MATCH(C2382, 'Appendix 1 - Team Data'!$B$12:$B$112,0),4)</f>
        <v>10</v>
      </c>
      <c r="I2382" s="25">
        <f>INDEX('Appendix 1 - Team Data'!$B$12:$R$112, MATCH(D2382, 'Appendix 1 - Team Data'!$B$12:$B$112,0),4)</f>
        <v>30</v>
      </c>
      <c r="J2382" s="25">
        <f t="shared" si="37"/>
        <v>2</v>
      </c>
    </row>
    <row r="2383" spans="2:10">
      <c r="B2383" s="3">
        <v>33026</v>
      </c>
      <c r="C2383" s="10" t="s">
        <v>236</v>
      </c>
      <c r="D2383" s="10" t="s">
        <v>52</v>
      </c>
      <c r="E2383" s="25">
        <v>3</v>
      </c>
      <c r="F2383" s="25">
        <v>1</v>
      </c>
      <c r="G2383" s="10" t="s">
        <v>288</v>
      </c>
      <c r="H2383" s="25">
        <f>INDEX('Appendix 1 - Team Data'!$B$12:$R$112, MATCH(C2383, 'Appendix 1 - Team Data'!$B$12:$B$112,0),4)</f>
        <v>40</v>
      </c>
      <c r="I2383" s="25">
        <f>INDEX('Appendix 1 - Team Data'!$B$12:$R$112, MATCH(D2383, 'Appendix 1 - Team Data'!$B$12:$B$112,0),4)</f>
        <v>90</v>
      </c>
      <c r="J2383" s="25">
        <f t="shared" si="37"/>
        <v>2</v>
      </c>
    </row>
    <row r="2384" spans="2:10">
      <c r="B2384" s="3">
        <v>33033</v>
      </c>
      <c r="C2384" s="10" t="s">
        <v>15</v>
      </c>
      <c r="D2384" s="10" t="s">
        <v>228</v>
      </c>
      <c r="E2384" s="25">
        <v>0</v>
      </c>
      <c r="F2384" s="25">
        <v>2</v>
      </c>
      <c r="G2384" s="10" t="s">
        <v>286</v>
      </c>
      <c r="H2384" s="25">
        <f>INDEX('Appendix 1 - Team Data'!$B$12:$R$112, MATCH(C2384, 'Appendix 1 - Team Data'!$B$12:$B$112,0),4)</f>
        <v>50</v>
      </c>
      <c r="I2384" s="25">
        <f>INDEX('Appendix 1 - Team Data'!$B$12:$R$112, MATCH(D2384, 'Appendix 1 - Team Data'!$B$12:$B$112,0),4)</f>
        <v>50</v>
      </c>
      <c r="J2384" s="25">
        <f t="shared" si="37"/>
        <v>2</v>
      </c>
    </row>
    <row r="2385" spans="2:10">
      <c r="B2385" s="3">
        <v>33033</v>
      </c>
      <c r="C2385" s="10" t="s">
        <v>249</v>
      </c>
      <c r="D2385" s="10" t="s">
        <v>52</v>
      </c>
      <c r="E2385" s="25">
        <v>0</v>
      </c>
      <c r="F2385" s="25">
        <v>2</v>
      </c>
      <c r="G2385" s="10" t="s">
        <v>286</v>
      </c>
      <c r="H2385" s="25">
        <f>INDEX('Appendix 1 - Team Data'!$B$12:$R$112, MATCH(C2385, 'Appendix 1 - Team Data'!$B$12:$B$112,0),4)</f>
        <v>20</v>
      </c>
      <c r="I2385" s="25">
        <f>INDEX('Appendix 1 - Team Data'!$B$12:$R$112, MATCH(D2385, 'Appendix 1 - Team Data'!$B$12:$B$112,0),4)</f>
        <v>90</v>
      </c>
      <c r="J2385" s="25">
        <f t="shared" si="37"/>
        <v>2</v>
      </c>
    </row>
    <row r="2386" spans="2:10">
      <c r="B2386" s="3">
        <v>33036</v>
      </c>
      <c r="C2386" s="10" t="s">
        <v>45</v>
      </c>
      <c r="D2386" s="10" t="s">
        <v>43</v>
      </c>
      <c r="E2386" s="25">
        <v>2</v>
      </c>
      <c r="F2386" s="25">
        <v>0</v>
      </c>
      <c r="G2386" s="10" t="s">
        <v>286</v>
      </c>
      <c r="H2386" s="25">
        <f>INDEX('Appendix 1 - Team Data'!$B$12:$R$112, MATCH(C2386, 'Appendix 1 - Team Data'!$B$12:$B$112,0),4)</f>
        <v>90</v>
      </c>
      <c r="I2386" s="25">
        <f>INDEX('Appendix 1 - Team Data'!$B$12:$R$112, MATCH(D2386, 'Appendix 1 - Team Data'!$B$12:$B$112,0),4)</f>
        <v>70</v>
      </c>
      <c r="J2386" s="25">
        <f t="shared" si="37"/>
        <v>2</v>
      </c>
    </row>
    <row r="2387" spans="2:10">
      <c r="B2387" s="3">
        <v>33037</v>
      </c>
      <c r="C2387" s="10" t="s">
        <v>30</v>
      </c>
      <c r="D2387" s="10" t="s">
        <v>15</v>
      </c>
      <c r="E2387" s="25">
        <v>2</v>
      </c>
      <c r="F2387" s="25">
        <v>0</v>
      </c>
      <c r="G2387" s="10" t="s">
        <v>286</v>
      </c>
      <c r="H2387" s="25">
        <f>INDEX('Appendix 1 - Team Data'!$B$12:$R$112, MATCH(C2387, 'Appendix 1 - Team Data'!$B$12:$B$112,0),4)</f>
        <v>90</v>
      </c>
      <c r="I2387" s="25">
        <f>INDEX('Appendix 1 - Team Data'!$B$12:$R$112, MATCH(D2387, 'Appendix 1 - Team Data'!$B$12:$B$112,0),4)</f>
        <v>50</v>
      </c>
      <c r="J2387" s="25">
        <f t="shared" si="37"/>
        <v>2</v>
      </c>
    </row>
    <row r="2388" spans="2:10">
      <c r="B2388" s="3">
        <v>33041</v>
      </c>
      <c r="C2388" s="10" t="s">
        <v>45</v>
      </c>
      <c r="D2388" s="10" t="s">
        <v>18</v>
      </c>
      <c r="E2388" s="25">
        <v>3</v>
      </c>
      <c r="F2388" s="25">
        <v>1</v>
      </c>
      <c r="G2388" s="10" t="s">
        <v>286</v>
      </c>
      <c r="H2388" s="25">
        <f>INDEX('Appendix 1 - Team Data'!$B$12:$R$112, MATCH(C2388, 'Appendix 1 - Team Data'!$B$12:$B$112,0),4)</f>
        <v>90</v>
      </c>
      <c r="I2388" s="25">
        <f>INDEX('Appendix 1 - Team Data'!$B$12:$R$112, MATCH(D2388, 'Appendix 1 - Team Data'!$B$12:$B$112,0),4)</f>
        <v>80</v>
      </c>
      <c r="J2388" s="25">
        <f t="shared" si="37"/>
        <v>2</v>
      </c>
    </row>
    <row r="2389" spans="2:10">
      <c r="B2389" s="3">
        <v>33041</v>
      </c>
      <c r="C2389" s="10" t="s">
        <v>43</v>
      </c>
      <c r="D2389" s="10" t="s">
        <v>21</v>
      </c>
      <c r="E2389" s="25">
        <v>1</v>
      </c>
      <c r="F2389" s="25">
        <v>3</v>
      </c>
      <c r="G2389" s="10" t="s">
        <v>286</v>
      </c>
      <c r="H2389" s="25">
        <f>INDEX('Appendix 1 - Team Data'!$B$12:$R$112, MATCH(C2389, 'Appendix 1 - Team Data'!$B$12:$B$112,0),4)</f>
        <v>70</v>
      </c>
      <c r="I2389" s="25">
        <f>INDEX('Appendix 1 - Team Data'!$B$12:$R$112, MATCH(D2389, 'Appendix 1 - Team Data'!$B$12:$B$112,0),4)</f>
        <v>90</v>
      </c>
      <c r="J2389" s="25">
        <f t="shared" ref="J2389:J2452" si="38">ABS(F2389-E2389)</f>
        <v>2</v>
      </c>
    </row>
    <row r="2390" spans="2:10">
      <c r="B2390" s="3">
        <v>33049</v>
      </c>
      <c r="C2390" s="10" t="s">
        <v>211</v>
      </c>
      <c r="D2390" s="10" t="s">
        <v>18</v>
      </c>
      <c r="E2390" s="25">
        <v>2</v>
      </c>
      <c r="F2390" s="25">
        <v>0</v>
      </c>
      <c r="G2390" s="10" t="s">
        <v>286</v>
      </c>
      <c r="H2390" s="25">
        <f>INDEX('Appendix 1 - Team Data'!$B$12:$R$112, MATCH(C2390, 'Appendix 1 - Team Data'!$B$12:$B$112,0),4)</f>
        <v>90</v>
      </c>
      <c r="I2390" s="25">
        <f>INDEX('Appendix 1 - Team Data'!$B$12:$R$112, MATCH(D2390, 'Appendix 1 - Team Data'!$B$12:$B$112,0),4)</f>
        <v>80</v>
      </c>
      <c r="J2390" s="25">
        <f t="shared" si="38"/>
        <v>2</v>
      </c>
    </row>
    <row r="2391" spans="2:10">
      <c r="B2391" s="3">
        <v>33081</v>
      </c>
      <c r="C2391" s="10" t="s">
        <v>53</v>
      </c>
      <c r="D2391" s="10" t="s">
        <v>43</v>
      </c>
      <c r="E2391" s="25">
        <v>0</v>
      </c>
      <c r="F2391" s="25">
        <v>2</v>
      </c>
      <c r="G2391" s="10" t="s">
        <v>338</v>
      </c>
      <c r="H2391" s="25">
        <f>INDEX('Appendix 1 - Team Data'!$B$12:$R$112, MATCH(C2391, 'Appendix 1 - Team Data'!$B$12:$B$112,0),4)</f>
        <v>50</v>
      </c>
      <c r="I2391" s="25">
        <f>INDEX('Appendix 1 - Team Data'!$B$12:$R$112, MATCH(D2391, 'Appendix 1 - Team Data'!$B$12:$B$112,0),4)</f>
        <v>70</v>
      </c>
      <c r="J2391" s="25">
        <f t="shared" si="38"/>
        <v>2</v>
      </c>
    </row>
    <row r="2392" spans="2:10">
      <c r="B2392" s="3">
        <v>33106</v>
      </c>
      <c r="C2392" s="10" t="s">
        <v>226</v>
      </c>
      <c r="D2392" s="10" t="s">
        <v>36</v>
      </c>
      <c r="E2392" s="25">
        <v>1</v>
      </c>
      <c r="F2392" s="25">
        <v>3</v>
      </c>
      <c r="G2392" s="10" t="s">
        <v>288</v>
      </c>
      <c r="H2392" s="25">
        <f>INDEX('Appendix 1 - Team Data'!$B$12:$R$112, MATCH(C2392, 'Appendix 1 - Team Data'!$B$12:$B$112,0),4)</f>
        <v>60</v>
      </c>
      <c r="I2392" s="25">
        <f>INDEX('Appendix 1 - Team Data'!$B$12:$R$112, MATCH(D2392, 'Appendix 1 - Team Data'!$B$12:$B$112,0),4)</f>
        <v>80</v>
      </c>
      <c r="J2392" s="25">
        <f t="shared" si="38"/>
        <v>2</v>
      </c>
    </row>
    <row r="2393" spans="2:10">
      <c r="B2393" s="3">
        <v>33110</v>
      </c>
      <c r="C2393" s="10" t="s">
        <v>260</v>
      </c>
      <c r="D2393" s="10" t="s">
        <v>267</v>
      </c>
      <c r="E2393" s="25">
        <v>3</v>
      </c>
      <c r="F2393" s="25">
        <v>1</v>
      </c>
      <c r="G2393" s="10" t="s">
        <v>288</v>
      </c>
      <c r="H2393" s="25">
        <f>INDEX('Appendix 1 - Team Data'!$B$12:$R$112, MATCH(C2393, 'Appendix 1 - Team Data'!$B$12:$B$112,0),4)</f>
        <v>10</v>
      </c>
      <c r="I2393" s="25">
        <f>INDEX('Appendix 1 - Team Data'!$B$12:$R$112, MATCH(D2393, 'Appendix 1 - Team Data'!$B$12:$B$112,0),4)</f>
        <v>10</v>
      </c>
      <c r="J2393" s="25">
        <f t="shared" si="38"/>
        <v>2</v>
      </c>
    </row>
    <row r="2394" spans="2:10">
      <c r="B2394" s="3">
        <v>33128</v>
      </c>
      <c r="C2394" s="10" t="s">
        <v>15</v>
      </c>
      <c r="D2394" s="10" t="s">
        <v>246</v>
      </c>
      <c r="E2394" s="25">
        <v>2</v>
      </c>
      <c r="F2394" s="25">
        <v>0</v>
      </c>
      <c r="G2394" s="10" t="s">
        <v>293</v>
      </c>
      <c r="H2394" s="25">
        <f>INDEX('Appendix 1 - Team Data'!$B$12:$R$112, MATCH(C2394, 'Appendix 1 - Team Data'!$B$12:$B$112,0),4)</f>
        <v>50</v>
      </c>
      <c r="I2394" s="25">
        <f>INDEX('Appendix 1 - Team Data'!$B$12:$R$112, MATCH(D2394, 'Appendix 1 - Team Data'!$B$12:$B$112,0),4)</f>
        <v>30</v>
      </c>
      <c r="J2394" s="25">
        <f t="shared" si="38"/>
        <v>2</v>
      </c>
    </row>
    <row r="2395" spans="2:10">
      <c r="B2395" s="3">
        <v>33128</v>
      </c>
      <c r="C2395" s="10" t="s">
        <v>36</v>
      </c>
      <c r="D2395" s="10" t="s">
        <v>233</v>
      </c>
      <c r="E2395" s="25">
        <v>2</v>
      </c>
      <c r="F2395" s="25">
        <v>0</v>
      </c>
      <c r="G2395" s="10" t="s">
        <v>293</v>
      </c>
      <c r="H2395" s="25">
        <f>INDEX('Appendix 1 - Team Data'!$B$12:$R$112, MATCH(C2395, 'Appendix 1 - Team Data'!$B$12:$B$112,0),4)</f>
        <v>80</v>
      </c>
      <c r="I2395" s="25">
        <f>INDEX('Appendix 1 - Team Data'!$B$12:$R$112, MATCH(D2395, 'Appendix 1 - Team Data'!$B$12:$B$112,0),4)</f>
        <v>40</v>
      </c>
      <c r="J2395" s="25">
        <f t="shared" si="38"/>
        <v>2</v>
      </c>
    </row>
    <row r="2396" spans="2:10">
      <c r="B2396" s="3">
        <v>33142</v>
      </c>
      <c r="C2396" s="10" t="s">
        <v>42</v>
      </c>
      <c r="D2396" s="10" t="s">
        <v>233</v>
      </c>
      <c r="E2396" s="25">
        <v>2</v>
      </c>
      <c r="F2396" s="25">
        <v>0</v>
      </c>
      <c r="G2396" s="10" t="s">
        <v>288</v>
      </c>
      <c r="H2396" s="25">
        <f>INDEX('Appendix 1 - Team Data'!$B$12:$R$112, MATCH(C2396, 'Appendix 1 - Team Data'!$B$12:$B$112,0),4)</f>
        <v>80</v>
      </c>
      <c r="I2396" s="25">
        <f>INDEX('Appendix 1 - Team Data'!$B$12:$R$112, MATCH(D2396, 'Appendix 1 - Team Data'!$B$12:$B$112,0),4)</f>
        <v>40</v>
      </c>
      <c r="J2396" s="25">
        <f t="shared" si="38"/>
        <v>2</v>
      </c>
    </row>
    <row r="2397" spans="2:10">
      <c r="B2397" s="3">
        <v>33156</v>
      </c>
      <c r="C2397" s="10" t="s">
        <v>42</v>
      </c>
      <c r="D2397" s="10" t="s">
        <v>40</v>
      </c>
      <c r="E2397" s="25">
        <v>1</v>
      </c>
      <c r="F2397" s="25">
        <v>3</v>
      </c>
      <c r="G2397" s="10" t="s">
        <v>288</v>
      </c>
      <c r="H2397" s="25">
        <f>INDEX('Appendix 1 - Team Data'!$B$12:$R$112, MATCH(C2397, 'Appendix 1 - Team Data'!$B$12:$B$112,0),4)</f>
        <v>80</v>
      </c>
      <c r="I2397" s="25">
        <f>INDEX('Appendix 1 - Team Data'!$B$12:$R$112, MATCH(D2397, 'Appendix 1 - Team Data'!$B$12:$B$112,0),4)</f>
        <v>90</v>
      </c>
      <c r="J2397" s="25">
        <f t="shared" si="38"/>
        <v>2</v>
      </c>
    </row>
    <row r="2398" spans="2:10">
      <c r="B2398" s="3">
        <v>33163</v>
      </c>
      <c r="C2398" s="10" t="s">
        <v>48</v>
      </c>
      <c r="D2398" s="10" t="s">
        <v>50</v>
      </c>
      <c r="E2398" s="25">
        <v>2</v>
      </c>
      <c r="F2398" s="25">
        <v>0</v>
      </c>
      <c r="G2398" s="10" t="s">
        <v>293</v>
      </c>
      <c r="H2398" s="25">
        <f>INDEX('Appendix 1 - Team Data'!$B$12:$R$112, MATCH(C2398, 'Appendix 1 - Team Data'!$B$12:$B$112,0),4)</f>
        <v>90</v>
      </c>
      <c r="I2398" s="25">
        <f>INDEX('Appendix 1 - Team Data'!$B$12:$R$112, MATCH(D2398, 'Appendix 1 - Team Data'!$B$12:$B$112,0),4)</f>
        <v>80</v>
      </c>
      <c r="J2398" s="25">
        <f t="shared" si="38"/>
        <v>2</v>
      </c>
    </row>
    <row r="2399" spans="2:10">
      <c r="B2399" s="3">
        <v>33163</v>
      </c>
      <c r="C2399" s="10" t="s">
        <v>214</v>
      </c>
      <c r="D2399" s="10" t="s">
        <v>45</v>
      </c>
      <c r="E2399" s="25">
        <v>3</v>
      </c>
      <c r="F2399" s="25">
        <v>1</v>
      </c>
      <c r="G2399" s="10" t="s">
        <v>293</v>
      </c>
      <c r="H2399" s="25">
        <f>INDEX('Appendix 1 - Team Data'!$B$12:$R$112, MATCH(C2399, 'Appendix 1 - Team Data'!$B$12:$B$112,0),4)</f>
        <v>70</v>
      </c>
      <c r="I2399" s="25">
        <f>INDEX('Appendix 1 - Team Data'!$B$12:$R$112, MATCH(D2399, 'Appendix 1 - Team Data'!$B$12:$B$112,0),4)</f>
        <v>90</v>
      </c>
      <c r="J2399" s="25">
        <f t="shared" si="38"/>
        <v>2</v>
      </c>
    </row>
    <row r="2400" spans="2:10">
      <c r="B2400" s="3">
        <v>33184</v>
      </c>
      <c r="C2400" s="10" t="s">
        <v>47</v>
      </c>
      <c r="D2400" s="10" t="s">
        <v>246</v>
      </c>
      <c r="E2400" s="25">
        <v>1</v>
      </c>
      <c r="F2400" s="25">
        <v>3</v>
      </c>
      <c r="G2400" s="10" t="s">
        <v>288</v>
      </c>
      <c r="H2400" s="25">
        <f>INDEX('Appendix 1 - Team Data'!$B$12:$R$112, MATCH(C2400, 'Appendix 1 - Team Data'!$B$12:$B$112,0),4)</f>
        <v>40</v>
      </c>
      <c r="I2400" s="25">
        <f>INDEX('Appendix 1 - Team Data'!$B$12:$R$112, MATCH(D2400, 'Appendix 1 - Team Data'!$B$12:$B$112,0),4)</f>
        <v>30</v>
      </c>
      <c r="J2400" s="25">
        <f t="shared" si="38"/>
        <v>2</v>
      </c>
    </row>
    <row r="2401" spans="2:10">
      <c r="B2401" s="3">
        <v>33229</v>
      </c>
      <c r="C2401" s="10" t="s">
        <v>32</v>
      </c>
      <c r="D2401" s="10" t="s">
        <v>228</v>
      </c>
      <c r="E2401" s="25">
        <v>2</v>
      </c>
      <c r="F2401" s="25">
        <v>0</v>
      </c>
      <c r="G2401" s="10" t="s">
        <v>288</v>
      </c>
      <c r="H2401" s="25">
        <f>INDEX('Appendix 1 - Team Data'!$B$12:$R$112, MATCH(C2401, 'Appendix 1 - Team Data'!$B$12:$B$112,0),4)</f>
        <v>80</v>
      </c>
      <c r="I2401" s="25">
        <f>INDEX('Appendix 1 - Team Data'!$B$12:$R$112, MATCH(D2401, 'Appendix 1 - Team Data'!$B$12:$B$112,0),4)</f>
        <v>50</v>
      </c>
      <c r="J2401" s="25">
        <f t="shared" si="38"/>
        <v>2</v>
      </c>
    </row>
    <row r="2402" spans="2:10">
      <c r="B2402" s="3">
        <v>33244</v>
      </c>
      <c r="C2402" s="10" t="s">
        <v>238</v>
      </c>
      <c r="D2402" s="10" t="s">
        <v>257</v>
      </c>
      <c r="E2402" s="25">
        <v>2</v>
      </c>
      <c r="F2402" s="25">
        <v>0</v>
      </c>
      <c r="G2402" s="10" t="s">
        <v>288</v>
      </c>
      <c r="H2402" s="25">
        <f>INDEX('Appendix 1 - Team Data'!$B$12:$R$112, MATCH(C2402, 'Appendix 1 - Team Data'!$B$12:$B$112,0),4)</f>
        <v>40</v>
      </c>
      <c r="I2402" s="25">
        <f>INDEX('Appendix 1 - Team Data'!$B$12:$R$112, MATCH(D2402, 'Appendix 1 - Team Data'!$B$12:$B$112,0),4)</f>
        <v>20</v>
      </c>
      <c r="J2402" s="25">
        <f t="shared" si="38"/>
        <v>2</v>
      </c>
    </row>
    <row r="2403" spans="2:10">
      <c r="B2403" s="3">
        <v>33251</v>
      </c>
      <c r="C2403" s="10" t="s">
        <v>22</v>
      </c>
      <c r="D2403" s="10" t="s">
        <v>243</v>
      </c>
      <c r="E2403" s="25">
        <v>3</v>
      </c>
      <c r="F2403" s="25">
        <v>1</v>
      </c>
      <c r="G2403" s="10" t="s">
        <v>291</v>
      </c>
      <c r="H2403" s="25">
        <f>INDEX('Appendix 1 - Team Data'!$B$12:$R$112, MATCH(C2403, 'Appendix 1 - Team Data'!$B$12:$B$112,0),4)</f>
        <v>50</v>
      </c>
      <c r="I2403" s="25">
        <f>INDEX('Appendix 1 - Team Data'!$B$12:$R$112, MATCH(D2403, 'Appendix 1 - Team Data'!$B$12:$B$112,0),4)</f>
        <v>30</v>
      </c>
      <c r="J2403" s="25">
        <f t="shared" si="38"/>
        <v>2</v>
      </c>
    </row>
    <row r="2404" spans="2:10">
      <c r="B2404" s="3">
        <v>33274</v>
      </c>
      <c r="C2404" s="10" t="s">
        <v>229</v>
      </c>
      <c r="D2404" s="10" t="s">
        <v>50</v>
      </c>
      <c r="E2404" s="25">
        <v>3</v>
      </c>
      <c r="F2404" s="25">
        <v>1</v>
      </c>
      <c r="G2404" s="10" t="s">
        <v>288</v>
      </c>
      <c r="H2404" s="25">
        <f>INDEX('Appendix 1 - Team Data'!$B$12:$R$112, MATCH(C2404, 'Appendix 1 - Team Data'!$B$12:$B$112,0),4)</f>
        <v>50</v>
      </c>
      <c r="I2404" s="25">
        <f>INDEX('Appendix 1 - Team Data'!$B$12:$R$112, MATCH(D2404, 'Appendix 1 - Team Data'!$B$12:$B$112,0),4)</f>
        <v>80</v>
      </c>
      <c r="J2404" s="25">
        <f t="shared" si="38"/>
        <v>2</v>
      </c>
    </row>
    <row r="2405" spans="2:10">
      <c r="B2405" s="3">
        <v>33275</v>
      </c>
      <c r="C2405" s="10" t="s">
        <v>48</v>
      </c>
      <c r="D2405" s="10" t="s">
        <v>231</v>
      </c>
      <c r="E2405" s="25">
        <v>2</v>
      </c>
      <c r="F2405" s="25">
        <v>0</v>
      </c>
      <c r="G2405" s="10" t="s">
        <v>288</v>
      </c>
      <c r="H2405" s="25">
        <f>INDEX('Appendix 1 - Team Data'!$B$12:$R$112, MATCH(C2405, 'Appendix 1 - Team Data'!$B$12:$B$112,0),4)</f>
        <v>90</v>
      </c>
      <c r="I2405" s="25">
        <f>INDEX('Appendix 1 - Team Data'!$B$12:$R$112, MATCH(D2405, 'Appendix 1 - Team Data'!$B$12:$B$112,0),4)</f>
        <v>40</v>
      </c>
      <c r="J2405" s="25">
        <f t="shared" si="38"/>
        <v>2</v>
      </c>
    </row>
    <row r="2406" spans="2:10">
      <c r="B2406" s="3">
        <v>33286</v>
      </c>
      <c r="C2406" s="10" t="s">
        <v>51</v>
      </c>
      <c r="D2406" s="10" t="s">
        <v>251</v>
      </c>
      <c r="E2406" s="25">
        <v>1</v>
      </c>
      <c r="F2406" s="25">
        <v>3</v>
      </c>
      <c r="G2406" s="10" t="s">
        <v>288</v>
      </c>
      <c r="H2406" s="25">
        <f>INDEX('Appendix 1 - Team Data'!$B$12:$R$112, MATCH(C2406, 'Appendix 1 - Team Data'!$B$12:$B$112,0),4)</f>
        <v>70</v>
      </c>
      <c r="I2406" s="25">
        <f>INDEX('Appendix 1 - Team Data'!$B$12:$R$112, MATCH(D2406, 'Appendix 1 - Team Data'!$B$12:$B$112,0),4)</f>
        <v>20</v>
      </c>
      <c r="J2406" s="25">
        <f t="shared" si="38"/>
        <v>2</v>
      </c>
    </row>
    <row r="2407" spans="2:10">
      <c r="B2407" s="3">
        <v>33288</v>
      </c>
      <c r="C2407" s="10" t="s">
        <v>30</v>
      </c>
      <c r="D2407" s="10" t="s">
        <v>236</v>
      </c>
      <c r="E2407" s="25">
        <v>2</v>
      </c>
      <c r="F2407" s="25">
        <v>0</v>
      </c>
      <c r="G2407" s="10" t="s">
        <v>288</v>
      </c>
      <c r="H2407" s="25">
        <f>INDEX('Appendix 1 - Team Data'!$B$12:$R$112, MATCH(C2407, 'Appendix 1 - Team Data'!$B$12:$B$112,0),4)</f>
        <v>90</v>
      </c>
      <c r="I2407" s="25">
        <f>INDEX('Appendix 1 - Team Data'!$B$12:$R$112, MATCH(D2407, 'Appendix 1 - Team Data'!$B$12:$B$112,0),4)</f>
        <v>40</v>
      </c>
      <c r="J2407" s="25">
        <f t="shared" si="38"/>
        <v>2</v>
      </c>
    </row>
    <row r="2408" spans="2:10">
      <c r="B2408" s="3">
        <v>33289</v>
      </c>
      <c r="C2408" s="10" t="s">
        <v>25</v>
      </c>
      <c r="D2408" s="10" t="s">
        <v>21</v>
      </c>
      <c r="E2408" s="25">
        <v>3</v>
      </c>
      <c r="F2408" s="25">
        <v>1</v>
      </c>
      <c r="G2408" s="10" t="s">
        <v>293</v>
      </c>
      <c r="H2408" s="25">
        <f>INDEX('Appendix 1 - Team Data'!$B$12:$R$112, MATCH(C2408, 'Appendix 1 - Team Data'!$B$12:$B$112,0),4)</f>
        <v>90</v>
      </c>
      <c r="I2408" s="25">
        <f>INDEX('Appendix 1 - Team Data'!$B$12:$R$112, MATCH(D2408, 'Appendix 1 - Team Data'!$B$12:$B$112,0),4)</f>
        <v>90</v>
      </c>
      <c r="J2408" s="25">
        <f t="shared" si="38"/>
        <v>2</v>
      </c>
    </row>
    <row r="2409" spans="2:10">
      <c r="B2409" s="3">
        <v>33324</v>
      </c>
      <c r="C2409" s="10" t="s">
        <v>21</v>
      </c>
      <c r="D2409" s="10" t="s">
        <v>236</v>
      </c>
      <c r="E2409" s="25">
        <v>2</v>
      </c>
      <c r="F2409" s="25">
        <v>4</v>
      </c>
      <c r="G2409" s="10" t="s">
        <v>288</v>
      </c>
      <c r="H2409" s="25">
        <f>INDEX('Appendix 1 - Team Data'!$B$12:$R$112, MATCH(C2409, 'Appendix 1 - Team Data'!$B$12:$B$112,0),4)</f>
        <v>90</v>
      </c>
      <c r="I2409" s="25">
        <f>INDEX('Appendix 1 - Team Data'!$B$12:$R$112, MATCH(D2409, 'Appendix 1 - Team Data'!$B$12:$B$112,0),4)</f>
        <v>40</v>
      </c>
      <c r="J2409" s="25">
        <f t="shared" si="38"/>
        <v>2</v>
      </c>
    </row>
    <row r="2410" spans="2:10">
      <c r="B2410" s="3">
        <v>33345</v>
      </c>
      <c r="C2410" s="10" t="s">
        <v>212</v>
      </c>
      <c r="D2410" s="10" t="s">
        <v>244</v>
      </c>
      <c r="E2410" s="25">
        <v>2</v>
      </c>
      <c r="F2410" s="25">
        <v>0</v>
      </c>
      <c r="G2410" s="10" t="s">
        <v>293</v>
      </c>
      <c r="H2410" s="25">
        <f>INDEX('Appendix 1 - Team Data'!$B$12:$R$112, MATCH(C2410, 'Appendix 1 - Team Data'!$B$12:$B$112,0),4)</f>
        <v>80</v>
      </c>
      <c r="I2410" s="25">
        <f>INDEX('Appendix 1 - Team Data'!$B$12:$R$112, MATCH(D2410, 'Appendix 1 - Team Data'!$B$12:$B$112,0),4)</f>
        <v>30</v>
      </c>
      <c r="J2410" s="25">
        <f t="shared" si="38"/>
        <v>2</v>
      </c>
    </row>
    <row r="2411" spans="2:10">
      <c r="B2411" s="3">
        <v>33345</v>
      </c>
      <c r="C2411" s="10" t="s">
        <v>21</v>
      </c>
      <c r="D2411" s="10" t="s">
        <v>228</v>
      </c>
      <c r="E2411" s="25">
        <v>0</v>
      </c>
      <c r="F2411" s="25">
        <v>2</v>
      </c>
      <c r="G2411" s="10" t="s">
        <v>288</v>
      </c>
      <c r="H2411" s="25">
        <f>INDEX('Appendix 1 - Team Data'!$B$12:$R$112, MATCH(C2411, 'Appendix 1 - Team Data'!$B$12:$B$112,0),4)</f>
        <v>90</v>
      </c>
      <c r="I2411" s="25">
        <f>INDEX('Appendix 1 - Team Data'!$B$12:$R$112, MATCH(D2411, 'Appendix 1 - Team Data'!$B$12:$B$112,0),4)</f>
        <v>50</v>
      </c>
      <c r="J2411" s="25">
        <f t="shared" si="38"/>
        <v>2</v>
      </c>
    </row>
    <row r="2412" spans="2:10">
      <c r="B2412" s="3">
        <v>33356</v>
      </c>
      <c r="C2412" s="10" t="s">
        <v>257</v>
      </c>
      <c r="D2412" s="10" t="s">
        <v>231</v>
      </c>
      <c r="E2412" s="25">
        <v>0</v>
      </c>
      <c r="F2412" s="25">
        <v>2</v>
      </c>
      <c r="G2412" s="10" t="s">
        <v>291</v>
      </c>
      <c r="H2412" s="25">
        <f>INDEX('Appendix 1 - Team Data'!$B$12:$R$112, MATCH(C2412, 'Appendix 1 - Team Data'!$B$12:$B$112,0),4)</f>
        <v>20</v>
      </c>
      <c r="I2412" s="25">
        <f>INDEX('Appendix 1 - Team Data'!$B$12:$R$112, MATCH(D2412, 'Appendix 1 - Team Data'!$B$12:$B$112,0),4)</f>
        <v>40</v>
      </c>
      <c r="J2412" s="25">
        <f t="shared" si="38"/>
        <v>2</v>
      </c>
    </row>
    <row r="2413" spans="2:10">
      <c r="B2413" s="3">
        <v>33359</v>
      </c>
      <c r="C2413" s="10" t="s">
        <v>211</v>
      </c>
      <c r="D2413" s="10" t="s">
        <v>236</v>
      </c>
      <c r="E2413" s="25">
        <v>3</v>
      </c>
      <c r="F2413" s="25">
        <v>1</v>
      </c>
      <c r="G2413" s="10" t="s">
        <v>293</v>
      </c>
      <c r="H2413" s="25">
        <f>INDEX('Appendix 1 - Team Data'!$B$12:$R$112, MATCH(C2413, 'Appendix 1 - Team Data'!$B$12:$B$112,0),4)</f>
        <v>90</v>
      </c>
      <c r="I2413" s="25">
        <f>INDEX('Appendix 1 - Team Data'!$B$12:$R$112, MATCH(D2413, 'Appendix 1 - Team Data'!$B$12:$B$112,0),4)</f>
        <v>40</v>
      </c>
      <c r="J2413" s="25">
        <f t="shared" si="38"/>
        <v>2</v>
      </c>
    </row>
    <row r="2414" spans="2:10">
      <c r="B2414" s="3">
        <v>33364</v>
      </c>
      <c r="C2414" s="10" t="s">
        <v>247</v>
      </c>
      <c r="D2414" s="10" t="s">
        <v>262</v>
      </c>
      <c r="E2414" s="25">
        <v>2</v>
      </c>
      <c r="F2414" s="25">
        <v>0</v>
      </c>
      <c r="G2414" s="10" t="s">
        <v>288</v>
      </c>
      <c r="H2414" s="25">
        <f>INDEX('Appendix 1 - Team Data'!$B$12:$R$112, MATCH(C2414, 'Appendix 1 - Team Data'!$B$12:$B$112,0),4)</f>
        <v>30</v>
      </c>
      <c r="I2414" s="25">
        <f>INDEX('Appendix 1 - Team Data'!$B$12:$R$112, MATCH(D2414, 'Appendix 1 - Team Data'!$B$12:$B$112,0),4)</f>
        <v>10</v>
      </c>
      <c r="J2414" s="25">
        <f t="shared" si="38"/>
        <v>2</v>
      </c>
    </row>
    <row r="2415" spans="2:10">
      <c r="B2415" s="3">
        <v>33365</v>
      </c>
      <c r="C2415" s="10" t="s">
        <v>41</v>
      </c>
      <c r="D2415" s="10" t="s">
        <v>18</v>
      </c>
      <c r="E2415" s="25">
        <v>0</v>
      </c>
      <c r="F2415" s="25">
        <v>2</v>
      </c>
      <c r="G2415" s="10" t="s">
        <v>288</v>
      </c>
      <c r="H2415" s="25">
        <f>INDEX('Appendix 1 - Team Data'!$B$12:$R$112, MATCH(C2415, 'Appendix 1 - Team Data'!$B$12:$B$112,0),4)</f>
        <v>80</v>
      </c>
      <c r="I2415" s="25">
        <f>INDEX('Appendix 1 - Team Data'!$B$12:$R$112, MATCH(D2415, 'Appendix 1 - Team Data'!$B$12:$B$112,0),4)</f>
        <v>80</v>
      </c>
      <c r="J2415" s="25">
        <f t="shared" si="38"/>
        <v>2</v>
      </c>
    </row>
    <row r="2416" spans="2:10">
      <c r="B2416" s="3">
        <v>33370</v>
      </c>
      <c r="C2416" s="10" t="s">
        <v>46</v>
      </c>
      <c r="D2416" s="10" t="s">
        <v>237</v>
      </c>
      <c r="E2416" s="25">
        <v>2</v>
      </c>
      <c r="F2416" s="25">
        <v>0</v>
      </c>
      <c r="G2416" s="10" t="s">
        <v>292</v>
      </c>
      <c r="H2416" s="25">
        <f>INDEX('Appendix 1 - Team Data'!$B$12:$R$112, MATCH(C2416, 'Appendix 1 - Team Data'!$B$12:$B$112,0),4)</f>
        <v>50</v>
      </c>
      <c r="I2416" s="25">
        <f>INDEX('Appendix 1 - Team Data'!$B$12:$R$112, MATCH(D2416, 'Appendix 1 - Team Data'!$B$12:$B$112,0),4)</f>
        <v>40</v>
      </c>
      <c r="J2416" s="25">
        <f t="shared" si="38"/>
        <v>2</v>
      </c>
    </row>
    <row r="2417" spans="2:10">
      <c r="B2417" s="3">
        <v>33379</v>
      </c>
      <c r="C2417" s="10" t="s">
        <v>48</v>
      </c>
      <c r="D2417" s="10" t="s">
        <v>15</v>
      </c>
      <c r="E2417" s="25">
        <v>3</v>
      </c>
      <c r="F2417" s="25">
        <v>1</v>
      </c>
      <c r="G2417" s="10" t="s">
        <v>288</v>
      </c>
      <c r="H2417" s="25">
        <f>INDEX('Appendix 1 - Team Data'!$B$12:$R$112, MATCH(C2417, 'Appendix 1 - Team Data'!$B$12:$B$112,0),4)</f>
        <v>90</v>
      </c>
      <c r="I2417" s="25">
        <f>INDEX('Appendix 1 - Team Data'!$B$12:$R$112, MATCH(D2417, 'Appendix 1 - Team Data'!$B$12:$B$112,0),4)</f>
        <v>50</v>
      </c>
      <c r="J2417" s="25">
        <f t="shared" si="38"/>
        <v>2</v>
      </c>
    </row>
    <row r="2418" spans="2:10">
      <c r="B2418" s="3">
        <v>33384</v>
      </c>
      <c r="C2418" s="10" t="s">
        <v>37</v>
      </c>
      <c r="D2418" s="10" t="s">
        <v>237</v>
      </c>
      <c r="E2418" s="25">
        <v>2</v>
      </c>
      <c r="F2418" s="25">
        <v>0</v>
      </c>
      <c r="G2418" s="10" t="s">
        <v>292</v>
      </c>
      <c r="H2418" s="25">
        <f>INDEX('Appendix 1 - Team Data'!$B$12:$R$112, MATCH(C2418, 'Appendix 1 - Team Data'!$B$12:$B$112,0),4)</f>
        <v>60</v>
      </c>
      <c r="I2418" s="25">
        <f>INDEX('Appendix 1 - Team Data'!$B$12:$R$112, MATCH(D2418, 'Appendix 1 - Team Data'!$B$12:$B$112,0),4)</f>
        <v>40</v>
      </c>
      <c r="J2418" s="25">
        <f t="shared" si="38"/>
        <v>2</v>
      </c>
    </row>
    <row r="2419" spans="2:10">
      <c r="B2419" s="3">
        <v>33397</v>
      </c>
      <c r="C2419" s="10" t="s">
        <v>254</v>
      </c>
      <c r="D2419" s="10" t="s">
        <v>48</v>
      </c>
      <c r="E2419" s="25">
        <v>0</v>
      </c>
      <c r="F2419" s="25">
        <v>2</v>
      </c>
      <c r="G2419" s="10" t="s">
        <v>288</v>
      </c>
      <c r="H2419" s="25">
        <f>INDEX('Appendix 1 - Team Data'!$B$12:$R$112, MATCH(C2419, 'Appendix 1 - Team Data'!$B$12:$B$112,0),4)</f>
        <v>20</v>
      </c>
      <c r="I2419" s="25">
        <f>INDEX('Appendix 1 - Team Data'!$B$12:$R$112, MATCH(D2419, 'Appendix 1 - Team Data'!$B$12:$B$112,0),4)</f>
        <v>90</v>
      </c>
      <c r="J2419" s="25">
        <f t="shared" si="38"/>
        <v>2</v>
      </c>
    </row>
    <row r="2420" spans="2:10">
      <c r="B2420" s="3">
        <v>33398</v>
      </c>
      <c r="C2420" s="10" t="s">
        <v>243</v>
      </c>
      <c r="D2420" s="10" t="s">
        <v>51</v>
      </c>
      <c r="E2420" s="25">
        <v>2</v>
      </c>
      <c r="F2420" s="25">
        <v>0</v>
      </c>
      <c r="G2420" s="10" t="s">
        <v>288</v>
      </c>
      <c r="H2420" s="25">
        <f>INDEX('Appendix 1 - Team Data'!$B$12:$R$112, MATCH(C2420, 'Appendix 1 - Team Data'!$B$12:$B$112,0),4)</f>
        <v>30</v>
      </c>
      <c r="I2420" s="25">
        <f>INDEX('Appendix 1 - Team Data'!$B$12:$R$112, MATCH(D2420, 'Appendix 1 - Team Data'!$B$12:$B$112,0),4)</f>
        <v>70</v>
      </c>
      <c r="J2420" s="25">
        <f t="shared" si="38"/>
        <v>2</v>
      </c>
    </row>
    <row r="2421" spans="2:10">
      <c r="B2421" s="3">
        <v>33401</v>
      </c>
      <c r="C2421" s="10" t="s">
        <v>28</v>
      </c>
      <c r="D2421" s="10" t="s">
        <v>211</v>
      </c>
      <c r="E2421" s="25">
        <v>0</v>
      </c>
      <c r="F2421" s="25">
        <v>2</v>
      </c>
      <c r="G2421" s="10" t="s">
        <v>288</v>
      </c>
      <c r="H2421" s="25">
        <f>INDEX('Appendix 1 - Team Data'!$B$12:$R$112, MATCH(C2421, 'Appendix 1 - Team Data'!$B$12:$B$112,0),4)</f>
        <v>80</v>
      </c>
      <c r="I2421" s="25">
        <f>INDEX('Appendix 1 - Team Data'!$B$12:$R$112, MATCH(D2421, 'Appendix 1 - Team Data'!$B$12:$B$112,0),4)</f>
        <v>90</v>
      </c>
      <c r="J2421" s="25">
        <f t="shared" si="38"/>
        <v>2</v>
      </c>
    </row>
    <row r="2422" spans="2:10">
      <c r="B2422" s="3">
        <v>33405</v>
      </c>
      <c r="C2422" s="10" t="s">
        <v>43</v>
      </c>
      <c r="D2422" s="10" t="s">
        <v>17</v>
      </c>
      <c r="E2422" s="25">
        <v>2</v>
      </c>
      <c r="F2422" s="25">
        <v>0</v>
      </c>
      <c r="G2422" s="10" t="s">
        <v>287</v>
      </c>
      <c r="H2422" s="25">
        <f>INDEX('Appendix 1 - Team Data'!$B$12:$R$112, MATCH(C2422, 'Appendix 1 - Team Data'!$B$12:$B$112,0),4)</f>
        <v>70</v>
      </c>
      <c r="I2422" s="25">
        <f>INDEX('Appendix 1 - Team Data'!$B$12:$R$112, MATCH(D2422, 'Appendix 1 - Team Data'!$B$12:$B$112,0),4)</f>
        <v>50</v>
      </c>
      <c r="J2422" s="25">
        <f t="shared" si="38"/>
        <v>2</v>
      </c>
    </row>
    <row r="2423" spans="2:10">
      <c r="B2423" s="3">
        <v>33417</v>
      </c>
      <c r="C2423" s="10" t="s">
        <v>255</v>
      </c>
      <c r="D2423" s="10" t="s">
        <v>237</v>
      </c>
      <c r="E2423" s="25">
        <v>2</v>
      </c>
      <c r="F2423" s="25">
        <v>4</v>
      </c>
      <c r="G2423" s="10" t="s">
        <v>302</v>
      </c>
      <c r="H2423" s="25">
        <f>INDEX('Appendix 1 - Team Data'!$B$12:$R$112, MATCH(C2423, 'Appendix 1 - Team Data'!$B$12:$B$112,0),4)</f>
        <v>20</v>
      </c>
      <c r="I2423" s="25">
        <f>INDEX('Appendix 1 - Team Data'!$B$12:$R$112, MATCH(D2423, 'Appendix 1 - Team Data'!$B$12:$B$112,0),4)</f>
        <v>40</v>
      </c>
      <c r="J2423" s="25">
        <f t="shared" si="38"/>
        <v>2</v>
      </c>
    </row>
    <row r="2424" spans="2:10">
      <c r="B2424" s="3">
        <v>33418</v>
      </c>
      <c r="C2424" s="10" t="s">
        <v>37</v>
      </c>
      <c r="D2424" s="10" t="s">
        <v>259</v>
      </c>
      <c r="E2424" s="25">
        <v>2</v>
      </c>
      <c r="F2424" s="25">
        <v>0</v>
      </c>
      <c r="G2424" s="10" t="s">
        <v>302</v>
      </c>
      <c r="H2424" s="25">
        <f>INDEX('Appendix 1 - Team Data'!$B$12:$R$112, MATCH(C2424, 'Appendix 1 - Team Data'!$B$12:$B$112,0),4)</f>
        <v>60</v>
      </c>
      <c r="I2424" s="25">
        <f>INDEX('Appendix 1 - Team Data'!$B$12:$R$112, MATCH(D2424, 'Appendix 1 - Team Data'!$B$12:$B$112,0),4)</f>
        <v>10</v>
      </c>
      <c r="J2424" s="25">
        <f t="shared" si="38"/>
        <v>2</v>
      </c>
    </row>
    <row r="2425" spans="2:10">
      <c r="B2425" s="3">
        <v>33419</v>
      </c>
      <c r="C2425" s="10" t="s">
        <v>255</v>
      </c>
      <c r="D2425" s="10" t="s">
        <v>41</v>
      </c>
      <c r="E2425" s="25">
        <v>1</v>
      </c>
      <c r="F2425" s="25">
        <v>3</v>
      </c>
      <c r="G2425" s="10" t="s">
        <v>302</v>
      </c>
      <c r="H2425" s="25">
        <f>INDEX('Appendix 1 - Team Data'!$B$12:$R$112, MATCH(C2425, 'Appendix 1 - Team Data'!$B$12:$B$112,0),4)</f>
        <v>20</v>
      </c>
      <c r="I2425" s="25">
        <f>INDEX('Appendix 1 - Team Data'!$B$12:$R$112, MATCH(D2425, 'Appendix 1 - Team Data'!$B$12:$B$112,0),4)</f>
        <v>80</v>
      </c>
      <c r="J2425" s="25">
        <f t="shared" si="38"/>
        <v>2</v>
      </c>
    </row>
    <row r="2426" spans="2:10">
      <c r="B2426" s="3">
        <v>33419</v>
      </c>
      <c r="C2426" s="10" t="s">
        <v>213</v>
      </c>
      <c r="D2426" s="10" t="s">
        <v>218</v>
      </c>
      <c r="E2426" s="25">
        <v>3</v>
      </c>
      <c r="F2426" s="25">
        <v>1</v>
      </c>
      <c r="G2426" s="10" t="s">
        <v>288</v>
      </c>
      <c r="H2426" s="25">
        <f>INDEX('Appendix 1 - Team Data'!$B$12:$R$112, MATCH(C2426, 'Appendix 1 - Team Data'!$B$12:$B$112,0),4)</f>
        <v>80</v>
      </c>
      <c r="I2426" s="25">
        <f>INDEX('Appendix 1 - Team Data'!$B$12:$R$112, MATCH(D2426, 'Appendix 1 - Team Data'!$B$12:$B$112,0),4)</f>
        <v>70</v>
      </c>
      <c r="J2426" s="25">
        <f t="shared" si="38"/>
        <v>2</v>
      </c>
    </row>
    <row r="2427" spans="2:10">
      <c r="B2427" s="3">
        <v>33424</v>
      </c>
      <c r="C2427" s="10" t="s">
        <v>237</v>
      </c>
      <c r="D2427" s="10" t="s">
        <v>37</v>
      </c>
      <c r="E2427" s="25">
        <v>2</v>
      </c>
      <c r="F2427" s="25">
        <v>0</v>
      </c>
      <c r="G2427" s="10" t="s">
        <v>302</v>
      </c>
      <c r="H2427" s="25">
        <f>INDEX('Appendix 1 - Team Data'!$B$12:$R$112, MATCH(C2427, 'Appendix 1 - Team Data'!$B$12:$B$112,0),4)</f>
        <v>40</v>
      </c>
      <c r="I2427" s="25">
        <f>INDEX('Appendix 1 - Team Data'!$B$12:$R$112, MATCH(D2427, 'Appendix 1 - Team Data'!$B$12:$B$112,0),4)</f>
        <v>60</v>
      </c>
      <c r="J2427" s="25">
        <f t="shared" si="38"/>
        <v>2</v>
      </c>
    </row>
    <row r="2428" spans="2:10">
      <c r="B2428" s="3">
        <v>33425</v>
      </c>
      <c r="C2428" s="10" t="s">
        <v>213</v>
      </c>
      <c r="D2428" s="10" t="s">
        <v>220</v>
      </c>
      <c r="E2428" s="25">
        <v>2</v>
      </c>
      <c r="F2428" s="25">
        <v>0</v>
      </c>
      <c r="G2428" s="10" t="s">
        <v>297</v>
      </c>
      <c r="H2428" s="25">
        <f>INDEX('Appendix 1 - Team Data'!$B$12:$R$112, MATCH(C2428, 'Appendix 1 - Team Data'!$B$12:$B$112,0),4)</f>
        <v>80</v>
      </c>
      <c r="I2428" s="25">
        <f>INDEX('Appendix 1 - Team Data'!$B$12:$R$112, MATCH(D2428, 'Appendix 1 - Team Data'!$B$12:$B$112,0),4)</f>
        <v>60</v>
      </c>
      <c r="J2428" s="25">
        <f t="shared" si="38"/>
        <v>2</v>
      </c>
    </row>
    <row r="2429" spans="2:10">
      <c r="B2429" s="3">
        <v>33426</v>
      </c>
      <c r="C2429" s="10" t="s">
        <v>41</v>
      </c>
      <c r="D2429" s="10" t="s">
        <v>37</v>
      </c>
      <c r="E2429" s="25">
        <v>2</v>
      </c>
      <c r="F2429" s="25">
        <v>0</v>
      </c>
      <c r="G2429" s="10" t="s">
        <v>302</v>
      </c>
      <c r="H2429" s="25">
        <f>INDEX('Appendix 1 - Team Data'!$B$12:$R$112, MATCH(C2429, 'Appendix 1 - Team Data'!$B$12:$B$112,0),4)</f>
        <v>80</v>
      </c>
      <c r="I2429" s="25">
        <f>INDEX('Appendix 1 - Team Data'!$B$12:$R$112, MATCH(D2429, 'Appendix 1 - Team Data'!$B$12:$B$112,0),4)</f>
        <v>60</v>
      </c>
      <c r="J2429" s="25">
        <f t="shared" si="38"/>
        <v>2</v>
      </c>
    </row>
    <row r="2430" spans="2:10">
      <c r="B2430" s="3">
        <v>33427</v>
      </c>
      <c r="C2430" s="10" t="s">
        <v>213</v>
      </c>
      <c r="D2430" s="10" t="s">
        <v>27</v>
      </c>
      <c r="E2430" s="25">
        <v>4</v>
      </c>
      <c r="F2430" s="25">
        <v>2</v>
      </c>
      <c r="G2430" s="10" t="s">
        <v>297</v>
      </c>
      <c r="H2430" s="25">
        <f>INDEX('Appendix 1 - Team Data'!$B$12:$R$112, MATCH(C2430, 'Appendix 1 - Team Data'!$B$12:$B$112,0),4)</f>
        <v>80</v>
      </c>
      <c r="I2430" s="25">
        <f>INDEX('Appendix 1 - Team Data'!$B$12:$R$112, MATCH(D2430, 'Appendix 1 - Team Data'!$B$12:$B$112,0),4)</f>
        <v>80</v>
      </c>
      <c r="J2430" s="25">
        <f t="shared" si="38"/>
        <v>2</v>
      </c>
    </row>
    <row r="2431" spans="2:10">
      <c r="B2431" s="3">
        <v>33432</v>
      </c>
      <c r="C2431" s="10" t="s">
        <v>35</v>
      </c>
      <c r="D2431" s="10" t="s">
        <v>52</v>
      </c>
      <c r="E2431" s="25">
        <v>0</v>
      </c>
      <c r="F2431" s="25">
        <v>2</v>
      </c>
      <c r="G2431" s="10" t="s">
        <v>297</v>
      </c>
      <c r="H2431" s="25">
        <f>INDEX('Appendix 1 - Team Data'!$B$12:$R$112, MATCH(C2431, 'Appendix 1 - Team Data'!$B$12:$B$112,0),4)</f>
        <v>90</v>
      </c>
      <c r="I2431" s="25">
        <f>INDEX('Appendix 1 - Team Data'!$B$12:$R$112, MATCH(D2431, 'Appendix 1 - Team Data'!$B$12:$B$112,0),4)</f>
        <v>90</v>
      </c>
      <c r="J2431" s="25">
        <f t="shared" si="38"/>
        <v>2</v>
      </c>
    </row>
    <row r="2432" spans="2:10">
      <c r="B2432" s="3">
        <v>33434</v>
      </c>
      <c r="C2432" s="10" t="s">
        <v>35</v>
      </c>
      <c r="D2432" s="10" t="s">
        <v>218</v>
      </c>
      <c r="E2432" s="25">
        <v>3</v>
      </c>
      <c r="F2432" s="25">
        <v>1</v>
      </c>
      <c r="G2432" s="10" t="s">
        <v>297</v>
      </c>
      <c r="H2432" s="25">
        <f>INDEX('Appendix 1 - Team Data'!$B$12:$R$112, MATCH(C2432, 'Appendix 1 - Team Data'!$B$12:$B$112,0),4)</f>
        <v>90</v>
      </c>
      <c r="I2432" s="25">
        <f>INDEX('Appendix 1 - Team Data'!$B$12:$R$112, MATCH(D2432, 'Appendix 1 - Team Data'!$B$12:$B$112,0),4)</f>
        <v>70</v>
      </c>
      <c r="J2432" s="25">
        <f t="shared" si="38"/>
        <v>2</v>
      </c>
    </row>
    <row r="2433" spans="2:10">
      <c r="B2433" s="3">
        <v>33438</v>
      </c>
      <c r="C2433" s="10" t="s">
        <v>35</v>
      </c>
      <c r="D2433" s="10" t="s">
        <v>52</v>
      </c>
      <c r="E2433" s="25">
        <v>2</v>
      </c>
      <c r="F2433" s="25">
        <v>0</v>
      </c>
      <c r="G2433" s="10" t="s">
        <v>297</v>
      </c>
      <c r="H2433" s="25">
        <f>INDEX('Appendix 1 - Team Data'!$B$12:$R$112, MATCH(C2433, 'Appendix 1 - Team Data'!$B$12:$B$112,0),4)</f>
        <v>90</v>
      </c>
      <c r="I2433" s="25">
        <f>INDEX('Appendix 1 - Team Data'!$B$12:$R$112, MATCH(D2433, 'Appendix 1 - Team Data'!$B$12:$B$112,0),4)</f>
        <v>90</v>
      </c>
      <c r="J2433" s="25">
        <f t="shared" si="38"/>
        <v>2</v>
      </c>
    </row>
    <row r="2434" spans="2:10">
      <c r="B2434" s="3">
        <v>33440</v>
      </c>
      <c r="C2434" s="10" t="s">
        <v>213</v>
      </c>
      <c r="D2434" s="10" t="s">
        <v>35</v>
      </c>
      <c r="E2434" s="25">
        <v>0</v>
      </c>
      <c r="F2434" s="25">
        <v>2</v>
      </c>
      <c r="G2434" s="10" t="s">
        <v>297</v>
      </c>
      <c r="H2434" s="25">
        <f>INDEX('Appendix 1 - Team Data'!$B$12:$R$112, MATCH(C2434, 'Appendix 1 - Team Data'!$B$12:$B$112,0),4)</f>
        <v>80</v>
      </c>
      <c r="I2434" s="25">
        <f>INDEX('Appendix 1 - Team Data'!$B$12:$R$112, MATCH(D2434, 'Appendix 1 - Team Data'!$B$12:$B$112,0),4)</f>
        <v>90</v>
      </c>
      <c r="J2434" s="25">
        <f t="shared" si="38"/>
        <v>2</v>
      </c>
    </row>
    <row r="2435" spans="2:10">
      <c r="B2435" s="3">
        <v>33447</v>
      </c>
      <c r="C2435" s="10" t="s">
        <v>243</v>
      </c>
      <c r="D2435" s="10" t="s">
        <v>22</v>
      </c>
      <c r="E2435" s="25">
        <v>2</v>
      </c>
      <c r="F2435" s="25">
        <v>0</v>
      </c>
      <c r="G2435" s="10" t="s">
        <v>291</v>
      </c>
      <c r="H2435" s="25">
        <f>INDEX('Appendix 1 - Team Data'!$B$12:$R$112, MATCH(C2435, 'Appendix 1 - Team Data'!$B$12:$B$112,0),4)</f>
        <v>30</v>
      </c>
      <c r="I2435" s="25">
        <f>INDEX('Appendix 1 - Team Data'!$B$12:$R$112, MATCH(D2435, 'Appendix 1 - Team Data'!$B$12:$B$112,0),4)</f>
        <v>50</v>
      </c>
      <c r="J2435" s="25">
        <f t="shared" si="38"/>
        <v>2</v>
      </c>
    </row>
    <row r="2436" spans="2:10">
      <c r="B2436" s="3">
        <v>33471</v>
      </c>
      <c r="C2436" s="10" t="s">
        <v>50</v>
      </c>
      <c r="D2436" s="10" t="s">
        <v>42</v>
      </c>
      <c r="E2436" s="25">
        <v>2</v>
      </c>
      <c r="F2436" s="25">
        <v>0</v>
      </c>
      <c r="G2436" s="10" t="s">
        <v>288</v>
      </c>
      <c r="H2436" s="25">
        <f>INDEX('Appendix 1 - Team Data'!$B$12:$R$112, MATCH(C2436, 'Appendix 1 - Team Data'!$B$12:$B$112,0),4)</f>
        <v>80</v>
      </c>
      <c r="I2436" s="25">
        <f>INDEX('Appendix 1 - Team Data'!$B$12:$R$112, MATCH(D2436, 'Appendix 1 - Team Data'!$B$12:$B$112,0),4)</f>
        <v>80</v>
      </c>
      <c r="J2436" s="25">
        <f t="shared" si="38"/>
        <v>2</v>
      </c>
    </row>
    <row r="2437" spans="2:10">
      <c r="B2437" s="3">
        <v>33485</v>
      </c>
      <c r="C2437" s="10" t="s">
        <v>230</v>
      </c>
      <c r="D2437" s="10" t="s">
        <v>239</v>
      </c>
      <c r="E2437" s="25">
        <v>0</v>
      </c>
      <c r="F2437" s="25">
        <v>2</v>
      </c>
      <c r="G2437" s="10" t="s">
        <v>288</v>
      </c>
      <c r="H2437" s="25">
        <f>INDEX('Appendix 1 - Team Data'!$B$12:$R$112, MATCH(C2437, 'Appendix 1 - Team Data'!$B$12:$B$112,0),4)</f>
        <v>50</v>
      </c>
      <c r="I2437" s="25">
        <f>INDEX('Appendix 1 - Team Data'!$B$12:$R$112, MATCH(D2437, 'Appendix 1 - Team Data'!$B$12:$B$112,0),4)</f>
        <v>40</v>
      </c>
      <c r="J2437" s="25">
        <f t="shared" si="38"/>
        <v>2</v>
      </c>
    </row>
    <row r="2438" spans="2:10">
      <c r="B2438" s="3">
        <v>33506</v>
      </c>
      <c r="C2438" s="10" t="s">
        <v>31</v>
      </c>
      <c r="D2438" s="10" t="s">
        <v>21</v>
      </c>
      <c r="E2438" s="25">
        <v>2</v>
      </c>
      <c r="F2438" s="25">
        <v>0</v>
      </c>
      <c r="G2438" s="10" t="s">
        <v>293</v>
      </c>
      <c r="H2438" s="25">
        <f>INDEX('Appendix 1 - Team Data'!$B$12:$R$112, MATCH(C2438, 'Appendix 1 - Team Data'!$B$12:$B$112,0),4)</f>
        <v>70</v>
      </c>
      <c r="I2438" s="25">
        <f>INDEX('Appendix 1 - Team Data'!$B$12:$R$112, MATCH(D2438, 'Appendix 1 - Team Data'!$B$12:$B$112,0),4)</f>
        <v>90</v>
      </c>
      <c r="J2438" s="25">
        <f t="shared" si="38"/>
        <v>2</v>
      </c>
    </row>
    <row r="2439" spans="2:10">
      <c r="B2439" s="3">
        <v>33509</v>
      </c>
      <c r="C2439" s="10" t="s">
        <v>47</v>
      </c>
      <c r="D2439" s="10" t="s">
        <v>267</v>
      </c>
      <c r="E2439" s="25">
        <v>3</v>
      </c>
      <c r="F2439" s="25">
        <v>1</v>
      </c>
      <c r="G2439" s="10" t="s">
        <v>288</v>
      </c>
      <c r="H2439" s="25">
        <f>INDEX('Appendix 1 - Team Data'!$B$12:$R$112, MATCH(C2439, 'Appendix 1 - Team Data'!$B$12:$B$112,0),4)</f>
        <v>40</v>
      </c>
      <c r="I2439" s="25">
        <f>INDEX('Appendix 1 - Team Data'!$B$12:$R$112, MATCH(D2439, 'Appendix 1 - Team Data'!$B$12:$B$112,0),4)</f>
        <v>10</v>
      </c>
      <c r="J2439" s="25">
        <f t="shared" si="38"/>
        <v>2</v>
      </c>
    </row>
    <row r="2440" spans="2:10">
      <c r="B2440" s="3">
        <v>33520</v>
      </c>
      <c r="C2440" s="10" t="s">
        <v>236</v>
      </c>
      <c r="D2440" s="10" t="s">
        <v>45</v>
      </c>
      <c r="E2440" s="25">
        <v>0</v>
      </c>
      <c r="F2440" s="25">
        <v>2</v>
      </c>
      <c r="G2440" s="10" t="s">
        <v>288</v>
      </c>
      <c r="H2440" s="25">
        <f>INDEX('Appendix 1 - Team Data'!$B$12:$R$112, MATCH(C2440, 'Appendix 1 - Team Data'!$B$12:$B$112,0),4)</f>
        <v>40</v>
      </c>
      <c r="I2440" s="25">
        <f>INDEX('Appendix 1 - Team Data'!$B$12:$R$112, MATCH(D2440, 'Appendix 1 - Team Data'!$B$12:$B$112,0),4)</f>
        <v>90</v>
      </c>
      <c r="J2440" s="25">
        <f t="shared" si="38"/>
        <v>2</v>
      </c>
    </row>
    <row r="2441" spans="2:10">
      <c r="B2441" s="3">
        <v>33520</v>
      </c>
      <c r="C2441" s="10" t="s">
        <v>36</v>
      </c>
      <c r="D2441" s="10" t="s">
        <v>42</v>
      </c>
      <c r="E2441" s="25">
        <v>3</v>
      </c>
      <c r="F2441" s="25">
        <v>1</v>
      </c>
      <c r="G2441" s="10" t="s">
        <v>288</v>
      </c>
      <c r="H2441" s="25">
        <f>INDEX('Appendix 1 - Team Data'!$B$12:$R$112, MATCH(C2441, 'Appendix 1 - Team Data'!$B$12:$B$112,0),4)</f>
        <v>80</v>
      </c>
      <c r="I2441" s="25">
        <f>INDEX('Appendix 1 - Team Data'!$B$12:$R$112, MATCH(D2441, 'Appendix 1 - Team Data'!$B$12:$B$112,0),4)</f>
        <v>80</v>
      </c>
      <c r="J2441" s="25">
        <f t="shared" si="38"/>
        <v>2</v>
      </c>
    </row>
    <row r="2442" spans="2:10">
      <c r="B2442" s="3">
        <v>33541</v>
      </c>
      <c r="C2442" s="10" t="s">
        <v>230</v>
      </c>
      <c r="D2442" s="10" t="s">
        <v>244</v>
      </c>
      <c r="E2442" s="25">
        <v>2</v>
      </c>
      <c r="F2442" s="25">
        <v>0</v>
      </c>
      <c r="G2442" s="10" t="s">
        <v>293</v>
      </c>
      <c r="H2442" s="25">
        <f>INDEX('Appendix 1 - Team Data'!$B$12:$R$112, MATCH(C2442, 'Appendix 1 - Team Data'!$B$12:$B$112,0),4)</f>
        <v>50</v>
      </c>
      <c r="I2442" s="25">
        <f>INDEX('Appendix 1 - Team Data'!$B$12:$R$112, MATCH(D2442, 'Appendix 1 - Team Data'!$B$12:$B$112,0),4)</f>
        <v>30</v>
      </c>
      <c r="J2442" s="25">
        <f t="shared" si="38"/>
        <v>2</v>
      </c>
    </row>
    <row r="2443" spans="2:10">
      <c r="B2443" s="3">
        <v>33542</v>
      </c>
      <c r="C2443" s="10" t="s">
        <v>243</v>
      </c>
      <c r="D2443" s="10" t="s">
        <v>33</v>
      </c>
      <c r="E2443" s="25">
        <v>2</v>
      </c>
      <c r="F2443" s="25">
        <v>0</v>
      </c>
      <c r="G2443" s="10" t="s">
        <v>288</v>
      </c>
      <c r="H2443" s="25">
        <f>INDEX('Appendix 1 - Team Data'!$B$12:$R$112, MATCH(C2443, 'Appendix 1 - Team Data'!$B$12:$B$112,0),4)</f>
        <v>30</v>
      </c>
      <c r="I2443" s="25">
        <f>INDEX('Appendix 1 - Team Data'!$B$12:$R$112, MATCH(D2443, 'Appendix 1 - Team Data'!$B$12:$B$112,0),4)</f>
        <v>50</v>
      </c>
      <c r="J2443" s="25">
        <f t="shared" si="38"/>
        <v>2</v>
      </c>
    </row>
    <row r="2444" spans="2:10">
      <c r="B2444" s="3">
        <v>33555</v>
      </c>
      <c r="C2444" s="10" t="s">
        <v>225</v>
      </c>
      <c r="D2444" s="10" t="s">
        <v>221</v>
      </c>
      <c r="E2444" s="25">
        <v>1</v>
      </c>
      <c r="F2444" s="25">
        <v>3</v>
      </c>
      <c r="G2444" s="10" t="s">
        <v>293</v>
      </c>
      <c r="H2444" s="25">
        <f>INDEX('Appendix 1 - Team Data'!$B$12:$R$112, MATCH(C2444, 'Appendix 1 - Team Data'!$B$12:$B$112,0),4)</f>
        <v>60</v>
      </c>
      <c r="I2444" s="25">
        <f>INDEX('Appendix 1 - Team Data'!$B$12:$R$112, MATCH(D2444, 'Appendix 1 - Team Data'!$B$12:$B$112,0),4)</f>
        <v>60</v>
      </c>
      <c r="J2444" s="25">
        <f t="shared" si="38"/>
        <v>2</v>
      </c>
    </row>
    <row r="2445" spans="2:10">
      <c r="B2445" s="3">
        <v>33562</v>
      </c>
      <c r="C2445" s="10" t="s">
        <v>25</v>
      </c>
      <c r="D2445" s="10" t="s">
        <v>31</v>
      </c>
      <c r="E2445" s="25">
        <v>3</v>
      </c>
      <c r="F2445" s="25">
        <v>1</v>
      </c>
      <c r="G2445" s="10" t="s">
        <v>293</v>
      </c>
      <c r="H2445" s="25">
        <f>INDEX('Appendix 1 - Team Data'!$B$12:$R$112, MATCH(C2445, 'Appendix 1 - Team Data'!$B$12:$B$112,0),4)</f>
        <v>90</v>
      </c>
      <c r="I2445" s="25">
        <f>INDEX('Appendix 1 - Team Data'!$B$12:$R$112, MATCH(D2445, 'Appendix 1 - Team Data'!$B$12:$B$112,0),4)</f>
        <v>70</v>
      </c>
      <c r="J2445" s="25">
        <f t="shared" si="38"/>
        <v>2</v>
      </c>
    </row>
    <row r="2446" spans="2:10">
      <c r="B2446" s="3">
        <v>33569</v>
      </c>
      <c r="C2446" s="10" t="s">
        <v>47</v>
      </c>
      <c r="D2446" s="10" t="s">
        <v>243</v>
      </c>
      <c r="E2446" s="25">
        <v>5</v>
      </c>
      <c r="F2446" s="25">
        <v>3</v>
      </c>
      <c r="G2446" s="10" t="s">
        <v>288</v>
      </c>
      <c r="H2446" s="25">
        <f>INDEX('Appendix 1 - Team Data'!$B$12:$R$112, MATCH(C2446, 'Appendix 1 - Team Data'!$B$12:$B$112,0),4)</f>
        <v>40</v>
      </c>
      <c r="I2446" s="25">
        <f>INDEX('Appendix 1 - Team Data'!$B$12:$R$112, MATCH(D2446, 'Appendix 1 - Team Data'!$B$12:$B$112,0),4)</f>
        <v>30</v>
      </c>
      <c r="J2446" s="25">
        <f t="shared" si="38"/>
        <v>2</v>
      </c>
    </row>
    <row r="2447" spans="2:10">
      <c r="B2447" s="3">
        <v>33570</v>
      </c>
      <c r="C2447" s="10" t="s">
        <v>266</v>
      </c>
      <c r="D2447" s="10" t="s">
        <v>257</v>
      </c>
      <c r="E2447" s="25">
        <v>0</v>
      </c>
      <c r="F2447" s="25">
        <v>2</v>
      </c>
      <c r="G2447" s="10" t="s">
        <v>312</v>
      </c>
      <c r="H2447" s="25">
        <f>INDEX('Appendix 1 - Team Data'!$B$12:$R$112, MATCH(C2447, 'Appendix 1 - Team Data'!$B$12:$B$112,0),4)</f>
        <v>10</v>
      </c>
      <c r="I2447" s="25">
        <f>INDEX('Appendix 1 - Team Data'!$B$12:$R$112, MATCH(D2447, 'Appendix 1 - Team Data'!$B$12:$B$112,0),4)</f>
        <v>20</v>
      </c>
      <c r="J2447" s="25">
        <f t="shared" si="38"/>
        <v>2</v>
      </c>
    </row>
    <row r="2448" spans="2:10">
      <c r="B2448" s="3">
        <v>33576</v>
      </c>
      <c r="C2448" s="10" t="s">
        <v>230</v>
      </c>
      <c r="D2448" s="10" t="s">
        <v>212</v>
      </c>
      <c r="E2448" s="25">
        <v>0</v>
      </c>
      <c r="F2448" s="25">
        <v>2</v>
      </c>
      <c r="G2448" s="10" t="s">
        <v>293</v>
      </c>
      <c r="H2448" s="25">
        <f>INDEX('Appendix 1 - Team Data'!$B$12:$R$112, MATCH(C2448, 'Appendix 1 - Team Data'!$B$12:$B$112,0),4)</f>
        <v>50</v>
      </c>
      <c r="I2448" s="25">
        <f>INDEX('Appendix 1 - Team Data'!$B$12:$R$112, MATCH(D2448, 'Appendix 1 - Team Data'!$B$12:$B$112,0),4)</f>
        <v>80</v>
      </c>
      <c r="J2448" s="25">
        <f t="shared" si="38"/>
        <v>2</v>
      </c>
    </row>
    <row r="2449" spans="2:10">
      <c r="B2449" s="3">
        <v>33581</v>
      </c>
      <c r="C2449" s="10" t="s">
        <v>275</v>
      </c>
      <c r="D2449" s="10" t="s">
        <v>50</v>
      </c>
      <c r="E2449" s="25">
        <v>0</v>
      </c>
      <c r="F2449" s="25">
        <v>2</v>
      </c>
      <c r="G2449" s="10" t="s">
        <v>288</v>
      </c>
      <c r="H2449" s="25">
        <f>INDEX('Appendix 1 - Team Data'!$B$12:$R$112, MATCH(C2449, 'Appendix 1 - Team Data'!$B$12:$B$112,0),4)</f>
        <v>0</v>
      </c>
      <c r="I2449" s="25">
        <f>INDEX('Appendix 1 - Team Data'!$B$12:$R$112, MATCH(D2449, 'Appendix 1 - Team Data'!$B$12:$B$112,0),4)</f>
        <v>80</v>
      </c>
      <c r="J2449" s="25">
        <f t="shared" si="38"/>
        <v>2</v>
      </c>
    </row>
    <row r="2450" spans="2:10">
      <c r="B2450" s="3">
        <v>33588</v>
      </c>
      <c r="C2450" s="10" t="s">
        <v>251</v>
      </c>
      <c r="D2450" s="10" t="s">
        <v>51</v>
      </c>
      <c r="E2450" s="25">
        <v>3</v>
      </c>
      <c r="F2450" s="25">
        <v>1</v>
      </c>
      <c r="G2450" s="10" t="s">
        <v>288</v>
      </c>
      <c r="H2450" s="25">
        <f>INDEX('Appendix 1 - Team Data'!$B$12:$R$112, MATCH(C2450, 'Appendix 1 - Team Data'!$B$12:$B$112,0),4)</f>
        <v>20</v>
      </c>
      <c r="I2450" s="25">
        <f>INDEX('Appendix 1 - Team Data'!$B$12:$R$112, MATCH(D2450, 'Appendix 1 - Team Data'!$B$12:$B$112,0),4)</f>
        <v>70</v>
      </c>
      <c r="J2450" s="25">
        <f t="shared" si="38"/>
        <v>2</v>
      </c>
    </row>
    <row r="2451" spans="2:10">
      <c r="B2451" s="3">
        <v>33593</v>
      </c>
      <c r="C2451" s="10" t="s">
        <v>17</v>
      </c>
      <c r="D2451" s="10" t="s">
        <v>228</v>
      </c>
      <c r="E2451" s="25">
        <v>3</v>
      </c>
      <c r="F2451" s="25">
        <v>1</v>
      </c>
      <c r="G2451" s="10" t="s">
        <v>288</v>
      </c>
      <c r="H2451" s="25">
        <f>INDEX('Appendix 1 - Team Data'!$B$12:$R$112, MATCH(C2451, 'Appendix 1 - Team Data'!$B$12:$B$112,0),4)</f>
        <v>50</v>
      </c>
      <c r="I2451" s="25">
        <f>INDEX('Appendix 1 - Team Data'!$B$12:$R$112, MATCH(D2451, 'Appendix 1 - Team Data'!$B$12:$B$112,0),4)</f>
        <v>50</v>
      </c>
      <c r="J2451" s="25">
        <f t="shared" si="38"/>
        <v>2</v>
      </c>
    </row>
    <row r="2452" spans="2:10">
      <c r="B2452" s="3">
        <v>33646</v>
      </c>
      <c r="C2452" s="10" t="s">
        <v>20</v>
      </c>
      <c r="D2452" s="10" t="s">
        <v>212</v>
      </c>
      <c r="E2452" s="25">
        <v>2</v>
      </c>
      <c r="F2452" s="25">
        <v>0</v>
      </c>
      <c r="G2452" s="10" t="s">
        <v>288</v>
      </c>
      <c r="H2452" s="25">
        <f>INDEX('Appendix 1 - Team Data'!$B$12:$R$112, MATCH(C2452, 'Appendix 1 - Team Data'!$B$12:$B$112,0),4)</f>
        <v>90</v>
      </c>
      <c r="I2452" s="25">
        <f>INDEX('Appendix 1 - Team Data'!$B$12:$R$112, MATCH(D2452, 'Appendix 1 - Team Data'!$B$12:$B$112,0),4)</f>
        <v>80</v>
      </c>
      <c r="J2452" s="25">
        <f t="shared" si="38"/>
        <v>2</v>
      </c>
    </row>
    <row r="2453" spans="2:10">
      <c r="B2453" s="3">
        <v>33653</v>
      </c>
      <c r="C2453" s="10" t="s">
        <v>48</v>
      </c>
      <c r="D2453" s="10" t="s">
        <v>25</v>
      </c>
      <c r="E2453" s="25">
        <v>2</v>
      </c>
      <c r="F2453" s="25">
        <v>0</v>
      </c>
      <c r="G2453" s="10" t="s">
        <v>288</v>
      </c>
      <c r="H2453" s="25">
        <f>INDEX('Appendix 1 - Team Data'!$B$12:$R$112, MATCH(C2453, 'Appendix 1 - Team Data'!$B$12:$B$112,0),4)</f>
        <v>90</v>
      </c>
      <c r="I2453" s="25">
        <f>INDEX('Appendix 1 - Team Data'!$B$12:$R$112, MATCH(D2453, 'Appendix 1 - Team Data'!$B$12:$B$112,0),4)</f>
        <v>90</v>
      </c>
      <c r="J2453" s="25">
        <f t="shared" ref="J2453:J2516" si="39">ABS(F2453-E2453)</f>
        <v>2</v>
      </c>
    </row>
    <row r="2454" spans="2:10">
      <c r="B2454" s="3">
        <v>33667</v>
      </c>
      <c r="C2454" s="10" t="s">
        <v>37</v>
      </c>
      <c r="D2454" s="10" t="s">
        <v>271</v>
      </c>
      <c r="E2454" s="25">
        <v>2</v>
      </c>
      <c r="F2454" s="25">
        <v>0</v>
      </c>
      <c r="G2454" s="10" t="s">
        <v>288</v>
      </c>
      <c r="H2454" s="25">
        <f>INDEX('Appendix 1 - Team Data'!$B$12:$R$112, MATCH(C2454, 'Appendix 1 - Team Data'!$B$12:$B$112,0),4)</f>
        <v>60</v>
      </c>
      <c r="I2454" s="25">
        <f>INDEX('Appendix 1 - Team Data'!$B$12:$R$112, MATCH(D2454, 'Appendix 1 - Team Data'!$B$12:$B$112,0),4)</f>
        <v>0</v>
      </c>
      <c r="J2454" s="25">
        <f t="shared" si="39"/>
        <v>2</v>
      </c>
    </row>
    <row r="2455" spans="2:10">
      <c r="B2455" s="3">
        <v>33709</v>
      </c>
      <c r="C2455" s="10" t="s">
        <v>35</v>
      </c>
      <c r="D2455" s="10" t="s">
        <v>244</v>
      </c>
      <c r="E2455" s="25">
        <v>3</v>
      </c>
      <c r="F2455" s="25">
        <v>1</v>
      </c>
      <c r="G2455" s="10" t="s">
        <v>288</v>
      </c>
      <c r="H2455" s="25">
        <f>INDEX('Appendix 1 - Team Data'!$B$12:$R$112, MATCH(C2455, 'Appendix 1 - Team Data'!$B$12:$B$112,0),4)</f>
        <v>90</v>
      </c>
      <c r="I2455" s="25">
        <f>INDEX('Appendix 1 - Team Data'!$B$12:$R$112, MATCH(D2455, 'Appendix 1 - Team Data'!$B$12:$B$112,0),4)</f>
        <v>30</v>
      </c>
      <c r="J2455" s="25">
        <f t="shared" si="39"/>
        <v>2</v>
      </c>
    </row>
    <row r="2456" spans="2:10">
      <c r="B2456" s="3">
        <v>33722</v>
      </c>
      <c r="C2456" s="10" t="s">
        <v>36</v>
      </c>
      <c r="D2456" s="10" t="s">
        <v>233</v>
      </c>
      <c r="E2456" s="25">
        <v>0</v>
      </c>
      <c r="F2456" s="25">
        <v>2</v>
      </c>
      <c r="G2456" s="10" t="s">
        <v>288</v>
      </c>
      <c r="H2456" s="25">
        <f>INDEX('Appendix 1 - Team Data'!$B$12:$R$112, MATCH(C2456, 'Appendix 1 - Team Data'!$B$12:$B$112,0),4)</f>
        <v>80</v>
      </c>
      <c r="I2456" s="25">
        <f>INDEX('Appendix 1 - Team Data'!$B$12:$R$112, MATCH(D2456, 'Appendix 1 - Team Data'!$B$12:$B$112,0),4)</f>
        <v>40</v>
      </c>
      <c r="J2456" s="25">
        <f t="shared" si="39"/>
        <v>2</v>
      </c>
    </row>
    <row r="2457" spans="2:10">
      <c r="B2457" s="3">
        <v>33723</v>
      </c>
      <c r="C2457" s="10" t="s">
        <v>219</v>
      </c>
      <c r="D2457" s="10" t="s">
        <v>236</v>
      </c>
      <c r="E2457" s="25">
        <v>1</v>
      </c>
      <c r="F2457" s="25">
        <v>3</v>
      </c>
      <c r="G2457" s="10" t="s">
        <v>288</v>
      </c>
      <c r="H2457" s="25">
        <f>INDEX('Appendix 1 - Team Data'!$B$12:$R$112, MATCH(C2457, 'Appendix 1 - Team Data'!$B$12:$B$112,0),4)</f>
        <v>60</v>
      </c>
      <c r="I2457" s="25">
        <f>INDEX('Appendix 1 - Team Data'!$B$12:$R$112, MATCH(D2457, 'Appendix 1 - Team Data'!$B$12:$B$112,0),4)</f>
        <v>40</v>
      </c>
      <c r="J2457" s="25">
        <f t="shared" si="39"/>
        <v>2</v>
      </c>
    </row>
    <row r="2458" spans="2:10">
      <c r="B2458" s="3">
        <v>33741</v>
      </c>
      <c r="C2458" s="10" t="s">
        <v>249</v>
      </c>
      <c r="D2458" s="10" t="s">
        <v>241</v>
      </c>
      <c r="E2458" s="25">
        <v>2</v>
      </c>
      <c r="F2458" s="25">
        <v>0</v>
      </c>
      <c r="G2458" s="10" t="s">
        <v>288</v>
      </c>
      <c r="H2458" s="25">
        <f>INDEX('Appendix 1 - Team Data'!$B$12:$R$112, MATCH(C2458, 'Appendix 1 - Team Data'!$B$12:$B$112,0),4)</f>
        <v>20</v>
      </c>
      <c r="I2458" s="25">
        <f>INDEX('Appendix 1 - Team Data'!$B$12:$R$112, MATCH(D2458, 'Appendix 1 - Team Data'!$B$12:$B$112,0),4)</f>
        <v>30</v>
      </c>
      <c r="J2458" s="25">
        <f t="shared" si="39"/>
        <v>2</v>
      </c>
    </row>
    <row r="2459" spans="2:10">
      <c r="B2459" s="3">
        <v>33743</v>
      </c>
      <c r="C2459" s="10" t="s">
        <v>226</v>
      </c>
      <c r="D2459" s="10" t="s">
        <v>50</v>
      </c>
      <c r="E2459" s="25">
        <v>2</v>
      </c>
      <c r="F2459" s="25">
        <v>4</v>
      </c>
      <c r="G2459" s="10" t="s">
        <v>288</v>
      </c>
      <c r="H2459" s="25">
        <f>INDEX('Appendix 1 - Team Data'!$B$12:$R$112, MATCH(C2459, 'Appendix 1 - Team Data'!$B$12:$B$112,0),4)</f>
        <v>60</v>
      </c>
      <c r="I2459" s="25">
        <f>INDEX('Appendix 1 - Team Data'!$B$12:$R$112, MATCH(D2459, 'Appendix 1 - Team Data'!$B$12:$B$112,0),4)</f>
        <v>80</v>
      </c>
      <c r="J2459" s="25">
        <f t="shared" si="39"/>
        <v>2</v>
      </c>
    </row>
    <row r="2460" spans="2:10">
      <c r="B2460" s="3">
        <v>33744</v>
      </c>
      <c r="C2460" s="10" t="s">
        <v>255</v>
      </c>
      <c r="D2460" s="10" t="s">
        <v>222</v>
      </c>
      <c r="E2460" s="25">
        <v>1</v>
      </c>
      <c r="F2460" s="25">
        <v>3</v>
      </c>
      <c r="G2460" s="10" t="s">
        <v>288</v>
      </c>
      <c r="H2460" s="25">
        <f>INDEX('Appendix 1 - Team Data'!$B$12:$R$112, MATCH(C2460, 'Appendix 1 - Team Data'!$B$12:$B$112,0),4)</f>
        <v>20</v>
      </c>
      <c r="I2460" s="25">
        <f>INDEX('Appendix 1 - Team Data'!$B$12:$R$112, MATCH(D2460, 'Appendix 1 - Team Data'!$B$12:$B$112,0),4)</f>
        <v>60</v>
      </c>
      <c r="J2460" s="25">
        <f t="shared" si="39"/>
        <v>2</v>
      </c>
    </row>
    <row r="2461" spans="2:10">
      <c r="B2461" s="3">
        <v>33750</v>
      </c>
      <c r="C2461" s="10" t="s">
        <v>221</v>
      </c>
      <c r="D2461" s="10" t="s">
        <v>239</v>
      </c>
      <c r="E2461" s="25">
        <v>2</v>
      </c>
      <c r="F2461" s="25">
        <v>0</v>
      </c>
      <c r="G2461" s="10" t="s">
        <v>289</v>
      </c>
      <c r="H2461" s="25">
        <f>INDEX('Appendix 1 - Team Data'!$B$12:$R$112, MATCH(C2461, 'Appendix 1 - Team Data'!$B$12:$B$112,0),4)</f>
        <v>60</v>
      </c>
      <c r="I2461" s="25">
        <f>INDEX('Appendix 1 - Team Data'!$B$12:$R$112, MATCH(D2461, 'Appendix 1 - Team Data'!$B$12:$B$112,0),4)</f>
        <v>40</v>
      </c>
      <c r="J2461" s="25">
        <f t="shared" si="39"/>
        <v>2</v>
      </c>
    </row>
    <row r="2462" spans="2:10">
      <c r="B2462" s="3">
        <v>33753</v>
      </c>
      <c r="C2462" s="10" t="s">
        <v>270</v>
      </c>
      <c r="D2462" s="10" t="s">
        <v>241</v>
      </c>
      <c r="E2462" s="25">
        <v>4</v>
      </c>
      <c r="F2462" s="25">
        <v>2</v>
      </c>
      <c r="G2462" s="10" t="s">
        <v>290</v>
      </c>
      <c r="H2462" s="25">
        <f>INDEX('Appendix 1 - Team Data'!$B$12:$R$112, MATCH(C2462, 'Appendix 1 - Team Data'!$B$12:$B$112,0),4)</f>
        <v>0</v>
      </c>
      <c r="I2462" s="25">
        <f>INDEX('Appendix 1 - Team Data'!$B$12:$R$112, MATCH(D2462, 'Appendix 1 - Team Data'!$B$12:$B$112,0),4)</f>
        <v>30</v>
      </c>
      <c r="J2462" s="25">
        <f t="shared" si="39"/>
        <v>2</v>
      </c>
    </row>
    <row r="2463" spans="2:10">
      <c r="B2463" s="3">
        <v>33759</v>
      </c>
      <c r="C2463" s="10" t="s">
        <v>221</v>
      </c>
      <c r="D2463" s="10" t="s">
        <v>211</v>
      </c>
      <c r="E2463" s="25">
        <v>0</v>
      </c>
      <c r="F2463" s="25">
        <v>2</v>
      </c>
      <c r="G2463" s="10" t="s">
        <v>322</v>
      </c>
      <c r="H2463" s="25">
        <f>INDEX('Appendix 1 - Team Data'!$B$12:$R$112, MATCH(C2463, 'Appendix 1 - Team Data'!$B$12:$B$112,0),4)</f>
        <v>60</v>
      </c>
      <c r="I2463" s="25">
        <f>INDEX('Appendix 1 - Team Data'!$B$12:$R$112, MATCH(D2463, 'Appendix 1 - Team Data'!$B$12:$B$112,0),4)</f>
        <v>90</v>
      </c>
      <c r="J2463" s="25">
        <f t="shared" si="39"/>
        <v>2</v>
      </c>
    </row>
    <row r="2464" spans="2:10">
      <c r="B2464" s="3">
        <v>33762</v>
      </c>
      <c r="C2464" s="10" t="s">
        <v>221</v>
      </c>
      <c r="D2464" s="10" t="s">
        <v>20</v>
      </c>
      <c r="E2464" s="25">
        <v>2</v>
      </c>
      <c r="F2464" s="25">
        <v>0</v>
      </c>
      <c r="G2464" s="10" t="s">
        <v>322</v>
      </c>
      <c r="H2464" s="25">
        <f>INDEX('Appendix 1 - Team Data'!$B$12:$R$112, MATCH(C2464, 'Appendix 1 - Team Data'!$B$12:$B$112,0),4)</f>
        <v>60</v>
      </c>
      <c r="I2464" s="25">
        <f>INDEX('Appendix 1 - Team Data'!$B$12:$R$112, MATCH(D2464, 'Appendix 1 - Team Data'!$B$12:$B$112,0),4)</f>
        <v>90</v>
      </c>
      <c r="J2464" s="25">
        <f t="shared" si="39"/>
        <v>2</v>
      </c>
    </row>
    <row r="2465" spans="2:10">
      <c r="B2465" s="3">
        <v>33770</v>
      </c>
      <c r="C2465" s="10" t="s">
        <v>222</v>
      </c>
      <c r="D2465" s="10" t="s">
        <v>40</v>
      </c>
      <c r="E2465" s="25">
        <v>0</v>
      </c>
      <c r="F2465" s="25">
        <v>2</v>
      </c>
      <c r="G2465" s="10" t="s">
        <v>300</v>
      </c>
      <c r="H2465" s="25">
        <f>INDEX('Appendix 1 - Team Data'!$B$12:$R$112, MATCH(C2465, 'Appendix 1 - Team Data'!$B$12:$B$112,0),4)</f>
        <v>60</v>
      </c>
      <c r="I2465" s="25">
        <f>INDEX('Appendix 1 - Team Data'!$B$12:$R$112, MATCH(D2465, 'Appendix 1 - Team Data'!$B$12:$B$112,0),4)</f>
        <v>90</v>
      </c>
      <c r="J2465" s="25">
        <f t="shared" si="39"/>
        <v>2</v>
      </c>
    </row>
    <row r="2466" spans="2:10">
      <c r="B2466" s="3">
        <v>33773</v>
      </c>
      <c r="C2466" s="10" t="s">
        <v>30</v>
      </c>
      <c r="D2466" s="10" t="s">
        <v>26</v>
      </c>
      <c r="E2466" s="25">
        <v>2</v>
      </c>
      <c r="F2466" s="25">
        <v>0</v>
      </c>
      <c r="G2466" s="10" t="s">
        <v>288</v>
      </c>
      <c r="H2466" s="25">
        <f>INDEX('Appendix 1 - Team Data'!$B$12:$R$112, MATCH(C2466, 'Appendix 1 - Team Data'!$B$12:$B$112,0),4)</f>
        <v>90</v>
      </c>
      <c r="I2466" s="25">
        <f>INDEX('Appendix 1 - Team Data'!$B$12:$R$112, MATCH(D2466, 'Appendix 1 - Team Data'!$B$12:$B$112,0),4)</f>
        <v>60</v>
      </c>
      <c r="J2466" s="25">
        <f t="shared" si="39"/>
        <v>2</v>
      </c>
    </row>
    <row r="2467" spans="2:10">
      <c r="B2467" s="3">
        <v>33773</v>
      </c>
      <c r="C2467" s="10" t="s">
        <v>212</v>
      </c>
      <c r="D2467" s="10" t="s">
        <v>40</v>
      </c>
      <c r="E2467" s="25">
        <v>3</v>
      </c>
      <c r="F2467" s="25">
        <v>1</v>
      </c>
      <c r="G2467" s="10" t="s">
        <v>300</v>
      </c>
      <c r="H2467" s="25">
        <f>INDEX('Appendix 1 - Team Data'!$B$12:$R$112, MATCH(C2467, 'Appendix 1 - Team Data'!$B$12:$B$112,0),4)</f>
        <v>80</v>
      </c>
      <c r="I2467" s="25">
        <f>INDEX('Appendix 1 - Team Data'!$B$12:$R$112, MATCH(D2467, 'Appendix 1 - Team Data'!$B$12:$B$112,0),4)</f>
        <v>90</v>
      </c>
      <c r="J2467" s="25">
        <f t="shared" si="39"/>
        <v>2</v>
      </c>
    </row>
    <row r="2468" spans="2:10">
      <c r="B2468" s="3">
        <v>33776</v>
      </c>
      <c r="C2468" s="10" t="s">
        <v>18</v>
      </c>
      <c r="D2468" s="10" t="s">
        <v>26</v>
      </c>
      <c r="E2468" s="25">
        <v>2</v>
      </c>
      <c r="F2468" s="25">
        <v>0</v>
      </c>
      <c r="G2468" s="10" t="s">
        <v>288</v>
      </c>
      <c r="H2468" s="25">
        <f>INDEX('Appendix 1 - Team Data'!$B$12:$R$112, MATCH(C2468, 'Appendix 1 - Team Data'!$B$12:$B$112,0),4)</f>
        <v>80</v>
      </c>
      <c r="I2468" s="25">
        <f>INDEX('Appendix 1 - Team Data'!$B$12:$R$112, MATCH(D2468, 'Appendix 1 - Team Data'!$B$12:$B$112,0),4)</f>
        <v>60</v>
      </c>
      <c r="J2468" s="25">
        <f t="shared" si="39"/>
        <v>2</v>
      </c>
    </row>
    <row r="2469" spans="2:10">
      <c r="B2469" s="3">
        <v>33781</v>
      </c>
      <c r="C2469" s="10" t="s">
        <v>28</v>
      </c>
      <c r="D2469" s="10" t="s">
        <v>40</v>
      </c>
      <c r="E2469" s="25">
        <v>2</v>
      </c>
      <c r="F2469" s="25">
        <v>0</v>
      </c>
      <c r="G2469" s="10" t="s">
        <v>300</v>
      </c>
      <c r="H2469" s="25">
        <f>INDEX('Appendix 1 - Team Data'!$B$12:$R$112, MATCH(C2469, 'Appendix 1 - Team Data'!$B$12:$B$112,0),4)</f>
        <v>80</v>
      </c>
      <c r="I2469" s="25">
        <f>INDEX('Appendix 1 - Team Data'!$B$12:$R$112, MATCH(D2469, 'Appendix 1 - Team Data'!$B$12:$B$112,0),4)</f>
        <v>90</v>
      </c>
      <c r="J2469" s="25">
        <f t="shared" si="39"/>
        <v>2</v>
      </c>
    </row>
    <row r="2470" spans="2:10">
      <c r="B2470" s="3">
        <v>33789</v>
      </c>
      <c r="C2470" s="10" t="s">
        <v>18</v>
      </c>
      <c r="D2470" s="10" t="s">
        <v>218</v>
      </c>
      <c r="E2470" s="25">
        <v>3</v>
      </c>
      <c r="F2470" s="25">
        <v>1</v>
      </c>
      <c r="G2470" s="10" t="s">
        <v>288</v>
      </c>
      <c r="H2470" s="25">
        <f>INDEX('Appendix 1 - Team Data'!$B$12:$R$112, MATCH(C2470, 'Appendix 1 - Team Data'!$B$12:$B$112,0),4)</f>
        <v>80</v>
      </c>
      <c r="I2470" s="25">
        <f>INDEX('Appendix 1 - Team Data'!$B$12:$R$112, MATCH(D2470, 'Appendix 1 - Team Data'!$B$12:$B$112,0),4)</f>
        <v>70</v>
      </c>
      <c r="J2470" s="25">
        <f t="shared" si="39"/>
        <v>2</v>
      </c>
    </row>
    <row r="2471" spans="2:10">
      <c r="B2471" s="3">
        <v>33793</v>
      </c>
      <c r="C2471" s="10" t="s">
        <v>26</v>
      </c>
      <c r="D2471" s="10" t="s">
        <v>32</v>
      </c>
      <c r="E2471" s="25">
        <v>3</v>
      </c>
      <c r="F2471" s="25">
        <v>1</v>
      </c>
      <c r="G2471" s="10" t="s">
        <v>288</v>
      </c>
      <c r="H2471" s="25">
        <f>INDEX('Appendix 1 - Team Data'!$B$12:$R$112, MATCH(C2471, 'Appendix 1 - Team Data'!$B$12:$B$112,0),4)</f>
        <v>60</v>
      </c>
      <c r="I2471" s="25">
        <f>INDEX('Appendix 1 - Team Data'!$B$12:$R$112, MATCH(D2471, 'Appendix 1 - Team Data'!$B$12:$B$112,0),4)</f>
        <v>80</v>
      </c>
      <c r="J2471" s="25">
        <f t="shared" si="39"/>
        <v>2</v>
      </c>
    </row>
    <row r="2472" spans="2:10">
      <c r="B2472" s="3">
        <v>33811</v>
      </c>
      <c r="C2472" s="10" t="s">
        <v>237</v>
      </c>
      <c r="D2472" s="10" t="s">
        <v>259</v>
      </c>
      <c r="E2472" s="25">
        <v>2</v>
      </c>
      <c r="F2472" s="25">
        <v>0</v>
      </c>
      <c r="G2472" s="10" t="s">
        <v>289</v>
      </c>
      <c r="H2472" s="25">
        <f>INDEX('Appendix 1 - Team Data'!$B$12:$R$112, MATCH(C2472, 'Appendix 1 - Team Data'!$B$12:$B$112,0),4)</f>
        <v>40</v>
      </c>
      <c r="I2472" s="25">
        <f>INDEX('Appendix 1 - Team Data'!$B$12:$R$112, MATCH(D2472, 'Appendix 1 - Team Data'!$B$12:$B$112,0),4)</f>
        <v>10</v>
      </c>
      <c r="J2472" s="25">
        <f t="shared" si="39"/>
        <v>2</v>
      </c>
    </row>
    <row r="2473" spans="2:10">
      <c r="B2473" s="3">
        <v>33811</v>
      </c>
      <c r="C2473" s="10" t="s">
        <v>243</v>
      </c>
      <c r="D2473" s="10" t="s">
        <v>17</v>
      </c>
      <c r="E2473" s="25">
        <v>2</v>
      </c>
      <c r="F2473" s="25">
        <v>0</v>
      </c>
      <c r="G2473" s="10" t="s">
        <v>288</v>
      </c>
      <c r="H2473" s="25">
        <f>INDEX('Appendix 1 - Team Data'!$B$12:$R$112, MATCH(C2473, 'Appendix 1 - Team Data'!$B$12:$B$112,0),4)</f>
        <v>30</v>
      </c>
      <c r="I2473" s="25">
        <f>INDEX('Appendix 1 - Team Data'!$B$12:$R$112, MATCH(D2473, 'Appendix 1 - Team Data'!$B$12:$B$112,0),4)</f>
        <v>50</v>
      </c>
      <c r="J2473" s="25">
        <f t="shared" si="39"/>
        <v>2</v>
      </c>
    </row>
    <row r="2474" spans="2:10">
      <c r="B2474" s="3">
        <v>33825</v>
      </c>
      <c r="C2474" s="10" t="s">
        <v>31</v>
      </c>
      <c r="D2474" s="10" t="s">
        <v>252</v>
      </c>
      <c r="E2474" s="25">
        <v>0</v>
      </c>
      <c r="F2474" s="25">
        <v>2</v>
      </c>
      <c r="G2474" s="10" t="s">
        <v>288</v>
      </c>
      <c r="H2474" s="25">
        <f>INDEX('Appendix 1 - Team Data'!$B$12:$R$112, MATCH(C2474, 'Appendix 1 - Team Data'!$B$12:$B$112,0),4)</f>
        <v>70</v>
      </c>
      <c r="I2474" s="25">
        <f>INDEX('Appendix 1 - Team Data'!$B$12:$R$112, MATCH(D2474, 'Appendix 1 - Team Data'!$B$12:$B$112,0),4)</f>
        <v>20</v>
      </c>
      <c r="J2474" s="25">
        <f t="shared" si="39"/>
        <v>2</v>
      </c>
    </row>
    <row r="2475" spans="2:10">
      <c r="B2475" s="3">
        <v>33840</v>
      </c>
      <c r="C2475" s="10" t="s">
        <v>248</v>
      </c>
      <c r="D2475" s="10" t="s">
        <v>53</v>
      </c>
      <c r="E2475" s="25">
        <v>0</v>
      </c>
      <c r="F2475" s="25">
        <v>2</v>
      </c>
      <c r="G2475" s="10" t="s">
        <v>338</v>
      </c>
      <c r="H2475" s="25">
        <f>INDEX('Appendix 1 - Team Data'!$B$12:$R$112, MATCH(C2475, 'Appendix 1 - Team Data'!$B$12:$B$112,0),4)</f>
        <v>30</v>
      </c>
      <c r="I2475" s="25">
        <f>INDEX('Appendix 1 - Team Data'!$B$12:$R$112, MATCH(D2475, 'Appendix 1 - Team Data'!$B$12:$B$112,0),4)</f>
        <v>50</v>
      </c>
      <c r="J2475" s="25">
        <f t="shared" si="39"/>
        <v>2</v>
      </c>
    </row>
    <row r="2476" spans="2:10">
      <c r="B2476" s="3">
        <v>33842</v>
      </c>
      <c r="C2476" s="10" t="s">
        <v>248</v>
      </c>
      <c r="D2476" s="10" t="s">
        <v>43</v>
      </c>
      <c r="E2476" s="25">
        <v>0</v>
      </c>
      <c r="F2476" s="25">
        <v>2</v>
      </c>
      <c r="G2476" s="10" t="s">
        <v>338</v>
      </c>
      <c r="H2476" s="25">
        <f>INDEX('Appendix 1 - Team Data'!$B$12:$R$112, MATCH(C2476, 'Appendix 1 - Team Data'!$B$12:$B$112,0),4)</f>
        <v>30</v>
      </c>
      <c r="I2476" s="25">
        <f>INDEX('Appendix 1 - Team Data'!$B$12:$R$112, MATCH(D2476, 'Appendix 1 - Team Data'!$B$12:$B$112,0),4)</f>
        <v>70</v>
      </c>
      <c r="J2476" s="25">
        <f t="shared" si="39"/>
        <v>2</v>
      </c>
    </row>
    <row r="2477" spans="2:10">
      <c r="B2477" s="3">
        <v>33842</v>
      </c>
      <c r="C2477" s="10" t="s">
        <v>25</v>
      </c>
      <c r="D2477" s="10" t="s">
        <v>35</v>
      </c>
      <c r="E2477" s="25">
        <v>0</v>
      </c>
      <c r="F2477" s="25">
        <v>2</v>
      </c>
      <c r="G2477" s="10" t="s">
        <v>288</v>
      </c>
      <c r="H2477" s="25">
        <f>INDEX('Appendix 1 - Team Data'!$B$12:$R$112, MATCH(C2477, 'Appendix 1 - Team Data'!$B$12:$B$112,0),4)</f>
        <v>90</v>
      </c>
      <c r="I2477" s="25">
        <f>INDEX('Appendix 1 - Team Data'!$B$12:$R$112, MATCH(D2477, 'Appendix 1 - Team Data'!$B$12:$B$112,0),4)</f>
        <v>90</v>
      </c>
      <c r="J2477" s="25">
        <f t="shared" si="39"/>
        <v>2</v>
      </c>
    </row>
    <row r="2478" spans="2:10">
      <c r="B2478" s="3">
        <v>33842</v>
      </c>
      <c r="C2478" s="10" t="s">
        <v>228</v>
      </c>
      <c r="D2478" s="10" t="s">
        <v>41</v>
      </c>
      <c r="E2478" s="25">
        <v>2</v>
      </c>
      <c r="F2478" s="25">
        <v>0</v>
      </c>
      <c r="G2478" s="10" t="s">
        <v>288</v>
      </c>
      <c r="H2478" s="25">
        <f>INDEX('Appendix 1 - Team Data'!$B$12:$R$112, MATCH(C2478, 'Appendix 1 - Team Data'!$B$12:$B$112,0),4)</f>
        <v>50</v>
      </c>
      <c r="I2478" s="25">
        <f>INDEX('Appendix 1 - Team Data'!$B$12:$R$112, MATCH(D2478, 'Appendix 1 - Team Data'!$B$12:$B$112,0),4)</f>
        <v>80</v>
      </c>
      <c r="J2478" s="25">
        <f t="shared" si="39"/>
        <v>2</v>
      </c>
    </row>
    <row r="2479" spans="2:10">
      <c r="B2479" s="3">
        <v>33844</v>
      </c>
      <c r="C2479" s="10" t="s">
        <v>268</v>
      </c>
      <c r="D2479" s="10" t="s">
        <v>245</v>
      </c>
      <c r="E2479" s="25">
        <v>2</v>
      </c>
      <c r="F2479" s="25">
        <v>0</v>
      </c>
      <c r="G2479" s="10" t="s">
        <v>339</v>
      </c>
      <c r="H2479" s="25">
        <f>INDEX('Appendix 1 - Team Data'!$B$12:$R$112, MATCH(C2479, 'Appendix 1 - Team Data'!$B$12:$B$112,0),4)</f>
        <v>10</v>
      </c>
      <c r="I2479" s="25">
        <f>INDEX('Appendix 1 - Team Data'!$B$12:$R$112, MATCH(D2479, 'Appendix 1 - Team Data'!$B$12:$B$112,0),4)</f>
        <v>30</v>
      </c>
      <c r="J2479" s="25">
        <f t="shared" si="39"/>
        <v>2</v>
      </c>
    </row>
    <row r="2480" spans="2:10">
      <c r="B2480" s="3">
        <v>33845</v>
      </c>
      <c r="C2480" s="10" t="s">
        <v>33</v>
      </c>
      <c r="D2480" s="10" t="s">
        <v>269</v>
      </c>
      <c r="E2480" s="25">
        <v>2</v>
      </c>
      <c r="F2480" s="25">
        <v>0</v>
      </c>
      <c r="G2480" s="10" t="s">
        <v>291</v>
      </c>
      <c r="H2480" s="25">
        <f>INDEX('Appendix 1 - Team Data'!$B$12:$R$112, MATCH(C2480, 'Appendix 1 - Team Data'!$B$12:$B$112,0),4)</f>
        <v>50</v>
      </c>
      <c r="I2480" s="25">
        <f>INDEX('Appendix 1 - Team Data'!$B$12:$R$112, MATCH(D2480, 'Appendix 1 - Team Data'!$B$12:$B$112,0),4)</f>
        <v>0</v>
      </c>
      <c r="J2480" s="25">
        <f t="shared" si="39"/>
        <v>2</v>
      </c>
    </row>
    <row r="2481" spans="2:10">
      <c r="B2481" s="3">
        <v>33856</v>
      </c>
      <c r="C2481" s="10" t="s">
        <v>233</v>
      </c>
      <c r="D2481" s="10" t="s">
        <v>25</v>
      </c>
      <c r="E2481" s="25">
        <v>2</v>
      </c>
      <c r="F2481" s="25">
        <v>0</v>
      </c>
      <c r="G2481" s="10" t="s">
        <v>289</v>
      </c>
      <c r="H2481" s="25">
        <f>INDEX('Appendix 1 - Team Data'!$B$12:$R$112, MATCH(C2481, 'Appendix 1 - Team Data'!$B$12:$B$112,0),4)</f>
        <v>40</v>
      </c>
      <c r="I2481" s="25">
        <f>INDEX('Appendix 1 - Team Data'!$B$12:$R$112, MATCH(D2481, 'Appendix 1 - Team Data'!$B$12:$B$112,0),4)</f>
        <v>90</v>
      </c>
      <c r="J2481" s="25">
        <f t="shared" si="39"/>
        <v>2</v>
      </c>
    </row>
    <row r="2482" spans="2:10">
      <c r="B2482" s="3">
        <v>33856</v>
      </c>
      <c r="C2482" s="10" t="s">
        <v>36</v>
      </c>
      <c r="D2482" s="10" t="s">
        <v>222</v>
      </c>
      <c r="E2482" s="25">
        <v>3</v>
      </c>
      <c r="F2482" s="25">
        <v>1</v>
      </c>
      <c r="G2482" s="10" t="s">
        <v>289</v>
      </c>
      <c r="H2482" s="25">
        <f>INDEX('Appendix 1 - Team Data'!$B$12:$R$112, MATCH(C2482, 'Appendix 1 - Team Data'!$B$12:$B$112,0),4)</f>
        <v>80</v>
      </c>
      <c r="I2482" s="25">
        <f>INDEX('Appendix 1 - Team Data'!$B$12:$R$112, MATCH(D2482, 'Appendix 1 - Team Data'!$B$12:$B$112,0),4)</f>
        <v>60</v>
      </c>
      <c r="J2482" s="25">
        <f t="shared" si="39"/>
        <v>2</v>
      </c>
    </row>
    <row r="2483" spans="2:10">
      <c r="B2483" s="3">
        <v>33860</v>
      </c>
      <c r="C2483" s="10" t="s">
        <v>271</v>
      </c>
      <c r="D2483" s="10" t="s">
        <v>237</v>
      </c>
      <c r="E2483" s="25">
        <v>3</v>
      </c>
      <c r="F2483" s="25">
        <v>1</v>
      </c>
      <c r="G2483" s="10" t="s">
        <v>288</v>
      </c>
      <c r="H2483" s="25">
        <f>INDEX('Appendix 1 - Team Data'!$B$12:$R$112, MATCH(C2483, 'Appendix 1 - Team Data'!$B$12:$B$112,0),4)</f>
        <v>0</v>
      </c>
      <c r="I2483" s="25">
        <f>INDEX('Appendix 1 - Team Data'!$B$12:$R$112, MATCH(D2483, 'Appendix 1 - Team Data'!$B$12:$B$112,0),4)</f>
        <v>40</v>
      </c>
      <c r="J2483" s="25">
        <f t="shared" si="39"/>
        <v>2</v>
      </c>
    </row>
    <row r="2484" spans="2:10">
      <c r="B2484" s="3">
        <v>33870</v>
      </c>
      <c r="C2484" s="10" t="s">
        <v>35</v>
      </c>
      <c r="D2484" s="10" t="s">
        <v>37</v>
      </c>
      <c r="E2484" s="25">
        <v>4</v>
      </c>
      <c r="F2484" s="25">
        <v>2</v>
      </c>
      <c r="G2484" s="10" t="s">
        <v>288</v>
      </c>
      <c r="H2484" s="25">
        <f>INDEX('Appendix 1 - Team Data'!$B$12:$R$112, MATCH(C2484, 'Appendix 1 - Team Data'!$B$12:$B$112,0),4)</f>
        <v>90</v>
      </c>
      <c r="I2484" s="25">
        <f>INDEX('Appendix 1 - Team Data'!$B$12:$R$112, MATCH(D2484, 'Appendix 1 - Team Data'!$B$12:$B$112,0),4)</f>
        <v>60</v>
      </c>
      <c r="J2484" s="25">
        <f t="shared" si="39"/>
        <v>2</v>
      </c>
    </row>
    <row r="2485" spans="2:10">
      <c r="B2485" s="3">
        <v>33884</v>
      </c>
      <c r="C2485" s="10" t="s">
        <v>271</v>
      </c>
      <c r="D2485" s="10" t="s">
        <v>41</v>
      </c>
      <c r="E2485" s="25">
        <v>0</v>
      </c>
      <c r="F2485" s="25">
        <v>2</v>
      </c>
      <c r="G2485" s="10" t="s">
        <v>288</v>
      </c>
      <c r="H2485" s="25">
        <f>INDEX('Appendix 1 - Team Data'!$B$12:$R$112, MATCH(C2485, 'Appendix 1 - Team Data'!$B$12:$B$112,0),4)</f>
        <v>0</v>
      </c>
      <c r="I2485" s="25">
        <f>INDEX('Appendix 1 - Team Data'!$B$12:$R$112, MATCH(D2485, 'Appendix 1 - Team Data'!$B$12:$B$112,0),4)</f>
        <v>80</v>
      </c>
      <c r="J2485" s="25">
        <f t="shared" si="39"/>
        <v>2</v>
      </c>
    </row>
    <row r="2486" spans="2:10">
      <c r="B2486" s="3">
        <v>33884</v>
      </c>
      <c r="C2486" s="10" t="s">
        <v>42</v>
      </c>
      <c r="D2486" s="10" t="s">
        <v>233</v>
      </c>
      <c r="E2486" s="25">
        <v>2</v>
      </c>
      <c r="F2486" s="25">
        <v>0</v>
      </c>
      <c r="G2486" s="10" t="s">
        <v>289</v>
      </c>
      <c r="H2486" s="25">
        <f>INDEX('Appendix 1 - Team Data'!$B$12:$R$112, MATCH(C2486, 'Appendix 1 - Team Data'!$B$12:$B$112,0),4)</f>
        <v>80</v>
      </c>
      <c r="I2486" s="25">
        <f>INDEX('Appendix 1 - Team Data'!$B$12:$R$112, MATCH(D2486, 'Appendix 1 - Team Data'!$B$12:$B$112,0),4)</f>
        <v>40</v>
      </c>
      <c r="J2486" s="25">
        <f t="shared" si="39"/>
        <v>2</v>
      </c>
    </row>
    <row r="2487" spans="2:10">
      <c r="B2487" s="3">
        <v>33891</v>
      </c>
      <c r="C2487" s="10" t="s">
        <v>25</v>
      </c>
      <c r="D2487" s="10" t="s">
        <v>226</v>
      </c>
      <c r="E2487" s="25">
        <v>2</v>
      </c>
      <c r="F2487" s="25">
        <v>0</v>
      </c>
      <c r="G2487" s="10" t="s">
        <v>289</v>
      </c>
      <c r="H2487" s="25">
        <f>INDEX('Appendix 1 - Team Data'!$B$12:$R$112, MATCH(C2487, 'Appendix 1 - Team Data'!$B$12:$B$112,0),4)</f>
        <v>90</v>
      </c>
      <c r="I2487" s="25">
        <f>INDEX('Appendix 1 - Team Data'!$B$12:$R$112, MATCH(D2487, 'Appendix 1 - Team Data'!$B$12:$B$112,0),4)</f>
        <v>60</v>
      </c>
      <c r="J2487" s="25">
        <f t="shared" si="39"/>
        <v>2</v>
      </c>
    </row>
    <row r="2488" spans="2:10">
      <c r="B2488" s="3">
        <v>33897</v>
      </c>
      <c r="C2488" s="10" t="s">
        <v>30</v>
      </c>
      <c r="D2488" s="10" t="s">
        <v>16</v>
      </c>
      <c r="E2488" s="25">
        <v>3</v>
      </c>
      <c r="F2488" s="25">
        <v>1</v>
      </c>
      <c r="G2488" s="10" t="s">
        <v>295</v>
      </c>
      <c r="H2488" s="25">
        <f>INDEX('Appendix 1 - Team Data'!$B$12:$R$112, MATCH(C2488, 'Appendix 1 - Team Data'!$B$12:$B$112,0),4)</f>
        <v>90</v>
      </c>
      <c r="I2488" s="25">
        <f>INDEX('Appendix 1 - Team Data'!$B$12:$R$112, MATCH(D2488, 'Appendix 1 - Team Data'!$B$12:$B$112,0),4)</f>
        <v>30</v>
      </c>
      <c r="J2488" s="25">
        <f t="shared" si="39"/>
        <v>2</v>
      </c>
    </row>
    <row r="2489" spans="2:10">
      <c r="B2489" s="3">
        <v>33914</v>
      </c>
      <c r="C2489" s="10" t="s">
        <v>16</v>
      </c>
      <c r="D2489" s="10" t="s">
        <v>249</v>
      </c>
      <c r="E2489" s="25">
        <v>2</v>
      </c>
      <c r="F2489" s="25">
        <v>0</v>
      </c>
      <c r="G2489" s="10" t="s">
        <v>298</v>
      </c>
      <c r="H2489" s="25">
        <f>INDEX('Appendix 1 - Team Data'!$B$12:$R$112, MATCH(C2489, 'Appendix 1 - Team Data'!$B$12:$B$112,0),4)</f>
        <v>30</v>
      </c>
      <c r="I2489" s="25">
        <f>INDEX('Appendix 1 - Team Data'!$B$12:$R$112, MATCH(D2489, 'Appendix 1 - Team Data'!$B$12:$B$112,0),4)</f>
        <v>20</v>
      </c>
      <c r="J2489" s="25">
        <f t="shared" si="39"/>
        <v>2</v>
      </c>
    </row>
    <row r="2490" spans="2:10">
      <c r="B2490" s="3">
        <v>33919</v>
      </c>
      <c r="C2490" s="10" t="s">
        <v>252</v>
      </c>
      <c r="D2490" s="10" t="s">
        <v>42</v>
      </c>
      <c r="E2490" s="25">
        <v>1</v>
      </c>
      <c r="F2490" s="25">
        <v>3</v>
      </c>
      <c r="G2490" s="10" t="s">
        <v>289</v>
      </c>
      <c r="H2490" s="25">
        <f>INDEX('Appendix 1 - Team Data'!$B$12:$R$112, MATCH(C2490, 'Appendix 1 - Team Data'!$B$12:$B$112,0),4)</f>
        <v>20</v>
      </c>
      <c r="I2490" s="25">
        <f>INDEX('Appendix 1 - Team Data'!$B$12:$R$112, MATCH(D2490, 'Appendix 1 - Team Data'!$B$12:$B$112,0),4)</f>
        <v>80</v>
      </c>
      <c r="J2490" s="25">
        <f t="shared" si="39"/>
        <v>2</v>
      </c>
    </row>
    <row r="2491" spans="2:10">
      <c r="B2491" s="3">
        <v>33923</v>
      </c>
      <c r="C2491" s="10" t="s">
        <v>41</v>
      </c>
      <c r="D2491" s="10" t="s">
        <v>237</v>
      </c>
      <c r="E2491" s="25">
        <v>2</v>
      </c>
      <c r="F2491" s="25">
        <v>0</v>
      </c>
      <c r="G2491" s="10" t="s">
        <v>289</v>
      </c>
      <c r="H2491" s="25">
        <f>INDEX('Appendix 1 - Team Data'!$B$12:$R$112, MATCH(C2491, 'Appendix 1 - Team Data'!$B$12:$B$112,0),4)</f>
        <v>80</v>
      </c>
      <c r="I2491" s="25">
        <f>INDEX('Appendix 1 - Team Data'!$B$12:$R$112, MATCH(D2491, 'Appendix 1 - Team Data'!$B$12:$B$112,0),4)</f>
        <v>40</v>
      </c>
      <c r="J2491" s="25">
        <f t="shared" si="39"/>
        <v>2</v>
      </c>
    </row>
    <row r="2492" spans="2:10">
      <c r="B2492" s="3">
        <v>33926</v>
      </c>
      <c r="C2492" s="10" t="s">
        <v>45</v>
      </c>
      <c r="D2492" s="10" t="s">
        <v>214</v>
      </c>
      <c r="E2492" s="25">
        <v>2</v>
      </c>
      <c r="F2492" s="25">
        <v>0</v>
      </c>
      <c r="G2492" s="10" t="s">
        <v>289</v>
      </c>
      <c r="H2492" s="25">
        <f>INDEX('Appendix 1 - Team Data'!$B$12:$R$112, MATCH(C2492, 'Appendix 1 - Team Data'!$B$12:$B$112,0),4)</f>
        <v>90</v>
      </c>
      <c r="I2492" s="25">
        <f>INDEX('Appendix 1 - Team Data'!$B$12:$R$112, MATCH(D2492, 'Appendix 1 - Team Data'!$B$12:$B$112,0),4)</f>
        <v>70</v>
      </c>
      <c r="J2492" s="25">
        <f t="shared" si="39"/>
        <v>2</v>
      </c>
    </row>
    <row r="2493" spans="2:10">
      <c r="B2493" s="3">
        <v>33930</v>
      </c>
      <c r="C2493" s="10" t="s">
        <v>247</v>
      </c>
      <c r="D2493" s="10" t="s">
        <v>271</v>
      </c>
      <c r="E2493" s="25">
        <v>0</v>
      </c>
      <c r="F2493" s="25">
        <v>2</v>
      </c>
      <c r="G2493" s="10" t="s">
        <v>289</v>
      </c>
      <c r="H2493" s="25">
        <f>INDEX('Appendix 1 - Team Data'!$B$12:$R$112, MATCH(C2493, 'Appendix 1 - Team Data'!$B$12:$B$112,0),4)</f>
        <v>30</v>
      </c>
      <c r="I2493" s="25">
        <f>INDEX('Appendix 1 - Team Data'!$B$12:$R$112, MATCH(D2493, 'Appendix 1 - Team Data'!$B$12:$B$112,0),4)</f>
        <v>0</v>
      </c>
      <c r="J2493" s="25">
        <f t="shared" si="39"/>
        <v>2</v>
      </c>
    </row>
    <row r="2494" spans="2:10">
      <c r="B2494" s="3">
        <v>33934</v>
      </c>
      <c r="C2494" s="10" t="s">
        <v>30</v>
      </c>
      <c r="D2494" s="10" t="s">
        <v>50</v>
      </c>
      <c r="E2494" s="25">
        <v>2</v>
      </c>
      <c r="F2494" s="25">
        <v>0</v>
      </c>
      <c r="G2494" s="10" t="s">
        <v>288</v>
      </c>
      <c r="H2494" s="25">
        <f>INDEX('Appendix 1 - Team Data'!$B$12:$R$112, MATCH(C2494, 'Appendix 1 - Team Data'!$B$12:$B$112,0),4)</f>
        <v>90</v>
      </c>
      <c r="I2494" s="25">
        <f>INDEX('Appendix 1 - Team Data'!$B$12:$R$112, MATCH(D2494, 'Appendix 1 - Team Data'!$B$12:$B$112,0),4)</f>
        <v>80</v>
      </c>
      <c r="J2494" s="25">
        <f t="shared" si="39"/>
        <v>2</v>
      </c>
    </row>
    <row r="2495" spans="2:10">
      <c r="B2495" s="3">
        <v>33935</v>
      </c>
      <c r="C2495" s="10" t="s">
        <v>270</v>
      </c>
      <c r="D2495" s="10" t="s">
        <v>253</v>
      </c>
      <c r="E2495" s="25">
        <v>2</v>
      </c>
      <c r="F2495" s="25">
        <v>0</v>
      </c>
      <c r="G2495" s="10" t="s">
        <v>301</v>
      </c>
      <c r="H2495" s="25">
        <f>INDEX('Appendix 1 - Team Data'!$B$12:$R$112, MATCH(C2495, 'Appendix 1 - Team Data'!$B$12:$B$112,0),4)</f>
        <v>0</v>
      </c>
      <c r="I2495" s="25">
        <f>INDEX('Appendix 1 - Team Data'!$B$12:$R$112, MATCH(D2495, 'Appendix 1 - Team Data'!$B$12:$B$112,0),4)</f>
        <v>20</v>
      </c>
      <c r="J2495" s="25">
        <f t="shared" si="39"/>
        <v>2</v>
      </c>
    </row>
    <row r="2496" spans="2:10">
      <c r="B2496" s="3">
        <v>33936</v>
      </c>
      <c r="C2496" s="10" t="s">
        <v>249</v>
      </c>
      <c r="D2496" s="10" t="s">
        <v>275</v>
      </c>
      <c r="E2496" s="25">
        <v>0</v>
      </c>
      <c r="F2496" s="25">
        <v>2</v>
      </c>
      <c r="G2496" s="10" t="s">
        <v>301</v>
      </c>
      <c r="H2496" s="25">
        <f>INDEX('Appendix 1 - Team Data'!$B$12:$R$112, MATCH(C2496, 'Appendix 1 - Team Data'!$B$12:$B$112,0),4)</f>
        <v>20</v>
      </c>
      <c r="I2496" s="25">
        <f>INDEX('Appendix 1 - Team Data'!$B$12:$R$112, MATCH(D2496, 'Appendix 1 - Team Data'!$B$12:$B$112,0),4)</f>
        <v>0</v>
      </c>
      <c r="J2496" s="25">
        <f t="shared" si="39"/>
        <v>2</v>
      </c>
    </row>
    <row r="2497" spans="2:10">
      <c r="B2497" s="3">
        <v>33937</v>
      </c>
      <c r="C2497" s="10" t="s">
        <v>37</v>
      </c>
      <c r="D2497" s="10" t="s">
        <v>41</v>
      </c>
      <c r="E2497" s="25">
        <v>2</v>
      </c>
      <c r="F2497" s="25">
        <v>0</v>
      </c>
      <c r="G2497" s="10" t="s">
        <v>289</v>
      </c>
      <c r="H2497" s="25">
        <f>INDEX('Appendix 1 - Team Data'!$B$12:$R$112, MATCH(C2497, 'Appendix 1 - Team Data'!$B$12:$B$112,0),4)</f>
        <v>60</v>
      </c>
      <c r="I2497" s="25">
        <f>INDEX('Appendix 1 - Team Data'!$B$12:$R$112, MATCH(D2497, 'Appendix 1 - Team Data'!$B$12:$B$112,0),4)</f>
        <v>80</v>
      </c>
      <c r="J2497" s="25">
        <f t="shared" si="39"/>
        <v>2</v>
      </c>
    </row>
    <row r="2498" spans="2:10">
      <c r="B2498" s="3">
        <v>33940</v>
      </c>
      <c r="C2498" s="10" t="s">
        <v>252</v>
      </c>
      <c r="D2498" s="10" t="s">
        <v>233</v>
      </c>
      <c r="E2498" s="25">
        <v>0</v>
      </c>
      <c r="F2498" s="25">
        <v>2</v>
      </c>
      <c r="G2498" s="10" t="s">
        <v>289</v>
      </c>
      <c r="H2498" s="25">
        <f>INDEX('Appendix 1 - Team Data'!$B$12:$R$112, MATCH(C2498, 'Appendix 1 - Team Data'!$B$12:$B$112,0),4)</f>
        <v>20</v>
      </c>
      <c r="I2498" s="25">
        <f>INDEX('Appendix 1 - Team Data'!$B$12:$R$112, MATCH(D2498, 'Appendix 1 - Team Data'!$B$12:$B$112,0),4)</f>
        <v>40</v>
      </c>
      <c r="J2498" s="25">
        <f t="shared" si="39"/>
        <v>2</v>
      </c>
    </row>
    <row r="2499" spans="2:10">
      <c r="B2499" s="3">
        <v>33942</v>
      </c>
      <c r="C2499" s="10" t="s">
        <v>253</v>
      </c>
      <c r="D2499" s="10" t="s">
        <v>16</v>
      </c>
      <c r="E2499" s="25">
        <v>0</v>
      </c>
      <c r="F2499" s="25">
        <v>2</v>
      </c>
      <c r="G2499" s="10" t="s">
        <v>301</v>
      </c>
      <c r="H2499" s="25">
        <f>INDEX('Appendix 1 - Team Data'!$B$12:$R$112, MATCH(C2499, 'Appendix 1 - Team Data'!$B$12:$B$112,0),4)</f>
        <v>20</v>
      </c>
      <c r="I2499" s="25">
        <f>INDEX('Appendix 1 - Team Data'!$B$12:$R$112, MATCH(D2499, 'Appendix 1 - Team Data'!$B$12:$B$112,0),4)</f>
        <v>30</v>
      </c>
      <c r="J2499" s="25">
        <f t="shared" si="39"/>
        <v>2</v>
      </c>
    </row>
    <row r="2500" spans="2:10">
      <c r="B2500" s="3">
        <v>33954</v>
      </c>
      <c r="C2500" s="10" t="s">
        <v>35</v>
      </c>
      <c r="D2500" s="10" t="s">
        <v>40</v>
      </c>
      <c r="E2500" s="25">
        <v>3</v>
      </c>
      <c r="F2500" s="25">
        <v>1</v>
      </c>
      <c r="G2500" s="10" t="s">
        <v>288</v>
      </c>
      <c r="H2500" s="25">
        <f>INDEX('Appendix 1 - Team Data'!$B$12:$R$112, MATCH(C2500, 'Appendix 1 - Team Data'!$B$12:$B$112,0),4)</f>
        <v>90</v>
      </c>
      <c r="I2500" s="25">
        <f>INDEX('Appendix 1 - Team Data'!$B$12:$R$112, MATCH(D2500, 'Appendix 1 - Team Data'!$B$12:$B$112,0),4)</f>
        <v>90</v>
      </c>
      <c r="J2500" s="25">
        <f t="shared" si="39"/>
        <v>2</v>
      </c>
    </row>
    <row r="2501" spans="2:10">
      <c r="B2501" s="3">
        <v>33954</v>
      </c>
      <c r="C2501" s="10" t="s">
        <v>225</v>
      </c>
      <c r="D2501" s="10" t="s">
        <v>212</v>
      </c>
      <c r="E2501" s="25">
        <v>1</v>
      </c>
      <c r="F2501" s="25">
        <v>3</v>
      </c>
      <c r="G2501" s="10" t="s">
        <v>289</v>
      </c>
      <c r="H2501" s="25">
        <f>INDEX('Appendix 1 - Team Data'!$B$12:$R$112, MATCH(C2501, 'Appendix 1 - Team Data'!$B$12:$B$112,0),4)</f>
        <v>60</v>
      </c>
      <c r="I2501" s="25">
        <f>INDEX('Appendix 1 - Team Data'!$B$12:$R$112, MATCH(D2501, 'Appendix 1 - Team Data'!$B$12:$B$112,0),4)</f>
        <v>80</v>
      </c>
      <c r="J2501" s="25">
        <f t="shared" si="39"/>
        <v>2</v>
      </c>
    </row>
    <row r="2502" spans="2:10">
      <c r="B2502" s="3">
        <v>33958</v>
      </c>
      <c r="C2502" s="10" t="s">
        <v>234</v>
      </c>
      <c r="D2502" s="10" t="s">
        <v>251</v>
      </c>
      <c r="E2502" s="25">
        <v>2</v>
      </c>
      <c r="F2502" s="25">
        <v>0</v>
      </c>
      <c r="G2502" s="10" t="s">
        <v>289</v>
      </c>
      <c r="H2502" s="25">
        <f>INDEX('Appendix 1 - Team Data'!$B$12:$R$112, MATCH(C2502, 'Appendix 1 - Team Data'!$B$12:$B$112,0),4)</f>
        <v>40</v>
      </c>
      <c r="I2502" s="25">
        <f>INDEX('Appendix 1 - Team Data'!$B$12:$R$112, MATCH(D2502, 'Appendix 1 - Team Data'!$B$12:$B$112,0),4)</f>
        <v>20</v>
      </c>
      <c r="J2502" s="25">
        <f t="shared" si="39"/>
        <v>2</v>
      </c>
    </row>
    <row r="2503" spans="2:10">
      <c r="B2503" s="3">
        <v>33964</v>
      </c>
      <c r="C2503" s="10" t="s">
        <v>238</v>
      </c>
      <c r="D2503" s="10" t="s">
        <v>257</v>
      </c>
      <c r="E2503" s="25">
        <v>3</v>
      </c>
      <c r="F2503" s="25">
        <v>1</v>
      </c>
      <c r="G2503" s="10" t="s">
        <v>288</v>
      </c>
      <c r="H2503" s="25">
        <f>INDEX('Appendix 1 - Team Data'!$B$12:$R$112, MATCH(C2503, 'Appendix 1 - Team Data'!$B$12:$B$112,0),4)</f>
        <v>40</v>
      </c>
      <c r="I2503" s="25">
        <f>INDEX('Appendix 1 - Team Data'!$B$12:$R$112, MATCH(D2503, 'Appendix 1 - Team Data'!$B$12:$B$112,0),4)</f>
        <v>20</v>
      </c>
      <c r="J2503" s="25">
        <f t="shared" si="39"/>
        <v>2</v>
      </c>
    </row>
    <row r="2504" spans="2:10">
      <c r="B2504" s="3">
        <v>33971</v>
      </c>
      <c r="C2504" s="10" t="s">
        <v>275</v>
      </c>
      <c r="D2504" s="10" t="s">
        <v>272</v>
      </c>
      <c r="E2504" s="25">
        <v>2</v>
      </c>
      <c r="F2504" s="25">
        <v>0</v>
      </c>
      <c r="G2504" s="10" t="s">
        <v>288</v>
      </c>
      <c r="H2504" s="25">
        <f>INDEX('Appendix 1 - Team Data'!$B$12:$R$112, MATCH(C2504, 'Appendix 1 - Team Data'!$B$12:$B$112,0),4)</f>
        <v>0</v>
      </c>
      <c r="I2504" s="25">
        <f>INDEX('Appendix 1 - Team Data'!$B$12:$R$112, MATCH(D2504, 'Appendix 1 - Team Data'!$B$12:$B$112,0),4)</f>
        <v>0</v>
      </c>
      <c r="J2504" s="25">
        <f t="shared" si="39"/>
        <v>2</v>
      </c>
    </row>
    <row r="2505" spans="2:10">
      <c r="B2505" s="3">
        <v>33989</v>
      </c>
      <c r="C2505" s="10" t="s">
        <v>211</v>
      </c>
      <c r="D2505" s="10" t="s">
        <v>41</v>
      </c>
      <c r="E2505" s="25">
        <v>2</v>
      </c>
      <c r="F2505" s="25">
        <v>0</v>
      </c>
      <c r="G2505" s="10" t="s">
        <v>288</v>
      </c>
      <c r="H2505" s="25">
        <f>INDEX('Appendix 1 - Team Data'!$B$12:$R$112, MATCH(C2505, 'Appendix 1 - Team Data'!$B$12:$B$112,0),4)</f>
        <v>90</v>
      </c>
      <c r="I2505" s="25">
        <f>INDEX('Appendix 1 - Team Data'!$B$12:$R$112, MATCH(D2505, 'Appendix 1 - Team Data'!$B$12:$B$112,0),4)</f>
        <v>80</v>
      </c>
      <c r="J2505" s="25">
        <f t="shared" si="39"/>
        <v>2</v>
      </c>
    </row>
    <row r="2506" spans="2:10">
      <c r="B2506" s="3">
        <v>33997</v>
      </c>
      <c r="C2506" s="10" t="s">
        <v>231</v>
      </c>
      <c r="D2506" s="10" t="s">
        <v>244</v>
      </c>
      <c r="E2506" s="25">
        <v>2</v>
      </c>
      <c r="F2506" s="25">
        <v>0</v>
      </c>
      <c r="G2506" s="10" t="s">
        <v>315</v>
      </c>
      <c r="H2506" s="25">
        <f>INDEX('Appendix 1 - Team Data'!$B$12:$R$112, MATCH(C2506, 'Appendix 1 - Team Data'!$B$12:$B$112,0),4)</f>
        <v>40</v>
      </c>
      <c r="I2506" s="25">
        <f>INDEX('Appendix 1 - Team Data'!$B$12:$R$112, MATCH(D2506, 'Appendix 1 - Team Data'!$B$12:$B$112,0),4)</f>
        <v>30</v>
      </c>
      <c r="J2506" s="25">
        <f t="shared" si="39"/>
        <v>2</v>
      </c>
    </row>
    <row r="2507" spans="2:10">
      <c r="B2507" s="3">
        <v>33998</v>
      </c>
      <c r="C2507" s="10" t="s">
        <v>227</v>
      </c>
      <c r="D2507" s="10" t="s">
        <v>237</v>
      </c>
      <c r="E2507" s="25">
        <v>3</v>
      </c>
      <c r="F2507" s="25">
        <v>1</v>
      </c>
      <c r="G2507" s="10" t="s">
        <v>288</v>
      </c>
      <c r="H2507" s="25">
        <f>INDEX('Appendix 1 - Team Data'!$B$12:$R$112, MATCH(C2507, 'Appendix 1 - Team Data'!$B$12:$B$112,0),4)</f>
        <v>50</v>
      </c>
      <c r="I2507" s="25">
        <f>INDEX('Appendix 1 - Team Data'!$B$12:$R$112, MATCH(D2507, 'Appendix 1 - Team Data'!$B$12:$B$112,0),4)</f>
        <v>40</v>
      </c>
      <c r="J2507" s="25">
        <f t="shared" si="39"/>
        <v>2</v>
      </c>
    </row>
    <row r="2508" spans="2:10">
      <c r="B2508" s="3">
        <v>34003</v>
      </c>
      <c r="C2508" s="10" t="s">
        <v>27</v>
      </c>
      <c r="D2508" s="10" t="s">
        <v>228</v>
      </c>
      <c r="E2508" s="25">
        <v>0</v>
      </c>
      <c r="F2508" s="25">
        <v>2</v>
      </c>
      <c r="G2508" s="10" t="s">
        <v>288</v>
      </c>
      <c r="H2508" s="25">
        <f>INDEX('Appendix 1 - Team Data'!$B$12:$R$112, MATCH(C2508, 'Appendix 1 - Team Data'!$B$12:$B$112,0),4)</f>
        <v>80</v>
      </c>
      <c r="I2508" s="25">
        <f>INDEX('Appendix 1 - Team Data'!$B$12:$R$112, MATCH(D2508, 'Appendix 1 - Team Data'!$B$12:$B$112,0),4)</f>
        <v>50</v>
      </c>
      <c r="J2508" s="25">
        <f t="shared" si="39"/>
        <v>2</v>
      </c>
    </row>
    <row r="2509" spans="2:10">
      <c r="B2509" s="3">
        <v>34010</v>
      </c>
      <c r="C2509" s="10" t="s">
        <v>234</v>
      </c>
      <c r="D2509" s="10" t="s">
        <v>43</v>
      </c>
      <c r="E2509" s="25">
        <v>1</v>
      </c>
      <c r="F2509" s="25">
        <v>3</v>
      </c>
      <c r="G2509" s="10" t="s">
        <v>309</v>
      </c>
      <c r="H2509" s="25">
        <f>INDEX('Appendix 1 - Team Data'!$B$12:$R$112, MATCH(C2509, 'Appendix 1 - Team Data'!$B$12:$B$112,0),4)</f>
        <v>40</v>
      </c>
      <c r="I2509" s="25">
        <f>INDEX('Appendix 1 - Team Data'!$B$12:$R$112, MATCH(D2509, 'Appendix 1 - Team Data'!$B$12:$B$112,0),4)</f>
        <v>70</v>
      </c>
      <c r="J2509" s="25">
        <f t="shared" si="39"/>
        <v>2</v>
      </c>
    </row>
    <row r="2510" spans="2:10">
      <c r="B2510" s="3">
        <v>34010</v>
      </c>
      <c r="C2510" s="10" t="s">
        <v>41</v>
      </c>
      <c r="D2510" s="10" t="s">
        <v>228</v>
      </c>
      <c r="E2510" s="25">
        <v>0</v>
      </c>
      <c r="F2510" s="25">
        <v>2</v>
      </c>
      <c r="G2510" s="10" t="s">
        <v>288</v>
      </c>
      <c r="H2510" s="25">
        <f>INDEX('Appendix 1 - Team Data'!$B$12:$R$112, MATCH(C2510, 'Appendix 1 - Team Data'!$B$12:$B$112,0),4)</f>
        <v>80</v>
      </c>
      <c r="I2510" s="25">
        <f>INDEX('Appendix 1 - Team Data'!$B$12:$R$112, MATCH(D2510, 'Appendix 1 - Team Data'!$B$12:$B$112,0),4)</f>
        <v>50</v>
      </c>
      <c r="J2510" s="25">
        <f t="shared" si="39"/>
        <v>2</v>
      </c>
    </row>
    <row r="2511" spans="2:10">
      <c r="B2511" s="3">
        <v>34020</v>
      </c>
      <c r="C2511" s="10" t="s">
        <v>249</v>
      </c>
      <c r="D2511" s="10" t="s">
        <v>233</v>
      </c>
      <c r="E2511" s="25">
        <v>1</v>
      </c>
      <c r="F2511" s="25">
        <v>3</v>
      </c>
      <c r="G2511" s="10" t="s">
        <v>288</v>
      </c>
      <c r="H2511" s="25">
        <f>INDEX('Appendix 1 - Team Data'!$B$12:$R$112, MATCH(C2511, 'Appendix 1 - Team Data'!$B$12:$B$112,0),4)</f>
        <v>20</v>
      </c>
      <c r="I2511" s="25">
        <f>INDEX('Appendix 1 - Team Data'!$B$12:$R$112, MATCH(D2511, 'Appendix 1 - Team Data'!$B$12:$B$112,0),4)</f>
        <v>40</v>
      </c>
      <c r="J2511" s="25">
        <f t="shared" si="39"/>
        <v>2</v>
      </c>
    </row>
    <row r="2512" spans="2:10">
      <c r="B2512" s="3">
        <v>34024</v>
      </c>
      <c r="C2512" s="10" t="s">
        <v>212</v>
      </c>
      <c r="D2512" s="10" t="s">
        <v>225</v>
      </c>
      <c r="E2512" s="25">
        <v>3</v>
      </c>
      <c r="F2512" s="25">
        <v>1</v>
      </c>
      <c r="G2512" s="10" t="s">
        <v>289</v>
      </c>
      <c r="H2512" s="25">
        <f>INDEX('Appendix 1 - Team Data'!$B$12:$R$112, MATCH(C2512, 'Appendix 1 - Team Data'!$B$12:$B$112,0),4)</f>
        <v>80</v>
      </c>
      <c r="I2512" s="25">
        <f>INDEX('Appendix 1 - Team Data'!$B$12:$R$112, MATCH(D2512, 'Appendix 1 - Team Data'!$B$12:$B$112,0),4)</f>
        <v>60</v>
      </c>
      <c r="J2512" s="25">
        <f t="shared" si="39"/>
        <v>2</v>
      </c>
    </row>
    <row r="2513" spans="2:10">
      <c r="B2513" s="3">
        <v>34024</v>
      </c>
      <c r="C2513" s="10" t="s">
        <v>20</v>
      </c>
      <c r="D2513" s="10" t="s">
        <v>211</v>
      </c>
      <c r="E2513" s="25">
        <v>1</v>
      </c>
      <c r="F2513" s="25">
        <v>3</v>
      </c>
      <c r="G2513" s="10" t="s">
        <v>289</v>
      </c>
      <c r="H2513" s="25">
        <f>INDEX('Appendix 1 - Team Data'!$B$12:$R$112, MATCH(C2513, 'Appendix 1 - Team Data'!$B$12:$B$112,0),4)</f>
        <v>90</v>
      </c>
      <c r="I2513" s="25">
        <f>INDEX('Appendix 1 - Team Data'!$B$12:$R$112, MATCH(D2513, 'Appendix 1 - Team Data'!$B$12:$B$112,0),4)</f>
        <v>90</v>
      </c>
      <c r="J2513" s="25">
        <f t="shared" si="39"/>
        <v>2</v>
      </c>
    </row>
    <row r="2514" spans="2:10">
      <c r="B2514" s="3">
        <v>34033</v>
      </c>
      <c r="C2514" s="10" t="s">
        <v>237</v>
      </c>
      <c r="D2514" s="10" t="s">
        <v>46</v>
      </c>
      <c r="E2514" s="25">
        <v>2</v>
      </c>
      <c r="F2514" s="25">
        <v>0</v>
      </c>
      <c r="G2514" s="10" t="s">
        <v>292</v>
      </c>
      <c r="H2514" s="25">
        <f>INDEX('Appendix 1 - Team Data'!$B$12:$R$112, MATCH(C2514, 'Appendix 1 - Team Data'!$B$12:$B$112,0),4)</f>
        <v>40</v>
      </c>
      <c r="I2514" s="25">
        <f>INDEX('Appendix 1 - Team Data'!$B$12:$R$112, MATCH(D2514, 'Appendix 1 - Team Data'!$B$12:$B$112,0),4)</f>
        <v>50</v>
      </c>
      <c r="J2514" s="25">
        <f t="shared" si="39"/>
        <v>2</v>
      </c>
    </row>
    <row r="2515" spans="2:10">
      <c r="B2515" s="3">
        <v>34035</v>
      </c>
      <c r="C2515" s="10" t="s">
        <v>237</v>
      </c>
      <c r="D2515" s="10" t="s">
        <v>37</v>
      </c>
      <c r="E2515" s="25">
        <v>2</v>
      </c>
      <c r="F2515" s="25">
        <v>0</v>
      </c>
      <c r="G2515" s="10" t="s">
        <v>292</v>
      </c>
      <c r="H2515" s="25">
        <f>INDEX('Appendix 1 - Team Data'!$B$12:$R$112, MATCH(C2515, 'Appendix 1 - Team Data'!$B$12:$B$112,0),4)</f>
        <v>40</v>
      </c>
      <c r="I2515" s="25">
        <f>INDEX('Appendix 1 - Team Data'!$B$12:$R$112, MATCH(D2515, 'Appendix 1 - Team Data'!$B$12:$B$112,0),4)</f>
        <v>60</v>
      </c>
      <c r="J2515" s="25">
        <f t="shared" si="39"/>
        <v>2</v>
      </c>
    </row>
    <row r="2516" spans="2:10">
      <c r="B2516" s="3">
        <v>34037</v>
      </c>
      <c r="C2516" s="10" t="s">
        <v>255</v>
      </c>
      <c r="D2516" s="10" t="s">
        <v>43</v>
      </c>
      <c r="E2516" s="25">
        <v>0</v>
      </c>
      <c r="F2516" s="25">
        <v>2</v>
      </c>
      <c r="G2516" s="10" t="s">
        <v>288</v>
      </c>
      <c r="H2516" s="25">
        <f>INDEX('Appendix 1 - Team Data'!$B$12:$R$112, MATCH(C2516, 'Appendix 1 - Team Data'!$B$12:$B$112,0),4)</f>
        <v>20</v>
      </c>
      <c r="I2516" s="25">
        <f>INDEX('Appendix 1 - Team Data'!$B$12:$R$112, MATCH(D2516, 'Appendix 1 - Team Data'!$B$12:$B$112,0),4)</f>
        <v>70</v>
      </c>
      <c r="J2516" s="25">
        <f t="shared" si="39"/>
        <v>2</v>
      </c>
    </row>
    <row r="2517" spans="2:10">
      <c r="B2517" s="3">
        <v>34037</v>
      </c>
      <c r="C2517" s="10" t="s">
        <v>37</v>
      </c>
      <c r="D2517" s="10" t="s">
        <v>46</v>
      </c>
      <c r="E2517" s="25">
        <v>2</v>
      </c>
      <c r="F2517" s="25">
        <v>0</v>
      </c>
      <c r="G2517" s="10" t="s">
        <v>292</v>
      </c>
      <c r="H2517" s="25">
        <f>INDEX('Appendix 1 - Team Data'!$B$12:$R$112, MATCH(C2517, 'Appendix 1 - Team Data'!$B$12:$B$112,0),4)</f>
        <v>60</v>
      </c>
      <c r="I2517" s="25">
        <f>INDEX('Appendix 1 - Team Data'!$B$12:$R$112, MATCH(D2517, 'Appendix 1 - Team Data'!$B$12:$B$112,0),4)</f>
        <v>50</v>
      </c>
      <c r="J2517" s="25">
        <f t="shared" ref="J2517:J2580" si="40">ABS(F2517-E2517)</f>
        <v>2</v>
      </c>
    </row>
    <row r="2518" spans="2:10">
      <c r="B2518" s="3">
        <v>34039</v>
      </c>
      <c r="C2518" s="10" t="s">
        <v>255</v>
      </c>
      <c r="D2518" s="10" t="s">
        <v>43</v>
      </c>
      <c r="E2518" s="25">
        <v>2</v>
      </c>
      <c r="F2518" s="25">
        <v>0</v>
      </c>
      <c r="G2518" s="10" t="s">
        <v>288</v>
      </c>
      <c r="H2518" s="25">
        <f>INDEX('Appendix 1 - Team Data'!$B$12:$R$112, MATCH(C2518, 'Appendix 1 - Team Data'!$B$12:$B$112,0),4)</f>
        <v>20</v>
      </c>
      <c r="I2518" s="25">
        <f>INDEX('Appendix 1 - Team Data'!$B$12:$R$112, MATCH(D2518, 'Appendix 1 - Team Data'!$B$12:$B$112,0),4)</f>
        <v>70</v>
      </c>
      <c r="J2518" s="25">
        <f t="shared" si="40"/>
        <v>2</v>
      </c>
    </row>
    <row r="2519" spans="2:10">
      <c r="B2519" s="3">
        <v>34059</v>
      </c>
      <c r="C2519" s="10" t="s">
        <v>225</v>
      </c>
      <c r="D2519" s="10" t="s">
        <v>48</v>
      </c>
      <c r="E2519" s="25">
        <v>0</v>
      </c>
      <c r="F2519" s="25">
        <v>2</v>
      </c>
      <c r="G2519" s="10" t="s">
        <v>289</v>
      </c>
      <c r="H2519" s="25">
        <f>INDEX('Appendix 1 - Team Data'!$B$12:$R$112, MATCH(C2519, 'Appendix 1 - Team Data'!$B$12:$B$112,0),4)</f>
        <v>60</v>
      </c>
      <c r="I2519" s="25">
        <f>INDEX('Appendix 1 - Team Data'!$B$12:$R$112, MATCH(D2519, 'Appendix 1 - Team Data'!$B$12:$B$112,0),4)</f>
        <v>90</v>
      </c>
      <c r="J2519" s="25">
        <f t="shared" si="40"/>
        <v>2</v>
      </c>
    </row>
    <row r="2520" spans="2:10">
      <c r="B2520" s="3">
        <v>34059</v>
      </c>
      <c r="C2520" s="10" t="s">
        <v>214</v>
      </c>
      <c r="D2520" s="10" t="s">
        <v>45</v>
      </c>
      <c r="E2520" s="25">
        <v>2</v>
      </c>
      <c r="F2520" s="25">
        <v>0</v>
      </c>
      <c r="G2520" s="10" t="s">
        <v>289</v>
      </c>
      <c r="H2520" s="25">
        <f>INDEX('Appendix 1 - Team Data'!$B$12:$R$112, MATCH(C2520, 'Appendix 1 - Team Data'!$B$12:$B$112,0),4)</f>
        <v>70</v>
      </c>
      <c r="I2520" s="25">
        <f>INDEX('Appendix 1 - Team Data'!$B$12:$R$112, MATCH(D2520, 'Appendix 1 - Team Data'!$B$12:$B$112,0),4)</f>
        <v>90</v>
      </c>
      <c r="J2520" s="25">
        <f t="shared" si="40"/>
        <v>2</v>
      </c>
    </row>
    <row r="2521" spans="2:10">
      <c r="B2521" s="3">
        <v>34063</v>
      </c>
      <c r="C2521" s="10" t="s">
        <v>275</v>
      </c>
      <c r="D2521" s="10" t="s">
        <v>17</v>
      </c>
      <c r="E2521" s="25">
        <v>1</v>
      </c>
      <c r="F2521" s="25">
        <v>3</v>
      </c>
      <c r="G2521" s="10" t="s">
        <v>288</v>
      </c>
      <c r="H2521" s="25">
        <f>INDEX('Appendix 1 - Team Data'!$B$12:$R$112, MATCH(C2521, 'Appendix 1 - Team Data'!$B$12:$B$112,0),4)</f>
        <v>0</v>
      </c>
      <c r="I2521" s="25">
        <f>INDEX('Appendix 1 - Team Data'!$B$12:$R$112, MATCH(D2521, 'Appendix 1 - Team Data'!$B$12:$B$112,0),4)</f>
        <v>50</v>
      </c>
      <c r="J2521" s="25">
        <f t="shared" si="40"/>
        <v>2</v>
      </c>
    </row>
    <row r="2522" spans="2:10">
      <c r="B2522" s="3">
        <v>34066</v>
      </c>
      <c r="C2522" s="10" t="s">
        <v>232</v>
      </c>
      <c r="D2522" s="10" t="s">
        <v>258</v>
      </c>
      <c r="E2522" s="25">
        <v>2</v>
      </c>
      <c r="F2522" s="25">
        <v>0</v>
      </c>
      <c r="G2522" s="10" t="s">
        <v>288</v>
      </c>
      <c r="H2522" s="25">
        <f>INDEX('Appendix 1 - Team Data'!$B$12:$R$112, MATCH(C2522, 'Appendix 1 - Team Data'!$B$12:$B$112,0),4)</f>
        <v>40</v>
      </c>
      <c r="I2522" s="25">
        <f>INDEX('Appendix 1 - Team Data'!$B$12:$R$112, MATCH(D2522, 'Appendix 1 - Team Data'!$B$12:$B$112,0),4)</f>
        <v>20</v>
      </c>
      <c r="J2522" s="25">
        <f t="shared" si="40"/>
        <v>2</v>
      </c>
    </row>
    <row r="2523" spans="2:10">
      <c r="B2523" s="3">
        <v>34070</v>
      </c>
      <c r="C2523" s="10" t="s">
        <v>255</v>
      </c>
      <c r="D2523" s="10" t="s">
        <v>271</v>
      </c>
      <c r="E2523" s="25">
        <v>2</v>
      </c>
      <c r="F2523" s="25">
        <v>0</v>
      </c>
      <c r="G2523" s="10" t="s">
        <v>289</v>
      </c>
      <c r="H2523" s="25">
        <f>INDEX('Appendix 1 - Team Data'!$B$12:$R$112, MATCH(C2523, 'Appendix 1 - Team Data'!$B$12:$B$112,0),4)</f>
        <v>20</v>
      </c>
      <c r="I2523" s="25">
        <f>INDEX('Appendix 1 - Team Data'!$B$12:$R$112, MATCH(D2523, 'Appendix 1 - Team Data'!$B$12:$B$112,0),4)</f>
        <v>0</v>
      </c>
      <c r="J2523" s="25">
        <f t="shared" si="40"/>
        <v>2</v>
      </c>
    </row>
    <row r="2524" spans="2:10">
      <c r="B2524" s="3">
        <v>34073</v>
      </c>
      <c r="C2524" s="10" t="s">
        <v>226</v>
      </c>
      <c r="D2524" s="10" t="s">
        <v>233</v>
      </c>
      <c r="E2524" s="25">
        <v>3</v>
      </c>
      <c r="F2524" s="25">
        <v>1</v>
      </c>
      <c r="G2524" s="10" t="s">
        <v>289</v>
      </c>
      <c r="H2524" s="25">
        <f>INDEX('Appendix 1 - Team Data'!$B$12:$R$112, MATCH(C2524, 'Appendix 1 - Team Data'!$B$12:$B$112,0),4)</f>
        <v>60</v>
      </c>
      <c r="I2524" s="25">
        <f>INDEX('Appendix 1 - Team Data'!$B$12:$R$112, MATCH(D2524, 'Appendix 1 - Team Data'!$B$12:$B$112,0),4)</f>
        <v>40</v>
      </c>
      <c r="J2524" s="25">
        <f t="shared" si="40"/>
        <v>2</v>
      </c>
    </row>
    <row r="2525" spans="2:10">
      <c r="B2525" s="3">
        <v>34073</v>
      </c>
      <c r="C2525" s="10" t="s">
        <v>211</v>
      </c>
      <c r="D2525" s="10" t="s">
        <v>258</v>
      </c>
      <c r="E2525" s="25">
        <v>2</v>
      </c>
      <c r="F2525" s="25">
        <v>0</v>
      </c>
      <c r="G2525" s="10" t="s">
        <v>289</v>
      </c>
      <c r="H2525" s="25">
        <f>INDEX('Appendix 1 - Team Data'!$B$12:$R$112, MATCH(C2525, 'Appendix 1 - Team Data'!$B$12:$B$112,0),4)</f>
        <v>90</v>
      </c>
      <c r="I2525" s="25">
        <f>INDEX('Appendix 1 - Team Data'!$B$12:$R$112, MATCH(D2525, 'Appendix 1 - Team Data'!$B$12:$B$112,0),4)</f>
        <v>20</v>
      </c>
      <c r="J2525" s="25">
        <f t="shared" si="40"/>
        <v>2</v>
      </c>
    </row>
    <row r="2526" spans="2:10">
      <c r="B2526" s="3">
        <v>34074</v>
      </c>
      <c r="C2526" s="10" t="s">
        <v>236</v>
      </c>
      <c r="D2526" s="10" t="s">
        <v>42</v>
      </c>
      <c r="E2526" s="25">
        <v>0</v>
      </c>
      <c r="F2526" s="25">
        <v>2</v>
      </c>
      <c r="G2526" s="10" t="s">
        <v>288</v>
      </c>
      <c r="H2526" s="25">
        <f>INDEX('Appendix 1 - Team Data'!$B$12:$R$112, MATCH(C2526, 'Appendix 1 - Team Data'!$B$12:$B$112,0),4)</f>
        <v>40</v>
      </c>
      <c r="I2526" s="25">
        <f>INDEX('Appendix 1 - Team Data'!$B$12:$R$112, MATCH(D2526, 'Appendix 1 - Team Data'!$B$12:$B$112,0),4)</f>
        <v>80</v>
      </c>
      <c r="J2526" s="25">
        <f t="shared" si="40"/>
        <v>2</v>
      </c>
    </row>
    <row r="2527" spans="2:10">
      <c r="B2527" s="3">
        <v>34077</v>
      </c>
      <c r="C2527" s="10" t="s">
        <v>231</v>
      </c>
      <c r="D2527" s="10" t="s">
        <v>266</v>
      </c>
      <c r="E2527" s="25">
        <v>3</v>
      </c>
      <c r="F2527" s="25">
        <v>1</v>
      </c>
      <c r="G2527" s="10" t="s">
        <v>289</v>
      </c>
      <c r="H2527" s="25">
        <f>INDEX('Appendix 1 - Team Data'!$B$12:$R$112, MATCH(C2527, 'Appendix 1 - Team Data'!$B$12:$B$112,0),4)</f>
        <v>40</v>
      </c>
      <c r="I2527" s="25">
        <f>INDEX('Appendix 1 - Team Data'!$B$12:$R$112, MATCH(D2527, 'Appendix 1 - Team Data'!$B$12:$B$112,0),4)</f>
        <v>10</v>
      </c>
      <c r="J2527" s="25">
        <f t="shared" si="40"/>
        <v>2</v>
      </c>
    </row>
    <row r="2528" spans="2:10">
      <c r="B2528" s="3">
        <v>34077</v>
      </c>
      <c r="C2528" s="10" t="s">
        <v>255</v>
      </c>
      <c r="D2528" s="10" t="s">
        <v>237</v>
      </c>
      <c r="E2528" s="25">
        <v>3</v>
      </c>
      <c r="F2528" s="25">
        <v>1</v>
      </c>
      <c r="G2528" s="10" t="s">
        <v>289</v>
      </c>
      <c r="H2528" s="25">
        <f>INDEX('Appendix 1 - Team Data'!$B$12:$R$112, MATCH(C2528, 'Appendix 1 - Team Data'!$B$12:$B$112,0),4)</f>
        <v>20</v>
      </c>
      <c r="I2528" s="25">
        <f>INDEX('Appendix 1 - Team Data'!$B$12:$R$112, MATCH(D2528, 'Appendix 1 - Team Data'!$B$12:$B$112,0),4)</f>
        <v>40</v>
      </c>
      <c r="J2528" s="25">
        <f t="shared" si="40"/>
        <v>2</v>
      </c>
    </row>
    <row r="2529" spans="2:10">
      <c r="B2529" s="3">
        <v>34077</v>
      </c>
      <c r="C2529" s="10" t="s">
        <v>53</v>
      </c>
      <c r="D2529" s="10" t="s">
        <v>249</v>
      </c>
      <c r="E2529" s="25">
        <v>2</v>
      </c>
      <c r="F2529" s="25">
        <v>0</v>
      </c>
      <c r="G2529" s="10" t="s">
        <v>289</v>
      </c>
      <c r="H2529" s="25">
        <f>INDEX('Appendix 1 - Team Data'!$B$12:$R$112, MATCH(C2529, 'Appendix 1 - Team Data'!$B$12:$B$112,0),4)</f>
        <v>50</v>
      </c>
      <c r="I2529" s="25">
        <f>INDEX('Appendix 1 - Team Data'!$B$12:$R$112, MATCH(D2529, 'Appendix 1 - Team Data'!$B$12:$B$112,0),4)</f>
        <v>20</v>
      </c>
      <c r="J2529" s="25">
        <f t="shared" si="40"/>
        <v>2</v>
      </c>
    </row>
    <row r="2530" spans="2:10">
      <c r="B2530" s="3">
        <v>34077</v>
      </c>
      <c r="C2530" s="10" t="s">
        <v>41</v>
      </c>
      <c r="D2530" s="10" t="s">
        <v>271</v>
      </c>
      <c r="E2530" s="25">
        <v>3</v>
      </c>
      <c r="F2530" s="25">
        <v>1</v>
      </c>
      <c r="G2530" s="10" t="s">
        <v>289</v>
      </c>
      <c r="H2530" s="25">
        <f>INDEX('Appendix 1 - Team Data'!$B$12:$R$112, MATCH(C2530, 'Appendix 1 - Team Data'!$B$12:$B$112,0),4)</f>
        <v>80</v>
      </c>
      <c r="I2530" s="25">
        <f>INDEX('Appendix 1 - Team Data'!$B$12:$R$112, MATCH(D2530, 'Appendix 1 - Team Data'!$B$12:$B$112,0),4)</f>
        <v>0</v>
      </c>
      <c r="J2530" s="25">
        <f t="shared" si="40"/>
        <v>2</v>
      </c>
    </row>
    <row r="2531" spans="2:10">
      <c r="B2531" s="3">
        <v>34077</v>
      </c>
      <c r="C2531" s="10" t="s">
        <v>16</v>
      </c>
      <c r="D2531" s="10" t="s">
        <v>254</v>
      </c>
      <c r="E2531" s="25">
        <v>3</v>
      </c>
      <c r="F2531" s="25">
        <v>1</v>
      </c>
      <c r="G2531" s="10" t="s">
        <v>288</v>
      </c>
      <c r="H2531" s="25">
        <f>INDEX('Appendix 1 - Team Data'!$B$12:$R$112, MATCH(C2531, 'Appendix 1 - Team Data'!$B$12:$B$112,0),4)</f>
        <v>30</v>
      </c>
      <c r="I2531" s="25">
        <f>INDEX('Appendix 1 - Team Data'!$B$12:$R$112, MATCH(D2531, 'Appendix 1 - Team Data'!$B$12:$B$112,0),4)</f>
        <v>20</v>
      </c>
      <c r="J2531" s="25">
        <f t="shared" si="40"/>
        <v>2</v>
      </c>
    </row>
    <row r="2532" spans="2:10">
      <c r="B2532" s="3">
        <v>34078</v>
      </c>
      <c r="C2532" s="10" t="s">
        <v>26</v>
      </c>
      <c r="D2532" s="10" t="s">
        <v>275</v>
      </c>
      <c r="E2532" s="25">
        <v>1</v>
      </c>
      <c r="F2532" s="25">
        <v>3</v>
      </c>
      <c r="G2532" s="10" t="s">
        <v>288</v>
      </c>
      <c r="H2532" s="25">
        <f>INDEX('Appendix 1 - Team Data'!$B$12:$R$112, MATCH(C2532, 'Appendix 1 - Team Data'!$B$12:$B$112,0),4)</f>
        <v>60</v>
      </c>
      <c r="I2532" s="25">
        <f>INDEX('Appendix 1 - Team Data'!$B$12:$R$112, MATCH(D2532, 'Appendix 1 - Team Data'!$B$12:$B$112,0),4)</f>
        <v>0</v>
      </c>
      <c r="J2532" s="25">
        <f t="shared" si="40"/>
        <v>2</v>
      </c>
    </row>
    <row r="2533" spans="2:10">
      <c r="B2533" s="3">
        <v>34084</v>
      </c>
      <c r="C2533" s="10" t="s">
        <v>237</v>
      </c>
      <c r="D2533" s="10" t="s">
        <v>271</v>
      </c>
      <c r="E2533" s="25">
        <v>2</v>
      </c>
      <c r="F2533" s="25">
        <v>0</v>
      </c>
      <c r="G2533" s="10" t="s">
        <v>289</v>
      </c>
      <c r="H2533" s="25">
        <f>INDEX('Appendix 1 - Team Data'!$B$12:$R$112, MATCH(C2533, 'Appendix 1 - Team Data'!$B$12:$B$112,0),4)</f>
        <v>40</v>
      </c>
      <c r="I2533" s="25">
        <f>INDEX('Appendix 1 - Team Data'!$B$12:$R$112, MATCH(D2533, 'Appendix 1 - Team Data'!$B$12:$B$112,0),4)</f>
        <v>0</v>
      </c>
      <c r="J2533" s="25">
        <f t="shared" si="40"/>
        <v>2</v>
      </c>
    </row>
    <row r="2534" spans="2:10">
      <c r="B2534" s="3">
        <v>34087</v>
      </c>
      <c r="C2534" s="10" t="s">
        <v>233</v>
      </c>
      <c r="D2534" s="10" t="s">
        <v>244</v>
      </c>
      <c r="E2534" s="25">
        <v>2</v>
      </c>
      <c r="F2534" s="25">
        <v>0</v>
      </c>
      <c r="G2534" s="10" t="s">
        <v>289</v>
      </c>
      <c r="H2534" s="25">
        <f>INDEX('Appendix 1 - Team Data'!$B$12:$R$112, MATCH(C2534, 'Appendix 1 - Team Data'!$B$12:$B$112,0),4)</f>
        <v>40</v>
      </c>
      <c r="I2534" s="25">
        <f>INDEX('Appendix 1 - Team Data'!$B$12:$R$112, MATCH(D2534, 'Appendix 1 - Team Data'!$B$12:$B$112,0),4)</f>
        <v>30</v>
      </c>
      <c r="J2534" s="25">
        <f t="shared" si="40"/>
        <v>2</v>
      </c>
    </row>
    <row r="2535" spans="2:10">
      <c r="B2535" s="3">
        <v>34087</v>
      </c>
      <c r="C2535" s="10" t="s">
        <v>246</v>
      </c>
      <c r="D2535" s="10" t="s">
        <v>225</v>
      </c>
      <c r="E2535" s="25">
        <v>3</v>
      </c>
      <c r="F2535" s="25">
        <v>1</v>
      </c>
      <c r="G2535" s="10" t="s">
        <v>289</v>
      </c>
      <c r="H2535" s="25">
        <f>INDEX('Appendix 1 - Team Data'!$B$12:$R$112, MATCH(C2535, 'Appendix 1 - Team Data'!$B$12:$B$112,0),4)</f>
        <v>30</v>
      </c>
      <c r="I2535" s="25">
        <f>INDEX('Appendix 1 - Team Data'!$B$12:$R$112, MATCH(D2535, 'Appendix 1 - Team Data'!$B$12:$B$112,0),4)</f>
        <v>60</v>
      </c>
      <c r="J2535" s="25">
        <f t="shared" si="40"/>
        <v>2</v>
      </c>
    </row>
    <row r="2536" spans="2:10">
      <c r="B2536" s="3">
        <v>34087</v>
      </c>
      <c r="C2536" s="10" t="s">
        <v>21</v>
      </c>
      <c r="D2536" s="10" t="s">
        <v>229</v>
      </c>
      <c r="E2536" s="25">
        <v>3</v>
      </c>
      <c r="F2536" s="25">
        <v>1</v>
      </c>
      <c r="G2536" s="10" t="s">
        <v>289</v>
      </c>
      <c r="H2536" s="25">
        <f>INDEX('Appendix 1 - Team Data'!$B$12:$R$112, MATCH(C2536, 'Appendix 1 - Team Data'!$B$12:$B$112,0),4)</f>
        <v>90</v>
      </c>
      <c r="I2536" s="25">
        <f>INDEX('Appendix 1 - Team Data'!$B$12:$R$112, MATCH(D2536, 'Appendix 1 - Team Data'!$B$12:$B$112,0),4)</f>
        <v>50</v>
      </c>
      <c r="J2536" s="25">
        <f t="shared" si="40"/>
        <v>2</v>
      </c>
    </row>
    <row r="2537" spans="2:10">
      <c r="B2537" s="3">
        <v>34102</v>
      </c>
      <c r="C2537" s="10" t="s">
        <v>244</v>
      </c>
      <c r="D2537" s="10" t="s">
        <v>226</v>
      </c>
      <c r="E2537" s="25">
        <v>3</v>
      </c>
      <c r="F2537" s="25">
        <v>1</v>
      </c>
      <c r="G2537" s="10" t="s">
        <v>289</v>
      </c>
      <c r="H2537" s="25">
        <f>INDEX('Appendix 1 - Team Data'!$B$12:$R$112, MATCH(C2537, 'Appendix 1 - Team Data'!$B$12:$B$112,0),4)</f>
        <v>30</v>
      </c>
      <c r="I2537" s="25">
        <f>INDEX('Appendix 1 - Team Data'!$B$12:$R$112, MATCH(D2537, 'Appendix 1 - Team Data'!$B$12:$B$112,0),4)</f>
        <v>60</v>
      </c>
      <c r="J2537" s="25">
        <f t="shared" si="40"/>
        <v>2</v>
      </c>
    </row>
    <row r="2538" spans="2:10">
      <c r="B2538" s="3">
        <v>34107</v>
      </c>
      <c r="C2538" s="10" t="s">
        <v>16</v>
      </c>
      <c r="D2538" s="10" t="s">
        <v>275</v>
      </c>
      <c r="E2538" s="25">
        <v>2</v>
      </c>
      <c r="F2538" s="25">
        <v>0</v>
      </c>
      <c r="G2538" s="10" t="s">
        <v>289</v>
      </c>
      <c r="H2538" s="25">
        <f>INDEX('Appendix 1 - Team Data'!$B$12:$R$112, MATCH(C2538, 'Appendix 1 - Team Data'!$B$12:$B$112,0),4)</f>
        <v>30</v>
      </c>
      <c r="I2538" s="25">
        <f>INDEX('Appendix 1 - Team Data'!$B$12:$R$112, MATCH(D2538, 'Appendix 1 - Team Data'!$B$12:$B$112,0),4)</f>
        <v>0</v>
      </c>
      <c r="J2538" s="25">
        <f t="shared" si="40"/>
        <v>2</v>
      </c>
    </row>
    <row r="2539" spans="2:10">
      <c r="B2539" s="3">
        <v>34118</v>
      </c>
      <c r="C2539" s="10" t="s">
        <v>221</v>
      </c>
      <c r="D2539" s="10" t="s">
        <v>236</v>
      </c>
      <c r="E2539" s="25">
        <v>2</v>
      </c>
      <c r="F2539" s="25">
        <v>4</v>
      </c>
      <c r="G2539" s="10" t="s">
        <v>288</v>
      </c>
      <c r="H2539" s="25">
        <f>INDEX('Appendix 1 - Team Data'!$B$12:$R$112, MATCH(C2539, 'Appendix 1 - Team Data'!$B$12:$B$112,0),4)</f>
        <v>60</v>
      </c>
      <c r="I2539" s="25">
        <f>INDEX('Appendix 1 - Team Data'!$B$12:$R$112, MATCH(D2539, 'Appendix 1 - Team Data'!$B$12:$B$112,0),4)</f>
        <v>40</v>
      </c>
      <c r="J2539" s="25">
        <f t="shared" si="40"/>
        <v>2</v>
      </c>
    </row>
    <row r="2540" spans="2:10">
      <c r="B2540" s="3">
        <v>34122</v>
      </c>
      <c r="C2540" s="10" t="s">
        <v>246</v>
      </c>
      <c r="D2540" s="10" t="s">
        <v>48</v>
      </c>
      <c r="E2540" s="25">
        <v>2</v>
      </c>
      <c r="F2540" s="25">
        <v>0</v>
      </c>
      <c r="G2540" s="10" t="s">
        <v>289</v>
      </c>
      <c r="H2540" s="25">
        <f>INDEX('Appendix 1 - Team Data'!$B$12:$R$112, MATCH(C2540, 'Appendix 1 - Team Data'!$B$12:$B$112,0),4)</f>
        <v>30</v>
      </c>
      <c r="I2540" s="25">
        <f>INDEX('Appendix 1 - Team Data'!$B$12:$R$112, MATCH(D2540, 'Appendix 1 - Team Data'!$B$12:$B$112,0),4)</f>
        <v>90</v>
      </c>
      <c r="J2540" s="25">
        <f t="shared" si="40"/>
        <v>2</v>
      </c>
    </row>
    <row r="2541" spans="2:10">
      <c r="B2541" s="3">
        <v>34122</v>
      </c>
      <c r="C2541" s="10" t="s">
        <v>222</v>
      </c>
      <c r="D2541" s="10" t="s">
        <v>258</v>
      </c>
      <c r="E2541" s="25">
        <v>3</v>
      </c>
      <c r="F2541" s="25">
        <v>1</v>
      </c>
      <c r="G2541" s="10" t="s">
        <v>289</v>
      </c>
      <c r="H2541" s="25">
        <f>INDEX('Appendix 1 - Team Data'!$B$12:$R$112, MATCH(C2541, 'Appendix 1 - Team Data'!$B$12:$B$112,0),4)</f>
        <v>60</v>
      </c>
      <c r="I2541" s="25">
        <f>INDEX('Appendix 1 - Team Data'!$B$12:$R$112, MATCH(D2541, 'Appendix 1 - Team Data'!$B$12:$B$112,0),4)</f>
        <v>20</v>
      </c>
      <c r="J2541" s="25">
        <f t="shared" si="40"/>
        <v>2</v>
      </c>
    </row>
    <row r="2542" spans="2:10">
      <c r="B2542" s="3">
        <v>34127</v>
      </c>
      <c r="C2542" s="10" t="s">
        <v>43</v>
      </c>
      <c r="D2542" s="10" t="s">
        <v>272</v>
      </c>
      <c r="E2542" s="25">
        <v>2</v>
      </c>
      <c r="F2542" s="25">
        <v>0</v>
      </c>
      <c r="G2542" s="10" t="s">
        <v>289</v>
      </c>
      <c r="H2542" s="25">
        <f>INDEX('Appendix 1 - Team Data'!$B$12:$R$112, MATCH(C2542, 'Appendix 1 - Team Data'!$B$12:$B$112,0),4)</f>
        <v>70</v>
      </c>
      <c r="I2542" s="25">
        <f>INDEX('Appendix 1 - Team Data'!$B$12:$R$112, MATCH(D2542, 'Appendix 1 - Team Data'!$B$12:$B$112,0),4)</f>
        <v>0</v>
      </c>
      <c r="J2542" s="25">
        <f t="shared" si="40"/>
        <v>2</v>
      </c>
    </row>
    <row r="2543" spans="2:10">
      <c r="B2543" s="3">
        <v>34130</v>
      </c>
      <c r="C2543" s="10" t="s">
        <v>41</v>
      </c>
      <c r="D2543" s="10" t="s">
        <v>215</v>
      </c>
      <c r="E2543" s="25">
        <v>3</v>
      </c>
      <c r="F2543" s="25">
        <v>1</v>
      </c>
      <c r="G2543" s="10" t="s">
        <v>288</v>
      </c>
      <c r="H2543" s="25">
        <f>INDEX('Appendix 1 - Team Data'!$B$12:$R$112, MATCH(C2543, 'Appendix 1 - Team Data'!$B$12:$B$112,0),4)</f>
        <v>80</v>
      </c>
      <c r="I2543" s="25">
        <f>INDEX('Appendix 1 - Team Data'!$B$12:$R$112, MATCH(D2543, 'Appendix 1 - Team Data'!$B$12:$B$112,0),4)</f>
        <v>70</v>
      </c>
      <c r="J2543" s="25">
        <f t="shared" si="40"/>
        <v>2</v>
      </c>
    </row>
    <row r="2544" spans="2:10">
      <c r="B2544" s="3">
        <v>34131</v>
      </c>
      <c r="C2544" s="10" t="s">
        <v>27</v>
      </c>
      <c r="D2544" s="10" t="s">
        <v>220</v>
      </c>
      <c r="E2544" s="25">
        <v>3</v>
      </c>
      <c r="F2544" s="25">
        <v>1</v>
      </c>
      <c r="G2544" s="10" t="s">
        <v>288</v>
      </c>
      <c r="H2544" s="25">
        <f>INDEX('Appendix 1 - Team Data'!$B$12:$R$112, MATCH(C2544, 'Appendix 1 - Team Data'!$B$12:$B$112,0),4)</f>
        <v>80</v>
      </c>
      <c r="I2544" s="25">
        <f>INDEX('Appendix 1 - Team Data'!$B$12:$R$112, MATCH(D2544, 'Appendix 1 - Team Data'!$B$12:$B$112,0),4)</f>
        <v>60</v>
      </c>
      <c r="J2544" s="25">
        <f t="shared" si="40"/>
        <v>2</v>
      </c>
    </row>
    <row r="2545" spans="2:10">
      <c r="B2545" s="3">
        <v>34133</v>
      </c>
      <c r="C2545" s="10" t="s">
        <v>227</v>
      </c>
      <c r="D2545" s="10" t="s">
        <v>213</v>
      </c>
      <c r="E2545" s="25">
        <v>1</v>
      </c>
      <c r="F2545" s="25">
        <v>3</v>
      </c>
      <c r="G2545" s="10" t="s">
        <v>288</v>
      </c>
      <c r="H2545" s="25">
        <f>INDEX('Appendix 1 - Team Data'!$B$12:$R$112, MATCH(C2545, 'Appendix 1 - Team Data'!$B$12:$B$112,0),4)</f>
        <v>50</v>
      </c>
      <c r="I2545" s="25">
        <f>INDEX('Appendix 1 - Team Data'!$B$12:$R$112, MATCH(D2545, 'Appendix 1 - Team Data'!$B$12:$B$112,0),4)</f>
        <v>80</v>
      </c>
      <c r="J2545" s="25">
        <f t="shared" si="40"/>
        <v>2</v>
      </c>
    </row>
    <row r="2546" spans="2:10">
      <c r="B2546" s="3">
        <v>34136</v>
      </c>
      <c r="C2546" s="10" t="s">
        <v>31</v>
      </c>
      <c r="D2546" s="10" t="s">
        <v>236</v>
      </c>
      <c r="E2546" s="25">
        <v>2</v>
      </c>
      <c r="F2546" s="25">
        <v>0</v>
      </c>
      <c r="G2546" s="10" t="s">
        <v>289</v>
      </c>
      <c r="H2546" s="25">
        <f>INDEX('Appendix 1 - Team Data'!$B$12:$R$112, MATCH(C2546, 'Appendix 1 - Team Data'!$B$12:$B$112,0),4)</f>
        <v>70</v>
      </c>
      <c r="I2546" s="25">
        <f>INDEX('Appendix 1 - Team Data'!$B$12:$R$112, MATCH(D2546, 'Appendix 1 - Team Data'!$B$12:$B$112,0),4)</f>
        <v>40</v>
      </c>
      <c r="J2546" s="25">
        <f t="shared" si="40"/>
        <v>2</v>
      </c>
    </row>
    <row r="2547" spans="2:10">
      <c r="B2547" s="3">
        <v>34140</v>
      </c>
      <c r="C2547" s="10" t="s">
        <v>257</v>
      </c>
      <c r="D2547" s="10" t="s">
        <v>51</v>
      </c>
      <c r="E2547" s="25">
        <v>0</v>
      </c>
      <c r="F2547" s="25">
        <v>2</v>
      </c>
      <c r="G2547" s="10" t="s">
        <v>288</v>
      </c>
      <c r="H2547" s="25">
        <f>INDEX('Appendix 1 - Team Data'!$B$12:$R$112, MATCH(C2547, 'Appendix 1 - Team Data'!$B$12:$B$112,0),4)</f>
        <v>20</v>
      </c>
      <c r="I2547" s="25">
        <f>INDEX('Appendix 1 - Team Data'!$B$12:$R$112, MATCH(D2547, 'Appendix 1 - Team Data'!$B$12:$B$112,0),4)</f>
        <v>70</v>
      </c>
      <c r="J2547" s="25">
        <f t="shared" si="40"/>
        <v>2</v>
      </c>
    </row>
    <row r="2548" spans="2:10">
      <c r="B2548" s="3">
        <v>34143</v>
      </c>
      <c r="C2548" s="10" t="s">
        <v>37</v>
      </c>
      <c r="D2548" s="10" t="s">
        <v>46</v>
      </c>
      <c r="E2548" s="25">
        <v>3</v>
      </c>
      <c r="F2548" s="25">
        <v>1</v>
      </c>
      <c r="G2548" s="10" t="s">
        <v>288</v>
      </c>
      <c r="H2548" s="25">
        <f>INDEX('Appendix 1 - Team Data'!$B$12:$R$112, MATCH(C2548, 'Appendix 1 - Team Data'!$B$12:$B$112,0),4)</f>
        <v>60</v>
      </c>
      <c r="I2548" s="25">
        <f>INDEX('Appendix 1 - Team Data'!$B$12:$R$112, MATCH(D2548, 'Appendix 1 - Team Data'!$B$12:$B$112,0),4)</f>
        <v>50</v>
      </c>
      <c r="J2548" s="25">
        <f t="shared" si="40"/>
        <v>2</v>
      </c>
    </row>
    <row r="2549" spans="2:10">
      <c r="B2549" s="3">
        <v>34145</v>
      </c>
      <c r="C2549" s="10" t="s">
        <v>32</v>
      </c>
      <c r="D2549" s="10" t="s">
        <v>219</v>
      </c>
      <c r="E2549" s="25">
        <v>3</v>
      </c>
      <c r="F2549" s="25">
        <v>1</v>
      </c>
      <c r="G2549" s="10" t="s">
        <v>288</v>
      </c>
      <c r="H2549" s="25">
        <f>INDEX('Appendix 1 - Team Data'!$B$12:$R$112, MATCH(C2549, 'Appendix 1 - Team Data'!$B$12:$B$112,0),4)</f>
        <v>80</v>
      </c>
      <c r="I2549" s="25">
        <f>INDEX('Appendix 1 - Team Data'!$B$12:$R$112, MATCH(D2549, 'Appendix 1 - Team Data'!$B$12:$B$112,0),4)</f>
        <v>60</v>
      </c>
      <c r="J2549" s="25">
        <f t="shared" si="40"/>
        <v>2</v>
      </c>
    </row>
    <row r="2550" spans="2:10">
      <c r="B2550" s="3">
        <v>34147</v>
      </c>
      <c r="C2550" s="10" t="s">
        <v>27</v>
      </c>
      <c r="D2550" s="10" t="s">
        <v>41</v>
      </c>
      <c r="E2550" s="25">
        <v>2</v>
      </c>
      <c r="F2550" s="25">
        <v>4</v>
      </c>
      <c r="G2550" s="10" t="s">
        <v>297</v>
      </c>
      <c r="H2550" s="25">
        <f>INDEX('Appendix 1 - Team Data'!$B$12:$R$112, MATCH(C2550, 'Appendix 1 - Team Data'!$B$12:$B$112,0),4)</f>
        <v>80</v>
      </c>
      <c r="I2550" s="25">
        <f>INDEX('Appendix 1 - Team Data'!$B$12:$R$112, MATCH(D2550, 'Appendix 1 - Team Data'!$B$12:$B$112,0),4)</f>
        <v>80</v>
      </c>
      <c r="J2550" s="25">
        <f t="shared" si="40"/>
        <v>2</v>
      </c>
    </row>
    <row r="2551" spans="2:10">
      <c r="B2551" s="3">
        <v>34149</v>
      </c>
      <c r="C2551" s="10" t="s">
        <v>37</v>
      </c>
      <c r="D2551" s="10" t="s">
        <v>41</v>
      </c>
      <c r="E2551" s="25">
        <v>0</v>
      </c>
      <c r="F2551" s="25">
        <v>2</v>
      </c>
      <c r="G2551" s="10" t="s">
        <v>288</v>
      </c>
      <c r="H2551" s="25">
        <f>INDEX('Appendix 1 - Team Data'!$B$12:$R$112, MATCH(C2551, 'Appendix 1 - Team Data'!$B$12:$B$112,0),4)</f>
        <v>60</v>
      </c>
      <c r="I2551" s="25">
        <f>INDEX('Appendix 1 - Team Data'!$B$12:$R$112, MATCH(D2551, 'Appendix 1 - Team Data'!$B$12:$B$112,0),4)</f>
        <v>80</v>
      </c>
      <c r="J2551" s="25">
        <f t="shared" si="40"/>
        <v>2</v>
      </c>
    </row>
    <row r="2552" spans="2:10">
      <c r="B2552" s="3">
        <v>34150</v>
      </c>
      <c r="C2552" s="10" t="s">
        <v>218</v>
      </c>
      <c r="D2552" s="10" t="s">
        <v>41</v>
      </c>
      <c r="E2552" s="25">
        <v>0</v>
      </c>
      <c r="F2552" s="25">
        <v>2</v>
      </c>
      <c r="G2552" s="10" t="s">
        <v>297</v>
      </c>
      <c r="H2552" s="25">
        <f>INDEX('Appendix 1 - Team Data'!$B$12:$R$112, MATCH(C2552, 'Appendix 1 - Team Data'!$B$12:$B$112,0),4)</f>
        <v>70</v>
      </c>
      <c r="I2552" s="25">
        <f>INDEX('Appendix 1 - Team Data'!$B$12:$R$112, MATCH(D2552, 'Appendix 1 - Team Data'!$B$12:$B$112,0),4)</f>
        <v>80</v>
      </c>
      <c r="J2552" s="25">
        <f t="shared" si="40"/>
        <v>2</v>
      </c>
    </row>
    <row r="2553" spans="2:10">
      <c r="B2553" s="3">
        <v>34164</v>
      </c>
      <c r="C2553" s="10" t="s">
        <v>35</v>
      </c>
      <c r="D2553" s="10" t="s">
        <v>215</v>
      </c>
      <c r="E2553" s="25">
        <v>2</v>
      </c>
      <c r="F2553" s="25">
        <v>0</v>
      </c>
      <c r="G2553" s="10" t="s">
        <v>288</v>
      </c>
      <c r="H2553" s="25">
        <f>INDEX('Appendix 1 - Team Data'!$B$12:$R$112, MATCH(C2553, 'Appendix 1 - Team Data'!$B$12:$B$112,0),4)</f>
        <v>90</v>
      </c>
      <c r="I2553" s="25">
        <f>INDEX('Appendix 1 - Team Data'!$B$12:$R$112, MATCH(D2553, 'Appendix 1 - Team Data'!$B$12:$B$112,0),4)</f>
        <v>70</v>
      </c>
      <c r="J2553" s="25">
        <f t="shared" si="40"/>
        <v>2</v>
      </c>
    </row>
    <row r="2554" spans="2:10">
      <c r="B2554" s="3">
        <v>34164</v>
      </c>
      <c r="C2554" s="10" t="s">
        <v>237</v>
      </c>
      <c r="D2554" s="10" t="s">
        <v>247</v>
      </c>
      <c r="E2554" s="25">
        <v>1</v>
      </c>
      <c r="F2554" s="25">
        <v>3</v>
      </c>
      <c r="G2554" s="10" t="s">
        <v>302</v>
      </c>
      <c r="H2554" s="25">
        <f>INDEX('Appendix 1 - Team Data'!$B$12:$R$112, MATCH(C2554, 'Appendix 1 - Team Data'!$B$12:$B$112,0),4)</f>
        <v>40</v>
      </c>
      <c r="I2554" s="25">
        <f>INDEX('Appendix 1 - Team Data'!$B$12:$R$112, MATCH(D2554, 'Appendix 1 - Team Data'!$B$12:$B$112,0),4)</f>
        <v>30</v>
      </c>
      <c r="J2554" s="25">
        <f t="shared" si="40"/>
        <v>2</v>
      </c>
    </row>
    <row r="2555" spans="2:10">
      <c r="B2555" s="3">
        <v>34167</v>
      </c>
      <c r="C2555" s="10" t="s">
        <v>51</v>
      </c>
      <c r="D2555" s="10" t="s">
        <v>22</v>
      </c>
      <c r="E2555" s="25">
        <v>1</v>
      </c>
      <c r="F2555" s="25">
        <v>3</v>
      </c>
      <c r="G2555" s="10" t="s">
        <v>289</v>
      </c>
      <c r="H2555" s="25">
        <f>INDEX('Appendix 1 - Team Data'!$B$12:$R$112, MATCH(C2555, 'Appendix 1 - Team Data'!$B$12:$B$112,0),4)</f>
        <v>70</v>
      </c>
      <c r="I2555" s="25">
        <f>INDEX('Appendix 1 - Team Data'!$B$12:$R$112, MATCH(D2555, 'Appendix 1 - Team Data'!$B$12:$B$112,0),4)</f>
        <v>50</v>
      </c>
      <c r="J2555" s="25">
        <f t="shared" si="40"/>
        <v>2</v>
      </c>
    </row>
    <row r="2556" spans="2:10">
      <c r="B2556" s="3">
        <v>34168</v>
      </c>
      <c r="C2556" s="10" t="s">
        <v>37</v>
      </c>
      <c r="D2556" s="10" t="s">
        <v>277</v>
      </c>
      <c r="E2556" s="25">
        <v>3</v>
      </c>
      <c r="F2556" s="25">
        <v>1</v>
      </c>
      <c r="G2556" s="10" t="s">
        <v>302</v>
      </c>
      <c r="H2556" s="25">
        <f>INDEX('Appendix 1 - Team Data'!$B$12:$R$112, MATCH(C2556, 'Appendix 1 - Team Data'!$B$12:$B$112,0),4)</f>
        <v>60</v>
      </c>
      <c r="I2556" s="25">
        <f>INDEX('Appendix 1 - Team Data'!$B$12:$R$112, MATCH(D2556, 'Appendix 1 - Team Data'!$B$12:$B$112,0),4)</f>
        <v>0</v>
      </c>
      <c r="J2556" s="25">
        <f t="shared" si="40"/>
        <v>2</v>
      </c>
    </row>
    <row r="2557" spans="2:10">
      <c r="B2557" s="3">
        <v>34175</v>
      </c>
      <c r="C2557" s="10" t="s">
        <v>227</v>
      </c>
      <c r="D2557" s="10" t="s">
        <v>35</v>
      </c>
      <c r="E2557" s="25">
        <v>2</v>
      </c>
      <c r="F2557" s="25">
        <v>0</v>
      </c>
      <c r="G2557" s="10" t="s">
        <v>289</v>
      </c>
      <c r="H2557" s="25">
        <f>INDEX('Appendix 1 - Team Data'!$B$12:$R$112, MATCH(C2557, 'Appendix 1 - Team Data'!$B$12:$B$112,0),4)</f>
        <v>50</v>
      </c>
      <c r="I2557" s="25">
        <f>INDEX('Appendix 1 - Team Data'!$B$12:$R$112, MATCH(D2557, 'Appendix 1 - Team Data'!$B$12:$B$112,0),4)</f>
        <v>90</v>
      </c>
      <c r="J2557" s="25">
        <f t="shared" si="40"/>
        <v>2</v>
      </c>
    </row>
    <row r="2558" spans="2:10">
      <c r="B2558" s="3">
        <v>34178</v>
      </c>
      <c r="C2558" s="10" t="s">
        <v>25</v>
      </c>
      <c r="D2558" s="10" t="s">
        <v>15</v>
      </c>
      <c r="E2558" s="25">
        <v>3</v>
      </c>
      <c r="F2558" s="25">
        <v>1</v>
      </c>
      <c r="G2558" s="10" t="s">
        <v>288</v>
      </c>
      <c r="H2558" s="25">
        <f>INDEX('Appendix 1 - Team Data'!$B$12:$R$112, MATCH(C2558, 'Appendix 1 - Team Data'!$B$12:$B$112,0),4)</f>
        <v>90</v>
      </c>
      <c r="I2558" s="25">
        <f>INDEX('Appendix 1 - Team Data'!$B$12:$R$112, MATCH(D2558, 'Appendix 1 - Team Data'!$B$12:$B$112,0),4)</f>
        <v>50</v>
      </c>
      <c r="J2558" s="25">
        <f t="shared" si="40"/>
        <v>2</v>
      </c>
    </row>
    <row r="2559" spans="2:10">
      <c r="B2559" s="3">
        <v>34189</v>
      </c>
      <c r="C2559" s="10" t="s">
        <v>227</v>
      </c>
      <c r="D2559" s="10" t="s">
        <v>18</v>
      </c>
      <c r="E2559" s="25">
        <v>3</v>
      </c>
      <c r="F2559" s="25">
        <v>1</v>
      </c>
      <c r="G2559" s="10" t="s">
        <v>289</v>
      </c>
      <c r="H2559" s="25">
        <f>INDEX('Appendix 1 - Team Data'!$B$12:$R$112, MATCH(C2559, 'Appendix 1 - Team Data'!$B$12:$B$112,0),4)</f>
        <v>50</v>
      </c>
      <c r="I2559" s="25">
        <f>INDEX('Appendix 1 - Team Data'!$B$12:$R$112, MATCH(D2559, 'Appendix 1 - Team Data'!$B$12:$B$112,0),4)</f>
        <v>80</v>
      </c>
      <c r="J2559" s="25">
        <f t="shared" si="40"/>
        <v>2</v>
      </c>
    </row>
    <row r="2560" spans="2:10">
      <c r="B2560" s="3">
        <v>34189</v>
      </c>
      <c r="C2560" s="10" t="s">
        <v>215</v>
      </c>
      <c r="D2560" s="10" t="s">
        <v>30</v>
      </c>
      <c r="E2560" s="25">
        <v>1</v>
      </c>
      <c r="F2560" s="25">
        <v>3</v>
      </c>
      <c r="G2560" s="10" t="s">
        <v>289</v>
      </c>
      <c r="H2560" s="25">
        <f>INDEX('Appendix 1 - Team Data'!$B$12:$R$112, MATCH(C2560, 'Appendix 1 - Team Data'!$B$12:$B$112,0),4)</f>
        <v>70</v>
      </c>
      <c r="I2560" s="25">
        <f>INDEX('Appendix 1 - Team Data'!$B$12:$R$112, MATCH(D2560, 'Appendix 1 - Team Data'!$B$12:$B$112,0),4)</f>
        <v>90</v>
      </c>
      <c r="J2560" s="25">
        <f t="shared" si="40"/>
        <v>2</v>
      </c>
    </row>
    <row r="2561" spans="2:10">
      <c r="B2561" s="3">
        <v>34203</v>
      </c>
      <c r="C2561" s="10" t="s">
        <v>35</v>
      </c>
      <c r="D2561" s="10" t="s">
        <v>218</v>
      </c>
      <c r="E2561" s="25">
        <v>2</v>
      </c>
      <c r="F2561" s="25">
        <v>0</v>
      </c>
      <c r="G2561" s="10" t="s">
        <v>289</v>
      </c>
      <c r="H2561" s="25">
        <f>INDEX('Appendix 1 - Team Data'!$B$12:$R$112, MATCH(C2561, 'Appendix 1 - Team Data'!$B$12:$B$112,0),4)</f>
        <v>90</v>
      </c>
      <c r="I2561" s="25">
        <f>INDEX('Appendix 1 - Team Data'!$B$12:$R$112, MATCH(D2561, 'Appendix 1 - Team Data'!$B$12:$B$112,0),4)</f>
        <v>70</v>
      </c>
      <c r="J2561" s="25">
        <f t="shared" si="40"/>
        <v>2</v>
      </c>
    </row>
    <row r="2562" spans="2:10">
      <c r="B2562" s="3">
        <v>34217</v>
      </c>
      <c r="C2562" s="10" t="s">
        <v>258</v>
      </c>
      <c r="D2562" s="10" t="s">
        <v>20</v>
      </c>
      <c r="E2562" s="25">
        <v>0</v>
      </c>
      <c r="F2562" s="25">
        <v>2</v>
      </c>
      <c r="G2562" s="10" t="s">
        <v>289</v>
      </c>
      <c r="H2562" s="25">
        <f>INDEX('Appendix 1 - Team Data'!$B$12:$R$112, MATCH(C2562, 'Appendix 1 - Team Data'!$B$12:$B$112,0),4)</f>
        <v>20</v>
      </c>
      <c r="I2562" s="25">
        <f>INDEX('Appendix 1 - Team Data'!$B$12:$R$112, MATCH(D2562, 'Appendix 1 - Team Data'!$B$12:$B$112,0),4)</f>
        <v>90</v>
      </c>
      <c r="J2562" s="25">
        <f t="shared" si="40"/>
        <v>2</v>
      </c>
    </row>
    <row r="2563" spans="2:10">
      <c r="B2563" s="3">
        <v>34220</v>
      </c>
      <c r="C2563" s="10" t="s">
        <v>244</v>
      </c>
      <c r="D2563" s="10" t="s">
        <v>25</v>
      </c>
      <c r="E2563" s="25">
        <v>0</v>
      </c>
      <c r="F2563" s="25">
        <v>2</v>
      </c>
      <c r="G2563" s="10" t="s">
        <v>289</v>
      </c>
      <c r="H2563" s="25">
        <f>INDEX('Appendix 1 - Team Data'!$B$12:$R$112, MATCH(C2563, 'Appendix 1 - Team Data'!$B$12:$B$112,0),4)</f>
        <v>30</v>
      </c>
      <c r="I2563" s="25">
        <f>INDEX('Appendix 1 - Team Data'!$B$12:$R$112, MATCH(D2563, 'Appendix 1 - Team Data'!$B$12:$B$112,0),4)</f>
        <v>90</v>
      </c>
      <c r="J2563" s="25">
        <f t="shared" si="40"/>
        <v>2</v>
      </c>
    </row>
    <row r="2564" spans="2:10">
      <c r="B2564" s="3">
        <v>34220</v>
      </c>
      <c r="C2564" s="10" t="s">
        <v>236</v>
      </c>
      <c r="D2564" s="10" t="s">
        <v>15</v>
      </c>
      <c r="E2564" s="25">
        <v>1</v>
      </c>
      <c r="F2564" s="25">
        <v>3</v>
      </c>
      <c r="G2564" s="10" t="s">
        <v>289</v>
      </c>
      <c r="H2564" s="25">
        <f>INDEX('Appendix 1 - Team Data'!$B$12:$R$112, MATCH(C2564, 'Appendix 1 - Team Data'!$B$12:$B$112,0),4)</f>
        <v>40</v>
      </c>
      <c r="I2564" s="25">
        <f>INDEX('Appendix 1 - Team Data'!$B$12:$R$112, MATCH(D2564, 'Appendix 1 - Team Data'!$B$12:$B$112,0),4)</f>
        <v>50</v>
      </c>
      <c r="J2564" s="25">
        <f t="shared" si="40"/>
        <v>2</v>
      </c>
    </row>
    <row r="2565" spans="2:10">
      <c r="B2565" s="3">
        <v>34220</v>
      </c>
      <c r="C2565" s="10" t="s">
        <v>21</v>
      </c>
      <c r="D2565" s="10" t="s">
        <v>213</v>
      </c>
      <c r="E2565" s="25">
        <v>2</v>
      </c>
      <c r="F2565" s="25">
        <v>0</v>
      </c>
      <c r="G2565" s="10" t="s">
        <v>288</v>
      </c>
      <c r="H2565" s="25">
        <f>INDEX('Appendix 1 - Team Data'!$B$12:$R$112, MATCH(C2565, 'Appendix 1 - Team Data'!$B$12:$B$112,0),4)</f>
        <v>90</v>
      </c>
      <c r="I2565" s="25">
        <f>INDEX('Appendix 1 - Team Data'!$B$12:$R$112, MATCH(D2565, 'Appendix 1 - Team Data'!$B$12:$B$112,0),4)</f>
        <v>80</v>
      </c>
      <c r="J2565" s="25">
        <f t="shared" si="40"/>
        <v>2</v>
      </c>
    </row>
    <row r="2566" spans="2:10">
      <c r="B2566" s="3">
        <v>34231</v>
      </c>
      <c r="C2566" s="10" t="s">
        <v>35</v>
      </c>
      <c r="D2566" s="10" t="s">
        <v>18</v>
      </c>
      <c r="E2566" s="25">
        <v>2</v>
      </c>
      <c r="F2566" s="25">
        <v>0</v>
      </c>
      <c r="G2566" s="10" t="s">
        <v>289</v>
      </c>
      <c r="H2566" s="25">
        <f>INDEX('Appendix 1 - Team Data'!$B$12:$R$112, MATCH(C2566, 'Appendix 1 - Team Data'!$B$12:$B$112,0),4)</f>
        <v>90</v>
      </c>
      <c r="I2566" s="25">
        <f>INDEX('Appendix 1 - Team Data'!$B$12:$R$112, MATCH(D2566, 'Appendix 1 - Team Data'!$B$12:$B$112,0),4)</f>
        <v>80</v>
      </c>
      <c r="J2566" s="25">
        <f t="shared" si="40"/>
        <v>2</v>
      </c>
    </row>
    <row r="2567" spans="2:10">
      <c r="B2567" s="3">
        <v>34231</v>
      </c>
      <c r="C2567" s="10" t="s">
        <v>267</v>
      </c>
      <c r="D2567" s="10" t="s">
        <v>51</v>
      </c>
      <c r="E2567" s="25">
        <v>2</v>
      </c>
      <c r="F2567" s="25">
        <v>0</v>
      </c>
      <c r="G2567" s="10" t="s">
        <v>288</v>
      </c>
      <c r="H2567" s="25">
        <f>INDEX('Appendix 1 - Team Data'!$B$12:$R$112, MATCH(C2567, 'Appendix 1 - Team Data'!$B$12:$B$112,0),4)</f>
        <v>10</v>
      </c>
      <c r="I2567" s="25">
        <f>INDEX('Appendix 1 - Team Data'!$B$12:$R$112, MATCH(D2567, 'Appendix 1 - Team Data'!$B$12:$B$112,0),4)</f>
        <v>70</v>
      </c>
      <c r="J2567" s="25">
        <f t="shared" si="40"/>
        <v>2</v>
      </c>
    </row>
    <row r="2568" spans="2:10">
      <c r="B2568" s="3">
        <v>34248</v>
      </c>
      <c r="C2568" s="10" t="s">
        <v>16</v>
      </c>
      <c r="D2568" s="10" t="s">
        <v>15</v>
      </c>
      <c r="E2568" s="25">
        <v>4</v>
      </c>
      <c r="F2568" s="25">
        <v>2</v>
      </c>
      <c r="G2568" s="10" t="s">
        <v>288</v>
      </c>
      <c r="H2568" s="25">
        <f>INDEX('Appendix 1 - Team Data'!$B$12:$R$112, MATCH(C2568, 'Appendix 1 - Team Data'!$B$12:$B$112,0),4)</f>
        <v>30</v>
      </c>
      <c r="I2568" s="25">
        <f>INDEX('Appendix 1 - Team Data'!$B$12:$R$112, MATCH(D2568, 'Appendix 1 - Team Data'!$B$12:$B$112,0),4)</f>
        <v>50</v>
      </c>
      <c r="J2568" s="25">
        <f t="shared" si="40"/>
        <v>2</v>
      </c>
    </row>
    <row r="2569" spans="2:10">
      <c r="B2569" s="3">
        <v>34252</v>
      </c>
      <c r="C2569" s="10" t="s">
        <v>231</v>
      </c>
      <c r="D2569" s="10" t="s">
        <v>267</v>
      </c>
      <c r="E2569" s="25">
        <v>3</v>
      </c>
      <c r="F2569" s="25">
        <v>1</v>
      </c>
      <c r="G2569" s="10" t="s">
        <v>289</v>
      </c>
      <c r="H2569" s="25">
        <f>INDEX('Appendix 1 - Team Data'!$B$12:$R$112, MATCH(C2569, 'Appendix 1 - Team Data'!$B$12:$B$112,0),4)</f>
        <v>40</v>
      </c>
      <c r="I2569" s="25">
        <f>INDEX('Appendix 1 - Team Data'!$B$12:$R$112, MATCH(D2569, 'Appendix 1 - Team Data'!$B$12:$B$112,0),4)</f>
        <v>10</v>
      </c>
      <c r="J2569" s="25">
        <f t="shared" si="40"/>
        <v>2</v>
      </c>
    </row>
    <row r="2570" spans="2:10">
      <c r="B2570" s="3">
        <v>34255</v>
      </c>
      <c r="C2570" s="10" t="s">
        <v>221</v>
      </c>
      <c r="D2570" s="10" t="s">
        <v>21</v>
      </c>
      <c r="E2570" s="25">
        <v>1</v>
      </c>
      <c r="F2570" s="25">
        <v>3</v>
      </c>
      <c r="G2570" s="10" t="s">
        <v>289</v>
      </c>
      <c r="H2570" s="25">
        <f>INDEX('Appendix 1 - Team Data'!$B$12:$R$112, MATCH(C2570, 'Appendix 1 - Team Data'!$B$12:$B$112,0),4)</f>
        <v>60</v>
      </c>
      <c r="I2570" s="25">
        <f>INDEX('Appendix 1 - Team Data'!$B$12:$R$112, MATCH(D2570, 'Appendix 1 - Team Data'!$B$12:$B$112,0),4)</f>
        <v>90</v>
      </c>
      <c r="J2570" s="25">
        <f t="shared" si="40"/>
        <v>2</v>
      </c>
    </row>
    <row r="2571" spans="2:10">
      <c r="B2571" s="3">
        <v>34255</v>
      </c>
      <c r="C2571" s="10" t="s">
        <v>211</v>
      </c>
      <c r="D2571" s="10" t="s">
        <v>222</v>
      </c>
      <c r="E2571" s="25">
        <v>3</v>
      </c>
      <c r="F2571" s="25">
        <v>1</v>
      </c>
      <c r="G2571" s="10" t="s">
        <v>289</v>
      </c>
      <c r="H2571" s="25">
        <f>INDEX('Appendix 1 - Team Data'!$B$12:$R$112, MATCH(C2571, 'Appendix 1 - Team Data'!$B$12:$B$112,0),4)</f>
        <v>90</v>
      </c>
      <c r="I2571" s="25">
        <f>INDEX('Appendix 1 - Team Data'!$B$12:$R$112, MATCH(D2571, 'Appendix 1 - Team Data'!$B$12:$B$112,0),4)</f>
        <v>60</v>
      </c>
      <c r="J2571" s="25">
        <f t="shared" si="40"/>
        <v>2</v>
      </c>
    </row>
    <row r="2572" spans="2:10">
      <c r="B2572" s="3">
        <v>34255</v>
      </c>
      <c r="C2572" s="10" t="s">
        <v>212</v>
      </c>
      <c r="D2572" s="10" t="s">
        <v>48</v>
      </c>
      <c r="E2572" s="25">
        <v>2</v>
      </c>
      <c r="F2572" s="25">
        <v>0</v>
      </c>
      <c r="G2572" s="10" t="s">
        <v>289</v>
      </c>
      <c r="H2572" s="25">
        <f>INDEX('Appendix 1 - Team Data'!$B$12:$R$112, MATCH(C2572, 'Appendix 1 - Team Data'!$B$12:$B$112,0),4)</f>
        <v>80</v>
      </c>
      <c r="I2572" s="25">
        <f>INDEX('Appendix 1 - Team Data'!$B$12:$R$112, MATCH(D2572, 'Appendix 1 - Team Data'!$B$12:$B$112,0),4)</f>
        <v>90</v>
      </c>
      <c r="J2572" s="25">
        <f t="shared" si="40"/>
        <v>2</v>
      </c>
    </row>
    <row r="2573" spans="2:10">
      <c r="B2573" s="3">
        <v>34259</v>
      </c>
      <c r="C2573" s="10" t="s">
        <v>47</v>
      </c>
      <c r="D2573" s="10" t="s">
        <v>31</v>
      </c>
      <c r="E2573" s="25">
        <v>3</v>
      </c>
      <c r="F2573" s="25">
        <v>1</v>
      </c>
      <c r="G2573" s="10" t="s">
        <v>288</v>
      </c>
      <c r="H2573" s="25">
        <f>INDEX('Appendix 1 - Team Data'!$B$12:$R$112, MATCH(C2573, 'Appendix 1 - Team Data'!$B$12:$B$112,0),4)</f>
        <v>40</v>
      </c>
      <c r="I2573" s="25">
        <f>INDEX('Appendix 1 - Team Data'!$B$12:$R$112, MATCH(D2573, 'Appendix 1 - Team Data'!$B$12:$B$112,0),4)</f>
        <v>70</v>
      </c>
      <c r="J2573" s="25">
        <f t="shared" si="40"/>
        <v>2</v>
      </c>
    </row>
    <row r="2574" spans="2:10">
      <c r="B2574" s="3">
        <v>34270</v>
      </c>
      <c r="C2574" s="10" t="s">
        <v>249</v>
      </c>
      <c r="D2574" s="10" t="s">
        <v>268</v>
      </c>
      <c r="E2574" s="25">
        <v>0</v>
      </c>
      <c r="F2574" s="25">
        <v>2</v>
      </c>
      <c r="G2574" s="10" t="s">
        <v>288</v>
      </c>
      <c r="H2574" s="25">
        <f>INDEX('Appendix 1 - Team Data'!$B$12:$R$112, MATCH(C2574, 'Appendix 1 - Team Data'!$B$12:$B$112,0),4)</f>
        <v>20</v>
      </c>
      <c r="I2574" s="25">
        <f>INDEX('Appendix 1 - Team Data'!$B$12:$R$112, MATCH(D2574, 'Appendix 1 - Team Data'!$B$12:$B$112,0),4)</f>
        <v>10</v>
      </c>
      <c r="J2574" s="25">
        <f t="shared" si="40"/>
        <v>2</v>
      </c>
    </row>
    <row r="2575" spans="2:10">
      <c r="B2575" s="3">
        <v>34283</v>
      </c>
      <c r="C2575" s="10" t="s">
        <v>252</v>
      </c>
      <c r="D2575" s="10" t="s">
        <v>244</v>
      </c>
      <c r="E2575" s="25">
        <v>1</v>
      </c>
      <c r="F2575" s="25">
        <v>3</v>
      </c>
      <c r="G2575" s="10" t="s">
        <v>289</v>
      </c>
      <c r="H2575" s="25">
        <f>INDEX('Appendix 1 - Team Data'!$B$12:$R$112, MATCH(C2575, 'Appendix 1 - Team Data'!$B$12:$B$112,0),4)</f>
        <v>20</v>
      </c>
      <c r="I2575" s="25">
        <f>INDEX('Appendix 1 - Team Data'!$B$12:$R$112, MATCH(D2575, 'Appendix 1 - Team Data'!$B$12:$B$112,0),4)</f>
        <v>30</v>
      </c>
      <c r="J2575" s="25">
        <f t="shared" si="40"/>
        <v>2</v>
      </c>
    </row>
    <row r="2576" spans="2:10">
      <c r="B2576" s="3">
        <v>34289</v>
      </c>
      <c r="C2576" s="10" t="s">
        <v>216</v>
      </c>
      <c r="D2576" s="10" t="s">
        <v>232</v>
      </c>
      <c r="E2576" s="25">
        <v>2</v>
      </c>
      <c r="F2576" s="25">
        <v>0</v>
      </c>
      <c r="G2576" s="10" t="s">
        <v>288</v>
      </c>
      <c r="H2576" s="25">
        <f>INDEX('Appendix 1 - Team Data'!$B$12:$R$112, MATCH(C2576, 'Appendix 1 - Team Data'!$B$12:$B$112,0),4)</f>
        <v>70</v>
      </c>
      <c r="I2576" s="25">
        <f>INDEX('Appendix 1 - Team Data'!$B$12:$R$112, MATCH(D2576, 'Appendix 1 - Team Data'!$B$12:$B$112,0),4)</f>
        <v>40</v>
      </c>
      <c r="J2576" s="25">
        <f t="shared" si="40"/>
        <v>2</v>
      </c>
    </row>
    <row r="2577" spans="2:10">
      <c r="B2577" s="3">
        <v>34290</v>
      </c>
      <c r="C2577" s="10" t="s">
        <v>50</v>
      </c>
      <c r="D2577" s="10" t="s">
        <v>212</v>
      </c>
      <c r="E2577" s="25">
        <v>1</v>
      </c>
      <c r="F2577" s="25">
        <v>3</v>
      </c>
      <c r="G2577" s="10" t="s">
        <v>289</v>
      </c>
      <c r="H2577" s="25">
        <f>INDEX('Appendix 1 - Team Data'!$B$12:$R$112, MATCH(C2577, 'Appendix 1 - Team Data'!$B$12:$B$112,0),4)</f>
        <v>80</v>
      </c>
      <c r="I2577" s="25">
        <f>INDEX('Appendix 1 - Team Data'!$B$12:$R$112, MATCH(D2577, 'Appendix 1 - Team Data'!$B$12:$B$112,0),4)</f>
        <v>80</v>
      </c>
      <c r="J2577" s="25">
        <f t="shared" si="40"/>
        <v>2</v>
      </c>
    </row>
    <row r="2578" spans="2:10">
      <c r="B2578" s="3">
        <v>34364</v>
      </c>
      <c r="C2578" s="10" t="s">
        <v>253</v>
      </c>
      <c r="D2578" s="10" t="s">
        <v>244</v>
      </c>
      <c r="E2578" s="25">
        <v>0</v>
      </c>
      <c r="F2578" s="25">
        <v>2</v>
      </c>
      <c r="G2578" s="10" t="s">
        <v>288</v>
      </c>
      <c r="H2578" s="25">
        <f>INDEX('Appendix 1 - Team Data'!$B$12:$R$112, MATCH(C2578, 'Appendix 1 - Team Data'!$B$12:$B$112,0),4)</f>
        <v>20</v>
      </c>
      <c r="I2578" s="25">
        <f>INDEX('Appendix 1 - Team Data'!$B$12:$R$112, MATCH(D2578, 'Appendix 1 - Team Data'!$B$12:$B$112,0),4)</f>
        <v>30</v>
      </c>
      <c r="J2578" s="25">
        <f t="shared" si="40"/>
        <v>2</v>
      </c>
    </row>
    <row r="2579" spans="2:10">
      <c r="B2579" s="3">
        <v>34377</v>
      </c>
      <c r="C2579" s="10" t="s">
        <v>263</v>
      </c>
      <c r="D2579" s="10" t="s">
        <v>47</v>
      </c>
      <c r="E2579" s="25">
        <v>2</v>
      </c>
      <c r="F2579" s="25">
        <v>0</v>
      </c>
      <c r="G2579" s="10" t="s">
        <v>294</v>
      </c>
      <c r="H2579" s="25">
        <f>INDEX('Appendix 1 - Team Data'!$B$12:$R$112, MATCH(C2579, 'Appendix 1 - Team Data'!$B$12:$B$112,0),4)</f>
        <v>10</v>
      </c>
      <c r="I2579" s="25">
        <f>INDEX('Appendix 1 - Team Data'!$B$12:$R$112, MATCH(D2579, 'Appendix 1 - Team Data'!$B$12:$B$112,0),4)</f>
        <v>40</v>
      </c>
      <c r="J2579" s="25">
        <f t="shared" si="40"/>
        <v>2</v>
      </c>
    </row>
    <row r="2580" spans="2:10">
      <c r="B2580" s="3">
        <v>34385</v>
      </c>
      <c r="C2580" s="10" t="s">
        <v>227</v>
      </c>
      <c r="D2580" s="10" t="s">
        <v>52</v>
      </c>
      <c r="E2580" s="25">
        <v>0</v>
      </c>
      <c r="F2580" s="25">
        <v>2</v>
      </c>
      <c r="G2580" s="10" t="s">
        <v>288</v>
      </c>
      <c r="H2580" s="25">
        <f>INDEX('Appendix 1 - Team Data'!$B$12:$R$112, MATCH(C2580, 'Appendix 1 - Team Data'!$B$12:$B$112,0),4)</f>
        <v>50</v>
      </c>
      <c r="I2580" s="25">
        <f>INDEX('Appendix 1 - Team Data'!$B$12:$R$112, MATCH(D2580, 'Appendix 1 - Team Data'!$B$12:$B$112,0),4)</f>
        <v>90</v>
      </c>
      <c r="J2580" s="25">
        <f t="shared" si="40"/>
        <v>2</v>
      </c>
    </row>
    <row r="2581" spans="2:10">
      <c r="B2581" s="3">
        <v>34388</v>
      </c>
      <c r="C2581" s="10" t="s">
        <v>252</v>
      </c>
      <c r="D2581" s="10" t="s">
        <v>263</v>
      </c>
      <c r="E2581" s="25">
        <v>2</v>
      </c>
      <c r="F2581" s="25">
        <v>0</v>
      </c>
      <c r="G2581" s="10" t="s">
        <v>288</v>
      </c>
      <c r="H2581" s="25">
        <f>INDEX('Appendix 1 - Team Data'!$B$12:$R$112, MATCH(C2581, 'Appendix 1 - Team Data'!$B$12:$B$112,0),4)</f>
        <v>20</v>
      </c>
      <c r="I2581" s="25">
        <f>INDEX('Appendix 1 - Team Data'!$B$12:$R$112, MATCH(D2581, 'Appendix 1 - Team Data'!$B$12:$B$112,0),4)</f>
        <v>10</v>
      </c>
      <c r="J2581" s="25">
        <f t="shared" ref="J2581:J2644" si="41">ABS(F2581-E2581)</f>
        <v>2</v>
      </c>
    </row>
    <row r="2582" spans="2:10">
      <c r="B2582" s="3">
        <v>34402</v>
      </c>
      <c r="C2582" s="10" t="s">
        <v>214</v>
      </c>
      <c r="D2582" s="10" t="s">
        <v>246</v>
      </c>
      <c r="E2582" s="25">
        <v>1</v>
      </c>
      <c r="F2582" s="25">
        <v>3</v>
      </c>
      <c r="G2582" s="10" t="s">
        <v>288</v>
      </c>
      <c r="H2582" s="25">
        <f>INDEX('Appendix 1 - Team Data'!$B$12:$R$112, MATCH(C2582, 'Appendix 1 - Team Data'!$B$12:$B$112,0),4)</f>
        <v>70</v>
      </c>
      <c r="I2582" s="25">
        <f>INDEX('Appendix 1 - Team Data'!$B$12:$R$112, MATCH(D2582, 'Appendix 1 - Team Data'!$B$12:$B$112,0),4)</f>
        <v>30</v>
      </c>
      <c r="J2582" s="25">
        <f t="shared" si="41"/>
        <v>2</v>
      </c>
    </row>
    <row r="2583" spans="2:10">
      <c r="B2583" s="3">
        <v>34415</v>
      </c>
      <c r="C2583" s="10" t="s">
        <v>25</v>
      </c>
      <c r="D2583" s="10" t="s">
        <v>213</v>
      </c>
      <c r="E2583" s="25">
        <v>3</v>
      </c>
      <c r="F2583" s="25">
        <v>1</v>
      </c>
      <c r="G2583" s="10" t="s">
        <v>288</v>
      </c>
      <c r="H2583" s="25">
        <f>INDEX('Appendix 1 - Team Data'!$B$12:$R$112, MATCH(C2583, 'Appendix 1 - Team Data'!$B$12:$B$112,0),4)</f>
        <v>90</v>
      </c>
      <c r="I2583" s="25">
        <f>INDEX('Appendix 1 - Team Data'!$B$12:$R$112, MATCH(D2583, 'Appendix 1 - Team Data'!$B$12:$B$112,0),4)</f>
        <v>80</v>
      </c>
      <c r="J2583" s="25">
        <f t="shared" si="41"/>
        <v>2</v>
      </c>
    </row>
    <row r="2584" spans="2:10">
      <c r="B2584" s="3">
        <v>34416</v>
      </c>
      <c r="C2584" s="10" t="s">
        <v>35</v>
      </c>
      <c r="D2584" s="10" t="s">
        <v>30</v>
      </c>
      <c r="E2584" s="25">
        <v>2</v>
      </c>
      <c r="F2584" s="25">
        <v>0</v>
      </c>
      <c r="G2584" s="10" t="s">
        <v>288</v>
      </c>
      <c r="H2584" s="25">
        <f>INDEX('Appendix 1 - Team Data'!$B$12:$R$112, MATCH(C2584, 'Appendix 1 - Team Data'!$B$12:$B$112,0),4)</f>
        <v>90</v>
      </c>
      <c r="I2584" s="25">
        <f>INDEX('Appendix 1 - Team Data'!$B$12:$R$112, MATCH(D2584, 'Appendix 1 - Team Data'!$B$12:$B$112,0),4)</f>
        <v>90</v>
      </c>
      <c r="J2584" s="25">
        <f t="shared" si="41"/>
        <v>2</v>
      </c>
    </row>
    <row r="2585" spans="2:10">
      <c r="B2585" s="3">
        <v>34416</v>
      </c>
      <c r="C2585" s="10" t="s">
        <v>256</v>
      </c>
      <c r="D2585" s="10" t="s">
        <v>232</v>
      </c>
      <c r="E2585" s="25">
        <v>2</v>
      </c>
      <c r="F2585" s="25">
        <v>0</v>
      </c>
      <c r="G2585" s="10" t="s">
        <v>288</v>
      </c>
      <c r="H2585" s="25">
        <f>INDEX('Appendix 1 - Team Data'!$B$12:$R$112, MATCH(C2585, 'Appendix 1 - Team Data'!$B$12:$B$112,0),4)</f>
        <v>20</v>
      </c>
      <c r="I2585" s="25">
        <f>INDEX('Appendix 1 - Team Data'!$B$12:$R$112, MATCH(D2585, 'Appendix 1 - Team Data'!$B$12:$B$112,0),4)</f>
        <v>40</v>
      </c>
      <c r="J2585" s="25">
        <f t="shared" si="41"/>
        <v>2</v>
      </c>
    </row>
    <row r="2586" spans="2:10">
      <c r="B2586" s="3">
        <v>34416</v>
      </c>
      <c r="C2586" s="10" t="s">
        <v>229</v>
      </c>
      <c r="D2586" s="10" t="s">
        <v>228</v>
      </c>
      <c r="E2586" s="25">
        <v>2</v>
      </c>
      <c r="F2586" s="25">
        <v>0</v>
      </c>
      <c r="G2586" s="10" t="s">
        <v>288</v>
      </c>
      <c r="H2586" s="25">
        <f>INDEX('Appendix 1 - Team Data'!$B$12:$R$112, MATCH(C2586, 'Appendix 1 - Team Data'!$B$12:$B$112,0),4)</f>
        <v>50</v>
      </c>
      <c r="I2586" s="25">
        <f>INDEX('Appendix 1 - Team Data'!$B$12:$R$112, MATCH(D2586, 'Appendix 1 - Team Data'!$B$12:$B$112,0),4)</f>
        <v>50</v>
      </c>
      <c r="J2586" s="25">
        <f t="shared" si="41"/>
        <v>2</v>
      </c>
    </row>
    <row r="2587" spans="2:10">
      <c r="B2587" s="3">
        <v>34416</v>
      </c>
      <c r="C2587" s="10" t="s">
        <v>21</v>
      </c>
      <c r="D2587" s="10" t="s">
        <v>32</v>
      </c>
      <c r="E2587" s="25">
        <v>0</v>
      </c>
      <c r="F2587" s="25">
        <v>2</v>
      </c>
      <c r="G2587" s="10" t="s">
        <v>288</v>
      </c>
      <c r="H2587" s="25">
        <f>INDEX('Appendix 1 - Team Data'!$B$12:$R$112, MATCH(C2587, 'Appendix 1 - Team Data'!$B$12:$B$112,0),4)</f>
        <v>90</v>
      </c>
      <c r="I2587" s="25">
        <f>INDEX('Appendix 1 - Team Data'!$B$12:$R$112, MATCH(D2587, 'Appendix 1 - Team Data'!$B$12:$B$112,0),4)</f>
        <v>80</v>
      </c>
      <c r="J2587" s="25">
        <f t="shared" si="41"/>
        <v>2</v>
      </c>
    </row>
    <row r="2588" spans="2:10">
      <c r="B2588" s="3">
        <v>34419</v>
      </c>
      <c r="C2588" s="10" t="s">
        <v>16</v>
      </c>
      <c r="D2588" s="10" t="s">
        <v>213</v>
      </c>
      <c r="E2588" s="25">
        <v>0</v>
      </c>
      <c r="F2588" s="25">
        <v>2</v>
      </c>
      <c r="G2588" s="10" t="s">
        <v>288</v>
      </c>
      <c r="H2588" s="25">
        <f>INDEX('Appendix 1 - Team Data'!$B$12:$R$112, MATCH(C2588, 'Appendix 1 - Team Data'!$B$12:$B$112,0),4)</f>
        <v>30</v>
      </c>
      <c r="I2588" s="25">
        <f>INDEX('Appendix 1 - Team Data'!$B$12:$R$112, MATCH(D2588, 'Appendix 1 - Team Data'!$B$12:$B$112,0),4)</f>
        <v>80</v>
      </c>
      <c r="J2588" s="25">
        <f t="shared" si="41"/>
        <v>2</v>
      </c>
    </row>
    <row r="2589" spans="2:10">
      <c r="B2589" s="3">
        <v>34419</v>
      </c>
      <c r="C2589" s="10" t="s">
        <v>47</v>
      </c>
      <c r="D2589" s="10" t="s">
        <v>257</v>
      </c>
      <c r="E2589" s="25">
        <v>0</v>
      </c>
      <c r="F2589" s="25">
        <v>2</v>
      </c>
      <c r="G2589" s="10" t="s">
        <v>306</v>
      </c>
      <c r="H2589" s="25">
        <f>INDEX('Appendix 1 - Team Data'!$B$12:$R$112, MATCH(C2589, 'Appendix 1 - Team Data'!$B$12:$B$112,0),4)</f>
        <v>40</v>
      </c>
      <c r="I2589" s="25">
        <f>INDEX('Appendix 1 - Team Data'!$B$12:$R$112, MATCH(D2589, 'Appendix 1 - Team Data'!$B$12:$B$112,0),4)</f>
        <v>20</v>
      </c>
      <c r="J2589" s="25">
        <f t="shared" si="41"/>
        <v>2</v>
      </c>
    </row>
    <row r="2590" spans="2:10">
      <c r="B2590" s="3">
        <v>34434</v>
      </c>
      <c r="C2590" s="10" t="s">
        <v>243</v>
      </c>
      <c r="D2590" s="10" t="s">
        <v>257</v>
      </c>
      <c r="E2590" s="25">
        <v>3</v>
      </c>
      <c r="F2590" s="25">
        <v>1</v>
      </c>
      <c r="G2590" s="10" t="s">
        <v>306</v>
      </c>
      <c r="H2590" s="25">
        <f>INDEX('Appendix 1 - Team Data'!$B$12:$R$112, MATCH(C2590, 'Appendix 1 - Team Data'!$B$12:$B$112,0),4)</f>
        <v>30</v>
      </c>
      <c r="I2590" s="25">
        <f>INDEX('Appendix 1 - Team Data'!$B$12:$R$112, MATCH(D2590, 'Appendix 1 - Team Data'!$B$12:$B$112,0),4)</f>
        <v>20</v>
      </c>
      <c r="J2590" s="25">
        <f t="shared" si="41"/>
        <v>2</v>
      </c>
    </row>
    <row r="2591" spans="2:10">
      <c r="B2591" s="3">
        <v>34442</v>
      </c>
      <c r="C2591" s="10" t="s">
        <v>47</v>
      </c>
      <c r="D2591" s="10" t="s">
        <v>16</v>
      </c>
      <c r="E2591" s="25">
        <v>2</v>
      </c>
      <c r="F2591" s="25">
        <v>0</v>
      </c>
      <c r="G2591" s="10" t="s">
        <v>288</v>
      </c>
      <c r="H2591" s="25">
        <f>INDEX('Appendix 1 - Team Data'!$B$12:$R$112, MATCH(C2591, 'Appendix 1 - Team Data'!$B$12:$B$112,0),4)</f>
        <v>40</v>
      </c>
      <c r="I2591" s="25">
        <f>INDEX('Appendix 1 - Team Data'!$B$12:$R$112, MATCH(D2591, 'Appendix 1 - Team Data'!$B$12:$B$112,0),4)</f>
        <v>30</v>
      </c>
      <c r="J2591" s="25">
        <f t="shared" si="41"/>
        <v>2</v>
      </c>
    </row>
    <row r="2592" spans="2:10">
      <c r="B2592" s="3">
        <v>34444</v>
      </c>
      <c r="C2592" s="10" t="s">
        <v>30</v>
      </c>
      <c r="D2592" s="10" t="s">
        <v>22</v>
      </c>
      <c r="E2592" s="25">
        <v>3</v>
      </c>
      <c r="F2592" s="25">
        <v>1</v>
      </c>
      <c r="G2592" s="10" t="s">
        <v>288</v>
      </c>
      <c r="H2592" s="25">
        <f>INDEX('Appendix 1 - Team Data'!$B$12:$R$112, MATCH(C2592, 'Appendix 1 - Team Data'!$B$12:$B$112,0),4)</f>
        <v>90</v>
      </c>
      <c r="I2592" s="25">
        <f>INDEX('Appendix 1 - Team Data'!$B$12:$R$112, MATCH(D2592, 'Appendix 1 - Team Data'!$B$12:$B$112,0),4)</f>
        <v>50</v>
      </c>
      <c r="J2592" s="25">
        <f t="shared" si="41"/>
        <v>2</v>
      </c>
    </row>
    <row r="2593" spans="2:10">
      <c r="B2593" s="3">
        <v>34444</v>
      </c>
      <c r="C2593" s="10" t="s">
        <v>28</v>
      </c>
      <c r="D2593" s="10" t="s">
        <v>236</v>
      </c>
      <c r="E2593" s="25">
        <v>3</v>
      </c>
      <c r="F2593" s="25">
        <v>1</v>
      </c>
      <c r="G2593" s="10" t="s">
        <v>288</v>
      </c>
      <c r="H2593" s="25">
        <f>INDEX('Appendix 1 - Team Data'!$B$12:$R$112, MATCH(C2593, 'Appendix 1 - Team Data'!$B$12:$B$112,0),4)</f>
        <v>80</v>
      </c>
      <c r="I2593" s="25">
        <f>INDEX('Appendix 1 - Team Data'!$B$12:$R$112, MATCH(D2593, 'Appendix 1 - Team Data'!$B$12:$B$112,0),4)</f>
        <v>40</v>
      </c>
      <c r="J2593" s="25">
        <f t="shared" si="41"/>
        <v>2</v>
      </c>
    </row>
    <row r="2594" spans="2:10">
      <c r="B2594" s="3">
        <v>34444</v>
      </c>
      <c r="C2594" s="10" t="s">
        <v>31</v>
      </c>
      <c r="D2594" s="10" t="s">
        <v>16</v>
      </c>
      <c r="E2594" s="25">
        <v>0</v>
      </c>
      <c r="F2594" s="25">
        <v>2</v>
      </c>
      <c r="G2594" s="10" t="s">
        <v>288</v>
      </c>
      <c r="H2594" s="25">
        <f>INDEX('Appendix 1 - Team Data'!$B$12:$R$112, MATCH(C2594, 'Appendix 1 - Team Data'!$B$12:$B$112,0),4)</f>
        <v>70</v>
      </c>
      <c r="I2594" s="25">
        <f>INDEX('Appendix 1 - Team Data'!$B$12:$R$112, MATCH(D2594, 'Appendix 1 - Team Data'!$B$12:$B$112,0),4)</f>
        <v>30</v>
      </c>
      <c r="J2594" s="25">
        <f t="shared" si="41"/>
        <v>2</v>
      </c>
    </row>
    <row r="2595" spans="2:10">
      <c r="B2595" s="3">
        <v>34444</v>
      </c>
      <c r="C2595" s="10" t="s">
        <v>214</v>
      </c>
      <c r="D2595" s="10" t="s">
        <v>42</v>
      </c>
      <c r="E2595" s="25">
        <v>0</v>
      </c>
      <c r="F2595" s="25">
        <v>2</v>
      </c>
      <c r="G2595" s="10" t="s">
        <v>288</v>
      </c>
      <c r="H2595" s="25">
        <f>INDEX('Appendix 1 - Team Data'!$B$12:$R$112, MATCH(C2595, 'Appendix 1 - Team Data'!$B$12:$B$112,0),4)</f>
        <v>70</v>
      </c>
      <c r="I2595" s="25">
        <f>INDEX('Appendix 1 - Team Data'!$B$12:$R$112, MATCH(D2595, 'Appendix 1 - Team Data'!$B$12:$B$112,0),4)</f>
        <v>80</v>
      </c>
      <c r="J2595" s="25">
        <f t="shared" si="41"/>
        <v>2</v>
      </c>
    </row>
    <row r="2596" spans="2:10">
      <c r="B2596" s="3">
        <v>34451</v>
      </c>
      <c r="C2596" s="10" t="s">
        <v>249</v>
      </c>
      <c r="D2596" s="10" t="s">
        <v>40</v>
      </c>
      <c r="E2596" s="25">
        <v>0</v>
      </c>
      <c r="F2596" s="25">
        <v>2</v>
      </c>
      <c r="G2596" s="10" t="s">
        <v>288</v>
      </c>
      <c r="H2596" s="25">
        <f>INDEX('Appendix 1 - Team Data'!$B$12:$R$112, MATCH(C2596, 'Appendix 1 - Team Data'!$B$12:$B$112,0),4)</f>
        <v>20</v>
      </c>
      <c r="I2596" s="25">
        <f>INDEX('Appendix 1 - Team Data'!$B$12:$R$112, MATCH(D2596, 'Appendix 1 - Team Data'!$B$12:$B$112,0),4)</f>
        <v>90</v>
      </c>
      <c r="J2596" s="25">
        <f t="shared" si="41"/>
        <v>2</v>
      </c>
    </row>
    <row r="2597" spans="2:10">
      <c r="B2597" s="3">
        <v>34457</v>
      </c>
      <c r="C2597" s="10" t="s">
        <v>271</v>
      </c>
      <c r="D2597" s="10" t="s">
        <v>237</v>
      </c>
      <c r="E2597" s="25">
        <v>3</v>
      </c>
      <c r="F2597" s="25">
        <v>1</v>
      </c>
      <c r="G2597" s="10" t="s">
        <v>288</v>
      </c>
      <c r="H2597" s="25">
        <f>INDEX('Appendix 1 - Team Data'!$B$12:$R$112, MATCH(C2597, 'Appendix 1 - Team Data'!$B$12:$B$112,0),4)</f>
        <v>0</v>
      </c>
      <c r="I2597" s="25">
        <f>INDEX('Appendix 1 - Team Data'!$B$12:$R$112, MATCH(D2597, 'Appendix 1 - Team Data'!$B$12:$B$112,0),4)</f>
        <v>40</v>
      </c>
      <c r="J2597" s="25">
        <f t="shared" si="41"/>
        <v>2</v>
      </c>
    </row>
    <row r="2598" spans="2:10">
      <c r="B2598" s="3">
        <v>34459</v>
      </c>
      <c r="C2598" s="10" t="s">
        <v>42</v>
      </c>
      <c r="D2598" s="10" t="s">
        <v>33</v>
      </c>
      <c r="E2598" s="25">
        <v>3</v>
      </c>
      <c r="F2598" s="25">
        <v>1</v>
      </c>
      <c r="G2598" s="10" t="s">
        <v>288</v>
      </c>
      <c r="H2598" s="25">
        <f>INDEX('Appendix 1 - Team Data'!$B$12:$R$112, MATCH(C2598, 'Appendix 1 - Team Data'!$B$12:$B$112,0),4)</f>
        <v>80</v>
      </c>
      <c r="I2598" s="25">
        <f>INDEX('Appendix 1 - Team Data'!$B$12:$R$112, MATCH(D2598, 'Appendix 1 - Team Data'!$B$12:$B$112,0),4)</f>
        <v>50</v>
      </c>
      <c r="J2598" s="25">
        <f t="shared" si="41"/>
        <v>2</v>
      </c>
    </row>
    <row r="2599" spans="2:10">
      <c r="B2599" s="3">
        <v>34479</v>
      </c>
      <c r="C2599" s="10" t="s">
        <v>219</v>
      </c>
      <c r="D2599" s="10" t="s">
        <v>261</v>
      </c>
      <c r="E2599" s="25">
        <v>3</v>
      </c>
      <c r="F2599" s="25">
        <v>1</v>
      </c>
      <c r="G2599" s="10" t="s">
        <v>288</v>
      </c>
      <c r="H2599" s="25">
        <f>INDEX('Appendix 1 - Team Data'!$B$12:$R$112, MATCH(C2599, 'Appendix 1 - Team Data'!$B$12:$B$112,0),4)</f>
        <v>60</v>
      </c>
      <c r="I2599" s="25">
        <f>INDEX('Appendix 1 - Team Data'!$B$12:$R$112, MATCH(D2599, 'Appendix 1 - Team Data'!$B$12:$B$112,0),4)</f>
        <v>10</v>
      </c>
      <c r="J2599" s="25">
        <f t="shared" si="41"/>
        <v>2</v>
      </c>
    </row>
    <row r="2600" spans="2:10">
      <c r="B2600" s="3">
        <v>34481</v>
      </c>
      <c r="C2600" s="10" t="s">
        <v>211</v>
      </c>
      <c r="D2600" s="10" t="s">
        <v>244</v>
      </c>
      <c r="E2600" s="25">
        <v>2</v>
      </c>
      <c r="F2600" s="25">
        <v>0</v>
      </c>
      <c r="G2600" s="10" t="s">
        <v>288</v>
      </c>
      <c r="H2600" s="25">
        <f>INDEX('Appendix 1 - Team Data'!$B$12:$R$112, MATCH(C2600, 'Appendix 1 - Team Data'!$B$12:$B$112,0),4)</f>
        <v>90</v>
      </c>
      <c r="I2600" s="25">
        <f>INDEX('Appendix 1 - Team Data'!$B$12:$R$112, MATCH(D2600, 'Appendix 1 - Team Data'!$B$12:$B$112,0),4)</f>
        <v>30</v>
      </c>
      <c r="J2600" s="25">
        <f t="shared" si="41"/>
        <v>2</v>
      </c>
    </row>
    <row r="2601" spans="2:10">
      <c r="B2601" s="3">
        <v>34481</v>
      </c>
      <c r="C2601" s="10" t="s">
        <v>212</v>
      </c>
      <c r="D2601" s="10" t="s">
        <v>222</v>
      </c>
      <c r="E2601" s="25">
        <v>3</v>
      </c>
      <c r="F2601" s="25">
        <v>1</v>
      </c>
      <c r="G2601" s="10" t="s">
        <v>288</v>
      </c>
      <c r="H2601" s="25">
        <f>INDEX('Appendix 1 - Team Data'!$B$12:$R$112, MATCH(C2601, 'Appendix 1 - Team Data'!$B$12:$B$112,0),4)</f>
        <v>80</v>
      </c>
      <c r="I2601" s="25">
        <f>INDEX('Appendix 1 - Team Data'!$B$12:$R$112, MATCH(D2601, 'Appendix 1 - Team Data'!$B$12:$B$112,0),4)</f>
        <v>60</v>
      </c>
      <c r="J2601" s="25">
        <f t="shared" si="41"/>
        <v>2</v>
      </c>
    </row>
    <row r="2602" spans="2:10">
      <c r="B2602" s="3">
        <v>34483</v>
      </c>
      <c r="C2602" s="10" t="s">
        <v>40</v>
      </c>
      <c r="D2602" s="10" t="s">
        <v>221</v>
      </c>
      <c r="E2602" s="25">
        <v>0</v>
      </c>
      <c r="F2602" s="25">
        <v>2</v>
      </c>
      <c r="G2602" s="10" t="s">
        <v>288</v>
      </c>
      <c r="H2602" s="25">
        <f>INDEX('Appendix 1 - Team Data'!$B$12:$R$112, MATCH(C2602, 'Appendix 1 - Team Data'!$B$12:$B$112,0),4)</f>
        <v>90</v>
      </c>
      <c r="I2602" s="25">
        <f>INDEX('Appendix 1 - Team Data'!$B$12:$R$112, MATCH(D2602, 'Appendix 1 - Team Data'!$B$12:$B$112,0),4)</f>
        <v>60</v>
      </c>
      <c r="J2602" s="25">
        <f t="shared" si="41"/>
        <v>2</v>
      </c>
    </row>
    <row r="2603" spans="2:10">
      <c r="B2603" s="3">
        <v>34486</v>
      </c>
      <c r="C2603" s="10" t="s">
        <v>256</v>
      </c>
      <c r="D2603" s="10" t="s">
        <v>258</v>
      </c>
      <c r="E2603" s="25">
        <v>2</v>
      </c>
      <c r="F2603" s="25">
        <v>0</v>
      </c>
      <c r="G2603" s="10" t="s">
        <v>288</v>
      </c>
      <c r="H2603" s="25">
        <f>INDEX('Appendix 1 - Team Data'!$B$12:$R$112, MATCH(C2603, 'Appendix 1 - Team Data'!$B$12:$B$112,0),4)</f>
        <v>20</v>
      </c>
      <c r="I2603" s="25">
        <f>INDEX('Appendix 1 - Team Data'!$B$12:$R$112, MATCH(D2603, 'Appendix 1 - Team Data'!$B$12:$B$112,0),4)</f>
        <v>20</v>
      </c>
      <c r="J2603" s="25">
        <f t="shared" si="41"/>
        <v>2</v>
      </c>
    </row>
    <row r="2604" spans="2:10">
      <c r="B2604" s="3">
        <v>34488</v>
      </c>
      <c r="C2604" s="10" t="s">
        <v>52</v>
      </c>
      <c r="D2604" s="10" t="s">
        <v>229</v>
      </c>
      <c r="E2604" s="25">
        <v>2</v>
      </c>
      <c r="F2604" s="25">
        <v>0</v>
      </c>
      <c r="G2604" s="10" t="s">
        <v>288</v>
      </c>
      <c r="H2604" s="25">
        <f>INDEX('Appendix 1 - Team Data'!$B$12:$R$112, MATCH(C2604, 'Appendix 1 - Team Data'!$B$12:$B$112,0),4)</f>
        <v>90</v>
      </c>
      <c r="I2604" s="25">
        <f>INDEX('Appendix 1 - Team Data'!$B$12:$R$112, MATCH(D2604, 'Appendix 1 - Team Data'!$B$12:$B$112,0),4)</f>
        <v>50</v>
      </c>
      <c r="J2604" s="25">
        <f t="shared" si="41"/>
        <v>2</v>
      </c>
    </row>
    <row r="2605" spans="2:10">
      <c r="B2605" s="3">
        <v>34490</v>
      </c>
      <c r="C2605" s="10" t="s">
        <v>52</v>
      </c>
      <c r="D2605" s="10" t="s">
        <v>230</v>
      </c>
      <c r="E2605" s="25">
        <v>2</v>
      </c>
      <c r="F2605" s="25">
        <v>0</v>
      </c>
      <c r="G2605" s="10" t="s">
        <v>288</v>
      </c>
      <c r="H2605" s="25">
        <f>INDEX('Appendix 1 - Team Data'!$B$12:$R$112, MATCH(C2605, 'Appendix 1 - Team Data'!$B$12:$B$112,0),4)</f>
        <v>90</v>
      </c>
      <c r="I2605" s="25">
        <f>INDEX('Appendix 1 - Team Data'!$B$12:$R$112, MATCH(D2605, 'Appendix 1 - Team Data'!$B$12:$B$112,0),4)</f>
        <v>50</v>
      </c>
      <c r="J2605" s="25">
        <f t="shared" si="41"/>
        <v>2</v>
      </c>
    </row>
    <row r="2606" spans="2:10">
      <c r="B2606" s="3">
        <v>34490</v>
      </c>
      <c r="C2606" s="10" t="s">
        <v>42</v>
      </c>
      <c r="D2606" s="10" t="s">
        <v>246</v>
      </c>
      <c r="E2606" s="25">
        <v>2</v>
      </c>
      <c r="F2606" s="25">
        <v>0</v>
      </c>
      <c r="G2606" s="10" t="s">
        <v>288</v>
      </c>
      <c r="H2606" s="25">
        <f>INDEX('Appendix 1 - Team Data'!$B$12:$R$112, MATCH(C2606, 'Appendix 1 - Team Data'!$B$12:$B$112,0),4)</f>
        <v>80</v>
      </c>
      <c r="I2606" s="25">
        <f>INDEX('Appendix 1 - Team Data'!$B$12:$R$112, MATCH(D2606, 'Appendix 1 - Team Data'!$B$12:$B$112,0),4)</f>
        <v>30</v>
      </c>
      <c r="J2606" s="25">
        <f t="shared" si="41"/>
        <v>2</v>
      </c>
    </row>
    <row r="2607" spans="2:10">
      <c r="B2607" s="3">
        <v>34493</v>
      </c>
      <c r="C2607" s="10" t="s">
        <v>45</v>
      </c>
      <c r="D2607" s="10" t="s">
        <v>236</v>
      </c>
      <c r="E2607" s="25">
        <v>3</v>
      </c>
      <c r="F2607" s="25">
        <v>1</v>
      </c>
      <c r="G2607" s="10" t="s">
        <v>288</v>
      </c>
      <c r="H2607" s="25">
        <f>INDEX('Appendix 1 - Team Data'!$B$12:$R$112, MATCH(C2607, 'Appendix 1 - Team Data'!$B$12:$B$112,0),4)</f>
        <v>90</v>
      </c>
      <c r="I2607" s="25">
        <f>INDEX('Appendix 1 - Team Data'!$B$12:$R$112, MATCH(D2607, 'Appendix 1 - Team Data'!$B$12:$B$112,0),4)</f>
        <v>40</v>
      </c>
      <c r="J2607" s="25">
        <f t="shared" si="41"/>
        <v>2</v>
      </c>
    </row>
    <row r="2608" spans="2:10">
      <c r="B2608" s="3">
        <v>34493</v>
      </c>
      <c r="C2608" s="10" t="s">
        <v>255</v>
      </c>
      <c r="D2608" s="10" t="s">
        <v>40</v>
      </c>
      <c r="E2608" s="25">
        <v>0</v>
      </c>
      <c r="F2608" s="25">
        <v>2</v>
      </c>
      <c r="G2608" s="10" t="s">
        <v>288</v>
      </c>
      <c r="H2608" s="25">
        <f>INDEX('Appendix 1 - Team Data'!$B$12:$R$112, MATCH(C2608, 'Appendix 1 - Team Data'!$B$12:$B$112,0),4)</f>
        <v>20</v>
      </c>
      <c r="I2608" s="25">
        <f>INDEX('Appendix 1 - Team Data'!$B$12:$R$112, MATCH(D2608, 'Appendix 1 - Team Data'!$B$12:$B$112,0),4)</f>
        <v>90</v>
      </c>
      <c r="J2608" s="25">
        <f t="shared" si="41"/>
        <v>2</v>
      </c>
    </row>
    <row r="2609" spans="2:10">
      <c r="B2609" s="3">
        <v>34495</v>
      </c>
      <c r="C2609" s="10" t="s">
        <v>255</v>
      </c>
      <c r="D2609" s="10" t="s">
        <v>21</v>
      </c>
      <c r="E2609" s="25">
        <v>0</v>
      </c>
      <c r="F2609" s="25">
        <v>2</v>
      </c>
      <c r="G2609" s="10" t="s">
        <v>288</v>
      </c>
      <c r="H2609" s="25">
        <f>INDEX('Appendix 1 - Team Data'!$B$12:$R$112, MATCH(C2609, 'Appendix 1 - Team Data'!$B$12:$B$112,0),4)</f>
        <v>20</v>
      </c>
      <c r="I2609" s="25">
        <f>INDEX('Appendix 1 - Team Data'!$B$12:$R$112, MATCH(D2609, 'Appendix 1 - Team Data'!$B$12:$B$112,0),4)</f>
        <v>90</v>
      </c>
      <c r="J2609" s="25">
        <f t="shared" si="41"/>
        <v>2</v>
      </c>
    </row>
    <row r="2610" spans="2:10">
      <c r="B2610" s="3">
        <v>34503</v>
      </c>
      <c r="C2610" s="10" t="s">
        <v>52</v>
      </c>
      <c r="D2610" s="10" t="s">
        <v>228</v>
      </c>
      <c r="E2610" s="25">
        <v>1</v>
      </c>
      <c r="F2610" s="25">
        <v>3</v>
      </c>
      <c r="G2610" s="10" t="s">
        <v>286</v>
      </c>
      <c r="H2610" s="25">
        <f>INDEX('Appendix 1 - Team Data'!$B$12:$R$112, MATCH(C2610, 'Appendix 1 - Team Data'!$B$12:$B$112,0),4)</f>
        <v>90</v>
      </c>
      <c r="I2610" s="25">
        <f>INDEX('Appendix 1 - Team Data'!$B$12:$R$112, MATCH(D2610, 'Appendix 1 - Team Data'!$B$12:$B$112,0),4)</f>
        <v>50</v>
      </c>
      <c r="J2610" s="25">
        <f t="shared" si="41"/>
        <v>2</v>
      </c>
    </row>
    <row r="2611" spans="2:10">
      <c r="B2611" s="3">
        <v>34505</v>
      </c>
      <c r="C2611" s="10" t="s">
        <v>35</v>
      </c>
      <c r="D2611" s="10" t="s">
        <v>15</v>
      </c>
      <c r="E2611" s="25">
        <v>2</v>
      </c>
      <c r="F2611" s="25">
        <v>0</v>
      </c>
      <c r="G2611" s="10" t="s">
        <v>286</v>
      </c>
      <c r="H2611" s="25">
        <f>INDEX('Appendix 1 - Team Data'!$B$12:$R$112, MATCH(C2611, 'Appendix 1 - Team Data'!$B$12:$B$112,0),4)</f>
        <v>90</v>
      </c>
      <c r="I2611" s="25">
        <f>INDEX('Appendix 1 - Team Data'!$B$12:$R$112, MATCH(D2611, 'Appendix 1 - Team Data'!$B$12:$B$112,0),4)</f>
        <v>50</v>
      </c>
      <c r="J2611" s="25">
        <f t="shared" si="41"/>
        <v>2</v>
      </c>
    </row>
    <row r="2612" spans="2:10">
      <c r="B2612" s="3">
        <v>34509</v>
      </c>
      <c r="C2612" s="10" t="s">
        <v>42</v>
      </c>
      <c r="D2612" s="10" t="s">
        <v>15</v>
      </c>
      <c r="E2612" s="25">
        <v>3</v>
      </c>
      <c r="F2612" s="25">
        <v>1</v>
      </c>
      <c r="G2612" s="10" t="s">
        <v>286</v>
      </c>
      <c r="H2612" s="25">
        <f>INDEX('Appendix 1 - Team Data'!$B$12:$R$112, MATCH(C2612, 'Appendix 1 - Team Data'!$B$12:$B$112,0),4)</f>
        <v>80</v>
      </c>
      <c r="I2612" s="25">
        <f>INDEX('Appendix 1 - Team Data'!$B$12:$R$112, MATCH(D2612, 'Appendix 1 - Team Data'!$B$12:$B$112,0),4)</f>
        <v>50</v>
      </c>
      <c r="J2612" s="25">
        <f t="shared" si="41"/>
        <v>2</v>
      </c>
    </row>
    <row r="2613" spans="2:10">
      <c r="B2613" s="3">
        <v>34511</v>
      </c>
      <c r="C2613" s="10" t="s">
        <v>36</v>
      </c>
      <c r="D2613" s="10" t="s">
        <v>52</v>
      </c>
      <c r="E2613" s="25">
        <v>0</v>
      </c>
      <c r="F2613" s="25">
        <v>2</v>
      </c>
      <c r="G2613" s="10" t="s">
        <v>286</v>
      </c>
      <c r="H2613" s="25">
        <f>INDEX('Appendix 1 - Team Data'!$B$12:$R$112, MATCH(C2613, 'Appendix 1 - Team Data'!$B$12:$B$112,0),4)</f>
        <v>80</v>
      </c>
      <c r="I2613" s="25">
        <f>INDEX('Appendix 1 - Team Data'!$B$12:$R$112, MATCH(D2613, 'Appendix 1 - Team Data'!$B$12:$B$112,0),4)</f>
        <v>90</v>
      </c>
      <c r="J2613" s="25">
        <f t="shared" si="41"/>
        <v>2</v>
      </c>
    </row>
    <row r="2614" spans="2:10">
      <c r="B2614" s="3">
        <v>34512</v>
      </c>
      <c r="C2614" s="10" t="s">
        <v>227</v>
      </c>
      <c r="D2614" s="10" t="s">
        <v>21</v>
      </c>
      <c r="E2614" s="25">
        <v>1</v>
      </c>
      <c r="F2614" s="25">
        <v>3</v>
      </c>
      <c r="G2614" s="10" t="s">
        <v>286</v>
      </c>
      <c r="H2614" s="25">
        <f>INDEX('Appendix 1 - Team Data'!$B$12:$R$112, MATCH(C2614, 'Appendix 1 - Team Data'!$B$12:$B$112,0),4)</f>
        <v>50</v>
      </c>
      <c r="I2614" s="25">
        <f>INDEX('Appendix 1 - Team Data'!$B$12:$R$112, MATCH(D2614, 'Appendix 1 - Team Data'!$B$12:$B$112,0),4)</f>
        <v>90</v>
      </c>
      <c r="J2614" s="25">
        <f t="shared" si="41"/>
        <v>2</v>
      </c>
    </row>
    <row r="2615" spans="2:10">
      <c r="B2615" s="3">
        <v>34515</v>
      </c>
      <c r="C2615" s="10" t="s">
        <v>30</v>
      </c>
      <c r="D2615" s="10" t="s">
        <v>233</v>
      </c>
      <c r="E2615" s="25">
        <v>0</v>
      </c>
      <c r="F2615" s="25">
        <v>2</v>
      </c>
      <c r="G2615" s="10" t="s">
        <v>286</v>
      </c>
      <c r="H2615" s="25">
        <f>INDEX('Appendix 1 - Team Data'!$B$12:$R$112, MATCH(C2615, 'Appendix 1 - Team Data'!$B$12:$B$112,0),4)</f>
        <v>90</v>
      </c>
      <c r="I2615" s="25">
        <f>INDEX('Appendix 1 - Team Data'!$B$12:$R$112, MATCH(D2615, 'Appendix 1 - Team Data'!$B$12:$B$112,0),4)</f>
        <v>40</v>
      </c>
      <c r="J2615" s="25">
        <f t="shared" si="41"/>
        <v>2</v>
      </c>
    </row>
    <row r="2616" spans="2:10">
      <c r="B2616" s="3">
        <v>34515</v>
      </c>
      <c r="C2616" s="10" t="s">
        <v>230</v>
      </c>
      <c r="D2616" s="10" t="s">
        <v>33</v>
      </c>
      <c r="E2616" s="25">
        <v>0</v>
      </c>
      <c r="F2616" s="25">
        <v>2</v>
      </c>
      <c r="G2616" s="10" t="s">
        <v>286</v>
      </c>
      <c r="H2616" s="25">
        <f>INDEX('Appendix 1 - Team Data'!$B$12:$R$112, MATCH(C2616, 'Appendix 1 - Team Data'!$B$12:$B$112,0),4)</f>
        <v>50</v>
      </c>
      <c r="I2616" s="25">
        <f>INDEX('Appendix 1 - Team Data'!$B$12:$R$112, MATCH(D2616, 'Appendix 1 - Team Data'!$B$12:$B$112,0),4)</f>
        <v>50</v>
      </c>
      <c r="J2616" s="25">
        <f t="shared" si="41"/>
        <v>2</v>
      </c>
    </row>
    <row r="2617" spans="2:10">
      <c r="B2617" s="3">
        <v>34518</v>
      </c>
      <c r="C2617" s="10" t="s">
        <v>16</v>
      </c>
      <c r="D2617" s="10" t="s">
        <v>42</v>
      </c>
      <c r="E2617" s="25">
        <v>1</v>
      </c>
      <c r="F2617" s="25">
        <v>3</v>
      </c>
      <c r="G2617" s="10" t="s">
        <v>286</v>
      </c>
      <c r="H2617" s="25">
        <f>INDEX('Appendix 1 - Team Data'!$B$12:$R$112, MATCH(C2617, 'Appendix 1 - Team Data'!$B$12:$B$112,0),4)</f>
        <v>30</v>
      </c>
      <c r="I2617" s="25">
        <f>INDEX('Appendix 1 - Team Data'!$B$12:$R$112, MATCH(D2617, 'Appendix 1 - Team Data'!$B$12:$B$112,0),4)</f>
        <v>80</v>
      </c>
      <c r="J2617" s="25">
        <f t="shared" si="41"/>
        <v>2</v>
      </c>
    </row>
    <row r="2618" spans="2:10">
      <c r="B2618" s="3">
        <v>34519</v>
      </c>
      <c r="C2618" s="10" t="s">
        <v>212</v>
      </c>
      <c r="D2618" s="10" t="s">
        <v>221</v>
      </c>
      <c r="E2618" s="25">
        <v>2</v>
      </c>
      <c r="F2618" s="25">
        <v>0</v>
      </c>
      <c r="G2618" s="10" t="s">
        <v>286</v>
      </c>
      <c r="H2618" s="25">
        <f>INDEX('Appendix 1 - Team Data'!$B$12:$R$112, MATCH(C2618, 'Appendix 1 - Team Data'!$B$12:$B$112,0),4)</f>
        <v>80</v>
      </c>
      <c r="I2618" s="25">
        <f>INDEX('Appendix 1 - Team Data'!$B$12:$R$112, MATCH(D2618, 'Appendix 1 - Team Data'!$B$12:$B$112,0),4)</f>
        <v>60</v>
      </c>
      <c r="J2618" s="25">
        <f t="shared" si="41"/>
        <v>2</v>
      </c>
    </row>
    <row r="2619" spans="2:10">
      <c r="B2619" s="3">
        <v>34563</v>
      </c>
      <c r="C2619" s="10" t="s">
        <v>27</v>
      </c>
      <c r="D2619" s="10" t="s">
        <v>218</v>
      </c>
      <c r="E2619" s="25">
        <v>2</v>
      </c>
      <c r="F2619" s="25">
        <v>0</v>
      </c>
      <c r="G2619" s="10" t="s">
        <v>288</v>
      </c>
      <c r="H2619" s="25">
        <f>INDEX('Appendix 1 - Team Data'!$B$12:$R$112, MATCH(C2619, 'Appendix 1 - Team Data'!$B$12:$B$112,0),4)</f>
        <v>80</v>
      </c>
      <c r="I2619" s="25">
        <f>INDEX('Appendix 1 - Team Data'!$B$12:$R$112, MATCH(D2619, 'Appendix 1 - Team Data'!$B$12:$B$112,0),4)</f>
        <v>70</v>
      </c>
      <c r="J2619" s="25">
        <f t="shared" si="41"/>
        <v>2</v>
      </c>
    </row>
    <row r="2620" spans="2:10">
      <c r="B2620" s="3">
        <v>34569</v>
      </c>
      <c r="C2620" s="10" t="s">
        <v>17</v>
      </c>
      <c r="D2620" s="10" t="s">
        <v>234</v>
      </c>
      <c r="E2620" s="25">
        <v>2</v>
      </c>
      <c r="F2620" s="25">
        <v>0</v>
      </c>
      <c r="G2620" s="10" t="s">
        <v>288</v>
      </c>
      <c r="H2620" s="25">
        <f>INDEX('Appendix 1 - Team Data'!$B$12:$R$112, MATCH(C2620, 'Appendix 1 - Team Data'!$B$12:$B$112,0),4)</f>
        <v>50</v>
      </c>
      <c r="I2620" s="25">
        <f>INDEX('Appendix 1 - Team Data'!$B$12:$R$112, MATCH(D2620, 'Appendix 1 - Team Data'!$B$12:$B$112,0),4)</f>
        <v>40</v>
      </c>
      <c r="J2620" s="25">
        <f t="shared" si="41"/>
        <v>2</v>
      </c>
    </row>
    <row r="2621" spans="2:10">
      <c r="B2621" s="3">
        <v>34577</v>
      </c>
      <c r="C2621" s="10" t="s">
        <v>256</v>
      </c>
      <c r="D2621" s="10" t="s">
        <v>225</v>
      </c>
      <c r="E2621" s="25">
        <v>0</v>
      </c>
      <c r="F2621" s="25">
        <v>2</v>
      </c>
      <c r="G2621" s="10" t="s">
        <v>288</v>
      </c>
      <c r="H2621" s="25">
        <f>INDEX('Appendix 1 - Team Data'!$B$12:$R$112, MATCH(C2621, 'Appendix 1 - Team Data'!$B$12:$B$112,0),4)</f>
        <v>20</v>
      </c>
      <c r="I2621" s="25">
        <f>INDEX('Appendix 1 - Team Data'!$B$12:$R$112, MATCH(D2621, 'Appendix 1 - Team Data'!$B$12:$B$112,0),4)</f>
        <v>60</v>
      </c>
      <c r="J2621" s="25">
        <f t="shared" si="41"/>
        <v>2</v>
      </c>
    </row>
    <row r="2622" spans="2:10">
      <c r="B2622" s="3">
        <v>34581</v>
      </c>
      <c r="C2622" s="10" t="s">
        <v>258</v>
      </c>
      <c r="D2622" s="10" t="s">
        <v>32</v>
      </c>
      <c r="E2622" s="25">
        <v>0</v>
      </c>
      <c r="F2622" s="25">
        <v>2</v>
      </c>
      <c r="G2622" s="10" t="s">
        <v>293</v>
      </c>
      <c r="H2622" s="25">
        <f>INDEX('Appendix 1 - Team Data'!$B$12:$R$112, MATCH(C2622, 'Appendix 1 - Team Data'!$B$12:$B$112,0),4)</f>
        <v>20</v>
      </c>
      <c r="I2622" s="25">
        <f>INDEX('Appendix 1 - Team Data'!$B$12:$R$112, MATCH(D2622, 'Appendix 1 - Team Data'!$B$12:$B$112,0),4)</f>
        <v>80</v>
      </c>
      <c r="J2622" s="25">
        <f t="shared" si="41"/>
        <v>2</v>
      </c>
    </row>
    <row r="2623" spans="2:10">
      <c r="B2623" s="3">
        <v>34584</v>
      </c>
      <c r="C2623" s="10" t="s">
        <v>45</v>
      </c>
      <c r="D2623" s="10" t="s">
        <v>264</v>
      </c>
      <c r="E2623" s="25">
        <v>2</v>
      </c>
      <c r="F2623" s="25">
        <v>0</v>
      </c>
      <c r="G2623" s="10" t="s">
        <v>293</v>
      </c>
      <c r="H2623" s="25">
        <f>INDEX('Appendix 1 - Team Data'!$B$12:$R$112, MATCH(C2623, 'Appendix 1 - Team Data'!$B$12:$B$112,0),4)</f>
        <v>90</v>
      </c>
      <c r="I2623" s="25">
        <f>INDEX('Appendix 1 - Team Data'!$B$12:$R$112, MATCH(D2623, 'Appendix 1 - Team Data'!$B$12:$B$112,0),4)</f>
        <v>10</v>
      </c>
      <c r="J2623" s="25">
        <f t="shared" si="41"/>
        <v>2</v>
      </c>
    </row>
    <row r="2624" spans="2:10">
      <c r="B2624" s="3">
        <v>34584</v>
      </c>
      <c r="C2624" s="10" t="s">
        <v>244</v>
      </c>
      <c r="D2624" s="10" t="s">
        <v>222</v>
      </c>
      <c r="E2624" s="25">
        <v>0</v>
      </c>
      <c r="F2624" s="25">
        <v>2</v>
      </c>
      <c r="G2624" s="10" t="s">
        <v>293</v>
      </c>
      <c r="H2624" s="25">
        <f>INDEX('Appendix 1 - Team Data'!$B$12:$R$112, MATCH(C2624, 'Appendix 1 - Team Data'!$B$12:$B$112,0),4)</f>
        <v>30</v>
      </c>
      <c r="I2624" s="25">
        <f>INDEX('Appendix 1 - Team Data'!$B$12:$R$112, MATCH(D2624, 'Appendix 1 - Team Data'!$B$12:$B$112,0),4)</f>
        <v>60</v>
      </c>
      <c r="J2624" s="25">
        <f t="shared" si="41"/>
        <v>2</v>
      </c>
    </row>
    <row r="2625" spans="2:10">
      <c r="B2625" s="3">
        <v>34584</v>
      </c>
      <c r="C2625" s="10" t="s">
        <v>214</v>
      </c>
      <c r="D2625" s="10" t="s">
        <v>239</v>
      </c>
      <c r="E2625" s="25">
        <v>2</v>
      </c>
      <c r="F2625" s="25">
        <v>0</v>
      </c>
      <c r="G2625" s="10" t="s">
        <v>293</v>
      </c>
      <c r="H2625" s="25">
        <f>INDEX('Appendix 1 - Team Data'!$B$12:$R$112, MATCH(C2625, 'Appendix 1 - Team Data'!$B$12:$B$112,0),4)</f>
        <v>70</v>
      </c>
      <c r="I2625" s="25">
        <f>INDEX('Appendix 1 - Team Data'!$B$12:$R$112, MATCH(D2625, 'Appendix 1 - Team Data'!$B$12:$B$112,0),4)</f>
        <v>40</v>
      </c>
      <c r="J2625" s="25">
        <f t="shared" si="41"/>
        <v>2</v>
      </c>
    </row>
    <row r="2626" spans="2:10">
      <c r="B2626" s="3">
        <v>34587</v>
      </c>
      <c r="C2626" s="10" t="s">
        <v>270</v>
      </c>
      <c r="D2626" s="10" t="s">
        <v>253</v>
      </c>
      <c r="E2626" s="25">
        <v>0</v>
      </c>
      <c r="F2626" s="25">
        <v>2</v>
      </c>
      <c r="G2626" s="10" t="s">
        <v>288</v>
      </c>
      <c r="H2626" s="25">
        <f>INDEX('Appendix 1 - Team Data'!$B$12:$R$112, MATCH(C2626, 'Appendix 1 - Team Data'!$B$12:$B$112,0),4)</f>
        <v>0</v>
      </c>
      <c r="I2626" s="25">
        <f>INDEX('Appendix 1 - Team Data'!$B$12:$R$112, MATCH(D2626, 'Appendix 1 - Team Data'!$B$12:$B$112,0),4)</f>
        <v>20</v>
      </c>
      <c r="J2626" s="25">
        <f t="shared" si="41"/>
        <v>2</v>
      </c>
    </row>
    <row r="2627" spans="2:10">
      <c r="B2627" s="3">
        <v>34590</v>
      </c>
      <c r="C2627" s="10" t="s">
        <v>43</v>
      </c>
      <c r="D2627" s="10" t="s">
        <v>219</v>
      </c>
      <c r="E2627" s="25">
        <v>2</v>
      </c>
      <c r="F2627" s="25">
        <v>0</v>
      </c>
      <c r="G2627" s="10" t="s">
        <v>288</v>
      </c>
      <c r="H2627" s="25">
        <f>INDEX('Appendix 1 - Team Data'!$B$12:$R$112, MATCH(C2627, 'Appendix 1 - Team Data'!$B$12:$B$112,0),4)</f>
        <v>70</v>
      </c>
      <c r="I2627" s="25">
        <f>INDEX('Appendix 1 - Team Data'!$B$12:$R$112, MATCH(D2627, 'Appendix 1 - Team Data'!$B$12:$B$112,0),4)</f>
        <v>60</v>
      </c>
      <c r="J2627" s="25">
        <f t="shared" si="41"/>
        <v>2</v>
      </c>
    </row>
    <row r="2628" spans="2:10">
      <c r="B2628" s="3">
        <v>34615</v>
      </c>
      <c r="C2628" s="10" t="s">
        <v>258</v>
      </c>
      <c r="D2628" s="10" t="s">
        <v>211</v>
      </c>
      <c r="E2628" s="25">
        <v>0</v>
      </c>
      <c r="F2628" s="25">
        <v>2</v>
      </c>
      <c r="G2628" s="10" t="s">
        <v>293</v>
      </c>
      <c r="H2628" s="25">
        <f>INDEX('Appendix 1 - Team Data'!$B$12:$R$112, MATCH(C2628, 'Appendix 1 - Team Data'!$B$12:$B$112,0),4)</f>
        <v>20</v>
      </c>
      <c r="I2628" s="25">
        <f>INDEX('Appendix 1 - Team Data'!$B$12:$R$112, MATCH(D2628, 'Appendix 1 - Team Data'!$B$12:$B$112,0),4)</f>
        <v>90</v>
      </c>
      <c r="J2628" s="25">
        <f t="shared" si="41"/>
        <v>2</v>
      </c>
    </row>
    <row r="2629" spans="2:10">
      <c r="B2629" s="3">
        <v>34619</v>
      </c>
      <c r="C2629" s="10" t="s">
        <v>233</v>
      </c>
      <c r="D2629" s="10" t="s">
        <v>263</v>
      </c>
      <c r="E2629" s="25">
        <v>2</v>
      </c>
      <c r="F2629" s="25">
        <v>0</v>
      </c>
      <c r="G2629" s="10" t="s">
        <v>293</v>
      </c>
      <c r="H2629" s="25">
        <f>INDEX('Appendix 1 - Team Data'!$B$12:$R$112, MATCH(C2629, 'Appendix 1 - Team Data'!$B$12:$B$112,0),4)</f>
        <v>40</v>
      </c>
      <c r="I2629" s="25">
        <f>INDEX('Appendix 1 - Team Data'!$B$12:$R$112, MATCH(D2629, 'Appendix 1 - Team Data'!$B$12:$B$112,0),4)</f>
        <v>10</v>
      </c>
      <c r="J2629" s="25">
        <f t="shared" si="41"/>
        <v>2</v>
      </c>
    </row>
    <row r="2630" spans="2:10">
      <c r="B2630" s="3">
        <v>34619</v>
      </c>
      <c r="C2630" s="10" t="s">
        <v>28</v>
      </c>
      <c r="D2630" s="10" t="s">
        <v>45</v>
      </c>
      <c r="E2630" s="25">
        <v>3</v>
      </c>
      <c r="F2630" s="25">
        <v>1</v>
      </c>
      <c r="G2630" s="10" t="s">
        <v>293</v>
      </c>
      <c r="H2630" s="25">
        <f>INDEX('Appendix 1 - Team Data'!$B$12:$R$112, MATCH(C2630, 'Appendix 1 - Team Data'!$B$12:$B$112,0),4)</f>
        <v>80</v>
      </c>
      <c r="I2630" s="25">
        <f>INDEX('Appendix 1 - Team Data'!$B$12:$R$112, MATCH(D2630, 'Appendix 1 - Team Data'!$B$12:$B$112,0),4)</f>
        <v>90</v>
      </c>
      <c r="J2630" s="25">
        <f t="shared" si="41"/>
        <v>2</v>
      </c>
    </row>
    <row r="2631" spans="2:10">
      <c r="B2631" s="3">
        <v>34619</v>
      </c>
      <c r="C2631" s="10" t="s">
        <v>256</v>
      </c>
      <c r="D2631" s="10" t="s">
        <v>21</v>
      </c>
      <c r="E2631" s="25">
        <v>0</v>
      </c>
      <c r="F2631" s="25">
        <v>2</v>
      </c>
      <c r="G2631" s="10" t="s">
        <v>293</v>
      </c>
      <c r="H2631" s="25">
        <f>INDEX('Appendix 1 - Team Data'!$B$12:$R$112, MATCH(C2631, 'Appendix 1 - Team Data'!$B$12:$B$112,0),4)</f>
        <v>20</v>
      </c>
      <c r="I2631" s="25">
        <f>INDEX('Appendix 1 - Team Data'!$B$12:$R$112, MATCH(D2631, 'Appendix 1 - Team Data'!$B$12:$B$112,0),4)</f>
        <v>90</v>
      </c>
      <c r="J2631" s="25">
        <f t="shared" si="41"/>
        <v>2</v>
      </c>
    </row>
    <row r="2632" spans="2:10">
      <c r="B2632" s="3">
        <v>34619</v>
      </c>
      <c r="C2632" s="10" t="s">
        <v>36</v>
      </c>
      <c r="D2632" s="10" t="s">
        <v>42</v>
      </c>
      <c r="E2632" s="25">
        <v>4</v>
      </c>
      <c r="F2632" s="25">
        <v>2</v>
      </c>
      <c r="G2632" s="10" t="s">
        <v>293</v>
      </c>
      <c r="H2632" s="25">
        <f>INDEX('Appendix 1 - Team Data'!$B$12:$R$112, MATCH(C2632, 'Appendix 1 - Team Data'!$B$12:$B$112,0),4)</f>
        <v>80</v>
      </c>
      <c r="I2632" s="25">
        <f>INDEX('Appendix 1 - Team Data'!$B$12:$R$112, MATCH(D2632, 'Appendix 1 - Team Data'!$B$12:$B$112,0),4)</f>
        <v>80</v>
      </c>
      <c r="J2632" s="25">
        <f t="shared" si="41"/>
        <v>2</v>
      </c>
    </row>
    <row r="2633" spans="2:10">
      <c r="B2633" s="3">
        <v>34641</v>
      </c>
      <c r="C2633" s="10" t="s">
        <v>249</v>
      </c>
      <c r="D2633" s="10" t="s">
        <v>270</v>
      </c>
      <c r="E2633" s="25">
        <v>2</v>
      </c>
      <c r="F2633" s="25">
        <v>0</v>
      </c>
      <c r="G2633" s="10" t="s">
        <v>301</v>
      </c>
      <c r="H2633" s="25">
        <f>INDEX('Appendix 1 - Team Data'!$B$12:$R$112, MATCH(C2633, 'Appendix 1 - Team Data'!$B$12:$B$112,0),4)</f>
        <v>20</v>
      </c>
      <c r="I2633" s="25">
        <f>INDEX('Appendix 1 - Team Data'!$B$12:$R$112, MATCH(D2633, 'Appendix 1 - Team Data'!$B$12:$B$112,0),4)</f>
        <v>0</v>
      </c>
      <c r="J2633" s="25">
        <f t="shared" si="41"/>
        <v>2</v>
      </c>
    </row>
    <row r="2634" spans="2:10">
      <c r="B2634" s="3">
        <v>34646</v>
      </c>
      <c r="C2634" s="10" t="s">
        <v>47</v>
      </c>
      <c r="D2634" s="10" t="s">
        <v>243</v>
      </c>
      <c r="E2634" s="25">
        <v>2</v>
      </c>
      <c r="F2634" s="25">
        <v>0</v>
      </c>
      <c r="G2634" s="10" t="s">
        <v>288</v>
      </c>
      <c r="H2634" s="25">
        <f>INDEX('Appendix 1 - Team Data'!$B$12:$R$112, MATCH(C2634, 'Appendix 1 - Team Data'!$B$12:$B$112,0),4)</f>
        <v>40</v>
      </c>
      <c r="I2634" s="25">
        <f>INDEX('Appendix 1 - Team Data'!$B$12:$R$112, MATCH(D2634, 'Appendix 1 - Team Data'!$B$12:$B$112,0),4)</f>
        <v>30</v>
      </c>
      <c r="J2634" s="25">
        <f t="shared" si="41"/>
        <v>2</v>
      </c>
    </row>
    <row r="2635" spans="2:10">
      <c r="B2635" s="3">
        <v>34647</v>
      </c>
      <c r="C2635" s="10" t="s">
        <v>270</v>
      </c>
      <c r="D2635" s="10" t="s">
        <v>253</v>
      </c>
      <c r="E2635" s="25">
        <v>4</v>
      </c>
      <c r="F2635" s="25">
        <v>2</v>
      </c>
      <c r="G2635" s="10" t="s">
        <v>301</v>
      </c>
      <c r="H2635" s="25">
        <f>INDEX('Appendix 1 - Team Data'!$B$12:$R$112, MATCH(C2635, 'Appendix 1 - Team Data'!$B$12:$B$112,0),4)</f>
        <v>0</v>
      </c>
      <c r="I2635" s="25">
        <f>INDEX('Appendix 1 - Team Data'!$B$12:$R$112, MATCH(D2635, 'Appendix 1 - Team Data'!$B$12:$B$112,0),4)</f>
        <v>20</v>
      </c>
      <c r="J2635" s="25">
        <f t="shared" si="41"/>
        <v>2</v>
      </c>
    </row>
    <row r="2636" spans="2:10">
      <c r="B2636" s="3">
        <v>34647</v>
      </c>
      <c r="C2636" s="10" t="s">
        <v>249</v>
      </c>
      <c r="D2636" s="10" t="s">
        <v>275</v>
      </c>
      <c r="E2636" s="25">
        <v>2</v>
      </c>
      <c r="F2636" s="25">
        <v>0</v>
      </c>
      <c r="G2636" s="10" t="s">
        <v>301</v>
      </c>
      <c r="H2636" s="25">
        <f>INDEX('Appendix 1 - Team Data'!$B$12:$R$112, MATCH(C2636, 'Appendix 1 - Team Data'!$B$12:$B$112,0),4)</f>
        <v>20</v>
      </c>
      <c r="I2636" s="25">
        <f>INDEX('Appendix 1 - Team Data'!$B$12:$R$112, MATCH(D2636, 'Appendix 1 - Team Data'!$B$12:$B$112,0),4)</f>
        <v>0</v>
      </c>
      <c r="J2636" s="25">
        <f t="shared" si="41"/>
        <v>2</v>
      </c>
    </row>
    <row r="2637" spans="2:10">
      <c r="B2637" s="3">
        <v>34654</v>
      </c>
      <c r="C2637" s="10" t="s">
        <v>275</v>
      </c>
      <c r="D2637" s="10" t="s">
        <v>16</v>
      </c>
      <c r="E2637" s="25">
        <v>0</v>
      </c>
      <c r="F2637" s="25">
        <v>2</v>
      </c>
      <c r="G2637" s="10" t="s">
        <v>301</v>
      </c>
      <c r="H2637" s="25">
        <f>INDEX('Appendix 1 - Team Data'!$B$12:$R$112, MATCH(C2637, 'Appendix 1 - Team Data'!$B$12:$B$112,0),4)</f>
        <v>0</v>
      </c>
      <c r="I2637" s="25">
        <f>INDEX('Appendix 1 - Team Data'!$B$12:$R$112, MATCH(D2637, 'Appendix 1 - Team Data'!$B$12:$B$112,0),4)</f>
        <v>30</v>
      </c>
      <c r="J2637" s="25">
        <f t="shared" si="41"/>
        <v>2</v>
      </c>
    </row>
    <row r="2638" spans="2:10">
      <c r="B2638" s="3">
        <v>34654</v>
      </c>
      <c r="C2638" s="10" t="s">
        <v>253</v>
      </c>
      <c r="D2638" s="10" t="s">
        <v>249</v>
      </c>
      <c r="E2638" s="25">
        <v>0</v>
      </c>
      <c r="F2638" s="25">
        <v>2</v>
      </c>
      <c r="G2638" s="10" t="s">
        <v>301</v>
      </c>
      <c r="H2638" s="25">
        <f>INDEX('Appendix 1 - Team Data'!$B$12:$R$112, MATCH(C2638, 'Appendix 1 - Team Data'!$B$12:$B$112,0),4)</f>
        <v>20</v>
      </c>
      <c r="I2638" s="25">
        <f>INDEX('Appendix 1 - Team Data'!$B$12:$R$112, MATCH(D2638, 'Appendix 1 - Team Data'!$B$12:$B$112,0),4)</f>
        <v>20</v>
      </c>
      <c r="J2638" s="25">
        <f t="shared" si="41"/>
        <v>2</v>
      </c>
    </row>
    <row r="2639" spans="2:10">
      <c r="B2639" s="3">
        <v>34654</v>
      </c>
      <c r="C2639" s="10" t="s">
        <v>42</v>
      </c>
      <c r="D2639" s="10" t="s">
        <v>236</v>
      </c>
      <c r="E2639" s="25">
        <v>2</v>
      </c>
      <c r="F2639" s="25">
        <v>0</v>
      </c>
      <c r="G2639" s="10" t="s">
        <v>293</v>
      </c>
      <c r="H2639" s="25">
        <f>INDEX('Appendix 1 - Team Data'!$B$12:$R$112, MATCH(C2639, 'Appendix 1 - Team Data'!$B$12:$B$112,0),4)</f>
        <v>80</v>
      </c>
      <c r="I2639" s="25">
        <f>INDEX('Appendix 1 - Team Data'!$B$12:$R$112, MATCH(D2639, 'Appendix 1 - Team Data'!$B$12:$B$112,0),4)</f>
        <v>40</v>
      </c>
      <c r="J2639" s="25">
        <f t="shared" si="41"/>
        <v>2</v>
      </c>
    </row>
    <row r="2640" spans="2:10">
      <c r="B2640" s="3">
        <v>34668</v>
      </c>
      <c r="C2640" s="10" t="s">
        <v>21</v>
      </c>
      <c r="D2640" s="10" t="s">
        <v>244</v>
      </c>
      <c r="E2640" s="25">
        <v>2</v>
      </c>
      <c r="F2640" s="25">
        <v>0</v>
      </c>
      <c r="G2640" s="10" t="s">
        <v>288</v>
      </c>
      <c r="H2640" s="25">
        <f>INDEX('Appendix 1 - Team Data'!$B$12:$R$112, MATCH(C2640, 'Appendix 1 - Team Data'!$B$12:$B$112,0),4)</f>
        <v>90</v>
      </c>
      <c r="I2640" s="25">
        <f>INDEX('Appendix 1 - Team Data'!$B$12:$R$112, MATCH(D2640, 'Appendix 1 - Team Data'!$B$12:$B$112,0),4)</f>
        <v>30</v>
      </c>
      <c r="J2640" s="25">
        <f t="shared" si="41"/>
        <v>2</v>
      </c>
    </row>
    <row r="2641" spans="2:10">
      <c r="B2641" s="3">
        <v>34676</v>
      </c>
      <c r="C2641" s="10" t="s">
        <v>16</v>
      </c>
      <c r="D2641" s="10" t="s">
        <v>50</v>
      </c>
      <c r="E2641" s="25">
        <v>0</v>
      </c>
      <c r="F2641" s="25">
        <v>2</v>
      </c>
      <c r="G2641" s="10" t="s">
        <v>288</v>
      </c>
      <c r="H2641" s="25">
        <f>INDEX('Appendix 1 - Team Data'!$B$12:$R$112, MATCH(C2641, 'Appendix 1 - Team Data'!$B$12:$B$112,0),4)</f>
        <v>30</v>
      </c>
      <c r="I2641" s="25">
        <f>INDEX('Appendix 1 - Team Data'!$B$12:$R$112, MATCH(D2641, 'Appendix 1 - Team Data'!$B$12:$B$112,0),4)</f>
        <v>80</v>
      </c>
      <c r="J2641" s="25">
        <f t="shared" si="41"/>
        <v>2</v>
      </c>
    </row>
    <row r="2642" spans="2:10">
      <c r="B2642" s="3">
        <v>34685</v>
      </c>
      <c r="C2642" s="10" t="s">
        <v>16</v>
      </c>
      <c r="D2642" s="10" t="s">
        <v>37</v>
      </c>
      <c r="E2642" s="25">
        <v>1</v>
      </c>
      <c r="F2642" s="25">
        <v>3</v>
      </c>
      <c r="G2642" s="10" t="s">
        <v>288</v>
      </c>
      <c r="H2642" s="25">
        <f>INDEX('Appendix 1 - Team Data'!$B$12:$R$112, MATCH(C2642, 'Appendix 1 - Team Data'!$B$12:$B$112,0),4)</f>
        <v>30</v>
      </c>
      <c r="I2642" s="25">
        <f>INDEX('Appendix 1 - Team Data'!$B$12:$R$112, MATCH(D2642, 'Appendix 1 - Team Data'!$B$12:$B$112,0),4)</f>
        <v>60</v>
      </c>
      <c r="J2642" s="25">
        <f t="shared" si="41"/>
        <v>2</v>
      </c>
    </row>
    <row r="2643" spans="2:10">
      <c r="B2643" s="3">
        <v>34689</v>
      </c>
      <c r="C2643" s="10" t="s">
        <v>211</v>
      </c>
      <c r="D2643" s="10" t="s">
        <v>225</v>
      </c>
      <c r="E2643" s="25">
        <v>3</v>
      </c>
      <c r="F2643" s="25">
        <v>1</v>
      </c>
      <c r="G2643" s="10" t="s">
        <v>288</v>
      </c>
      <c r="H2643" s="25">
        <f>INDEX('Appendix 1 - Team Data'!$B$12:$R$112, MATCH(C2643, 'Appendix 1 - Team Data'!$B$12:$B$112,0),4)</f>
        <v>90</v>
      </c>
      <c r="I2643" s="25">
        <f>INDEX('Appendix 1 - Team Data'!$B$12:$R$112, MATCH(D2643, 'Appendix 1 - Team Data'!$B$12:$B$112,0),4)</f>
        <v>60</v>
      </c>
      <c r="J2643" s="25">
        <f t="shared" si="41"/>
        <v>2</v>
      </c>
    </row>
    <row r="2644" spans="2:10">
      <c r="B2644" s="3">
        <v>34691</v>
      </c>
      <c r="C2644" s="10" t="s">
        <v>35</v>
      </c>
      <c r="D2644" s="10" t="s">
        <v>38</v>
      </c>
      <c r="E2644" s="25">
        <v>2</v>
      </c>
      <c r="F2644" s="25">
        <v>0</v>
      </c>
      <c r="G2644" s="10" t="s">
        <v>288</v>
      </c>
      <c r="H2644" s="25">
        <f>INDEX('Appendix 1 - Team Data'!$B$12:$R$112, MATCH(C2644, 'Appendix 1 - Team Data'!$B$12:$B$112,0),4)</f>
        <v>90</v>
      </c>
      <c r="I2644" s="25">
        <f>INDEX('Appendix 1 - Team Data'!$B$12:$R$112, MATCH(D2644, 'Appendix 1 - Team Data'!$B$12:$B$112,0),4)</f>
        <v>70</v>
      </c>
      <c r="J2644" s="25">
        <f t="shared" si="41"/>
        <v>2</v>
      </c>
    </row>
    <row r="2645" spans="2:10">
      <c r="B2645" s="3">
        <v>34701</v>
      </c>
      <c r="C2645" s="10" t="s">
        <v>47</v>
      </c>
      <c r="D2645" s="10" t="s">
        <v>17</v>
      </c>
      <c r="E2645" s="25">
        <v>2</v>
      </c>
      <c r="F2645" s="25">
        <v>0</v>
      </c>
      <c r="G2645" s="10" t="s">
        <v>288</v>
      </c>
      <c r="H2645" s="25">
        <f>INDEX('Appendix 1 - Team Data'!$B$12:$R$112, MATCH(C2645, 'Appendix 1 - Team Data'!$B$12:$B$112,0),4)</f>
        <v>40</v>
      </c>
      <c r="I2645" s="25">
        <f>INDEX('Appendix 1 - Team Data'!$B$12:$R$112, MATCH(D2645, 'Appendix 1 - Team Data'!$B$12:$B$112,0),4)</f>
        <v>50</v>
      </c>
      <c r="J2645" s="25">
        <f t="shared" ref="J2645:J2708" si="42">ABS(F2645-E2645)</f>
        <v>2</v>
      </c>
    </row>
    <row r="2646" spans="2:10">
      <c r="B2646" s="3">
        <v>34705</v>
      </c>
      <c r="C2646" s="10" t="s">
        <v>16</v>
      </c>
      <c r="D2646" s="10" t="s">
        <v>41</v>
      </c>
      <c r="E2646" s="25">
        <v>0</v>
      </c>
      <c r="F2646" s="25">
        <v>2</v>
      </c>
      <c r="G2646" s="10" t="s">
        <v>295</v>
      </c>
      <c r="H2646" s="25">
        <f>INDEX('Appendix 1 - Team Data'!$B$12:$R$112, MATCH(C2646, 'Appendix 1 - Team Data'!$B$12:$B$112,0),4)</f>
        <v>30</v>
      </c>
      <c r="I2646" s="25">
        <f>INDEX('Appendix 1 - Team Data'!$B$12:$R$112, MATCH(D2646, 'Appendix 1 - Team Data'!$B$12:$B$112,0),4)</f>
        <v>80</v>
      </c>
      <c r="J2646" s="25">
        <f t="shared" si="42"/>
        <v>2</v>
      </c>
    </row>
    <row r="2647" spans="2:10">
      <c r="B2647" s="3">
        <v>34707</v>
      </c>
      <c r="C2647" s="10" t="s">
        <v>16</v>
      </c>
      <c r="D2647" s="10" t="s">
        <v>28</v>
      </c>
      <c r="E2647" s="25">
        <v>0</v>
      </c>
      <c r="F2647" s="25">
        <v>2</v>
      </c>
      <c r="G2647" s="10" t="s">
        <v>295</v>
      </c>
      <c r="H2647" s="25">
        <f>INDEX('Appendix 1 - Team Data'!$B$12:$R$112, MATCH(C2647, 'Appendix 1 - Team Data'!$B$12:$B$112,0),4)</f>
        <v>30</v>
      </c>
      <c r="I2647" s="25">
        <f>INDEX('Appendix 1 - Team Data'!$B$12:$R$112, MATCH(D2647, 'Appendix 1 - Team Data'!$B$12:$B$112,0),4)</f>
        <v>80</v>
      </c>
      <c r="J2647" s="25">
        <f t="shared" si="42"/>
        <v>2</v>
      </c>
    </row>
    <row r="2648" spans="2:10">
      <c r="B2648" s="3">
        <v>34712</v>
      </c>
      <c r="C2648" s="10" t="s">
        <v>28</v>
      </c>
      <c r="D2648" s="10" t="s">
        <v>30</v>
      </c>
      <c r="E2648" s="25">
        <v>2</v>
      </c>
      <c r="F2648" s="25">
        <v>0</v>
      </c>
      <c r="G2648" s="10" t="s">
        <v>295</v>
      </c>
      <c r="H2648" s="25">
        <f>INDEX('Appendix 1 - Team Data'!$B$12:$R$112, MATCH(C2648, 'Appendix 1 - Team Data'!$B$12:$B$112,0),4)</f>
        <v>80</v>
      </c>
      <c r="I2648" s="25">
        <f>INDEX('Appendix 1 - Team Data'!$B$12:$R$112, MATCH(D2648, 'Appendix 1 - Team Data'!$B$12:$B$112,0),4)</f>
        <v>90</v>
      </c>
      <c r="J2648" s="25">
        <f t="shared" si="42"/>
        <v>2</v>
      </c>
    </row>
    <row r="2649" spans="2:10">
      <c r="B2649" s="3">
        <v>34759</v>
      </c>
      <c r="C2649" s="10" t="s">
        <v>22</v>
      </c>
      <c r="D2649" s="10" t="s">
        <v>51</v>
      </c>
      <c r="E2649" s="25">
        <v>2</v>
      </c>
      <c r="F2649" s="25">
        <v>0</v>
      </c>
      <c r="G2649" s="10" t="s">
        <v>288</v>
      </c>
      <c r="H2649" s="25">
        <f>INDEX('Appendix 1 - Team Data'!$B$12:$R$112, MATCH(C2649, 'Appendix 1 - Team Data'!$B$12:$B$112,0),4)</f>
        <v>50</v>
      </c>
      <c r="I2649" s="25">
        <f>INDEX('Appendix 1 - Team Data'!$B$12:$R$112, MATCH(D2649, 'Appendix 1 - Team Data'!$B$12:$B$112,0),4)</f>
        <v>70</v>
      </c>
      <c r="J2649" s="25">
        <f t="shared" si="42"/>
        <v>2</v>
      </c>
    </row>
    <row r="2650" spans="2:10">
      <c r="B2650" s="3">
        <v>34766</v>
      </c>
      <c r="C2650" s="10" t="s">
        <v>245</v>
      </c>
      <c r="D2650" s="10" t="s">
        <v>240</v>
      </c>
      <c r="E2650" s="25">
        <v>3</v>
      </c>
      <c r="F2650" s="25">
        <v>1</v>
      </c>
      <c r="G2650" s="10" t="s">
        <v>315</v>
      </c>
      <c r="H2650" s="25">
        <f>INDEX('Appendix 1 - Team Data'!$B$12:$R$112, MATCH(C2650, 'Appendix 1 - Team Data'!$B$12:$B$112,0),4)</f>
        <v>30</v>
      </c>
      <c r="I2650" s="25">
        <f>INDEX('Appendix 1 - Team Data'!$B$12:$R$112, MATCH(D2650, 'Appendix 1 - Team Data'!$B$12:$B$112,0),4)</f>
        <v>30</v>
      </c>
      <c r="J2650" s="25">
        <f t="shared" si="42"/>
        <v>2</v>
      </c>
    </row>
    <row r="2651" spans="2:10">
      <c r="B2651" s="3">
        <v>34787</v>
      </c>
      <c r="C2651" s="10" t="s">
        <v>233</v>
      </c>
      <c r="D2651" s="10" t="s">
        <v>214</v>
      </c>
      <c r="E2651" s="25">
        <v>3</v>
      </c>
      <c r="F2651" s="25">
        <v>1</v>
      </c>
      <c r="G2651" s="10" t="s">
        <v>293</v>
      </c>
      <c r="H2651" s="25">
        <f>INDEX('Appendix 1 - Team Data'!$B$12:$R$112, MATCH(C2651, 'Appendix 1 - Team Data'!$B$12:$B$112,0),4)</f>
        <v>40</v>
      </c>
      <c r="I2651" s="25">
        <f>INDEX('Appendix 1 - Team Data'!$B$12:$R$112, MATCH(D2651, 'Appendix 1 - Team Data'!$B$12:$B$112,0),4)</f>
        <v>70</v>
      </c>
      <c r="J2651" s="25">
        <f t="shared" si="42"/>
        <v>2</v>
      </c>
    </row>
    <row r="2652" spans="2:10">
      <c r="B2652" s="3">
        <v>34787</v>
      </c>
      <c r="C2652" s="10" t="s">
        <v>263</v>
      </c>
      <c r="D2652" s="10" t="s">
        <v>40</v>
      </c>
      <c r="E2652" s="25">
        <v>0</v>
      </c>
      <c r="F2652" s="25">
        <v>2</v>
      </c>
      <c r="G2652" s="10" t="s">
        <v>293</v>
      </c>
      <c r="H2652" s="25">
        <f>INDEX('Appendix 1 - Team Data'!$B$12:$R$112, MATCH(C2652, 'Appendix 1 - Team Data'!$B$12:$B$112,0),4)</f>
        <v>10</v>
      </c>
      <c r="I2652" s="25">
        <f>INDEX('Appendix 1 - Team Data'!$B$12:$R$112, MATCH(D2652, 'Appendix 1 - Team Data'!$B$12:$B$112,0),4)</f>
        <v>90</v>
      </c>
      <c r="J2652" s="25">
        <f t="shared" si="42"/>
        <v>2</v>
      </c>
    </row>
    <row r="2653" spans="2:10">
      <c r="B2653" s="3">
        <v>34787</v>
      </c>
      <c r="C2653" s="10" t="s">
        <v>219</v>
      </c>
      <c r="D2653" s="10" t="s">
        <v>211</v>
      </c>
      <c r="E2653" s="25">
        <v>0</v>
      </c>
      <c r="F2653" s="25">
        <v>2</v>
      </c>
      <c r="G2653" s="10" t="s">
        <v>293</v>
      </c>
      <c r="H2653" s="25">
        <f>INDEX('Appendix 1 - Team Data'!$B$12:$R$112, MATCH(C2653, 'Appendix 1 - Team Data'!$B$12:$B$112,0),4)</f>
        <v>60</v>
      </c>
      <c r="I2653" s="25">
        <f>INDEX('Appendix 1 - Team Data'!$B$12:$R$112, MATCH(D2653, 'Appendix 1 - Team Data'!$B$12:$B$112,0),4)</f>
        <v>90</v>
      </c>
      <c r="J2653" s="25">
        <f t="shared" si="42"/>
        <v>2</v>
      </c>
    </row>
    <row r="2654" spans="2:10">
      <c r="B2654" s="3">
        <v>34815</v>
      </c>
      <c r="C2654" s="10" t="s">
        <v>264</v>
      </c>
      <c r="D2654" s="10" t="s">
        <v>21</v>
      </c>
      <c r="E2654" s="25">
        <v>0</v>
      </c>
      <c r="F2654" s="25">
        <v>2</v>
      </c>
      <c r="G2654" s="10" t="s">
        <v>293</v>
      </c>
      <c r="H2654" s="25">
        <f>INDEX('Appendix 1 - Team Data'!$B$12:$R$112, MATCH(C2654, 'Appendix 1 - Team Data'!$B$12:$B$112,0),4)</f>
        <v>10</v>
      </c>
      <c r="I2654" s="25">
        <f>INDEX('Appendix 1 - Team Data'!$B$12:$R$112, MATCH(D2654, 'Appendix 1 - Team Data'!$B$12:$B$112,0),4)</f>
        <v>90</v>
      </c>
      <c r="J2654" s="25">
        <f t="shared" si="42"/>
        <v>2</v>
      </c>
    </row>
    <row r="2655" spans="2:10">
      <c r="B2655" s="3">
        <v>34815</v>
      </c>
      <c r="C2655" s="10" t="s">
        <v>32</v>
      </c>
      <c r="D2655" s="10" t="s">
        <v>232</v>
      </c>
      <c r="E2655" s="25">
        <v>2</v>
      </c>
      <c r="F2655" s="25">
        <v>0</v>
      </c>
      <c r="G2655" s="10" t="s">
        <v>293</v>
      </c>
      <c r="H2655" s="25">
        <f>INDEX('Appendix 1 - Team Data'!$B$12:$R$112, MATCH(C2655, 'Appendix 1 - Team Data'!$B$12:$B$112,0),4)</f>
        <v>80</v>
      </c>
      <c r="I2655" s="25">
        <f>INDEX('Appendix 1 - Team Data'!$B$12:$R$112, MATCH(D2655, 'Appendix 1 - Team Data'!$B$12:$B$112,0),4)</f>
        <v>40</v>
      </c>
      <c r="J2655" s="25">
        <f t="shared" si="42"/>
        <v>2</v>
      </c>
    </row>
    <row r="2656" spans="2:10">
      <c r="B2656" s="3">
        <v>34815</v>
      </c>
      <c r="C2656" s="10" t="s">
        <v>263</v>
      </c>
      <c r="D2656" s="10" t="s">
        <v>239</v>
      </c>
      <c r="E2656" s="25">
        <v>2</v>
      </c>
      <c r="F2656" s="25">
        <v>0</v>
      </c>
      <c r="G2656" s="10" t="s">
        <v>293</v>
      </c>
      <c r="H2656" s="25">
        <f>INDEX('Appendix 1 - Team Data'!$B$12:$R$112, MATCH(C2656, 'Appendix 1 - Team Data'!$B$12:$B$112,0),4)</f>
        <v>10</v>
      </c>
      <c r="I2656" s="25">
        <f>INDEX('Appendix 1 - Team Data'!$B$12:$R$112, MATCH(D2656, 'Appendix 1 - Team Data'!$B$12:$B$112,0),4)</f>
        <v>40</v>
      </c>
      <c r="J2656" s="25">
        <f t="shared" si="42"/>
        <v>2</v>
      </c>
    </row>
    <row r="2657" spans="2:10">
      <c r="B2657" s="3">
        <v>34841</v>
      </c>
      <c r="C2657" s="10" t="s">
        <v>255</v>
      </c>
      <c r="D2657" s="10" t="s">
        <v>229</v>
      </c>
      <c r="E2657" s="25">
        <v>2</v>
      </c>
      <c r="F2657" s="25">
        <v>0</v>
      </c>
      <c r="G2657" s="10" t="s">
        <v>288</v>
      </c>
      <c r="H2657" s="25">
        <f>INDEX('Appendix 1 - Team Data'!$B$12:$R$112, MATCH(C2657, 'Appendix 1 - Team Data'!$B$12:$B$112,0),4)</f>
        <v>20</v>
      </c>
      <c r="I2657" s="25">
        <f>INDEX('Appendix 1 - Team Data'!$B$12:$R$112, MATCH(D2657, 'Appendix 1 - Team Data'!$B$12:$B$112,0),4)</f>
        <v>50</v>
      </c>
      <c r="J2657" s="25">
        <f t="shared" si="42"/>
        <v>2</v>
      </c>
    </row>
    <row r="2658" spans="2:10">
      <c r="B2658" s="3">
        <v>34854</v>
      </c>
      <c r="C2658" s="10" t="s">
        <v>255</v>
      </c>
      <c r="D2658" s="10" t="s">
        <v>225</v>
      </c>
      <c r="E2658" s="25">
        <v>1</v>
      </c>
      <c r="F2658" s="25">
        <v>3</v>
      </c>
      <c r="G2658" s="10" t="s">
        <v>288</v>
      </c>
      <c r="H2658" s="25">
        <f>INDEX('Appendix 1 - Team Data'!$B$12:$R$112, MATCH(C2658, 'Appendix 1 - Team Data'!$B$12:$B$112,0),4)</f>
        <v>20</v>
      </c>
      <c r="I2658" s="25">
        <f>INDEX('Appendix 1 - Team Data'!$B$12:$R$112, MATCH(D2658, 'Appendix 1 - Team Data'!$B$12:$B$112,0),4)</f>
        <v>60</v>
      </c>
      <c r="J2658" s="25">
        <f t="shared" si="42"/>
        <v>2</v>
      </c>
    </row>
    <row r="2659" spans="2:10">
      <c r="B2659" s="3">
        <v>34854</v>
      </c>
      <c r="C2659" s="10" t="s">
        <v>243</v>
      </c>
      <c r="D2659" s="10" t="s">
        <v>22</v>
      </c>
      <c r="E2659" s="25">
        <v>2</v>
      </c>
      <c r="F2659" s="25">
        <v>0</v>
      </c>
      <c r="G2659" s="10" t="s">
        <v>291</v>
      </c>
      <c r="H2659" s="25">
        <f>INDEX('Appendix 1 - Team Data'!$B$12:$R$112, MATCH(C2659, 'Appendix 1 - Team Data'!$B$12:$B$112,0),4)</f>
        <v>30</v>
      </c>
      <c r="I2659" s="25">
        <f>INDEX('Appendix 1 - Team Data'!$B$12:$R$112, MATCH(D2659, 'Appendix 1 - Team Data'!$B$12:$B$112,0),4)</f>
        <v>50</v>
      </c>
      <c r="J2659" s="25">
        <f t="shared" si="42"/>
        <v>2</v>
      </c>
    </row>
    <row r="2660" spans="2:10">
      <c r="B2660" s="3">
        <v>34861</v>
      </c>
      <c r="C2660" s="10" t="s">
        <v>48</v>
      </c>
      <c r="D2660" s="10" t="s">
        <v>35</v>
      </c>
      <c r="E2660" s="25">
        <v>1</v>
      </c>
      <c r="F2660" s="25">
        <v>3</v>
      </c>
      <c r="G2660" s="10" t="s">
        <v>288</v>
      </c>
      <c r="H2660" s="25">
        <f>INDEX('Appendix 1 - Team Data'!$B$12:$R$112, MATCH(C2660, 'Appendix 1 - Team Data'!$B$12:$B$112,0),4)</f>
        <v>90</v>
      </c>
      <c r="I2660" s="25">
        <f>INDEX('Appendix 1 - Team Data'!$B$12:$R$112, MATCH(D2660, 'Appendix 1 - Team Data'!$B$12:$B$112,0),4)</f>
        <v>90</v>
      </c>
      <c r="J2660" s="25">
        <f t="shared" si="42"/>
        <v>2</v>
      </c>
    </row>
    <row r="2661" spans="2:10">
      <c r="B2661" s="3">
        <v>34861</v>
      </c>
      <c r="C2661" s="10" t="s">
        <v>258</v>
      </c>
      <c r="D2661" s="10" t="s">
        <v>232</v>
      </c>
      <c r="E2661" s="25">
        <v>1</v>
      </c>
      <c r="F2661" s="25">
        <v>3</v>
      </c>
      <c r="G2661" s="10" t="s">
        <v>293</v>
      </c>
      <c r="H2661" s="25">
        <f>INDEX('Appendix 1 - Team Data'!$B$12:$R$112, MATCH(C2661, 'Appendix 1 - Team Data'!$B$12:$B$112,0),4)</f>
        <v>20</v>
      </c>
      <c r="I2661" s="25">
        <f>INDEX('Appendix 1 - Team Data'!$B$12:$R$112, MATCH(D2661, 'Appendix 1 - Team Data'!$B$12:$B$112,0),4)</f>
        <v>40</v>
      </c>
      <c r="J2661" s="25">
        <f t="shared" si="42"/>
        <v>2</v>
      </c>
    </row>
    <row r="2662" spans="2:10">
      <c r="B2662" s="3">
        <v>34861</v>
      </c>
      <c r="C2662" s="10" t="s">
        <v>221</v>
      </c>
      <c r="D2662" s="10" t="s">
        <v>226</v>
      </c>
      <c r="E2662" s="25">
        <v>1</v>
      </c>
      <c r="F2662" s="25">
        <v>3</v>
      </c>
      <c r="G2662" s="10" t="s">
        <v>293</v>
      </c>
      <c r="H2662" s="25">
        <f>INDEX('Appendix 1 - Team Data'!$B$12:$R$112, MATCH(C2662, 'Appendix 1 - Team Data'!$B$12:$B$112,0),4)</f>
        <v>60</v>
      </c>
      <c r="I2662" s="25">
        <f>INDEX('Appendix 1 - Team Data'!$B$12:$R$112, MATCH(D2662, 'Appendix 1 - Team Data'!$B$12:$B$112,0),4)</f>
        <v>60</v>
      </c>
      <c r="J2662" s="25">
        <f t="shared" si="42"/>
        <v>2</v>
      </c>
    </row>
    <row r="2663" spans="2:10">
      <c r="B2663" s="3">
        <v>34868</v>
      </c>
      <c r="C2663" s="10" t="s">
        <v>220</v>
      </c>
      <c r="D2663" s="10" t="s">
        <v>227</v>
      </c>
      <c r="E2663" s="25">
        <v>1</v>
      </c>
      <c r="F2663" s="25">
        <v>3</v>
      </c>
      <c r="G2663" s="10" t="s">
        <v>288</v>
      </c>
      <c r="H2663" s="25">
        <f>INDEX('Appendix 1 - Team Data'!$B$12:$R$112, MATCH(C2663, 'Appendix 1 - Team Data'!$B$12:$B$112,0),4)</f>
        <v>60</v>
      </c>
      <c r="I2663" s="25">
        <f>INDEX('Appendix 1 - Team Data'!$B$12:$R$112, MATCH(D2663, 'Appendix 1 - Team Data'!$B$12:$B$112,0),4)</f>
        <v>50</v>
      </c>
      <c r="J2663" s="25">
        <f t="shared" si="42"/>
        <v>2</v>
      </c>
    </row>
    <row r="2664" spans="2:10">
      <c r="B2664" s="3">
        <v>34871</v>
      </c>
      <c r="C2664" s="10" t="s">
        <v>40</v>
      </c>
      <c r="D2664" s="10" t="s">
        <v>211</v>
      </c>
      <c r="E2664" s="25">
        <v>2</v>
      </c>
      <c r="F2664" s="25">
        <v>0</v>
      </c>
      <c r="G2664" s="10" t="s">
        <v>288</v>
      </c>
      <c r="H2664" s="25">
        <f>INDEX('Appendix 1 - Team Data'!$B$12:$R$112, MATCH(C2664, 'Appendix 1 - Team Data'!$B$12:$B$112,0),4)</f>
        <v>90</v>
      </c>
      <c r="I2664" s="25">
        <f>INDEX('Appendix 1 - Team Data'!$B$12:$R$112, MATCH(D2664, 'Appendix 1 - Team Data'!$B$12:$B$112,0),4)</f>
        <v>90</v>
      </c>
      <c r="J2664" s="25">
        <f t="shared" si="42"/>
        <v>2</v>
      </c>
    </row>
    <row r="2665" spans="2:10">
      <c r="B2665" s="3">
        <v>34880</v>
      </c>
      <c r="C2665" s="10" t="s">
        <v>30</v>
      </c>
      <c r="D2665" s="10" t="s">
        <v>26</v>
      </c>
      <c r="E2665" s="25">
        <v>2</v>
      </c>
      <c r="F2665" s="25">
        <v>0</v>
      </c>
      <c r="G2665" s="10" t="s">
        <v>288</v>
      </c>
      <c r="H2665" s="25">
        <f>INDEX('Appendix 1 - Team Data'!$B$12:$R$112, MATCH(C2665, 'Appendix 1 - Team Data'!$B$12:$B$112,0),4)</f>
        <v>90</v>
      </c>
      <c r="I2665" s="25">
        <f>INDEX('Appendix 1 - Team Data'!$B$12:$R$112, MATCH(D2665, 'Appendix 1 - Team Data'!$B$12:$B$112,0),4)</f>
        <v>60</v>
      </c>
      <c r="J2665" s="25">
        <f t="shared" si="42"/>
        <v>2</v>
      </c>
    </row>
    <row r="2666" spans="2:10">
      <c r="B2666" s="3">
        <v>34881</v>
      </c>
      <c r="C2666" s="10" t="s">
        <v>243</v>
      </c>
      <c r="D2666" s="10" t="s">
        <v>234</v>
      </c>
      <c r="E2666" s="25">
        <v>2</v>
      </c>
      <c r="F2666" s="25">
        <v>0</v>
      </c>
      <c r="G2666" s="10" t="s">
        <v>288</v>
      </c>
      <c r="H2666" s="25">
        <f>INDEX('Appendix 1 - Team Data'!$B$12:$R$112, MATCH(C2666, 'Appendix 1 - Team Data'!$B$12:$B$112,0),4)</f>
        <v>30</v>
      </c>
      <c r="I2666" s="25">
        <f>INDEX('Appendix 1 - Team Data'!$B$12:$R$112, MATCH(D2666, 'Appendix 1 - Team Data'!$B$12:$B$112,0),4)</f>
        <v>40</v>
      </c>
      <c r="J2666" s="25">
        <f t="shared" si="42"/>
        <v>2</v>
      </c>
    </row>
    <row r="2667" spans="2:10">
      <c r="B2667" s="3">
        <v>34889</v>
      </c>
      <c r="C2667" s="10" t="s">
        <v>41</v>
      </c>
      <c r="D2667" s="10" t="s">
        <v>220</v>
      </c>
      <c r="E2667" s="25">
        <v>3</v>
      </c>
      <c r="F2667" s="25">
        <v>1</v>
      </c>
      <c r="G2667" s="10" t="s">
        <v>297</v>
      </c>
      <c r="H2667" s="25">
        <f>INDEX('Appendix 1 - Team Data'!$B$12:$R$112, MATCH(C2667, 'Appendix 1 - Team Data'!$B$12:$B$112,0),4)</f>
        <v>80</v>
      </c>
      <c r="I2667" s="25">
        <f>INDEX('Appendix 1 - Team Data'!$B$12:$R$112, MATCH(D2667, 'Appendix 1 - Team Data'!$B$12:$B$112,0),4)</f>
        <v>60</v>
      </c>
      <c r="J2667" s="25">
        <f t="shared" si="42"/>
        <v>2</v>
      </c>
    </row>
    <row r="2668" spans="2:10">
      <c r="B2668" s="3">
        <v>34890</v>
      </c>
      <c r="C2668" s="10" t="s">
        <v>35</v>
      </c>
      <c r="D2668" s="10" t="s">
        <v>27</v>
      </c>
      <c r="E2668" s="25">
        <v>2</v>
      </c>
      <c r="F2668" s="25">
        <v>0</v>
      </c>
      <c r="G2668" s="10" t="s">
        <v>297</v>
      </c>
      <c r="H2668" s="25">
        <f>INDEX('Appendix 1 - Team Data'!$B$12:$R$112, MATCH(C2668, 'Appendix 1 - Team Data'!$B$12:$B$112,0),4)</f>
        <v>90</v>
      </c>
      <c r="I2668" s="25">
        <f>INDEX('Appendix 1 - Team Data'!$B$12:$R$112, MATCH(D2668, 'Appendix 1 - Team Data'!$B$12:$B$112,0),4)</f>
        <v>80</v>
      </c>
      <c r="J2668" s="25">
        <f t="shared" si="42"/>
        <v>2</v>
      </c>
    </row>
    <row r="2669" spans="2:10">
      <c r="B2669" s="3">
        <v>34899</v>
      </c>
      <c r="C2669" s="10" t="s">
        <v>18</v>
      </c>
      <c r="D2669" s="10" t="s">
        <v>52</v>
      </c>
      <c r="E2669" s="25">
        <v>2</v>
      </c>
      <c r="F2669" s="25">
        <v>0</v>
      </c>
      <c r="G2669" s="10" t="s">
        <v>297</v>
      </c>
      <c r="H2669" s="25">
        <f>INDEX('Appendix 1 - Team Data'!$B$12:$R$112, MATCH(C2669, 'Appendix 1 - Team Data'!$B$12:$B$112,0),4)</f>
        <v>80</v>
      </c>
      <c r="I2669" s="25">
        <f>INDEX('Appendix 1 - Team Data'!$B$12:$R$112, MATCH(D2669, 'Appendix 1 - Team Data'!$B$12:$B$112,0),4)</f>
        <v>90</v>
      </c>
      <c r="J2669" s="25">
        <f t="shared" si="42"/>
        <v>2</v>
      </c>
    </row>
    <row r="2670" spans="2:10">
      <c r="B2670" s="3">
        <v>34912</v>
      </c>
      <c r="C2670" s="10" t="s">
        <v>255</v>
      </c>
      <c r="D2670" s="10" t="s">
        <v>247</v>
      </c>
      <c r="E2670" s="25">
        <v>3</v>
      </c>
      <c r="F2670" s="25">
        <v>1</v>
      </c>
      <c r="G2670" s="10" t="s">
        <v>288</v>
      </c>
      <c r="H2670" s="25">
        <f>INDEX('Appendix 1 - Team Data'!$B$12:$R$112, MATCH(C2670, 'Appendix 1 - Team Data'!$B$12:$B$112,0),4)</f>
        <v>20</v>
      </c>
      <c r="I2670" s="25">
        <f>INDEX('Appendix 1 - Team Data'!$B$12:$R$112, MATCH(D2670, 'Appendix 1 - Team Data'!$B$12:$B$112,0),4)</f>
        <v>30</v>
      </c>
      <c r="J2670" s="25">
        <f t="shared" si="42"/>
        <v>2</v>
      </c>
    </row>
    <row r="2671" spans="2:10">
      <c r="B2671" s="3">
        <v>34927</v>
      </c>
      <c r="C2671" s="10" t="s">
        <v>264</v>
      </c>
      <c r="D2671" s="10" t="s">
        <v>28</v>
      </c>
      <c r="E2671" s="25">
        <v>0</v>
      </c>
      <c r="F2671" s="25">
        <v>2</v>
      </c>
      <c r="G2671" s="10" t="s">
        <v>293</v>
      </c>
      <c r="H2671" s="25">
        <f>INDEX('Appendix 1 - Team Data'!$B$12:$R$112, MATCH(C2671, 'Appendix 1 - Team Data'!$B$12:$B$112,0),4)</f>
        <v>10</v>
      </c>
      <c r="I2671" s="25">
        <f>INDEX('Appendix 1 - Team Data'!$B$12:$R$112, MATCH(D2671, 'Appendix 1 - Team Data'!$B$12:$B$112,0),4)</f>
        <v>80</v>
      </c>
      <c r="J2671" s="25">
        <f t="shared" si="42"/>
        <v>2</v>
      </c>
    </row>
    <row r="2672" spans="2:10">
      <c r="B2672" s="3">
        <v>34927</v>
      </c>
      <c r="C2672" s="10" t="s">
        <v>236</v>
      </c>
      <c r="D2672" s="10" t="s">
        <v>252</v>
      </c>
      <c r="E2672" s="25">
        <v>0</v>
      </c>
      <c r="F2672" s="25">
        <v>2</v>
      </c>
      <c r="G2672" s="10" t="s">
        <v>288</v>
      </c>
      <c r="H2672" s="25">
        <f>INDEX('Appendix 1 - Team Data'!$B$12:$R$112, MATCH(C2672, 'Appendix 1 - Team Data'!$B$12:$B$112,0),4)</f>
        <v>40</v>
      </c>
      <c r="I2672" s="25">
        <f>INDEX('Appendix 1 - Team Data'!$B$12:$R$112, MATCH(D2672, 'Appendix 1 - Team Data'!$B$12:$B$112,0),4)</f>
        <v>20</v>
      </c>
      <c r="J2672" s="25">
        <f t="shared" si="42"/>
        <v>2</v>
      </c>
    </row>
    <row r="2673" spans="2:10">
      <c r="B2673" s="3">
        <v>34927</v>
      </c>
      <c r="C2673" s="10" t="s">
        <v>31</v>
      </c>
      <c r="D2673" s="10" t="s">
        <v>36</v>
      </c>
      <c r="E2673" s="25">
        <v>0</v>
      </c>
      <c r="F2673" s="25">
        <v>2</v>
      </c>
      <c r="G2673" s="10" t="s">
        <v>293</v>
      </c>
      <c r="H2673" s="25">
        <f>INDEX('Appendix 1 - Team Data'!$B$12:$R$112, MATCH(C2673, 'Appendix 1 - Team Data'!$B$12:$B$112,0),4)</f>
        <v>70</v>
      </c>
      <c r="I2673" s="25">
        <f>INDEX('Appendix 1 - Team Data'!$B$12:$R$112, MATCH(D2673, 'Appendix 1 - Team Data'!$B$12:$B$112,0),4)</f>
        <v>80</v>
      </c>
      <c r="J2673" s="25">
        <f t="shared" si="42"/>
        <v>2</v>
      </c>
    </row>
    <row r="2674" spans="2:10">
      <c r="B2674" s="3">
        <v>34931</v>
      </c>
      <c r="C2674" s="10" t="s">
        <v>247</v>
      </c>
      <c r="D2674" s="10" t="s">
        <v>260</v>
      </c>
      <c r="E2674" s="25">
        <v>3</v>
      </c>
      <c r="F2674" s="25">
        <v>1</v>
      </c>
      <c r="G2674" s="10" t="s">
        <v>288</v>
      </c>
      <c r="H2674" s="25">
        <f>INDEX('Appendix 1 - Team Data'!$B$12:$R$112, MATCH(C2674, 'Appendix 1 - Team Data'!$B$12:$B$112,0),4)</f>
        <v>30</v>
      </c>
      <c r="I2674" s="25">
        <f>INDEX('Appendix 1 - Team Data'!$B$12:$R$112, MATCH(D2674, 'Appendix 1 - Team Data'!$B$12:$B$112,0),4)</f>
        <v>10</v>
      </c>
      <c r="J2674" s="25">
        <f t="shared" si="42"/>
        <v>2</v>
      </c>
    </row>
    <row r="2675" spans="2:10">
      <c r="B2675" s="3">
        <v>34948</v>
      </c>
      <c r="C2675" s="10" t="s">
        <v>226</v>
      </c>
      <c r="D2675" s="10" t="s">
        <v>221</v>
      </c>
      <c r="E2675" s="25">
        <v>3</v>
      </c>
      <c r="F2675" s="25">
        <v>1</v>
      </c>
      <c r="G2675" s="10" t="s">
        <v>293</v>
      </c>
      <c r="H2675" s="25">
        <f>INDEX('Appendix 1 - Team Data'!$B$12:$R$112, MATCH(C2675, 'Appendix 1 - Team Data'!$B$12:$B$112,0),4)</f>
        <v>60</v>
      </c>
      <c r="I2675" s="25">
        <f>INDEX('Appendix 1 - Team Data'!$B$12:$R$112, MATCH(D2675, 'Appendix 1 - Team Data'!$B$12:$B$112,0),4)</f>
        <v>60</v>
      </c>
      <c r="J2675" s="25">
        <f t="shared" si="42"/>
        <v>2</v>
      </c>
    </row>
    <row r="2676" spans="2:10">
      <c r="B2676" s="3">
        <v>34948</v>
      </c>
      <c r="C2676" s="10" t="s">
        <v>45</v>
      </c>
      <c r="D2676" s="10" t="s">
        <v>28</v>
      </c>
      <c r="E2676" s="25">
        <v>1</v>
      </c>
      <c r="F2676" s="25">
        <v>3</v>
      </c>
      <c r="G2676" s="10" t="s">
        <v>293</v>
      </c>
      <c r="H2676" s="25">
        <f>INDEX('Appendix 1 - Team Data'!$B$12:$R$112, MATCH(C2676, 'Appendix 1 - Team Data'!$B$12:$B$112,0),4)</f>
        <v>90</v>
      </c>
      <c r="I2676" s="25">
        <f>INDEX('Appendix 1 - Team Data'!$B$12:$R$112, MATCH(D2676, 'Appendix 1 - Team Data'!$B$12:$B$112,0),4)</f>
        <v>80</v>
      </c>
      <c r="J2676" s="25">
        <f t="shared" si="42"/>
        <v>2</v>
      </c>
    </row>
    <row r="2677" spans="2:10">
      <c r="B2677" s="3">
        <v>34948</v>
      </c>
      <c r="C2677" s="10" t="s">
        <v>225</v>
      </c>
      <c r="D2677" s="10" t="s">
        <v>236</v>
      </c>
      <c r="E2677" s="25">
        <v>2</v>
      </c>
      <c r="F2677" s="25">
        <v>0</v>
      </c>
      <c r="G2677" s="10" t="s">
        <v>293</v>
      </c>
      <c r="H2677" s="25">
        <f>INDEX('Appendix 1 - Team Data'!$B$12:$R$112, MATCH(C2677, 'Appendix 1 - Team Data'!$B$12:$B$112,0),4)</f>
        <v>60</v>
      </c>
      <c r="I2677" s="25">
        <f>INDEX('Appendix 1 - Team Data'!$B$12:$R$112, MATCH(D2677, 'Appendix 1 - Team Data'!$B$12:$B$112,0),4)</f>
        <v>40</v>
      </c>
      <c r="J2677" s="25">
        <f t="shared" si="42"/>
        <v>2</v>
      </c>
    </row>
    <row r="2678" spans="2:10">
      <c r="B2678" s="3">
        <v>34962</v>
      </c>
      <c r="C2678" s="10" t="s">
        <v>230</v>
      </c>
      <c r="D2678" s="10" t="s">
        <v>38</v>
      </c>
      <c r="E2678" s="25">
        <v>0</v>
      </c>
      <c r="F2678" s="25">
        <v>2</v>
      </c>
      <c r="G2678" s="10" t="s">
        <v>288</v>
      </c>
      <c r="H2678" s="25">
        <f>INDEX('Appendix 1 - Team Data'!$B$12:$R$112, MATCH(C2678, 'Appendix 1 - Team Data'!$B$12:$B$112,0),4)</f>
        <v>50</v>
      </c>
      <c r="I2678" s="25">
        <f>INDEX('Appendix 1 - Team Data'!$B$12:$R$112, MATCH(D2678, 'Appendix 1 - Team Data'!$B$12:$B$112,0),4)</f>
        <v>70</v>
      </c>
      <c r="J2678" s="25">
        <f t="shared" si="42"/>
        <v>2</v>
      </c>
    </row>
    <row r="2679" spans="2:10">
      <c r="B2679" s="3">
        <v>34962</v>
      </c>
      <c r="C2679" s="10" t="s">
        <v>252</v>
      </c>
      <c r="D2679" s="10" t="s">
        <v>18</v>
      </c>
      <c r="E2679" s="25">
        <v>3</v>
      </c>
      <c r="F2679" s="25">
        <v>1</v>
      </c>
      <c r="G2679" s="10" t="s">
        <v>288</v>
      </c>
      <c r="H2679" s="25">
        <f>INDEX('Appendix 1 - Team Data'!$B$12:$R$112, MATCH(C2679, 'Appendix 1 - Team Data'!$B$12:$B$112,0),4)</f>
        <v>20</v>
      </c>
      <c r="I2679" s="25">
        <f>INDEX('Appendix 1 - Team Data'!$B$12:$R$112, MATCH(D2679, 'Appendix 1 - Team Data'!$B$12:$B$112,0),4)</f>
        <v>80</v>
      </c>
      <c r="J2679" s="25">
        <f t="shared" si="42"/>
        <v>2</v>
      </c>
    </row>
    <row r="2680" spans="2:10">
      <c r="B2680" s="3">
        <v>34969</v>
      </c>
      <c r="C2680" s="10" t="s">
        <v>247</v>
      </c>
      <c r="D2680" s="10" t="s">
        <v>37</v>
      </c>
      <c r="E2680" s="25">
        <v>2</v>
      </c>
      <c r="F2680" s="25">
        <v>0</v>
      </c>
      <c r="G2680" s="10" t="s">
        <v>288</v>
      </c>
      <c r="H2680" s="25">
        <f>INDEX('Appendix 1 - Team Data'!$B$12:$R$112, MATCH(C2680, 'Appendix 1 - Team Data'!$B$12:$B$112,0),4)</f>
        <v>30</v>
      </c>
      <c r="I2680" s="25">
        <f>INDEX('Appendix 1 - Team Data'!$B$12:$R$112, MATCH(D2680, 'Appendix 1 - Team Data'!$B$12:$B$112,0),4)</f>
        <v>60</v>
      </c>
      <c r="J2680" s="25">
        <f t="shared" si="42"/>
        <v>2</v>
      </c>
    </row>
    <row r="2681" spans="2:10">
      <c r="B2681" s="3">
        <v>34979</v>
      </c>
      <c r="C2681" s="10" t="s">
        <v>264</v>
      </c>
      <c r="D2681" s="10" t="s">
        <v>45</v>
      </c>
      <c r="E2681" s="25">
        <v>0</v>
      </c>
      <c r="F2681" s="25">
        <v>2</v>
      </c>
      <c r="G2681" s="10" t="s">
        <v>293</v>
      </c>
      <c r="H2681" s="25">
        <f>INDEX('Appendix 1 - Team Data'!$B$12:$R$112, MATCH(C2681, 'Appendix 1 - Team Data'!$B$12:$B$112,0),4)</f>
        <v>10</v>
      </c>
      <c r="I2681" s="25">
        <f>INDEX('Appendix 1 - Team Data'!$B$12:$R$112, MATCH(D2681, 'Appendix 1 - Team Data'!$B$12:$B$112,0),4)</f>
        <v>90</v>
      </c>
      <c r="J2681" s="25">
        <f t="shared" si="42"/>
        <v>2</v>
      </c>
    </row>
    <row r="2682" spans="2:10">
      <c r="B2682" s="3">
        <v>34983</v>
      </c>
      <c r="C2682" s="10" t="s">
        <v>35</v>
      </c>
      <c r="D2682" s="10" t="s">
        <v>18</v>
      </c>
      <c r="E2682" s="25">
        <v>2</v>
      </c>
      <c r="F2682" s="25">
        <v>0</v>
      </c>
      <c r="G2682" s="10" t="s">
        <v>288</v>
      </c>
      <c r="H2682" s="25">
        <f>INDEX('Appendix 1 - Team Data'!$B$12:$R$112, MATCH(C2682, 'Appendix 1 - Team Data'!$B$12:$B$112,0),4)</f>
        <v>90</v>
      </c>
      <c r="I2682" s="25">
        <f>INDEX('Appendix 1 - Team Data'!$B$12:$R$112, MATCH(D2682, 'Appendix 1 - Team Data'!$B$12:$B$112,0),4)</f>
        <v>80</v>
      </c>
      <c r="J2682" s="25">
        <f t="shared" si="42"/>
        <v>2</v>
      </c>
    </row>
    <row r="2683" spans="2:10">
      <c r="B2683" s="3">
        <v>34983</v>
      </c>
      <c r="C2683" s="10" t="s">
        <v>213</v>
      </c>
      <c r="D2683" s="10" t="s">
        <v>255</v>
      </c>
      <c r="E2683" s="25">
        <v>2</v>
      </c>
      <c r="F2683" s="25">
        <v>0</v>
      </c>
      <c r="G2683" s="10" t="s">
        <v>288</v>
      </c>
      <c r="H2683" s="25">
        <f>INDEX('Appendix 1 - Team Data'!$B$12:$R$112, MATCH(C2683, 'Appendix 1 - Team Data'!$B$12:$B$112,0),4)</f>
        <v>80</v>
      </c>
      <c r="I2683" s="25">
        <f>INDEX('Appendix 1 - Team Data'!$B$12:$R$112, MATCH(D2683, 'Appendix 1 - Team Data'!$B$12:$B$112,0),4)</f>
        <v>20</v>
      </c>
      <c r="J2683" s="25">
        <f t="shared" si="42"/>
        <v>2</v>
      </c>
    </row>
    <row r="2684" spans="2:10">
      <c r="B2684" s="3">
        <v>34983</v>
      </c>
      <c r="C2684" s="10" t="s">
        <v>228</v>
      </c>
      <c r="D2684" s="10" t="s">
        <v>25</v>
      </c>
      <c r="E2684" s="25">
        <v>1</v>
      </c>
      <c r="F2684" s="25">
        <v>3</v>
      </c>
      <c r="G2684" s="10" t="s">
        <v>293</v>
      </c>
      <c r="H2684" s="25">
        <f>INDEX('Appendix 1 - Team Data'!$B$12:$R$112, MATCH(C2684, 'Appendix 1 - Team Data'!$B$12:$B$112,0),4)</f>
        <v>50</v>
      </c>
      <c r="I2684" s="25">
        <f>INDEX('Appendix 1 - Team Data'!$B$12:$R$112, MATCH(D2684, 'Appendix 1 - Team Data'!$B$12:$B$112,0),4)</f>
        <v>90</v>
      </c>
      <c r="J2684" s="25">
        <f t="shared" si="42"/>
        <v>2</v>
      </c>
    </row>
    <row r="2685" spans="2:10">
      <c r="B2685" s="3">
        <v>34983</v>
      </c>
      <c r="C2685" s="10" t="s">
        <v>42</v>
      </c>
      <c r="D2685" s="10" t="s">
        <v>222</v>
      </c>
      <c r="E2685" s="25">
        <v>2</v>
      </c>
      <c r="F2685" s="25">
        <v>0</v>
      </c>
      <c r="G2685" s="10" t="s">
        <v>288</v>
      </c>
      <c r="H2685" s="25">
        <f>INDEX('Appendix 1 - Team Data'!$B$12:$R$112, MATCH(C2685, 'Appendix 1 - Team Data'!$B$12:$B$112,0),4)</f>
        <v>80</v>
      </c>
      <c r="I2685" s="25">
        <f>INDEX('Appendix 1 - Team Data'!$B$12:$R$112, MATCH(D2685, 'Appendix 1 - Team Data'!$B$12:$B$112,0),4)</f>
        <v>60</v>
      </c>
      <c r="J2685" s="25">
        <f t="shared" si="42"/>
        <v>2</v>
      </c>
    </row>
    <row r="2686" spans="2:10">
      <c r="B2686" s="3">
        <v>34993</v>
      </c>
      <c r="C2686" s="10" t="s">
        <v>257</v>
      </c>
      <c r="D2686" s="10" t="s">
        <v>251</v>
      </c>
      <c r="E2686" s="25">
        <v>0</v>
      </c>
      <c r="F2686" s="25">
        <v>2</v>
      </c>
      <c r="G2686" s="10" t="s">
        <v>288</v>
      </c>
      <c r="H2686" s="25">
        <f>INDEX('Appendix 1 - Team Data'!$B$12:$R$112, MATCH(C2686, 'Appendix 1 - Team Data'!$B$12:$B$112,0),4)</f>
        <v>20</v>
      </c>
      <c r="I2686" s="25">
        <f>INDEX('Appendix 1 - Team Data'!$B$12:$R$112, MATCH(D2686, 'Appendix 1 - Team Data'!$B$12:$B$112,0),4)</f>
        <v>20</v>
      </c>
      <c r="J2686" s="25">
        <f t="shared" si="42"/>
        <v>2</v>
      </c>
    </row>
    <row r="2687" spans="2:10">
      <c r="B2687" s="3">
        <v>35008</v>
      </c>
      <c r="C2687" s="10" t="s">
        <v>47</v>
      </c>
      <c r="D2687" s="10" t="s">
        <v>251</v>
      </c>
      <c r="E2687" s="25">
        <v>2</v>
      </c>
      <c r="F2687" s="25">
        <v>0</v>
      </c>
      <c r="G2687" s="10" t="s">
        <v>288</v>
      </c>
      <c r="H2687" s="25">
        <f>INDEX('Appendix 1 - Team Data'!$B$12:$R$112, MATCH(C2687, 'Appendix 1 - Team Data'!$B$12:$B$112,0),4)</f>
        <v>40</v>
      </c>
      <c r="I2687" s="25">
        <f>INDEX('Appendix 1 - Team Data'!$B$12:$R$112, MATCH(D2687, 'Appendix 1 - Team Data'!$B$12:$B$112,0),4)</f>
        <v>20</v>
      </c>
      <c r="J2687" s="25">
        <f t="shared" si="42"/>
        <v>2</v>
      </c>
    </row>
    <row r="2688" spans="2:10">
      <c r="B2688" s="3">
        <v>35008</v>
      </c>
      <c r="C2688" s="10" t="s">
        <v>260</v>
      </c>
      <c r="D2688" s="10" t="s">
        <v>247</v>
      </c>
      <c r="E2688" s="25">
        <v>4</v>
      </c>
      <c r="F2688" s="25">
        <v>2</v>
      </c>
      <c r="G2688" s="10" t="s">
        <v>288</v>
      </c>
      <c r="H2688" s="25">
        <f>INDEX('Appendix 1 - Team Data'!$B$12:$R$112, MATCH(C2688, 'Appendix 1 - Team Data'!$B$12:$B$112,0),4)</f>
        <v>10</v>
      </c>
      <c r="I2688" s="25">
        <f>INDEX('Appendix 1 - Team Data'!$B$12:$R$112, MATCH(D2688, 'Appendix 1 - Team Data'!$B$12:$B$112,0),4)</f>
        <v>30</v>
      </c>
      <c r="J2688" s="25">
        <f t="shared" si="42"/>
        <v>2</v>
      </c>
    </row>
    <row r="2689" spans="2:10">
      <c r="B2689" s="3">
        <v>35014</v>
      </c>
      <c r="C2689" s="10" t="s">
        <v>211</v>
      </c>
      <c r="D2689" s="10" t="s">
        <v>219</v>
      </c>
      <c r="E2689" s="25">
        <v>3</v>
      </c>
      <c r="F2689" s="25">
        <v>1</v>
      </c>
      <c r="G2689" s="10" t="s">
        <v>293</v>
      </c>
      <c r="H2689" s="25">
        <f>INDEX('Appendix 1 - Team Data'!$B$12:$R$112, MATCH(C2689, 'Appendix 1 - Team Data'!$B$12:$B$112,0),4)</f>
        <v>90</v>
      </c>
      <c r="I2689" s="25">
        <f>INDEX('Appendix 1 - Team Data'!$B$12:$R$112, MATCH(D2689, 'Appendix 1 - Team Data'!$B$12:$B$112,0),4)</f>
        <v>60</v>
      </c>
      <c r="J2689" s="25">
        <f t="shared" si="42"/>
        <v>2</v>
      </c>
    </row>
    <row r="2690" spans="2:10">
      <c r="B2690" s="3">
        <v>35018</v>
      </c>
      <c r="C2690" s="10" t="s">
        <v>28</v>
      </c>
      <c r="D2690" s="10" t="s">
        <v>264</v>
      </c>
      <c r="E2690" s="25">
        <v>3</v>
      </c>
      <c r="F2690" s="25">
        <v>1</v>
      </c>
      <c r="G2690" s="10" t="s">
        <v>293</v>
      </c>
      <c r="H2690" s="25">
        <f>INDEX('Appendix 1 - Team Data'!$B$12:$R$112, MATCH(C2690, 'Appendix 1 - Team Data'!$B$12:$B$112,0),4)</f>
        <v>80</v>
      </c>
      <c r="I2690" s="25">
        <f>INDEX('Appendix 1 - Team Data'!$B$12:$R$112, MATCH(D2690, 'Appendix 1 - Team Data'!$B$12:$B$112,0),4)</f>
        <v>10</v>
      </c>
      <c r="J2690" s="25">
        <f t="shared" si="42"/>
        <v>2</v>
      </c>
    </row>
    <row r="2691" spans="2:10">
      <c r="B2691" s="3">
        <v>35018</v>
      </c>
      <c r="C2691" s="10" t="s">
        <v>48</v>
      </c>
      <c r="D2691" s="10" t="s">
        <v>36</v>
      </c>
      <c r="E2691" s="25">
        <v>3</v>
      </c>
      <c r="F2691" s="25">
        <v>1</v>
      </c>
      <c r="G2691" s="10" t="s">
        <v>288</v>
      </c>
      <c r="H2691" s="25">
        <f>INDEX('Appendix 1 - Team Data'!$B$12:$R$112, MATCH(C2691, 'Appendix 1 - Team Data'!$B$12:$B$112,0),4)</f>
        <v>90</v>
      </c>
      <c r="I2691" s="25">
        <f>INDEX('Appendix 1 - Team Data'!$B$12:$R$112, MATCH(D2691, 'Appendix 1 - Team Data'!$B$12:$B$112,0),4)</f>
        <v>80</v>
      </c>
      <c r="J2691" s="25">
        <f t="shared" si="42"/>
        <v>2</v>
      </c>
    </row>
    <row r="2692" spans="2:10">
      <c r="B2692" s="3">
        <v>35018</v>
      </c>
      <c r="C2692" s="10" t="s">
        <v>25</v>
      </c>
      <c r="D2692" s="10" t="s">
        <v>252</v>
      </c>
      <c r="E2692" s="25">
        <v>2</v>
      </c>
      <c r="F2692" s="25">
        <v>0</v>
      </c>
      <c r="G2692" s="10" t="s">
        <v>293</v>
      </c>
      <c r="H2692" s="25">
        <f>INDEX('Appendix 1 - Team Data'!$B$12:$R$112, MATCH(C2692, 'Appendix 1 - Team Data'!$B$12:$B$112,0),4)</f>
        <v>90</v>
      </c>
      <c r="I2692" s="25">
        <f>INDEX('Appendix 1 - Team Data'!$B$12:$R$112, MATCH(D2692, 'Appendix 1 - Team Data'!$B$12:$B$112,0),4)</f>
        <v>20</v>
      </c>
      <c r="J2692" s="25">
        <f t="shared" si="42"/>
        <v>2</v>
      </c>
    </row>
    <row r="2693" spans="2:10">
      <c r="B2693" s="3">
        <v>35018</v>
      </c>
      <c r="C2693" s="10" t="s">
        <v>40</v>
      </c>
      <c r="D2693" s="10" t="s">
        <v>233</v>
      </c>
      <c r="E2693" s="25">
        <v>3</v>
      </c>
      <c r="F2693" s="25">
        <v>1</v>
      </c>
      <c r="G2693" s="10" t="s">
        <v>293</v>
      </c>
      <c r="H2693" s="25">
        <f>INDEX('Appendix 1 - Team Data'!$B$12:$R$112, MATCH(C2693, 'Appendix 1 - Team Data'!$B$12:$B$112,0),4)</f>
        <v>90</v>
      </c>
      <c r="I2693" s="25">
        <f>INDEX('Appendix 1 - Team Data'!$B$12:$R$112, MATCH(D2693, 'Appendix 1 - Team Data'!$B$12:$B$112,0),4)</f>
        <v>40</v>
      </c>
      <c r="J2693" s="25">
        <f t="shared" si="42"/>
        <v>2</v>
      </c>
    </row>
    <row r="2694" spans="2:10">
      <c r="B2694" s="3">
        <v>35018</v>
      </c>
      <c r="C2694" s="10" t="s">
        <v>22</v>
      </c>
      <c r="D2694" s="10" t="s">
        <v>257</v>
      </c>
      <c r="E2694" s="25">
        <v>2</v>
      </c>
      <c r="F2694" s="25">
        <v>0</v>
      </c>
      <c r="G2694" s="10" t="s">
        <v>288</v>
      </c>
      <c r="H2694" s="25">
        <f>INDEX('Appendix 1 - Team Data'!$B$12:$R$112, MATCH(C2694, 'Appendix 1 - Team Data'!$B$12:$B$112,0),4)</f>
        <v>50</v>
      </c>
      <c r="I2694" s="25">
        <f>INDEX('Appendix 1 - Team Data'!$B$12:$R$112, MATCH(D2694, 'Appendix 1 - Team Data'!$B$12:$B$112,0),4)</f>
        <v>20</v>
      </c>
      <c r="J2694" s="25">
        <f t="shared" si="42"/>
        <v>2</v>
      </c>
    </row>
    <row r="2695" spans="2:10">
      <c r="B2695" s="3">
        <v>35018</v>
      </c>
      <c r="C2695" s="10" t="s">
        <v>229</v>
      </c>
      <c r="D2695" s="10" t="s">
        <v>226</v>
      </c>
      <c r="E2695" s="25">
        <v>5</v>
      </c>
      <c r="F2695" s="25">
        <v>3</v>
      </c>
      <c r="G2695" s="10" t="s">
        <v>293</v>
      </c>
      <c r="H2695" s="25">
        <f>INDEX('Appendix 1 - Team Data'!$B$12:$R$112, MATCH(C2695, 'Appendix 1 - Team Data'!$B$12:$B$112,0),4)</f>
        <v>50</v>
      </c>
      <c r="I2695" s="25">
        <f>INDEX('Appendix 1 - Team Data'!$B$12:$R$112, MATCH(D2695, 'Appendix 1 - Team Data'!$B$12:$B$112,0),4)</f>
        <v>60</v>
      </c>
      <c r="J2695" s="25">
        <f t="shared" si="42"/>
        <v>2</v>
      </c>
    </row>
    <row r="2696" spans="2:10">
      <c r="B2696" s="3">
        <v>35018</v>
      </c>
      <c r="C2696" s="10" t="s">
        <v>15</v>
      </c>
      <c r="D2696" s="10" t="s">
        <v>244</v>
      </c>
      <c r="E2696" s="25">
        <v>3</v>
      </c>
      <c r="F2696" s="25">
        <v>1</v>
      </c>
      <c r="G2696" s="10" t="s">
        <v>293</v>
      </c>
      <c r="H2696" s="25">
        <f>INDEX('Appendix 1 - Team Data'!$B$12:$R$112, MATCH(C2696, 'Appendix 1 - Team Data'!$B$12:$B$112,0),4)</f>
        <v>50</v>
      </c>
      <c r="I2696" s="25">
        <f>INDEX('Appendix 1 - Team Data'!$B$12:$R$112, MATCH(D2696, 'Appendix 1 - Team Data'!$B$12:$B$112,0),4)</f>
        <v>30</v>
      </c>
      <c r="J2696" s="25">
        <f t="shared" si="42"/>
        <v>2</v>
      </c>
    </row>
    <row r="2697" spans="2:10">
      <c r="B2697" s="3">
        <v>35018</v>
      </c>
      <c r="C2697" s="10" t="s">
        <v>216</v>
      </c>
      <c r="D2697" s="10" t="s">
        <v>228</v>
      </c>
      <c r="E2697" s="25">
        <v>0</v>
      </c>
      <c r="F2697" s="25">
        <v>2</v>
      </c>
      <c r="G2697" s="10" t="s">
        <v>293</v>
      </c>
      <c r="H2697" s="25">
        <f>INDEX('Appendix 1 - Team Data'!$B$12:$R$112, MATCH(C2697, 'Appendix 1 - Team Data'!$B$12:$B$112,0),4)</f>
        <v>70</v>
      </c>
      <c r="I2697" s="25">
        <f>INDEX('Appendix 1 - Team Data'!$B$12:$R$112, MATCH(D2697, 'Appendix 1 - Team Data'!$B$12:$B$112,0),4)</f>
        <v>50</v>
      </c>
      <c r="J2697" s="25">
        <f t="shared" si="42"/>
        <v>2</v>
      </c>
    </row>
    <row r="2698" spans="2:10">
      <c r="B2698" s="3">
        <v>35027</v>
      </c>
      <c r="C2698" s="10" t="s">
        <v>250</v>
      </c>
      <c r="D2698" s="10" t="s">
        <v>17</v>
      </c>
      <c r="E2698" s="25">
        <v>2</v>
      </c>
      <c r="F2698" s="25">
        <v>0</v>
      </c>
      <c r="G2698" s="10" t="s">
        <v>340</v>
      </c>
      <c r="H2698" s="25">
        <f>INDEX('Appendix 1 - Team Data'!$B$12:$R$112, MATCH(C2698, 'Appendix 1 - Team Data'!$B$12:$B$112,0),4)</f>
        <v>20</v>
      </c>
      <c r="I2698" s="25">
        <f>INDEX('Appendix 1 - Team Data'!$B$12:$R$112, MATCH(D2698, 'Appendix 1 - Team Data'!$B$12:$B$112,0),4)</f>
        <v>50</v>
      </c>
      <c r="J2698" s="25">
        <f t="shared" si="42"/>
        <v>2</v>
      </c>
    </row>
    <row r="2699" spans="2:10">
      <c r="B2699" s="3">
        <v>35029</v>
      </c>
      <c r="C2699" s="10" t="s">
        <v>17</v>
      </c>
      <c r="D2699" s="10" t="s">
        <v>260</v>
      </c>
      <c r="E2699" s="25">
        <v>3</v>
      </c>
      <c r="F2699" s="25">
        <v>1</v>
      </c>
      <c r="G2699" s="10" t="s">
        <v>340</v>
      </c>
      <c r="H2699" s="25">
        <f>INDEX('Appendix 1 - Team Data'!$B$12:$R$112, MATCH(C2699, 'Appendix 1 - Team Data'!$B$12:$B$112,0),4)</f>
        <v>50</v>
      </c>
      <c r="I2699" s="25">
        <f>INDEX('Appendix 1 - Team Data'!$B$12:$R$112, MATCH(D2699, 'Appendix 1 - Team Data'!$B$12:$B$112,0),4)</f>
        <v>10</v>
      </c>
      <c r="J2699" s="25">
        <f t="shared" si="42"/>
        <v>2</v>
      </c>
    </row>
    <row r="2700" spans="2:10">
      <c r="B2700" s="3">
        <v>35029</v>
      </c>
      <c r="C2700" s="10" t="s">
        <v>250</v>
      </c>
      <c r="D2700" s="10" t="s">
        <v>267</v>
      </c>
      <c r="E2700" s="25">
        <v>2</v>
      </c>
      <c r="F2700" s="25">
        <v>0</v>
      </c>
      <c r="G2700" s="10" t="s">
        <v>340</v>
      </c>
      <c r="H2700" s="25">
        <f>INDEX('Appendix 1 - Team Data'!$B$12:$R$112, MATCH(C2700, 'Appendix 1 - Team Data'!$B$12:$B$112,0),4)</f>
        <v>20</v>
      </c>
      <c r="I2700" s="25">
        <f>INDEX('Appendix 1 - Team Data'!$B$12:$R$112, MATCH(D2700, 'Appendix 1 - Team Data'!$B$12:$B$112,0),4)</f>
        <v>10</v>
      </c>
      <c r="J2700" s="25">
        <f t="shared" si="42"/>
        <v>2</v>
      </c>
    </row>
    <row r="2701" spans="2:10">
      <c r="B2701" s="3">
        <v>35032</v>
      </c>
      <c r="C2701" s="10" t="s">
        <v>237</v>
      </c>
      <c r="D2701" s="10" t="s">
        <v>46</v>
      </c>
      <c r="E2701" s="25">
        <v>2</v>
      </c>
      <c r="F2701" s="25">
        <v>0</v>
      </c>
      <c r="G2701" s="10" t="s">
        <v>292</v>
      </c>
      <c r="H2701" s="25">
        <f>INDEX('Appendix 1 - Team Data'!$B$12:$R$112, MATCH(C2701, 'Appendix 1 - Team Data'!$B$12:$B$112,0),4)</f>
        <v>40</v>
      </c>
      <c r="I2701" s="25">
        <f>INDEX('Appendix 1 - Team Data'!$B$12:$R$112, MATCH(D2701, 'Appendix 1 - Team Data'!$B$12:$B$112,0),4)</f>
        <v>50</v>
      </c>
      <c r="J2701" s="25">
        <f t="shared" si="42"/>
        <v>2</v>
      </c>
    </row>
    <row r="2702" spans="2:10">
      <c r="B2702" s="3">
        <v>35036</v>
      </c>
      <c r="C2702" s="10" t="s">
        <v>237</v>
      </c>
      <c r="D2702" s="10" t="s">
        <v>259</v>
      </c>
      <c r="E2702" s="25">
        <v>2</v>
      </c>
      <c r="F2702" s="25">
        <v>0</v>
      </c>
      <c r="G2702" s="10" t="s">
        <v>292</v>
      </c>
      <c r="H2702" s="25">
        <f>INDEX('Appendix 1 - Team Data'!$B$12:$R$112, MATCH(C2702, 'Appendix 1 - Team Data'!$B$12:$B$112,0),4)</f>
        <v>40</v>
      </c>
      <c r="I2702" s="25">
        <f>INDEX('Appendix 1 - Team Data'!$B$12:$R$112, MATCH(D2702, 'Appendix 1 - Team Data'!$B$12:$B$112,0),4)</f>
        <v>10</v>
      </c>
      <c r="J2702" s="25">
        <f t="shared" si="42"/>
        <v>2</v>
      </c>
    </row>
    <row r="2703" spans="2:10">
      <c r="B2703" s="3">
        <v>35046</v>
      </c>
      <c r="C2703" s="10" t="s">
        <v>221</v>
      </c>
      <c r="D2703" s="10" t="s">
        <v>212</v>
      </c>
      <c r="E2703" s="25">
        <v>0</v>
      </c>
      <c r="F2703" s="25">
        <v>2</v>
      </c>
      <c r="G2703" s="10" t="s">
        <v>293</v>
      </c>
      <c r="H2703" s="25">
        <f>INDEX('Appendix 1 - Team Data'!$B$12:$R$112, MATCH(C2703, 'Appendix 1 - Team Data'!$B$12:$B$112,0),4)</f>
        <v>60</v>
      </c>
      <c r="I2703" s="25">
        <f>INDEX('Appendix 1 - Team Data'!$B$12:$R$112, MATCH(D2703, 'Appendix 1 - Team Data'!$B$12:$B$112,0),4)</f>
        <v>80</v>
      </c>
      <c r="J2703" s="25">
        <f t="shared" si="42"/>
        <v>2</v>
      </c>
    </row>
    <row r="2704" spans="2:10">
      <c r="B2704" s="3">
        <v>35053</v>
      </c>
      <c r="C2704" s="10" t="s">
        <v>35</v>
      </c>
      <c r="D2704" s="10" t="s">
        <v>52</v>
      </c>
      <c r="E2704" s="25">
        <v>3</v>
      </c>
      <c r="F2704" s="25">
        <v>1</v>
      </c>
      <c r="G2704" s="10" t="s">
        <v>288</v>
      </c>
      <c r="H2704" s="25">
        <f>INDEX('Appendix 1 - Team Data'!$B$12:$R$112, MATCH(C2704, 'Appendix 1 - Team Data'!$B$12:$B$112,0),4)</f>
        <v>90</v>
      </c>
      <c r="I2704" s="25">
        <f>INDEX('Appendix 1 - Team Data'!$B$12:$R$112, MATCH(D2704, 'Appendix 1 - Team Data'!$B$12:$B$112,0),4)</f>
        <v>90</v>
      </c>
      <c r="J2704" s="25">
        <f t="shared" si="42"/>
        <v>2</v>
      </c>
    </row>
    <row r="2705" spans="2:10">
      <c r="B2705" s="3">
        <v>35056</v>
      </c>
      <c r="C2705" s="10" t="s">
        <v>260</v>
      </c>
      <c r="D2705" s="10" t="s">
        <v>47</v>
      </c>
      <c r="E2705" s="25">
        <v>2</v>
      </c>
      <c r="F2705" s="25">
        <v>0</v>
      </c>
      <c r="G2705" s="10" t="s">
        <v>288</v>
      </c>
      <c r="H2705" s="25">
        <f>INDEX('Appendix 1 - Team Data'!$B$12:$R$112, MATCH(C2705, 'Appendix 1 - Team Data'!$B$12:$B$112,0),4)</f>
        <v>10</v>
      </c>
      <c r="I2705" s="25">
        <f>INDEX('Appendix 1 - Team Data'!$B$12:$R$112, MATCH(D2705, 'Appendix 1 - Team Data'!$B$12:$B$112,0),4)</f>
        <v>40</v>
      </c>
      <c r="J2705" s="25">
        <f t="shared" si="42"/>
        <v>2</v>
      </c>
    </row>
    <row r="2706" spans="2:10">
      <c r="B2706" s="3">
        <v>35067</v>
      </c>
      <c r="C2706" s="10" t="s">
        <v>22</v>
      </c>
      <c r="D2706" s="10" t="s">
        <v>47</v>
      </c>
      <c r="E2706" s="25">
        <v>3</v>
      </c>
      <c r="F2706" s="25">
        <v>1</v>
      </c>
      <c r="G2706" s="10" t="s">
        <v>288</v>
      </c>
      <c r="H2706" s="25">
        <f>INDEX('Appendix 1 - Team Data'!$B$12:$R$112, MATCH(C2706, 'Appendix 1 - Team Data'!$B$12:$B$112,0),4)</f>
        <v>50</v>
      </c>
      <c r="I2706" s="25">
        <f>INDEX('Appendix 1 - Team Data'!$B$12:$R$112, MATCH(D2706, 'Appendix 1 - Team Data'!$B$12:$B$112,0),4)</f>
        <v>40</v>
      </c>
      <c r="J2706" s="25">
        <f t="shared" si="42"/>
        <v>2</v>
      </c>
    </row>
    <row r="2707" spans="2:10">
      <c r="B2707" s="3">
        <v>35074</v>
      </c>
      <c r="C2707" s="10" t="s">
        <v>255</v>
      </c>
      <c r="D2707" s="10" t="s">
        <v>237</v>
      </c>
      <c r="E2707" s="25">
        <v>3</v>
      </c>
      <c r="F2707" s="25">
        <v>1</v>
      </c>
      <c r="G2707" s="10" t="s">
        <v>302</v>
      </c>
      <c r="H2707" s="25">
        <f>INDEX('Appendix 1 - Team Data'!$B$12:$R$112, MATCH(C2707, 'Appendix 1 - Team Data'!$B$12:$B$112,0),4)</f>
        <v>20</v>
      </c>
      <c r="I2707" s="25">
        <f>INDEX('Appendix 1 - Team Data'!$B$12:$R$112, MATCH(D2707, 'Appendix 1 - Team Data'!$B$12:$B$112,0),4)</f>
        <v>40</v>
      </c>
      <c r="J2707" s="25">
        <f t="shared" si="42"/>
        <v>2</v>
      </c>
    </row>
    <row r="2708" spans="2:10">
      <c r="B2708" s="3">
        <v>35078</v>
      </c>
      <c r="C2708" s="10" t="s">
        <v>243</v>
      </c>
      <c r="D2708" s="10" t="s">
        <v>234</v>
      </c>
      <c r="E2708" s="25">
        <v>0</v>
      </c>
      <c r="F2708" s="25">
        <v>2</v>
      </c>
      <c r="G2708" s="10" t="s">
        <v>306</v>
      </c>
      <c r="H2708" s="25">
        <f>INDEX('Appendix 1 - Team Data'!$B$12:$R$112, MATCH(C2708, 'Appendix 1 - Team Data'!$B$12:$B$112,0),4)</f>
        <v>30</v>
      </c>
      <c r="I2708" s="25">
        <f>INDEX('Appendix 1 - Team Data'!$B$12:$R$112, MATCH(D2708, 'Appendix 1 - Team Data'!$B$12:$B$112,0),4)</f>
        <v>40</v>
      </c>
      <c r="J2708" s="25">
        <f t="shared" si="42"/>
        <v>2</v>
      </c>
    </row>
    <row r="2709" spans="2:10">
      <c r="B2709" s="3">
        <v>35085</v>
      </c>
      <c r="C2709" s="10" t="s">
        <v>41</v>
      </c>
      <c r="D2709" s="10" t="s">
        <v>35</v>
      </c>
      <c r="E2709" s="25">
        <v>2</v>
      </c>
      <c r="F2709" s="25">
        <v>0</v>
      </c>
      <c r="G2709" s="10" t="s">
        <v>302</v>
      </c>
      <c r="H2709" s="25">
        <f>INDEX('Appendix 1 - Team Data'!$B$12:$R$112, MATCH(C2709, 'Appendix 1 - Team Data'!$B$12:$B$112,0),4)</f>
        <v>80</v>
      </c>
      <c r="I2709" s="25">
        <f>INDEX('Appendix 1 - Team Data'!$B$12:$R$112, MATCH(D2709, 'Appendix 1 - Team Data'!$B$12:$B$112,0),4)</f>
        <v>90</v>
      </c>
      <c r="J2709" s="25">
        <f t="shared" ref="J2709:J2772" si="43">ABS(F2709-E2709)</f>
        <v>2</v>
      </c>
    </row>
    <row r="2710" spans="2:10">
      <c r="B2710" s="3">
        <v>35089</v>
      </c>
      <c r="C2710" s="10" t="s">
        <v>47</v>
      </c>
      <c r="D2710" s="10" t="s">
        <v>243</v>
      </c>
      <c r="E2710" s="25">
        <v>3</v>
      </c>
      <c r="F2710" s="25">
        <v>1</v>
      </c>
      <c r="G2710" s="10" t="s">
        <v>306</v>
      </c>
      <c r="H2710" s="25">
        <f>INDEX('Appendix 1 - Team Data'!$B$12:$R$112, MATCH(C2710, 'Appendix 1 - Team Data'!$B$12:$B$112,0),4)</f>
        <v>40</v>
      </c>
      <c r="I2710" s="25">
        <f>INDEX('Appendix 1 - Team Data'!$B$12:$R$112, MATCH(D2710, 'Appendix 1 - Team Data'!$B$12:$B$112,0),4)</f>
        <v>30</v>
      </c>
      <c r="J2710" s="25">
        <f t="shared" si="43"/>
        <v>2</v>
      </c>
    </row>
    <row r="2711" spans="2:10">
      <c r="B2711" s="3">
        <v>35091</v>
      </c>
      <c r="C2711" s="10" t="s">
        <v>260</v>
      </c>
      <c r="D2711" s="10" t="s">
        <v>17</v>
      </c>
      <c r="E2711" s="25">
        <v>3</v>
      </c>
      <c r="F2711" s="25">
        <v>1</v>
      </c>
      <c r="G2711" s="10" t="s">
        <v>306</v>
      </c>
      <c r="H2711" s="25">
        <f>INDEX('Appendix 1 - Team Data'!$B$12:$R$112, MATCH(C2711, 'Appendix 1 - Team Data'!$B$12:$B$112,0),4)</f>
        <v>10</v>
      </c>
      <c r="I2711" s="25">
        <f>INDEX('Appendix 1 - Team Data'!$B$12:$R$112, MATCH(D2711, 'Appendix 1 - Team Data'!$B$12:$B$112,0),4)</f>
        <v>50</v>
      </c>
      <c r="J2711" s="25">
        <f t="shared" si="43"/>
        <v>2</v>
      </c>
    </row>
    <row r="2712" spans="2:10">
      <c r="B2712" s="3">
        <v>35095</v>
      </c>
      <c r="C2712" s="10" t="s">
        <v>260</v>
      </c>
      <c r="D2712" s="10" t="s">
        <v>47</v>
      </c>
      <c r="E2712" s="25">
        <v>2</v>
      </c>
      <c r="F2712" s="25">
        <v>4</v>
      </c>
      <c r="G2712" s="10" t="s">
        <v>306</v>
      </c>
      <c r="H2712" s="25">
        <f>INDEX('Appendix 1 - Team Data'!$B$12:$R$112, MATCH(C2712, 'Appendix 1 - Team Data'!$B$12:$B$112,0),4)</f>
        <v>10</v>
      </c>
      <c r="I2712" s="25">
        <f>INDEX('Appendix 1 - Team Data'!$B$12:$R$112, MATCH(D2712, 'Appendix 1 - Team Data'!$B$12:$B$112,0),4)</f>
        <v>40</v>
      </c>
      <c r="J2712" s="25">
        <f t="shared" si="43"/>
        <v>2</v>
      </c>
    </row>
    <row r="2713" spans="2:10">
      <c r="B2713" s="3">
        <v>35098</v>
      </c>
      <c r="C2713" s="10" t="s">
        <v>250</v>
      </c>
      <c r="D2713" s="10" t="s">
        <v>47</v>
      </c>
      <c r="E2713" s="25">
        <v>2</v>
      </c>
      <c r="F2713" s="25">
        <v>0</v>
      </c>
      <c r="G2713" s="10" t="s">
        <v>306</v>
      </c>
      <c r="H2713" s="25">
        <f>INDEX('Appendix 1 - Team Data'!$B$12:$R$112, MATCH(C2713, 'Appendix 1 - Team Data'!$B$12:$B$112,0),4)</f>
        <v>20</v>
      </c>
      <c r="I2713" s="25">
        <f>INDEX('Appendix 1 - Team Data'!$B$12:$R$112, MATCH(D2713, 'Appendix 1 - Team Data'!$B$12:$B$112,0),4)</f>
        <v>40</v>
      </c>
      <c r="J2713" s="25">
        <f t="shared" si="43"/>
        <v>2</v>
      </c>
    </row>
    <row r="2714" spans="2:10">
      <c r="B2714" s="3">
        <v>35106</v>
      </c>
      <c r="C2714" s="10" t="s">
        <v>27</v>
      </c>
      <c r="D2714" s="10" t="s">
        <v>227</v>
      </c>
      <c r="E2714" s="25">
        <v>1</v>
      </c>
      <c r="F2714" s="25">
        <v>3</v>
      </c>
      <c r="G2714" s="10" t="s">
        <v>288</v>
      </c>
      <c r="H2714" s="25">
        <f>INDEX('Appendix 1 - Team Data'!$B$12:$R$112, MATCH(C2714, 'Appendix 1 - Team Data'!$B$12:$B$112,0),4)</f>
        <v>80</v>
      </c>
      <c r="I2714" s="25">
        <f>INDEX('Appendix 1 - Team Data'!$B$12:$R$112, MATCH(D2714, 'Appendix 1 - Team Data'!$B$12:$B$112,0),4)</f>
        <v>50</v>
      </c>
      <c r="J2714" s="25">
        <f t="shared" si="43"/>
        <v>2</v>
      </c>
    </row>
    <row r="2715" spans="2:10">
      <c r="B2715" s="3">
        <v>35106</v>
      </c>
      <c r="C2715" s="10" t="s">
        <v>15</v>
      </c>
      <c r="D2715" s="10" t="s">
        <v>232</v>
      </c>
      <c r="E2715" s="25">
        <v>3</v>
      </c>
      <c r="F2715" s="25">
        <v>1</v>
      </c>
      <c r="G2715" s="10" t="s">
        <v>294</v>
      </c>
      <c r="H2715" s="25">
        <f>INDEX('Appendix 1 - Team Data'!$B$12:$R$112, MATCH(C2715, 'Appendix 1 - Team Data'!$B$12:$B$112,0),4)</f>
        <v>50</v>
      </c>
      <c r="I2715" s="25">
        <f>INDEX('Appendix 1 - Team Data'!$B$12:$R$112, MATCH(D2715, 'Appendix 1 - Team Data'!$B$12:$B$112,0),4)</f>
        <v>40</v>
      </c>
      <c r="J2715" s="25">
        <f t="shared" si="43"/>
        <v>2</v>
      </c>
    </row>
    <row r="2716" spans="2:10">
      <c r="B2716" s="3">
        <v>35111</v>
      </c>
      <c r="C2716" s="10" t="s">
        <v>253</v>
      </c>
      <c r="D2716" s="10" t="s">
        <v>218</v>
      </c>
      <c r="E2716" s="25">
        <v>0</v>
      </c>
      <c r="F2716" s="25">
        <v>2</v>
      </c>
      <c r="G2716" s="10" t="s">
        <v>288</v>
      </c>
      <c r="H2716" s="25">
        <f>INDEX('Appendix 1 - Team Data'!$B$12:$R$112, MATCH(C2716, 'Appendix 1 - Team Data'!$B$12:$B$112,0),4)</f>
        <v>20</v>
      </c>
      <c r="I2716" s="25">
        <f>INDEX('Appendix 1 - Team Data'!$B$12:$R$112, MATCH(D2716, 'Appendix 1 - Team Data'!$B$12:$B$112,0),4)</f>
        <v>70</v>
      </c>
      <c r="J2716" s="25">
        <f t="shared" si="43"/>
        <v>2</v>
      </c>
    </row>
    <row r="2717" spans="2:10">
      <c r="B2717" s="3">
        <v>35116</v>
      </c>
      <c r="C2717" s="10" t="s">
        <v>25</v>
      </c>
      <c r="D2717" s="10" t="s">
        <v>230</v>
      </c>
      <c r="E2717" s="25">
        <v>3</v>
      </c>
      <c r="F2717" s="25">
        <v>1</v>
      </c>
      <c r="G2717" s="10" t="s">
        <v>288</v>
      </c>
      <c r="H2717" s="25">
        <f>INDEX('Appendix 1 - Team Data'!$B$12:$R$112, MATCH(C2717, 'Appendix 1 - Team Data'!$B$12:$B$112,0),4)</f>
        <v>90</v>
      </c>
      <c r="I2717" s="25">
        <f>INDEX('Appendix 1 - Team Data'!$B$12:$R$112, MATCH(D2717, 'Appendix 1 - Team Data'!$B$12:$B$112,0),4)</f>
        <v>50</v>
      </c>
      <c r="J2717" s="25">
        <f t="shared" si="43"/>
        <v>2</v>
      </c>
    </row>
    <row r="2718" spans="2:10">
      <c r="B2718" s="3">
        <v>35120</v>
      </c>
      <c r="C2718" s="10" t="s">
        <v>26</v>
      </c>
      <c r="D2718" s="10" t="s">
        <v>42</v>
      </c>
      <c r="E2718" s="25">
        <v>0</v>
      </c>
      <c r="F2718" s="25">
        <v>2</v>
      </c>
      <c r="G2718" s="10" t="s">
        <v>288</v>
      </c>
      <c r="H2718" s="25">
        <f>INDEX('Appendix 1 - Team Data'!$B$12:$R$112, MATCH(C2718, 'Appendix 1 - Team Data'!$B$12:$B$112,0),4)</f>
        <v>60</v>
      </c>
      <c r="I2718" s="25">
        <f>INDEX('Appendix 1 - Team Data'!$B$12:$R$112, MATCH(D2718, 'Appendix 1 - Team Data'!$B$12:$B$112,0),4)</f>
        <v>80</v>
      </c>
      <c r="J2718" s="25">
        <f t="shared" si="43"/>
        <v>2</v>
      </c>
    </row>
    <row r="2719" spans="2:10">
      <c r="B2719" s="3">
        <v>35127</v>
      </c>
      <c r="C2719" s="10" t="s">
        <v>247</v>
      </c>
      <c r="D2719" s="10" t="s">
        <v>259</v>
      </c>
      <c r="E2719" s="25">
        <v>2</v>
      </c>
      <c r="F2719" s="25">
        <v>0</v>
      </c>
      <c r="G2719" s="10" t="s">
        <v>288</v>
      </c>
      <c r="H2719" s="25">
        <f>INDEX('Appendix 1 - Team Data'!$B$12:$R$112, MATCH(C2719, 'Appendix 1 - Team Data'!$B$12:$B$112,0),4)</f>
        <v>30</v>
      </c>
      <c r="I2719" s="25">
        <f>INDEX('Appendix 1 - Team Data'!$B$12:$R$112, MATCH(D2719, 'Appendix 1 - Team Data'!$B$12:$B$112,0),4)</f>
        <v>10</v>
      </c>
      <c r="J2719" s="25">
        <f t="shared" si="43"/>
        <v>2</v>
      </c>
    </row>
    <row r="2720" spans="2:10">
      <c r="B2720" s="3">
        <v>35129</v>
      </c>
      <c r="C2720" s="10" t="s">
        <v>241</v>
      </c>
      <c r="D2720" s="10" t="s">
        <v>275</v>
      </c>
      <c r="E2720" s="25">
        <v>0</v>
      </c>
      <c r="F2720" s="25">
        <v>2</v>
      </c>
      <c r="G2720" s="10" t="s">
        <v>288</v>
      </c>
      <c r="H2720" s="25">
        <f>INDEX('Appendix 1 - Team Data'!$B$12:$R$112, MATCH(C2720, 'Appendix 1 - Team Data'!$B$12:$B$112,0),4)</f>
        <v>30</v>
      </c>
      <c r="I2720" s="25">
        <f>INDEX('Appendix 1 - Team Data'!$B$12:$R$112, MATCH(D2720, 'Appendix 1 - Team Data'!$B$12:$B$112,0),4)</f>
        <v>0</v>
      </c>
      <c r="J2720" s="25">
        <f t="shared" si="43"/>
        <v>2</v>
      </c>
    </row>
    <row r="2721" spans="2:10">
      <c r="B2721" s="3">
        <v>35131</v>
      </c>
      <c r="C2721" s="10" t="s">
        <v>227</v>
      </c>
      <c r="D2721" s="10" t="s">
        <v>27</v>
      </c>
      <c r="E2721" s="25">
        <v>2</v>
      </c>
      <c r="F2721" s="25">
        <v>0</v>
      </c>
      <c r="G2721" s="10" t="s">
        <v>288</v>
      </c>
      <c r="H2721" s="25">
        <f>INDEX('Appendix 1 - Team Data'!$B$12:$R$112, MATCH(C2721, 'Appendix 1 - Team Data'!$B$12:$B$112,0),4)</f>
        <v>50</v>
      </c>
      <c r="I2721" s="25">
        <f>INDEX('Appendix 1 - Team Data'!$B$12:$R$112, MATCH(D2721, 'Appendix 1 - Team Data'!$B$12:$B$112,0),4)</f>
        <v>80</v>
      </c>
      <c r="J2721" s="25">
        <f t="shared" si="43"/>
        <v>2</v>
      </c>
    </row>
    <row r="2722" spans="2:10">
      <c r="B2722" s="3">
        <v>35144</v>
      </c>
      <c r="C2722" s="10" t="s">
        <v>17</v>
      </c>
      <c r="D2722" s="10" t="s">
        <v>22</v>
      </c>
      <c r="E2722" s="25">
        <v>0</v>
      </c>
      <c r="F2722" s="25">
        <v>2</v>
      </c>
      <c r="G2722" s="10" t="s">
        <v>323</v>
      </c>
      <c r="H2722" s="25">
        <f>INDEX('Appendix 1 - Team Data'!$B$12:$R$112, MATCH(C2722, 'Appendix 1 - Team Data'!$B$12:$B$112,0),4)</f>
        <v>50</v>
      </c>
      <c r="I2722" s="25">
        <f>INDEX('Appendix 1 - Team Data'!$B$12:$R$112, MATCH(D2722, 'Appendix 1 - Team Data'!$B$12:$B$112,0),4)</f>
        <v>50</v>
      </c>
      <c r="J2722" s="25">
        <f t="shared" si="43"/>
        <v>2</v>
      </c>
    </row>
    <row r="2723" spans="2:10">
      <c r="B2723" s="3">
        <v>35150</v>
      </c>
      <c r="C2723" s="10" t="s">
        <v>32</v>
      </c>
      <c r="D2723" s="10" t="s">
        <v>252</v>
      </c>
      <c r="E2723" s="25">
        <v>2</v>
      </c>
      <c r="F2723" s="25">
        <v>0</v>
      </c>
      <c r="G2723" s="10" t="s">
        <v>288</v>
      </c>
      <c r="H2723" s="25">
        <f>INDEX('Appendix 1 - Team Data'!$B$12:$R$112, MATCH(C2723, 'Appendix 1 - Team Data'!$B$12:$B$112,0),4)</f>
        <v>80</v>
      </c>
      <c r="I2723" s="25">
        <f>INDEX('Appendix 1 - Team Data'!$B$12:$R$112, MATCH(D2723, 'Appendix 1 - Team Data'!$B$12:$B$112,0),4)</f>
        <v>20</v>
      </c>
      <c r="J2723" s="25">
        <f t="shared" si="43"/>
        <v>2</v>
      </c>
    </row>
    <row r="2724" spans="2:10">
      <c r="B2724" s="3">
        <v>35151</v>
      </c>
      <c r="C2724" s="10" t="s">
        <v>45</v>
      </c>
      <c r="D2724" s="10" t="s">
        <v>25</v>
      </c>
      <c r="E2724" s="25">
        <v>0</v>
      </c>
      <c r="F2724" s="25">
        <v>2</v>
      </c>
      <c r="G2724" s="10" t="s">
        <v>288</v>
      </c>
      <c r="H2724" s="25">
        <f>INDEX('Appendix 1 - Team Data'!$B$12:$R$112, MATCH(C2724, 'Appendix 1 - Team Data'!$B$12:$B$112,0),4)</f>
        <v>90</v>
      </c>
      <c r="I2724" s="25">
        <f>INDEX('Appendix 1 - Team Data'!$B$12:$R$112, MATCH(D2724, 'Appendix 1 - Team Data'!$B$12:$B$112,0),4)</f>
        <v>90</v>
      </c>
      <c r="J2724" s="25">
        <f t="shared" si="43"/>
        <v>2</v>
      </c>
    </row>
    <row r="2725" spans="2:10">
      <c r="B2725" s="3">
        <v>35151</v>
      </c>
      <c r="C2725" s="10" t="s">
        <v>40</v>
      </c>
      <c r="D2725" s="10" t="s">
        <v>28</v>
      </c>
      <c r="E2725" s="25">
        <v>2</v>
      </c>
      <c r="F2725" s="25">
        <v>0</v>
      </c>
      <c r="G2725" s="10" t="s">
        <v>288</v>
      </c>
      <c r="H2725" s="25">
        <f>INDEX('Appendix 1 - Team Data'!$B$12:$R$112, MATCH(C2725, 'Appendix 1 - Team Data'!$B$12:$B$112,0),4)</f>
        <v>90</v>
      </c>
      <c r="I2725" s="25">
        <f>INDEX('Appendix 1 - Team Data'!$B$12:$R$112, MATCH(D2725, 'Appendix 1 - Team Data'!$B$12:$B$112,0),4)</f>
        <v>80</v>
      </c>
      <c r="J2725" s="25">
        <f t="shared" si="43"/>
        <v>2</v>
      </c>
    </row>
    <row r="2726" spans="2:10">
      <c r="B2726" s="3">
        <v>35151</v>
      </c>
      <c r="C2726" s="10" t="s">
        <v>221</v>
      </c>
      <c r="D2726" s="10" t="s">
        <v>15</v>
      </c>
      <c r="E2726" s="25">
        <v>0</v>
      </c>
      <c r="F2726" s="25">
        <v>2</v>
      </c>
      <c r="G2726" s="10" t="s">
        <v>288</v>
      </c>
      <c r="H2726" s="25">
        <f>INDEX('Appendix 1 - Team Data'!$B$12:$R$112, MATCH(C2726, 'Appendix 1 - Team Data'!$B$12:$B$112,0),4)</f>
        <v>60</v>
      </c>
      <c r="I2726" s="25">
        <f>INDEX('Appendix 1 - Team Data'!$B$12:$R$112, MATCH(D2726, 'Appendix 1 - Team Data'!$B$12:$B$112,0),4)</f>
        <v>50</v>
      </c>
      <c r="J2726" s="25">
        <f t="shared" si="43"/>
        <v>2</v>
      </c>
    </row>
    <row r="2727" spans="2:10">
      <c r="B2727" s="3">
        <v>35151</v>
      </c>
      <c r="C2727" s="10" t="s">
        <v>229</v>
      </c>
      <c r="D2727" s="10" t="s">
        <v>246</v>
      </c>
      <c r="E2727" s="25">
        <v>0</v>
      </c>
      <c r="F2727" s="25">
        <v>2</v>
      </c>
      <c r="G2727" s="10" t="s">
        <v>288</v>
      </c>
      <c r="H2727" s="25">
        <f>INDEX('Appendix 1 - Team Data'!$B$12:$R$112, MATCH(C2727, 'Appendix 1 - Team Data'!$B$12:$B$112,0),4)</f>
        <v>50</v>
      </c>
      <c r="I2727" s="25">
        <f>INDEX('Appendix 1 - Team Data'!$B$12:$R$112, MATCH(D2727, 'Appendix 1 - Team Data'!$B$12:$B$112,0),4)</f>
        <v>30</v>
      </c>
      <c r="J2727" s="25">
        <f t="shared" si="43"/>
        <v>2</v>
      </c>
    </row>
    <row r="2728" spans="2:10">
      <c r="B2728" s="3">
        <v>35176</v>
      </c>
      <c r="C2728" s="10" t="s">
        <v>270</v>
      </c>
      <c r="D2728" s="10" t="s">
        <v>275</v>
      </c>
      <c r="E2728" s="25">
        <v>3</v>
      </c>
      <c r="F2728" s="25">
        <v>1</v>
      </c>
      <c r="G2728" s="10" t="s">
        <v>288</v>
      </c>
      <c r="H2728" s="25">
        <f>INDEX('Appendix 1 - Team Data'!$B$12:$R$112, MATCH(C2728, 'Appendix 1 - Team Data'!$B$12:$B$112,0),4)</f>
        <v>0</v>
      </c>
      <c r="I2728" s="25">
        <f>INDEX('Appendix 1 - Team Data'!$B$12:$R$112, MATCH(D2728, 'Appendix 1 - Team Data'!$B$12:$B$112,0),4)</f>
        <v>0</v>
      </c>
      <c r="J2728" s="25">
        <f t="shared" si="43"/>
        <v>2</v>
      </c>
    </row>
    <row r="2729" spans="2:10">
      <c r="B2729" s="3">
        <v>35179</v>
      </c>
      <c r="C2729" s="10" t="s">
        <v>30</v>
      </c>
      <c r="D2729" s="10" t="s">
        <v>227</v>
      </c>
      <c r="E2729" s="25">
        <v>3</v>
      </c>
      <c r="F2729" s="25">
        <v>1</v>
      </c>
      <c r="G2729" s="10" t="s">
        <v>289</v>
      </c>
      <c r="H2729" s="25">
        <f>INDEX('Appendix 1 - Team Data'!$B$12:$R$112, MATCH(C2729, 'Appendix 1 - Team Data'!$B$12:$B$112,0),4)</f>
        <v>90</v>
      </c>
      <c r="I2729" s="25">
        <f>INDEX('Appendix 1 - Team Data'!$B$12:$R$112, MATCH(D2729, 'Appendix 1 - Team Data'!$B$12:$B$112,0),4)</f>
        <v>50</v>
      </c>
      <c r="J2729" s="25">
        <f t="shared" si="43"/>
        <v>2</v>
      </c>
    </row>
    <row r="2730" spans="2:10">
      <c r="B2730" s="3">
        <v>35179</v>
      </c>
      <c r="C2730" s="10" t="s">
        <v>28</v>
      </c>
      <c r="D2730" s="10" t="s">
        <v>222</v>
      </c>
      <c r="E2730" s="25">
        <v>2</v>
      </c>
      <c r="F2730" s="25">
        <v>0</v>
      </c>
      <c r="G2730" s="10" t="s">
        <v>288</v>
      </c>
      <c r="H2730" s="25">
        <f>INDEX('Appendix 1 - Team Data'!$B$12:$R$112, MATCH(C2730, 'Appendix 1 - Team Data'!$B$12:$B$112,0),4)</f>
        <v>80</v>
      </c>
      <c r="I2730" s="25">
        <f>INDEX('Appendix 1 - Team Data'!$B$12:$R$112, MATCH(D2730, 'Appendix 1 - Team Data'!$B$12:$B$112,0),4)</f>
        <v>60</v>
      </c>
      <c r="J2730" s="25">
        <f t="shared" si="43"/>
        <v>2</v>
      </c>
    </row>
    <row r="2731" spans="2:10">
      <c r="B2731" s="3">
        <v>35179</v>
      </c>
      <c r="C2731" s="10" t="s">
        <v>230</v>
      </c>
      <c r="D2731" s="10" t="s">
        <v>232</v>
      </c>
      <c r="E2731" s="25">
        <v>2</v>
      </c>
      <c r="F2731" s="25">
        <v>0</v>
      </c>
      <c r="G2731" s="10" t="s">
        <v>289</v>
      </c>
      <c r="H2731" s="25">
        <f>INDEX('Appendix 1 - Team Data'!$B$12:$R$112, MATCH(C2731, 'Appendix 1 - Team Data'!$B$12:$B$112,0),4)</f>
        <v>50</v>
      </c>
      <c r="I2731" s="25">
        <f>INDEX('Appendix 1 - Team Data'!$B$12:$R$112, MATCH(D2731, 'Appendix 1 - Team Data'!$B$12:$B$112,0),4)</f>
        <v>40</v>
      </c>
      <c r="J2731" s="25">
        <f t="shared" si="43"/>
        <v>2</v>
      </c>
    </row>
    <row r="2732" spans="2:10">
      <c r="B2732" s="3">
        <v>35179</v>
      </c>
      <c r="C2732" s="10" t="s">
        <v>236</v>
      </c>
      <c r="D2732" s="10" t="s">
        <v>226</v>
      </c>
      <c r="E2732" s="25">
        <v>0</v>
      </c>
      <c r="F2732" s="25">
        <v>2</v>
      </c>
      <c r="G2732" s="10" t="s">
        <v>288</v>
      </c>
      <c r="H2732" s="25">
        <f>INDEX('Appendix 1 - Team Data'!$B$12:$R$112, MATCH(C2732, 'Appendix 1 - Team Data'!$B$12:$B$112,0),4)</f>
        <v>40</v>
      </c>
      <c r="I2732" s="25">
        <f>INDEX('Appendix 1 - Team Data'!$B$12:$R$112, MATCH(D2732, 'Appendix 1 - Team Data'!$B$12:$B$112,0),4)</f>
        <v>60</v>
      </c>
      <c r="J2732" s="25">
        <f t="shared" si="43"/>
        <v>2</v>
      </c>
    </row>
    <row r="2733" spans="2:10">
      <c r="B2733" s="3">
        <v>35179</v>
      </c>
      <c r="C2733" s="10" t="s">
        <v>36</v>
      </c>
      <c r="D2733" s="10" t="s">
        <v>214</v>
      </c>
      <c r="E2733" s="25">
        <v>2</v>
      </c>
      <c r="F2733" s="25">
        <v>0</v>
      </c>
      <c r="G2733" s="10" t="s">
        <v>288</v>
      </c>
      <c r="H2733" s="25">
        <f>INDEX('Appendix 1 - Team Data'!$B$12:$R$112, MATCH(C2733, 'Appendix 1 - Team Data'!$B$12:$B$112,0),4)</f>
        <v>80</v>
      </c>
      <c r="I2733" s="25">
        <f>INDEX('Appendix 1 - Team Data'!$B$12:$R$112, MATCH(D2733, 'Appendix 1 - Team Data'!$B$12:$B$112,0),4)</f>
        <v>70</v>
      </c>
      <c r="J2733" s="25">
        <f t="shared" si="43"/>
        <v>2</v>
      </c>
    </row>
    <row r="2734" spans="2:10">
      <c r="B2734" s="3">
        <v>35179</v>
      </c>
      <c r="C2734" s="10" t="s">
        <v>220</v>
      </c>
      <c r="D2734" s="10" t="s">
        <v>18</v>
      </c>
      <c r="E2734" s="25">
        <v>0</v>
      </c>
      <c r="F2734" s="25">
        <v>2</v>
      </c>
      <c r="G2734" s="10" t="s">
        <v>289</v>
      </c>
      <c r="H2734" s="25">
        <f>INDEX('Appendix 1 - Team Data'!$B$12:$R$112, MATCH(C2734, 'Appendix 1 - Team Data'!$B$12:$B$112,0),4)</f>
        <v>60</v>
      </c>
      <c r="I2734" s="25">
        <f>INDEX('Appendix 1 - Team Data'!$B$12:$R$112, MATCH(D2734, 'Appendix 1 - Team Data'!$B$12:$B$112,0),4)</f>
        <v>80</v>
      </c>
      <c r="J2734" s="25">
        <f t="shared" si="43"/>
        <v>2</v>
      </c>
    </row>
    <row r="2735" spans="2:10">
      <c r="B2735" s="3">
        <v>35201</v>
      </c>
      <c r="C2735" s="10" t="s">
        <v>43</v>
      </c>
      <c r="D2735" s="10" t="s">
        <v>42</v>
      </c>
      <c r="E2735" s="25">
        <v>0</v>
      </c>
      <c r="F2735" s="25">
        <v>2</v>
      </c>
      <c r="G2735" s="10" t="s">
        <v>288</v>
      </c>
      <c r="H2735" s="25">
        <f>INDEX('Appendix 1 - Team Data'!$B$12:$R$112, MATCH(C2735, 'Appendix 1 - Team Data'!$B$12:$B$112,0),4)</f>
        <v>70</v>
      </c>
      <c r="I2735" s="25">
        <f>INDEX('Appendix 1 - Team Data'!$B$12:$R$112, MATCH(D2735, 'Appendix 1 - Team Data'!$B$12:$B$112,0),4)</f>
        <v>80</v>
      </c>
      <c r="J2735" s="25">
        <f t="shared" si="43"/>
        <v>2</v>
      </c>
    </row>
    <row r="2736" spans="2:10">
      <c r="B2736" s="3">
        <v>35202</v>
      </c>
      <c r="C2736" s="10" t="s">
        <v>23</v>
      </c>
      <c r="D2736" s="10" t="s">
        <v>270</v>
      </c>
      <c r="E2736" s="25">
        <v>2</v>
      </c>
      <c r="F2736" s="25">
        <v>0</v>
      </c>
      <c r="G2736" s="10" t="s">
        <v>288</v>
      </c>
      <c r="H2736" s="25">
        <f>INDEX('Appendix 1 - Team Data'!$B$12:$R$112, MATCH(C2736, 'Appendix 1 - Team Data'!$B$12:$B$112,0),4)</f>
        <v>70</v>
      </c>
      <c r="I2736" s="25">
        <f>INDEX('Appendix 1 - Team Data'!$B$12:$R$112, MATCH(D2736, 'Appendix 1 - Team Data'!$B$12:$B$112,0),4)</f>
        <v>0</v>
      </c>
      <c r="J2736" s="25">
        <f t="shared" si="43"/>
        <v>2</v>
      </c>
    </row>
    <row r="2737" spans="2:10">
      <c r="B2737" s="3">
        <v>35208</v>
      </c>
      <c r="C2737" s="10" t="s">
        <v>275</v>
      </c>
      <c r="D2737" s="10" t="s">
        <v>241</v>
      </c>
      <c r="E2737" s="25">
        <v>3</v>
      </c>
      <c r="F2737" s="25">
        <v>1</v>
      </c>
      <c r="G2737" s="10" t="s">
        <v>288</v>
      </c>
      <c r="H2737" s="25">
        <f>INDEX('Appendix 1 - Team Data'!$B$12:$R$112, MATCH(C2737, 'Appendix 1 - Team Data'!$B$12:$B$112,0),4)</f>
        <v>0</v>
      </c>
      <c r="I2737" s="25">
        <f>INDEX('Appendix 1 - Team Data'!$B$12:$R$112, MATCH(D2737, 'Appendix 1 - Team Data'!$B$12:$B$112,0),4)</f>
        <v>30</v>
      </c>
      <c r="J2737" s="25">
        <f t="shared" si="43"/>
        <v>2</v>
      </c>
    </row>
    <row r="2738" spans="2:10">
      <c r="B2738" s="3">
        <v>35211</v>
      </c>
      <c r="C2738" s="10" t="s">
        <v>213</v>
      </c>
      <c r="D2738" s="10" t="s">
        <v>227</v>
      </c>
      <c r="E2738" s="25">
        <v>2</v>
      </c>
      <c r="F2738" s="25">
        <v>0</v>
      </c>
      <c r="G2738" s="10" t="s">
        <v>288</v>
      </c>
      <c r="H2738" s="25">
        <f>INDEX('Appendix 1 - Team Data'!$B$12:$R$112, MATCH(C2738, 'Appendix 1 - Team Data'!$B$12:$B$112,0),4)</f>
        <v>80</v>
      </c>
      <c r="I2738" s="25">
        <f>INDEX('Appendix 1 - Team Data'!$B$12:$R$112, MATCH(D2738, 'Appendix 1 - Team Data'!$B$12:$B$112,0),4)</f>
        <v>50</v>
      </c>
      <c r="J2738" s="25">
        <f t="shared" si="43"/>
        <v>2</v>
      </c>
    </row>
    <row r="2739" spans="2:10">
      <c r="B2739" s="3">
        <v>35211</v>
      </c>
      <c r="C2739" s="10" t="s">
        <v>234</v>
      </c>
      <c r="D2739" s="10" t="s">
        <v>17</v>
      </c>
      <c r="E2739" s="25">
        <v>0</v>
      </c>
      <c r="F2739" s="25">
        <v>2</v>
      </c>
      <c r="G2739" s="10" t="s">
        <v>288</v>
      </c>
      <c r="H2739" s="25">
        <f>INDEX('Appendix 1 - Team Data'!$B$12:$R$112, MATCH(C2739, 'Appendix 1 - Team Data'!$B$12:$B$112,0),4)</f>
        <v>40</v>
      </c>
      <c r="I2739" s="25">
        <f>INDEX('Appendix 1 - Team Data'!$B$12:$R$112, MATCH(D2739, 'Appendix 1 - Team Data'!$B$12:$B$112,0),4)</f>
        <v>50</v>
      </c>
      <c r="J2739" s="25">
        <f t="shared" si="43"/>
        <v>2</v>
      </c>
    </row>
    <row r="2740" spans="2:10">
      <c r="B2740" s="3">
        <v>35211</v>
      </c>
      <c r="C2740" s="10" t="s">
        <v>47</v>
      </c>
      <c r="D2740" s="10" t="s">
        <v>51</v>
      </c>
      <c r="E2740" s="25">
        <v>2</v>
      </c>
      <c r="F2740" s="25">
        <v>0</v>
      </c>
      <c r="G2740" s="10" t="s">
        <v>288</v>
      </c>
      <c r="H2740" s="25">
        <f>INDEX('Appendix 1 - Team Data'!$B$12:$R$112, MATCH(C2740, 'Appendix 1 - Team Data'!$B$12:$B$112,0),4)</f>
        <v>40</v>
      </c>
      <c r="I2740" s="25">
        <f>INDEX('Appendix 1 - Team Data'!$B$12:$R$112, MATCH(D2740, 'Appendix 1 - Team Data'!$B$12:$B$112,0),4)</f>
        <v>70</v>
      </c>
      <c r="J2740" s="25">
        <f t="shared" si="43"/>
        <v>2</v>
      </c>
    </row>
    <row r="2741" spans="2:10">
      <c r="B2741" s="3">
        <v>35214</v>
      </c>
      <c r="C2741" s="10" t="s">
        <v>25</v>
      </c>
      <c r="D2741" s="10" t="s">
        <v>244</v>
      </c>
      <c r="E2741" s="25">
        <v>2</v>
      </c>
      <c r="F2741" s="25">
        <v>0</v>
      </c>
      <c r="G2741" s="10" t="s">
        <v>288</v>
      </c>
      <c r="H2741" s="25">
        <f>INDEX('Appendix 1 - Team Data'!$B$12:$R$112, MATCH(C2741, 'Appendix 1 - Team Data'!$B$12:$B$112,0),4)</f>
        <v>90</v>
      </c>
      <c r="I2741" s="25">
        <f>INDEX('Appendix 1 - Team Data'!$B$12:$R$112, MATCH(D2741, 'Appendix 1 - Team Data'!$B$12:$B$112,0),4)</f>
        <v>30</v>
      </c>
      <c r="J2741" s="25">
        <f t="shared" si="43"/>
        <v>2</v>
      </c>
    </row>
    <row r="2742" spans="2:10">
      <c r="B2742" s="3">
        <v>35214</v>
      </c>
      <c r="C2742" s="10" t="s">
        <v>212</v>
      </c>
      <c r="D2742" s="10" t="s">
        <v>248</v>
      </c>
      <c r="E2742" s="25">
        <v>2</v>
      </c>
      <c r="F2742" s="25">
        <v>0</v>
      </c>
      <c r="G2742" s="10" t="s">
        <v>288</v>
      </c>
      <c r="H2742" s="25">
        <f>INDEX('Appendix 1 - Team Data'!$B$12:$R$112, MATCH(C2742, 'Appendix 1 - Team Data'!$B$12:$B$112,0),4)</f>
        <v>80</v>
      </c>
      <c r="I2742" s="25">
        <f>INDEX('Appendix 1 - Team Data'!$B$12:$R$112, MATCH(D2742, 'Appendix 1 - Team Data'!$B$12:$B$112,0),4)</f>
        <v>30</v>
      </c>
      <c r="J2742" s="25">
        <f t="shared" si="43"/>
        <v>2</v>
      </c>
    </row>
    <row r="2743" spans="2:10">
      <c r="B2743" s="3">
        <v>35217</v>
      </c>
      <c r="C2743" s="10" t="s">
        <v>236</v>
      </c>
      <c r="D2743" s="10" t="s">
        <v>211</v>
      </c>
      <c r="E2743" s="25">
        <v>0</v>
      </c>
      <c r="F2743" s="25">
        <v>2</v>
      </c>
      <c r="G2743" s="10" t="s">
        <v>288</v>
      </c>
      <c r="H2743" s="25">
        <f>INDEX('Appendix 1 - Team Data'!$B$12:$R$112, MATCH(C2743, 'Appendix 1 - Team Data'!$B$12:$B$112,0),4)</f>
        <v>40</v>
      </c>
      <c r="I2743" s="25">
        <f>INDEX('Appendix 1 - Team Data'!$B$12:$R$112, MATCH(D2743, 'Appendix 1 - Team Data'!$B$12:$B$112,0),4)</f>
        <v>90</v>
      </c>
      <c r="J2743" s="25">
        <f t="shared" si="43"/>
        <v>2</v>
      </c>
    </row>
    <row r="2744" spans="2:10">
      <c r="B2744" s="3">
        <v>35218</v>
      </c>
      <c r="C2744" s="10" t="s">
        <v>218</v>
      </c>
      <c r="D2744" s="10" t="s">
        <v>30</v>
      </c>
      <c r="E2744" s="25">
        <v>2</v>
      </c>
      <c r="F2744" s="25">
        <v>0</v>
      </c>
      <c r="G2744" s="10" t="s">
        <v>289</v>
      </c>
      <c r="H2744" s="25">
        <f>INDEX('Appendix 1 - Team Data'!$B$12:$R$112, MATCH(C2744, 'Appendix 1 - Team Data'!$B$12:$B$112,0),4)</f>
        <v>70</v>
      </c>
      <c r="I2744" s="25">
        <f>INDEX('Appendix 1 - Team Data'!$B$12:$R$112, MATCH(D2744, 'Appendix 1 - Team Data'!$B$12:$B$112,0),4)</f>
        <v>90</v>
      </c>
      <c r="J2744" s="25">
        <f t="shared" si="43"/>
        <v>2</v>
      </c>
    </row>
    <row r="2745" spans="2:10">
      <c r="B2745" s="3">
        <v>35218</v>
      </c>
      <c r="C2745" s="10" t="s">
        <v>15</v>
      </c>
      <c r="D2745" s="10" t="s">
        <v>50</v>
      </c>
      <c r="E2745" s="25">
        <v>2</v>
      </c>
      <c r="F2745" s="25">
        <v>0</v>
      </c>
      <c r="G2745" s="10" t="s">
        <v>288</v>
      </c>
      <c r="H2745" s="25">
        <f>INDEX('Appendix 1 - Team Data'!$B$12:$R$112, MATCH(C2745, 'Appendix 1 - Team Data'!$B$12:$B$112,0),4)</f>
        <v>50</v>
      </c>
      <c r="I2745" s="25">
        <f>INDEX('Appendix 1 - Team Data'!$B$12:$R$112, MATCH(D2745, 'Appendix 1 - Team Data'!$B$12:$B$112,0),4)</f>
        <v>80</v>
      </c>
      <c r="J2745" s="25">
        <f t="shared" si="43"/>
        <v>2</v>
      </c>
    </row>
    <row r="2746" spans="2:10">
      <c r="B2746" s="3">
        <v>35218</v>
      </c>
      <c r="C2746" s="10" t="s">
        <v>18</v>
      </c>
      <c r="D2746" s="10" t="s">
        <v>215</v>
      </c>
      <c r="E2746" s="25">
        <v>0</v>
      </c>
      <c r="F2746" s="25">
        <v>2</v>
      </c>
      <c r="G2746" s="10" t="s">
        <v>289</v>
      </c>
      <c r="H2746" s="25">
        <f>INDEX('Appendix 1 - Team Data'!$B$12:$R$112, MATCH(C2746, 'Appendix 1 - Team Data'!$B$12:$B$112,0),4)</f>
        <v>80</v>
      </c>
      <c r="I2746" s="25">
        <f>INDEX('Appendix 1 - Team Data'!$B$12:$R$112, MATCH(D2746, 'Appendix 1 - Team Data'!$B$12:$B$112,0),4)</f>
        <v>70</v>
      </c>
      <c r="J2746" s="25">
        <f t="shared" si="43"/>
        <v>2</v>
      </c>
    </row>
    <row r="2747" spans="2:10">
      <c r="B2747" s="3">
        <v>35220</v>
      </c>
      <c r="C2747" s="10" t="s">
        <v>212</v>
      </c>
      <c r="D2747" s="10" t="s">
        <v>221</v>
      </c>
      <c r="E2747" s="25">
        <v>3</v>
      </c>
      <c r="F2747" s="25">
        <v>1</v>
      </c>
      <c r="G2747" s="10" t="s">
        <v>288</v>
      </c>
      <c r="H2747" s="25">
        <f>INDEX('Appendix 1 - Team Data'!$B$12:$R$112, MATCH(C2747, 'Appendix 1 - Team Data'!$B$12:$B$112,0),4)</f>
        <v>80</v>
      </c>
      <c r="I2747" s="25">
        <f>INDEX('Appendix 1 - Team Data'!$B$12:$R$112, MATCH(D2747, 'Appendix 1 - Team Data'!$B$12:$B$112,0),4)</f>
        <v>60</v>
      </c>
      <c r="J2747" s="25">
        <f t="shared" si="43"/>
        <v>2</v>
      </c>
    </row>
    <row r="2748" spans="2:10">
      <c r="B2748" s="3">
        <v>35221</v>
      </c>
      <c r="C2748" s="10" t="s">
        <v>25</v>
      </c>
      <c r="D2748" s="10" t="s">
        <v>264</v>
      </c>
      <c r="E2748" s="25">
        <v>2</v>
      </c>
      <c r="F2748" s="25">
        <v>0</v>
      </c>
      <c r="G2748" s="10" t="s">
        <v>288</v>
      </c>
      <c r="H2748" s="25">
        <f>INDEX('Appendix 1 - Team Data'!$B$12:$R$112, MATCH(C2748, 'Appendix 1 - Team Data'!$B$12:$B$112,0),4)</f>
        <v>90</v>
      </c>
      <c r="I2748" s="25">
        <f>INDEX('Appendix 1 - Team Data'!$B$12:$R$112, MATCH(D2748, 'Appendix 1 - Team Data'!$B$12:$B$112,0),4)</f>
        <v>10</v>
      </c>
      <c r="J2748" s="25">
        <f t="shared" si="43"/>
        <v>2</v>
      </c>
    </row>
    <row r="2749" spans="2:10">
      <c r="B2749" s="3">
        <v>35225</v>
      </c>
      <c r="C2749" s="10" t="s">
        <v>272</v>
      </c>
      <c r="D2749" s="10" t="s">
        <v>275</v>
      </c>
      <c r="E2749" s="25">
        <v>3</v>
      </c>
      <c r="F2749" s="25">
        <v>5</v>
      </c>
      <c r="G2749" s="10" t="s">
        <v>290</v>
      </c>
      <c r="H2749" s="25">
        <f>INDEX('Appendix 1 - Team Data'!$B$12:$R$112, MATCH(C2749, 'Appendix 1 - Team Data'!$B$12:$B$112,0),4)</f>
        <v>0</v>
      </c>
      <c r="I2749" s="25">
        <f>INDEX('Appendix 1 - Team Data'!$B$12:$R$112, MATCH(D2749, 'Appendix 1 - Team Data'!$B$12:$B$112,0),4)</f>
        <v>0</v>
      </c>
      <c r="J2749" s="25">
        <f t="shared" si="43"/>
        <v>2</v>
      </c>
    </row>
    <row r="2750" spans="2:10">
      <c r="B2750" s="3">
        <v>35229</v>
      </c>
      <c r="C2750" s="10" t="s">
        <v>36</v>
      </c>
      <c r="D2750" s="10" t="s">
        <v>212</v>
      </c>
      <c r="E2750" s="25">
        <v>0</v>
      </c>
      <c r="F2750" s="25">
        <v>2</v>
      </c>
      <c r="G2750" s="10" t="s">
        <v>300</v>
      </c>
      <c r="H2750" s="25">
        <f>INDEX('Appendix 1 - Team Data'!$B$12:$R$112, MATCH(C2750, 'Appendix 1 - Team Data'!$B$12:$B$112,0),4)</f>
        <v>80</v>
      </c>
      <c r="I2750" s="25">
        <f>INDEX('Appendix 1 - Team Data'!$B$12:$R$112, MATCH(D2750, 'Appendix 1 - Team Data'!$B$12:$B$112,0),4)</f>
        <v>80</v>
      </c>
      <c r="J2750" s="25">
        <f t="shared" si="43"/>
        <v>2</v>
      </c>
    </row>
    <row r="2751" spans="2:10">
      <c r="B2751" s="3">
        <v>35230</v>
      </c>
      <c r="C2751" s="10" t="s">
        <v>23</v>
      </c>
      <c r="D2751" s="10" t="s">
        <v>253</v>
      </c>
      <c r="E2751" s="25">
        <v>2</v>
      </c>
      <c r="F2751" s="25">
        <v>0</v>
      </c>
      <c r="G2751" s="10" t="s">
        <v>290</v>
      </c>
      <c r="H2751" s="25">
        <f>INDEX('Appendix 1 - Team Data'!$B$12:$R$112, MATCH(C2751, 'Appendix 1 - Team Data'!$B$12:$B$112,0),4)</f>
        <v>70</v>
      </c>
      <c r="I2751" s="25">
        <f>INDEX('Appendix 1 - Team Data'!$B$12:$R$112, MATCH(D2751, 'Appendix 1 - Team Data'!$B$12:$B$112,0),4)</f>
        <v>20</v>
      </c>
      <c r="J2751" s="25">
        <f t="shared" si="43"/>
        <v>2</v>
      </c>
    </row>
    <row r="2752" spans="2:10">
      <c r="B2752" s="3">
        <v>35231</v>
      </c>
      <c r="C2752" s="10" t="s">
        <v>222</v>
      </c>
      <c r="D2752" s="10" t="s">
        <v>48</v>
      </c>
      <c r="E2752" s="25">
        <v>0</v>
      </c>
      <c r="F2752" s="25">
        <v>2</v>
      </c>
      <c r="G2752" s="10" t="s">
        <v>300</v>
      </c>
      <c r="H2752" s="25">
        <f>INDEX('Appendix 1 - Team Data'!$B$12:$R$112, MATCH(C2752, 'Appendix 1 - Team Data'!$B$12:$B$112,0),4)</f>
        <v>60</v>
      </c>
      <c r="I2752" s="25">
        <f>INDEX('Appendix 1 - Team Data'!$B$12:$R$112, MATCH(D2752, 'Appendix 1 - Team Data'!$B$12:$B$112,0),4)</f>
        <v>90</v>
      </c>
      <c r="J2752" s="25">
        <f t="shared" si="43"/>
        <v>2</v>
      </c>
    </row>
    <row r="2753" spans="2:10">
      <c r="B2753" s="3">
        <v>35234</v>
      </c>
      <c r="C2753" s="10" t="s">
        <v>25</v>
      </c>
      <c r="D2753" s="10" t="s">
        <v>233</v>
      </c>
      <c r="E2753" s="25">
        <v>3</v>
      </c>
      <c r="F2753" s="25">
        <v>1</v>
      </c>
      <c r="G2753" s="10" t="s">
        <v>300</v>
      </c>
      <c r="H2753" s="25">
        <f>INDEX('Appendix 1 - Team Data'!$B$12:$R$112, MATCH(C2753, 'Appendix 1 - Team Data'!$B$12:$B$112,0),4)</f>
        <v>90</v>
      </c>
      <c r="I2753" s="25">
        <f>INDEX('Appendix 1 - Team Data'!$B$12:$R$112, MATCH(D2753, 'Appendix 1 - Team Data'!$B$12:$B$112,0),4)</f>
        <v>40</v>
      </c>
      <c r="J2753" s="25">
        <f t="shared" si="43"/>
        <v>2</v>
      </c>
    </row>
    <row r="2754" spans="2:10">
      <c r="B2754" s="3">
        <v>35244</v>
      </c>
      <c r="C2754" s="10" t="s">
        <v>248</v>
      </c>
      <c r="D2754" s="10" t="s">
        <v>254</v>
      </c>
      <c r="E2754" s="25">
        <v>2</v>
      </c>
      <c r="F2754" s="25">
        <v>0</v>
      </c>
      <c r="G2754" s="10" t="s">
        <v>288</v>
      </c>
      <c r="H2754" s="25">
        <f>INDEX('Appendix 1 - Team Data'!$B$12:$R$112, MATCH(C2754, 'Appendix 1 - Team Data'!$B$12:$B$112,0),4)</f>
        <v>30</v>
      </c>
      <c r="I2754" s="25">
        <f>INDEX('Appendix 1 - Team Data'!$B$12:$R$112, MATCH(D2754, 'Appendix 1 - Team Data'!$B$12:$B$112,0),4)</f>
        <v>20</v>
      </c>
      <c r="J2754" s="25">
        <f t="shared" si="43"/>
        <v>2</v>
      </c>
    </row>
    <row r="2755" spans="2:10">
      <c r="B2755" s="3">
        <v>35253</v>
      </c>
      <c r="C2755" s="10" t="s">
        <v>52</v>
      </c>
      <c r="D2755" s="10" t="s">
        <v>18</v>
      </c>
      <c r="E2755" s="25">
        <v>3</v>
      </c>
      <c r="F2755" s="25">
        <v>1</v>
      </c>
      <c r="G2755" s="10" t="s">
        <v>289</v>
      </c>
      <c r="H2755" s="25">
        <f>INDEX('Appendix 1 - Team Data'!$B$12:$R$112, MATCH(C2755, 'Appendix 1 - Team Data'!$B$12:$B$112,0),4)</f>
        <v>90</v>
      </c>
      <c r="I2755" s="25">
        <f>INDEX('Appendix 1 - Team Data'!$B$12:$R$112, MATCH(D2755, 'Appendix 1 - Team Data'!$B$12:$B$112,0),4)</f>
        <v>80</v>
      </c>
      <c r="J2755" s="25">
        <f t="shared" si="43"/>
        <v>2</v>
      </c>
    </row>
    <row r="2756" spans="2:10">
      <c r="B2756" s="3">
        <v>35265</v>
      </c>
      <c r="C2756" s="10" t="s">
        <v>241</v>
      </c>
      <c r="D2756" s="10" t="s">
        <v>270</v>
      </c>
      <c r="E2756" s="25">
        <v>3</v>
      </c>
      <c r="F2756" s="25">
        <v>1</v>
      </c>
      <c r="G2756" s="10" t="s">
        <v>290</v>
      </c>
      <c r="H2756" s="25">
        <f>INDEX('Appendix 1 - Team Data'!$B$12:$R$112, MATCH(C2756, 'Appendix 1 - Team Data'!$B$12:$B$112,0),4)</f>
        <v>30</v>
      </c>
      <c r="I2756" s="25">
        <f>INDEX('Appendix 1 - Team Data'!$B$12:$R$112, MATCH(D2756, 'Appendix 1 - Team Data'!$B$12:$B$112,0),4)</f>
        <v>0</v>
      </c>
      <c r="J2756" s="25">
        <f t="shared" si="43"/>
        <v>2</v>
      </c>
    </row>
    <row r="2757" spans="2:10">
      <c r="B2757" s="3">
        <v>35267</v>
      </c>
      <c r="C2757" s="10" t="s">
        <v>46</v>
      </c>
      <c r="D2757" s="10" t="s">
        <v>220</v>
      </c>
      <c r="E2757" s="25">
        <v>0</v>
      </c>
      <c r="F2757" s="25">
        <v>2</v>
      </c>
      <c r="G2757" s="10" t="s">
        <v>288</v>
      </c>
      <c r="H2757" s="25">
        <f>INDEX('Appendix 1 - Team Data'!$B$12:$R$112, MATCH(C2757, 'Appendix 1 - Team Data'!$B$12:$B$112,0),4)</f>
        <v>50</v>
      </c>
      <c r="I2757" s="25">
        <f>INDEX('Appendix 1 - Team Data'!$B$12:$R$112, MATCH(D2757, 'Appendix 1 - Team Data'!$B$12:$B$112,0),4)</f>
        <v>60</v>
      </c>
      <c r="J2757" s="25">
        <f t="shared" si="43"/>
        <v>2</v>
      </c>
    </row>
    <row r="2758" spans="2:10">
      <c r="B2758" s="3">
        <v>35272</v>
      </c>
      <c r="C2758" s="10" t="s">
        <v>215</v>
      </c>
      <c r="D2758" s="10" t="s">
        <v>227</v>
      </c>
      <c r="E2758" s="25">
        <v>2</v>
      </c>
      <c r="F2758" s="25">
        <v>0</v>
      </c>
      <c r="G2758" s="10" t="s">
        <v>288</v>
      </c>
      <c r="H2758" s="25">
        <f>INDEX('Appendix 1 - Team Data'!$B$12:$R$112, MATCH(C2758, 'Appendix 1 - Team Data'!$B$12:$B$112,0),4)</f>
        <v>70</v>
      </c>
      <c r="I2758" s="25">
        <f>INDEX('Appendix 1 - Team Data'!$B$12:$R$112, MATCH(D2758, 'Appendix 1 - Team Data'!$B$12:$B$112,0),4)</f>
        <v>50</v>
      </c>
      <c r="J2758" s="25">
        <f t="shared" si="43"/>
        <v>2</v>
      </c>
    </row>
    <row r="2759" spans="2:10">
      <c r="B2759" s="3">
        <v>35285</v>
      </c>
      <c r="C2759" s="10" t="s">
        <v>248</v>
      </c>
      <c r="D2759" s="10" t="s">
        <v>215</v>
      </c>
      <c r="E2759" s="25">
        <v>0</v>
      </c>
      <c r="F2759" s="25">
        <v>2</v>
      </c>
      <c r="G2759" s="10" t="s">
        <v>288</v>
      </c>
      <c r="H2759" s="25">
        <f>INDEX('Appendix 1 - Team Data'!$B$12:$R$112, MATCH(C2759, 'Appendix 1 - Team Data'!$B$12:$B$112,0),4)</f>
        <v>30</v>
      </c>
      <c r="I2759" s="25">
        <f>INDEX('Appendix 1 - Team Data'!$B$12:$R$112, MATCH(D2759, 'Appendix 1 - Team Data'!$B$12:$B$112,0),4)</f>
        <v>70</v>
      </c>
      <c r="J2759" s="25">
        <f t="shared" si="43"/>
        <v>2</v>
      </c>
    </row>
    <row r="2760" spans="2:10">
      <c r="B2760" s="3">
        <v>35291</v>
      </c>
      <c r="C2760" s="10" t="s">
        <v>236</v>
      </c>
      <c r="D2760" s="10" t="s">
        <v>249</v>
      </c>
      <c r="E2760" s="25">
        <v>3</v>
      </c>
      <c r="F2760" s="25">
        <v>1</v>
      </c>
      <c r="G2760" s="10" t="s">
        <v>288</v>
      </c>
      <c r="H2760" s="25">
        <f>INDEX('Appendix 1 - Team Data'!$B$12:$R$112, MATCH(C2760, 'Appendix 1 - Team Data'!$B$12:$B$112,0),4)</f>
        <v>40</v>
      </c>
      <c r="I2760" s="25">
        <f>INDEX('Appendix 1 - Team Data'!$B$12:$R$112, MATCH(D2760, 'Appendix 1 - Team Data'!$B$12:$B$112,0),4)</f>
        <v>20</v>
      </c>
      <c r="J2760" s="25">
        <f t="shared" si="43"/>
        <v>2</v>
      </c>
    </row>
    <row r="2761" spans="2:10">
      <c r="B2761" s="3">
        <v>35291</v>
      </c>
      <c r="C2761" s="10" t="s">
        <v>228</v>
      </c>
      <c r="D2761" s="10" t="s">
        <v>252</v>
      </c>
      <c r="E2761" s="25">
        <v>2</v>
      </c>
      <c r="F2761" s="25">
        <v>0</v>
      </c>
      <c r="G2761" s="10" t="s">
        <v>288</v>
      </c>
      <c r="H2761" s="25">
        <f>INDEX('Appendix 1 - Team Data'!$B$12:$R$112, MATCH(C2761, 'Appendix 1 - Team Data'!$B$12:$B$112,0),4)</f>
        <v>50</v>
      </c>
      <c r="I2761" s="25">
        <f>INDEX('Appendix 1 - Team Data'!$B$12:$R$112, MATCH(D2761, 'Appendix 1 - Team Data'!$B$12:$B$112,0),4)</f>
        <v>20</v>
      </c>
      <c r="J2761" s="25">
        <f t="shared" si="43"/>
        <v>2</v>
      </c>
    </row>
    <row r="2762" spans="2:10">
      <c r="B2762" s="3">
        <v>35301</v>
      </c>
      <c r="C2762" s="10" t="s">
        <v>46</v>
      </c>
      <c r="D2762" s="10" t="s">
        <v>247</v>
      </c>
      <c r="E2762" s="25">
        <v>2</v>
      </c>
      <c r="F2762" s="25">
        <v>0</v>
      </c>
      <c r="G2762" s="10" t="s">
        <v>288</v>
      </c>
      <c r="H2762" s="25">
        <f>INDEX('Appendix 1 - Team Data'!$B$12:$R$112, MATCH(C2762, 'Appendix 1 - Team Data'!$B$12:$B$112,0),4)</f>
        <v>50</v>
      </c>
      <c r="I2762" s="25">
        <f>INDEX('Appendix 1 - Team Data'!$B$12:$R$112, MATCH(D2762, 'Appendix 1 - Team Data'!$B$12:$B$112,0),4)</f>
        <v>30</v>
      </c>
      <c r="J2762" s="25">
        <f t="shared" si="43"/>
        <v>2</v>
      </c>
    </row>
    <row r="2763" spans="2:10">
      <c r="B2763" s="3">
        <v>35302</v>
      </c>
      <c r="C2763" s="10" t="s">
        <v>53</v>
      </c>
      <c r="D2763" s="10" t="s">
        <v>18</v>
      </c>
      <c r="E2763" s="25">
        <v>5</v>
      </c>
      <c r="F2763" s="25">
        <v>3</v>
      </c>
      <c r="G2763" s="10" t="s">
        <v>288</v>
      </c>
      <c r="H2763" s="25">
        <f>INDEX('Appendix 1 - Team Data'!$B$12:$R$112, MATCH(C2763, 'Appendix 1 - Team Data'!$B$12:$B$112,0),4)</f>
        <v>50</v>
      </c>
      <c r="I2763" s="25">
        <f>INDEX('Appendix 1 - Team Data'!$B$12:$R$112, MATCH(D2763, 'Appendix 1 - Team Data'!$B$12:$B$112,0),4)</f>
        <v>80</v>
      </c>
      <c r="J2763" s="25">
        <f t="shared" si="43"/>
        <v>2</v>
      </c>
    </row>
    <row r="2764" spans="2:10">
      <c r="B2764" s="3">
        <v>35307</v>
      </c>
      <c r="C2764" s="10" t="s">
        <v>255</v>
      </c>
      <c r="D2764" s="10" t="s">
        <v>46</v>
      </c>
      <c r="E2764" s="25">
        <v>3</v>
      </c>
      <c r="F2764" s="25">
        <v>1</v>
      </c>
      <c r="G2764" s="10" t="s">
        <v>289</v>
      </c>
      <c r="H2764" s="25">
        <f>INDEX('Appendix 1 - Team Data'!$B$12:$R$112, MATCH(C2764, 'Appendix 1 - Team Data'!$B$12:$B$112,0),4)</f>
        <v>20</v>
      </c>
      <c r="I2764" s="25">
        <f>INDEX('Appendix 1 - Team Data'!$B$12:$R$112, MATCH(D2764, 'Appendix 1 - Team Data'!$B$12:$B$112,0),4)</f>
        <v>50</v>
      </c>
      <c r="J2764" s="25">
        <f t="shared" si="43"/>
        <v>2</v>
      </c>
    </row>
    <row r="2765" spans="2:10">
      <c r="B2765" s="3">
        <v>35308</v>
      </c>
      <c r="C2765" s="10" t="s">
        <v>25</v>
      </c>
      <c r="D2765" s="10" t="s">
        <v>41</v>
      </c>
      <c r="E2765" s="25">
        <v>2</v>
      </c>
      <c r="F2765" s="25">
        <v>0</v>
      </c>
      <c r="G2765" s="10" t="s">
        <v>288</v>
      </c>
      <c r="H2765" s="25">
        <f>INDEX('Appendix 1 - Team Data'!$B$12:$R$112, MATCH(C2765, 'Appendix 1 - Team Data'!$B$12:$B$112,0),4)</f>
        <v>90</v>
      </c>
      <c r="I2765" s="25">
        <f>INDEX('Appendix 1 - Team Data'!$B$12:$R$112, MATCH(D2765, 'Appendix 1 - Team Data'!$B$12:$B$112,0),4)</f>
        <v>80</v>
      </c>
      <c r="J2765" s="25">
        <f t="shared" si="43"/>
        <v>2</v>
      </c>
    </row>
    <row r="2766" spans="2:10">
      <c r="B2766" s="3">
        <v>35309</v>
      </c>
      <c r="C2766" s="10" t="s">
        <v>232</v>
      </c>
      <c r="D2766" s="10" t="s">
        <v>28</v>
      </c>
      <c r="E2766" s="25">
        <v>0</v>
      </c>
      <c r="F2766" s="25">
        <v>2</v>
      </c>
      <c r="G2766" s="10" t="s">
        <v>289</v>
      </c>
      <c r="H2766" s="25">
        <f>INDEX('Appendix 1 - Team Data'!$B$12:$R$112, MATCH(C2766, 'Appendix 1 - Team Data'!$B$12:$B$112,0),4)</f>
        <v>40</v>
      </c>
      <c r="I2766" s="25">
        <f>INDEX('Appendix 1 - Team Data'!$B$12:$R$112, MATCH(D2766, 'Appendix 1 - Team Data'!$B$12:$B$112,0),4)</f>
        <v>80</v>
      </c>
      <c r="J2766" s="25">
        <f t="shared" si="43"/>
        <v>2</v>
      </c>
    </row>
    <row r="2767" spans="2:10">
      <c r="B2767" s="3">
        <v>35312</v>
      </c>
      <c r="C2767" s="10" t="s">
        <v>247</v>
      </c>
      <c r="D2767" s="10" t="s">
        <v>37</v>
      </c>
      <c r="E2767" s="25">
        <v>2</v>
      </c>
      <c r="F2767" s="25">
        <v>0</v>
      </c>
      <c r="G2767" s="10" t="s">
        <v>288</v>
      </c>
      <c r="H2767" s="25">
        <f>INDEX('Appendix 1 - Team Data'!$B$12:$R$112, MATCH(C2767, 'Appendix 1 - Team Data'!$B$12:$B$112,0),4)</f>
        <v>30</v>
      </c>
      <c r="I2767" s="25">
        <f>INDEX('Appendix 1 - Team Data'!$B$12:$R$112, MATCH(D2767, 'Appendix 1 - Team Data'!$B$12:$B$112,0),4)</f>
        <v>60</v>
      </c>
      <c r="J2767" s="25">
        <f t="shared" si="43"/>
        <v>2</v>
      </c>
    </row>
    <row r="2768" spans="2:10">
      <c r="B2768" s="3">
        <v>35312</v>
      </c>
      <c r="C2768" s="10" t="s">
        <v>50</v>
      </c>
      <c r="D2768" s="10" t="s">
        <v>40</v>
      </c>
      <c r="E2768" s="25">
        <v>0</v>
      </c>
      <c r="F2768" s="25">
        <v>2</v>
      </c>
      <c r="G2768" s="10" t="s">
        <v>288</v>
      </c>
      <c r="H2768" s="25">
        <f>INDEX('Appendix 1 - Team Data'!$B$12:$R$112, MATCH(C2768, 'Appendix 1 - Team Data'!$B$12:$B$112,0),4)</f>
        <v>80</v>
      </c>
      <c r="I2768" s="25">
        <f>INDEX('Appendix 1 - Team Data'!$B$12:$R$112, MATCH(D2768, 'Appendix 1 - Team Data'!$B$12:$B$112,0),4)</f>
        <v>90</v>
      </c>
      <c r="J2768" s="25">
        <f t="shared" si="43"/>
        <v>2</v>
      </c>
    </row>
    <row r="2769" spans="2:10">
      <c r="B2769" s="3">
        <v>35322</v>
      </c>
      <c r="C2769" s="10" t="s">
        <v>26</v>
      </c>
      <c r="D2769" s="10" t="s">
        <v>234</v>
      </c>
      <c r="E2769" s="25">
        <v>2</v>
      </c>
      <c r="F2769" s="25">
        <v>0</v>
      </c>
      <c r="G2769" s="10" t="s">
        <v>340</v>
      </c>
      <c r="H2769" s="25">
        <f>INDEX('Appendix 1 - Team Data'!$B$12:$R$112, MATCH(C2769, 'Appendix 1 - Team Data'!$B$12:$B$112,0),4)</f>
        <v>60</v>
      </c>
      <c r="I2769" s="25">
        <f>INDEX('Appendix 1 - Team Data'!$B$12:$R$112, MATCH(D2769, 'Appendix 1 - Team Data'!$B$12:$B$112,0),4)</f>
        <v>40</v>
      </c>
      <c r="J2769" s="25">
        <f t="shared" si="43"/>
        <v>2</v>
      </c>
    </row>
    <row r="2770" spans="2:10">
      <c r="B2770" s="3">
        <v>35326</v>
      </c>
      <c r="C2770" s="10" t="s">
        <v>250</v>
      </c>
      <c r="D2770" s="10" t="s">
        <v>26</v>
      </c>
      <c r="E2770" s="25">
        <v>2</v>
      </c>
      <c r="F2770" s="25">
        <v>0</v>
      </c>
      <c r="G2770" s="10" t="s">
        <v>340</v>
      </c>
      <c r="H2770" s="25">
        <f>INDEX('Appendix 1 - Team Data'!$B$12:$R$112, MATCH(C2770, 'Appendix 1 - Team Data'!$B$12:$B$112,0),4)</f>
        <v>20</v>
      </c>
      <c r="I2770" s="25">
        <f>INDEX('Appendix 1 - Team Data'!$B$12:$R$112, MATCH(D2770, 'Appendix 1 - Team Data'!$B$12:$B$112,0),4)</f>
        <v>60</v>
      </c>
      <c r="J2770" s="25">
        <f t="shared" si="43"/>
        <v>2</v>
      </c>
    </row>
    <row r="2771" spans="2:10">
      <c r="B2771" s="3">
        <v>35333</v>
      </c>
      <c r="C2771" s="10" t="s">
        <v>43</v>
      </c>
      <c r="D2771" s="10" t="s">
        <v>248</v>
      </c>
      <c r="E2771" s="25">
        <v>3</v>
      </c>
      <c r="F2771" s="25">
        <v>1</v>
      </c>
      <c r="G2771" s="10" t="s">
        <v>288</v>
      </c>
      <c r="H2771" s="25">
        <f>INDEX('Appendix 1 - Team Data'!$B$12:$R$112, MATCH(C2771, 'Appendix 1 - Team Data'!$B$12:$B$112,0),4)</f>
        <v>70</v>
      </c>
      <c r="I2771" s="25">
        <f>INDEX('Appendix 1 - Team Data'!$B$12:$R$112, MATCH(D2771, 'Appendix 1 - Team Data'!$B$12:$B$112,0),4)</f>
        <v>30</v>
      </c>
      <c r="J2771" s="25">
        <f t="shared" si="43"/>
        <v>2</v>
      </c>
    </row>
    <row r="2772" spans="2:10">
      <c r="B2772" s="3">
        <v>35333</v>
      </c>
      <c r="C2772" s="10" t="s">
        <v>16</v>
      </c>
      <c r="D2772" s="10" t="s">
        <v>260</v>
      </c>
      <c r="E2772" s="25">
        <v>1</v>
      </c>
      <c r="F2772" s="25">
        <v>3</v>
      </c>
      <c r="G2772" s="10" t="s">
        <v>288</v>
      </c>
      <c r="H2772" s="25">
        <f>INDEX('Appendix 1 - Team Data'!$B$12:$R$112, MATCH(C2772, 'Appendix 1 - Team Data'!$B$12:$B$112,0),4)</f>
        <v>30</v>
      </c>
      <c r="I2772" s="25">
        <f>INDEX('Appendix 1 - Team Data'!$B$12:$R$112, MATCH(D2772, 'Appendix 1 - Team Data'!$B$12:$B$112,0),4)</f>
        <v>10</v>
      </c>
      <c r="J2772" s="25">
        <f t="shared" si="43"/>
        <v>2</v>
      </c>
    </row>
    <row r="2773" spans="2:10">
      <c r="B2773" s="3">
        <v>35343</v>
      </c>
      <c r="C2773" s="10" t="s">
        <v>214</v>
      </c>
      <c r="D2773" s="10" t="s">
        <v>212</v>
      </c>
      <c r="E2773" s="25">
        <v>1</v>
      </c>
      <c r="F2773" s="25">
        <v>3</v>
      </c>
      <c r="G2773" s="10" t="s">
        <v>289</v>
      </c>
      <c r="H2773" s="25">
        <f>INDEX('Appendix 1 - Team Data'!$B$12:$R$112, MATCH(C2773, 'Appendix 1 - Team Data'!$B$12:$B$112,0),4)</f>
        <v>70</v>
      </c>
      <c r="I2773" s="25">
        <f>INDEX('Appendix 1 - Team Data'!$B$12:$R$112, MATCH(D2773, 'Appendix 1 - Team Data'!$B$12:$B$112,0),4)</f>
        <v>80</v>
      </c>
      <c r="J2773" s="25">
        <f t="shared" ref="J2773:J2836" si="44">ABS(F2773-E2773)</f>
        <v>2</v>
      </c>
    </row>
    <row r="2774" spans="2:10">
      <c r="B2774" s="3">
        <v>35375</v>
      </c>
      <c r="C2774" s="10" t="s">
        <v>41</v>
      </c>
      <c r="D2774" s="10" t="s">
        <v>237</v>
      </c>
      <c r="E2774" s="25">
        <v>3</v>
      </c>
      <c r="F2774" s="25">
        <v>1</v>
      </c>
      <c r="G2774" s="10" t="s">
        <v>289</v>
      </c>
      <c r="H2774" s="25">
        <f>INDEX('Appendix 1 - Team Data'!$B$12:$R$112, MATCH(C2774, 'Appendix 1 - Team Data'!$B$12:$B$112,0),4)</f>
        <v>80</v>
      </c>
      <c r="I2774" s="25">
        <f>INDEX('Appendix 1 - Team Data'!$B$12:$R$112, MATCH(D2774, 'Appendix 1 - Team Data'!$B$12:$B$112,0),4)</f>
        <v>40</v>
      </c>
      <c r="J2774" s="25">
        <f t="shared" si="44"/>
        <v>2</v>
      </c>
    </row>
    <row r="2775" spans="2:10">
      <c r="B2775" s="3">
        <v>35376</v>
      </c>
      <c r="C2775" s="10" t="s">
        <v>37</v>
      </c>
      <c r="D2775" s="10" t="s">
        <v>46</v>
      </c>
      <c r="E2775" s="25">
        <v>2</v>
      </c>
      <c r="F2775" s="25">
        <v>0</v>
      </c>
      <c r="G2775" s="10" t="s">
        <v>288</v>
      </c>
      <c r="H2775" s="25">
        <f>INDEX('Appendix 1 - Team Data'!$B$12:$R$112, MATCH(C2775, 'Appendix 1 - Team Data'!$B$12:$B$112,0),4)</f>
        <v>60</v>
      </c>
      <c r="I2775" s="25">
        <f>INDEX('Appendix 1 - Team Data'!$B$12:$R$112, MATCH(D2775, 'Appendix 1 - Team Data'!$B$12:$B$112,0),4)</f>
        <v>50</v>
      </c>
      <c r="J2775" s="25">
        <f t="shared" si="44"/>
        <v>2</v>
      </c>
    </row>
    <row r="2776" spans="2:10">
      <c r="B2776" s="3">
        <v>35378</v>
      </c>
      <c r="C2776" s="10" t="s">
        <v>263</v>
      </c>
      <c r="D2776" s="10" t="s">
        <v>48</v>
      </c>
      <c r="E2776" s="25">
        <v>0</v>
      </c>
      <c r="F2776" s="25">
        <v>2</v>
      </c>
      <c r="G2776" s="10" t="s">
        <v>289</v>
      </c>
      <c r="H2776" s="25">
        <f>INDEX('Appendix 1 - Team Data'!$B$12:$R$112, MATCH(C2776, 'Appendix 1 - Team Data'!$B$12:$B$112,0),4)</f>
        <v>10</v>
      </c>
      <c r="I2776" s="25">
        <f>INDEX('Appendix 1 - Team Data'!$B$12:$R$112, MATCH(D2776, 'Appendix 1 - Team Data'!$B$12:$B$112,0),4)</f>
        <v>90</v>
      </c>
      <c r="J2776" s="25">
        <f t="shared" si="44"/>
        <v>2</v>
      </c>
    </row>
    <row r="2777" spans="2:10">
      <c r="B2777" s="3">
        <v>35378</v>
      </c>
      <c r="C2777" s="10" t="s">
        <v>33</v>
      </c>
      <c r="D2777" s="10" t="s">
        <v>238</v>
      </c>
      <c r="E2777" s="25">
        <v>2</v>
      </c>
      <c r="F2777" s="25">
        <v>0</v>
      </c>
      <c r="G2777" s="10" t="s">
        <v>289</v>
      </c>
      <c r="H2777" s="25">
        <f>INDEX('Appendix 1 - Team Data'!$B$12:$R$112, MATCH(C2777, 'Appendix 1 - Team Data'!$B$12:$B$112,0),4)</f>
        <v>50</v>
      </c>
      <c r="I2777" s="25">
        <f>INDEX('Appendix 1 - Team Data'!$B$12:$R$112, MATCH(D2777, 'Appendix 1 - Team Data'!$B$12:$B$112,0),4)</f>
        <v>40</v>
      </c>
      <c r="J2777" s="25">
        <f t="shared" si="44"/>
        <v>2</v>
      </c>
    </row>
    <row r="2778" spans="2:10">
      <c r="B2778" s="3">
        <v>35382</v>
      </c>
      <c r="C2778" s="10" t="s">
        <v>35</v>
      </c>
      <c r="D2778" s="10" t="s">
        <v>231</v>
      </c>
      <c r="E2778" s="25">
        <v>2</v>
      </c>
      <c r="F2778" s="25">
        <v>0</v>
      </c>
      <c r="G2778" s="10" t="s">
        <v>288</v>
      </c>
      <c r="H2778" s="25">
        <f>INDEX('Appendix 1 - Team Data'!$B$12:$R$112, MATCH(C2778, 'Appendix 1 - Team Data'!$B$12:$B$112,0),4)</f>
        <v>90</v>
      </c>
      <c r="I2778" s="25">
        <f>INDEX('Appendix 1 - Team Data'!$B$12:$R$112, MATCH(D2778, 'Appendix 1 - Team Data'!$B$12:$B$112,0),4)</f>
        <v>40</v>
      </c>
      <c r="J2778" s="25">
        <f t="shared" si="44"/>
        <v>2</v>
      </c>
    </row>
    <row r="2779" spans="2:10">
      <c r="B2779" s="3">
        <v>35385</v>
      </c>
      <c r="C2779" s="10" t="s">
        <v>16</v>
      </c>
      <c r="D2779" s="10" t="s">
        <v>241</v>
      </c>
      <c r="E2779" s="25">
        <v>3</v>
      </c>
      <c r="F2779" s="25">
        <v>1</v>
      </c>
      <c r="G2779" s="10" t="s">
        <v>288</v>
      </c>
      <c r="H2779" s="25">
        <f>INDEX('Appendix 1 - Team Data'!$B$12:$R$112, MATCH(C2779, 'Appendix 1 - Team Data'!$B$12:$B$112,0),4)</f>
        <v>30</v>
      </c>
      <c r="I2779" s="25">
        <f>INDEX('Appendix 1 - Team Data'!$B$12:$R$112, MATCH(D2779, 'Appendix 1 - Team Data'!$B$12:$B$112,0),4)</f>
        <v>30</v>
      </c>
      <c r="J2779" s="25">
        <f t="shared" si="44"/>
        <v>2</v>
      </c>
    </row>
    <row r="2780" spans="2:10">
      <c r="B2780" s="3">
        <v>35388</v>
      </c>
      <c r="C2780" s="10" t="s">
        <v>16</v>
      </c>
      <c r="D2780" s="10" t="s">
        <v>257</v>
      </c>
      <c r="E2780" s="25">
        <v>1</v>
      </c>
      <c r="F2780" s="25">
        <v>3</v>
      </c>
      <c r="G2780" s="10" t="s">
        <v>288</v>
      </c>
      <c r="H2780" s="25">
        <f>INDEX('Appendix 1 - Team Data'!$B$12:$R$112, MATCH(C2780, 'Appendix 1 - Team Data'!$B$12:$B$112,0),4)</f>
        <v>30</v>
      </c>
      <c r="I2780" s="25">
        <f>INDEX('Appendix 1 - Team Data'!$B$12:$R$112, MATCH(D2780, 'Appendix 1 - Team Data'!$B$12:$B$112,0),4)</f>
        <v>20</v>
      </c>
      <c r="J2780" s="25">
        <f t="shared" si="44"/>
        <v>2</v>
      </c>
    </row>
    <row r="2781" spans="2:10">
      <c r="B2781" s="3">
        <v>35388</v>
      </c>
      <c r="C2781" s="10" t="s">
        <v>249</v>
      </c>
      <c r="D2781" s="10" t="s">
        <v>240</v>
      </c>
      <c r="E2781" s="25">
        <v>4</v>
      </c>
      <c r="F2781" s="25">
        <v>2</v>
      </c>
      <c r="G2781" s="10" t="s">
        <v>288</v>
      </c>
      <c r="H2781" s="25">
        <f>INDEX('Appendix 1 - Team Data'!$B$12:$R$112, MATCH(C2781, 'Appendix 1 - Team Data'!$B$12:$B$112,0),4)</f>
        <v>20</v>
      </c>
      <c r="I2781" s="25">
        <f>INDEX('Appendix 1 - Team Data'!$B$12:$R$112, MATCH(D2781, 'Appendix 1 - Team Data'!$B$12:$B$112,0),4)</f>
        <v>30</v>
      </c>
      <c r="J2781" s="25">
        <f t="shared" si="44"/>
        <v>2</v>
      </c>
    </row>
    <row r="2782" spans="2:10">
      <c r="B2782" s="3">
        <v>35389</v>
      </c>
      <c r="C2782" s="10" t="s">
        <v>271</v>
      </c>
      <c r="D2782" s="10" t="s">
        <v>41</v>
      </c>
      <c r="E2782" s="25">
        <v>1</v>
      </c>
      <c r="F2782" s="25">
        <v>3</v>
      </c>
      <c r="G2782" s="10" t="s">
        <v>288</v>
      </c>
      <c r="H2782" s="25">
        <f>INDEX('Appendix 1 - Team Data'!$B$12:$R$112, MATCH(C2782, 'Appendix 1 - Team Data'!$B$12:$B$112,0),4)</f>
        <v>0</v>
      </c>
      <c r="I2782" s="25">
        <f>INDEX('Appendix 1 - Team Data'!$B$12:$R$112, MATCH(D2782, 'Appendix 1 - Team Data'!$B$12:$B$112,0),4)</f>
        <v>80</v>
      </c>
      <c r="J2782" s="25">
        <f t="shared" si="44"/>
        <v>2</v>
      </c>
    </row>
    <row r="2783" spans="2:10">
      <c r="B2783" s="3">
        <v>35391</v>
      </c>
      <c r="C2783" s="10" t="s">
        <v>275</v>
      </c>
      <c r="D2783" s="10" t="s">
        <v>257</v>
      </c>
      <c r="E2783" s="25">
        <v>4</v>
      </c>
      <c r="F2783" s="25">
        <v>2</v>
      </c>
      <c r="G2783" s="10" t="s">
        <v>288</v>
      </c>
      <c r="H2783" s="25">
        <f>INDEX('Appendix 1 - Team Data'!$B$12:$R$112, MATCH(C2783, 'Appendix 1 - Team Data'!$B$12:$B$112,0),4)</f>
        <v>0</v>
      </c>
      <c r="I2783" s="25">
        <f>INDEX('Appendix 1 - Team Data'!$B$12:$R$112, MATCH(D2783, 'Appendix 1 - Team Data'!$B$12:$B$112,0),4)</f>
        <v>20</v>
      </c>
      <c r="J2783" s="25">
        <f t="shared" si="44"/>
        <v>2</v>
      </c>
    </row>
    <row r="2784" spans="2:10">
      <c r="B2784" s="3">
        <v>35391</v>
      </c>
      <c r="C2784" s="10" t="s">
        <v>249</v>
      </c>
      <c r="D2784" s="10" t="s">
        <v>240</v>
      </c>
      <c r="E2784" s="25">
        <v>2</v>
      </c>
      <c r="F2784" s="25">
        <v>0</v>
      </c>
      <c r="G2784" s="10" t="s">
        <v>288</v>
      </c>
      <c r="H2784" s="25">
        <f>INDEX('Appendix 1 - Team Data'!$B$12:$R$112, MATCH(C2784, 'Appendix 1 - Team Data'!$B$12:$B$112,0),4)</f>
        <v>20</v>
      </c>
      <c r="I2784" s="25">
        <f>INDEX('Appendix 1 - Team Data'!$B$12:$R$112, MATCH(D2784, 'Appendix 1 - Team Data'!$B$12:$B$112,0),4)</f>
        <v>30</v>
      </c>
      <c r="J2784" s="25">
        <f t="shared" si="44"/>
        <v>2</v>
      </c>
    </row>
    <row r="2785" spans="2:10">
      <c r="B2785" s="3">
        <v>35393</v>
      </c>
      <c r="C2785" s="10" t="s">
        <v>257</v>
      </c>
      <c r="D2785" s="10" t="s">
        <v>238</v>
      </c>
      <c r="E2785" s="25">
        <v>2</v>
      </c>
      <c r="F2785" s="25">
        <v>0</v>
      </c>
      <c r="G2785" s="10" t="s">
        <v>288</v>
      </c>
      <c r="H2785" s="25">
        <f>INDEX('Appendix 1 - Team Data'!$B$12:$R$112, MATCH(C2785, 'Appendix 1 - Team Data'!$B$12:$B$112,0),4)</f>
        <v>20</v>
      </c>
      <c r="I2785" s="25">
        <f>INDEX('Appendix 1 - Team Data'!$B$12:$R$112, MATCH(D2785, 'Appendix 1 - Team Data'!$B$12:$B$112,0),4)</f>
        <v>40</v>
      </c>
      <c r="J2785" s="25">
        <f t="shared" si="44"/>
        <v>2</v>
      </c>
    </row>
    <row r="2786" spans="2:10">
      <c r="B2786" s="3">
        <v>35404</v>
      </c>
      <c r="C2786" s="10" t="s">
        <v>272</v>
      </c>
      <c r="D2786" s="10" t="s">
        <v>263</v>
      </c>
      <c r="E2786" s="25">
        <v>4</v>
      </c>
      <c r="F2786" s="25">
        <v>2</v>
      </c>
      <c r="G2786" s="10" t="s">
        <v>288</v>
      </c>
      <c r="H2786" s="25">
        <f>INDEX('Appendix 1 - Team Data'!$B$12:$R$112, MATCH(C2786, 'Appendix 1 - Team Data'!$B$12:$B$112,0),4)</f>
        <v>0</v>
      </c>
      <c r="I2786" s="25">
        <f>INDEX('Appendix 1 - Team Data'!$B$12:$R$112, MATCH(D2786, 'Appendix 1 - Team Data'!$B$12:$B$112,0),4)</f>
        <v>10</v>
      </c>
      <c r="J2786" s="25">
        <f t="shared" si="44"/>
        <v>2</v>
      </c>
    </row>
    <row r="2787" spans="2:10">
      <c r="B2787" s="3">
        <v>35405</v>
      </c>
      <c r="C2787" s="10" t="s">
        <v>248</v>
      </c>
      <c r="D2787" s="10" t="s">
        <v>240</v>
      </c>
      <c r="E2787" s="25">
        <v>0</v>
      </c>
      <c r="F2787" s="25">
        <v>2</v>
      </c>
      <c r="G2787" s="10" t="s">
        <v>298</v>
      </c>
      <c r="H2787" s="25">
        <f>INDEX('Appendix 1 - Team Data'!$B$12:$R$112, MATCH(C2787, 'Appendix 1 - Team Data'!$B$12:$B$112,0),4)</f>
        <v>30</v>
      </c>
      <c r="I2787" s="25">
        <f>INDEX('Appendix 1 - Team Data'!$B$12:$R$112, MATCH(D2787, 'Appendix 1 - Team Data'!$B$12:$B$112,0),4)</f>
        <v>30</v>
      </c>
      <c r="J2787" s="25">
        <f t="shared" si="44"/>
        <v>2</v>
      </c>
    </row>
    <row r="2788" spans="2:10">
      <c r="B2788" s="3">
        <v>35409</v>
      </c>
      <c r="C2788" s="10" t="s">
        <v>275</v>
      </c>
      <c r="D2788" s="10" t="s">
        <v>43</v>
      </c>
      <c r="E2788" s="25">
        <v>2</v>
      </c>
      <c r="F2788" s="25">
        <v>0</v>
      </c>
      <c r="G2788" s="10" t="s">
        <v>298</v>
      </c>
      <c r="H2788" s="25">
        <f>INDEX('Appendix 1 - Team Data'!$B$12:$R$112, MATCH(C2788, 'Appendix 1 - Team Data'!$B$12:$B$112,0),4)</f>
        <v>0</v>
      </c>
      <c r="I2788" s="25">
        <f>INDEX('Appendix 1 - Team Data'!$B$12:$R$112, MATCH(D2788, 'Appendix 1 - Team Data'!$B$12:$B$112,0),4)</f>
        <v>70</v>
      </c>
      <c r="J2788" s="25">
        <f t="shared" si="44"/>
        <v>2</v>
      </c>
    </row>
    <row r="2789" spans="2:10">
      <c r="B2789" s="3">
        <v>35411</v>
      </c>
      <c r="C2789" s="10" t="s">
        <v>22</v>
      </c>
      <c r="D2789" s="10" t="s">
        <v>33</v>
      </c>
      <c r="E2789" s="25">
        <v>2</v>
      </c>
      <c r="F2789" s="25">
        <v>0</v>
      </c>
      <c r="G2789" s="10" t="s">
        <v>316</v>
      </c>
      <c r="H2789" s="25">
        <f>INDEX('Appendix 1 - Team Data'!$B$12:$R$112, MATCH(C2789, 'Appendix 1 - Team Data'!$B$12:$B$112,0),4)</f>
        <v>50</v>
      </c>
      <c r="I2789" s="25">
        <f>INDEX('Appendix 1 - Team Data'!$B$12:$R$112, MATCH(D2789, 'Appendix 1 - Team Data'!$B$12:$B$112,0),4)</f>
        <v>50</v>
      </c>
      <c r="J2789" s="25">
        <f t="shared" si="44"/>
        <v>2</v>
      </c>
    </row>
    <row r="2790" spans="2:10">
      <c r="B2790" s="3">
        <v>35413</v>
      </c>
      <c r="C2790" s="10" t="s">
        <v>229</v>
      </c>
      <c r="D2790" s="10" t="s">
        <v>239</v>
      </c>
      <c r="E2790" s="25">
        <v>2</v>
      </c>
      <c r="F2790" s="25">
        <v>0</v>
      </c>
      <c r="G2790" s="10" t="s">
        <v>289</v>
      </c>
      <c r="H2790" s="25">
        <f>INDEX('Appendix 1 - Team Data'!$B$12:$R$112, MATCH(C2790, 'Appendix 1 - Team Data'!$B$12:$B$112,0),4)</f>
        <v>50</v>
      </c>
      <c r="I2790" s="25">
        <f>INDEX('Appendix 1 - Team Data'!$B$12:$R$112, MATCH(D2790, 'Appendix 1 - Team Data'!$B$12:$B$112,0),4)</f>
        <v>40</v>
      </c>
      <c r="J2790" s="25">
        <f t="shared" si="44"/>
        <v>2</v>
      </c>
    </row>
    <row r="2791" spans="2:10">
      <c r="B2791" s="3">
        <v>35413</v>
      </c>
      <c r="C2791" s="10" t="s">
        <v>21</v>
      </c>
      <c r="D2791" s="10" t="s">
        <v>38</v>
      </c>
      <c r="E2791" s="25">
        <v>2</v>
      </c>
      <c r="F2791" s="25">
        <v>0</v>
      </c>
      <c r="G2791" s="10" t="s">
        <v>289</v>
      </c>
      <c r="H2791" s="25">
        <f>INDEX('Appendix 1 - Team Data'!$B$12:$R$112, MATCH(C2791, 'Appendix 1 - Team Data'!$B$12:$B$112,0),4)</f>
        <v>90</v>
      </c>
      <c r="I2791" s="25">
        <f>INDEX('Appendix 1 - Team Data'!$B$12:$R$112, MATCH(D2791, 'Appendix 1 - Team Data'!$B$12:$B$112,0),4)</f>
        <v>70</v>
      </c>
      <c r="J2791" s="25">
        <f t="shared" si="44"/>
        <v>2</v>
      </c>
    </row>
    <row r="2792" spans="2:10">
      <c r="B2792" s="3">
        <v>35414</v>
      </c>
      <c r="C2792" s="10" t="s">
        <v>271</v>
      </c>
      <c r="D2792" s="10" t="s">
        <v>255</v>
      </c>
      <c r="E2792" s="25">
        <v>0</v>
      </c>
      <c r="F2792" s="25">
        <v>2</v>
      </c>
      <c r="G2792" s="10" t="s">
        <v>289</v>
      </c>
      <c r="H2792" s="25">
        <f>INDEX('Appendix 1 - Team Data'!$B$12:$R$112, MATCH(C2792, 'Appendix 1 - Team Data'!$B$12:$B$112,0),4)</f>
        <v>0</v>
      </c>
      <c r="I2792" s="25">
        <f>INDEX('Appendix 1 - Team Data'!$B$12:$R$112, MATCH(D2792, 'Appendix 1 - Team Data'!$B$12:$B$112,0),4)</f>
        <v>20</v>
      </c>
      <c r="J2792" s="25">
        <f t="shared" si="44"/>
        <v>2</v>
      </c>
    </row>
    <row r="2793" spans="2:10">
      <c r="B2793" s="3">
        <v>35414</v>
      </c>
      <c r="C2793" s="10" t="s">
        <v>275</v>
      </c>
      <c r="D2793" s="10" t="s">
        <v>53</v>
      </c>
      <c r="E2793" s="25">
        <v>2</v>
      </c>
      <c r="F2793" s="25">
        <v>0</v>
      </c>
      <c r="G2793" s="10" t="s">
        <v>298</v>
      </c>
      <c r="H2793" s="25">
        <f>INDEX('Appendix 1 - Team Data'!$B$12:$R$112, MATCH(C2793, 'Appendix 1 - Team Data'!$B$12:$B$112,0),4)</f>
        <v>0</v>
      </c>
      <c r="I2793" s="25">
        <f>INDEX('Appendix 1 - Team Data'!$B$12:$R$112, MATCH(D2793, 'Appendix 1 - Team Data'!$B$12:$B$112,0),4)</f>
        <v>50</v>
      </c>
      <c r="J2793" s="25">
        <f t="shared" si="44"/>
        <v>2</v>
      </c>
    </row>
    <row r="2794" spans="2:10">
      <c r="B2794" s="3">
        <v>35414</v>
      </c>
      <c r="C2794" s="10" t="s">
        <v>18</v>
      </c>
      <c r="D2794" s="10" t="s">
        <v>27</v>
      </c>
      <c r="E2794" s="25">
        <v>2</v>
      </c>
      <c r="F2794" s="25">
        <v>0</v>
      </c>
      <c r="G2794" s="10" t="s">
        <v>289</v>
      </c>
      <c r="H2794" s="25">
        <f>INDEX('Appendix 1 - Team Data'!$B$12:$R$112, MATCH(C2794, 'Appendix 1 - Team Data'!$B$12:$B$112,0),4)</f>
        <v>80</v>
      </c>
      <c r="I2794" s="25">
        <f>INDEX('Appendix 1 - Team Data'!$B$12:$R$112, MATCH(D2794, 'Appendix 1 - Team Data'!$B$12:$B$112,0),4)</f>
        <v>80</v>
      </c>
      <c r="J2794" s="25">
        <f t="shared" si="44"/>
        <v>2</v>
      </c>
    </row>
    <row r="2795" spans="2:10">
      <c r="B2795" s="3">
        <v>35414</v>
      </c>
      <c r="C2795" s="10" t="s">
        <v>220</v>
      </c>
      <c r="D2795" s="10" t="s">
        <v>52</v>
      </c>
      <c r="E2795" s="25">
        <v>0</v>
      </c>
      <c r="F2795" s="25">
        <v>2</v>
      </c>
      <c r="G2795" s="10" t="s">
        <v>289</v>
      </c>
      <c r="H2795" s="25">
        <f>INDEX('Appendix 1 - Team Data'!$B$12:$R$112, MATCH(C2795, 'Appendix 1 - Team Data'!$B$12:$B$112,0),4)</f>
        <v>60</v>
      </c>
      <c r="I2795" s="25">
        <f>INDEX('Appendix 1 - Team Data'!$B$12:$R$112, MATCH(D2795, 'Appendix 1 - Team Data'!$B$12:$B$112,0),4)</f>
        <v>90</v>
      </c>
      <c r="J2795" s="25">
        <f t="shared" si="44"/>
        <v>2</v>
      </c>
    </row>
    <row r="2796" spans="2:10">
      <c r="B2796" s="3">
        <v>35435</v>
      </c>
      <c r="C2796" s="10" t="s">
        <v>17</v>
      </c>
      <c r="D2796" s="10" t="s">
        <v>261</v>
      </c>
      <c r="E2796" s="25">
        <v>2</v>
      </c>
      <c r="F2796" s="25">
        <v>0</v>
      </c>
      <c r="G2796" s="10" t="s">
        <v>288</v>
      </c>
      <c r="H2796" s="25">
        <f>INDEX('Appendix 1 - Team Data'!$B$12:$R$112, MATCH(C2796, 'Appendix 1 - Team Data'!$B$12:$B$112,0),4)</f>
        <v>50</v>
      </c>
      <c r="I2796" s="25">
        <f>INDEX('Appendix 1 - Team Data'!$B$12:$R$112, MATCH(D2796, 'Appendix 1 - Team Data'!$B$12:$B$112,0),4)</f>
        <v>10</v>
      </c>
      <c r="J2796" s="25">
        <f t="shared" si="44"/>
        <v>2</v>
      </c>
    </row>
    <row r="2797" spans="2:10">
      <c r="B2797" s="3">
        <v>35436</v>
      </c>
      <c r="C2797" s="10" t="s">
        <v>215</v>
      </c>
      <c r="D2797" s="10" t="s">
        <v>264</v>
      </c>
      <c r="E2797" s="25">
        <v>2</v>
      </c>
      <c r="F2797" s="25">
        <v>0</v>
      </c>
      <c r="G2797" s="10" t="s">
        <v>288</v>
      </c>
      <c r="H2797" s="25">
        <f>INDEX('Appendix 1 - Team Data'!$B$12:$R$112, MATCH(C2797, 'Appendix 1 - Team Data'!$B$12:$B$112,0),4)</f>
        <v>70</v>
      </c>
      <c r="I2797" s="25">
        <f>INDEX('Appendix 1 - Team Data'!$B$12:$R$112, MATCH(D2797, 'Appendix 1 - Team Data'!$B$12:$B$112,0),4)</f>
        <v>10</v>
      </c>
      <c r="J2797" s="25">
        <f t="shared" si="44"/>
        <v>2</v>
      </c>
    </row>
    <row r="2798" spans="2:10">
      <c r="B2798" s="3">
        <v>35442</v>
      </c>
      <c r="C2798" s="10" t="s">
        <v>227</v>
      </c>
      <c r="D2798" s="10" t="s">
        <v>218</v>
      </c>
      <c r="E2798" s="25">
        <v>2</v>
      </c>
      <c r="F2798" s="25">
        <v>0</v>
      </c>
      <c r="G2798" s="10" t="s">
        <v>289</v>
      </c>
      <c r="H2798" s="25">
        <f>INDEX('Appendix 1 - Team Data'!$B$12:$R$112, MATCH(C2798, 'Appendix 1 - Team Data'!$B$12:$B$112,0),4)</f>
        <v>50</v>
      </c>
      <c r="I2798" s="25">
        <f>INDEX('Appendix 1 - Team Data'!$B$12:$R$112, MATCH(D2798, 'Appendix 1 - Team Data'!$B$12:$B$112,0),4)</f>
        <v>70</v>
      </c>
      <c r="J2798" s="25">
        <f t="shared" si="44"/>
        <v>2</v>
      </c>
    </row>
    <row r="2799" spans="2:10">
      <c r="B2799" s="3">
        <v>35442</v>
      </c>
      <c r="C2799" s="10" t="s">
        <v>238</v>
      </c>
      <c r="D2799" s="10" t="s">
        <v>266</v>
      </c>
      <c r="E2799" s="25">
        <v>0</v>
      </c>
      <c r="F2799" s="25">
        <v>2</v>
      </c>
      <c r="G2799" s="10" t="s">
        <v>289</v>
      </c>
      <c r="H2799" s="25">
        <f>INDEX('Appendix 1 - Team Data'!$B$12:$R$112, MATCH(C2799, 'Appendix 1 - Team Data'!$B$12:$B$112,0),4)</f>
        <v>40</v>
      </c>
      <c r="I2799" s="25">
        <f>INDEX('Appendix 1 - Team Data'!$B$12:$R$112, MATCH(D2799, 'Appendix 1 - Team Data'!$B$12:$B$112,0),4)</f>
        <v>10</v>
      </c>
      <c r="J2799" s="25">
        <f t="shared" si="44"/>
        <v>2</v>
      </c>
    </row>
    <row r="2800" spans="2:10">
      <c r="B2800" s="3">
        <v>35442</v>
      </c>
      <c r="C2800" s="10" t="s">
        <v>220</v>
      </c>
      <c r="D2800" s="10" t="s">
        <v>215</v>
      </c>
      <c r="E2800" s="25">
        <v>0</v>
      </c>
      <c r="F2800" s="25">
        <v>2</v>
      </c>
      <c r="G2800" s="10" t="s">
        <v>289</v>
      </c>
      <c r="H2800" s="25">
        <f>INDEX('Appendix 1 - Team Data'!$B$12:$R$112, MATCH(C2800, 'Appendix 1 - Team Data'!$B$12:$B$112,0),4)</f>
        <v>60</v>
      </c>
      <c r="I2800" s="25">
        <f>INDEX('Appendix 1 - Team Data'!$B$12:$R$112, MATCH(D2800, 'Appendix 1 - Team Data'!$B$12:$B$112,0),4)</f>
        <v>70</v>
      </c>
      <c r="J2800" s="25">
        <f t="shared" si="44"/>
        <v>2</v>
      </c>
    </row>
    <row r="2801" spans="2:10">
      <c r="B2801" s="3">
        <v>35452</v>
      </c>
      <c r="C2801" s="10" t="s">
        <v>211</v>
      </c>
      <c r="D2801" s="10" t="s">
        <v>229</v>
      </c>
      <c r="E2801" s="25">
        <v>2</v>
      </c>
      <c r="F2801" s="25">
        <v>0</v>
      </c>
      <c r="G2801" s="10" t="s">
        <v>288</v>
      </c>
      <c r="H2801" s="25">
        <f>INDEX('Appendix 1 - Team Data'!$B$12:$R$112, MATCH(C2801, 'Appendix 1 - Team Data'!$B$12:$B$112,0),4)</f>
        <v>90</v>
      </c>
      <c r="I2801" s="25">
        <f>INDEX('Appendix 1 - Team Data'!$B$12:$R$112, MATCH(D2801, 'Appendix 1 - Team Data'!$B$12:$B$112,0),4)</f>
        <v>50</v>
      </c>
      <c r="J2801" s="25">
        <f t="shared" si="44"/>
        <v>2</v>
      </c>
    </row>
    <row r="2802" spans="2:10">
      <c r="B2802" s="3">
        <v>35452</v>
      </c>
      <c r="C2802" s="10" t="s">
        <v>20</v>
      </c>
      <c r="D2802" s="10" t="s">
        <v>25</v>
      </c>
      <c r="E2802" s="25">
        <v>0</v>
      </c>
      <c r="F2802" s="25">
        <v>2</v>
      </c>
      <c r="G2802" s="10" t="s">
        <v>288</v>
      </c>
      <c r="H2802" s="25">
        <f>INDEX('Appendix 1 - Team Data'!$B$12:$R$112, MATCH(C2802, 'Appendix 1 - Team Data'!$B$12:$B$112,0),4)</f>
        <v>90</v>
      </c>
      <c r="I2802" s="25">
        <f>INDEX('Appendix 1 - Team Data'!$B$12:$R$112, MATCH(D2802, 'Appendix 1 - Team Data'!$B$12:$B$112,0),4)</f>
        <v>90</v>
      </c>
      <c r="J2802" s="25">
        <f t="shared" si="44"/>
        <v>2</v>
      </c>
    </row>
    <row r="2803" spans="2:10">
      <c r="B2803" s="3">
        <v>35455</v>
      </c>
      <c r="C2803" s="10" t="s">
        <v>43</v>
      </c>
      <c r="D2803" s="10" t="s">
        <v>254</v>
      </c>
      <c r="E2803" s="25">
        <v>3</v>
      </c>
      <c r="F2803" s="25">
        <v>1</v>
      </c>
      <c r="G2803" s="10" t="s">
        <v>288</v>
      </c>
      <c r="H2803" s="25">
        <f>INDEX('Appendix 1 - Team Data'!$B$12:$R$112, MATCH(C2803, 'Appendix 1 - Team Data'!$B$12:$B$112,0),4)</f>
        <v>70</v>
      </c>
      <c r="I2803" s="25">
        <f>INDEX('Appendix 1 - Team Data'!$B$12:$R$112, MATCH(D2803, 'Appendix 1 - Team Data'!$B$12:$B$112,0),4)</f>
        <v>20</v>
      </c>
      <c r="J2803" s="25">
        <f t="shared" si="44"/>
        <v>2</v>
      </c>
    </row>
    <row r="2804" spans="2:10">
      <c r="B2804" s="3">
        <v>35456</v>
      </c>
      <c r="C2804" s="10" t="s">
        <v>272</v>
      </c>
      <c r="D2804" s="10" t="s">
        <v>258</v>
      </c>
      <c r="E2804" s="25">
        <v>2</v>
      </c>
      <c r="F2804" s="25">
        <v>0</v>
      </c>
      <c r="G2804" s="10" t="s">
        <v>288</v>
      </c>
      <c r="H2804" s="25">
        <f>INDEX('Appendix 1 - Team Data'!$B$12:$R$112, MATCH(C2804, 'Appendix 1 - Team Data'!$B$12:$B$112,0),4)</f>
        <v>0</v>
      </c>
      <c r="I2804" s="25">
        <f>INDEX('Appendix 1 - Team Data'!$B$12:$R$112, MATCH(D2804, 'Appendix 1 - Team Data'!$B$12:$B$112,0),4)</f>
        <v>20</v>
      </c>
      <c r="J2804" s="25">
        <f t="shared" si="44"/>
        <v>2</v>
      </c>
    </row>
    <row r="2805" spans="2:10">
      <c r="B2805" s="3">
        <v>35466</v>
      </c>
      <c r="C2805" s="10" t="s">
        <v>41</v>
      </c>
      <c r="D2805" s="10" t="s">
        <v>218</v>
      </c>
      <c r="E2805" s="25">
        <v>3</v>
      </c>
      <c r="F2805" s="25">
        <v>1</v>
      </c>
      <c r="G2805" s="10" t="s">
        <v>288</v>
      </c>
      <c r="H2805" s="25">
        <f>INDEX('Appendix 1 - Team Data'!$B$12:$R$112, MATCH(C2805, 'Appendix 1 - Team Data'!$B$12:$B$112,0),4)</f>
        <v>80</v>
      </c>
      <c r="I2805" s="25">
        <f>INDEX('Appendix 1 - Team Data'!$B$12:$R$112, MATCH(D2805, 'Appendix 1 - Team Data'!$B$12:$B$112,0),4)</f>
        <v>70</v>
      </c>
      <c r="J2805" s="25">
        <f t="shared" si="44"/>
        <v>2</v>
      </c>
    </row>
    <row r="2806" spans="2:10">
      <c r="B2806" s="3">
        <v>35479</v>
      </c>
      <c r="C2806" s="10" t="s">
        <v>275</v>
      </c>
      <c r="D2806" s="10" t="s">
        <v>17</v>
      </c>
      <c r="E2806" s="25">
        <v>2</v>
      </c>
      <c r="F2806" s="25">
        <v>0</v>
      </c>
      <c r="G2806" s="10" t="s">
        <v>288</v>
      </c>
      <c r="H2806" s="25">
        <f>INDEX('Appendix 1 - Team Data'!$B$12:$R$112, MATCH(C2806, 'Appendix 1 - Team Data'!$B$12:$B$112,0),4)</f>
        <v>0</v>
      </c>
      <c r="I2806" s="25">
        <f>INDEX('Appendix 1 - Team Data'!$B$12:$R$112, MATCH(D2806, 'Appendix 1 - Team Data'!$B$12:$B$112,0),4)</f>
        <v>50</v>
      </c>
      <c r="J2806" s="25">
        <f t="shared" si="44"/>
        <v>2</v>
      </c>
    </row>
    <row r="2807" spans="2:10">
      <c r="B2807" s="3">
        <v>35487</v>
      </c>
      <c r="C2807" s="10" t="s">
        <v>35</v>
      </c>
      <c r="D2807" s="10" t="s">
        <v>50</v>
      </c>
      <c r="E2807" s="25">
        <v>4</v>
      </c>
      <c r="F2807" s="25">
        <v>2</v>
      </c>
      <c r="G2807" s="10" t="s">
        <v>288</v>
      </c>
      <c r="H2807" s="25">
        <f>INDEX('Appendix 1 - Team Data'!$B$12:$R$112, MATCH(C2807, 'Appendix 1 - Team Data'!$B$12:$B$112,0),4)</f>
        <v>90</v>
      </c>
      <c r="I2807" s="25">
        <f>INDEX('Appendix 1 - Team Data'!$B$12:$R$112, MATCH(D2807, 'Appendix 1 - Team Data'!$B$12:$B$112,0),4)</f>
        <v>80</v>
      </c>
      <c r="J2807" s="25">
        <f t="shared" si="44"/>
        <v>2</v>
      </c>
    </row>
    <row r="2808" spans="2:10">
      <c r="B2808" s="3">
        <v>35489</v>
      </c>
      <c r="C2808" s="10" t="s">
        <v>248</v>
      </c>
      <c r="D2808" s="10" t="s">
        <v>267</v>
      </c>
      <c r="E2808" s="25">
        <v>3</v>
      </c>
      <c r="F2808" s="25">
        <v>1</v>
      </c>
      <c r="G2808" s="10" t="s">
        <v>341</v>
      </c>
      <c r="H2808" s="25">
        <f>INDEX('Appendix 1 - Team Data'!$B$12:$R$112, MATCH(C2808, 'Appendix 1 - Team Data'!$B$12:$B$112,0),4)</f>
        <v>30</v>
      </c>
      <c r="I2808" s="25">
        <f>INDEX('Appendix 1 - Team Data'!$B$12:$R$112, MATCH(D2808, 'Appendix 1 - Team Data'!$B$12:$B$112,0),4)</f>
        <v>10</v>
      </c>
      <c r="J2808" s="25">
        <f t="shared" si="44"/>
        <v>2</v>
      </c>
    </row>
    <row r="2809" spans="2:10">
      <c r="B2809" s="3">
        <v>35507</v>
      </c>
      <c r="C2809" s="10" t="s">
        <v>226</v>
      </c>
      <c r="D2809" s="10" t="s">
        <v>232</v>
      </c>
      <c r="E2809" s="25">
        <v>0</v>
      </c>
      <c r="F2809" s="25">
        <v>2</v>
      </c>
      <c r="G2809" s="10" t="s">
        <v>288</v>
      </c>
      <c r="H2809" s="25">
        <f>INDEX('Appendix 1 - Team Data'!$B$12:$R$112, MATCH(C2809, 'Appendix 1 - Team Data'!$B$12:$B$112,0),4)</f>
        <v>60</v>
      </c>
      <c r="I2809" s="25">
        <f>INDEX('Appendix 1 - Team Data'!$B$12:$R$112, MATCH(D2809, 'Appendix 1 - Team Data'!$B$12:$B$112,0),4)</f>
        <v>40</v>
      </c>
      <c r="J2809" s="25">
        <f t="shared" si="44"/>
        <v>2</v>
      </c>
    </row>
    <row r="2810" spans="2:10">
      <c r="B2810" s="3">
        <v>35518</v>
      </c>
      <c r="C2810" s="10" t="s">
        <v>48</v>
      </c>
      <c r="D2810" s="10" t="s">
        <v>41</v>
      </c>
      <c r="E2810" s="25">
        <v>2</v>
      </c>
      <c r="F2810" s="25">
        <v>0</v>
      </c>
      <c r="G2810" s="10" t="s">
        <v>288</v>
      </c>
      <c r="H2810" s="25">
        <f>INDEX('Appendix 1 - Team Data'!$B$12:$R$112, MATCH(C2810, 'Appendix 1 - Team Data'!$B$12:$B$112,0),4)</f>
        <v>90</v>
      </c>
      <c r="I2810" s="25">
        <f>INDEX('Appendix 1 - Team Data'!$B$12:$R$112, MATCH(D2810, 'Appendix 1 - Team Data'!$B$12:$B$112,0),4)</f>
        <v>80</v>
      </c>
      <c r="J2810" s="25">
        <f t="shared" si="44"/>
        <v>2</v>
      </c>
    </row>
    <row r="2811" spans="2:10">
      <c r="B2811" s="3">
        <v>35518</v>
      </c>
      <c r="C2811" s="10" t="s">
        <v>222</v>
      </c>
      <c r="D2811" s="10" t="s">
        <v>258</v>
      </c>
      <c r="E2811" s="25">
        <v>2</v>
      </c>
      <c r="F2811" s="25">
        <v>0</v>
      </c>
      <c r="G2811" s="10" t="s">
        <v>289</v>
      </c>
      <c r="H2811" s="25">
        <f>INDEX('Appendix 1 - Team Data'!$B$12:$R$112, MATCH(C2811, 'Appendix 1 - Team Data'!$B$12:$B$112,0),4)</f>
        <v>60</v>
      </c>
      <c r="I2811" s="25">
        <f>INDEX('Appendix 1 - Team Data'!$B$12:$R$112, MATCH(D2811, 'Appendix 1 - Team Data'!$B$12:$B$112,0),4)</f>
        <v>20</v>
      </c>
      <c r="J2811" s="25">
        <f t="shared" si="44"/>
        <v>2</v>
      </c>
    </row>
    <row r="2812" spans="2:10">
      <c r="B2812" s="3">
        <v>35519</v>
      </c>
      <c r="C2812" s="10" t="s">
        <v>248</v>
      </c>
      <c r="D2812" s="10" t="s">
        <v>245</v>
      </c>
      <c r="E2812" s="25">
        <v>0</v>
      </c>
      <c r="F2812" s="25">
        <v>2</v>
      </c>
      <c r="G2812" s="10" t="s">
        <v>315</v>
      </c>
      <c r="H2812" s="25">
        <f>INDEX('Appendix 1 - Team Data'!$B$12:$R$112, MATCH(C2812, 'Appendix 1 - Team Data'!$B$12:$B$112,0),4)</f>
        <v>30</v>
      </c>
      <c r="I2812" s="25">
        <f>INDEX('Appendix 1 - Team Data'!$B$12:$R$112, MATCH(D2812, 'Appendix 1 - Team Data'!$B$12:$B$112,0),4)</f>
        <v>30</v>
      </c>
      <c r="J2812" s="25">
        <f t="shared" si="44"/>
        <v>2</v>
      </c>
    </row>
    <row r="2813" spans="2:10">
      <c r="B2813" s="3">
        <v>35522</v>
      </c>
      <c r="C2813" s="10" t="s">
        <v>236</v>
      </c>
      <c r="D2813" s="10" t="s">
        <v>26</v>
      </c>
      <c r="E2813" s="25">
        <v>1</v>
      </c>
      <c r="F2813" s="25">
        <v>3</v>
      </c>
      <c r="G2813" s="10" t="s">
        <v>288</v>
      </c>
      <c r="H2813" s="25">
        <f>INDEX('Appendix 1 - Team Data'!$B$12:$R$112, MATCH(C2813, 'Appendix 1 - Team Data'!$B$12:$B$112,0),4)</f>
        <v>40</v>
      </c>
      <c r="I2813" s="25">
        <f>INDEX('Appendix 1 - Team Data'!$B$12:$R$112, MATCH(D2813, 'Appendix 1 - Team Data'!$B$12:$B$112,0),4)</f>
        <v>60</v>
      </c>
      <c r="J2813" s="25">
        <f t="shared" si="44"/>
        <v>2</v>
      </c>
    </row>
    <row r="2814" spans="2:10">
      <c r="B2814" s="3">
        <v>35522</v>
      </c>
      <c r="C2814" s="10" t="s">
        <v>222</v>
      </c>
      <c r="D2814" s="10" t="s">
        <v>226</v>
      </c>
      <c r="E2814" s="25">
        <v>2</v>
      </c>
      <c r="F2814" s="25">
        <v>0</v>
      </c>
      <c r="G2814" s="10" t="s">
        <v>289</v>
      </c>
      <c r="H2814" s="25">
        <f>INDEX('Appendix 1 - Team Data'!$B$12:$R$112, MATCH(C2814, 'Appendix 1 - Team Data'!$B$12:$B$112,0),4)</f>
        <v>60</v>
      </c>
      <c r="I2814" s="25">
        <f>INDEX('Appendix 1 - Team Data'!$B$12:$R$112, MATCH(D2814, 'Appendix 1 - Team Data'!$B$12:$B$112,0),4)</f>
        <v>60</v>
      </c>
      <c r="J2814" s="25">
        <f t="shared" si="44"/>
        <v>2</v>
      </c>
    </row>
    <row r="2815" spans="2:10">
      <c r="B2815" s="3">
        <v>35522</v>
      </c>
      <c r="C2815" s="10" t="s">
        <v>18</v>
      </c>
      <c r="D2815" s="10" t="s">
        <v>220</v>
      </c>
      <c r="E2815" s="25">
        <v>3</v>
      </c>
      <c r="F2815" s="25">
        <v>1</v>
      </c>
      <c r="G2815" s="10" t="s">
        <v>289</v>
      </c>
      <c r="H2815" s="25">
        <f>INDEX('Appendix 1 - Team Data'!$B$12:$R$112, MATCH(C2815, 'Appendix 1 - Team Data'!$B$12:$B$112,0),4)</f>
        <v>80</v>
      </c>
      <c r="I2815" s="25">
        <f>INDEX('Appendix 1 - Team Data'!$B$12:$R$112, MATCH(D2815, 'Appendix 1 - Team Data'!$B$12:$B$112,0),4)</f>
        <v>60</v>
      </c>
      <c r="J2815" s="25">
        <f t="shared" si="44"/>
        <v>2</v>
      </c>
    </row>
    <row r="2816" spans="2:10">
      <c r="B2816" s="3">
        <v>35531</v>
      </c>
      <c r="C2816" s="10" t="s">
        <v>275</v>
      </c>
      <c r="D2816" s="10" t="s">
        <v>23</v>
      </c>
      <c r="E2816" s="25">
        <v>0</v>
      </c>
      <c r="F2816" s="25">
        <v>2</v>
      </c>
      <c r="G2816" s="10" t="s">
        <v>288</v>
      </c>
      <c r="H2816" s="25">
        <f>INDEX('Appendix 1 - Team Data'!$B$12:$R$112, MATCH(C2816, 'Appendix 1 - Team Data'!$B$12:$B$112,0),4)</f>
        <v>0</v>
      </c>
      <c r="I2816" s="25">
        <f>INDEX('Appendix 1 - Team Data'!$B$12:$R$112, MATCH(D2816, 'Appendix 1 - Team Data'!$B$12:$B$112,0),4)</f>
        <v>70</v>
      </c>
      <c r="J2816" s="25">
        <f t="shared" si="44"/>
        <v>2</v>
      </c>
    </row>
    <row r="2817" spans="2:10">
      <c r="B2817" s="3">
        <v>35540</v>
      </c>
      <c r="C2817" s="10" t="s">
        <v>271</v>
      </c>
      <c r="D2817" s="10" t="s">
        <v>46</v>
      </c>
      <c r="E2817" s="25">
        <v>2</v>
      </c>
      <c r="F2817" s="25">
        <v>0</v>
      </c>
      <c r="G2817" s="10" t="s">
        <v>292</v>
      </c>
      <c r="H2817" s="25">
        <f>INDEX('Appendix 1 - Team Data'!$B$12:$R$112, MATCH(C2817, 'Appendix 1 - Team Data'!$B$12:$B$112,0),4)</f>
        <v>0</v>
      </c>
      <c r="I2817" s="25">
        <f>INDEX('Appendix 1 - Team Data'!$B$12:$R$112, MATCH(D2817, 'Appendix 1 - Team Data'!$B$12:$B$112,0),4)</f>
        <v>50</v>
      </c>
      <c r="J2817" s="25">
        <f t="shared" si="44"/>
        <v>2</v>
      </c>
    </row>
    <row r="2818" spans="2:10">
      <c r="B2818" s="3">
        <v>35543</v>
      </c>
      <c r="C2818" s="10" t="s">
        <v>248</v>
      </c>
      <c r="D2818" s="10" t="s">
        <v>43</v>
      </c>
      <c r="E2818" s="25">
        <v>0</v>
      </c>
      <c r="F2818" s="25">
        <v>2</v>
      </c>
      <c r="G2818" s="10" t="s">
        <v>288</v>
      </c>
      <c r="H2818" s="25">
        <f>INDEX('Appendix 1 - Team Data'!$B$12:$R$112, MATCH(C2818, 'Appendix 1 - Team Data'!$B$12:$B$112,0),4)</f>
        <v>30</v>
      </c>
      <c r="I2818" s="25">
        <f>INDEX('Appendix 1 - Team Data'!$B$12:$R$112, MATCH(D2818, 'Appendix 1 - Team Data'!$B$12:$B$112,0),4)</f>
        <v>70</v>
      </c>
      <c r="J2818" s="25">
        <f t="shared" si="44"/>
        <v>2</v>
      </c>
    </row>
    <row r="2819" spans="2:10">
      <c r="B2819" s="3">
        <v>35546</v>
      </c>
      <c r="C2819" s="10" t="s">
        <v>249</v>
      </c>
      <c r="D2819" s="10" t="s">
        <v>268</v>
      </c>
      <c r="E2819" s="25">
        <v>2</v>
      </c>
      <c r="F2819" s="25">
        <v>0</v>
      </c>
      <c r="G2819" s="10" t="s">
        <v>289</v>
      </c>
      <c r="H2819" s="25">
        <f>INDEX('Appendix 1 - Team Data'!$B$12:$R$112, MATCH(C2819, 'Appendix 1 - Team Data'!$B$12:$B$112,0),4)</f>
        <v>20</v>
      </c>
      <c r="I2819" s="25">
        <f>INDEX('Appendix 1 - Team Data'!$B$12:$R$112, MATCH(D2819, 'Appendix 1 - Team Data'!$B$12:$B$112,0),4)</f>
        <v>10</v>
      </c>
      <c r="J2819" s="25">
        <f t="shared" si="44"/>
        <v>2</v>
      </c>
    </row>
    <row r="2820" spans="2:10">
      <c r="B2820" s="3">
        <v>35547</v>
      </c>
      <c r="C2820" s="10" t="s">
        <v>272</v>
      </c>
      <c r="D2820" s="10" t="s">
        <v>265</v>
      </c>
      <c r="E2820" s="25">
        <v>2</v>
      </c>
      <c r="F2820" s="25">
        <v>0</v>
      </c>
      <c r="G2820" s="10" t="s">
        <v>288</v>
      </c>
      <c r="H2820" s="25">
        <f>INDEX('Appendix 1 - Team Data'!$B$12:$R$112, MATCH(C2820, 'Appendix 1 - Team Data'!$B$12:$B$112,0),4)</f>
        <v>0</v>
      </c>
      <c r="I2820" s="25">
        <f>INDEX('Appendix 1 - Team Data'!$B$12:$R$112, MATCH(D2820, 'Appendix 1 - Team Data'!$B$12:$B$112,0),4)</f>
        <v>10</v>
      </c>
      <c r="J2820" s="25">
        <f t="shared" si="44"/>
        <v>2</v>
      </c>
    </row>
    <row r="2821" spans="2:10">
      <c r="B2821" s="3">
        <v>35549</v>
      </c>
      <c r="C2821" s="10" t="s">
        <v>216</v>
      </c>
      <c r="D2821" s="10" t="s">
        <v>31</v>
      </c>
      <c r="E2821" s="25">
        <v>3</v>
      </c>
      <c r="F2821" s="25">
        <v>1</v>
      </c>
      <c r="G2821" s="10" t="s">
        <v>288</v>
      </c>
      <c r="H2821" s="25">
        <f>INDEX('Appendix 1 - Team Data'!$B$12:$R$112, MATCH(C2821, 'Appendix 1 - Team Data'!$B$12:$B$112,0),4)</f>
        <v>70</v>
      </c>
      <c r="I2821" s="25">
        <f>INDEX('Appendix 1 - Team Data'!$B$12:$R$112, MATCH(D2821, 'Appendix 1 - Team Data'!$B$12:$B$112,0),4)</f>
        <v>70</v>
      </c>
      <c r="J2821" s="25">
        <f t="shared" si="44"/>
        <v>2</v>
      </c>
    </row>
    <row r="2822" spans="2:10">
      <c r="B2822" s="3">
        <v>35550</v>
      </c>
      <c r="C2822" s="10" t="s">
        <v>226</v>
      </c>
      <c r="D2822" s="10" t="s">
        <v>258</v>
      </c>
      <c r="E2822" s="25">
        <v>2</v>
      </c>
      <c r="F2822" s="25">
        <v>0</v>
      </c>
      <c r="G2822" s="10" t="s">
        <v>289</v>
      </c>
      <c r="H2822" s="25">
        <f>INDEX('Appendix 1 - Team Data'!$B$12:$R$112, MATCH(C2822, 'Appendix 1 - Team Data'!$B$12:$B$112,0),4)</f>
        <v>60</v>
      </c>
      <c r="I2822" s="25">
        <f>INDEX('Appendix 1 - Team Data'!$B$12:$R$112, MATCH(D2822, 'Appendix 1 - Team Data'!$B$12:$B$112,0),4)</f>
        <v>20</v>
      </c>
      <c r="J2822" s="25">
        <f t="shared" si="44"/>
        <v>2</v>
      </c>
    </row>
    <row r="2823" spans="2:10">
      <c r="B2823" s="3">
        <v>35550</v>
      </c>
      <c r="C2823" s="10" t="s">
        <v>48</v>
      </c>
      <c r="D2823" s="10" t="s">
        <v>263</v>
      </c>
      <c r="E2823" s="25">
        <v>2</v>
      </c>
      <c r="F2823" s="25">
        <v>0</v>
      </c>
      <c r="G2823" s="10" t="s">
        <v>289</v>
      </c>
      <c r="H2823" s="25">
        <f>INDEX('Appendix 1 - Team Data'!$B$12:$R$112, MATCH(C2823, 'Appendix 1 - Team Data'!$B$12:$B$112,0),4)</f>
        <v>90</v>
      </c>
      <c r="I2823" s="25">
        <f>INDEX('Appendix 1 - Team Data'!$B$12:$R$112, MATCH(D2823, 'Appendix 1 - Team Data'!$B$12:$B$112,0),4)</f>
        <v>10</v>
      </c>
      <c r="J2823" s="25">
        <f t="shared" si="44"/>
        <v>2</v>
      </c>
    </row>
    <row r="2824" spans="2:10">
      <c r="B2824" s="3">
        <v>35550</v>
      </c>
      <c r="C2824" s="10" t="s">
        <v>40</v>
      </c>
      <c r="D2824" s="10" t="s">
        <v>219</v>
      </c>
      <c r="E2824" s="25">
        <v>2</v>
      </c>
      <c r="F2824" s="25">
        <v>0</v>
      </c>
      <c r="G2824" s="10" t="s">
        <v>289</v>
      </c>
      <c r="H2824" s="25">
        <f>INDEX('Appendix 1 - Team Data'!$B$12:$R$112, MATCH(C2824, 'Appendix 1 - Team Data'!$B$12:$B$112,0),4)</f>
        <v>90</v>
      </c>
      <c r="I2824" s="25">
        <f>INDEX('Appendix 1 - Team Data'!$B$12:$R$112, MATCH(D2824, 'Appendix 1 - Team Data'!$B$12:$B$112,0),4)</f>
        <v>60</v>
      </c>
      <c r="J2824" s="25">
        <f t="shared" si="44"/>
        <v>2</v>
      </c>
    </row>
    <row r="2825" spans="2:10">
      <c r="B2825" s="3">
        <v>35550</v>
      </c>
      <c r="C2825" s="10" t="s">
        <v>215</v>
      </c>
      <c r="D2825" s="10" t="s">
        <v>18</v>
      </c>
      <c r="E2825" s="25">
        <v>3</v>
      </c>
      <c r="F2825" s="25">
        <v>1</v>
      </c>
      <c r="G2825" s="10" t="s">
        <v>289</v>
      </c>
      <c r="H2825" s="25">
        <f>INDEX('Appendix 1 - Team Data'!$B$12:$R$112, MATCH(C2825, 'Appendix 1 - Team Data'!$B$12:$B$112,0),4)</f>
        <v>70</v>
      </c>
      <c r="I2825" s="25">
        <f>INDEX('Appendix 1 - Team Data'!$B$12:$R$112, MATCH(D2825, 'Appendix 1 - Team Data'!$B$12:$B$112,0),4)</f>
        <v>80</v>
      </c>
      <c r="J2825" s="25">
        <f t="shared" si="44"/>
        <v>2</v>
      </c>
    </row>
    <row r="2826" spans="2:10">
      <c r="B2826" s="3">
        <v>35550</v>
      </c>
      <c r="C2826" s="10" t="s">
        <v>225</v>
      </c>
      <c r="D2826" s="10" t="s">
        <v>45</v>
      </c>
      <c r="E2826" s="25">
        <v>1</v>
      </c>
      <c r="F2826" s="25">
        <v>3</v>
      </c>
      <c r="G2826" s="10" t="s">
        <v>289</v>
      </c>
      <c r="H2826" s="25">
        <f>INDEX('Appendix 1 - Team Data'!$B$12:$R$112, MATCH(C2826, 'Appendix 1 - Team Data'!$B$12:$B$112,0),4)</f>
        <v>60</v>
      </c>
      <c r="I2826" s="25">
        <f>INDEX('Appendix 1 - Team Data'!$B$12:$R$112, MATCH(D2826, 'Appendix 1 - Team Data'!$B$12:$B$112,0),4)</f>
        <v>90</v>
      </c>
      <c r="J2826" s="25">
        <f t="shared" si="44"/>
        <v>2</v>
      </c>
    </row>
    <row r="2827" spans="2:10">
      <c r="B2827" s="3">
        <v>35558</v>
      </c>
      <c r="C2827" s="10" t="s">
        <v>275</v>
      </c>
      <c r="D2827" s="10" t="s">
        <v>272</v>
      </c>
      <c r="E2827" s="25">
        <v>2</v>
      </c>
      <c r="F2827" s="25">
        <v>0</v>
      </c>
      <c r="G2827" s="10" t="s">
        <v>289</v>
      </c>
      <c r="H2827" s="25">
        <f>INDEX('Appendix 1 - Team Data'!$B$12:$R$112, MATCH(C2827, 'Appendix 1 - Team Data'!$B$12:$B$112,0),4)</f>
        <v>0</v>
      </c>
      <c r="I2827" s="25">
        <f>INDEX('Appendix 1 - Team Data'!$B$12:$R$112, MATCH(D2827, 'Appendix 1 - Team Data'!$B$12:$B$112,0),4)</f>
        <v>0</v>
      </c>
      <c r="J2827" s="25">
        <f t="shared" si="44"/>
        <v>2</v>
      </c>
    </row>
    <row r="2828" spans="2:10">
      <c r="B2828" s="3">
        <v>35561</v>
      </c>
      <c r="C2828" s="10" t="s">
        <v>37</v>
      </c>
      <c r="D2828" s="10" t="s">
        <v>247</v>
      </c>
      <c r="E2828" s="25">
        <v>3</v>
      </c>
      <c r="F2828" s="25">
        <v>1</v>
      </c>
      <c r="G2828" s="10" t="s">
        <v>289</v>
      </c>
      <c r="H2828" s="25">
        <f>INDEX('Appendix 1 - Team Data'!$B$12:$R$112, MATCH(C2828, 'Appendix 1 - Team Data'!$B$12:$B$112,0),4)</f>
        <v>60</v>
      </c>
      <c r="I2828" s="25">
        <f>INDEX('Appendix 1 - Team Data'!$B$12:$R$112, MATCH(D2828, 'Appendix 1 - Team Data'!$B$12:$B$112,0),4)</f>
        <v>30</v>
      </c>
      <c r="J2828" s="25">
        <f t="shared" si="44"/>
        <v>2</v>
      </c>
    </row>
    <row r="2829" spans="2:10">
      <c r="B2829" s="3">
        <v>35578</v>
      </c>
      <c r="C2829" s="10" t="s">
        <v>271</v>
      </c>
      <c r="D2829" s="10" t="s">
        <v>218</v>
      </c>
      <c r="E2829" s="25">
        <v>0</v>
      </c>
      <c r="F2829" s="25">
        <v>2</v>
      </c>
      <c r="G2829" s="10" t="s">
        <v>288</v>
      </c>
      <c r="H2829" s="25">
        <f>INDEX('Appendix 1 - Team Data'!$B$12:$R$112, MATCH(C2829, 'Appendix 1 - Team Data'!$B$12:$B$112,0),4)</f>
        <v>0</v>
      </c>
      <c r="I2829" s="25">
        <f>INDEX('Appendix 1 - Team Data'!$B$12:$R$112, MATCH(D2829, 'Appendix 1 - Team Data'!$B$12:$B$112,0),4)</f>
        <v>70</v>
      </c>
      <c r="J2829" s="25">
        <f t="shared" si="44"/>
        <v>2</v>
      </c>
    </row>
    <row r="2830" spans="2:10">
      <c r="B2830" s="3">
        <v>35580</v>
      </c>
      <c r="C2830" s="10" t="s">
        <v>246</v>
      </c>
      <c r="D2830" s="10" t="s">
        <v>35</v>
      </c>
      <c r="E2830" s="25">
        <v>4</v>
      </c>
      <c r="F2830" s="25">
        <v>2</v>
      </c>
      <c r="G2830" s="10" t="s">
        <v>288</v>
      </c>
      <c r="H2830" s="25">
        <f>INDEX('Appendix 1 - Team Data'!$B$12:$R$112, MATCH(C2830, 'Appendix 1 - Team Data'!$B$12:$B$112,0),4)</f>
        <v>30</v>
      </c>
      <c r="I2830" s="25">
        <f>INDEX('Appendix 1 - Team Data'!$B$12:$R$112, MATCH(D2830, 'Appendix 1 - Team Data'!$B$12:$B$112,0),4)</f>
        <v>90</v>
      </c>
      <c r="J2830" s="25">
        <f t="shared" si="44"/>
        <v>2</v>
      </c>
    </row>
    <row r="2831" spans="2:10">
      <c r="B2831" s="3">
        <v>35581</v>
      </c>
      <c r="C2831" s="10" t="s">
        <v>238</v>
      </c>
      <c r="D2831" s="10" t="s">
        <v>257</v>
      </c>
      <c r="E2831" s="25">
        <v>2</v>
      </c>
      <c r="F2831" s="25">
        <v>0</v>
      </c>
      <c r="G2831" s="10" t="s">
        <v>288</v>
      </c>
      <c r="H2831" s="25">
        <f>INDEX('Appendix 1 - Team Data'!$B$12:$R$112, MATCH(C2831, 'Appendix 1 - Team Data'!$B$12:$B$112,0),4)</f>
        <v>40</v>
      </c>
      <c r="I2831" s="25">
        <f>INDEX('Appendix 1 - Team Data'!$B$12:$R$112, MATCH(D2831, 'Appendix 1 - Team Data'!$B$12:$B$112,0),4)</f>
        <v>20</v>
      </c>
      <c r="J2831" s="25">
        <f t="shared" si="44"/>
        <v>2</v>
      </c>
    </row>
    <row r="2832" spans="2:10">
      <c r="B2832" s="3">
        <v>35581</v>
      </c>
      <c r="C2832" s="10" t="s">
        <v>50</v>
      </c>
      <c r="D2832" s="10" t="s">
        <v>48</v>
      </c>
      <c r="E2832" s="25">
        <v>0</v>
      </c>
      <c r="F2832" s="25">
        <v>2</v>
      </c>
      <c r="G2832" s="10" t="s">
        <v>289</v>
      </c>
      <c r="H2832" s="25">
        <f>INDEX('Appendix 1 - Team Data'!$B$12:$R$112, MATCH(C2832, 'Appendix 1 - Team Data'!$B$12:$B$112,0),4)</f>
        <v>80</v>
      </c>
      <c r="I2832" s="25">
        <f>INDEX('Appendix 1 - Team Data'!$B$12:$R$112, MATCH(D2832, 'Appendix 1 - Team Data'!$B$12:$B$112,0),4)</f>
        <v>90</v>
      </c>
      <c r="J2832" s="25">
        <f t="shared" si="44"/>
        <v>2</v>
      </c>
    </row>
    <row r="2833" spans="2:10">
      <c r="B2833" s="3">
        <v>35585</v>
      </c>
      <c r="C2833" s="10" t="s">
        <v>48</v>
      </c>
      <c r="D2833" s="10" t="s">
        <v>211</v>
      </c>
      <c r="E2833" s="25">
        <v>2</v>
      </c>
      <c r="F2833" s="25">
        <v>0</v>
      </c>
      <c r="G2833" s="10" t="s">
        <v>336</v>
      </c>
      <c r="H2833" s="25">
        <f>INDEX('Appendix 1 - Team Data'!$B$12:$R$112, MATCH(C2833, 'Appendix 1 - Team Data'!$B$12:$B$112,0),4)</f>
        <v>90</v>
      </c>
      <c r="I2833" s="25">
        <f>INDEX('Appendix 1 - Team Data'!$B$12:$R$112, MATCH(D2833, 'Appendix 1 - Team Data'!$B$12:$B$112,0),4)</f>
        <v>90</v>
      </c>
      <c r="J2833" s="25">
        <f t="shared" si="44"/>
        <v>2</v>
      </c>
    </row>
    <row r="2834" spans="2:10">
      <c r="B2834" s="3">
        <v>35585</v>
      </c>
      <c r="C2834" s="10" t="s">
        <v>250</v>
      </c>
      <c r="D2834" s="10" t="s">
        <v>212</v>
      </c>
      <c r="E2834" s="25">
        <v>0</v>
      </c>
      <c r="F2834" s="25">
        <v>2</v>
      </c>
      <c r="G2834" s="10" t="s">
        <v>288</v>
      </c>
      <c r="H2834" s="25">
        <f>INDEX('Appendix 1 - Team Data'!$B$12:$R$112, MATCH(C2834, 'Appendix 1 - Team Data'!$B$12:$B$112,0),4)</f>
        <v>20</v>
      </c>
      <c r="I2834" s="25">
        <f>INDEX('Appendix 1 - Team Data'!$B$12:$R$112, MATCH(D2834, 'Appendix 1 - Team Data'!$B$12:$B$112,0),4)</f>
        <v>80</v>
      </c>
      <c r="J2834" s="25">
        <f t="shared" si="44"/>
        <v>2</v>
      </c>
    </row>
    <row r="2835" spans="2:10">
      <c r="B2835" s="3">
        <v>35588</v>
      </c>
      <c r="C2835" s="10" t="s">
        <v>20</v>
      </c>
      <c r="D2835" s="10" t="s">
        <v>239</v>
      </c>
      <c r="E2835" s="25">
        <v>2</v>
      </c>
      <c r="F2835" s="25">
        <v>0</v>
      </c>
      <c r="G2835" s="10" t="s">
        <v>289</v>
      </c>
      <c r="H2835" s="25">
        <f>INDEX('Appendix 1 - Team Data'!$B$12:$R$112, MATCH(C2835, 'Appendix 1 - Team Data'!$B$12:$B$112,0),4)</f>
        <v>90</v>
      </c>
      <c r="I2835" s="25">
        <f>INDEX('Appendix 1 - Team Data'!$B$12:$R$112, MATCH(D2835, 'Appendix 1 - Team Data'!$B$12:$B$112,0),4)</f>
        <v>40</v>
      </c>
      <c r="J2835" s="25">
        <f t="shared" si="44"/>
        <v>2</v>
      </c>
    </row>
    <row r="2836" spans="2:10">
      <c r="B2836" s="3">
        <v>35589</v>
      </c>
      <c r="C2836" s="10" t="s">
        <v>30</v>
      </c>
      <c r="D2836" s="10" t="s">
        <v>27</v>
      </c>
      <c r="E2836" s="25">
        <v>2</v>
      </c>
      <c r="F2836" s="25">
        <v>0</v>
      </c>
      <c r="G2836" s="10" t="s">
        <v>289</v>
      </c>
      <c r="H2836" s="25">
        <f>INDEX('Appendix 1 - Team Data'!$B$12:$R$112, MATCH(C2836, 'Appendix 1 - Team Data'!$B$12:$B$112,0),4)</f>
        <v>90</v>
      </c>
      <c r="I2836" s="25">
        <f>INDEX('Appendix 1 - Team Data'!$B$12:$R$112, MATCH(D2836, 'Appendix 1 - Team Data'!$B$12:$B$112,0),4)</f>
        <v>80</v>
      </c>
      <c r="J2836" s="25">
        <f t="shared" si="44"/>
        <v>2</v>
      </c>
    </row>
    <row r="2837" spans="2:10">
      <c r="B2837" s="3">
        <v>35589</v>
      </c>
      <c r="C2837" s="10" t="s">
        <v>266</v>
      </c>
      <c r="D2837" s="10" t="s">
        <v>238</v>
      </c>
      <c r="E2837" s="25">
        <v>3</v>
      </c>
      <c r="F2837" s="25">
        <v>1</v>
      </c>
      <c r="G2837" s="10" t="s">
        <v>289</v>
      </c>
      <c r="H2837" s="25">
        <f>INDEX('Appendix 1 - Team Data'!$B$12:$R$112, MATCH(C2837, 'Appendix 1 - Team Data'!$B$12:$B$112,0),4)</f>
        <v>10</v>
      </c>
      <c r="I2837" s="25">
        <f>INDEX('Appendix 1 - Team Data'!$B$12:$R$112, MATCH(D2837, 'Appendix 1 - Team Data'!$B$12:$B$112,0),4)</f>
        <v>40</v>
      </c>
      <c r="J2837" s="25">
        <f t="shared" ref="J2837:J2900" si="45">ABS(F2837-E2837)</f>
        <v>2</v>
      </c>
    </row>
    <row r="2838" spans="2:10">
      <c r="B2838" s="3">
        <v>35589</v>
      </c>
      <c r="C2838" s="10" t="s">
        <v>15</v>
      </c>
      <c r="D2838" s="10" t="s">
        <v>252</v>
      </c>
      <c r="E2838" s="25">
        <v>2</v>
      </c>
      <c r="F2838" s="25">
        <v>0</v>
      </c>
      <c r="G2838" s="10" t="s">
        <v>289</v>
      </c>
      <c r="H2838" s="25">
        <f>INDEX('Appendix 1 - Team Data'!$B$12:$R$112, MATCH(C2838, 'Appendix 1 - Team Data'!$B$12:$B$112,0),4)</f>
        <v>50</v>
      </c>
      <c r="I2838" s="25">
        <f>INDEX('Appendix 1 - Team Data'!$B$12:$R$112, MATCH(D2838, 'Appendix 1 - Team Data'!$B$12:$B$112,0),4)</f>
        <v>20</v>
      </c>
      <c r="J2838" s="25">
        <f t="shared" si="45"/>
        <v>2</v>
      </c>
    </row>
    <row r="2839" spans="2:10">
      <c r="B2839" s="3">
        <v>35589</v>
      </c>
      <c r="C2839" s="10" t="s">
        <v>38</v>
      </c>
      <c r="D2839" s="10" t="s">
        <v>216</v>
      </c>
      <c r="E2839" s="25">
        <v>2</v>
      </c>
      <c r="F2839" s="25">
        <v>0</v>
      </c>
      <c r="G2839" s="10" t="s">
        <v>289</v>
      </c>
      <c r="H2839" s="25">
        <f>INDEX('Appendix 1 - Team Data'!$B$12:$R$112, MATCH(C2839, 'Appendix 1 - Team Data'!$B$12:$B$112,0),4)</f>
        <v>70</v>
      </c>
      <c r="I2839" s="25">
        <f>INDEX('Appendix 1 - Team Data'!$B$12:$R$112, MATCH(D2839, 'Appendix 1 - Team Data'!$B$12:$B$112,0),4)</f>
        <v>70</v>
      </c>
      <c r="J2839" s="25">
        <f t="shared" si="45"/>
        <v>2</v>
      </c>
    </row>
    <row r="2840" spans="2:10">
      <c r="B2840" s="3">
        <v>35593</v>
      </c>
      <c r="C2840" s="10" t="s">
        <v>234</v>
      </c>
      <c r="D2840" s="10" t="s">
        <v>38</v>
      </c>
      <c r="E2840" s="25">
        <v>1</v>
      </c>
      <c r="F2840" s="25">
        <v>3</v>
      </c>
      <c r="G2840" s="10" t="s">
        <v>287</v>
      </c>
      <c r="H2840" s="25">
        <f>INDEX('Appendix 1 - Team Data'!$B$12:$R$112, MATCH(C2840, 'Appendix 1 - Team Data'!$B$12:$B$112,0),4)</f>
        <v>40</v>
      </c>
      <c r="I2840" s="25">
        <f>INDEX('Appendix 1 - Team Data'!$B$12:$R$112, MATCH(D2840, 'Appendix 1 - Team Data'!$B$12:$B$112,0),4)</f>
        <v>70</v>
      </c>
      <c r="J2840" s="25">
        <f t="shared" si="45"/>
        <v>2</v>
      </c>
    </row>
    <row r="2841" spans="2:10">
      <c r="B2841" s="3">
        <v>35593</v>
      </c>
      <c r="C2841" s="10" t="s">
        <v>43</v>
      </c>
      <c r="D2841" s="10" t="s">
        <v>17</v>
      </c>
      <c r="E2841" s="25">
        <v>3</v>
      </c>
      <c r="F2841" s="25">
        <v>1</v>
      </c>
      <c r="G2841" s="10" t="s">
        <v>287</v>
      </c>
      <c r="H2841" s="25">
        <f>INDEX('Appendix 1 - Team Data'!$B$12:$R$112, MATCH(C2841, 'Appendix 1 - Team Data'!$B$12:$B$112,0),4)</f>
        <v>70</v>
      </c>
      <c r="I2841" s="25">
        <f>INDEX('Appendix 1 - Team Data'!$B$12:$R$112, MATCH(D2841, 'Appendix 1 - Team Data'!$B$12:$B$112,0),4)</f>
        <v>50</v>
      </c>
      <c r="J2841" s="25">
        <f t="shared" si="45"/>
        <v>2</v>
      </c>
    </row>
    <row r="2842" spans="2:10">
      <c r="B2842" s="3">
        <v>35595</v>
      </c>
      <c r="C2842" s="10" t="s">
        <v>30</v>
      </c>
      <c r="D2842" s="10" t="s">
        <v>213</v>
      </c>
      <c r="E2842" s="25">
        <v>2</v>
      </c>
      <c r="F2842" s="25">
        <v>0</v>
      </c>
      <c r="G2842" s="10" t="s">
        <v>297</v>
      </c>
      <c r="H2842" s="25">
        <f>INDEX('Appendix 1 - Team Data'!$B$12:$R$112, MATCH(C2842, 'Appendix 1 - Team Data'!$B$12:$B$112,0),4)</f>
        <v>90</v>
      </c>
      <c r="I2842" s="25">
        <f>INDEX('Appendix 1 - Team Data'!$B$12:$R$112, MATCH(D2842, 'Appendix 1 - Team Data'!$B$12:$B$112,0),4)</f>
        <v>80</v>
      </c>
      <c r="J2842" s="25">
        <f t="shared" si="45"/>
        <v>2</v>
      </c>
    </row>
    <row r="2843" spans="2:10">
      <c r="B2843" s="3">
        <v>35595</v>
      </c>
      <c r="C2843" s="10" t="s">
        <v>215</v>
      </c>
      <c r="D2843" s="10" t="s">
        <v>218</v>
      </c>
      <c r="E2843" s="25">
        <v>0</v>
      </c>
      <c r="F2843" s="25">
        <v>2</v>
      </c>
      <c r="G2843" s="10" t="s">
        <v>297</v>
      </c>
      <c r="H2843" s="25">
        <f>INDEX('Appendix 1 - Team Data'!$B$12:$R$112, MATCH(C2843, 'Appendix 1 - Team Data'!$B$12:$B$112,0),4)</f>
        <v>70</v>
      </c>
      <c r="I2843" s="25">
        <f>INDEX('Appendix 1 - Team Data'!$B$12:$R$112, MATCH(D2843, 'Appendix 1 - Team Data'!$B$12:$B$112,0),4)</f>
        <v>70</v>
      </c>
      <c r="J2843" s="25">
        <f t="shared" si="45"/>
        <v>2</v>
      </c>
    </row>
    <row r="2844" spans="2:10">
      <c r="B2844" s="3">
        <v>35596</v>
      </c>
      <c r="C2844" s="10" t="s">
        <v>227</v>
      </c>
      <c r="D2844" s="10" t="s">
        <v>27</v>
      </c>
      <c r="E2844" s="25">
        <v>2</v>
      </c>
      <c r="F2844" s="25">
        <v>0</v>
      </c>
      <c r="G2844" s="10" t="s">
        <v>297</v>
      </c>
      <c r="H2844" s="25">
        <f>INDEX('Appendix 1 - Team Data'!$B$12:$R$112, MATCH(C2844, 'Appendix 1 - Team Data'!$B$12:$B$112,0),4)</f>
        <v>50</v>
      </c>
      <c r="I2844" s="25">
        <f>INDEX('Appendix 1 - Team Data'!$B$12:$R$112, MATCH(D2844, 'Appendix 1 - Team Data'!$B$12:$B$112,0),4)</f>
        <v>80</v>
      </c>
      <c r="J2844" s="25">
        <f t="shared" si="45"/>
        <v>2</v>
      </c>
    </row>
    <row r="2845" spans="2:10">
      <c r="B2845" s="3">
        <v>35596</v>
      </c>
      <c r="C2845" s="10" t="s">
        <v>18</v>
      </c>
      <c r="D2845" s="10" t="s">
        <v>220</v>
      </c>
      <c r="E2845" s="25">
        <v>2</v>
      </c>
      <c r="F2845" s="25">
        <v>0</v>
      </c>
      <c r="G2845" s="10" t="s">
        <v>297</v>
      </c>
      <c r="H2845" s="25">
        <f>INDEX('Appendix 1 - Team Data'!$B$12:$R$112, MATCH(C2845, 'Appendix 1 - Team Data'!$B$12:$B$112,0),4)</f>
        <v>80</v>
      </c>
      <c r="I2845" s="25">
        <f>INDEX('Appendix 1 - Team Data'!$B$12:$R$112, MATCH(D2845, 'Appendix 1 - Team Data'!$B$12:$B$112,0),4)</f>
        <v>60</v>
      </c>
      <c r="J2845" s="25">
        <f t="shared" si="45"/>
        <v>2</v>
      </c>
    </row>
    <row r="2846" spans="2:10">
      <c r="B2846" s="3">
        <v>35597</v>
      </c>
      <c r="C2846" s="10" t="s">
        <v>17</v>
      </c>
      <c r="D2846" s="10" t="s">
        <v>234</v>
      </c>
      <c r="E2846" s="25">
        <v>2</v>
      </c>
      <c r="F2846" s="25">
        <v>0</v>
      </c>
      <c r="G2846" s="10" t="s">
        <v>287</v>
      </c>
      <c r="H2846" s="25">
        <f>INDEX('Appendix 1 - Team Data'!$B$12:$R$112, MATCH(C2846, 'Appendix 1 - Team Data'!$B$12:$B$112,0),4)</f>
        <v>50</v>
      </c>
      <c r="I2846" s="25">
        <f>INDEX('Appendix 1 - Team Data'!$B$12:$R$112, MATCH(D2846, 'Appendix 1 - Team Data'!$B$12:$B$112,0),4)</f>
        <v>40</v>
      </c>
      <c r="J2846" s="25">
        <f t="shared" si="45"/>
        <v>2</v>
      </c>
    </row>
    <row r="2847" spans="2:10">
      <c r="B2847" s="3">
        <v>35599</v>
      </c>
      <c r="C2847" s="10" t="s">
        <v>27</v>
      </c>
      <c r="D2847" s="10" t="s">
        <v>220</v>
      </c>
      <c r="E2847" s="25">
        <v>2</v>
      </c>
      <c r="F2847" s="25">
        <v>0</v>
      </c>
      <c r="G2847" s="10" t="s">
        <v>297</v>
      </c>
      <c r="H2847" s="25">
        <f>INDEX('Appendix 1 - Team Data'!$B$12:$R$112, MATCH(C2847, 'Appendix 1 - Team Data'!$B$12:$B$112,0),4)</f>
        <v>80</v>
      </c>
      <c r="I2847" s="25">
        <f>INDEX('Appendix 1 - Team Data'!$B$12:$R$112, MATCH(D2847, 'Appendix 1 - Team Data'!$B$12:$B$112,0),4)</f>
        <v>60</v>
      </c>
      <c r="J2847" s="25">
        <f t="shared" si="45"/>
        <v>2</v>
      </c>
    </row>
    <row r="2848" spans="2:10">
      <c r="B2848" s="3">
        <v>35600</v>
      </c>
      <c r="C2848" s="10" t="s">
        <v>35</v>
      </c>
      <c r="D2848" s="10" t="s">
        <v>52</v>
      </c>
      <c r="E2848" s="25">
        <v>2</v>
      </c>
      <c r="F2848" s="25">
        <v>0</v>
      </c>
      <c r="G2848" s="10" t="s">
        <v>297</v>
      </c>
      <c r="H2848" s="25">
        <f>INDEX('Appendix 1 - Team Data'!$B$12:$R$112, MATCH(C2848, 'Appendix 1 - Team Data'!$B$12:$B$112,0),4)</f>
        <v>90</v>
      </c>
      <c r="I2848" s="25">
        <f>INDEX('Appendix 1 - Team Data'!$B$12:$R$112, MATCH(D2848, 'Appendix 1 - Team Data'!$B$12:$B$112,0),4)</f>
        <v>90</v>
      </c>
      <c r="J2848" s="25">
        <f t="shared" si="45"/>
        <v>2</v>
      </c>
    </row>
    <row r="2849" spans="2:10">
      <c r="B2849" s="3">
        <v>35603</v>
      </c>
      <c r="C2849" s="10" t="s">
        <v>35</v>
      </c>
      <c r="D2849" s="10" t="s">
        <v>215</v>
      </c>
      <c r="E2849" s="25">
        <v>2</v>
      </c>
      <c r="F2849" s="25">
        <v>0</v>
      </c>
      <c r="G2849" s="10" t="s">
        <v>297</v>
      </c>
      <c r="H2849" s="25">
        <f>INDEX('Appendix 1 - Team Data'!$B$12:$R$112, MATCH(C2849, 'Appendix 1 - Team Data'!$B$12:$B$112,0),4)</f>
        <v>90</v>
      </c>
      <c r="I2849" s="25">
        <f>INDEX('Appendix 1 - Team Data'!$B$12:$R$112, MATCH(D2849, 'Appendix 1 - Team Data'!$B$12:$B$112,0),4)</f>
        <v>70</v>
      </c>
      <c r="J2849" s="25">
        <f t="shared" si="45"/>
        <v>2</v>
      </c>
    </row>
    <row r="2850" spans="2:10">
      <c r="B2850" s="3">
        <v>35603</v>
      </c>
      <c r="C2850" s="10" t="s">
        <v>272</v>
      </c>
      <c r="D2850" s="10" t="s">
        <v>275</v>
      </c>
      <c r="E2850" s="25">
        <v>1</v>
      </c>
      <c r="F2850" s="25">
        <v>3</v>
      </c>
      <c r="G2850" s="10" t="s">
        <v>289</v>
      </c>
      <c r="H2850" s="25">
        <f>INDEX('Appendix 1 - Team Data'!$B$12:$R$112, MATCH(C2850, 'Appendix 1 - Team Data'!$B$12:$B$112,0),4)</f>
        <v>0</v>
      </c>
      <c r="I2850" s="25">
        <f>INDEX('Appendix 1 - Team Data'!$B$12:$R$112, MATCH(D2850, 'Appendix 1 - Team Data'!$B$12:$B$112,0),4)</f>
        <v>0</v>
      </c>
      <c r="J2850" s="25">
        <f t="shared" si="45"/>
        <v>2</v>
      </c>
    </row>
    <row r="2851" spans="2:10">
      <c r="B2851" s="3">
        <v>35606</v>
      </c>
      <c r="C2851" s="10" t="s">
        <v>227</v>
      </c>
      <c r="D2851" s="10" t="s">
        <v>41</v>
      </c>
      <c r="E2851" s="25">
        <v>3</v>
      </c>
      <c r="F2851" s="25">
        <v>1</v>
      </c>
      <c r="G2851" s="10" t="s">
        <v>297</v>
      </c>
      <c r="H2851" s="25">
        <f>INDEX('Appendix 1 - Team Data'!$B$12:$R$112, MATCH(C2851, 'Appendix 1 - Team Data'!$B$12:$B$112,0),4)</f>
        <v>50</v>
      </c>
      <c r="I2851" s="25">
        <f>INDEX('Appendix 1 - Team Data'!$B$12:$R$112, MATCH(D2851, 'Appendix 1 - Team Data'!$B$12:$B$112,0),4)</f>
        <v>80</v>
      </c>
      <c r="J2851" s="25">
        <f t="shared" si="45"/>
        <v>2</v>
      </c>
    </row>
    <row r="2852" spans="2:10">
      <c r="B2852" s="3">
        <v>35610</v>
      </c>
      <c r="C2852" s="10" t="s">
        <v>227</v>
      </c>
      <c r="D2852" s="10" t="s">
        <v>35</v>
      </c>
      <c r="E2852" s="25">
        <v>1</v>
      </c>
      <c r="F2852" s="25">
        <v>3</v>
      </c>
      <c r="G2852" s="10" t="s">
        <v>297</v>
      </c>
      <c r="H2852" s="25">
        <f>INDEX('Appendix 1 - Team Data'!$B$12:$R$112, MATCH(C2852, 'Appendix 1 - Team Data'!$B$12:$B$112,0),4)</f>
        <v>50</v>
      </c>
      <c r="I2852" s="25">
        <f>INDEX('Appendix 1 - Team Data'!$B$12:$R$112, MATCH(D2852, 'Appendix 1 - Team Data'!$B$12:$B$112,0),4)</f>
        <v>90</v>
      </c>
      <c r="J2852" s="25">
        <f t="shared" si="45"/>
        <v>2</v>
      </c>
    </row>
    <row r="2853" spans="2:10">
      <c r="B2853" s="3">
        <v>35617</v>
      </c>
      <c r="C2853" s="10" t="s">
        <v>26</v>
      </c>
      <c r="D2853" s="10" t="s">
        <v>254</v>
      </c>
      <c r="E2853" s="25">
        <v>2</v>
      </c>
      <c r="F2853" s="25">
        <v>0</v>
      </c>
      <c r="G2853" s="10" t="s">
        <v>289</v>
      </c>
      <c r="H2853" s="25">
        <f>INDEX('Appendix 1 - Team Data'!$B$12:$R$112, MATCH(C2853, 'Appendix 1 - Team Data'!$B$12:$B$112,0),4)</f>
        <v>60</v>
      </c>
      <c r="I2853" s="25">
        <f>INDEX('Appendix 1 - Team Data'!$B$12:$R$112, MATCH(D2853, 'Appendix 1 - Team Data'!$B$12:$B$112,0),4)</f>
        <v>20</v>
      </c>
      <c r="J2853" s="25">
        <f t="shared" si="45"/>
        <v>2</v>
      </c>
    </row>
    <row r="2854" spans="2:10">
      <c r="B2854" s="3">
        <v>35624</v>
      </c>
      <c r="C2854" s="10" t="s">
        <v>17</v>
      </c>
      <c r="D2854" s="10" t="s">
        <v>51</v>
      </c>
      <c r="E2854" s="25">
        <v>2</v>
      </c>
      <c r="F2854" s="25">
        <v>0</v>
      </c>
      <c r="G2854" s="10" t="s">
        <v>291</v>
      </c>
      <c r="H2854" s="25">
        <f>INDEX('Appendix 1 - Team Data'!$B$12:$R$112, MATCH(C2854, 'Appendix 1 - Team Data'!$B$12:$B$112,0),4)</f>
        <v>50</v>
      </c>
      <c r="I2854" s="25">
        <f>INDEX('Appendix 1 - Team Data'!$B$12:$R$112, MATCH(D2854, 'Appendix 1 - Team Data'!$B$12:$B$112,0),4)</f>
        <v>70</v>
      </c>
      <c r="J2854" s="25">
        <f t="shared" si="45"/>
        <v>2</v>
      </c>
    </row>
    <row r="2855" spans="2:10">
      <c r="B2855" s="3">
        <v>35631</v>
      </c>
      <c r="C2855" s="10" t="s">
        <v>30</v>
      </c>
      <c r="D2855" s="10" t="s">
        <v>220</v>
      </c>
      <c r="E2855" s="25">
        <v>2</v>
      </c>
      <c r="F2855" s="25">
        <v>0</v>
      </c>
      <c r="G2855" s="10" t="s">
        <v>289</v>
      </c>
      <c r="H2855" s="25">
        <f>INDEX('Appendix 1 - Team Data'!$B$12:$R$112, MATCH(C2855, 'Appendix 1 - Team Data'!$B$12:$B$112,0),4)</f>
        <v>90</v>
      </c>
      <c r="I2855" s="25">
        <f>INDEX('Appendix 1 - Team Data'!$B$12:$R$112, MATCH(D2855, 'Appendix 1 - Team Data'!$B$12:$B$112,0),4)</f>
        <v>60</v>
      </c>
      <c r="J2855" s="25">
        <f t="shared" si="45"/>
        <v>2</v>
      </c>
    </row>
    <row r="2856" spans="2:10">
      <c r="B2856" s="3">
        <v>35638</v>
      </c>
      <c r="C2856" s="10" t="s">
        <v>243</v>
      </c>
      <c r="D2856" s="10" t="s">
        <v>257</v>
      </c>
      <c r="E2856" s="25">
        <v>4</v>
      </c>
      <c r="F2856" s="25">
        <v>2</v>
      </c>
      <c r="G2856" s="10" t="s">
        <v>291</v>
      </c>
      <c r="H2856" s="25">
        <f>INDEX('Appendix 1 - Team Data'!$B$12:$R$112, MATCH(C2856, 'Appendix 1 - Team Data'!$B$12:$B$112,0),4)</f>
        <v>30</v>
      </c>
      <c r="I2856" s="25">
        <f>INDEX('Appendix 1 - Team Data'!$B$12:$R$112, MATCH(D2856, 'Appendix 1 - Team Data'!$B$12:$B$112,0),4)</f>
        <v>20</v>
      </c>
      <c r="J2856" s="25">
        <f t="shared" si="45"/>
        <v>2</v>
      </c>
    </row>
    <row r="2857" spans="2:10">
      <c r="B2857" s="3">
        <v>35649</v>
      </c>
      <c r="C2857" s="10" t="s">
        <v>47</v>
      </c>
      <c r="D2857" s="10" t="s">
        <v>260</v>
      </c>
      <c r="E2857" s="25">
        <v>3</v>
      </c>
      <c r="F2857" s="25">
        <v>1</v>
      </c>
      <c r="G2857" s="10" t="s">
        <v>288</v>
      </c>
      <c r="H2857" s="25">
        <f>INDEX('Appendix 1 - Team Data'!$B$12:$R$112, MATCH(C2857, 'Appendix 1 - Team Data'!$B$12:$B$112,0),4)</f>
        <v>40</v>
      </c>
      <c r="I2857" s="25">
        <f>INDEX('Appendix 1 - Team Data'!$B$12:$R$112, MATCH(D2857, 'Appendix 1 - Team Data'!$B$12:$B$112,0),4)</f>
        <v>10</v>
      </c>
      <c r="J2857" s="25">
        <f t="shared" si="45"/>
        <v>2</v>
      </c>
    </row>
    <row r="2858" spans="2:10">
      <c r="B2858" s="3">
        <v>35651</v>
      </c>
      <c r="C2858" s="10" t="s">
        <v>47</v>
      </c>
      <c r="D2858" s="10" t="s">
        <v>33</v>
      </c>
      <c r="E2858" s="25">
        <v>2</v>
      </c>
      <c r="F2858" s="25">
        <v>0</v>
      </c>
      <c r="G2858" s="10" t="s">
        <v>288</v>
      </c>
      <c r="H2858" s="25">
        <f>INDEX('Appendix 1 - Team Data'!$B$12:$R$112, MATCH(C2858, 'Appendix 1 - Team Data'!$B$12:$B$112,0),4)</f>
        <v>40</v>
      </c>
      <c r="I2858" s="25">
        <f>INDEX('Appendix 1 - Team Data'!$B$12:$R$112, MATCH(D2858, 'Appendix 1 - Team Data'!$B$12:$B$112,0),4)</f>
        <v>50</v>
      </c>
      <c r="J2858" s="25">
        <f t="shared" si="45"/>
        <v>2</v>
      </c>
    </row>
    <row r="2859" spans="2:10">
      <c r="B2859" s="3">
        <v>35662</v>
      </c>
      <c r="C2859" s="10" t="s">
        <v>229</v>
      </c>
      <c r="D2859" s="10" t="s">
        <v>40</v>
      </c>
      <c r="E2859" s="25">
        <v>1</v>
      </c>
      <c r="F2859" s="25">
        <v>3</v>
      </c>
      <c r="G2859" s="10" t="s">
        <v>289</v>
      </c>
      <c r="H2859" s="25">
        <f>INDEX('Appendix 1 - Team Data'!$B$12:$R$112, MATCH(C2859, 'Appendix 1 - Team Data'!$B$12:$B$112,0),4)</f>
        <v>50</v>
      </c>
      <c r="I2859" s="25">
        <f>INDEX('Appendix 1 - Team Data'!$B$12:$R$112, MATCH(D2859, 'Appendix 1 - Team Data'!$B$12:$B$112,0),4)</f>
        <v>90</v>
      </c>
      <c r="J2859" s="25">
        <f t="shared" si="45"/>
        <v>2</v>
      </c>
    </row>
    <row r="2860" spans="2:10">
      <c r="B2860" s="3">
        <v>35662</v>
      </c>
      <c r="C2860" s="10" t="s">
        <v>20</v>
      </c>
      <c r="D2860" s="10" t="s">
        <v>264</v>
      </c>
      <c r="E2860" s="25">
        <v>3</v>
      </c>
      <c r="F2860" s="25">
        <v>1</v>
      </c>
      <c r="G2860" s="10" t="s">
        <v>289</v>
      </c>
      <c r="H2860" s="25">
        <f>INDEX('Appendix 1 - Team Data'!$B$12:$R$112, MATCH(C2860, 'Appendix 1 - Team Data'!$B$12:$B$112,0),4)</f>
        <v>90</v>
      </c>
      <c r="I2860" s="25">
        <f>INDEX('Appendix 1 - Team Data'!$B$12:$R$112, MATCH(D2860, 'Appendix 1 - Team Data'!$B$12:$B$112,0),4)</f>
        <v>10</v>
      </c>
      <c r="J2860" s="25">
        <f t="shared" si="45"/>
        <v>2</v>
      </c>
    </row>
    <row r="2861" spans="2:10">
      <c r="B2861" s="3">
        <v>35662</v>
      </c>
      <c r="C2861" s="10" t="s">
        <v>228</v>
      </c>
      <c r="D2861" s="10" t="s">
        <v>256</v>
      </c>
      <c r="E2861" s="25">
        <v>4</v>
      </c>
      <c r="F2861" s="25">
        <v>2</v>
      </c>
      <c r="G2861" s="10" t="s">
        <v>289</v>
      </c>
      <c r="H2861" s="25">
        <f>INDEX('Appendix 1 - Team Data'!$B$12:$R$112, MATCH(C2861, 'Appendix 1 - Team Data'!$B$12:$B$112,0),4)</f>
        <v>50</v>
      </c>
      <c r="I2861" s="25">
        <f>INDEX('Appendix 1 - Team Data'!$B$12:$R$112, MATCH(D2861, 'Appendix 1 - Team Data'!$B$12:$B$112,0),4)</f>
        <v>20</v>
      </c>
      <c r="J2861" s="25">
        <f t="shared" si="45"/>
        <v>2</v>
      </c>
    </row>
    <row r="2862" spans="2:10">
      <c r="B2862" s="3">
        <v>35662</v>
      </c>
      <c r="C2862" s="10" t="s">
        <v>225</v>
      </c>
      <c r="D2862" s="10" t="s">
        <v>214</v>
      </c>
      <c r="E2862" s="25">
        <v>6</v>
      </c>
      <c r="F2862" s="25">
        <v>4</v>
      </c>
      <c r="G2862" s="10" t="s">
        <v>289</v>
      </c>
      <c r="H2862" s="25">
        <f>INDEX('Appendix 1 - Team Data'!$B$12:$R$112, MATCH(C2862, 'Appendix 1 - Team Data'!$B$12:$B$112,0),4)</f>
        <v>60</v>
      </c>
      <c r="I2862" s="25">
        <f>INDEX('Appendix 1 - Team Data'!$B$12:$R$112, MATCH(D2862, 'Appendix 1 - Team Data'!$B$12:$B$112,0),4)</f>
        <v>70</v>
      </c>
      <c r="J2862" s="25">
        <f t="shared" si="45"/>
        <v>2</v>
      </c>
    </row>
    <row r="2863" spans="2:10">
      <c r="B2863" s="3">
        <v>35663</v>
      </c>
      <c r="C2863" s="10" t="s">
        <v>272</v>
      </c>
      <c r="D2863" s="10" t="s">
        <v>245</v>
      </c>
      <c r="E2863" s="25">
        <v>0</v>
      </c>
      <c r="F2863" s="25">
        <v>2</v>
      </c>
      <c r="G2863" s="10" t="s">
        <v>288</v>
      </c>
      <c r="H2863" s="25">
        <f>INDEX('Appendix 1 - Team Data'!$B$12:$R$112, MATCH(C2863, 'Appendix 1 - Team Data'!$B$12:$B$112,0),4)</f>
        <v>0</v>
      </c>
      <c r="I2863" s="25">
        <f>INDEX('Appendix 1 - Team Data'!$B$12:$R$112, MATCH(D2863, 'Appendix 1 - Team Data'!$B$12:$B$112,0),4)</f>
        <v>30</v>
      </c>
      <c r="J2863" s="25">
        <f t="shared" si="45"/>
        <v>2</v>
      </c>
    </row>
    <row r="2864" spans="2:10">
      <c r="B2864" s="3">
        <v>35675</v>
      </c>
      <c r="C2864" s="10" t="s">
        <v>249</v>
      </c>
      <c r="D2864" s="10" t="s">
        <v>23</v>
      </c>
      <c r="E2864" s="25">
        <v>3</v>
      </c>
      <c r="F2864" s="25">
        <v>1</v>
      </c>
      <c r="G2864" s="10" t="s">
        <v>288</v>
      </c>
      <c r="H2864" s="25">
        <f>INDEX('Appendix 1 - Team Data'!$B$12:$R$112, MATCH(C2864, 'Appendix 1 - Team Data'!$B$12:$B$112,0),4)</f>
        <v>20</v>
      </c>
      <c r="I2864" s="25">
        <f>INDEX('Appendix 1 - Team Data'!$B$12:$R$112, MATCH(D2864, 'Appendix 1 - Team Data'!$B$12:$B$112,0),4)</f>
        <v>70</v>
      </c>
      <c r="J2864" s="25">
        <f t="shared" si="45"/>
        <v>2</v>
      </c>
    </row>
    <row r="2865" spans="2:10">
      <c r="B2865" s="3">
        <v>35679</v>
      </c>
      <c r="C2865" s="10" t="s">
        <v>212</v>
      </c>
      <c r="D2865" s="10" t="s">
        <v>45</v>
      </c>
      <c r="E2865" s="25">
        <v>3</v>
      </c>
      <c r="F2865" s="25">
        <v>1</v>
      </c>
      <c r="G2865" s="10" t="s">
        <v>289</v>
      </c>
      <c r="H2865" s="25">
        <f>INDEX('Appendix 1 - Team Data'!$B$12:$R$112, MATCH(C2865, 'Appendix 1 - Team Data'!$B$12:$B$112,0),4)</f>
        <v>80</v>
      </c>
      <c r="I2865" s="25">
        <f>INDEX('Appendix 1 - Team Data'!$B$12:$R$112, MATCH(D2865, 'Appendix 1 - Team Data'!$B$12:$B$112,0),4)</f>
        <v>90</v>
      </c>
      <c r="J2865" s="25">
        <f t="shared" si="45"/>
        <v>2</v>
      </c>
    </row>
    <row r="2866" spans="2:10">
      <c r="B2866" s="3">
        <v>35683</v>
      </c>
      <c r="C2866" s="10" t="s">
        <v>35</v>
      </c>
      <c r="D2866" s="10" t="s">
        <v>218</v>
      </c>
      <c r="E2866" s="25">
        <v>4</v>
      </c>
      <c r="F2866" s="25">
        <v>2</v>
      </c>
      <c r="G2866" s="10" t="s">
        <v>288</v>
      </c>
      <c r="H2866" s="25">
        <f>INDEX('Appendix 1 - Team Data'!$B$12:$R$112, MATCH(C2866, 'Appendix 1 - Team Data'!$B$12:$B$112,0),4)</f>
        <v>90</v>
      </c>
      <c r="I2866" s="25">
        <f>INDEX('Appendix 1 - Team Data'!$B$12:$R$112, MATCH(D2866, 'Appendix 1 - Team Data'!$B$12:$B$112,0),4)</f>
        <v>70</v>
      </c>
      <c r="J2866" s="25">
        <f t="shared" si="45"/>
        <v>2</v>
      </c>
    </row>
    <row r="2867" spans="2:10">
      <c r="B2867" s="3">
        <v>35683</v>
      </c>
      <c r="C2867" s="10" t="s">
        <v>28</v>
      </c>
      <c r="D2867" s="10" t="s">
        <v>32</v>
      </c>
      <c r="E2867" s="25">
        <v>3</v>
      </c>
      <c r="F2867" s="25">
        <v>1</v>
      </c>
      <c r="G2867" s="10" t="s">
        <v>289</v>
      </c>
      <c r="H2867" s="25">
        <f>INDEX('Appendix 1 - Team Data'!$B$12:$R$112, MATCH(C2867, 'Appendix 1 - Team Data'!$B$12:$B$112,0),4)</f>
        <v>80</v>
      </c>
      <c r="I2867" s="25">
        <f>INDEX('Appendix 1 - Team Data'!$B$12:$R$112, MATCH(D2867, 'Appendix 1 - Team Data'!$B$12:$B$112,0),4)</f>
        <v>80</v>
      </c>
      <c r="J2867" s="25">
        <f t="shared" si="45"/>
        <v>2</v>
      </c>
    </row>
    <row r="2868" spans="2:10">
      <c r="B2868" s="3">
        <v>35686</v>
      </c>
      <c r="C2868" s="10" t="s">
        <v>248</v>
      </c>
      <c r="D2868" s="10" t="s">
        <v>23</v>
      </c>
      <c r="E2868" s="25">
        <v>2</v>
      </c>
      <c r="F2868" s="25">
        <v>4</v>
      </c>
      <c r="G2868" s="10" t="s">
        <v>289</v>
      </c>
      <c r="H2868" s="25">
        <f>INDEX('Appendix 1 - Team Data'!$B$12:$R$112, MATCH(C2868, 'Appendix 1 - Team Data'!$B$12:$B$112,0),4)</f>
        <v>30</v>
      </c>
      <c r="I2868" s="25">
        <f>INDEX('Appendix 1 - Team Data'!$B$12:$R$112, MATCH(D2868, 'Appendix 1 - Team Data'!$B$12:$B$112,0),4)</f>
        <v>70</v>
      </c>
      <c r="J2868" s="25">
        <f t="shared" si="45"/>
        <v>2</v>
      </c>
    </row>
    <row r="2869" spans="2:10">
      <c r="B2869" s="3">
        <v>35692</v>
      </c>
      <c r="C2869" s="10" t="s">
        <v>270</v>
      </c>
      <c r="D2869" s="10" t="s">
        <v>275</v>
      </c>
      <c r="E2869" s="25">
        <v>0</v>
      </c>
      <c r="F2869" s="25">
        <v>2</v>
      </c>
      <c r="G2869" s="10" t="s">
        <v>289</v>
      </c>
      <c r="H2869" s="25">
        <f>INDEX('Appendix 1 - Team Data'!$B$12:$R$112, MATCH(C2869, 'Appendix 1 - Team Data'!$B$12:$B$112,0),4)</f>
        <v>0</v>
      </c>
      <c r="I2869" s="25">
        <f>INDEX('Appendix 1 - Team Data'!$B$12:$R$112, MATCH(D2869, 'Appendix 1 - Team Data'!$B$12:$B$112,0),4)</f>
        <v>0</v>
      </c>
      <c r="J2869" s="25">
        <f t="shared" si="45"/>
        <v>2</v>
      </c>
    </row>
    <row r="2870" spans="2:10">
      <c r="B2870" s="3">
        <v>35712</v>
      </c>
      <c r="C2870" s="10" t="s">
        <v>35</v>
      </c>
      <c r="D2870" s="10" t="s">
        <v>22</v>
      </c>
      <c r="E2870" s="25">
        <v>2</v>
      </c>
      <c r="F2870" s="25">
        <v>0</v>
      </c>
      <c r="G2870" s="10" t="s">
        <v>288</v>
      </c>
      <c r="H2870" s="25">
        <f>INDEX('Appendix 1 - Team Data'!$B$12:$R$112, MATCH(C2870, 'Appendix 1 - Team Data'!$B$12:$B$112,0),4)</f>
        <v>90</v>
      </c>
      <c r="I2870" s="25">
        <f>INDEX('Appendix 1 - Team Data'!$B$12:$R$112, MATCH(D2870, 'Appendix 1 - Team Data'!$B$12:$B$112,0),4)</f>
        <v>50</v>
      </c>
      <c r="J2870" s="25">
        <f t="shared" si="45"/>
        <v>2</v>
      </c>
    </row>
    <row r="2871" spans="2:10">
      <c r="B2871" s="3">
        <v>35714</v>
      </c>
      <c r="C2871" s="10" t="s">
        <v>264</v>
      </c>
      <c r="D2871" s="10" t="s">
        <v>219</v>
      </c>
      <c r="E2871" s="25">
        <v>0</v>
      </c>
      <c r="F2871" s="25">
        <v>2</v>
      </c>
      <c r="G2871" s="10" t="s">
        <v>289</v>
      </c>
      <c r="H2871" s="25">
        <f>INDEX('Appendix 1 - Team Data'!$B$12:$R$112, MATCH(C2871, 'Appendix 1 - Team Data'!$B$12:$B$112,0),4)</f>
        <v>10</v>
      </c>
      <c r="I2871" s="25">
        <f>INDEX('Appendix 1 - Team Data'!$B$12:$R$112, MATCH(D2871, 'Appendix 1 - Team Data'!$B$12:$B$112,0),4)</f>
        <v>60</v>
      </c>
      <c r="J2871" s="25">
        <f t="shared" si="45"/>
        <v>2</v>
      </c>
    </row>
    <row r="2872" spans="2:10">
      <c r="B2872" s="3">
        <v>35714</v>
      </c>
      <c r="C2872" s="10" t="s">
        <v>15</v>
      </c>
      <c r="D2872" s="10" t="s">
        <v>233</v>
      </c>
      <c r="E2872" s="25">
        <v>4</v>
      </c>
      <c r="F2872" s="25">
        <v>2</v>
      </c>
      <c r="G2872" s="10" t="s">
        <v>289</v>
      </c>
      <c r="H2872" s="25">
        <f>INDEX('Appendix 1 - Team Data'!$B$12:$R$112, MATCH(C2872, 'Appendix 1 - Team Data'!$B$12:$B$112,0),4)</f>
        <v>50</v>
      </c>
      <c r="I2872" s="25">
        <f>INDEX('Appendix 1 - Team Data'!$B$12:$R$112, MATCH(D2872, 'Appendix 1 - Team Data'!$B$12:$B$112,0),4)</f>
        <v>40</v>
      </c>
      <c r="J2872" s="25">
        <f t="shared" si="45"/>
        <v>2</v>
      </c>
    </row>
    <row r="2873" spans="2:10">
      <c r="B2873" s="3">
        <v>35714</v>
      </c>
      <c r="C2873" s="10" t="s">
        <v>232</v>
      </c>
      <c r="D2873" s="10" t="s">
        <v>32</v>
      </c>
      <c r="E2873" s="25">
        <v>1</v>
      </c>
      <c r="F2873" s="25">
        <v>3</v>
      </c>
      <c r="G2873" s="10" t="s">
        <v>289</v>
      </c>
      <c r="H2873" s="25">
        <f>INDEX('Appendix 1 - Team Data'!$B$12:$R$112, MATCH(C2873, 'Appendix 1 - Team Data'!$B$12:$B$112,0),4)</f>
        <v>40</v>
      </c>
      <c r="I2873" s="25">
        <f>INDEX('Appendix 1 - Team Data'!$B$12:$R$112, MATCH(D2873, 'Appendix 1 - Team Data'!$B$12:$B$112,0),4)</f>
        <v>80</v>
      </c>
      <c r="J2873" s="25">
        <f t="shared" si="45"/>
        <v>2</v>
      </c>
    </row>
    <row r="2874" spans="2:10">
      <c r="B2874" s="3">
        <v>35732</v>
      </c>
      <c r="C2874" s="10" t="s">
        <v>32</v>
      </c>
      <c r="D2874" s="10" t="s">
        <v>219</v>
      </c>
      <c r="E2874" s="25">
        <v>2</v>
      </c>
      <c r="F2874" s="25">
        <v>0</v>
      </c>
      <c r="G2874" s="10" t="s">
        <v>289</v>
      </c>
      <c r="H2874" s="25">
        <f>INDEX('Appendix 1 - Team Data'!$B$12:$R$112, MATCH(C2874, 'Appendix 1 - Team Data'!$B$12:$B$112,0),4)</f>
        <v>80</v>
      </c>
      <c r="I2874" s="25">
        <f>INDEX('Appendix 1 - Team Data'!$B$12:$R$112, MATCH(D2874, 'Appendix 1 - Team Data'!$B$12:$B$112,0),4)</f>
        <v>60</v>
      </c>
      <c r="J2874" s="25">
        <f t="shared" si="45"/>
        <v>2</v>
      </c>
    </row>
    <row r="2875" spans="2:10">
      <c r="B2875" s="3">
        <v>35735</v>
      </c>
      <c r="C2875" s="10" t="s">
        <v>43</v>
      </c>
      <c r="D2875" s="10" t="s">
        <v>53</v>
      </c>
      <c r="E2875" s="25">
        <v>0</v>
      </c>
      <c r="F2875" s="25">
        <v>2</v>
      </c>
      <c r="G2875" s="10" t="s">
        <v>289</v>
      </c>
      <c r="H2875" s="25">
        <f>INDEX('Appendix 1 - Team Data'!$B$12:$R$112, MATCH(C2875, 'Appendix 1 - Team Data'!$B$12:$B$112,0),4)</f>
        <v>70</v>
      </c>
      <c r="I2875" s="25">
        <f>INDEX('Appendix 1 - Team Data'!$B$12:$R$112, MATCH(D2875, 'Appendix 1 - Team Data'!$B$12:$B$112,0),4)</f>
        <v>50</v>
      </c>
      <c r="J2875" s="25">
        <f t="shared" si="45"/>
        <v>2</v>
      </c>
    </row>
    <row r="2876" spans="2:10">
      <c r="B2876" s="3">
        <v>35741</v>
      </c>
      <c r="C2876" s="10" t="s">
        <v>270</v>
      </c>
      <c r="D2876" s="10" t="s">
        <v>23</v>
      </c>
      <c r="E2876" s="25">
        <v>2</v>
      </c>
      <c r="F2876" s="25">
        <v>0</v>
      </c>
      <c r="G2876" s="10" t="s">
        <v>289</v>
      </c>
      <c r="H2876" s="25">
        <f>INDEX('Appendix 1 - Team Data'!$B$12:$R$112, MATCH(C2876, 'Appendix 1 - Team Data'!$B$12:$B$112,0),4)</f>
        <v>0</v>
      </c>
      <c r="I2876" s="25">
        <f>INDEX('Appendix 1 - Team Data'!$B$12:$R$112, MATCH(D2876, 'Appendix 1 - Team Data'!$B$12:$B$112,0),4)</f>
        <v>70</v>
      </c>
      <c r="J2876" s="25">
        <f t="shared" si="45"/>
        <v>2</v>
      </c>
    </row>
    <row r="2877" spans="2:10">
      <c r="B2877" s="3">
        <v>35743</v>
      </c>
      <c r="C2877" s="10" t="s">
        <v>249</v>
      </c>
      <c r="D2877" s="10" t="s">
        <v>43</v>
      </c>
      <c r="E2877" s="25">
        <v>1</v>
      </c>
      <c r="F2877" s="25">
        <v>3</v>
      </c>
      <c r="G2877" s="10" t="s">
        <v>289</v>
      </c>
      <c r="H2877" s="25">
        <f>INDEX('Appendix 1 - Team Data'!$B$12:$R$112, MATCH(C2877, 'Appendix 1 - Team Data'!$B$12:$B$112,0),4)</f>
        <v>20</v>
      </c>
      <c r="I2877" s="25">
        <f>INDEX('Appendix 1 - Team Data'!$B$12:$R$112, MATCH(D2877, 'Appendix 1 - Team Data'!$B$12:$B$112,0),4)</f>
        <v>70</v>
      </c>
      <c r="J2877" s="25">
        <f t="shared" si="45"/>
        <v>2</v>
      </c>
    </row>
    <row r="2878" spans="2:10">
      <c r="B2878" s="3">
        <v>35749</v>
      </c>
      <c r="C2878" s="10" t="s">
        <v>48</v>
      </c>
      <c r="D2878" s="10" t="s">
        <v>231</v>
      </c>
      <c r="E2878" s="25">
        <v>2</v>
      </c>
      <c r="F2878" s="25">
        <v>0</v>
      </c>
      <c r="G2878" s="10" t="s">
        <v>288</v>
      </c>
      <c r="H2878" s="25">
        <f>INDEX('Appendix 1 - Team Data'!$B$12:$R$112, MATCH(C2878, 'Appendix 1 - Team Data'!$B$12:$B$112,0),4)</f>
        <v>90</v>
      </c>
      <c r="I2878" s="25">
        <f>INDEX('Appendix 1 - Team Data'!$B$12:$R$112, MATCH(D2878, 'Appendix 1 - Team Data'!$B$12:$B$112,0),4)</f>
        <v>40</v>
      </c>
      <c r="J2878" s="25">
        <f t="shared" si="45"/>
        <v>2</v>
      </c>
    </row>
    <row r="2879" spans="2:10">
      <c r="B2879" s="3">
        <v>35750</v>
      </c>
      <c r="C2879" s="10" t="s">
        <v>37</v>
      </c>
      <c r="D2879" s="10" t="s">
        <v>255</v>
      </c>
      <c r="E2879" s="25">
        <v>3</v>
      </c>
      <c r="F2879" s="25">
        <v>1</v>
      </c>
      <c r="G2879" s="10" t="s">
        <v>289</v>
      </c>
      <c r="H2879" s="25">
        <f>INDEX('Appendix 1 - Team Data'!$B$12:$R$112, MATCH(C2879, 'Appendix 1 - Team Data'!$B$12:$B$112,0),4)</f>
        <v>60</v>
      </c>
      <c r="I2879" s="25">
        <f>INDEX('Appendix 1 - Team Data'!$B$12:$R$112, MATCH(D2879, 'Appendix 1 - Team Data'!$B$12:$B$112,0),4)</f>
        <v>20</v>
      </c>
      <c r="J2879" s="25">
        <f t="shared" si="45"/>
        <v>2</v>
      </c>
    </row>
    <row r="2880" spans="2:10">
      <c r="B2880" s="3">
        <v>35750</v>
      </c>
      <c r="C2880" s="10" t="s">
        <v>18</v>
      </c>
      <c r="D2880" s="10" t="s">
        <v>218</v>
      </c>
      <c r="E2880" s="25">
        <v>5</v>
      </c>
      <c r="F2880" s="25">
        <v>3</v>
      </c>
      <c r="G2880" s="10" t="s">
        <v>289</v>
      </c>
      <c r="H2880" s="25">
        <f>INDEX('Appendix 1 - Team Data'!$B$12:$R$112, MATCH(C2880, 'Appendix 1 - Team Data'!$B$12:$B$112,0),4)</f>
        <v>80</v>
      </c>
      <c r="I2880" s="25">
        <f>INDEX('Appendix 1 - Team Data'!$B$12:$R$112, MATCH(D2880, 'Appendix 1 - Team Data'!$B$12:$B$112,0),4)</f>
        <v>70</v>
      </c>
      <c r="J2880" s="25">
        <f t="shared" si="45"/>
        <v>2</v>
      </c>
    </row>
    <row r="2881" spans="2:10">
      <c r="B2881" s="3">
        <v>35764</v>
      </c>
      <c r="C2881" s="10" t="s">
        <v>51</v>
      </c>
      <c r="D2881" s="10" t="s">
        <v>276</v>
      </c>
      <c r="E2881" s="25">
        <v>2</v>
      </c>
      <c r="F2881" s="25">
        <v>0</v>
      </c>
      <c r="G2881" s="10" t="s">
        <v>312</v>
      </c>
      <c r="H2881" s="25">
        <f>INDEX('Appendix 1 - Team Data'!$B$12:$R$112, MATCH(C2881, 'Appendix 1 - Team Data'!$B$12:$B$112,0),4)</f>
        <v>70</v>
      </c>
      <c r="I2881" s="25">
        <f>INDEX('Appendix 1 - Team Data'!$B$12:$R$112, MATCH(D2881, 'Appendix 1 - Team Data'!$B$12:$B$112,0),4)</f>
        <v>0</v>
      </c>
      <c r="J2881" s="25">
        <f t="shared" si="45"/>
        <v>2</v>
      </c>
    </row>
    <row r="2882" spans="2:10">
      <c r="B2882" s="3">
        <v>35776</v>
      </c>
      <c r="C2882" s="10" t="s">
        <v>41</v>
      </c>
      <c r="D2882" s="10" t="s">
        <v>26</v>
      </c>
      <c r="E2882" s="25">
        <v>1</v>
      </c>
      <c r="F2882" s="25">
        <v>3</v>
      </c>
      <c r="G2882" s="10" t="s">
        <v>295</v>
      </c>
      <c r="H2882" s="25">
        <f>INDEX('Appendix 1 - Team Data'!$B$12:$R$112, MATCH(C2882, 'Appendix 1 - Team Data'!$B$12:$B$112,0),4)</f>
        <v>80</v>
      </c>
      <c r="I2882" s="25">
        <f>INDEX('Appendix 1 - Team Data'!$B$12:$R$112, MATCH(D2882, 'Appendix 1 - Team Data'!$B$12:$B$112,0),4)</f>
        <v>60</v>
      </c>
      <c r="J2882" s="25">
        <f t="shared" si="45"/>
        <v>2</v>
      </c>
    </row>
    <row r="2883" spans="2:10">
      <c r="B2883" s="3">
        <v>35777</v>
      </c>
      <c r="C2883" s="10" t="s">
        <v>249</v>
      </c>
      <c r="D2883" s="10" t="s">
        <v>18</v>
      </c>
      <c r="E2883" s="25">
        <v>0</v>
      </c>
      <c r="F2883" s="25">
        <v>2</v>
      </c>
      <c r="G2883" s="10" t="s">
        <v>295</v>
      </c>
      <c r="H2883" s="25">
        <f>INDEX('Appendix 1 - Team Data'!$B$12:$R$112, MATCH(C2883, 'Appendix 1 - Team Data'!$B$12:$B$112,0),4)</f>
        <v>20</v>
      </c>
      <c r="I2883" s="25">
        <f>INDEX('Appendix 1 - Team Data'!$B$12:$R$112, MATCH(D2883, 'Appendix 1 - Team Data'!$B$12:$B$112,0),4)</f>
        <v>80</v>
      </c>
      <c r="J2883" s="25">
        <f t="shared" si="45"/>
        <v>2</v>
      </c>
    </row>
    <row r="2884" spans="2:10">
      <c r="B2884" s="3">
        <v>35786</v>
      </c>
      <c r="C2884" s="10" t="s">
        <v>17</v>
      </c>
      <c r="D2884" s="10" t="s">
        <v>231</v>
      </c>
      <c r="E2884" s="25">
        <v>2</v>
      </c>
      <c r="F2884" s="25">
        <v>0</v>
      </c>
      <c r="G2884" s="10" t="s">
        <v>288</v>
      </c>
      <c r="H2884" s="25">
        <f>INDEX('Appendix 1 - Team Data'!$B$12:$R$112, MATCH(C2884, 'Appendix 1 - Team Data'!$B$12:$B$112,0),4)</f>
        <v>50</v>
      </c>
      <c r="I2884" s="25">
        <f>INDEX('Appendix 1 - Team Data'!$B$12:$R$112, MATCH(D2884, 'Appendix 1 - Team Data'!$B$12:$B$112,0),4)</f>
        <v>40</v>
      </c>
      <c r="J2884" s="25">
        <f t="shared" si="45"/>
        <v>2</v>
      </c>
    </row>
    <row r="2885" spans="2:10">
      <c r="B2885" s="3">
        <v>35791</v>
      </c>
      <c r="C2885" s="10" t="s">
        <v>238</v>
      </c>
      <c r="D2885" s="10" t="s">
        <v>243</v>
      </c>
      <c r="E2885" s="25">
        <v>2</v>
      </c>
      <c r="F2885" s="25">
        <v>0</v>
      </c>
      <c r="G2885" s="10" t="s">
        <v>288</v>
      </c>
      <c r="H2885" s="25">
        <f>INDEX('Appendix 1 - Team Data'!$B$12:$R$112, MATCH(C2885, 'Appendix 1 - Team Data'!$B$12:$B$112,0),4)</f>
        <v>40</v>
      </c>
      <c r="I2885" s="25">
        <f>INDEX('Appendix 1 - Team Data'!$B$12:$R$112, MATCH(D2885, 'Appendix 1 - Team Data'!$B$12:$B$112,0),4)</f>
        <v>30</v>
      </c>
      <c r="J2885" s="25">
        <f t="shared" si="45"/>
        <v>2</v>
      </c>
    </row>
    <row r="2886" spans="2:10">
      <c r="B2886" s="3">
        <v>35822</v>
      </c>
      <c r="C2886" s="10" t="s">
        <v>17</v>
      </c>
      <c r="D2886" s="10" t="s">
        <v>43</v>
      </c>
      <c r="E2886" s="25">
        <v>0</v>
      </c>
      <c r="F2886" s="25">
        <v>2</v>
      </c>
      <c r="G2886" s="10" t="s">
        <v>305</v>
      </c>
      <c r="H2886" s="25">
        <f>INDEX('Appendix 1 - Team Data'!$B$12:$R$112, MATCH(C2886, 'Appendix 1 - Team Data'!$B$12:$B$112,0),4)</f>
        <v>50</v>
      </c>
      <c r="I2886" s="25">
        <f>INDEX('Appendix 1 - Team Data'!$B$12:$R$112, MATCH(D2886, 'Appendix 1 - Team Data'!$B$12:$B$112,0),4)</f>
        <v>70</v>
      </c>
      <c r="J2886" s="25">
        <f t="shared" si="45"/>
        <v>2</v>
      </c>
    </row>
    <row r="2887" spans="2:10">
      <c r="B2887" s="3">
        <v>35833</v>
      </c>
      <c r="C2887" s="10" t="s">
        <v>41</v>
      </c>
      <c r="D2887" s="10" t="s">
        <v>237</v>
      </c>
      <c r="E2887" s="25">
        <v>2</v>
      </c>
      <c r="F2887" s="25">
        <v>0</v>
      </c>
      <c r="G2887" s="10" t="s">
        <v>302</v>
      </c>
      <c r="H2887" s="25">
        <f>INDEX('Appendix 1 - Team Data'!$B$12:$R$112, MATCH(C2887, 'Appendix 1 - Team Data'!$B$12:$B$112,0),4)</f>
        <v>80</v>
      </c>
      <c r="I2887" s="25">
        <f>INDEX('Appendix 1 - Team Data'!$B$12:$R$112, MATCH(D2887, 'Appendix 1 - Team Data'!$B$12:$B$112,0),4)</f>
        <v>40</v>
      </c>
      <c r="J2887" s="25">
        <f t="shared" si="45"/>
        <v>2</v>
      </c>
    </row>
    <row r="2888" spans="2:10">
      <c r="B2888" s="3">
        <v>35835</v>
      </c>
      <c r="C2888" s="10" t="s">
        <v>244</v>
      </c>
      <c r="D2888" s="10" t="s">
        <v>216</v>
      </c>
      <c r="E2888" s="25">
        <v>0</v>
      </c>
      <c r="F2888" s="25">
        <v>2</v>
      </c>
      <c r="G2888" s="10" t="s">
        <v>326</v>
      </c>
      <c r="H2888" s="25">
        <f>INDEX('Appendix 1 - Team Data'!$B$12:$R$112, MATCH(C2888, 'Appendix 1 - Team Data'!$B$12:$B$112,0),4)</f>
        <v>30</v>
      </c>
      <c r="I2888" s="25">
        <f>INDEX('Appendix 1 - Team Data'!$B$12:$R$112, MATCH(D2888, 'Appendix 1 - Team Data'!$B$12:$B$112,0),4)</f>
        <v>70</v>
      </c>
      <c r="J2888" s="25">
        <f t="shared" si="45"/>
        <v>2</v>
      </c>
    </row>
    <row r="2889" spans="2:10">
      <c r="B2889" s="3">
        <v>35835</v>
      </c>
      <c r="C2889" s="10" t="s">
        <v>234</v>
      </c>
      <c r="D2889" s="10" t="s">
        <v>47</v>
      </c>
      <c r="E2889" s="25">
        <v>2</v>
      </c>
      <c r="F2889" s="25">
        <v>0</v>
      </c>
      <c r="G2889" s="10" t="s">
        <v>306</v>
      </c>
      <c r="H2889" s="25">
        <f>INDEX('Appendix 1 - Team Data'!$B$12:$R$112, MATCH(C2889, 'Appendix 1 - Team Data'!$B$12:$B$112,0),4)</f>
        <v>40</v>
      </c>
      <c r="I2889" s="25">
        <f>INDEX('Appendix 1 - Team Data'!$B$12:$R$112, MATCH(D2889, 'Appendix 1 - Team Data'!$B$12:$B$112,0),4)</f>
        <v>40</v>
      </c>
      <c r="J2889" s="25">
        <f t="shared" si="45"/>
        <v>2</v>
      </c>
    </row>
    <row r="2890" spans="2:10">
      <c r="B2890" s="3">
        <v>35835</v>
      </c>
      <c r="C2890" s="10" t="s">
        <v>247</v>
      </c>
      <c r="D2890" s="10" t="s">
        <v>271</v>
      </c>
      <c r="E2890" s="25">
        <v>2</v>
      </c>
      <c r="F2890" s="25">
        <v>0</v>
      </c>
      <c r="G2890" s="10" t="s">
        <v>302</v>
      </c>
      <c r="H2890" s="25">
        <f>INDEX('Appendix 1 - Team Data'!$B$12:$R$112, MATCH(C2890, 'Appendix 1 - Team Data'!$B$12:$B$112,0),4)</f>
        <v>30</v>
      </c>
      <c r="I2890" s="25">
        <f>INDEX('Appendix 1 - Team Data'!$B$12:$R$112, MATCH(D2890, 'Appendix 1 - Team Data'!$B$12:$B$112,0),4)</f>
        <v>0</v>
      </c>
      <c r="J2890" s="25">
        <f t="shared" si="45"/>
        <v>2</v>
      </c>
    </row>
    <row r="2891" spans="2:10">
      <c r="B2891" s="3">
        <v>35837</v>
      </c>
      <c r="C2891" s="10" t="s">
        <v>48</v>
      </c>
      <c r="D2891" s="10" t="s">
        <v>213</v>
      </c>
      <c r="E2891" s="25">
        <v>0</v>
      </c>
      <c r="F2891" s="25">
        <v>2</v>
      </c>
      <c r="G2891" s="10" t="s">
        <v>288</v>
      </c>
      <c r="H2891" s="25">
        <f>INDEX('Appendix 1 - Team Data'!$B$12:$R$112, MATCH(C2891, 'Appendix 1 - Team Data'!$B$12:$B$112,0),4)</f>
        <v>90</v>
      </c>
      <c r="I2891" s="25">
        <f>INDEX('Appendix 1 - Team Data'!$B$12:$R$112, MATCH(D2891, 'Appendix 1 - Team Data'!$B$12:$B$112,0),4)</f>
        <v>80</v>
      </c>
      <c r="J2891" s="25">
        <f t="shared" si="45"/>
        <v>2</v>
      </c>
    </row>
    <row r="2892" spans="2:10">
      <c r="B2892" s="3">
        <v>35844</v>
      </c>
      <c r="C2892" s="10" t="s">
        <v>253</v>
      </c>
      <c r="D2892" s="10" t="s">
        <v>40</v>
      </c>
      <c r="E2892" s="25">
        <v>0</v>
      </c>
      <c r="F2892" s="25">
        <v>2</v>
      </c>
      <c r="G2892" s="10" t="s">
        <v>288</v>
      </c>
      <c r="H2892" s="25">
        <f>INDEX('Appendix 1 - Team Data'!$B$12:$R$112, MATCH(C2892, 'Appendix 1 - Team Data'!$B$12:$B$112,0),4)</f>
        <v>20</v>
      </c>
      <c r="I2892" s="25">
        <f>INDEX('Appendix 1 - Team Data'!$B$12:$R$112, MATCH(D2892, 'Appendix 1 - Team Data'!$B$12:$B$112,0),4)</f>
        <v>90</v>
      </c>
      <c r="J2892" s="25">
        <f t="shared" si="45"/>
        <v>2</v>
      </c>
    </row>
    <row r="2893" spans="2:10">
      <c r="B2893" s="3">
        <v>35850</v>
      </c>
      <c r="C2893" s="10" t="s">
        <v>30</v>
      </c>
      <c r="D2893" s="10" t="s">
        <v>38</v>
      </c>
      <c r="E2893" s="25">
        <v>3</v>
      </c>
      <c r="F2893" s="25">
        <v>1</v>
      </c>
      <c r="G2893" s="10" t="s">
        <v>288</v>
      </c>
      <c r="H2893" s="25">
        <f>INDEX('Appendix 1 - Team Data'!$B$12:$R$112, MATCH(C2893, 'Appendix 1 - Team Data'!$B$12:$B$112,0),4)</f>
        <v>90</v>
      </c>
      <c r="I2893" s="25">
        <f>INDEX('Appendix 1 - Team Data'!$B$12:$R$112, MATCH(D2893, 'Appendix 1 - Team Data'!$B$12:$B$112,0),4)</f>
        <v>70</v>
      </c>
      <c r="J2893" s="25">
        <f t="shared" si="45"/>
        <v>2</v>
      </c>
    </row>
    <row r="2894" spans="2:10">
      <c r="B2894" s="3">
        <v>35851</v>
      </c>
      <c r="C2894" s="10" t="s">
        <v>238</v>
      </c>
      <c r="D2894" s="10" t="s">
        <v>17</v>
      </c>
      <c r="E2894" s="25">
        <v>0</v>
      </c>
      <c r="F2894" s="25">
        <v>2</v>
      </c>
      <c r="G2894" s="10" t="s">
        <v>306</v>
      </c>
      <c r="H2894" s="25">
        <f>INDEX('Appendix 1 - Team Data'!$B$12:$R$112, MATCH(C2894, 'Appendix 1 - Team Data'!$B$12:$B$112,0),4)</f>
        <v>40</v>
      </c>
      <c r="I2894" s="25">
        <f>INDEX('Appendix 1 - Team Data'!$B$12:$R$112, MATCH(D2894, 'Appendix 1 - Team Data'!$B$12:$B$112,0),4)</f>
        <v>50</v>
      </c>
      <c r="J2894" s="25">
        <f t="shared" si="45"/>
        <v>2</v>
      </c>
    </row>
    <row r="2895" spans="2:10">
      <c r="B2895" s="3">
        <v>35851</v>
      </c>
      <c r="C2895" s="10" t="s">
        <v>252</v>
      </c>
      <c r="D2895" s="10" t="s">
        <v>50</v>
      </c>
      <c r="E2895" s="25">
        <v>2</v>
      </c>
      <c r="F2895" s="25">
        <v>0</v>
      </c>
      <c r="G2895" s="10" t="s">
        <v>288</v>
      </c>
      <c r="H2895" s="25">
        <f>INDEX('Appendix 1 - Team Data'!$B$12:$R$112, MATCH(C2895, 'Appendix 1 - Team Data'!$B$12:$B$112,0),4)</f>
        <v>20</v>
      </c>
      <c r="I2895" s="25">
        <f>INDEX('Appendix 1 - Team Data'!$B$12:$R$112, MATCH(D2895, 'Appendix 1 - Team Data'!$B$12:$B$112,0),4)</f>
        <v>80</v>
      </c>
      <c r="J2895" s="25">
        <f t="shared" si="45"/>
        <v>2</v>
      </c>
    </row>
    <row r="2896" spans="2:10">
      <c r="B2896" s="3">
        <v>35854</v>
      </c>
      <c r="C2896" s="10" t="s">
        <v>250</v>
      </c>
      <c r="D2896" s="10" t="s">
        <v>17</v>
      </c>
      <c r="E2896" s="25">
        <v>0</v>
      </c>
      <c r="F2896" s="25">
        <v>2</v>
      </c>
      <c r="G2896" s="10" t="s">
        <v>306</v>
      </c>
      <c r="H2896" s="25">
        <f>INDEX('Appendix 1 - Team Data'!$B$12:$R$112, MATCH(C2896, 'Appendix 1 - Team Data'!$B$12:$B$112,0),4)</f>
        <v>20</v>
      </c>
      <c r="I2896" s="25">
        <f>INDEX('Appendix 1 - Team Data'!$B$12:$R$112, MATCH(D2896, 'Appendix 1 - Team Data'!$B$12:$B$112,0),4)</f>
        <v>50</v>
      </c>
      <c r="J2896" s="25">
        <f t="shared" si="45"/>
        <v>2</v>
      </c>
    </row>
    <row r="2897" spans="2:10">
      <c r="B2897" s="3">
        <v>35861</v>
      </c>
      <c r="C2897" s="10" t="s">
        <v>53</v>
      </c>
      <c r="D2897" s="10" t="s">
        <v>248</v>
      </c>
      <c r="E2897" s="25">
        <v>0</v>
      </c>
      <c r="F2897" s="25">
        <v>2</v>
      </c>
      <c r="G2897" s="10" t="s">
        <v>338</v>
      </c>
      <c r="H2897" s="25">
        <f>INDEX('Appendix 1 - Team Data'!$B$12:$R$112, MATCH(C2897, 'Appendix 1 - Team Data'!$B$12:$B$112,0),4)</f>
        <v>50</v>
      </c>
      <c r="I2897" s="25">
        <f>INDEX('Appendix 1 - Team Data'!$B$12:$R$112, MATCH(D2897, 'Appendix 1 - Team Data'!$B$12:$B$112,0),4)</f>
        <v>30</v>
      </c>
      <c r="J2897" s="25">
        <f t="shared" si="45"/>
        <v>2</v>
      </c>
    </row>
    <row r="2898" spans="2:10">
      <c r="B2898" s="3">
        <v>35864</v>
      </c>
      <c r="C2898" s="10" t="s">
        <v>30</v>
      </c>
      <c r="D2898" s="10" t="s">
        <v>233</v>
      </c>
      <c r="E2898" s="25">
        <v>2</v>
      </c>
      <c r="F2898" s="25">
        <v>0</v>
      </c>
      <c r="G2898" s="10" t="s">
        <v>288</v>
      </c>
      <c r="H2898" s="25">
        <f>INDEX('Appendix 1 - Team Data'!$B$12:$R$112, MATCH(C2898, 'Appendix 1 - Team Data'!$B$12:$B$112,0),4)</f>
        <v>90</v>
      </c>
      <c r="I2898" s="25">
        <f>INDEX('Appendix 1 - Team Data'!$B$12:$R$112, MATCH(D2898, 'Appendix 1 - Team Data'!$B$12:$B$112,0),4)</f>
        <v>40</v>
      </c>
      <c r="J2898" s="25">
        <f t="shared" si="45"/>
        <v>2</v>
      </c>
    </row>
    <row r="2899" spans="2:10">
      <c r="B2899" s="3">
        <v>35879</v>
      </c>
      <c r="C2899" s="10" t="s">
        <v>50</v>
      </c>
      <c r="D2899" s="10" t="s">
        <v>232</v>
      </c>
      <c r="E2899" s="25">
        <v>2</v>
      </c>
      <c r="F2899" s="25">
        <v>0</v>
      </c>
      <c r="G2899" s="10" t="s">
        <v>288</v>
      </c>
      <c r="H2899" s="25">
        <f>INDEX('Appendix 1 - Team Data'!$B$12:$R$112, MATCH(C2899, 'Appendix 1 - Team Data'!$B$12:$B$112,0),4)</f>
        <v>80</v>
      </c>
      <c r="I2899" s="25">
        <f>INDEX('Appendix 1 - Team Data'!$B$12:$R$112, MATCH(D2899, 'Appendix 1 - Team Data'!$B$12:$B$112,0),4)</f>
        <v>40</v>
      </c>
      <c r="J2899" s="25">
        <f t="shared" si="45"/>
        <v>2</v>
      </c>
    </row>
    <row r="2900" spans="2:10">
      <c r="B2900" s="3">
        <v>35905</v>
      </c>
      <c r="C2900" s="10" t="s">
        <v>23</v>
      </c>
      <c r="D2900" s="10" t="s">
        <v>236</v>
      </c>
      <c r="E2900" s="25">
        <v>0</v>
      </c>
      <c r="F2900" s="25">
        <v>2</v>
      </c>
      <c r="G2900" s="10" t="s">
        <v>288</v>
      </c>
      <c r="H2900" s="25">
        <f>INDEX('Appendix 1 - Team Data'!$B$12:$R$112, MATCH(C2900, 'Appendix 1 - Team Data'!$B$12:$B$112,0),4)</f>
        <v>70</v>
      </c>
      <c r="I2900" s="25">
        <f>INDEX('Appendix 1 - Team Data'!$B$12:$R$112, MATCH(D2900, 'Appendix 1 - Team Data'!$B$12:$B$112,0),4)</f>
        <v>40</v>
      </c>
      <c r="J2900" s="25">
        <f t="shared" si="45"/>
        <v>2</v>
      </c>
    </row>
    <row r="2901" spans="2:10">
      <c r="B2901" s="3">
        <v>35907</v>
      </c>
      <c r="C2901" s="10" t="s">
        <v>28</v>
      </c>
      <c r="D2901" s="10" t="s">
        <v>246</v>
      </c>
      <c r="E2901" s="25">
        <v>0</v>
      </c>
      <c r="F2901" s="25">
        <v>2</v>
      </c>
      <c r="G2901" s="10" t="s">
        <v>288</v>
      </c>
      <c r="H2901" s="25">
        <f>INDEX('Appendix 1 - Team Data'!$B$12:$R$112, MATCH(C2901, 'Appendix 1 - Team Data'!$B$12:$B$112,0),4)</f>
        <v>80</v>
      </c>
      <c r="I2901" s="25">
        <f>INDEX('Appendix 1 - Team Data'!$B$12:$R$112, MATCH(D2901, 'Appendix 1 - Team Data'!$B$12:$B$112,0),4)</f>
        <v>30</v>
      </c>
      <c r="J2901" s="25">
        <f t="shared" ref="J2901:J2964" si="46">ABS(F2901-E2901)</f>
        <v>2</v>
      </c>
    </row>
    <row r="2902" spans="2:10">
      <c r="B2902" s="3">
        <v>35907</v>
      </c>
      <c r="C2902" s="10" t="s">
        <v>221</v>
      </c>
      <c r="D2902" s="10" t="s">
        <v>30</v>
      </c>
      <c r="E2902" s="25">
        <v>0</v>
      </c>
      <c r="F2902" s="25">
        <v>2</v>
      </c>
      <c r="G2902" s="10" t="s">
        <v>288</v>
      </c>
      <c r="H2902" s="25">
        <f>INDEX('Appendix 1 - Team Data'!$B$12:$R$112, MATCH(C2902, 'Appendix 1 - Team Data'!$B$12:$B$112,0),4)</f>
        <v>60</v>
      </c>
      <c r="I2902" s="25">
        <f>INDEX('Appendix 1 - Team Data'!$B$12:$R$112, MATCH(D2902, 'Appendix 1 - Team Data'!$B$12:$B$112,0),4)</f>
        <v>90</v>
      </c>
      <c r="J2902" s="25">
        <f t="shared" si="46"/>
        <v>2</v>
      </c>
    </row>
    <row r="2903" spans="2:10">
      <c r="B2903" s="3">
        <v>35907</v>
      </c>
      <c r="C2903" s="10" t="s">
        <v>211</v>
      </c>
      <c r="D2903" s="10" t="s">
        <v>215</v>
      </c>
      <c r="E2903" s="25">
        <v>3</v>
      </c>
      <c r="F2903" s="25">
        <v>1</v>
      </c>
      <c r="G2903" s="10" t="s">
        <v>288</v>
      </c>
      <c r="H2903" s="25">
        <f>INDEX('Appendix 1 - Team Data'!$B$12:$R$112, MATCH(C2903, 'Appendix 1 - Team Data'!$B$12:$B$112,0),4)</f>
        <v>90</v>
      </c>
      <c r="I2903" s="25">
        <f>INDEX('Appendix 1 - Team Data'!$B$12:$R$112, MATCH(D2903, 'Appendix 1 - Team Data'!$B$12:$B$112,0),4)</f>
        <v>70</v>
      </c>
      <c r="J2903" s="25">
        <f t="shared" si="46"/>
        <v>2</v>
      </c>
    </row>
    <row r="2904" spans="2:10">
      <c r="B2904" s="3">
        <v>35907</v>
      </c>
      <c r="C2904" s="10" t="s">
        <v>38</v>
      </c>
      <c r="D2904" s="10" t="s">
        <v>43</v>
      </c>
      <c r="E2904" s="25">
        <v>3</v>
      </c>
      <c r="F2904" s="25">
        <v>1</v>
      </c>
      <c r="G2904" s="10" t="s">
        <v>288</v>
      </c>
      <c r="H2904" s="25">
        <f>INDEX('Appendix 1 - Team Data'!$B$12:$R$112, MATCH(C2904, 'Appendix 1 - Team Data'!$B$12:$B$112,0),4)</f>
        <v>70</v>
      </c>
      <c r="I2904" s="25">
        <f>INDEX('Appendix 1 - Team Data'!$B$12:$R$112, MATCH(D2904, 'Appendix 1 - Team Data'!$B$12:$B$112,0),4)</f>
        <v>70</v>
      </c>
      <c r="J2904" s="25">
        <f t="shared" si="46"/>
        <v>2</v>
      </c>
    </row>
    <row r="2905" spans="2:10">
      <c r="B2905" s="3">
        <v>35934</v>
      </c>
      <c r="C2905" s="10" t="s">
        <v>231</v>
      </c>
      <c r="D2905" s="10" t="s">
        <v>238</v>
      </c>
      <c r="E2905" s="25">
        <v>2</v>
      </c>
      <c r="F2905" s="25">
        <v>0</v>
      </c>
      <c r="G2905" s="10" t="s">
        <v>288</v>
      </c>
      <c r="H2905" s="25">
        <f>INDEX('Appendix 1 - Team Data'!$B$12:$R$112, MATCH(C2905, 'Appendix 1 - Team Data'!$B$12:$B$112,0),4)</f>
        <v>40</v>
      </c>
      <c r="I2905" s="25">
        <f>INDEX('Appendix 1 - Team Data'!$B$12:$R$112, MATCH(D2905, 'Appendix 1 - Team Data'!$B$12:$B$112,0),4)</f>
        <v>40</v>
      </c>
      <c r="J2905" s="25">
        <f t="shared" si="46"/>
        <v>2</v>
      </c>
    </row>
    <row r="2906" spans="2:10">
      <c r="B2906" s="3">
        <v>35940</v>
      </c>
      <c r="C2906" s="10" t="s">
        <v>30</v>
      </c>
      <c r="D2906" s="10" t="s">
        <v>250</v>
      </c>
      <c r="E2906" s="25">
        <v>2</v>
      </c>
      <c r="F2906" s="25">
        <v>0</v>
      </c>
      <c r="G2906" s="10" t="s">
        <v>288</v>
      </c>
      <c r="H2906" s="25">
        <f>INDEX('Appendix 1 - Team Data'!$B$12:$R$112, MATCH(C2906, 'Appendix 1 - Team Data'!$B$12:$B$112,0),4)</f>
        <v>90</v>
      </c>
      <c r="I2906" s="25">
        <f>INDEX('Appendix 1 - Team Data'!$B$12:$R$112, MATCH(D2906, 'Appendix 1 - Team Data'!$B$12:$B$112,0),4)</f>
        <v>20</v>
      </c>
      <c r="J2906" s="25">
        <f t="shared" si="46"/>
        <v>2</v>
      </c>
    </row>
    <row r="2907" spans="2:10">
      <c r="B2907" s="3">
        <v>35942</v>
      </c>
      <c r="C2907" s="10" t="s">
        <v>50</v>
      </c>
      <c r="D2907" s="10" t="s">
        <v>15</v>
      </c>
      <c r="E2907" s="25">
        <v>3</v>
      </c>
      <c r="F2907" s="25">
        <v>1</v>
      </c>
      <c r="G2907" s="10" t="s">
        <v>288</v>
      </c>
      <c r="H2907" s="25">
        <f>INDEX('Appendix 1 - Team Data'!$B$12:$R$112, MATCH(C2907, 'Appendix 1 - Team Data'!$B$12:$B$112,0),4)</f>
        <v>80</v>
      </c>
      <c r="I2907" s="25">
        <f>INDEX('Appendix 1 - Team Data'!$B$12:$R$112, MATCH(D2907, 'Appendix 1 - Team Data'!$B$12:$B$112,0),4)</f>
        <v>50</v>
      </c>
      <c r="J2907" s="25">
        <f t="shared" si="46"/>
        <v>2</v>
      </c>
    </row>
    <row r="2908" spans="2:10">
      <c r="B2908" s="3">
        <v>35945</v>
      </c>
      <c r="C2908" s="10" t="s">
        <v>40</v>
      </c>
      <c r="D2908" s="10" t="s">
        <v>52</v>
      </c>
      <c r="E2908" s="25">
        <v>3</v>
      </c>
      <c r="F2908" s="25">
        <v>1</v>
      </c>
      <c r="G2908" s="10" t="s">
        <v>288</v>
      </c>
      <c r="H2908" s="25">
        <f>INDEX('Appendix 1 - Team Data'!$B$12:$R$112, MATCH(C2908, 'Appendix 1 - Team Data'!$B$12:$B$112,0),4)</f>
        <v>90</v>
      </c>
      <c r="I2908" s="25">
        <f>INDEX('Appendix 1 - Team Data'!$B$12:$R$112, MATCH(D2908, 'Appendix 1 - Team Data'!$B$12:$B$112,0),4)</f>
        <v>90</v>
      </c>
      <c r="J2908" s="25">
        <f t="shared" si="46"/>
        <v>2</v>
      </c>
    </row>
    <row r="2909" spans="2:10">
      <c r="B2909" s="3">
        <v>35949</v>
      </c>
      <c r="C2909" s="10" t="s">
        <v>45</v>
      </c>
      <c r="D2909" s="10" t="s">
        <v>52</v>
      </c>
      <c r="E2909" s="25">
        <v>2</v>
      </c>
      <c r="F2909" s="25">
        <v>0</v>
      </c>
      <c r="G2909" s="10" t="s">
        <v>288</v>
      </c>
      <c r="H2909" s="25">
        <f>INDEX('Appendix 1 - Team Data'!$B$12:$R$112, MATCH(C2909, 'Appendix 1 - Team Data'!$B$12:$B$112,0),4)</f>
        <v>90</v>
      </c>
      <c r="I2909" s="25">
        <f>INDEX('Appendix 1 - Team Data'!$B$12:$R$112, MATCH(D2909, 'Appendix 1 - Team Data'!$B$12:$B$112,0),4)</f>
        <v>90</v>
      </c>
      <c r="J2909" s="25">
        <f t="shared" si="46"/>
        <v>2</v>
      </c>
    </row>
    <row r="2910" spans="2:10">
      <c r="B2910" s="3">
        <v>35949</v>
      </c>
      <c r="C2910" s="10" t="s">
        <v>32</v>
      </c>
      <c r="D2910" s="10" t="s">
        <v>23</v>
      </c>
      <c r="E2910" s="25">
        <v>2</v>
      </c>
      <c r="F2910" s="25">
        <v>0</v>
      </c>
      <c r="G2910" s="10" t="s">
        <v>288</v>
      </c>
      <c r="H2910" s="25">
        <f>INDEX('Appendix 1 - Team Data'!$B$12:$R$112, MATCH(C2910, 'Appendix 1 - Team Data'!$B$12:$B$112,0),4)</f>
        <v>80</v>
      </c>
      <c r="I2910" s="25">
        <f>INDEX('Appendix 1 - Team Data'!$B$12:$R$112, MATCH(D2910, 'Appendix 1 - Team Data'!$B$12:$B$112,0),4)</f>
        <v>70</v>
      </c>
      <c r="J2910" s="25">
        <f t="shared" si="46"/>
        <v>2</v>
      </c>
    </row>
    <row r="2911" spans="2:10">
      <c r="B2911" s="3">
        <v>35951</v>
      </c>
      <c r="C2911" s="10" t="s">
        <v>233</v>
      </c>
      <c r="D2911" s="10" t="s">
        <v>251</v>
      </c>
      <c r="E2911" s="25">
        <v>2</v>
      </c>
      <c r="F2911" s="25">
        <v>0</v>
      </c>
      <c r="G2911" s="10" t="s">
        <v>288</v>
      </c>
      <c r="H2911" s="25">
        <f>INDEX('Appendix 1 - Team Data'!$B$12:$R$112, MATCH(C2911, 'Appendix 1 - Team Data'!$B$12:$B$112,0),4)</f>
        <v>40</v>
      </c>
      <c r="I2911" s="25">
        <f>INDEX('Appendix 1 - Team Data'!$B$12:$R$112, MATCH(D2911, 'Appendix 1 - Team Data'!$B$12:$B$112,0),4)</f>
        <v>20</v>
      </c>
      <c r="J2911" s="25">
        <f t="shared" si="46"/>
        <v>2</v>
      </c>
    </row>
    <row r="2912" spans="2:10">
      <c r="B2912" s="3">
        <v>35959</v>
      </c>
      <c r="C2912" s="10" t="s">
        <v>43</v>
      </c>
      <c r="D2912" s="10" t="s">
        <v>41</v>
      </c>
      <c r="E2912" s="25">
        <v>1</v>
      </c>
      <c r="F2912" s="25">
        <v>3</v>
      </c>
      <c r="G2912" s="10" t="s">
        <v>286</v>
      </c>
      <c r="H2912" s="25">
        <f>INDEX('Appendix 1 - Team Data'!$B$12:$R$112, MATCH(C2912, 'Appendix 1 - Team Data'!$B$12:$B$112,0),4)</f>
        <v>70</v>
      </c>
      <c r="I2912" s="25">
        <f>INDEX('Appendix 1 - Team Data'!$B$12:$R$112, MATCH(D2912, 'Appendix 1 - Team Data'!$B$12:$B$112,0),4)</f>
        <v>80</v>
      </c>
      <c r="J2912" s="25">
        <f t="shared" si="46"/>
        <v>2</v>
      </c>
    </row>
    <row r="2913" spans="2:10">
      <c r="B2913" s="3">
        <v>35960</v>
      </c>
      <c r="C2913" s="10" t="s">
        <v>247</v>
      </c>
      <c r="D2913" s="10" t="s">
        <v>32</v>
      </c>
      <c r="E2913" s="25">
        <v>1</v>
      </c>
      <c r="F2913" s="25">
        <v>3</v>
      </c>
      <c r="G2913" s="10" t="s">
        <v>286</v>
      </c>
      <c r="H2913" s="25">
        <f>INDEX('Appendix 1 - Team Data'!$B$12:$R$112, MATCH(C2913, 'Appendix 1 - Team Data'!$B$12:$B$112,0),4)</f>
        <v>30</v>
      </c>
      <c r="I2913" s="25">
        <f>INDEX('Appendix 1 - Team Data'!$B$12:$R$112, MATCH(D2913, 'Appendix 1 - Team Data'!$B$12:$B$112,0),4)</f>
        <v>80</v>
      </c>
      <c r="J2913" s="25">
        <f t="shared" si="46"/>
        <v>2</v>
      </c>
    </row>
    <row r="2914" spans="2:10">
      <c r="B2914" s="3">
        <v>35961</v>
      </c>
      <c r="C2914" s="10" t="s">
        <v>48</v>
      </c>
      <c r="D2914" s="10" t="s">
        <v>47</v>
      </c>
      <c r="E2914" s="25">
        <v>2</v>
      </c>
      <c r="F2914" s="25">
        <v>0</v>
      </c>
      <c r="G2914" s="10" t="s">
        <v>286</v>
      </c>
      <c r="H2914" s="25">
        <f>INDEX('Appendix 1 - Team Data'!$B$12:$R$112, MATCH(C2914, 'Appendix 1 - Team Data'!$B$12:$B$112,0),4)</f>
        <v>90</v>
      </c>
      <c r="I2914" s="25">
        <f>INDEX('Appendix 1 - Team Data'!$B$12:$R$112, MATCH(D2914, 'Appendix 1 - Team Data'!$B$12:$B$112,0),4)</f>
        <v>40</v>
      </c>
      <c r="J2914" s="25">
        <f t="shared" si="46"/>
        <v>2</v>
      </c>
    </row>
    <row r="2915" spans="2:10">
      <c r="B2915" s="3">
        <v>35970</v>
      </c>
      <c r="C2915" s="10" t="s">
        <v>33</v>
      </c>
      <c r="D2915" s="10" t="s">
        <v>215</v>
      </c>
      <c r="E2915" s="25">
        <v>1</v>
      </c>
      <c r="F2915" s="25">
        <v>3</v>
      </c>
      <c r="G2915" s="10" t="s">
        <v>286</v>
      </c>
      <c r="H2915" s="25">
        <f>INDEX('Appendix 1 - Team Data'!$B$12:$R$112, MATCH(C2915, 'Appendix 1 - Team Data'!$B$12:$B$112,0),4)</f>
        <v>50</v>
      </c>
      <c r="I2915" s="25">
        <f>INDEX('Appendix 1 - Team Data'!$B$12:$R$112, MATCH(D2915, 'Appendix 1 - Team Data'!$B$12:$B$112,0),4)</f>
        <v>70</v>
      </c>
      <c r="J2915" s="25">
        <f t="shared" si="46"/>
        <v>2</v>
      </c>
    </row>
    <row r="2916" spans="2:10">
      <c r="B2916" s="3">
        <v>35971</v>
      </c>
      <c r="C2916" s="10" t="s">
        <v>40</v>
      </c>
      <c r="D2916" s="10" t="s">
        <v>23</v>
      </c>
      <c r="E2916" s="25">
        <v>2</v>
      </c>
      <c r="F2916" s="25">
        <v>0</v>
      </c>
      <c r="G2916" s="10" t="s">
        <v>286</v>
      </c>
      <c r="H2916" s="25">
        <f>INDEX('Appendix 1 - Team Data'!$B$12:$R$112, MATCH(C2916, 'Appendix 1 - Team Data'!$B$12:$B$112,0),4)</f>
        <v>90</v>
      </c>
      <c r="I2916" s="25">
        <f>INDEX('Appendix 1 - Team Data'!$B$12:$R$112, MATCH(D2916, 'Appendix 1 - Team Data'!$B$12:$B$112,0),4)</f>
        <v>70</v>
      </c>
      <c r="J2916" s="25">
        <f t="shared" si="46"/>
        <v>2</v>
      </c>
    </row>
    <row r="2917" spans="2:10">
      <c r="B2917" s="3">
        <v>35972</v>
      </c>
      <c r="C2917" s="10" t="s">
        <v>52</v>
      </c>
      <c r="D2917" s="10" t="s">
        <v>48</v>
      </c>
      <c r="E2917" s="25">
        <v>0</v>
      </c>
      <c r="F2917" s="25">
        <v>2</v>
      </c>
      <c r="G2917" s="10" t="s">
        <v>286</v>
      </c>
      <c r="H2917" s="25">
        <f>INDEX('Appendix 1 - Team Data'!$B$12:$R$112, MATCH(C2917, 'Appendix 1 - Team Data'!$B$12:$B$112,0),4)</f>
        <v>90</v>
      </c>
      <c r="I2917" s="25">
        <f>INDEX('Appendix 1 - Team Data'!$B$12:$R$112, MATCH(D2917, 'Appendix 1 - Team Data'!$B$12:$B$112,0),4)</f>
        <v>90</v>
      </c>
      <c r="J2917" s="25">
        <f t="shared" si="46"/>
        <v>2</v>
      </c>
    </row>
    <row r="2918" spans="2:10">
      <c r="B2918" s="3">
        <v>35999</v>
      </c>
      <c r="C2918" s="10" t="s">
        <v>272</v>
      </c>
      <c r="D2918" s="10" t="s">
        <v>268</v>
      </c>
      <c r="E2918" s="25">
        <v>0</v>
      </c>
      <c r="F2918" s="25">
        <v>2</v>
      </c>
      <c r="G2918" s="10" t="s">
        <v>314</v>
      </c>
      <c r="H2918" s="25">
        <f>INDEX('Appendix 1 - Team Data'!$B$12:$R$112, MATCH(C2918, 'Appendix 1 - Team Data'!$B$12:$B$112,0),4)</f>
        <v>0</v>
      </c>
      <c r="I2918" s="25">
        <f>INDEX('Appendix 1 - Team Data'!$B$12:$R$112, MATCH(D2918, 'Appendix 1 - Team Data'!$B$12:$B$112,0),4)</f>
        <v>10</v>
      </c>
      <c r="J2918" s="25">
        <f t="shared" si="46"/>
        <v>2</v>
      </c>
    </row>
    <row r="2919" spans="2:10">
      <c r="B2919" s="3">
        <v>36002</v>
      </c>
      <c r="C2919" s="10" t="s">
        <v>51</v>
      </c>
      <c r="D2919" s="10" t="s">
        <v>257</v>
      </c>
      <c r="E2919" s="25">
        <v>3</v>
      </c>
      <c r="F2919" s="25">
        <v>1</v>
      </c>
      <c r="G2919" s="10" t="s">
        <v>288</v>
      </c>
      <c r="H2919" s="25">
        <f>INDEX('Appendix 1 - Team Data'!$B$12:$R$112, MATCH(C2919, 'Appendix 1 - Team Data'!$B$12:$B$112,0),4)</f>
        <v>70</v>
      </c>
      <c r="I2919" s="25">
        <f>INDEX('Appendix 1 - Team Data'!$B$12:$R$112, MATCH(D2919, 'Appendix 1 - Team Data'!$B$12:$B$112,0),4)</f>
        <v>20</v>
      </c>
      <c r="J2919" s="25">
        <f t="shared" si="46"/>
        <v>2</v>
      </c>
    </row>
    <row r="2920" spans="2:10">
      <c r="B2920" s="3">
        <v>36007</v>
      </c>
      <c r="C2920" s="10" t="s">
        <v>265</v>
      </c>
      <c r="D2920" s="10" t="s">
        <v>251</v>
      </c>
      <c r="E2920" s="25">
        <v>0</v>
      </c>
      <c r="F2920" s="25">
        <v>2</v>
      </c>
      <c r="G2920" s="10" t="s">
        <v>291</v>
      </c>
      <c r="H2920" s="25">
        <f>INDEX('Appendix 1 - Team Data'!$B$12:$R$112, MATCH(C2920, 'Appendix 1 - Team Data'!$B$12:$B$112,0),4)</f>
        <v>10</v>
      </c>
      <c r="I2920" s="25">
        <f>INDEX('Appendix 1 - Team Data'!$B$12:$R$112, MATCH(D2920, 'Appendix 1 - Team Data'!$B$12:$B$112,0),4)</f>
        <v>20</v>
      </c>
      <c r="J2920" s="25">
        <f t="shared" si="46"/>
        <v>2</v>
      </c>
    </row>
    <row r="2921" spans="2:10">
      <c r="B2921" s="3">
        <v>36025</v>
      </c>
      <c r="C2921" s="10" t="s">
        <v>50</v>
      </c>
      <c r="D2921" s="10" t="s">
        <v>252</v>
      </c>
      <c r="E2921" s="25">
        <v>2</v>
      </c>
      <c r="F2921" s="25">
        <v>0</v>
      </c>
      <c r="G2921" s="10" t="s">
        <v>288</v>
      </c>
      <c r="H2921" s="25">
        <f>INDEX('Appendix 1 - Team Data'!$B$12:$R$112, MATCH(C2921, 'Appendix 1 - Team Data'!$B$12:$B$112,0),4)</f>
        <v>80</v>
      </c>
      <c r="I2921" s="25">
        <f>INDEX('Appendix 1 - Team Data'!$B$12:$R$112, MATCH(D2921, 'Appendix 1 - Team Data'!$B$12:$B$112,0),4)</f>
        <v>20</v>
      </c>
      <c r="J2921" s="25">
        <f t="shared" si="46"/>
        <v>2</v>
      </c>
    </row>
    <row r="2922" spans="2:10">
      <c r="B2922" s="3">
        <v>36040</v>
      </c>
      <c r="C2922" s="10" t="s">
        <v>22</v>
      </c>
      <c r="D2922" s="10" t="s">
        <v>51</v>
      </c>
      <c r="E2922" s="25">
        <v>2</v>
      </c>
      <c r="F2922" s="25">
        <v>0</v>
      </c>
      <c r="G2922" s="10" t="s">
        <v>288</v>
      </c>
      <c r="H2922" s="25">
        <f>INDEX('Appendix 1 - Team Data'!$B$12:$R$112, MATCH(C2922, 'Appendix 1 - Team Data'!$B$12:$B$112,0),4)</f>
        <v>50</v>
      </c>
      <c r="I2922" s="25">
        <f>INDEX('Appendix 1 - Team Data'!$B$12:$R$112, MATCH(D2922, 'Appendix 1 - Team Data'!$B$12:$B$112,0),4)</f>
        <v>70</v>
      </c>
      <c r="J2922" s="25">
        <f t="shared" si="46"/>
        <v>2</v>
      </c>
    </row>
    <row r="2923" spans="2:10">
      <c r="B2923" s="3">
        <v>36043</v>
      </c>
      <c r="C2923" s="10" t="s">
        <v>221</v>
      </c>
      <c r="D2923" s="10" t="s">
        <v>32</v>
      </c>
      <c r="E2923" s="25">
        <v>2</v>
      </c>
      <c r="F2923" s="25">
        <v>0</v>
      </c>
      <c r="G2923" s="10" t="s">
        <v>293</v>
      </c>
      <c r="H2923" s="25">
        <f>INDEX('Appendix 1 - Team Data'!$B$12:$R$112, MATCH(C2923, 'Appendix 1 - Team Data'!$B$12:$B$112,0),4)</f>
        <v>60</v>
      </c>
      <c r="I2923" s="25">
        <f>INDEX('Appendix 1 - Team Data'!$B$12:$R$112, MATCH(D2923, 'Appendix 1 - Team Data'!$B$12:$B$112,0),4)</f>
        <v>80</v>
      </c>
      <c r="J2923" s="25">
        <f t="shared" si="46"/>
        <v>2</v>
      </c>
    </row>
    <row r="2924" spans="2:10">
      <c r="B2924" s="3">
        <v>36043</v>
      </c>
      <c r="C2924" s="10" t="s">
        <v>214</v>
      </c>
      <c r="D2924" s="10" t="s">
        <v>211</v>
      </c>
      <c r="E2924" s="25">
        <v>0</v>
      </c>
      <c r="F2924" s="25">
        <v>2</v>
      </c>
      <c r="G2924" s="10" t="s">
        <v>293</v>
      </c>
      <c r="H2924" s="25">
        <f>INDEX('Appendix 1 - Team Data'!$B$12:$R$112, MATCH(C2924, 'Appendix 1 - Team Data'!$B$12:$B$112,0),4)</f>
        <v>70</v>
      </c>
      <c r="I2924" s="25">
        <f>INDEX('Appendix 1 - Team Data'!$B$12:$R$112, MATCH(D2924, 'Appendix 1 - Team Data'!$B$12:$B$112,0),4)</f>
        <v>90</v>
      </c>
      <c r="J2924" s="25">
        <f t="shared" si="46"/>
        <v>2</v>
      </c>
    </row>
    <row r="2925" spans="2:10">
      <c r="B2925" s="3">
        <v>36044</v>
      </c>
      <c r="C2925" s="10" t="s">
        <v>236</v>
      </c>
      <c r="D2925" s="10" t="s">
        <v>20</v>
      </c>
      <c r="E2925" s="25">
        <v>1</v>
      </c>
      <c r="F2925" s="25">
        <v>3</v>
      </c>
      <c r="G2925" s="10" t="s">
        <v>293</v>
      </c>
      <c r="H2925" s="25">
        <f>INDEX('Appendix 1 - Team Data'!$B$12:$R$112, MATCH(C2925, 'Appendix 1 - Team Data'!$B$12:$B$112,0),4)</f>
        <v>40</v>
      </c>
      <c r="I2925" s="25">
        <f>INDEX('Appendix 1 - Team Data'!$B$12:$R$112, MATCH(D2925, 'Appendix 1 - Team Data'!$B$12:$B$112,0),4)</f>
        <v>90</v>
      </c>
      <c r="J2925" s="25">
        <f t="shared" si="46"/>
        <v>2</v>
      </c>
    </row>
    <row r="2926" spans="2:10">
      <c r="B2926" s="3">
        <v>36060</v>
      </c>
      <c r="C2926" s="10" t="s">
        <v>253</v>
      </c>
      <c r="D2926" s="10" t="s">
        <v>260</v>
      </c>
      <c r="E2926" s="25">
        <v>2</v>
      </c>
      <c r="F2926" s="25">
        <v>0</v>
      </c>
      <c r="G2926" s="10" t="s">
        <v>288</v>
      </c>
      <c r="H2926" s="25">
        <f>INDEX('Appendix 1 - Team Data'!$B$12:$R$112, MATCH(C2926, 'Appendix 1 - Team Data'!$B$12:$B$112,0),4)</f>
        <v>20</v>
      </c>
      <c r="I2926" s="25">
        <f>INDEX('Appendix 1 - Team Data'!$B$12:$R$112, MATCH(D2926, 'Appendix 1 - Team Data'!$B$12:$B$112,0),4)</f>
        <v>10</v>
      </c>
      <c r="J2926" s="25">
        <f t="shared" si="46"/>
        <v>2</v>
      </c>
    </row>
    <row r="2927" spans="2:10">
      <c r="B2927" s="3">
        <v>36064</v>
      </c>
      <c r="C2927" s="10" t="s">
        <v>270</v>
      </c>
      <c r="D2927" s="10" t="s">
        <v>268</v>
      </c>
      <c r="E2927" s="25">
        <v>2</v>
      </c>
      <c r="F2927" s="25">
        <v>0</v>
      </c>
      <c r="G2927" s="10" t="s">
        <v>314</v>
      </c>
      <c r="H2927" s="25">
        <f>INDEX('Appendix 1 - Team Data'!$B$12:$R$112, MATCH(C2927, 'Appendix 1 - Team Data'!$B$12:$B$112,0),4)</f>
        <v>0</v>
      </c>
      <c r="I2927" s="25">
        <f>INDEX('Appendix 1 - Team Data'!$B$12:$R$112, MATCH(D2927, 'Appendix 1 - Team Data'!$B$12:$B$112,0),4)</f>
        <v>10</v>
      </c>
      <c r="J2927" s="25">
        <f t="shared" si="46"/>
        <v>2</v>
      </c>
    </row>
    <row r="2928" spans="2:10">
      <c r="B2928" s="3">
        <v>36069</v>
      </c>
      <c r="C2928" s="10" t="s">
        <v>16</v>
      </c>
      <c r="D2928" s="10" t="s">
        <v>270</v>
      </c>
      <c r="E2928" s="25">
        <v>3</v>
      </c>
      <c r="F2928" s="25">
        <v>1</v>
      </c>
      <c r="G2928" s="10" t="s">
        <v>314</v>
      </c>
      <c r="H2928" s="25">
        <f>INDEX('Appendix 1 - Team Data'!$B$12:$R$112, MATCH(C2928, 'Appendix 1 - Team Data'!$B$12:$B$112,0),4)</f>
        <v>30</v>
      </c>
      <c r="I2928" s="25">
        <f>INDEX('Appendix 1 - Team Data'!$B$12:$R$112, MATCH(D2928, 'Appendix 1 - Team Data'!$B$12:$B$112,0),4)</f>
        <v>0</v>
      </c>
      <c r="J2928" s="25">
        <f t="shared" si="46"/>
        <v>2</v>
      </c>
    </row>
    <row r="2929" spans="2:10">
      <c r="B2929" s="3">
        <v>36072</v>
      </c>
      <c r="C2929" s="10" t="s">
        <v>231</v>
      </c>
      <c r="D2929" s="10" t="s">
        <v>234</v>
      </c>
      <c r="E2929" s="25">
        <v>1</v>
      </c>
      <c r="F2929" s="25">
        <v>3</v>
      </c>
      <c r="G2929" s="10" t="s">
        <v>291</v>
      </c>
      <c r="H2929" s="25">
        <f>INDEX('Appendix 1 - Team Data'!$B$12:$R$112, MATCH(C2929, 'Appendix 1 - Team Data'!$B$12:$B$112,0),4)</f>
        <v>40</v>
      </c>
      <c r="I2929" s="25">
        <f>INDEX('Appendix 1 - Team Data'!$B$12:$R$112, MATCH(D2929, 'Appendix 1 - Team Data'!$B$12:$B$112,0),4)</f>
        <v>40</v>
      </c>
      <c r="J2929" s="25">
        <f t="shared" si="46"/>
        <v>2</v>
      </c>
    </row>
    <row r="2930" spans="2:10">
      <c r="B2930" s="3">
        <v>36078</v>
      </c>
      <c r="C2930" s="10" t="s">
        <v>211</v>
      </c>
      <c r="D2930" s="10" t="s">
        <v>36</v>
      </c>
      <c r="E2930" s="25">
        <v>2</v>
      </c>
      <c r="F2930" s="25">
        <v>0</v>
      </c>
      <c r="G2930" s="10" t="s">
        <v>293</v>
      </c>
      <c r="H2930" s="25">
        <f>INDEX('Appendix 1 - Team Data'!$B$12:$R$112, MATCH(C2930, 'Appendix 1 - Team Data'!$B$12:$B$112,0),4)</f>
        <v>90</v>
      </c>
      <c r="I2930" s="25">
        <f>INDEX('Appendix 1 - Team Data'!$B$12:$R$112, MATCH(D2930, 'Appendix 1 - Team Data'!$B$12:$B$112,0),4)</f>
        <v>80</v>
      </c>
      <c r="J2930" s="25">
        <f t="shared" si="46"/>
        <v>2</v>
      </c>
    </row>
    <row r="2931" spans="2:10">
      <c r="B2931" s="3">
        <v>36078</v>
      </c>
      <c r="C2931" s="10" t="s">
        <v>212</v>
      </c>
      <c r="D2931" s="10" t="s">
        <v>27</v>
      </c>
      <c r="E2931" s="25">
        <v>2</v>
      </c>
      <c r="F2931" s="25">
        <v>0</v>
      </c>
      <c r="G2931" s="10" t="s">
        <v>288</v>
      </c>
      <c r="H2931" s="25">
        <f>INDEX('Appendix 1 - Team Data'!$B$12:$R$112, MATCH(C2931, 'Appendix 1 - Team Data'!$B$12:$B$112,0),4)</f>
        <v>80</v>
      </c>
      <c r="I2931" s="25">
        <f>INDEX('Appendix 1 - Team Data'!$B$12:$R$112, MATCH(D2931, 'Appendix 1 - Team Data'!$B$12:$B$112,0),4)</f>
        <v>80</v>
      </c>
      <c r="J2931" s="25">
        <f t="shared" si="46"/>
        <v>2</v>
      </c>
    </row>
    <row r="2932" spans="2:10">
      <c r="B2932" s="3">
        <v>36082</v>
      </c>
      <c r="C2932" s="10" t="s">
        <v>225</v>
      </c>
      <c r="D2932" s="10" t="s">
        <v>244</v>
      </c>
      <c r="E2932" s="25">
        <v>1</v>
      </c>
      <c r="F2932" s="25">
        <v>3</v>
      </c>
      <c r="G2932" s="10" t="s">
        <v>293</v>
      </c>
      <c r="H2932" s="25">
        <f>INDEX('Appendix 1 - Team Data'!$B$12:$R$112, MATCH(C2932, 'Appendix 1 - Team Data'!$B$12:$B$112,0),4)</f>
        <v>60</v>
      </c>
      <c r="I2932" s="25">
        <f>INDEX('Appendix 1 - Team Data'!$B$12:$R$112, MATCH(D2932, 'Appendix 1 - Team Data'!$B$12:$B$112,0),4)</f>
        <v>30</v>
      </c>
      <c r="J2932" s="25">
        <f t="shared" si="46"/>
        <v>2</v>
      </c>
    </row>
    <row r="2933" spans="2:10">
      <c r="B2933" s="3">
        <v>36082</v>
      </c>
      <c r="C2933" s="10" t="s">
        <v>219</v>
      </c>
      <c r="D2933" s="10" t="s">
        <v>264</v>
      </c>
      <c r="E2933" s="25">
        <v>2</v>
      </c>
      <c r="F2933" s="25">
        <v>0</v>
      </c>
      <c r="G2933" s="10" t="s">
        <v>293</v>
      </c>
      <c r="H2933" s="25">
        <f>INDEX('Appendix 1 - Team Data'!$B$12:$R$112, MATCH(C2933, 'Appendix 1 - Team Data'!$B$12:$B$112,0),4)</f>
        <v>60</v>
      </c>
      <c r="I2933" s="25">
        <f>INDEX('Appendix 1 - Team Data'!$B$12:$R$112, MATCH(D2933, 'Appendix 1 - Team Data'!$B$12:$B$112,0),4)</f>
        <v>10</v>
      </c>
      <c r="J2933" s="25">
        <f t="shared" si="46"/>
        <v>2</v>
      </c>
    </row>
    <row r="2934" spans="2:10">
      <c r="B2934" s="3">
        <v>36087</v>
      </c>
      <c r="C2934" s="10" t="s">
        <v>253</v>
      </c>
      <c r="D2934" s="10" t="s">
        <v>238</v>
      </c>
      <c r="E2934" s="25">
        <v>4</v>
      </c>
      <c r="F2934" s="25">
        <v>2</v>
      </c>
      <c r="G2934" s="10" t="s">
        <v>288</v>
      </c>
      <c r="H2934" s="25">
        <f>INDEX('Appendix 1 - Team Data'!$B$12:$R$112, MATCH(C2934, 'Appendix 1 - Team Data'!$B$12:$B$112,0),4)</f>
        <v>20</v>
      </c>
      <c r="I2934" s="25">
        <f>INDEX('Appendix 1 - Team Data'!$B$12:$R$112, MATCH(D2934, 'Appendix 1 - Team Data'!$B$12:$B$112,0),4)</f>
        <v>40</v>
      </c>
      <c r="J2934" s="25">
        <f t="shared" si="46"/>
        <v>2</v>
      </c>
    </row>
    <row r="2935" spans="2:10">
      <c r="B2935" s="3">
        <v>36109</v>
      </c>
      <c r="C2935" s="10" t="s">
        <v>216</v>
      </c>
      <c r="D2935" s="10" t="s">
        <v>50</v>
      </c>
      <c r="E2935" s="25">
        <v>1</v>
      </c>
      <c r="F2935" s="25">
        <v>3</v>
      </c>
      <c r="G2935" s="10" t="s">
        <v>288</v>
      </c>
      <c r="H2935" s="25">
        <f>INDEX('Appendix 1 - Team Data'!$B$12:$R$112, MATCH(C2935, 'Appendix 1 - Team Data'!$B$12:$B$112,0),4)</f>
        <v>70</v>
      </c>
      <c r="I2935" s="25">
        <f>INDEX('Appendix 1 - Team Data'!$B$12:$R$112, MATCH(D2935, 'Appendix 1 - Team Data'!$B$12:$B$112,0),4)</f>
        <v>80</v>
      </c>
      <c r="J2935" s="25">
        <f t="shared" si="46"/>
        <v>2</v>
      </c>
    </row>
    <row r="2936" spans="2:10">
      <c r="B2936" s="3">
        <v>36116</v>
      </c>
      <c r="C2936" s="10" t="s">
        <v>271</v>
      </c>
      <c r="D2936" s="10" t="s">
        <v>41</v>
      </c>
      <c r="E2936" s="25">
        <v>0</v>
      </c>
      <c r="F2936" s="25">
        <v>2</v>
      </c>
      <c r="G2936" s="10" t="s">
        <v>288</v>
      </c>
      <c r="H2936" s="25">
        <f>INDEX('Appendix 1 - Team Data'!$B$12:$R$112, MATCH(C2936, 'Appendix 1 - Team Data'!$B$12:$B$112,0),4)</f>
        <v>0</v>
      </c>
      <c r="I2936" s="25">
        <f>INDEX('Appendix 1 - Team Data'!$B$12:$R$112, MATCH(D2936, 'Appendix 1 - Team Data'!$B$12:$B$112,0),4)</f>
        <v>80</v>
      </c>
      <c r="J2936" s="25">
        <f t="shared" si="46"/>
        <v>2</v>
      </c>
    </row>
    <row r="2937" spans="2:10">
      <c r="B2937" s="3">
        <v>36117</v>
      </c>
      <c r="C2937" s="10" t="s">
        <v>263</v>
      </c>
      <c r="D2937" s="10" t="s">
        <v>258</v>
      </c>
      <c r="E2937" s="25">
        <v>3</v>
      </c>
      <c r="F2937" s="25">
        <v>1</v>
      </c>
      <c r="G2937" s="10" t="s">
        <v>288</v>
      </c>
      <c r="H2937" s="25">
        <f>INDEX('Appendix 1 - Team Data'!$B$12:$R$112, MATCH(C2937, 'Appendix 1 - Team Data'!$B$12:$B$112,0),4)</f>
        <v>10</v>
      </c>
      <c r="I2937" s="25">
        <f>INDEX('Appendix 1 - Team Data'!$B$12:$R$112, MATCH(D2937, 'Appendix 1 - Team Data'!$B$12:$B$112,0),4)</f>
        <v>20</v>
      </c>
      <c r="J2937" s="25">
        <f t="shared" si="46"/>
        <v>2</v>
      </c>
    </row>
    <row r="2938" spans="2:10">
      <c r="B2938" s="3">
        <v>36117</v>
      </c>
      <c r="C2938" s="10" t="s">
        <v>236</v>
      </c>
      <c r="D2938" s="10" t="s">
        <v>36</v>
      </c>
      <c r="E2938" s="25">
        <v>2</v>
      </c>
      <c r="F2938" s="25">
        <v>0</v>
      </c>
      <c r="G2938" s="10" t="s">
        <v>288</v>
      </c>
      <c r="H2938" s="25">
        <f>INDEX('Appendix 1 - Team Data'!$B$12:$R$112, MATCH(C2938, 'Appendix 1 - Team Data'!$B$12:$B$112,0),4)</f>
        <v>40</v>
      </c>
      <c r="I2938" s="25">
        <f>INDEX('Appendix 1 - Team Data'!$B$12:$R$112, MATCH(D2938, 'Appendix 1 - Team Data'!$B$12:$B$112,0),4)</f>
        <v>80</v>
      </c>
      <c r="J2938" s="25">
        <f t="shared" si="46"/>
        <v>2</v>
      </c>
    </row>
    <row r="2939" spans="2:10">
      <c r="B2939" s="3">
        <v>36117</v>
      </c>
      <c r="C2939" s="10" t="s">
        <v>20</v>
      </c>
      <c r="D2939" s="10" t="s">
        <v>252</v>
      </c>
      <c r="E2939" s="25">
        <v>2</v>
      </c>
      <c r="F2939" s="25">
        <v>0</v>
      </c>
      <c r="G2939" s="10" t="s">
        <v>288</v>
      </c>
      <c r="H2939" s="25">
        <f>INDEX('Appendix 1 - Team Data'!$B$12:$R$112, MATCH(C2939, 'Appendix 1 - Team Data'!$B$12:$B$112,0),4)</f>
        <v>90</v>
      </c>
      <c r="I2939" s="25">
        <f>INDEX('Appendix 1 - Team Data'!$B$12:$R$112, MATCH(D2939, 'Appendix 1 - Team Data'!$B$12:$B$112,0),4)</f>
        <v>20</v>
      </c>
      <c r="J2939" s="25">
        <f t="shared" si="46"/>
        <v>2</v>
      </c>
    </row>
    <row r="2940" spans="2:10">
      <c r="B2940" s="3">
        <v>36132</v>
      </c>
      <c r="C2940" s="10" t="s">
        <v>257</v>
      </c>
      <c r="D2940" s="10" t="s">
        <v>234</v>
      </c>
      <c r="E2940" s="25">
        <v>0</v>
      </c>
      <c r="F2940" s="25">
        <v>2</v>
      </c>
      <c r="G2940" s="10" t="s">
        <v>288</v>
      </c>
      <c r="H2940" s="25">
        <f>INDEX('Appendix 1 - Team Data'!$B$12:$R$112, MATCH(C2940, 'Appendix 1 - Team Data'!$B$12:$B$112,0),4)</f>
        <v>20</v>
      </c>
      <c r="I2940" s="25">
        <f>INDEX('Appendix 1 - Team Data'!$B$12:$R$112, MATCH(D2940, 'Appendix 1 - Team Data'!$B$12:$B$112,0),4)</f>
        <v>40</v>
      </c>
      <c r="J2940" s="25">
        <f t="shared" si="46"/>
        <v>2</v>
      </c>
    </row>
    <row r="2941" spans="2:10">
      <c r="B2941" s="3">
        <v>36152</v>
      </c>
      <c r="C2941" s="10" t="s">
        <v>252</v>
      </c>
      <c r="D2941" s="10" t="s">
        <v>38</v>
      </c>
      <c r="E2941" s="25">
        <v>2</v>
      </c>
      <c r="F2941" s="25">
        <v>0</v>
      </c>
      <c r="G2941" s="10" t="s">
        <v>288</v>
      </c>
      <c r="H2941" s="25">
        <f>INDEX('Appendix 1 - Team Data'!$B$12:$R$112, MATCH(C2941, 'Appendix 1 - Team Data'!$B$12:$B$112,0),4)</f>
        <v>20</v>
      </c>
      <c r="I2941" s="25">
        <f>INDEX('Appendix 1 - Team Data'!$B$12:$R$112, MATCH(D2941, 'Appendix 1 - Team Data'!$B$12:$B$112,0),4)</f>
        <v>70</v>
      </c>
      <c r="J2941" s="25">
        <f t="shared" si="46"/>
        <v>2</v>
      </c>
    </row>
    <row r="2942" spans="2:10">
      <c r="B2942" s="3">
        <v>36194</v>
      </c>
      <c r="C2942" s="10" t="s">
        <v>220</v>
      </c>
      <c r="D2942" s="10" t="s">
        <v>30</v>
      </c>
      <c r="E2942" s="25">
        <v>0</v>
      </c>
      <c r="F2942" s="25">
        <v>2</v>
      </c>
      <c r="G2942" s="10" t="s">
        <v>288</v>
      </c>
      <c r="H2942" s="25">
        <f>INDEX('Appendix 1 - Team Data'!$B$12:$R$112, MATCH(C2942, 'Appendix 1 - Team Data'!$B$12:$B$112,0),4)</f>
        <v>60</v>
      </c>
      <c r="I2942" s="25">
        <f>INDEX('Appendix 1 - Team Data'!$B$12:$R$112, MATCH(D2942, 'Appendix 1 - Team Data'!$B$12:$B$112,0),4)</f>
        <v>90</v>
      </c>
      <c r="J2942" s="25">
        <f t="shared" si="46"/>
        <v>2</v>
      </c>
    </row>
    <row r="2943" spans="2:10">
      <c r="B2943" s="3">
        <v>36197</v>
      </c>
      <c r="C2943" s="10" t="s">
        <v>232</v>
      </c>
      <c r="D2943" s="10" t="s">
        <v>36</v>
      </c>
      <c r="E2943" s="25">
        <v>0</v>
      </c>
      <c r="F2943" s="25">
        <v>2</v>
      </c>
      <c r="G2943" s="10" t="s">
        <v>288</v>
      </c>
      <c r="H2943" s="25">
        <f>INDEX('Appendix 1 - Team Data'!$B$12:$R$112, MATCH(C2943, 'Appendix 1 - Team Data'!$B$12:$B$112,0),4)</f>
        <v>40</v>
      </c>
      <c r="I2943" s="25">
        <f>INDEX('Appendix 1 - Team Data'!$B$12:$R$112, MATCH(D2943, 'Appendix 1 - Team Data'!$B$12:$B$112,0),4)</f>
        <v>80</v>
      </c>
      <c r="J2943" s="25">
        <f t="shared" si="46"/>
        <v>2</v>
      </c>
    </row>
    <row r="2944" spans="2:10">
      <c r="B2944" s="3">
        <v>36201</v>
      </c>
      <c r="C2944" s="10" t="s">
        <v>239</v>
      </c>
      <c r="D2944" s="10" t="s">
        <v>256</v>
      </c>
      <c r="E2944" s="25">
        <v>2</v>
      </c>
      <c r="F2944" s="25">
        <v>0</v>
      </c>
      <c r="G2944" s="10" t="s">
        <v>288</v>
      </c>
      <c r="H2944" s="25">
        <f>INDEX('Appendix 1 - Team Data'!$B$12:$R$112, MATCH(C2944, 'Appendix 1 - Team Data'!$B$12:$B$112,0),4)</f>
        <v>40</v>
      </c>
      <c r="I2944" s="25">
        <f>INDEX('Appendix 1 - Team Data'!$B$12:$R$112, MATCH(D2944, 'Appendix 1 - Team Data'!$B$12:$B$112,0),4)</f>
        <v>20</v>
      </c>
      <c r="J2944" s="25">
        <f t="shared" si="46"/>
        <v>2</v>
      </c>
    </row>
    <row r="2945" spans="2:10">
      <c r="B2945" s="3">
        <v>36201</v>
      </c>
      <c r="C2945" s="10" t="s">
        <v>48</v>
      </c>
      <c r="D2945" s="10" t="s">
        <v>25</v>
      </c>
      <c r="E2945" s="25">
        <v>0</v>
      </c>
      <c r="F2945" s="25">
        <v>2</v>
      </c>
      <c r="G2945" s="10" t="s">
        <v>288</v>
      </c>
      <c r="H2945" s="25">
        <f>INDEX('Appendix 1 - Team Data'!$B$12:$R$112, MATCH(C2945, 'Appendix 1 - Team Data'!$B$12:$B$112,0),4)</f>
        <v>90</v>
      </c>
      <c r="I2945" s="25">
        <f>INDEX('Appendix 1 - Team Data'!$B$12:$R$112, MATCH(D2945, 'Appendix 1 - Team Data'!$B$12:$B$112,0),4)</f>
        <v>90</v>
      </c>
      <c r="J2945" s="25">
        <f t="shared" si="46"/>
        <v>2</v>
      </c>
    </row>
    <row r="2946" spans="2:10">
      <c r="B2946" s="3">
        <v>36201</v>
      </c>
      <c r="C2946" s="10" t="s">
        <v>221</v>
      </c>
      <c r="D2946" s="10" t="s">
        <v>215</v>
      </c>
      <c r="E2946" s="25">
        <v>2</v>
      </c>
      <c r="F2946" s="25">
        <v>0</v>
      </c>
      <c r="G2946" s="10" t="s">
        <v>288</v>
      </c>
      <c r="H2946" s="25">
        <f>INDEX('Appendix 1 - Team Data'!$B$12:$R$112, MATCH(C2946, 'Appendix 1 - Team Data'!$B$12:$B$112,0),4)</f>
        <v>60</v>
      </c>
      <c r="I2946" s="25">
        <f>INDEX('Appendix 1 - Team Data'!$B$12:$R$112, MATCH(D2946, 'Appendix 1 - Team Data'!$B$12:$B$112,0),4)</f>
        <v>70</v>
      </c>
      <c r="J2946" s="25">
        <f t="shared" si="46"/>
        <v>2</v>
      </c>
    </row>
    <row r="2947" spans="2:10">
      <c r="B2947" s="3">
        <v>36207</v>
      </c>
      <c r="C2947" s="10" t="s">
        <v>233</v>
      </c>
      <c r="D2947" s="10" t="s">
        <v>17</v>
      </c>
      <c r="E2947" s="25">
        <v>1</v>
      </c>
      <c r="F2947" s="25">
        <v>3</v>
      </c>
      <c r="G2947" s="10" t="s">
        <v>303</v>
      </c>
      <c r="H2947" s="25">
        <f>INDEX('Appendix 1 - Team Data'!$B$12:$R$112, MATCH(C2947, 'Appendix 1 - Team Data'!$B$12:$B$112,0),4)</f>
        <v>40</v>
      </c>
      <c r="I2947" s="25">
        <f>INDEX('Appendix 1 - Team Data'!$B$12:$R$112, MATCH(D2947, 'Appendix 1 - Team Data'!$B$12:$B$112,0),4)</f>
        <v>50</v>
      </c>
      <c r="J2947" s="25">
        <f t="shared" si="46"/>
        <v>2</v>
      </c>
    </row>
    <row r="2948" spans="2:10">
      <c r="B2948" s="3">
        <v>36222</v>
      </c>
      <c r="C2948" s="10" t="s">
        <v>233</v>
      </c>
      <c r="D2948" s="10" t="s">
        <v>216</v>
      </c>
      <c r="E2948" s="25">
        <v>2</v>
      </c>
      <c r="F2948" s="25">
        <v>0</v>
      </c>
      <c r="G2948" s="10" t="s">
        <v>288</v>
      </c>
      <c r="H2948" s="25">
        <f>INDEX('Appendix 1 - Team Data'!$B$12:$R$112, MATCH(C2948, 'Appendix 1 - Team Data'!$B$12:$B$112,0),4)</f>
        <v>40</v>
      </c>
      <c r="I2948" s="25">
        <f>INDEX('Appendix 1 - Team Data'!$B$12:$R$112, MATCH(D2948, 'Appendix 1 - Team Data'!$B$12:$B$112,0),4)</f>
        <v>70</v>
      </c>
      <c r="J2948" s="25">
        <f t="shared" si="46"/>
        <v>2</v>
      </c>
    </row>
    <row r="2949" spans="2:10">
      <c r="B2949" s="3">
        <v>36222</v>
      </c>
      <c r="C2949" s="10" t="s">
        <v>228</v>
      </c>
      <c r="D2949" s="10" t="s">
        <v>258</v>
      </c>
      <c r="E2949" s="25">
        <v>2</v>
      </c>
      <c r="F2949" s="25">
        <v>0</v>
      </c>
      <c r="G2949" s="10" t="s">
        <v>288</v>
      </c>
      <c r="H2949" s="25">
        <f>INDEX('Appendix 1 - Team Data'!$B$12:$R$112, MATCH(C2949, 'Appendix 1 - Team Data'!$B$12:$B$112,0),4)</f>
        <v>50</v>
      </c>
      <c r="I2949" s="25">
        <f>INDEX('Appendix 1 - Team Data'!$B$12:$R$112, MATCH(D2949, 'Appendix 1 - Team Data'!$B$12:$B$112,0),4)</f>
        <v>20</v>
      </c>
      <c r="J2949" s="25">
        <f t="shared" si="46"/>
        <v>2</v>
      </c>
    </row>
    <row r="2950" spans="2:10">
      <c r="B2950" s="3">
        <v>36224</v>
      </c>
      <c r="C2950" s="10" t="s">
        <v>247</v>
      </c>
      <c r="D2950" s="10" t="s">
        <v>215</v>
      </c>
      <c r="E2950" s="25">
        <v>1</v>
      </c>
      <c r="F2950" s="25">
        <v>3</v>
      </c>
      <c r="G2950" s="10" t="s">
        <v>288</v>
      </c>
      <c r="H2950" s="25">
        <f>INDEX('Appendix 1 - Team Data'!$B$12:$R$112, MATCH(C2950, 'Appendix 1 - Team Data'!$B$12:$B$112,0),4)</f>
        <v>30</v>
      </c>
      <c r="I2950" s="25">
        <f>INDEX('Appendix 1 - Team Data'!$B$12:$R$112, MATCH(D2950, 'Appendix 1 - Team Data'!$B$12:$B$112,0),4)</f>
        <v>70</v>
      </c>
      <c r="J2950" s="25">
        <f t="shared" si="46"/>
        <v>2</v>
      </c>
    </row>
    <row r="2951" spans="2:10">
      <c r="B2951" s="3">
        <v>36226</v>
      </c>
      <c r="C2951" s="10" t="s">
        <v>259</v>
      </c>
      <c r="D2951" s="10" t="s">
        <v>247</v>
      </c>
      <c r="E2951" s="25">
        <v>2</v>
      </c>
      <c r="F2951" s="25">
        <v>4</v>
      </c>
      <c r="G2951" s="10" t="s">
        <v>288</v>
      </c>
      <c r="H2951" s="25">
        <f>INDEX('Appendix 1 - Team Data'!$B$12:$R$112, MATCH(C2951, 'Appendix 1 - Team Data'!$B$12:$B$112,0),4)</f>
        <v>10</v>
      </c>
      <c r="I2951" s="25">
        <f>INDEX('Appendix 1 - Team Data'!$B$12:$R$112, MATCH(D2951, 'Appendix 1 - Team Data'!$B$12:$B$112,0),4)</f>
        <v>30</v>
      </c>
      <c r="J2951" s="25">
        <f t="shared" si="46"/>
        <v>2</v>
      </c>
    </row>
    <row r="2952" spans="2:10">
      <c r="B2952" s="3">
        <v>36229</v>
      </c>
      <c r="C2952" s="10" t="s">
        <v>228</v>
      </c>
      <c r="D2952" s="10" t="s">
        <v>252</v>
      </c>
      <c r="E2952" s="25">
        <v>0</v>
      </c>
      <c r="F2952" s="25">
        <v>2</v>
      </c>
      <c r="G2952" s="10" t="s">
        <v>288</v>
      </c>
      <c r="H2952" s="25">
        <f>INDEX('Appendix 1 - Team Data'!$B$12:$R$112, MATCH(C2952, 'Appendix 1 - Team Data'!$B$12:$B$112,0),4)</f>
        <v>50</v>
      </c>
      <c r="I2952" s="25">
        <f>INDEX('Appendix 1 - Team Data'!$B$12:$R$112, MATCH(D2952, 'Appendix 1 - Team Data'!$B$12:$B$112,0),4)</f>
        <v>20</v>
      </c>
      <c r="J2952" s="25">
        <f t="shared" si="46"/>
        <v>2</v>
      </c>
    </row>
    <row r="2953" spans="2:10">
      <c r="B2953" s="3">
        <v>36229</v>
      </c>
      <c r="C2953" s="10" t="s">
        <v>36</v>
      </c>
      <c r="D2953" s="10" t="s">
        <v>226</v>
      </c>
      <c r="E2953" s="25">
        <v>2</v>
      </c>
      <c r="F2953" s="25">
        <v>4</v>
      </c>
      <c r="G2953" s="10" t="s">
        <v>288</v>
      </c>
      <c r="H2953" s="25">
        <f>INDEX('Appendix 1 - Team Data'!$B$12:$R$112, MATCH(C2953, 'Appendix 1 - Team Data'!$B$12:$B$112,0),4)</f>
        <v>80</v>
      </c>
      <c r="I2953" s="25">
        <f>INDEX('Appendix 1 - Team Data'!$B$12:$R$112, MATCH(D2953, 'Appendix 1 - Team Data'!$B$12:$B$112,0),4)</f>
        <v>60</v>
      </c>
      <c r="J2953" s="25">
        <f t="shared" si="46"/>
        <v>2</v>
      </c>
    </row>
    <row r="2954" spans="2:10">
      <c r="B2954" s="3">
        <v>36243</v>
      </c>
      <c r="C2954" s="10" t="s">
        <v>237</v>
      </c>
      <c r="D2954" s="10" t="s">
        <v>271</v>
      </c>
      <c r="E2954" s="25">
        <v>3</v>
      </c>
      <c r="F2954" s="25">
        <v>1</v>
      </c>
      <c r="G2954" s="10" t="s">
        <v>292</v>
      </c>
      <c r="H2954" s="25">
        <f>INDEX('Appendix 1 - Team Data'!$B$12:$R$112, MATCH(C2954, 'Appendix 1 - Team Data'!$B$12:$B$112,0),4)</f>
        <v>40</v>
      </c>
      <c r="I2954" s="25">
        <f>INDEX('Appendix 1 - Team Data'!$B$12:$R$112, MATCH(D2954, 'Appendix 1 - Team Data'!$B$12:$B$112,0),4)</f>
        <v>0</v>
      </c>
      <c r="J2954" s="25">
        <f t="shared" si="46"/>
        <v>2</v>
      </c>
    </row>
    <row r="2955" spans="2:10">
      <c r="B2955" s="3">
        <v>36246</v>
      </c>
      <c r="C2955" s="10" t="s">
        <v>48</v>
      </c>
      <c r="D2955" s="10" t="s">
        <v>50</v>
      </c>
      <c r="E2955" s="25">
        <v>3</v>
      </c>
      <c r="F2955" s="25">
        <v>1</v>
      </c>
      <c r="G2955" s="10" t="s">
        <v>293</v>
      </c>
      <c r="H2955" s="25">
        <f>INDEX('Appendix 1 - Team Data'!$B$12:$R$112, MATCH(C2955, 'Appendix 1 - Team Data'!$B$12:$B$112,0),4)</f>
        <v>90</v>
      </c>
      <c r="I2955" s="25">
        <f>INDEX('Appendix 1 - Team Data'!$B$12:$R$112, MATCH(D2955, 'Appendix 1 - Team Data'!$B$12:$B$112,0),4)</f>
        <v>80</v>
      </c>
      <c r="J2955" s="25">
        <f t="shared" si="46"/>
        <v>2</v>
      </c>
    </row>
    <row r="2956" spans="2:10">
      <c r="B2956" s="3">
        <v>36246</v>
      </c>
      <c r="C2956" s="10" t="s">
        <v>230</v>
      </c>
      <c r="D2956" s="10" t="s">
        <v>246</v>
      </c>
      <c r="E2956" s="25">
        <v>0</v>
      </c>
      <c r="F2956" s="25">
        <v>2</v>
      </c>
      <c r="G2956" s="10" t="s">
        <v>293</v>
      </c>
      <c r="H2956" s="25">
        <f>INDEX('Appendix 1 - Team Data'!$B$12:$R$112, MATCH(C2956, 'Appendix 1 - Team Data'!$B$12:$B$112,0),4)</f>
        <v>50</v>
      </c>
      <c r="I2956" s="25">
        <f>INDEX('Appendix 1 - Team Data'!$B$12:$R$112, MATCH(D2956, 'Appendix 1 - Team Data'!$B$12:$B$112,0),4)</f>
        <v>30</v>
      </c>
      <c r="J2956" s="25">
        <f t="shared" si="46"/>
        <v>2</v>
      </c>
    </row>
    <row r="2957" spans="2:10">
      <c r="B2957" s="3">
        <v>36247</v>
      </c>
      <c r="C2957" s="10" t="s">
        <v>237</v>
      </c>
      <c r="D2957" s="10" t="s">
        <v>259</v>
      </c>
      <c r="E2957" s="25">
        <v>0</v>
      </c>
      <c r="F2957" s="25">
        <v>2</v>
      </c>
      <c r="G2957" s="10" t="s">
        <v>292</v>
      </c>
      <c r="H2957" s="25">
        <f>INDEX('Appendix 1 - Team Data'!$B$12:$R$112, MATCH(C2957, 'Appendix 1 - Team Data'!$B$12:$B$112,0),4)</f>
        <v>40</v>
      </c>
      <c r="I2957" s="25">
        <f>INDEX('Appendix 1 - Team Data'!$B$12:$R$112, MATCH(D2957, 'Appendix 1 - Team Data'!$B$12:$B$112,0),4)</f>
        <v>10</v>
      </c>
      <c r="J2957" s="25">
        <f t="shared" si="46"/>
        <v>2</v>
      </c>
    </row>
    <row r="2958" spans="2:10">
      <c r="B2958" s="3">
        <v>36250</v>
      </c>
      <c r="C2958" s="10" t="s">
        <v>25</v>
      </c>
      <c r="D2958" s="10" t="s">
        <v>264</v>
      </c>
      <c r="E2958" s="25">
        <v>2</v>
      </c>
      <c r="F2958" s="25">
        <v>0</v>
      </c>
      <c r="G2958" s="10" t="s">
        <v>293</v>
      </c>
      <c r="H2958" s="25">
        <f>INDEX('Appendix 1 - Team Data'!$B$12:$R$112, MATCH(C2958, 'Appendix 1 - Team Data'!$B$12:$B$112,0),4)</f>
        <v>90</v>
      </c>
      <c r="I2958" s="25">
        <f>INDEX('Appendix 1 - Team Data'!$B$12:$R$112, MATCH(D2958, 'Appendix 1 - Team Data'!$B$12:$B$112,0),4)</f>
        <v>10</v>
      </c>
      <c r="J2958" s="25">
        <f t="shared" si="46"/>
        <v>2</v>
      </c>
    </row>
    <row r="2959" spans="2:10">
      <c r="B2959" s="3">
        <v>36250</v>
      </c>
      <c r="C2959" s="10" t="s">
        <v>40</v>
      </c>
      <c r="D2959" s="10" t="s">
        <v>244</v>
      </c>
      <c r="E2959" s="25">
        <v>2</v>
      </c>
      <c r="F2959" s="25">
        <v>0</v>
      </c>
      <c r="G2959" s="10" t="s">
        <v>293</v>
      </c>
      <c r="H2959" s="25">
        <f>INDEX('Appendix 1 - Team Data'!$B$12:$R$112, MATCH(C2959, 'Appendix 1 - Team Data'!$B$12:$B$112,0),4)</f>
        <v>90</v>
      </c>
      <c r="I2959" s="25">
        <f>INDEX('Appendix 1 - Team Data'!$B$12:$R$112, MATCH(D2959, 'Appendix 1 - Team Data'!$B$12:$B$112,0),4)</f>
        <v>30</v>
      </c>
      <c r="J2959" s="25">
        <f t="shared" si="46"/>
        <v>2</v>
      </c>
    </row>
    <row r="2960" spans="2:10">
      <c r="B2960" s="3">
        <v>36250</v>
      </c>
      <c r="C2960" s="10" t="s">
        <v>53</v>
      </c>
      <c r="D2960" s="10" t="s">
        <v>35</v>
      </c>
      <c r="E2960" s="25">
        <v>0</v>
      </c>
      <c r="F2960" s="25">
        <v>2</v>
      </c>
      <c r="G2960" s="10" t="s">
        <v>288</v>
      </c>
      <c r="H2960" s="25">
        <f>INDEX('Appendix 1 - Team Data'!$B$12:$R$112, MATCH(C2960, 'Appendix 1 - Team Data'!$B$12:$B$112,0),4)</f>
        <v>50</v>
      </c>
      <c r="I2960" s="25">
        <f>INDEX('Appendix 1 - Team Data'!$B$12:$R$112, MATCH(D2960, 'Appendix 1 - Team Data'!$B$12:$B$112,0),4)</f>
        <v>90</v>
      </c>
      <c r="J2960" s="25">
        <f t="shared" si="46"/>
        <v>2</v>
      </c>
    </row>
    <row r="2961" spans="2:10">
      <c r="B2961" s="3">
        <v>36250</v>
      </c>
      <c r="C2961" s="10" t="s">
        <v>36</v>
      </c>
      <c r="D2961" s="10" t="s">
        <v>214</v>
      </c>
      <c r="E2961" s="25">
        <v>2</v>
      </c>
      <c r="F2961" s="25">
        <v>0</v>
      </c>
      <c r="G2961" s="10" t="s">
        <v>293</v>
      </c>
      <c r="H2961" s="25">
        <f>INDEX('Appendix 1 - Team Data'!$B$12:$R$112, MATCH(C2961, 'Appendix 1 - Team Data'!$B$12:$B$112,0),4)</f>
        <v>80</v>
      </c>
      <c r="I2961" s="25">
        <f>INDEX('Appendix 1 - Team Data'!$B$12:$R$112, MATCH(D2961, 'Appendix 1 - Team Data'!$B$12:$B$112,0),4)</f>
        <v>70</v>
      </c>
      <c r="J2961" s="25">
        <f t="shared" si="46"/>
        <v>2</v>
      </c>
    </row>
    <row r="2962" spans="2:10">
      <c r="B2962" s="3">
        <v>36260</v>
      </c>
      <c r="C2962" s="10" t="s">
        <v>269</v>
      </c>
      <c r="D2962" s="10" t="s">
        <v>47</v>
      </c>
      <c r="E2962" s="25">
        <v>0</v>
      </c>
      <c r="F2962" s="25">
        <v>2</v>
      </c>
      <c r="G2962" s="10" t="s">
        <v>291</v>
      </c>
      <c r="H2962" s="25">
        <f>INDEX('Appendix 1 - Team Data'!$B$12:$R$112, MATCH(C2962, 'Appendix 1 - Team Data'!$B$12:$B$112,0),4)</f>
        <v>0</v>
      </c>
      <c r="I2962" s="25">
        <f>INDEX('Appendix 1 - Team Data'!$B$12:$R$112, MATCH(D2962, 'Appendix 1 - Team Data'!$B$12:$B$112,0),4)</f>
        <v>40</v>
      </c>
      <c r="J2962" s="25">
        <f t="shared" si="46"/>
        <v>2</v>
      </c>
    </row>
    <row r="2963" spans="2:10">
      <c r="B2963" s="3">
        <v>36272</v>
      </c>
      <c r="C2963" s="10" t="s">
        <v>215</v>
      </c>
      <c r="D2963" s="10" t="s">
        <v>52</v>
      </c>
      <c r="E2963" s="25">
        <v>0</v>
      </c>
      <c r="F2963" s="25">
        <v>2</v>
      </c>
      <c r="G2963" s="10" t="s">
        <v>288</v>
      </c>
      <c r="H2963" s="25">
        <f>INDEX('Appendix 1 - Team Data'!$B$12:$R$112, MATCH(C2963, 'Appendix 1 - Team Data'!$B$12:$B$112,0),4)</f>
        <v>70</v>
      </c>
      <c r="I2963" s="25">
        <f>INDEX('Appendix 1 - Team Data'!$B$12:$R$112, MATCH(D2963, 'Appendix 1 - Team Data'!$B$12:$B$112,0),4)</f>
        <v>90</v>
      </c>
      <c r="J2963" s="25">
        <f t="shared" si="46"/>
        <v>2</v>
      </c>
    </row>
    <row r="2964" spans="2:10">
      <c r="B2964" s="3">
        <v>36278</v>
      </c>
      <c r="C2964" s="10" t="s">
        <v>221</v>
      </c>
      <c r="D2964" s="10" t="s">
        <v>42</v>
      </c>
      <c r="E2964" s="25">
        <v>2</v>
      </c>
      <c r="F2964" s="25">
        <v>0</v>
      </c>
      <c r="G2964" s="10" t="s">
        <v>288</v>
      </c>
      <c r="H2964" s="25">
        <f>INDEX('Appendix 1 - Team Data'!$B$12:$R$112, MATCH(C2964, 'Appendix 1 - Team Data'!$B$12:$B$112,0),4)</f>
        <v>60</v>
      </c>
      <c r="I2964" s="25">
        <f>INDEX('Appendix 1 - Team Data'!$B$12:$R$112, MATCH(D2964, 'Appendix 1 - Team Data'!$B$12:$B$112,0),4)</f>
        <v>80</v>
      </c>
      <c r="J2964" s="25">
        <f t="shared" si="46"/>
        <v>2</v>
      </c>
    </row>
    <row r="2965" spans="2:10">
      <c r="B2965" s="3">
        <v>36285</v>
      </c>
      <c r="C2965" s="10" t="s">
        <v>21</v>
      </c>
      <c r="D2965" s="10" t="s">
        <v>32</v>
      </c>
      <c r="E2965" s="25">
        <v>3</v>
      </c>
      <c r="F2965" s="25">
        <v>1</v>
      </c>
      <c r="G2965" s="10" t="s">
        <v>288</v>
      </c>
      <c r="H2965" s="25">
        <f>INDEX('Appendix 1 - Team Data'!$B$12:$R$112, MATCH(C2965, 'Appendix 1 - Team Data'!$B$12:$B$112,0),4)</f>
        <v>90</v>
      </c>
      <c r="I2965" s="25">
        <f>INDEX('Appendix 1 - Team Data'!$B$12:$R$112, MATCH(D2965, 'Appendix 1 - Team Data'!$B$12:$B$112,0),4)</f>
        <v>80</v>
      </c>
      <c r="J2965" s="25">
        <f t="shared" ref="J2965:J3028" si="47">ABS(F2965-E2965)</f>
        <v>2</v>
      </c>
    </row>
    <row r="2966" spans="2:10">
      <c r="B2966" s="3">
        <v>36299</v>
      </c>
      <c r="C2966" s="10" t="s">
        <v>216</v>
      </c>
      <c r="D2966" s="10" t="s">
        <v>233</v>
      </c>
      <c r="E2966" s="25">
        <v>2</v>
      </c>
      <c r="F2966" s="25">
        <v>0</v>
      </c>
      <c r="G2966" s="10" t="s">
        <v>288</v>
      </c>
      <c r="H2966" s="25">
        <f>INDEX('Appendix 1 - Team Data'!$B$12:$R$112, MATCH(C2966, 'Appendix 1 - Team Data'!$B$12:$B$112,0),4)</f>
        <v>70</v>
      </c>
      <c r="I2966" s="25">
        <f>INDEX('Appendix 1 - Team Data'!$B$12:$R$112, MATCH(D2966, 'Appendix 1 - Team Data'!$B$12:$B$112,0),4)</f>
        <v>40</v>
      </c>
      <c r="J2966" s="25">
        <f t="shared" si="47"/>
        <v>2</v>
      </c>
    </row>
    <row r="2967" spans="2:10">
      <c r="B2967" s="3">
        <v>36301</v>
      </c>
      <c r="C2967" s="10" t="s">
        <v>262</v>
      </c>
      <c r="D2967" s="10" t="s">
        <v>237</v>
      </c>
      <c r="E2967" s="25">
        <v>0</v>
      </c>
      <c r="F2967" s="25">
        <v>2</v>
      </c>
      <c r="G2967" s="10" t="s">
        <v>288</v>
      </c>
      <c r="H2967" s="25">
        <f>INDEX('Appendix 1 - Team Data'!$B$12:$R$112, MATCH(C2967, 'Appendix 1 - Team Data'!$B$12:$B$112,0),4)</f>
        <v>10</v>
      </c>
      <c r="I2967" s="25">
        <f>INDEX('Appendix 1 - Team Data'!$B$12:$R$112, MATCH(D2967, 'Appendix 1 - Team Data'!$B$12:$B$112,0),4)</f>
        <v>40</v>
      </c>
      <c r="J2967" s="25">
        <f t="shared" si="47"/>
        <v>2</v>
      </c>
    </row>
    <row r="2968" spans="2:10">
      <c r="B2968" s="3">
        <v>36313</v>
      </c>
      <c r="C2968" s="10" t="s">
        <v>255</v>
      </c>
      <c r="D2968" s="10" t="s">
        <v>259</v>
      </c>
      <c r="E2968" s="25">
        <v>2</v>
      </c>
      <c r="F2968" s="25">
        <v>0</v>
      </c>
      <c r="G2968" s="10" t="s">
        <v>288</v>
      </c>
      <c r="H2968" s="25">
        <f>INDEX('Appendix 1 - Team Data'!$B$12:$R$112, MATCH(C2968, 'Appendix 1 - Team Data'!$B$12:$B$112,0),4)</f>
        <v>20</v>
      </c>
      <c r="I2968" s="25">
        <f>INDEX('Appendix 1 - Team Data'!$B$12:$R$112, MATCH(D2968, 'Appendix 1 - Team Data'!$B$12:$B$112,0),4)</f>
        <v>10</v>
      </c>
      <c r="J2968" s="25">
        <f t="shared" si="47"/>
        <v>2</v>
      </c>
    </row>
    <row r="2969" spans="2:10">
      <c r="B2969" s="3">
        <v>36315</v>
      </c>
      <c r="C2969" s="10" t="s">
        <v>218</v>
      </c>
      <c r="D2969" s="10" t="s">
        <v>259</v>
      </c>
      <c r="E2969" s="25">
        <v>3</v>
      </c>
      <c r="F2969" s="25">
        <v>1</v>
      </c>
      <c r="G2969" s="10" t="s">
        <v>288</v>
      </c>
      <c r="H2969" s="25">
        <f>INDEX('Appendix 1 - Team Data'!$B$12:$R$112, MATCH(C2969, 'Appendix 1 - Team Data'!$B$12:$B$112,0),4)</f>
        <v>70</v>
      </c>
      <c r="I2969" s="25">
        <f>INDEX('Appendix 1 - Team Data'!$B$12:$R$112, MATCH(D2969, 'Appendix 1 - Team Data'!$B$12:$B$112,0),4)</f>
        <v>10</v>
      </c>
      <c r="J2969" s="25">
        <f t="shared" si="47"/>
        <v>2</v>
      </c>
    </row>
    <row r="2970" spans="2:10">
      <c r="B2970" s="3">
        <v>36315</v>
      </c>
      <c r="C2970" s="10" t="s">
        <v>50</v>
      </c>
      <c r="D2970" s="10" t="s">
        <v>233</v>
      </c>
      <c r="E2970" s="25">
        <v>2</v>
      </c>
      <c r="F2970" s="25">
        <v>0</v>
      </c>
      <c r="G2970" s="10" t="s">
        <v>293</v>
      </c>
      <c r="H2970" s="25">
        <f>INDEX('Appendix 1 - Team Data'!$B$12:$R$112, MATCH(C2970, 'Appendix 1 - Team Data'!$B$12:$B$112,0),4)</f>
        <v>80</v>
      </c>
      <c r="I2970" s="25">
        <f>INDEX('Appendix 1 - Team Data'!$B$12:$R$112, MATCH(D2970, 'Appendix 1 - Team Data'!$B$12:$B$112,0),4)</f>
        <v>40</v>
      </c>
      <c r="J2970" s="25">
        <f t="shared" si="47"/>
        <v>2</v>
      </c>
    </row>
    <row r="2971" spans="2:10">
      <c r="B2971" s="3">
        <v>36316</v>
      </c>
      <c r="C2971" s="10" t="s">
        <v>244</v>
      </c>
      <c r="D2971" s="10" t="s">
        <v>225</v>
      </c>
      <c r="E2971" s="25">
        <v>2</v>
      </c>
      <c r="F2971" s="25">
        <v>4</v>
      </c>
      <c r="G2971" s="10" t="s">
        <v>293</v>
      </c>
      <c r="H2971" s="25">
        <f>INDEX('Appendix 1 - Team Data'!$B$12:$R$112, MATCH(C2971, 'Appendix 1 - Team Data'!$B$12:$B$112,0),4)</f>
        <v>30</v>
      </c>
      <c r="I2971" s="25">
        <f>INDEX('Appendix 1 - Team Data'!$B$12:$R$112, MATCH(D2971, 'Appendix 1 - Team Data'!$B$12:$B$112,0),4)</f>
        <v>60</v>
      </c>
      <c r="J2971" s="25">
        <f t="shared" si="47"/>
        <v>2</v>
      </c>
    </row>
    <row r="2972" spans="2:10">
      <c r="B2972" s="3">
        <v>36316</v>
      </c>
      <c r="C2972" s="10" t="s">
        <v>31</v>
      </c>
      <c r="D2972" s="10" t="s">
        <v>264</v>
      </c>
      <c r="E2972" s="25">
        <v>2</v>
      </c>
      <c r="F2972" s="25">
        <v>0</v>
      </c>
      <c r="G2972" s="10" t="s">
        <v>293</v>
      </c>
      <c r="H2972" s="25">
        <f>INDEX('Appendix 1 - Team Data'!$B$12:$R$112, MATCH(C2972, 'Appendix 1 - Team Data'!$B$12:$B$112,0),4)</f>
        <v>70</v>
      </c>
      <c r="I2972" s="25">
        <f>INDEX('Appendix 1 - Team Data'!$B$12:$R$112, MATCH(D2972, 'Appendix 1 - Team Data'!$B$12:$B$112,0),4)</f>
        <v>10</v>
      </c>
      <c r="J2972" s="25">
        <f t="shared" si="47"/>
        <v>2</v>
      </c>
    </row>
    <row r="2973" spans="2:10">
      <c r="B2973" s="3">
        <v>36316</v>
      </c>
      <c r="C2973" s="10" t="s">
        <v>228</v>
      </c>
      <c r="D2973" s="10" t="s">
        <v>236</v>
      </c>
      <c r="E2973" s="25">
        <v>2</v>
      </c>
      <c r="F2973" s="25">
        <v>0</v>
      </c>
      <c r="G2973" s="10" t="s">
        <v>293</v>
      </c>
      <c r="H2973" s="25">
        <f>INDEX('Appendix 1 - Team Data'!$B$12:$R$112, MATCH(C2973, 'Appendix 1 - Team Data'!$B$12:$B$112,0),4)</f>
        <v>50</v>
      </c>
      <c r="I2973" s="25">
        <f>INDEX('Appendix 1 - Team Data'!$B$12:$R$112, MATCH(D2973, 'Appendix 1 - Team Data'!$B$12:$B$112,0),4)</f>
        <v>40</v>
      </c>
      <c r="J2973" s="25">
        <f t="shared" si="47"/>
        <v>2</v>
      </c>
    </row>
    <row r="2974" spans="2:10">
      <c r="B2974" s="3">
        <v>36317</v>
      </c>
      <c r="C2974" s="10" t="s">
        <v>47</v>
      </c>
      <c r="D2974" s="10" t="s">
        <v>251</v>
      </c>
      <c r="E2974" s="25">
        <v>2</v>
      </c>
      <c r="F2974" s="25">
        <v>0</v>
      </c>
      <c r="G2974" s="10" t="s">
        <v>291</v>
      </c>
      <c r="H2974" s="25">
        <f>INDEX('Appendix 1 - Team Data'!$B$12:$R$112, MATCH(C2974, 'Appendix 1 - Team Data'!$B$12:$B$112,0),4)</f>
        <v>40</v>
      </c>
      <c r="I2974" s="25">
        <f>INDEX('Appendix 1 - Team Data'!$B$12:$R$112, MATCH(D2974, 'Appendix 1 - Team Data'!$B$12:$B$112,0),4)</f>
        <v>20</v>
      </c>
      <c r="J2974" s="25">
        <f t="shared" si="47"/>
        <v>2</v>
      </c>
    </row>
    <row r="2975" spans="2:10">
      <c r="B2975" s="3">
        <v>36319</v>
      </c>
      <c r="C2975" s="10" t="s">
        <v>35</v>
      </c>
      <c r="D2975" s="10" t="s">
        <v>212</v>
      </c>
      <c r="E2975" s="25">
        <v>3</v>
      </c>
      <c r="F2975" s="25">
        <v>1</v>
      </c>
      <c r="G2975" s="10" t="s">
        <v>288</v>
      </c>
      <c r="H2975" s="25">
        <f>INDEX('Appendix 1 - Team Data'!$B$12:$R$112, MATCH(C2975, 'Appendix 1 - Team Data'!$B$12:$B$112,0),4)</f>
        <v>90</v>
      </c>
      <c r="I2975" s="25">
        <f>INDEX('Appendix 1 - Team Data'!$B$12:$R$112, MATCH(D2975, 'Appendix 1 - Team Data'!$B$12:$B$112,0),4)</f>
        <v>80</v>
      </c>
      <c r="J2975" s="25">
        <f t="shared" si="47"/>
        <v>2</v>
      </c>
    </row>
    <row r="2976" spans="2:10">
      <c r="B2976" s="3">
        <v>36320</v>
      </c>
      <c r="C2976" s="10" t="s">
        <v>214</v>
      </c>
      <c r="D2976" s="10" t="s">
        <v>28</v>
      </c>
      <c r="E2976" s="25">
        <v>0</v>
      </c>
      <c r="F2976" s="25">
        <v>2</v>
      </c>
      <c r="G2976" s="10" t="s">
        <v>293</v>
      </c>
      <c r="H2976" s="25">
        <f>INDEX('Appendix 1 - Team Data'!$B$12:$R$112, MATCH(C2976, 'Appendix 1 - Team Data'!$B$12:$B$112,0),4)</f>
        <v>70</v>
      </c>
      <c r="I2976" s="25">
        <f>INDEX('Appendix 1 - Team Data'!$B$12:$R$112, MATCH(D2976, 'Appendix 1 - Team Data'!$B$12:$B$112,0),4)</f>
        <v>80</v>
      </c>
      <c r="J2976" s="25">
        <f t="shared" si="47"/>
        <v>2</v>
      </c>
    </row>
    <row r="2977" spans="2:10">
      <c r="B2977" s="3">
        <v>36327</v>
      </c>
      <c r="C2977" s="10" t="s">
        <v>35</v>
      </c>
      <c r="D2977" s="10" t="s">
        <v>50</v>
      </c>
      <c r="E2977" s="25">
        <v>2</v>
      </c>
      <c r="F2977" s="25">
        <v>0</v>
      </c>
      <c r="G2977" s="10" t="s">
        <v>288</v>
      </c>
      <c r="H2977" s="25">
        <f>INDEX('Appendix 1 - Team Data'!$B$12:$R$112, MATCH(C2977, 'Appendix 1 - Team Data'!$B$12:$B$112,0),4)</f>
        <v>90</v>
      </c>
      <c r="I2977" s="25">
        <f>INDEX('Appendix 1 - Team Data'!$B$12:$R$112, MATCH(D2977, 'Appendix 1 - Team Data'!$B$12:$B$112,0),4)</f>
        <v>80</v>
      </c>
      <c r="J2977" s="25">
        <f t="shared" si="47"/>
        <v>2</v>
      </c>
    </row>
    <row r="2978" spans="2:10">
      <c r="B2978" s="3">
        <v>36329</v>
      </c>
      <c r="C2978" s="10" t="s">
        <v>17</v>
      </c>
      <c r="D2978" s="10" t="s">
        <v>41</v>
      </c>
      <c r="E2978" s="25">
        <v>0</v>
      </c>
      <c r="F2978" s="25">
        <v>2</v>
      </c>
      <c r="G2978" s="10" t="s">
        <v>287</v>
      </c>
      <c r="H2978" s="25">
        <f>INDEX('Appendix 1 - Team Data'!$B$12:$R$112, MATCH(C2978, 'Appendix 1 - Team Data'!$B$12:$B$112,0),4)</f>
        <v>50</v>
      </c>
      <c r="I2978" s="25">
        <f>INDEX('Appendix 1 - Team Data'!$B$12:$R$112, MATCH(D2978, 'Appendix 1 - Team Data'!$B$12:$B$112,0),4)</f>
        <v>80</v>
      </c>
      <c r="J2978" s="25">
        <f t="shared" si="47"/>
        <v>2</v>
      </c>
    </row>
    <row r="2979" spans="2:10">
      <c r="B2979" s="3">
        <v>36331</v>
      </c>
      <c r="C2979" s="10" t="s">
        <v>251</v>
      </c>
      <c r="D2979" s="10" t="s">
        <v>269</v>
      </c>
      <c r="E2979" s="25">
        <v>2</v>
      </c>
      <c r="F2979" s="25">
        <v>0</v>
      </c>
      <c r="G2979" s="10" t="s">
        <v>291</v>
      </c>
      <c r="H2979" s="25">
        <f>INDEX('Appendix 1 - Team Data'!$B$12:$R$112, MATCH(C2979, 'Appendix 1 - Team Data'!$B$12:$B$112,0),4)</f>
        <v>20</v>
      </c>
      <c r="I2979" s="25">
        <f>INDEX('Appendix 1 - Team Data'!$B$12:$R$112, MATCH(D2979, 'Appendix 1 - Team Data'!$B$12:$B$112,0),4)</f>
        <v>0</v>
      </c>
      <c r="J2979" s="25">
        <f t="shared" si="47"/>
        <v>2</v>
      </c>
    </row>
    <row r="2980" spans="2:10">
      <c r="B2980" s="3">
        <v>36333</v>
      </c>
      <c r="C2980" s="10" t="s">
        <v>16</v>
      </c>
      <c r="D2980" s="10" t="s">
        <v>268</v>
      </c>
      <c r="E2980" s="25">
        <v>2</v>
      </c>
      <c r="F2980" s="25">
        <v>0</v>
      </c>
      <c r="G2980" s="10" t="s">
        <v>288</v>
      </c>
      <c r="H2980" s="25">
        <f>INDEX('Appendix 1 - Team Data'!$B$12:$R$112, MATCH(C2980, 'Appendix 1 - Team Data'!$B$12:$B$112,0),4)</f>
        <v>30</v>
      </c>
      <c r="I2980" s="25">
        <f>INDEX('Appendix 1 - Team Data'!$B$12:$R$112, MATCH(D2980, 'Appendix 1 - Team Data'!$B$12:$B$112,0),4)</f>
        <v>10</v>
      </c>
      <c r="J2980" s="25">
        <f t="shared" si="47"/>
        <v>2</v>
      </c>
    </row>
    <row r="2981" spans="2:10">
      <c r="B2981" s="3">
        <v>36342</v>
      </c>
      <c r="C2981" s="10" t="s">
        <v>30</v>
      </c>
      <c r="D2981" s="10" t="s">
        <v>218</v>
      </c>
      <c r="E2981" s="25">
        <v>3</v>
      </c>
      <c r="F2981" s="25">
        <v>1</v>
      </c>
      <c r="G2981" s="10" t="s">
        <v>297</v>
      </c>
      <c r="H2981" s="25">
        <f>INDEX('Appendix 1 - Team Data'!$B$12:$R$112, MATCH(C2981, 'Appendix 1 - Team Data'!$B$12:$B$112,0),4)</f>
        <v>90</v>
      </c>
      <c r="I2981" s="25">
        <f>INDEX('Appendix 1 - Team Data'!$B$12:$R$112, MATCH(D2981, 'Appendix 1 - Team Data'!$B$12:$B$112,0),4)</f>
        <v>70</v>
      </c>
      <c r="J2981" s="25">
        <f t="shared" si="47"/>
        <v>2</v>
      </c>
    </row>
    <row r="2982" spans="2:10">
      <c r="B2982" s="3">
        <v>36347</v>
      </c>
      <c r="C2982" s="10" t="s">
        <v>41</v>
      </c>
      <c r="D2982" s="10" t="s">
        <v>220</v>
      </c>
      <c r="E2982" s="25">
        <v>3</v>
      </c>
      <c r="F2982" s="25">
        <v>1</v>
      </c>
      <c r="G2982" s="10" t="s">
        <v>297</v>
      </c>
      <c r="H2982" s="25">
        <f>INDEX('Appendix 1 - Team Data'!$B$12:$R$112, MATCH(C2982, 'Appendix 1 - Team Data'!$B$12:$B$112,0),4)</f>
        <v>80</v>
      </c>
      <c r="I2982" s="25">
        <f>INDEX('Appendix 1 - Team Data'!$B$12:$R$112, MATCH(D2982, 'Appendix 1 - Team Data'!$B$12:$B$112,0),4)</f>
        <v>60</v>
      </c>
      <c r="J2982" s="25">
        <f t="shared" si="47"/>
        <v>2</v>
      </c>
    </row>
    <row r="2983" spans="2:10">
      <c r="B2983" s="3">
        <v>36348</v>
      </c>
      <c r="C2983" s="10" t="s">
        <v>18</v>
      </c>
      <c r="D2983" s="10" t="s">
        <v>30</v>
      </c>
      <c r="E2983" s="25">
        <v>0</v>
      </c>
      <c r="F2983" s="25">
        <v>2</v>
      </c>
      <c r="G2983" s="10" t="s">
        <v>297</v>
      </c>
      <c r="H2983" s="25">
        <f>INDEX('Appendix 1 - Team Data'!$B$12:$R$112, MATCH(C2983, 'Appendix 1 - Team Data'!$B$12:$B$112,0),4)</f>
        <v>80</v>
      </c>
      <c r="I2983" s="25">
        <f>INDEX('Appendix 1 - Team Data'!$B$12:$R$112, MATCH(D2983, 'Appendix 1 - Team Data'!$B$12:$B$112,0),4)</f>
        <v>90</v>
      </c>
      <c r="J2983" s="25">
        <f t="shared" si="47"/>
        <v>2</v>
      </c>
    </row>
    <row r="2984" spans="2:10">
      <c r="B2984" s="3">
        <v>36350</v>
      </c>
      <c r="C2984" s="10" t="s">
        <v>255</v>
      </c>
      <c r="D2984" s="10" t="s">
        <v>16</v>
      </c>
      <c r="E2984" s="25">
        <v>0</v>
      </c>
      <c r="F2984" s="25">
        <v>2</v>
      </c>
      <c r="G2984" s="10" t="s">
        <v>288</v>
      </c>
      <c r="H2984" s="25">
        <f>INDEX('Appendix 1 - Team Data'!$B$12:$R$112, MATCH(C2984, 'Appendix 1 - Team Data'!$B$12:$B$112,0),4)</f>
        <v>20</v>
      </c>
      <c r="I2984" s="25">
        <f>INDEX('Appendix 1 - Team Data'!$B$12:$R$112, MATCH(D2984, 'Appendix 1 - Team Data'!$B$12:$B$112,0),4)</f>
        <v>30</v>
      </c>
      <c r="J2984" s="25">
        <f t="shared" si="47"/>
        <v>2</v>
      </c>
    </row>
    <row r="2985" spans="2:10">
      <c r="B2985" s="3">
        <v>36355</v>
      </c>
      <c r="C2985" s="10" t="s">
        <v>41</v>
      </c>
      <c r="D2985" s="10" t="s">
        <v>35</v>
      </c>
      <c r="E2985" s="25">
        <v>0</v>
      </c>
      <c r="F2985" s="25">
        <v>2</v>
      </c>
      <c r="G2985" s="10" t="s">
        <v>297</v>
      </c>
      <c r="H2985" s="25">
        <f>INDEX('Appendix 1 - Team Data'!$B$12:$R$112, MATCH(C2985, 'Appendix 1 - Team Data'!$B$12:$B$112,0),4)</f>
        <v>80</v>
      </c>
      <c r="I2985" s="25">
        <f>INDEX('Appendix 1 - Team Data'!$B$12:$R$112, MATCH(D2985, 'Appendix 1 - Team Data'!$B$12:$B$112,0),4)</f>
        <v>90</v>
      </c>
      <c r="J2985" s="25">
        <f t="shared" si="47"/>
        <v>2</v>
      </c>
    </row>
    <row r="2986" spans="2:10">
      <c r="B2986" s="3">
        <v>36369</v>
      </c>
      <c r="C2986" s="10" t="s">
        <v>271</v>
      </c>
      <c r="D2986" s="10" t="s">
        <v>259</v>
      </c>
      <c r="E2986" s="25">
        <v>0</v>
      </c>
      <c r="F2986" s="25">
        <v>2</v>
      </c>
      <c r="G2986" s="10" t="s">
        <v>288</v>
      </c>
      <c r="H2986" s="25">
        <f>INDEX('Appendix 1 - Team Data'!$B$12:$R$112, MATCH(C2986, 'Appendix 1 - Team Data'!$B$12:$B$112,0),4)</f>
        <v>0</v>
      </c>
      <c r="I2986" s="25">
        <f>INDEX('Appendix 1 - Team Data'!$B$12:$R$112, MATCH(D2986, 'Appendix 1 - Team Data'!$B$12:$B$112,0),4)</f>
        <v>10</v>
      </c>
      <c r="J2986" s="25">
        <f t="shared" si="47"/>
        <v>2</v>
      </c>
    </row>
    <row r="2987" spans="2:10">
      <c r="B2987" s="3">
        <v>36369</v>
      </c>
      <c r="C2987" s="10" t="s">
        <v>40</v>
      </c>
      <c r="D2987" s="10" t="s">
        <v>254</v>
      </c>
      <c r="E2987" s="25">
        <v>2</v>
      </c>
      <c r="F2987" s="25">
        <v>0</v>
      </c>
      <c r="G2987" s="10" t="s">
        <v>295</v>
      </c>
      <c r="H2987" s="25">
        <f>INDEX('Appendix 1 - Team Data'!$B$12:$R$112, MATCH(C2987, 'Appendix 1 - Team Data'!$B$12:$B$112,0),4)</f>
        <v>90</v>
      </c>
      <c r="I2987" s="25">
        <f>INDEX('Appendix 1 - Team Data'!$B$12:$R$112, MATCH(D2987, 'Appendix 1 - Team Data'!$B$12:$B$112,0),4)</f>
        <v>20</v>
      </c>
      <c r="J2987" s="25">
        <f t="shared" si="47"/>
        <v>2</v>
      </c>
    </row>
    <row r="2988" spans="2:10">
      <c r="B2988" s="3">
        <v>36371</v>
      </c>
      <c r="C2988" s="10" t="s">
        <v>254</v>
      </c>
      <c r="D2988" s="10" t="s">
        <v>35</v>
      </c>
      <c r="E2988" s="25">
        <v>0</v>
      </c>
      <c r="F2988" s="25">
        <v>2</v>
      </c>
      <c r="G2988" s="10" t="s">
        <v>295</v>
      </c>
      <c r="H2988" s="25">
        <f>INDEX('Appendix 1 - Team Data'!$B$12:$R$112, MATCH(C2988, 'Appendix 1 - Team Data'!$B$12:$B$112,0),4)</f>
        <v>20</v>
      </c>
      <c r="I2988" s="25">
        <f>INDEX('Appendix 1 - Team Data'!$B$12:$R$112, MATCH(D2988, 'Appendix 1 - Team Data'!$B$12:$B$112,0),4)</f>
        <v>90</v>
      </c>
      <c r="J2988" s="25">
        <f t="shared" si="47"/>
        <v>2</v>
      </c>
    </row>
    <row r="2989" spans="2:10">
      <c r="B2989" s="3">
        <v>36377</v>
      </c>
      <c r="C2989" s="10" t="s">
        <v>245</v>
      </c>
      <c r="D2989" s="10" t="s">
        <v>253</v>
      </c>
      <c r="E2989" s="25">
        <v>2</v>
      </c>
      <c r="F2989" s="25">
        <v>0</v>
      </c>
      <c r="G2989" s="10" t="s">
        <v>290</v>
      </c>
      <c r="H2989" s="25">
        <f>INDEX('Appendix 1 - Team Data'!$B$12:$R$112, MATCH(C2989, 'Appendix 1 - Team Data'!$B$12:$B$112,0),4)</f>
        <v>30</v>
      </c>
      <c r="I2989" s="25">
        <f>INDEX('Appendix 1 - Team Data'!$B$12:$R$112, MATCH(D2989, 'Appendix 1 - Team Data'!$B$12:$B$112,0),4)</f>
        <v>20</v>
      </c>
      <c r="J2989" s="25">
        <f t="shared" si="47"/>
        <v>2</v>
      </c>
    </row>
    <row r="2990" spans="2:10">
      <c r="B2990" s="3">
        <v>36380</v>
      </c>
      <c r="C2990" s="10" t="s">
        <v>51</v>
      </c>
      <c r="D2990" s="10" t="s">
        <v>267</v>
      </c>
      <c r="E2990" s="25">
        <v>2</v>
      </c>
      <c r="F2990" s="25">
        <v>0</v>
      </c>
      <c r="G2990" s="10" t="s">
        <v>291</v>
      </c>
      <c r="H2990" s="25">
        <f>INDEX('Appendix 1 - Team Data'!$B$12:$R$112, MATCH(C2990, 'Appendix 1 - Team Data'!$B$12:$B$112,0),4)</f>
        <v>70</v>
      </c>
      <c r="I2990" s="25">
        <f>INDEX('Appendix 1 - Team Data'!$B$12:$R$112, MATCH(D2990, 'Appendix 1 - Team Data'!$B$12:$B$112,0),4)</f>
        <v>10</v>
      </c>
      <c r="J2990" s="25">
        <f t="shared" si="47"/>
        <v>2</v>
      </c>
    </row>
    <row r="2991" spans="2:10">
      <c r="B2991" s="3">
        <v>36390</v>
      </c>
      <c r="C2991" s="10" t="s">
        <v>261</v>
      </c>
      <c r="D2991" s="10" t="s">
        <v>15</v>
      </c>
      <c r="E2991" s="25">
        <v>0</v>
      </c>
      <c r="F2991" s="25">
        <v>2</v>
      </c>
      <c r="G2991" s="10" t="s">
        <v>288</v>
      </c>
      <c r="H2991" s="25">
        <f>INDEX('Appendix 1 - Team Data'!$B$12:$R$112, MATCH(C2991, 'Appendix 1 - Team Data'!$B$12:$B$112,0),4)</f>
        <v>10</v>
      </c>
      <c r="I2991" s="25">
        <f>INDEX('Appendix 1 - Team Data'!$B$12:$R$112, MATCH(D2991, 'Appendix 1 - Team Data'!$B$12:$B$112,0),4)</f>
        <v>50</v>
      </c>
      <c r="J2991" s="25">
        <f t="shared" si="47"/>
        <v>2</v>
      </c>
    </row>
    <row r="2992" spans="2:10">
      <c r="B2992" s="3">
        <v>36390</v>
      </c>
      <c r="C2992" s="10" t="s">
        <v>258</v>
      </c>
      <c r="D2992" s="10" t="s">
        <v>264</v>
      </c>
      <c r="E2992" s="25">
        <v>2</v>
      </c>
      <c r="F2992" s="25">
        <v>0</v>
      </c>
      <c r="G2992" s="10" t="s">
        <v>288</v>
      </c>
      <c r="H2992" s="25">
        <f>INDEX('Appendix 1 - Team Data'!$B$12:$R$112, MATCH(C2992, 'Appendix 1 - Team Data'!$B$12:$B$112,0),4)</f>
        <v>20</v>
      </c>
      <c r="I2992" s="25">
        <f>INDEX('Appendix 1 - Team Data'!$B$12:$R$112, MATCH(D2992, 'Appendix 1 - Team Data'!$B$12:$B$112,0),4)</f>
        <v>10</v>
      </c>
      <c r="J2992" s="25">
        <f t="shared" si="47"/>
        <v>2</v>
      </c>
    </row>
    <row r="2993" spans="2:10">
      <c r="B2993" s="3">
        <v>36390</v>
      </c>
      <c r="C2993" s="10" t="s">
        <v>230</v>
      </c>
      <c r="D2993" s="10" t="s">
        <v>271</v>
      </c>
      <c r="E2993" s="25">
        <v>3</v>
      </c>
      <c r="F2993" s="25">
        <v>1</v>
      </c>
      <c r="G2993" s="10" t="s">
        <v>288</v>
      </c>
      <c r="H2993" s="25">
        <f>INDEX('Appendix 1 - Team Data'!$B$12:$R$112, MATCH(C2993, 'Appendix 1 - Team Data'!$B$12:$B$112,0),4)</f>
        <v>50</v>
      </c>
      <c r="I2993" s="25">
        <f>INDEX('Appendix 1 - Team Data'!$B$12:$R$112, MATCH(D2993, 'Appendix 1 - Team Data'!$B$12:$B$112,0),4)</f>
        <v>0</v>
      </c>
      <c r="J2993" s="25">
        <f t="shared" si="47"/>
        <v>2</v>
      </c>
    </row>
    <row r="2994" spans="2:10">
      <c r="B2994" s="3">
        <v>36390</v>
      </c>
      <c r="C2994" s="10" t="s">
        <v>232</v>
      </c>
      <c r="D2994" s="10" t="s">
        <v>239</v>
      </c>
      <c r="E2994" s="25">
        <v>2</v>
      </c>
      <c r="F2994" s="25">
        <v>0</v>
      </c>
      <c r="G2994" s="10" t="s">
        <v>293</v>
      </c>
      <c r="H2994" s="25">
        <f>INDEX('Appendix 1 - Team Data'!$B$12:$R$112, MATCH(C2994, 'Appendix 1 - Team Data'!$B$12:$B$112,0),4)</f>
        <v>40</v>
      </c>
      <c r="I2994" s="25">
        <f>INDEX('Appendix 1 - Team Data'!$B$12:$R$112, MATCH(D2994, 'Appendix 1 - Team Data'!$B$12:$B$112,0),4)</f>
        <v>40</v>
      </c>
      <c r="J2994" s="25">
        <f t="shared" si="47"/>
        <v>2</v>
      </c>
    </row>
    <row r="2995" spans="2:10">
      <c r="B2995" s="3">
        <v>36407</v>
      </c>
      <c r="C2995" s="10" t="s">
        <v>30</v>
      </c>
      <c r="D2995" s="10" t="s">
        <v>35</v>
      </c>
      <c r="E2995" s="25">
        <v>2</v>
      </c>
      <c r="F2995" s="25">
        <v>0</v>
      </c>
      <c r="G2995" s="10" t="s">
        <v>288</v>
      </c>
      <c r="H2995" s="25">
        <f>INDEX('Appendix 1 - Team Data'!$B$12:$R$112, MATCH(C2995, 'Appendix 1 - Team Data'!$B$12:$B$112,0),4)</f>
        <v>90</v>
      </c>
      <c r="I2995" s="25">
        <f>INDEX('Appendix 1 - Team Data'!$B$12:$R$112, MATCH(D2995, 'Appendix 1 - Team Data'!$B$12:$B$112,0),4)</f>
        <v>90</v>
      </c>
      <c r="J2995" s="25">
        <f t="shared" si="47"/>
        <v>2</v>
      </c>
    </row>
    <row r="2996" spans="2:10">
      <c r="B2996" s="3">
        <v>36407</v>
      </c>
      <c r="C2996" s="10" t="s">
        <v>226</v>
      </c>
      <c r="D2996" s="10" t="s">
        <v>21</v>
      </c>
      <c r="E2996" s="25">
        <v>1</v>
      </c>
      <c r="F2996" s="25">
        <v>3</v>
      </c>
      <c r="G2996" s="10" t="s">
        <v>293</v>
      </c>
      <c r="H2996" s="25">
        <f>INDEX('Appendix 1 - Team Data'!$B$12:$R$112, MATCH(C2996, 'Appendix 1 - Team Data'!$B$12:$B$112,0),4)</f>
        <v>60</v>
      </c>
      <c r="I2996" s="25">
        <f>INDEX('Appendix 1 - Team Data'!$B$12:$R$112, MATCH(D2996, 'Appendix 1 - Team Data'!$B$12:$B$112,0),4)</f>
        <v>90</v>
      </c>
      <c r="J2996" s="25">
        <f t="shared" si="47"/>
        <v>2</v>
      </c>
    </row>
    <row r="2997" spans="2:10">
      <c r="B2997" s="3">
        <v>36407</v>
      </c>
      <c r="C2997" s="10" t="s">
        <v>15</v>
      </c>
      <c r="D2997" s="10" t="s">
        <v>264</v>
      </c>
      <c r="E2997" s="25">
        <v>2</v>
      </c>
      <c r="F2997" s="25">
        <v>0</v>
      </c>
      <c r="G2997" s="10" t="s">
        <v>293</v>
      </c>
      <c r="H2997" s="25">
        <f>INDEX('Appendix 1 - Team Data'!$B$12:$R$112, MATCH(C2997, 'Appendix 1 - Team Data'!$B$12:$B$112,0),4)</f>
        <v>50</v>
      </c>
      <c r="I2997" s="25">
        <f>INDEX('Appendix 1 - Team Data'!$B$12:$R$112, MATCH(D2997, 'Appendix 1 - Team Data'!$B$12:$B$112,0),4)</f>
        <v>10</v>
      </c>
      <c r="J2997" s="25">
        <f t="shared" si="47"/>
        <v>2</v>
      </c>
    </row>
    <row r="2998" spans="2:10">
      <c r="B2998" s="3">
        <v>36408</v>
      </c>
      <c r="C2998" s="10" t="s">
        <v>38</v>
      </c>
      <c r="D2998" s="10" t="s">
        <v>256</v>
      </c>
      <c r="E2998" s="25">
        <v>3</v>
      </c>
      <c r="F2998" s="25">
        <v>1</v>
      </c>
      <c r="G2998" s="10" t="s">
        <v>293</v>
      </c>
      <c r="H2998" s="25">
        <f>INDEX('Appendix 1 - Team Data'!$B$12:$R$112, MATCH(C2998, 'Appendix 1 - Team Data'!$B$12:$B$112,0),4)</f>
        <v>70</v>
      </c>
      <c r="I2998" s="25">
        <f>INDEX('Appendix 1 - Team Data'!$B$12:$R$112, MATCH(D2998, 'Appendix 1 - Team Data'!$B$12:$B$112,0),4)</f>
        <v>20</v>
      </c>
      <c r="J2998" s="25">
        <f t="shared" si="47"/>
        <v>2</v>
      </c>
    </row>
    <row r="2999" spans="2:10">
      <c r="B2999" s="3">
        <v>36410</v>
      </c>
      <c r="C2999" s="10" t="s">
        <v>35</v>
      </c>
      <c r="D2999" s="10" t="s">
        <v>30</v>
      </c>
      <c r="E2999" s="25">
        <v>4</v>
      </c>
      <c r="F2999" s="25">
        <v>2</v>
      </c>
      <c r="G2999" s="10" t="s">
        <v>288</v>
      </c>
      <c r="H2999" s="25">
        <f>INDEX('Appendix 1 - Team Data'!$B$12:$R$112, MATCH(C2999, 'Appendix 1 - Team Data'!$B$12:$B$112,0),4)</f>
        <v>90</v>
      </c>
      <c r="I2999" s="25">
        <f>INDEX('Appendix 1 - Team Data'!$B$12:$R$112, MATCH(D2999, 'Appendix 1 - Team Data'!$B$12:$B$112,0),4)</f>
        <v>90</v>
      </c>
      <c r="J2999" s="25">
        <f t="shared" si="47"/>
        <v>2</v>
      </c>
    </row>
    <row r="3000" spans="2:10">
      <c r="B3000" s="3">
        <v>36411</v>
      </c>
      <c r="C3000" s="10" t="s">
        <v>256</v>
      </c>
      <c r="D3000" s="10" t="s">
        <v>38</v>
      </c>
      <c r="E3000" s="25">
        <v>2</v>
      </c>
      <c r="F3000" s="25">
        <v>4</v>
      </c>
      <c r="G3000" s="10" t="s">
        <v>293</v>
      </c>
      <c r="H3000" s="25">
        <f>INDEX('Appendix 1 - Team Data'!$B$12:$R$112, MATCH(C3000, 'Appendix 1 - Team Data'!$B$12:$B$112,0),4)</f>
        <v>20</v>
      </c>
      <c r="I3000" s="25">
        <f>INDEX('Appendix 1 - Team Data'!$B$12:$R$112, MATCH(D3000, 'Appendix 1 - Team Data'!$B$12:$B$112,0),4)</f>
        <v>70</v>
      </c>
      <c r="J3000" s="25">
        <f t="shared" si="47"/>
        <v>2</v>
      </c>
    </row>
    <row r="3001" spans="2:10">
      <c r="B3001" s="3">
        <v>36411</v>
      </c>
      <c r="C3001" s="10" t="s">
        <v>36</v>
      </c>
      <c r="D3001" s="10" t="s">
        <v>261</v>
      </c>
      <c r="E3001" s="25">
        <v>2</v>
      </c>
      <c r="F3001" s="25">
        <v>0</v>
      </c>
      <c r="G3001" s="10" t="s">
        <v>293</v>
      </c>
      <c r="H3001" s="25">
        <f>INDEX('Appendix 1 - Team Data'!$B$12:$R$112, MATCH(C3001, 'Appendix 1 - Team Data'!$B$12:$B$112,0),4)</f>
        <v>80</v>
      </c>
      <c r="I3001" s="25">
        <f>INDEX('Appendix 1 - Team Data'!$B$12:$R$112, MATCH(D3001, 'Appendix 1 - Team Data'!$B$12:$B$112,0),4)</f>
        <v>10</v>
      </c>
      <c r="J3001" s="25">
        <f t="shared" si="47"/>
        <v>2</v>
      </c>
    </row>
    <row r="3002" spans="2:10">
      <c r="B3002" s="3">
        <v>36411</v>
      </c>
      <c r="C3002" s="10" t="s">
        <v>18</v>
      </c>
      <c r="D3002" s="10" t="s">
        <v>220</v>
      </c>
      <c r="E3002" s="25">
        <v>2</v>
      </c>
      <c r="F3002" s="25">
        <v>0</v>
      </c>
      <c r="G3002" s="10" t="s">
        <v>288</v>
      </c>
      <c r="H3002" s="25">
        <f>INDEX('Appendix 1 - Team Data'!$B$12:$R$112, MATCH(C3002, 'Appendix 1 - Team Data'!$B$12:$B$112,0),4)</f>
        <v>80</v>
      </c>
      <c r="I3002" s="25">
        <f>INDEX('Appendix 1 - Team Data'!$B$12:$R$112, MATCH(D3002, 'Appendix 1 - Team Data'!$B$12:$B$112,0),4)</f>
        <v>60</v>
      </c>
      <c r="J3002" s="25">
        <f t="shared" si="47"/>
        <v>2</v>
      </c>
    </row>
    <row r="3003" spans="2:10">
      <c r="B3003" s="3">
        <v>36439</v>
      </c>
      <c r="C3003" s="10" t="s">
        <v>230</v>
      </c>
      <c r="D3003" s="10" t="s">
        <v>239</v>
      </c>
      <c r="E3003" s="25">
        <v>2</v>
      </c>
      <c r="F3003" s="25">
        <v>0</v>
      </c>
      <c r="G3003" s="10" t="s">
        <v>293</v>
      </c>
      <c r="H3003" s="25">
        <f>INDEX('Appendix 1 - Team Data'!$B$12:$R$112, MATCH(C3003, 'Appendix 1 - Team Data'!$B$12:$B$112,0),4)</f>
        <v>50</v>
      </c>
      <c r="I3003" s="25">
        <f>INDEX('Appendix 1 - Team Data'!$B$12:$R$112, MATCH(D3003, 'Appendix 1 - Team Data'!$B$12:$B$112,0),4)</f>
        <v>40</v>
      </c>
      <c r="J3003" s="25">
        <f t="shared" si="47"/>
        <v>2</v>
      </c>
    </row>
    <row r="3004" spans="2:10">
      <c r="B3004" s="3">
        <v>36442</v>
      </c>
      <c r="C3004" s="10" t="s">
        <v>42</v>
      </c>
      <c r="D3004" s="10" t="s">
        <v>50</v>
      </c>
      <c r="E3004" s="25">
        <v>2</v>
      </c>
      <c r="F3004" s="25">
        <v>0</v>
      </c>
      <c r="G3004" s="10" t="s">
        <v>293</v>
      </c>
      <c r="H3004" s="25">
        <f>INDEX('Appendix 1 - Team Data'!$B$12:$R$112, MATCH(C3004, 'Appendix 1 - Team Data'!$B$12:$B$112,0),4)</f>
        <v>80</v>
      </c>
      <c r="I3004" s="25">
        <f>INDEX('Appendix 1 - Team Data'!$B$12:$R$112, MATCH(D3004, 'Appendix 1 - Team Data'!$B$12:$B$112,0),4)</f>
        <v>80</v>
      </c>
      <c r="J3004" s="25">
        <f t="shared" si="47"/>
        <v>2</v>
      </c>
    </row>
    <row r="3005" spans="2:10">
      <c r="B3005" s="3">
        <v>36442</v>
      </c>
      <c r="C3005" s="10" t="s">
        <v>214</v>
      </c>
      <c r="D3005" s="10" t="s">
        <v>36</v>
      </c>
      <c r="E3005" s="25">
        <v>0</v>
      </c>
      <c r="F3005" s="25">
        <v>2</v>
      </c>
      <c r="G3005" s="10" t="s">
        <v>293</v>
      </c>
      <c r="H3005" s="25">
        <f>INDEX('Appendix 1 - Team Data'!$B$12:$R$112, MATCH(C3005, 'Appendix 1 - Team Data'!$B$12:$B$112,0),4)</f>
        <v>70</v>
      </c>
      <c r="I3005" s="25">
        <f>INDEX('Appendix 1 - Team Data'!$B$12:$R$112, MATCH(D3005, 'Appendix 1 - Team Data'!$B$12:$B$112,0),4)</f>
        <v>80</v>
      </c>
      <c r="J3005" s="25">
        <f t="shared" si="47"/>
        <v>2</v>
      </c>
    </row>
    <row r="3006" spans="2:10">
      <c r="B3006" s="3">
        <v>36477</v>
      </c>
      <c r="C3006" s="10" t="s">
        <v>230</v>
      </c>
      <c r="D3006" s="10" t="s">
        <v>33</v>
      </c>
      <c r="E3006" s="25">
        <v>2</v>
      </c>
      <c r="F3006" s="25">
        <v>0</v>
      </c>
      <c r="G3006" s="10" t="s">
        <v>288</v>
      </c>
      <c r="H3006" s="25">
        <f>INDEX('Appendix 1 - Team Data'!$B$12:$R$112, MATCH(C3006, 'Appendix 1 - Team Data'!$B$12:$B$112,0),4)</f>
        <v>50</v>
      </c>
      <c r="I3006" s="25">
        <f>INDEX('Appendix 1 - Team Data'!$B$12:$R$112, MATCH(D3006, 'Appendix 1 - Team Data'!$B$12:$B$112,0),4)</f>
        <v>50</v>
      </c>
      <c r="J3006" s="25">
        <f t="shared" si="47"/>
        <v>2</v>
      </c>
    </row>
    <row r="3007" spans="2:10">
      <c r="B3007" s="3">
        <v>36477</v>
      </c>
      <c r="C3007" s="10" t="s">
        <v>211</v>
      </c>
      <c r="D3007" s="10" t="s">
        <v>45</v>
      </c>
      <c r="E3007" s="25">
        <v>1</v>
      </c>
      <c r="F3007" s="25">
        <v>3</v>
      </c>
      <c r="G3007" s="10" t="s">
        <v>288</v>
      </c>
      <c r="H3007" s="25">
        <f>INDEX('Appendix 1 - Team Data'!$B$12:$R$112, MATCH(C3007, 'Appendix 1 - Team Data'!$B$12:$B$112,0),4)</f>
        <v>90</v>
      </c>
      <c r="I3007" s="25">
        <f>INDEX('Appendix 1 - Team Data'!$B$12:$R$112, MATCH(D3007, 'Appendix 1 - Team Data'!$B$12:$B$112,0),4)</f>
        <v>90</v>
      </c>
      <c r="J3007" s="25">
        <f t="shared" si="47"/>
        <v>2</v>
      </c>
    </row>
    <row r="3008" spans="2:10">
      <c r="B3008" s="3">
        <v>36477</v>
      </c>
      <c r="C3008" s="10" t="s">
        <v>222</v>
      </c>
      <c r="D3008" s="10" t="s">
        <v>48</v>
      </c>
      <c r="E3008" s="25">
        <v>0</v>
      </c>
      <c r="F3008" s="25">
        <v>2</v>
      </c>
      <c r="G3008" s="10" t="s">
        <v>293</v>
      </c>
      <c r="H3008" s="25">
        <f>INDEX('Appendix 1 - Team Data'!$B$12:$R$112, MATCH(C3008, 'Appendix 1 - Team Data'!$B$12:$B$112,0),4)</f>
        <v>60</v>
      </c>
      <c r="I3008" s="25">
        <f>INDEX('Appendix 1 - Team Data'!$B$12:$R$112, MATCH(D3008, 'Appendix 1 - Team Data'!$B$12:$B$112,0),4)</f>
        <v>90</v>
      </c>
      <c r="J3008" s="25">
        <f t="shared" si="47"/>
        <v>2</v>
      </c>
    </row>
    <row r="3009" spans="2:10">
      <c r="B3009" s="3">
        <v>36481</v>
      </c>
      <c r="C3009" s="10" t="s">
        <v>21</v>
      </c>
      <c r="D3009" s="10" t="s">
        <v>30</v>
      </c>
      <c r="E3009" s="25">
        <v>0</v>
      </c>
      <c r="F3009" s="25">
        <v>2</v>
      </c>
      <c r="G3009" s="10" t="s">
        <v>288</v>
      </c>
      <c r="H3009" s="25">
        <f>INDEX('Appendix 1 - Team Data'!$B$12:$R$112, MATCH(C3009, 'Appendix 1 - Team Data'!$B$12:$B$112,0),4)</f>
        <v>90</v>
      </c>
      <c r="I3009" s="25">
        <f>INDEX('Appendix 1 - Team Data'!$B$12:$R$112, MATCH(D3009, 'Appendix 1 - Team Data'!$B$12:$B$112,0),4)</f>
        <v>90</v>
      </c>
      <c r="J3009" s="25">
        <f t="shared" si="47"/>
        <v>2</v>
      </c>
    </row>
    <row r="3010" spans="2:10">
      <c r="B3010" s="3">
        <v>36516</v>
      </c>
      <c r="C3010" s="10" t="s">
        <v>47</v>
      </c>
      <c r="D3010" s="10" t="s">
        <v>234</v>
      </c>
      <c r="E3010" s="25">
        <v>2</v>
      </c>
      <c r="F3010" s="25">
        <v>0</v>
      </c>
      <c r="G3010" s="10" t="s">
        <v>288</v>
      </c>
      <c r="H3010" s="25">
        <f>INDEX('Appendix 1 - Team Data'!$B$12:$R$112, MATCH(C3010, 'Appendix 1 - Team Data'!$B$12:$B$112,0),4)</f>
        <v>40</v>
      </c>
      <c r="I3010" s="25">
        <f>INDEX('Appendix 1 - Team Data'!$B$12:$R$112, MATCH(D3010, 'Appendix 1 - Team Data'!$B$12:$B$112,0),4)</f>
        <v>40</v>
      </c>
      <c r="J3010" s="25">
        <f t="shared" si="47"/>
        <v>2</v>
      </c>
    </row>
    <row r="3011" spans="2:10">
      <c r="B3011" s="3">
        <v>36523</v>
      </c>
      <c r="C3011" s="10" t="s">
        <v>243</v>
      </c>
      <c r="D3011" s="10" t="s">
        <v>238</v>
      </c>
      <c r="E3011" s="25">
        <v>3</v>
      </c>
      <c r="F3011" s="25">
        <v>1</v>
      </c>
      <c r="G3011" s="10" t="s">
        <v>288</v>
      </c>
      <c r="H3011" s="25">
        <f>INDEX('Appendix 1 - Team Data'!$B$12:$R$112, MATCH(C3011, 'Appendix 1 - Team Data'!$B$12:$B$112,0),4)</f>
        <v>30</v>
      </c>
      <c r="I3011" s="25">
        <f>INDEX('Appendix 1 - Team Data'!$B$12:$R$112, MATCH(D3011, 'Appendix 1 - Team Data'!$B$12:$B$112,0),4)</f>
        <v>40</v>
      </c>
      <c r="J3011" s="25">
        <f t="shared" si="47"/>
        <v>2</v>
      </c>
    </row>
    <row r="3012" spans="2:10">
      <c r="B3012" s="3">
        <v>36534</v>
      </c>
      <c r="C3012" s="10" t="s">
        <v>243</v>
      </c>
      <c r="D3012" s="10" t="s">
        <v>17</v>
      </c>
      <c r="E3012" s="25">
        <v>2</v>
      </c>
      <c r="F3012" s="25">
        <v>0</v>
      </c>
      <c r="G3012" s="10" t="s">
        <v>288</v>
      </c>
      <c r="H3012" s="25">
        <f>INDEX('Appendix 1 - Team Data'!$B$12:$R$112, MATCH(C3012, 'Appendix 1 - Team Data'!$B$12:$B$112,0),4)</f>
        <v>30</v>
      </c>
      <c r="I3012" s="25">
        <f>INDEX('Appendix 1 - Team Data'!$B$12:$R$112, MATCH(D3012, 'Appendix 1 - Team Data'!$B$12:$B$112,0),4)</f>
        <v>50</v>
      </c>
      <c r="J3012" s="25">
        <f t="shared" si="47"/>
        <v>2</v>
      </c>
    </row>
    <row r="3013" spans="2:10">
      <c r="B3013" s="3">
        <v>36543</v>
      </c>
      <c r="C3013" s="10" t="s">
        <v>234</v>
      </c>
      <c r="D3013" s="10" t="s">
        <v>47</v>
      </c>
      <c r="E3013" s="25">
        <v>2</v>
      </c>
      <c r="F3013" s="25">
        <v>0</v>
      </c>
      <c r="G3013" s="10" t="s">
        <v>288</v>
      </c>
      <c r="H3013" s="25">
        <f>INDEX('Appendix 1 - Team Data'!$B$12:$R$112, MATCH(C3013, 'Appendix 1 - Team Data'!$B$12:$B$112,0),4)</f>
        <v>40</v>
      </c>
      <c r="I3013" s="25">
        <f>INDEX('Appendix 1 - Team Data'!$B$12:$R$112, MATCH(D3013, 'Appendix 1 - Team Data'!$B$12:$B$112,0),4)</f>
        <v>40</v>
      </c>
      <c r="J3013" s="25">
        <f t="shared" si="47"/>
        <v>2</v>
      </c>
    </row>
    <row r="3014" spans="2:10">
      <c r="B3014" s="3">
        <v>36544</v>
      </c>
      <c r="C3014" s="10" t="s">
        <v>46</v>
      </c>
      <c r="D3014" s="10" t="s">
        <v>259</v>
      </c>
      <c r="E3014" s="25">
        <v>2</v>
      </c>
      <c r="F3014" s="25">
        <v>0</v>
      </c>
      <c r="G3014" s="10" t="s">
        <v>288</v>
      </c>
      <c r="H3014" s="25">
        <f>INDEX('Appendix 1 - Team Data'!$B$12:$R$112, MATCH(C3014, 'Appendix 1 - Team Data'!$B$12:$B$112,0),4)</f>
        <v>50</v>
      </c>
      <c r="I3014" s="25">
        <f>INDEX('Appendix 1 - Team Data'!$B$12:$R$112, MATCH(D3014, 'Appendix 1 - Team Data'!$B$12:$B$112,0),4)</f>
        <v>10</v>
      </c>
      <c r="J3014" s="25">
        <f t="shared" si="47"/>
        <v>2</v>
      </c>
    </row>
    <row r="3015" spans="2:10">
      <c r="B3015" s="3">
        <v>36548</v>
      </c>
      <c r="C3015" s="10" t="s">
        <v>17</v>
      </c>
      <c r="D3015" s="10" t="s">
        <v>260</v>
      </c>
      <c r="E3015" s="25">
        <v>2</v>
      </c>
      <c r="F3015" s="25">
        <v>0</v>
      </c>
      <c r="G3015" s="10" t="s">
        <v>306</v>
      </c>
      <c r="H3015" s="25">
        <f>INDEX('Appendix 1 - Team Data'!$B$12:$R$112, MATCH(C3015, 'Appendix 1 - Team Data'!$B$12:$B$112,0),4)</f>
        <v>50</v>
      </c>
      <c r="I3015" s="25">
        <f>INDEX('Appendix 1 - Team Data'!$B$12:$R$112, MATCH(D3015, 'Appendix 1 - Team Data'!$B$12:$B$112,0),4)</f>
        <v>10</v>
      </c>
      <c r="J3015" s="25">
        <f t="shared" si="47"/>
        <v>2</v>
      </c>
    </row>
    <row r="3016" spans="2:10">
      <c r="B3016" s="3">
        <v>36548</v>
      </c>
      <c r="C3016" s="10" t="s">
        <v>33</v>
      </c>
      <c r="D3016" s="10" t="s">
        <v>47</v>
      </c>
      <c r="E3016" s="25">
        <v>4</v>
      </c>
      <c r="F3016" s="25">
        <v>2</v>
      </c>
      <c r="G3016" s="10" t="s">
        <v>306</v>
      </c>
      <c r="H3016" s="25">
        <f>INDEX('Appendix 1 - Team Data'!$B$12:$R$112, MATCH(C3016, 'Appendix 1 - Team Data'!$B$12:$B$112,0),4)</f>
        <v>50</v>
      </c>
      <c r="I3016" s="25">
        <f>INDEX('Appendix 1 - Team Data'!$B$12:$R$112, MATCH(D3016, 'Appendix 1 - Team Data'!$B$12:$B$112,0),4)</f>
        <v>40</v>
      </c>
      <c r="J3016" s="25">
        <f t="shared" si="47"/>
        <v>2</v>
      </c>
    </row>
    <row r="3017" spans="2:10">
      <c r="B3017" s="3">
        <v>36550</v>
      </c>
      <c r="C3017" s="10" t="s">
        <v>238</v>
      </c>
      <c r="D3017" s="10" t="s">
        <v>51</v>
      </c>
      <c r="E3017" s="25">
        <v>1</v>
      </c>
      <c r="F3017" s="25">
        <v>3</v>
      </c>
      <c r="G3017" s="10" t="s">
        <v>306</v>
      </c>
      <c r="H3017" s="25">
        <f>INDEX('Appendix 1 - Team Data'!$B$12:$R$112, MATCH(C3017, 'Appendix 1 - Team Data'!$B$12:$B$112,0),4)</f>
        <v>40</v>
      </c>
      <c r="I3017" s="25">
        <f>INDEX('Appendix 1 - Team Data'!$B$12:$R$112, MATCH(D3017, 'Appendix 1 - Team Data'!$B$12:$B$112,0),4)</f>
        <v>70</v>
      </c>
      <c r="J3017" s="25">
        <f t="shared" si="47"/>
        <v>2</v>
      </c>
    </row>
    <row r="3018" spans="2:10">
      <c r="B3018" s="3">
        <v>36556</v>
      </c>
      <c r="C3018" s="10" t="s">
        <v>234</v>
      </c>
      <c r="D3018" s="10" t="s">
        <v>243</v>
      </c>
      <c r="E3018" s="25">
        <v>0</v>
      </c>
      <c r="F3018" s="25">
        <v>2</v>
      </c>
      <c r="G3018" s="10" t="s">
        <v>306</v>
      </c>
      <c r="H3018" s="25">
        <f>INDEX('Appendix 1 - Team Data'!$B$12:$R$112, MATCH(C3018, 'Appendix 1 - Team Data'!$B$12:$B$112,0),4)</f>
        <v>40</v>
      </c>
      <c r="I3018" s="25">
        <f>INDEX('Appendix 1 - Team Data'!$B$12:$R$112, MATCH(D3018, 'Appendix 1 - Team Data'!$B$12:$B$112,0),4)</f>
        <v>30</v>
      </c>
      <c r="J3018" s="25">
        <f t="shared" si="47"/>
        <v>2</v>
      </c>
    </row>
    <row r="3019" spans="2:10">
      <c r="B3019" s="3">
        <v>36557</v>
      </c>
      <c r="C3019" s="10" t="s">
        <v>17</v>
      </c>
      <c r="D3019" s="10" t="s">
        <v>238</v>
      </c>
      <c r="E3019" s="25">
        <v>4</v>
      </c>
      <c r="F3019" s="25">
        <v>2</v>
      </c>
      <c r="G3019" s="10" t="s">
        <v>306</v>
      </c>
      <c r="H3019" s="25">
        <f>INDEX('Appendix 1 - Team Data'!$B$12:$R$112, MATCH(C3019, 'Appendix 1 - Team Data'!$B$12:$B$112,0),4)</f>
        <v>50</v>
      </c>
      <c r="I3019" s="25">
        <f>INDEX('Appendix 1 - Team Data'!$B$12:$R$112, MATCH(D3019, 'Appendix 1 - Team Data'!$B$12:$B$112,0),4)</f>
        <v>40</v>
      </c>
      <c r="J3019" s="25">
        <f t="shared" si="47"/>
        <v>2</v>
      </c>
    </row>
    <row r="3020" spans="2:10">
      <c r="B3020" s="3">
        <v>36559</v>
      </c>
      <c r="C3020" s="10" t="s">
        <v>33</v>
      </c>
      <c r="D3020" s="10" t="s">
        <v>22</v>
      </c>
      <c r="E3020" s="25">
        <v>2</v>
      </c>
      <c r="F3020" s="25">
        <v>0</v>
      </c>
      <c r="G3020" s="10" t="s">
        <v>306</v>
      </c>
      <c r="H3020" s="25">
        <f>INDEX('Appendix 1 - Team Data'!$B$12:$R$112, MATCH(C3020, 'Appendix 1 - Team Data'!$B$12:$B$112,0),4)</f>
        <v>50</v>
      </c>
      <c r="I3020" s="25">
        <f>INDEX('Appendix 1 - Team Data'!$B$12:$R$112, MATCH(D3020, 'Appendix 1 - Team Data'!$B$12:$B$112,0),4)</f>
        <v>50</v>
      </c>
      <c r="J3020" s="25">
        <f t="shared" si="47"/>
        <v>2</v>
      </c>
    </row>
    <row r="3021" spans="2:10">
      <c r="B3021" s="3">
        <v>36566</v>
      </c>
      <c r="C3021" s="10" t="s">
        <v>33</v>
      </c>
      <c r="D3021" s="10" t="s">
        <v>250</v>
      </c>
      <c r="E3021" s="25">
        <v>2</v>
      </c>
      <c r="F3021" s="25">
        <v>0</v>
      </c>
      <c r="G3021" s="10" t="s">
        <v>306</v>
      </c>
      <c r="H3021" s="25">
        <f>INDEX('Appendix 1 - Team Data'!$B$12:$R$112, MATCH(C3021, 'Appendix 1 - Team Data'!$B$12:$B$112,0),4)</f>
        <v>50</v>
      </c>
      <c r="I3021" s="25">
        <f>INDEX('Appendix 1 - Team Data'!$B$12:$R$112, MATCH(D3021, 'Appendix 1 - Team Data'!$B$12:$B$112,0),4)</f>
        <v>20</v>
      </c>
      <c r="J3021" s="25">
        <f t="shared" si="47"/>
        <v>2</v>
      </c>
    </row>
    <row r="3022" spans="2:10">
      <c r="B3022" s="3">
        <v>36570</v>
      </c>
      <c r="C3022" s="10" t="s">
        <v>247</v>
      </c>
      <c r="D3022" s="10" t="s">
        <v>237</v>
      </c>
      <c r="E3022" s="25">
        <v>0</v>
      </c>
      <c r="F3022" s="25">
        <v>2</v>
      </c>
      <c r="G3022" s="10" t="s">
        <v>302</v>
      </c>
      <c r="H3022" s="25">
        <f>INDEX('Appendix 1 - Team Data'!$B$12:$R$112, MATCH(C3022, 'Appendix 1 - Team Data'!$B$12:$B$112,0),4)</f>
        <v>30</v>
      </c>
      <c r="I3022" s="25">
        <f>INDEX('Appendix 1 - Team Data'!$B$12:$R$112, MATCH(D3022, 'Appendix 1 - Team Data'!$B$12:$B$112,0),4)</f>
        <v>40</v>
      </c>
      <c r="J3022" s="25">
        <f t="shared" si="47"/>
        <v>2</v>
      </c>
    </row>
    <row r="3023" spans="2:10">
      <c r="B3023" s="3">
        <v>36571</v>
      </c>
      <c r="C3023" s="10" t="s">
        <v>213</v>
      </c>
      <c r="D3023" s="10" t="s">
        <v>216</v>
      </c>
      <c r="E3023" s="25">
        <v>0</v>
      </c>
      <c r="F3023" s="25">
        <v>2</v>
      </c>
      <c r="G3023" s="10" t="s">
        <v>288</v>
      </c>
      <c r="H3023" s="25">
        <f>INDEX('Appendix 1 - Team Data'!$B$12:$R$112, MATCH(C3023, 'Appendix 1 - Team Data'!$B$12:$B$112,0),4)</f>
        <v>80</v>
      </c>
      <c r="I3023" s="25">
        <f>INDEX('Appendix 1 - Team Data'!$B$12:$R$112, MATCH(D3023, 'Appendix 1 - Team Data'!$B$12:$B$112,0),4)</f>
        <v>70</v>
      </c>
      <c r="J3023" s="25">
        <f t="shared" si="47"/>
        <v>2</v>
      </c>
    </row>
    <row r="3024" spans="2:10">
      <c r="B3024" s="3">
        <v>36572</v>
      </c>
      <c r="C3024" s="10" t="s">
        <v>237</v>
      </c>
      <c r="D3024" s="10" t="s">
        <v>52</v>
      </c>
      <c r="E3024" s="25">
        <v>2</v>
      </c>
      <c r="F3024" s="25">
        <v>0</v>
      </c>
      <c r="G3024" s="10" t="s">
        <v>302</v>
      </c>
      <c r="H3024" s="25">
        <f>INDEX('Appendix 1 - Team Data'!$B$12:$R$112, MATCH(C3024, 'Appendix 1 - Team Data'!$B$12:$B$112,0),4)</f>
        <v>40</v>
      </c>
      <c r="I3024" s="25">
        <f>INDEX('Appendix 1 - Team Data'!$B$12:$R$112, MATCH(D3024, 'Appendix 1 - Team Data'!$B$12:$B$112,0),4)</f>
        <v>90</v>
      </c>
      <c r="J3024" s="25">
        <f t="shared" si="47"/>
        <v>2</v>
      </c>
    </row>
    <row r="3025" spans="2:10">
      <c r="B3025" s="3">
        <v>36575</v>
      </c>
      <c r="C3025" s="10" t="s">
        <v>237</v>
      </c>
      <c r="D3025" s="10" t="s">
        <v>27</v>
      </c>
      <c r="E3025" s="25">
        <v>3</v>
      </c>
      <c r="F3025" s="25">
        <v>5</v>
      </c>
      <c r="G3025" s="10" t="s">
        <v>302</v>
      </c>
      <c r="H3025" s="25">
        <f>INDEX('Appendix 1 - Team Data'!$B$12:$R$112, MATCH(C3025, 'Appendix 1 - Team Data'!$B$12:$B$112,0),4)</f>
        <v>40</v>
      </c>
      <c r="I3025" s="25">
        <f>INDEX('Appendix 1 - Team Data'!$B$12:$R$112, MATCH(D3025, 'Appendix 1 - Team Data'!$B$12:$B$112,0),4)</f>
        <v>80</v>
      </c>
      <c r="J3025" s="25">
        <f t="shared" si="47"/>
        <v>2</v>
      </c>
    </row>
    <row r="3026" spans="2:10">
      <c r="B3026" s="3">
        <v>36579</v>
      </c>
      <c r="C3026" s="10" t="s">
        <v>258</v>
      </c>
      <c r="D3026" s="10" t="s">
        <v>244</v>
      </c>
      <c r="E3026" s="25">
        <v>2</v>
      </c>
      <c r="F3026" s="25">
        <v>4</v>
      </c>
      <c r="G3026" s="10" t="s">
        <v>305</v>
      </c>
      <c r="H3026" s="25">
        <f>INDEX('Appendix 1 - Team Data'!$B$12:$R$112, MATCH(C3026, 'Appendix 1 - Team Data'!$B$12:$B$112,0),4)</f>
        <v>20</v>
      </c>
      <c r="I3026" s="25">
        <f>INDEX('Appendix 1 - Team Data'!$B$12:$R$112, MATCH(D3026, 'Appendix 1 - Team Data'!$B$12:$B$112,0),4)</f>
        <v>30</v>
      </c>
      <c r="J3026" s="25">
        <f t="shared" si="47"/>
        <v>2</v>
      </c>
    </row>
    <row r="3027" spans="2:10">
      <c r="B3027" s="3">
        <v>36579</v>
      </c>
      <c r="C3027" s="10" t="s">
        <v>225</v>
      </c>
      <c r="D3027" s="10" t="s">
        <v>246</v>
      </c>
      <c r="E3027" s="25">
        <v>0</v>
      </c>
      <c r="F3027" s="25">
        <v>2</v>
      </c>
      <c r="G3027" s="10" t="s">
        <v>288</v>
      </c>
      <c r="H3027" s="25">
        <f>INDEX('Appendix 1 - Team Data'!$B$12:$R$112, MATCH(C3027, 'Appendix 1 - Team Data'!$B$12:$B$112,0),4)</f>
        <v>60</v>
      </c>
      <c r="I3027" s="25">
        <f>INDEX('Appendix 1 - Team Data'!$B$12:$R$112, MATCH(D3027, 'Appendix 1 - Team Data'!$B$12:$B$112,0),4)</f>
        <v>30</v>
      </c>
      <c r="J3027" s="25">
        <f t="shared" si="47"/>
        <v>2</v>
      </c>
    </row>
    <row r="3028" spans="2:10">
      <c r="B3028" s="3">
        <v>36583</v>
      </c>
      <c r="C3028" s="10" t="s">
        <v>255</v>
      </c>
      <c r="D3028" s="10" t="s">
        <v>52</v>
      </c>
      <c r="E3028" s="25">
        <v>2</v>
      </c>
      <c r="F3028" s="25">
        <v>0</v>
      </c>
      <c r="G3028" s="10" t="s">
        <v>302</v>
      </c>
      <c r="H3028" s="25">
        <f>INDEX('Appendix 1 - Team Data'!$B$12:$R$112, MATCH(C3028, 'Appendix 1 - Team Data'!$B$12:$B$112,0),4)</f>
        <v>20</v>
      </c>
      <c r="I3028" s="25">
        <f>INDEX('Appendix 1 - Team Data'!$B$12:$R$112, MATCH(D3028, 'Appendix 1 - Team Data'!$B$12:$B$112,0),4)</f>
        <v>90</v>
      </c>
      <c r="J3028" s="25">
        <f t="shared" si="47"/>
        <v>2</v>
      </c>
    </row>
    <row r="3029" spans="2:10">
      <c r="B3029" s="3">
        <v>36585</v>
      </c>
      <c r="C3029" s="10" t="s">
        <v>271</v>
      </c>
      <c r="D3029" s="10" t="s">
        <v>46</v>
      </c>
      <c r="E3029" s="25">
        <v>3</v>
      </c>
      <c r="F3029" s="25">
        <v>1</v>
      </c>
      <c r="G3029" s="10" t="s">
        <v>288</v>
      </c>
      <c r="H3029" s="25">
        <f>INDEX('Appendix 1 - Team Data'!$B$12:$R$112, MATCH(C3029, 'Appendix 1 - Team Data'!$B$12:$B$112,0),4)</f>
        <v>0</v>
      </c>
      <c r="I3029" s="25">
        <f>INDEX('Appendix 1 - Team Data'!$B$12:$R$112, MATCH(D3029, 'Appendix 1 - Team Data'!$B$12:$B$112,0),4)</f>
        <v>50</v>
      </c>
      <c r="J3029" s="25">
        <f t="shared" ref="J3029:J3092" si="48">ABS(F3029-E3029)</f>
        <v>2</v>
      </c>
    </row>
    <row r="3030" spans="2:10">
      <c r="B3030" s="3">
        <v>36593</v>
      </c>
      <c r="C3030" s="10" t="s">
        <v>218</v>
      </c>
      <c r="D3030" s="10" t="s">
        <v>237</v>
      </c>
      <c r="E3030" s="25">
        <v>1</v>
      </c>
      <c r="F3030" s="25">
        <v>3</v>
      </c>
      <c r="G3030" s="10" t="s">
        <v>288</v>
      </c>
      <c r="H3030" s="25">
        <f>INDEX('Appendix 1 - Team Data'!$B$12:$R$112, MATCH(C3030, 'Appendix 1 - Team Data'!$B$12:$B$112,0),4)</f>
        <v>70</v>
      </c>
      <c r="I3030" s="25">
        <f>INDEX('Appendix 1 - Team Data'!$B$12:$R$112, MATCH(D3030, 'Appendix 1 - Team Data'!$B$12:$B$112,0),4)</f>
        <v>40</v>
      </c>
      <c r="J3030" s="25">
        <f t="shared" si="48"/>
        <v>2</v>
      </c>
    </row>
    <row r="3031" spans="2:10">
      <c r="B3031" s="3">
        <v>36613</v>
      </c>
      <c r="C3031" s="10" t="s">
        <v>271</v>
      </c>
      <c r="D3031" s="10" t="s">
        <v>262</v>
      </c>
      <c r="E3031" s="25">
        <v>3</v>
      </c>
      <c r="F3031" s="25">
        <v>1</v>
      </c>
      <c r="G3031" s="10" t="s">
        <v>288</v>
      </c>
      <c r="H3031" s="25">
        <f>INDEX('Appendix 1 - Team Data'!$B$12:$R$112, MATCH(C3031, 'Appendix 1 - Team Data'!$B$12:$B$112,0),4)</f>
        <v>0</v>
      </c>
      <c r="I3031" s="25">
        <f>INDEX('Appendix 1 - Team Data'!$B$12:$R$112, MATCH(D3031, 'Appendix 1 - Team Data'!$B$12:$B$112,0),4)</f>
        <v>10</v>
      </c>
      <c r="J3031" s="25">
        <f t="shared" si="48"/>
        <v>2</v>
      </c>
    </row>
    <row r="3032" spans="2:10">
      <c r="B3032" s="3">
        <v>36614</v>
      </c>
      <c r="C3032" s="10" t="s">
        <v>218</v>
      </c>
      <c r="D3032" s="10" t="s">
        <v>220</v>
      </c>
      <c r="E3032" s="25">
        <v>2</v>
      </c>
      <c r="F3032" s="25">
        <v>0</v>
      </c>
      <c r="G3032" s="10" t="s">
        <v>289</v>
      </c>
      <c r="H3032" s="25">
        <f>INDEX('Appendix 1 - Team Data'!$B$12:$R$112, MATCH(C3032, 'Appendix 1 - Team Data'!$B$12:$B$112,0),4)</f>
        <v>70</v>
      </c>
      <c r="I3032" s="25">
        <f>INDEX('Appendix 1 - Team Data'!$B$12:$R$112, MATCH(D3032, 'Appendix 1 - Team Data'!$B$12:$B$112,0),4)</f>
        <v>60</v>
      </c>
      <c r="J3032" s="25">
        <f t="shared" si="48"/>
        <v>2</v>
      </c>
    </row>
    <row r="3033" spans="2:10">
      <c r="B3033" s="3">
        <v>36614</v>
      </c>
      <c r="C3033" s="10" t="s">
        <v>230</v>
      </c>
      <c r="D3033" s="10" t="s">
        <v>228</v>
      </c>
      <c r="E3033" s="25">
        <v>2</v>
      </c>
      <c r="F3033" s="25">
        <v>0</v>
      </c>
      <c r="G3033" s="10" t="s">
        <v>288</v>
      </c>
      <c r="H3033" s="25">
        <f>INDEX('Appendix 1 - Team Data'!$B$12:$R$112, MATCH(C3033, 'Appendix 1 - Team Data'!$B$12:$B$112,0),4)</f>
        <v>50</v>
      </c>
      <c r="I3033" s="25">
        <f>INDEX('Appendix 1 - Team Data'!$B$12:$R$112, MATCH(D3033, 'Appendix 1 - Team Data'!$B$12:$B$112,0),4)</f>
        <v>50</v>
      </c>
      <c r="J3033" s="25">
        <f t="shared" si="48"/>
        <v>2</v>
      </c>
    </row>
    <row r="3034" spans="2:10">
      <c r="B3034" s="3">
        <v>36614</v>
      </c>
      <c r="C3034" s="10" t="s">
        <v>27</v>
      </c>
      <c r="D3034" s="10" t="s">
        <v>215</v>
      </c>
      <c r="E3034" s="25">
        <v>2</v>
      </c>
      <c r="F3034" s="25">
        <v>0</v>
      </c>
      <c r="G3034" s="10" t="s">
        <v>289</v>
      </c>
      <c r="H3034" s="25">
        <f>INDEX('Appendix 1 - Team Data'!$B$12:$R$112, MATCH(C3034, 'Appendix 1 - Team Data'!$B$12:$B$112,0),4)</f>
        <v>80</v>
      </c>
      <c r="I3034" s="25">
        <f>INDEX('Appendix 1 - Team Data'!$B$12:$R$112, MATCH(D3034, 'Appendix 1 - Team Data'!$B$12:$B$112,0),4)</f>
        <v>70</v>
      </c>
      <c r="J3034" s="25">
        <f t="shared" si="48"/>
        <v>2</v>
      </c>
    </row>
    <row r="3035" spans="2:10">
      <c r="B3035" s="3">
        <v>36614</v>
      </c>
      <c r="C3035" s="10" t="s">
        <v>222</v>
      </c>
      <c r="D3035" s="10" t="s">
        <v>25</v>
      </c>
      <c r="E3035" s="25">
        <v>0</v>
      </c>
      <c r="F3035" s="25">
        <v>2</v>
      </c>
      <c r="G3035" s="10" t="s">
        <v>288</v>
      </c>
      <c r="H3035" s="25">
        <f>INDEX('Appendix 1 - Team Data'!$B$12:$R$112, MATCH(C3035, 'Appendix 1 - Team Data'!$B$12:$B$112,0),4)</f>
        <v>60</v>
      </c>
      <c r="I3035" s="25">
        <f>INDEX('Appendix 1 - Team Data'!$B$12:$R$112, MATCH(D3035, 'Appendix 1 - Team Data'!$B$12:$B$112,0),4)</f>
        <v>90</v>
      </c>
      <c r="J3035" s="25">
        <f t="shared" si="48"/>
        <v>2</v>
      </c>
    </row>
    <row r="3036" spans="2:10">
      <c r="B3036" s="3">
        <v>36614</v>
      </c>
      <c r="C3036" s="10" t="s">
        <v>21</v>
      </c>
      <c r="D3036" s="10" t="s">
        <v>211</v>
      </c>
      <c r="E3036" s="25">
        <v>2</v>
      </c>
      <c r="F3036" s="25">
        <v>0</v>
      </c>
      <c r="G3036" s="10" t="s">
        <v>288</v>
      </c>
      <c r="H3036" s="25">
        <f>INDEX('Appendix 1 - Team Data'!$B$12:$R$112, MATCH(C3036, 'Appendix 1 - Team Data'!$B$12:$B$112,0),4)</f>
        <v>90</v>
      </c>
      <c r="I3036" s="25">
        <f>INDEX('Appendix 1 - Team Data'!$B$12:$R$112, MATCH(D3036, 'Appendix 1 - Team Data'!$B$12:$B$112,0),4)</f>
        <v>90</v>
      </c>
      <c r="J3036" s="25">
        <f t="shared" si="48"/>
        <v>2</v>
      </c>
    </row>
    <row r="3037" spans="2:10">
      <c r="B3037" s="3">
        <v>36637</v>
      </c>
      <c r="C3037" s="10" t="s">
        <v>251</v>
      </c>
      <c r="D3037" s="10" t="s">
        <v>276</v>
      </c>
      <c r="E3037" s="25">
        <v>2</v>
      </c>
      <c r="F3037" s="25">
        <v>0</v>
      </c>
      <c r="G3037" s="10" t="s">
        <v>289</v>
      </c>
      <c r="H3037" s="25">
        <f>INDEX('Appendix 1 - Team Data'!$B$12:$R$112, MATCH(C3037, 'Appendix 1 - Team Data'!$B$12:$B$112,0),4)</f>
        <v>20</v>
      </c>
      <c r="I3037" s="25">
        <f>INDEX('Appendix 1 - Team Data'!$B$12:$R$112, MATCH(D3037, 'Appendix 1 - Team Data'!$B$12:$B$112,0),4)</f>
        <v>0</v>
      </c>
      <c r="J3037" s="25">
        <f t="shared" si="48"/>
        <v>2</v>
      </c>
    </row>
    <row r="3038" spans="2:10">
      <c r="B3038" s="3">
        <v>36639</v>
      </c>
      <c r="C3038" s="10" t="s">
        <v>257</v>
      </c>
      <c r="D3038" s="10" t="s">
        <v>265</v>
      </c>
      <c r="E3038" s="25">
        <v>3</v>
      </c>
      <c r="F3038" s="25">
        <v>1</v>
      </c>
      <c r="G3038" s="10" t="s">
        <v>289</v>
      </c>
      <c r="H3038" s="25">
        <f>INDEX('Appendix 1 - Team Data'!$B$12:$R$112, MATCH(C3038, 'Appendix 1 - Team Data'!$B$12:$B$112,0),4)</f>
        <v>20</v>
      </c>
      <c r="I3038" s="25">
        <f>INDEX('Appendix 1 - Team Data'!$B$12:$R$112, MATCH(D3038, 'Appendix 1 - Team Data'!$B$12:$B$112,0),4)</f>
        <v>10</v>
      </c>
      <c r="J3038" s="25">
        <f t="shared" si="48"/>
        <v>2</v>
      </c>
    </row>
    <row r="3039" spans="2:10">
      <c r="B3039" s="3">
        <v>36642</v>
      </c>
      <c r="C3039" s="10" t="s">
        <v>211</v>
      </c>
      <c r="D3039" s="10" t="s">
        <v>20</v>
      </c>
      <c r="E3039" s="25">
        <v>2</v>
      </c>
      <c r="F3039" s="25">
        <v>0</v>
      </c>
      <c r="G3039" s="10" t="s">
        <v>288</v>
      </c>
      <c r="H3039" s="25">
        <f>INDEX('Appendix 1 - Team Data'!$B$12:$R$112, MATCH(C3039, 'Appendix 1 - Team Data'!$B$12:$B$112,0),4)</f>
        <v>90</v>
      </c>
      <c r="I3039" s="25">
        <f>INDEX('Appendix 1 - Team Data'!$B$12:$R$112, MATCH(D3039, 'Appendix 1 - Team Data'!$B$12:$B$112,0),4)</f>
        <v>90</v>
      </c>
      <c r="J3039" s="25">
        <f t="shared" si="48"/>
        <v>2</v>
      </c>
    </row>
    <row r="3040" spans="2:10">
      <c r="B3040" s="3">
        <v>36642</v>
      </c>
      <c r="C3040" s="10" t="s">
        <v>246</v>
      </c>
      <c r="D3040" s="10" t="s">
        <v>45</v>
      </c>
      <c r="E3040" s="25">
        <v>0</v>
      </c>
      <c r="F3040" s="25">
        <v>2</v>
      </c>
      <c r="G3040" s="10" t="s">
        <v>288</v>
      </c>
      <c r="H3040" s="25">
        <f>INDEX('Appendix 1 - Team Data'!$B$12:$R$112, MATCH(C3040, 'Appendix 1 - Team Data'!$B$12:$B$112,0),4)</f>
        <v>30</v>
      </c>
      <c r="I3040" s="25">
        <f>INDEX('Appendix 1 - Team Data'!$B$12:$R$112, MATCH(D3040, 'Appendix 1 - Team Data'!$B$12:$B$112,0),4)</f>
        <v>90</v>
      </c>
      <c r="J3040" s="25">
        <f t="shared" si="48"/>
        <v>2</v>
      </c>
    </row>
    <row r="3041" spans="2:10">
      <c r="B3041" s="3">
        <v>36651</v>
      </c>
      <c r="C3041" s="10" t="s">
        <v>266</v>
      </c>
      <c r="D3041" s="10" t="s">
        <v>257</v>
      </c>
      <c r="E3041" s="25">
        <v>3</v>
      </c>
      <c r="F3041" s="25">
        <v>1</v>
      </c>
      <c r="G3041" s="10" t="s">
        <v>312</v>
      </c>
      <c r="H3041" s="25">
        <f>INDEX('Appendix 1 - Team Data'!$B$12:$R$112, MATCH(C3041, 'Appendix 1 - Team Data'!$B$12:$B$112,0),4)</f>
        <v>10</v>
      </c>
      <c r="I3041" s="25">
        <f>INDEX('Appendix 1 - Team Data'!$B$12:$R$112, MATCH(D3041, 'Appendix 1 - Team Data'!$B$12:$B$112,0),4)</f>
        <v>20</v>
      </c>
      <c r="J3041" s="25">
        <f t="shared" si="48"/>
        <v>2</v>
      </c>
    </row>
    <row r="3042" spans="2:10">
      <c r="B3042" s="3">
        <v>36653</v>
      </c>
      <c r="C3042" s="10" t="s">
        <v>237</v>
      </c>
      <c r="D3042" s="10" t="s">
        <v>46</v>
      </c>
      <c r="E3042" s="25">
        <v>3</v>
      </c>
      <c r="F3042" s="25">
        <v>1</v>
      </c>
      <c r="G3042" s="10" t="s">
        <v>289</v>
      </c>
      <c r="H3042" s="25">
        <f>INDEX('Appendix 1 - Team Data'!$B$12:$R$112, MATCH(C3042, 'Appendix 1 - Team Data'!$B$12:$B$112,0),4)</f>
        <v>40</v>
      </c>
      <c r="I3042" s="25">
        <f>INDEX('Appendix 1 - Team Data'!$B$12:$R$112, MATCH(D3042, 'Appendix 1 - Team Data'!$B$12:$B$112,0),4)</f>
        <v>50</v>
      </c>
      <c r="J3042" s="25">
        <f t="shared" si="48"/>
        <v>2</v>
      </c>
    </row>
    <row r="3043" spans="2:10">
      <c r="B3043" s="3">
        <v>36657</v>
      </c>
      <c r="C3043" s="10" t="s">
        <v>276</v>
      </c>
      <c r="D3043" s="10" t="s">
        <v>266</v>
      </c>
      <c r="E3043" s="25">
        <v>2</v>
      </c>
      <c r="F3043" s="25">
        <v>0</v>
      </c>
      <c r="G3043" s="10" t="s">
        <v>312</v>
      </c>
      <c r="H3043" s="25">
        <f>INDEX('Appendix 1 - Team Data'!$B$12:$R$112, MATCH(C3043, 'Appendix 1 - Team Data'!$B$12:$B$112,0),4)</f>
        <v>0</v>
      </c>
      <c r="I3043" s="25">
        <f>INDEX('Appendix 1 - Team Data'!$B$12:$R$112, MATCH(D3043, 'Appendix 1 - Team Data'!$B$12:$B$112,0),4)</f>
        <v>10</v>
      </c>
      <c r="J3043" s="25">
        <f t="shared" si="48"/>
        <v>2</v>
      </c>
    </row>
    <row r="3044" spans="2:10">
      <c r="B3044" s="3">
        <v>36660</v>
      </c>
      <c r="C3044" s="10" t="s">
        <v>266</v>
      </c>
      <c r="D3044" s="10" t="s">
        <v>257</v>
      </c>
      <c r="E3044" s="25">
        <v>2</v>
      </c>
      <c r="F3044" s="25">
        <v>0</v>
      </c>
      <c r="G3044" s="10" t="s">
        <v>312</v>
      </c>
      <c r="H3044" s="25">
        <f>INDEX('Appendix 1 - Team Data'!$B$12:$R$112, MATCH(C3044, 'Appendix 1 - Team Data'!$B$12:$B$112,0),4)</f>
        <v>10</v>
      </c>
      <c r="I3044" s="25">
        <f>INDEX('Appendix 1 - Team Data'!$B$12:$R$112, MATCH(D3044, 'Appendix 1 - Team Data'!$B$12:$B$112,0),4)</f>
        <v>20</v>
      </c>
      <c r="J3044" s="25">
        <f t="shared" si="48"/>
        <v>2</v>
      </c>
    </row>
    <row r="3045" spans="2:10">
      <c r="B3045" s="3">
        <v>36671</v>
      </c>
      <c r="C3045" s="10" t="s">
        <v>248</v>
      </c>
      <c r="D3045" s="10" t="s">
        <v>38</v>
      </c>
      <c r="E3045" s="25">
        <v>0</v>
      </c>
      <c r="F3045" s="25">
        <v>2</v>
      </c>
      <c r="G3045" s="10" t="s">
        <v>288</v>
      </c>
      <c r="H3045" s="25">
        <f>INDEX('Appendix 1 - Team Data'!$B$12:$R$112, MATCH(C3045, 'Appendix 1 - Team Data'!$B$12:$B$112,0),4)</f>
        <v>30</v>
      </c>
      <c r="I3045" s="25">
        <f>INDEX('Appendix 1 - Team Data'!$B$12:$R$112, MATCH(D3045, 'Appendix 1 - Team Data'!$B$12:$B$112,0),4)</f>
        <v>70</v>
      </c>
      <c r="J3045" s="25">
        <f t="shared" si="48"/>
        <v>2</v>
      </c>
    </row>
    <row r="3046" spans="2:10">
      <c r="B3046" s="3">
        <v>36672</v>
      </c>
      <c r="C3046" s="10" t="s">
        <v>251</v>
      </c>
      <c r="D3046" s="10" t="s">
        <v>238</v>
      </c>
      <c r="E3046" s="25">
        <v>2</v>
      </c>
      <c r="F3046" s="25">
        <v>0</v>
      </c>
      <c r="G3046" s="10" t="s">
        <v>288</v>
      </c>
      <c r="H3046" s="25">
        <f>INDEX('Appendix 1 - Team Data'!$B$12:$R$112, MATCH(C3046, 'Appendix 1 - Team Data'!$B$12:$B$112,0),4)</f>
        <v>20</v>
      </c>
      <c r="I3046" s="25">
        <f>INDEX('Appendix 1 - Team Data'!$B$12:$R$112, MATCH(D3046, 'Appendix 1 - Team Data'!$B$12:$B$112,0),4)</f>
        <v>40</v>
      </c>
      <c r="J3046" s="25">
        <f t="shared" si="48"/>
        <v>2</v>
      </c>
    </row>
    <row r="3047" spans="2:10">
      <c r="B3047" s="3">
        <v>36673</v>
      </c>
      <c r="C3047" s="10" t="s">
        <v>246</v>
      </c>
      <c r="D3047" s="10" t="s">
        <v>216</v>
      </c>
      <c r="E3047" s="25">
        <v>2</v>
      </c>
      <c r="F3047" s="25">
        <v>0</v>
      </c>
      <c r="G3047" s="10" t="s">
        <v>288</v>
      </c>
      <c r="H3047" s="25">
        <f>INDEX('Appendix 1 - Team Data'!$B$12:$R$112, MATCH(C3047, 'Appendix 1 - Team Data'!$B$12:$B$112,0),4)</f>
        <v>30</v>
      </c>
      <c r="I3047" s="25">
        <f>INDEX('Appendix 1 - Team Data'!$B$12:$R$112, MATCH(D3047, 'Appendix 1 - Team Data'!$B$12:$B$112,0),4)</f>
        <v>70</v>
      </c>
      <c r="J3047" s="25">
        <f t="shared" si="48"/>
        <v>2</v>
      </c>
    </row>
    <row r="3048" spans="2:10">
      <c r="B3048" s="3">
        <v>36674</v>
      </c>
      <c r="C3048" s="10" t="s">
        <v>32</v>
      </c>
      <c r="D3048" s="10" t="s">
        <v>25</v>
      </c>
      <c r="E3048" s="25">
        <v>0</v>
      </c>
      <c r="F3048" s="25">
        <v>2</v>
      </c>
      <c r="G3048" s="10" t="s">
        <v>288</v>
      </c>
      <c r="H3048" s="25">
        <f>INDEX('Appendix 1 - Team Data'!$B$12:$R$112, MATCH(C3048, 'Appendix 1 - Team Data'!$B$12:$B$112,0),4)</f>
        <v>80</v>
      </c>
      <c r="I3048" s="25">
        <f>INDEX('Appendix 1 - Team Data'!$B$12:$R$112, MATCH(D3048, 'Appendix 1 - Team Data'!$B$12:$B$112,0),4)</f>
        <v>90</v>
      </c>
      <c r="J3048" s="25">
        <f t="shared" si="48"/>
        <v>2</v>
      </c>
    </row>
    <row r="3049" spans="2:10">
      <c r="B3049" s="3">
        <v>36677</v>
      </c>
      <c r="C3049" s="10" t="s">
        <v>48</v>
      </c>
      <c r="D3049" s="10" t="s">
        <v>219</v>
      </c>
      <c r="E3049" s="25">
        <v>2</v>
      </c>
      <c r="F3049" s="25">
        <v>0</v>
      </c>
      <c r="G3049" s="10" t="s">
        <v>288</v>
      </c>
      <c r="H3049" s="25">
        <f>INDEX('Appendix 1 - Team Data'!$B$12:$R$112, MATCH(C3049, 'Appendix 1 - Team Data'!$B$12:$B$112,0),4)</f>
        <v>90</v>
      </c>
      <c r="I3049" s="25">
        <f>INDEX('Appendix 1 - Team Data'!$B$12:$R$112, MATCH(D3049, 'Appendix 1 - Team Data'!$B$12:$B$112,0),4)</f>
        <v>60</v>
      </c>
      <c r="J3049" s="25">
        <f t="shared" si="48"/>
        <v>2</v>
      </c>
    </row>
    <row r="3050" spans="2:10">
      <c r="B3050" s="3">
        <v>36677</v>
      </c>
      <c r="C3050" s="10" t="s">
        <v>220</v>
      </c>
      <c r="D3050" s="10" t="s">
        <v>46</v>
      </c>
      <c r="E3050" s="25">
        <v>3</v>
      </c>
      <c r="F3050" s="25">
        <v>1</v>
      </c>
      <c r="G3050" s="10" t="s">
        <v>288</v>
      </c>
      <c r="H3050" s="25">
        <f>INDEX('Appendix 1 - Team Data'!$B$12:$R$112, MATCH(C3050, 'Appendix 1 - Team Data'!$B$12:$B$112,0),4)</f>
        <v>60</v>
      </c>
      <c r="I3050" s="25">
        <f>INDEX('Appendix 1 - Team Data'!$B$12:$R$112, MATCH(D3050, 'Appendix 1 - Team Data'!$B$12:$B$112,0),4)</f>
        <v>50</v>
      </c>
      <c r="J3050" s="25">
        <f t="shared" si="48"/>
        <v>2</v>
      </c>
    </row>
    <row r="3051" spans="2:10">
      <c r="B3051" s="3">
        <v>36680</v>
      </c>
      <c r="C3051" s="10" t="s">
        <v>215</v>
      </c>
      <c r="D3051" s="10" t="s">
        <v>218</v>
      </c>
      <c r="E3051" s="25">
        <v>3</v>
      </c>
      <c r="F3051" s="25">
        <v>1</v>
      </c>
      <c r="G3051" s="10" t="s">
        <v>289</v>
      </c>
      <c r="H3051" s="25">
        <f>INDEX('Appendix 1 - Team Data'!$B$12:$R$112, MATCH(C3051, 'Appendix 1 - Team Data'!$B$12:$B$112,0),4)</f>
        <v>70</v>
      </c>
      <c r="I3051" s="25">
        <f>INDEX('Appendix 1 - Team Data'!$B$12:$R$112, MATCH(D3051, 'Appendix 1 - Team Data'!$B$12:$B$112,0),4)</f>
        <v>70</v>
      </c>
      <c r="J3051" s="25">
        <f t="shared" si="48"/>
        <v>2</v>
      </c>
    </row>
    <row r="3052" spans="2:10">
      <c r="B3052" s="3">
        <v>36680</v>
      </c>
      <c r="C3052" s="10" t="s">
        <v>232</v>
      </c>
      <c r="D3052" s="10" t="s">
        <v>16</v>
      </c>
      <c r="E3052" s="25">
        <v>2</v>
      </c>
      <c r="F3052" s="25">
        <v>0</v>
      </c>
      <c r="G3052" s="10" t="s">
        <v>288</v>
      </c>
      <c r="H3052" s="25">
        <f>INDEX('Appendix 1 - Team Data'!$B$12:$R$112, MATCH(C3052, 'Appendix 1 - Team Data'!$B$12:$B$112,0),4)</f>
        <v>40</v>
      </c>
      <c r="I3052" s="25">
        <f>INDEX('Appendix 1 - Team Data'!$B$12:$R$112, MATCH(D3052, 'Appendix 1 - Team Data'!$B$12:$B$112,0),4)</f>
        <v>30</v>
      </c>
      <c r="J3052" s="25">
        <f t="shared" si="48"/>
        <v>2</v>
      </c>
    </row>
    <row r="3053" spans="2:10">
      <c r="B3053" s="3">
        <v>36681</v>
      </c>
      <c r="C3053" s="10" t="s">
        <v>258</v>
      </c>
      <c r="D3053" s="10" t="s">
        <v>261</v>
      </c>
      <c r="E3053" s="25">
        <v>2</v>
      </c>
      <c r="F3053" s="25">
        <v>0</v>
      </c>
      <c r="G3053" s="10" t="s">
        <v>288</v>
      </c>
      <c r="H3053" s="25">
        <f>INDEX('Appendix 1 - Team Data'!$B$12:$R$112, MATCH(C3053, 'Appendix 1 - Team Data'!$B$12:$B$112,0),4)</f>
        <v>20</v>
      </c>
      <c r="I3053" s="25">
        <f>INDEX('Appendix 1 - Team Data'!$B$12:$R$112, MATCH(D3053, 'Appendix 1 - Team Data'!$B$12:$B$112,0),4)</f>
        <v>10</v>
      </c>
      <c r="J3053" s="25">
        <f t="shared" si="48"/>
        <v>2</v>
      </c>
    </row>
    <row r="3054" spans="2:10">
      <c r="B3054" s="3">
        <v>36681</v>
      </c>
      <c r="C3054" s="10" t="s">
        <v>212</v>
      </c>
      <c r="D3054" s="10" t="s">
        <v>50</v>
      </c>
      <c r="E3054" s="25">
        <v>3</v>
      </c>
      <c r="F3054" s="25">
        <v>1</v>
      </c>
      <c r="G3054" s="10" t="s">
        <v>288</v>
      </c>
      <c r="H3054" s="25">
        <f>INDEX('Appendix 1 - Team Data'!$B$12:$R$112, MATCH(C3054, 'Appendix 1 - Team Data'!$B$12:$B$112,0),4)</f>
        <v>80</v>
      </c>
      <c r="I3054" s="25">
        <f>INDEX('Appendix 1 - Team Data'!$B$12:$R$112, MATCH(D3054, 'Appendix 1 - Team Data'!$B$12:$B$112,0),4)</f>
        <v>80</v>
      </c>
      <c r="J3054" s="25">
        <f t="shared" si="48"/>
        <v>2</v>
      </c>
    </row>
    <row r="3055" spans="2:10">
      <c r="B3055" s="3">
        <v>36684</v>
      </c>
      <c r="C3055" s="10" t="s">
        <v>41</v>
      </c>
      <c r="D3055" s="10" t="s">
        <v>250</v>
      </c>
      <c r="E3055" s="25">
        <v>4</v>
      </c>
      <c r="F3055" s="25">
        <v>2</v>
      </c>
      <c r="G3055" s="10" t="s">
        <v>322</v>
      </c>
      <c r="H3055" s="25">
        <f>INDEX('Appendix 1 - Team Data'!$B$12:$R$112, MATCH(C3055, 'Appendix 1 - Team Data'!$B$12:$B$112,0),4)</f>
        <v>80</v>
      </c>
      <c r="I3055" s="25">
        <f>INDEX('Appendix 1 - Team Data'!$B$12:$R$112, MATCH(D3055, 'Appendix 1 - Team Data'!$B$12:$B$112,0),4)</f>
        <v>20</v>
      </c>
      <c r="J3055" s="25">
        <f t="shared" si="48"/>
        <v>2</v>
      </c>
    </row>
    <row r="3056" spans="2:10">
      <c r="B3056" s="3">
        <v>36686</v>
      </c>
      <c r="C3056" s="10" t="s">
        <v>23</v>
      </c>
      <c r="D3056" s="10" t="s">
        <v>256</v>
      </c>
      <c r="E3056" s="25">
        <v>3</v>
      </c>
      <c r="F3056" s="25">
        <v>1</v>
      </c>
      <c r="G3056" s="10" t="s">
        <v>288</v>
      </c>
      <c r="H3056" s="25">
        <f>INDEX('Appendix 1 - Team Data'!$B$12:$R$112, MATCH(C3056, 'Appendix 1 - Team Data'!$B$12:$B$112,0),4)</f>
        <v>70</v>
      </c>
      <c r="I3056" s="25">
        <f>INDEX('Appendix 1 - Team Data'!$B$12:$R$112, MATCH(D3056, 'Appendix 1 - Team Data'!$B$12:$B$112,0),4)</f>
        <v>20</v>
      </c>
      <c r="J3056" s="25">
        <f t="shared" si="48"/>
        <v>2</v>
      </c>
    </row>
    <row r="3057" spans="2:10">
      <c r="B3057" s="3">
        <v>36691</v>
      </c>
      <c r="C3057" s="10" t="s">
        <v>227</v>
      </c>
      <c r="D3057" s="10" t="s">
        <v>216</v>
      </c>
      <c r="E3057" s="25">
        <v>0</v>
      </c>
      <c r="F3057" s="25">
        <v>2</v>
      </c>
      <c r="G3057" s="10" t="s">
        <v>308</v>
      </c>
      <c r="H3057" s="25">
        <f>INDEX('Appendix 1 - Team Data'!$B$12:$R$112, MATCH(C3057, 'Appendix 1 - Team Data'!$B$12:$B$112,0),4)</f>
        <v>50</v>
      </c>
      <c r="I3057" s="25">
        <f>INDEX('Appendix 1 - Team Data'!$B$12:$R$112, MATCH(D3057, 'Appendix 1 - Team Data'!$B$12:$B$112,0),4)</f>
        <v>70</v>
      </c>
      <c r="J3057" s="25">
        <f t="shared" si="48"/>
        <v>2</v>
      </c>
    </row>
    <row r="3058" spans="2:10">
      <c r="B3058" s="3">
        <v>36691</v>
      </c>
      <c r="C3058" s="10" t="s">
        <v>211</v>
      </c>
      <c r="D3058" s="10" t="s">
        <v>45</v>
      </c>
      <c r="E3058" s="25">
        <v>2</v>
      </c>
      <c r="F3058" s="25">
        <v>0</v>
      </c>
      <c r="G3058" s="10" t="s">
        <v>300</v>
      </c>
      <c r="H3058" s="25">
        <f>INDEX('Appendix 1 - Team Data'!$B$12:$R$112, MATCH(C3058, 'Appendix 1 - Team Data'!$B$12:$B$112,0),4)</f>
        <v>90</v>
      </c>
      <c r="I3058" s="25">
        <f>INDEX('Appendix 1 - Team Data'!$B$12:$R$112, MATCH(D3058, 'Appendix 1 - Team Data'!$B$12:$B$112,0),4)</f>
        <v>90</v>
      </c>
      <c r="J3058" s="25">
        <f t="shared" si="48"/>
        <v>2</v>
      </c>
    </row>
    <row r="3059" spans="2:10">
      <c r="B3059" s="3">
        <v>36694</v>
      </c>
      <c r="C3059" s="10" t="s">
        <v>17</v>
      </c>
      <c r="D3059" s="10" t="s">
        <v>234</v>
      </c>
      <c r="E3059" s="25">
        <v>2</v>
      </c>
      <c r="F3059" s="25">
        <v>0</v>
      </c>
      <c r="G3059" s="10" t="s">
        <v>288</v>
      </c>
      <c r="H3059" s="25">
        <f>INDEX('Appendix 1 - Team Data'!$B$12:$R$112, MATCH(C3059, 'Appendix 1 - Team Data'!$B$12:$B$112,0),4)</f>
        <v>50</v>
      </c>
      <c r="I3059" s="25">
        <f>INDEX('Appendix 1 - Team Data'!$B$12:$R$112, MATCH(D3059, 'Appendix 1 - Team Data'!$B$12:$B$112,0),4)</f>
        <v>40</v>
      </c>
      <c r="J3059" s="25">
        <f t="shared" si="48"/>
        <v>2</v>
      </c>
    </row>
    <row r="3060" spans="2:10">
      <c r="B3060" s="3">
        <v>36694</v>
      </c>
      <c r="C3060" s="10" t="s">
        <v>262</v>
      </c>
      <c r="D3060" s="10" t="s">
        <v>237</v>
      </c>
      <c r="E3060" s="25">
        <v>1</v>
      </c>
      <c r="F3060" s="25">
        <v>3</v>
      </c>
      <c r="G3060" s="10" t="s">
        <v>289</v>
      </c>
      <c r="H3060" s="25">
        <f>INDEX('Appendix 1 - Team Data'!$B$12:$R$112, MATCH(C3060, 'Appendix 1 - Team Data'!$B$12:$B$112,0),4)</f>
        <v>10</v>
      </c>
      <c r="I3060" s="25">
        <f>INDEX('Appendix 1 - Team Data'!$B$12:$R$112, MATCH(D3060, 'Appendix 1 - Team Data'!$B$12:$B$112,0),4)</f>
        <v>40</v>
      </c>
      <c r="J3060" s="25">
        <f t="shared" si="48"/>
        <v>2</v>
      </c>
    </row>
    <row r="3061" spans="2:10">
      <c r="B3061" s="3">
        <v>36695</v>
      </c>
      <c r="C3061" s="10" t="s">
        <v>53</v>
      </c>
      <c r="D3061" s="10" t="s">
        <v>227</v>
      </c>
      <c r="E3061" s="25">
        <v>2</v>
      </c>
      <c r="F3061" s="25">
        <v>0</v>
      </c>
      <c r="G3061" s="10" t="s">
        <v>308</v>
      </c>
      <c r="H3061" s="25">
        <f>INDEX('Appendix 1 - Team Data'!$B$12:$R$112, MATCH(C3061, 'Appendix 1 - Team Data'!$B$12:$B$112,0),4)</f>
        <v>50</v>
      </c>
      <c r="I3061" s="25">
        <f>INDEX('Appendix 1 - Team Data'!$B$12:$R$112, MATCH(D3061, 'Appendix 1 - Team Data'!$B$12:$B$112,0),4)</f>
        <v>50</v>
      </c>
      <c r="J3061" s="25">
        <f t="shared" si="48"/>
        <v>2</v>
      </c>
    </row>
    <row r="3062" spans="2:10">
      <c r="B3062" s="3">
        <v>36696</v>
      </c>
      <c r="C3062" s="10" t="s">
        <v>225</v>
      </c>
      <c r="D3062" s="10" t="s">
        <v>45</v>
      </c>
      <c r="E3062" s="25">
        <v>2</v>
      </c>
      <c r="F3062" s="25">
        <v>0</v>
      </c>
      <c r="G3062" s="10" t="s">
        <v>300</v>
      </c>
      <c r="H3062" s="25">
        <f>INDEX('Appendix 1 - Team Data'!$B$12:$R$112, MATCH(C3062, 'Appendix 1 - Team Data'!$B$12:$B$112,0),4)</f>
        <v>60</v>
      </c>
      <c r="I3062" s="25">
        <f>INDEX('Appendix 1 - Team Data'!$B$12:$R$112, MATCH(D3062, 'Appendix 1 - Team Data'!$B$12:$B$112,0),4)</f>
        <v>90</v>
      </c>
      <c r="J3062" s="25">
        <f t="shared" si="48"/>
        <v>2</v>
      </c>
    </row>
    <row r="3063" spans="2:10">
      <c r="B3063" s="3">
        <v>36701</v>
      </c>
      <c r="C3063" s="10" t="s">
        <v>211</v>
      </c>
      <c r="D3063" s="10" t="s">
        <v>228</v>
      </c>
      <c r="E3063" s="25">
        <v>2</v>
      </c>
      <c r="F3063" s="25">
        <v>0</v>
      </c>
      <c r="G3063" s="10" t="s">
        <v>300</v>
      </c>
      <c r="H3063" s="25">
        <f>INDEX('Appendix 1 - Team Data'!$B$12:$R$112, MATCH(C3063, 'Appendix 1 - Team Data'!$B$12:$B$112,0),4)</f>
        <v>90</v>
      </c>
      <c r="I3063" s="25">
        <f>INDEX('Appendix 1 - Team Data'!$B$12:$R$112, MATCH(D3063, 'Appendix 1 - Team Data'!$B$12:$B$112,0),4)</f>
        <v>50</v>
      </c>
      <c r="J3063" s="25">
        <f t="shared" si="48"/>
        <v>2</v>
      </c>
    </row>
    <row r="3064" spans="2:10">
      <c r="B3064" s="3">
        <v>36701</v>
      </c>
      <c r="C3064" s="10" t="s">
        <v>225</v>
      </c>
      <c r="D3064" s="10" t="s">
        <v>20</v>
      </c>
      <c r="E3064" s="25">
        <v>0</v>
      </c>
      <c r="F3064" s="25">
        <v>2</v>
      </c>
      <c r="G3064" s="10" t="s">
        <v>300</v>
      </c>
      <c r="H3064" s="25">
        <f>INDEX('Appendix 1 - Team Data'!$B$12:$R$112, MATCH(C3064, 'Appendix 1 - Team Data'!$B$12:$B$112,0),4)</f>
        <v>60</v>
      </c>
      <c r="I3064" s="25">
        <f>INDEX('Appendix 1 - Team Data'!$B$12:$R$112, MATCH(D3064, 'Appendix 1 - Team Data'!$B$12:$B$112,0),4)</f>
        <v>90</v>
      </c>
      <c r="J3064" s="25">
        <f t="shared" si="48"/>
        <v>2</v>
      </c>
    </row>
    <row r="3065" spans="2:10">
      <c r="B3065" s="3">
        <v>36702</v>
      </c>
      <c r="C3065" s="10" t="s">
        <v>272</v>
      </c>
      <c r="D3065" s="10" t="s">
        <v>275</v>
      </c>
      <c r="E3065" s="25">
        <v>3</v>
      </c>
      <c r="F3065" s="25">
        <v>1</v>
      </c>
      <c r="G3065" s="10" t="s">
        <v>288</v>
      </c>
      <c r="H3065" s="25">
        <f>INDEX('Appendix 1 - Team Data'!$B$12:$R$112, MATCH(C3065, 'Appendix 1 - Team Data'!$B$12:$B$112,0),4)</f>
        <v>0</v>
      </c>
      <c r="I3065" s="25">
        <f>INDEX('Appendix 1 - Team Data'!$B$12:$R$112, MATCH(D3065, 'Appendix 1 - Team Data'!$B$12:$B$112,0),4)</f>
        <v>0</v>
      </c>
      <c r="J3065" s="25">
        <f t="shared" si="48"/>
        <v>2</v>
      </c>
    </row>
    <row r="3066" spans="2:10">
      <c r="B3066" s="3">
        <v>36705</v>
      </c>
      <c r="C3066" s="10" t="s">
        <v>26</v>
      </c>
      <c r="D3066" s="10" t="s">
        <v>254</v>
      </c>
      <c r="E3066" s="25">
        <v>2</v>
      </c>
      <c r="F3066" s="25">
        <v>0</v>
      </c>
      <c r="G3066" s="10" t="s">
        <v>321</v>
      </c>
      <c r="H3066" s="25">
        <f>INDEX('Appendix 1 - Team Data'!$B$12:$R$112, MATCH(C3066, 'Appendix 1 - Team Data'!$B$12:$B$112,0),4)</f>
        <v>60</v>
      </c>
      <c r="I3066" s="25">
        <f>INDEX('Appendix 1 - Team Data'!$B$12:$R$112, MATCH(D3066, 'Appendix 1 - Team Data'!$B$12:$B$112,0),4)</f>
        <v>20</v>
      </c>
      <c r="J3066" s="25">
        <f t="shared" si="48"/>
        <v>2</v>
      </c>
    </row>
    <row r="3067" spans="2:10">
      <c r="B3067" s="3">
        <v>36705</v>
      </c>
      <c r="C3067" s="10" t="s">
        <v>220</v>
      </c>
      <c r="D3067" s="10" t="s">
        <v>227</v>
      </c>
      <c r="E3067" s="25">
        <v>4</v>
      </c>
      <c r="F3067" s="25">
        <v>2</v>
      </c>
      <c r="G3067" s="10" t="s">
        <v>289</v>
      </c>
      <c r="H3067" s="25">
        <f>INDEX('Appendix 1 - Team Data'!$B$12:$R$112, MATCH(C3067, 'Appendix 1 - Team Data'!$B$12:$B$112,0),4)</f>
        <v>60</v>
      </c>
      <c r="I3067" s="25">
        <f>INDEX('Appendix 1 - Team Data'!$B$12:$R$112, MATCH(D3067, 'Appendix 1 - Team Data'!$B$12:$B$112,0),4)</f>
        <v>50</v>
      </c>
      <c r="J3067" s="25">
        <f t="shared" si="48"/>
        <v>2</v>
      </c>
    </row>
    <row r="3068" spans="2:10">
      <c r="B3068" s="3">
        <v>36706</v>
      </c>
      <c r="C3068" s="10" t="s">
        <v>213</v>
      </c>
      <c r="D3068" s="10" t="s">
        <v>215</v>
      </c>
      <c r="E3068" s="25">
        <v>3</v>
      </c>
      <c r="F3068" s="25">
        <v>1</v>
      </c>
      <c r="G3068" s="10" t="s">
        <v>289</v>
      </c>
      <c r="H3068" s="25">
        <f>INDEX('Appendix 1 - Team Data'!$B$12:$R$112, MATCH(C3068, 'Appendix 1 - Team Data'!$B$12:$B$112,0),4)</f>
        <v>80</v>
      </c>
      <c r="I3068" s="25">
        <f>INDEX('Appendix 1 - Team Data'!$B$12:$R$112, MATCH(D3068, 'Appendix 1 - Team Data'!$B$12:$B$112,0),4)</f>
        <v>70</v>
      </c>
      <c r="J3068" s="25">
        <f t="shared" si="48"/>
        <v>2</v>
      </c>
    </row>
    <row r="3069" spans="2:10">
      <c r="B3069" s="3">
        <v>36706</v>
      </c>
      <c r="C3069" s="10" t="s">
        <v>52</v>
      </c>
      <c r="D3069" s="10" t="s">
        <v>30</v>
      </c>
      <c r="E3069" s="25">
        <v>1</v>
      </c>
      <c r="F3069" s="25">
        <v>3</v>
      </c>
      <c r="G3069" s="10" t="s">
        <v>289</v>
      </c>
      <c r="H3069" s="25">
        <f>INDEX('Appendix 1 - Team Data'!$B$12:$R$112, MATCH(C3069, 'Appendix 1 - Team Data'!$B$12:$B$112,0),4)</f>
        <v>90</v>
      </c>
      <c r="I3069" s="25">
        <f>INDEX('Appendix 1 - Team Data'!$B$12:$R$112, MATCH(D3069, 'Appendix 1 - Team Data'!$B$12:$B$112,0),4)</f>
        <v>90</v>
      </c>
      <c r="J3069" s="25">
        <f t="shared" si="48"/>
        <v>2</v>
      </c>
    </row>
    <row r="3070" spans="2:10">
      <c r="B3070" s="3">
        <v>36716</v>
      </c>
      <c r="C3070" s="10" t="s">
        <v>267</v>
      </c>
      <c r="D3070" s="10" t="s">
        <v>250</v>
      </c>
      <c r="E3070" s="25">
        <v>0</v>
      </c>
      <c r="F3070" s="25">
        <v>2</v>
      </c>
      <c r="G3070" s="10" t="s">
        <v>289</v>
      </c>
      <c r="H3070" s="25">
        <f>INDEX('Appendix 1 - Team Data'!$B$12:$R$112, MATCH(C3070, 'Appendix 1 - Team Data'!$B$12:$B$112,0),4)</f>
        <v>10</v>
      </c>
      <c r="I3070" s="25">
        <f>INDEX('Appendix 1 - Team Data'!$B$12:$R$112, MATCH(D3070, 'Appendix 1 - Team Data'!$B$12:$B$112,0),4)</f>
        <v>20</v>
      </c>
      <c r="J3070" s="25">
        <f t="shared" si="48"/>
        <v>2</v>
      </c>
    </row>
    <row r="3071" spans="2:10">
      <c r="B3071" s="3">
        <v>36725</v>
      </c>
      <c r="C3071" s="10" t="s">
        <v>18</v>
      </c>
      <c r="D3071" s="10" t="s">
        <v>220</v>
      </c>
      <c r="E3071" s="25">
        <v>3</v>
      </c>
      <c r="F3071" s="25">
        <v>1</v>
      </c>
      <c r="G3071" s="10" t="s">
        <v>289</v>
      </c>
      <c r="H3071" s="25">
        <f>INDEX('Appendix 1 - Team Data'!$B$12:$R$112, MATCH(C3071, 'Appendix 1 - Team Data'!$B$12:$B$112,0),4)</f>
        <v>80</v>
      </c>
      <c r="I3071" s="25">
        <f>INDEX('Appendix 1 - Team Data'!$B$12:$R$112, MATCH(D3071, 'Appendix 1 - Team Data'!$B$12:$B$112,0),4)</f>
        <v>60</v>
      </c>
      <c r="J3071" s="25">
        <f t="shared" si="48"/>
        <v>2</v>
      </c>
    </row>
    <row r="3072" spans="2:10">
      <c r="B3072" s="3">
        <v>36726</v>
      </c>
      <c r="C3072" s="10" t="s">
        <v>30</v>
      </c>
      <c r="D3072" s="10" t="s">
        <v>218</v>
      </c>
      <c r="E3072" s="25">
        <v>2</v>
      </c>
      <c r="F3072" s="25">
        <v>0</v>
      </c>
      <c r="G3072" s="10" t="s">
        <v>289</v>
      </c>
      <c r="H3072" s="25">
        <f>INDEX('Appendix 1 - Team Data'!$B$12:$R$112, MATCH(C3072, 'Appendix 1 - Team Data'!$B$12:$B$112,0),4)</f>
        <v>90</v>
      </c>
      <c r="I3072" s="25">
        <f>INDEX('Appendix 1 - Team Data'!$B$12:$R$112, MATCH(D3072, 'Appendix 1 - Team Data'!$B$12:$B$112,0),4)</f>
        <v>70</v>
      </c>
      <c r="J3072" s="25">
        <f t="shared" si="48"/>
        <v>2</v>
      </c>
    </row>
    <row r="3073" spans="2:10">
      <c r="B3073" s="3">
        <v>36730</v>
      </c>
      <c r="C3073" s="10" t="s">
        <v>247</v>
      </c>
      <c r="D3073" s="10" t="s">
        <v>237</v>
      </c>
      <c r="E3073" s="25">
        <v>3</v>
      </c>
      <c r="F3073" s="25">
        <v>1</v>
      </c>
      <c r="G3073" s="10" t="s">
        <v>289</v>
      </c>
      <c r="H3073" s="25">
        <f>INDEX('Appendix 1 - Team Data'!$B$12:$R$112, MATCH(C3073, 'Appendix 1 - Team Data'!$B$12:$B$112,0),4)</f>
        <v>30</v>
      </c>
      <c r="I3073" s="25">
        <f>INDEX('Appendix 1 - Team Data'!$B$12:$R$112, MATCH(D3073, 'Appendix 1 - Team Data'!$B$12:$B$112,0),4)</f>
        <v>40</v>
      </c>
      <c r="J3073" s="25">
        <f t="shared" si="48"/>
        <v>2</v>
      </c>
    </row>
    <row r="3074" spans="2:10">
      <c r="B3074" s="3">
        <v>36732</v>
      </c>
      <c r="C3074" s="10" t="s">
        <v>220</v>
      </c>
      <c r="D3074" s="10" t="s">
        <v>213</v>
      </c>
      <c r="E3074" s="25">
        <v>0</v>
      </c>
      <c r="F3074" s="25">
        <v>2</v>
      </c>
      <c r="G3074" s="10" t="s">
        <v>289</v>
      </c>
      <c r="H3074" s="25">
        <f>INDEX('Appendix 1 - Team Data'!$B$12:$R$112, MATCH(C3074, 'Appendix 1 - Team Data'!$B$12:$B$112,0),4)</f>
        <v>60</v>
      </c>
      <c r="I3074" s="25">
        <f>INDEX('Appendix 1 - Team Data'!$B$12:$R$112, MATCH(D3074, 'Appendix 1 - Team Data'!$B$12:$B$112,0),4)</f>
        <v>80</v>
      </c>
      <c r="J3074" s="25">
        <f t="shared" si="48"/>
        <v>2</v>
      </c>
    </row>
    <row r="3075" spans="2:10">
      <c r="B3075" s="3">
        <v>36733</v>
      </c>
      <c r="C3075" s="10" t="s">
        <v>35</v>
      </c>
      <c r="D3075" s="10" t="s">
        <v>30</v>
      </c>
      <c r="E3075" s="25">
        <v>3</v>
      </c>
      <c r="F3075" s="25">
        <v>1</v>
      </c>
      <c r="G3075" s="10" t="s">
        <v>289</v>
      </c>
      <c r="H3075" s="25">
        <f>INDEX('Appendix 1 - Team Data'!$B$12:$R$112, MATCH(C3075, 'Appendix 1 - Team Data'!$B$12:$B$112,0),4)</f>
        <v>90</v>
      </c>
      <c r="I3075" s="25">
        <f>INDEX('Appendix 1 - Team Data'!$B$12:$R$112, MATCH(D3075, 'Appendix 1 - Team Data'!$B$12:$B$112,0),4)</f>
        <v>90</v>
      </c>
      <c r="J3075" s="25">
        <f t="shared" si="48"/>
        <v>2</v>
      </c>
    </row>
    <row r="3076" spans="2:10">
      <c r="B3076" s="3">
        <v>36743</v>
      </c>
      <c r="C3076" s="10" t="s">
        <v>272</v>
      </c>
      <c r="D3076" s="10" t="s">
        <v>253</v>
      </c>
      <c r="E3076" s="25">
        <v>3</v>
      </c>
      <c r="F3076" s="25">
        <v>1</v>
      </c>
      <c r="G3076" s="10" t="s">
        <v>288</v>
      </c>
      <c r="H3076" s="25">
        <f>INDEX('Appendix 1 - Team Data'!$B$12:$R$112, MATCH(C3076, 'Appendix 1 - Team Data'!$B$12:$B$112,0),4)</f>
        <v>0</v>
      </c>
      <c r="I3076" s="25">
        <f>INDEX('Appendix 1 - Team Data'!$B$12:$R$112, MATCH(D3076, 'Appendix 1 - Team Data'!$B$12:$B$112,0),4)</f>
        <v>20</v>
      </c>
      <c r="J3076" s="25">
        <f t="shared" si="48"/>
        <v>2</v>
      </c>
    </row>
    <row r="3077" spans="2:10">
      <c r="B3077" s="3">
        <v>36753</v>
      </c>
      <c r="C3077" s="10" t="s">
        <v>41</v>
      </c>
      <c r="D3077" s="10" t="s">
        <v>255</v>
      </c>
      <c r="E3077" s="25">
        <v>2</v>
      </c>
      <c r="F3077" s="25">
        <v>0</v>
      </c>
      <c r="G3077" s="10" t="s">
        <v>289</v>
      </c>
      <c r="H3077" s="25">
        <f>INDEX('Appendix 1 - Team Data'!$B$12:$R$112, MATCH(C3077, 'Appendix 1 - Team Data'!$B$12:$B$112,0),4)</f>
        <v>80</v>
      </c>
      <c r="I3077" s="25">
        <f>INDEX('Appendix 1 - Team Data'!$B$12:$R$112, MATCH(D3077, 'Appendix 1 - Team Data'!$B$12:$B$112,0),4)</f>
        <v>20</v>
      </c>
      <c r="J3077" s="25">
        <f t="shared" si="48"/>
        <v>2</v>
      </c>
    </row>
    <row r="3078" spans="2:10">
      <c r="B3078" s="3">
        <v>36754</v>
      </c>
      <c r="C3078" s="10" t="s">
        <v>233</v>
      </c>
      <c r="D3078" s="10" t="s">
        <v>45</v>
      </c>
      <c r="E3078" s="25">
        <v>1</v>
      </c>
      <c r="F3078" s="25">
        <v>3</v>
      </c>
      <c r="G3078" s="10" t="s">
        <v>288</v>
      </c>
      <c r="H3078" s="25">
        <f>INDEX('Appendix 1 - Team Data'!$B$12:$R$112, MATCH(C3078, 'Appendix 1 - Team Data'!$B$12:$B$112,0),4)</f>
        <v>40</v>
      </c>
      <c r="I3078" s="25">
        <f>INDEX('Appendix 1 - Team Data'!$B$12:$R$112, MATCH(D3078, 'Appendix 1 - Team Data'!$B$12:$B$112,0),4)</f>
        <v>90</v>
      </c>
      <c r="J3078" s="25">
        <f t="shared" si="48"/>
        <v>2</v>
      </c>
    </row>
    <row r="3079" spans="2:10">
      <c r="B3079" s="3">
        <v>36754</v>
      </c>
      <c r="C3079" s="10" t="s">
        <v>218</v>
      </c>
      <c r="D3079" s="10" t="s">
        <v>227</v>
      </c>
      <c r="E3079" s="25">
        <v>2</v>
      </c>
      <c r="F3079" s="25">
        <v>0</v>
      </c>
      <c r="G3079" s="10" t="s">
        <v>289</v>
      </c>
      <c r="H3079" s="25">
        <f>INDEX('Appendix 1 - Team Data'!$B$12:$R$112, MATCH(C3079, 'Appendix 1 - Team Data'!$B$12:$B$112,0),4)</f>
        <v>70</v>
      </c>
      <c r="I3079" s="25">
        <f>INDEX('Appendix 1 - Team Data'!$B$12:$R$112, MATCH(D3079, 'Appendix 1 - Team Data'!$B$12:$B$112,0),4)</f>
        <v>50</v>
      </c>
      <c r="J3079" s="25">
        <f t="shared" si="48"/>
        <v>2</v>
      </c>
    </row>
    <row r="3080" spans="2:10">
      <c r="B3080" s="3">
        <v>36754</v>
      </c>
      <c r="C3080" s="10" t="s">
        <v>244</v>
      </c>
      <c r="D3080" s="10" t="s">
        <v>246</v>
      </c>
      <c r="E3080" s="25">
        <v>3</v>
      </c>
      <c r="F3080" s="25">
        <v>1</v>
      </c>
      <c r="G3080" s="10" t="s">
        <v>299</v>
      </c>
      <c r="H3080" s="25">
        <f>INDEX('Appendix 1 - Team Data'!$B$12:$R$112, MATCH(C3080, 'Appendix 1 - Team Data'!$B$12:$B$112,0),4)</f>
        <v>30</v>
      </c>
      <c r="I3080" s="25">
        <f>INDEX('Appendix 1 - Team Data'!$B$12:$R$112, MATCH(D3080, 'Appendix 1 - Team Data'!$B$12:$B$112,0),4)</f>
        <v>30</v>
      </c>
      <c r="J3080" s="25">
        <f t="shared" si="48"/>
        <v>2</v>
      </c>
    </row>
    <row r="3081" spans="2:10">
      <c r="B3081" s="3">
        <v>36754</v>
      </c>
      <c r="C3081" s="10" t="s">
        <v>53</v>
      </c>
      <c r="D3081" s="10" t="s">
        <v>249</v>
      </c>
      <c r="E3081" s="25">
        <v>3</v>
      </c>
      <c r="F3081" s="25">
        <v>1</v>
      </c>
      <c r="G3081" s="10" t="s">
        <v>288</v>
      </c>
      <c r="H3081" s="25">
        <f>INDEX('Appendix 1 - Team Data'!$B$12:$R$112, MATCH(C3081, 'Appendix 1 - Team Data'!$B$12:$B$112,0),4)</f>
        <v>50</v>
      </c>
      <c r="I3081" s="25">
        <f>INDEX('Appendix 1 - Team Data'!$B$12:$R$112, MATCH(D3081, 'Appendix 1 - Team Data'!$B$12:$B$112,0),4)</f>
        <v>20</v>
      </c>
      <c r="J3081" s="25">
        <f t="shared" si="48"/>
        <v>2</v>
      </c>
    </row>
    <row r="3082" spans="2:10">
      <c r="B3082" s="3">
        <v>36771</v>
      </c>
      <c r="C3082" s="10" t="s">
        <v>40</v>
      </c>
      <c r="D3082" s="10" t="s">
        <v>230</v>
      </c>
      <c r="E3082" s="25">
        <v>2</v>
      </c>
      <c r="F3082" s="25">
        <v>0</v>
      </c>
      <c r="G3082" s="10" t="s">
        <v>289</v>
      </c>
      <c r="H3082" s="25">
        <f>INDEX('Appendix 1 - Team Data'!$B$12:$R$112, MATCH(C3082, 'Appendix 1 - Team Data'!$B$12:$B$112,0),4)</f>
        <v>90</v>
      </c>
      <c r="I3082" s="25">
        <f>INDEX('Appendix 1 - Team Data'!$B$12:$R$112, MATCH(D3082, 'Appendix 1 - Team Data'!$B$12:$B$112,0),4)</f>
        <v>50</v>
      </c>
      <c r="J3082" s="25">
        <f t="shared" si="48"/>
        <v>2</v>
      </c>
    </row>
    <row r="3083" spans="2:10">
      <c r="B3083" s="3">
        <v>36771</v>
      </c>
      <c r="C3083" s="10" t="s">
        <v>245</v>
      </c>
      <c r="D3083" s="10" t="s">
        <v>240</v>
      </c>
      <c r="E3083" s="25">
        <v>2</v>
      </c>
      <c r="F3083" s="25">
        <v>0</v>
      </c>
      <c r="G3083" s="10" t="s">
        <v>288</v>
      </c>
      <c r="H3083" s="25">
        <f>INDEX('Appendix 1 - Team Data'!$B$12:$R$112, MATCH(C3083, 'Appendix 1 - Team Data'!$B$12:$B$112,0),4)</f>
        <v>30</v>
      </c>
      <c r="I3083" s="25">
        <f>INDEX('Appendix 1 - Team Data'!$B$12:$R$112, MATCH(D3083, 'Appendix 1 - Team Data'!$B$12:$B$112,0),4)</f>
        <v>30</v>
      </c>
      <c r="J3083" s="25">
        <f t="shared" si="48"/>
        <v>2</v>
      </c>
    </row>
    <row r="3084" spans="2:10">
      <c r="B3084" s="3">
        <v>36771</v>
      </c>
      <c r="C3084" s="10" t="s">
        <v>269</v>
      </c>
      <c r="D3084" s="10" t="s">
        <v>266</v>
      </c>
      <c r="E3084" s="25">
        <v>3</v>
      </c>
      <c r="F3084" s="25">
        <v>1</v>
      </c>
      <c r="G3084" s="10" t="s">
        <v>291</v>
      </c>
      <c r="H3084" s="25">
        <f>INDEX('Appendix 1 - Team Data'!$B$12:$R$112, MATCH(C3084, 'Appendix 1 - Team Data'!$B$12:$B$112,0),4)</f>
        <v>0</v>
      </c>
      <c r="I3084" s="25">
        <f>INDEX('Appendix 1 - Team Data'!$B$12:$R$112, MATCH(D3084, 'Appendix 1 - Team Data'!$B$12:$B$112,0),4)</f>
        <v>10</v>
      </c>
      <c r="J3084" s="25">
        <f t="shared" si="48"/>
        <v>2</v>
      </c>
    </row>
    <row r="3085" spans="2:10">
      <c r="B3085" s="3">
        <v>36771</v>
      </c>
      <c r="C3085" s="10" t="s">
        <v>219</v>
      </c>
      <c r="D3085" s="10" t="s">
        <v>50</v>
      </c>
      <c r="E3085" s="25">
        <v>1</v>
      </c>
      <c r="F3085" s="25">
        <v>3</v>
      </c>
      <c r="G3085" s="10" t="s">
        <v>289</v>
      </c>
      <c r="H3085" s="25">
        <f>INDEX('Appendix 1 - Team Data'!$B$12:$R$112, MATCH(C3085, 'Appendix 1 - Team Data'!$B$12:$B$112,0),4)</f>
        <v>60</v>
      </c>
      <c r="I3085" s="25">
        <f>INDEX('Appendix 1 - Team Data'!$B$12:$R$112, MATCH(D3085, 'Appendix 1 - Team Data'!$B$12:$B$112,0),4)</f>
        <v>80</v>
      </c>
      <c r="J3085" s="25">
        <f t="shared" si="48"/>
        <v>2</v>
      </c>
    </row>
    <row r="3086" spans="2:10">
      <c r="B3086" s="3">
        <v>36772</v>
      </c>
      <c r="C3086" s="10" t="s">
        <v>258</v>
      </c>
      <c r="D3086" s="10" t="s">
        <v>20</v>
      </c>
      <c r="E3086" s="25">
        <v>1</v>
      </c>
      <c r="F3086" s="25">
        <v>3</v>
      </c>
      <c r="G3086" s="10" t="s">
        <v>289</v>
      </c>
      <c r="H3086" s="25">
        <f>INDEX('Appendix 1 - Team Data'!$B$12:$R$112, MATCH(C3086, 'Appendix 1 - Team Data'!$B$12:$B$112,0),4)</f>
        <v>20</v>
      </c>
      <c r="I3086" s="25">
        <f>INDEX('Appendix 1 - Team Data'!$B$12:$R$112, MATCH(D3086, 'Appendix 1 - Team Data'!$B$12:$B$112,0),4)</f>
        <v>90</v>
      </c>
      <c r="J3086" s="25">
        <f t="shared" si="48"/>
        <v>2</v>
      </c>
    </row>
    <row r="3087" spans="2:10">
      <c r="B3087" s="3">
        <v>36772</v>
      </c>
      <c r="C3087" s="10" t="s">
        <v>216</v>
      </c>
      <c r="D3087" s="10" t="s">
        <v>256</v>
      </c>
      <c r="E3087" s="25">
        <v>2</v>
      </c>
      <c r="F3087" s="25">
        <v>0</v>
      </c>
      <c r="G3087" s="10" t="s">
        <v>289</v>
      </c>
      <c r="H3087" s="25">
        <f>INDEX('Appendix 1 - Team Data'!$B$12:$R$112, MATCH(C3087, 'Appendix 1 - Team Data'!$B$12:$B$112,0),4)</f>
        <v>70</v>
      </c>
      <c r="I3087" s="25">
        <f>INDEX('Appendix 1 - Team Data'!$B$12:$R$112, MATCH(D3087, 'Appendix 1 - Team Data'!$B$12:$B$112,0),4)</f>
        <v>20</v>
      </c>
      <c r="J3087" s="25">
        <f t="shared" si="48"/>
        <v>2</v>
      </c>
    </row>
    <row r="3088" spans="2:10">
      <c r="B3088" s="3">
        <v>36789</v>
      </c>
      <c r="C3088" s="10" t="s">
        <v>41</v>
      </c>
      <c r="D3088" s="10" t="s">
        <v>218</v>
      </c>
      <c r="E3088" s="25">
        <v>2</v>
      </c>
      <c r="F3088" s="25">
        <v>0</v>
      </c>
      <c r="G3088" s="10" t="s">
        <v>288</v>
      </c>
      <c r="H3088" s="25">
        <f>INDEX('Appendix 1 - Team Data'!$B$12:$R$112, MATCH(C3088, 'Appendix 1 - Team Data'!$B$12:$B$112,0),4)</f>
        <v>80</v>
      </c>
      <c r="I3088" s="25">
        <f>INDEX('Appendix 1 - Team Data'!$B$12:$R$112, MATCH(D3088, 'Appendix 1 - Team Data'!$B$12:$B$112,0),4)</f>
        <v>70</v>
      </c>
      <c r="J3088" s="25">
        <f t="shared" si="48"/>
        <v>2</v>
      </c>
    </row>
    <row r="3089" spans="2:10">
      <c r="B3089" s="3">
        <v>36804</v>
      </c>
      <c r="C3089" s="10" t="s">
        <v>248</v>
      </c>
      <c r="D3089" s="10" t="s">
        <v>16</v>
      </c>
      <c r="E3089" s="25">
        <v>0</v>
      </c>
      <c r="F3089" s="25">
        <v>2</v>
      </c>
      <c r="G3089" s="10" t="s">
        <v>288</v>
      </c>
      <c r="H3089" s="25">
        <f>INDEX('Appendix 1 - Team Data'!$B$12:$R$112, MATCH(C3089, 'Appendix 1 - Team Data'!$B$12:$B$112,0),4)</f>
        <v>30</v>
      </c>
      <c r="I3089" s="25">
        <f>INDEX('Appendix 1 - Team Data'!$B$12:$R$112, MATCH(D3089, 'Appendix 1 - Team Data'!$B$12:$B$112,0),4)</f>
        <v>30</v>
      </c>
      <c r="J3089" s="25">
        <f t="shared" si="48"/>
        <v>2</v>
      </c>
    </row>
    <row r="3090" spans="2:10">
      <c r="B3090" s="3">
        <v>36806</v>
      </c>
      <c r="C3090" s="10" t="s">
        <v>26</v>
      </c>
      <c r="D3090" s="10" t="s">
        <v>43</v>
      </c>
      <c r="E3090" s="25">
        <v>2</v>
      </c>
      <c r="F3090" s="25">
        <v>4</v>
      </c>
      <c r="G3090" s="10" t="s">
        <v>323</v>
      </c>
      <c r="H3090" s="25">
        <f>INDEX('Appendix 1 - Team Data'!$B$12:$R$112, MATCH(C3090, 'Appendix 1 - Team Data'!$B$12:$B$112,0),4)</f>
        <v>60</v>
      </c>
      <c r="I3090" s="25">
        <f>INDEX('Appendix 1 - Team Data'!$B$12:$R$112, MATCH(D3090, 'Appendix 1 - Team Data'!$B$12:$B$112,0),4)</f>
        <v>70</v>
      </c>
      <c r="J3090" s="25">
        <f t="shared" si="48"/>
        <v>2</v>
      </c>
    </row>
    <row r="3091" spans="2:10">
      <c r="B3091" s="3">
        <v>36806</v>
      </c>
      <c r="C3091" s="10" t="s">
        <v>52</v>
      </c>
      <c r="D3091" s="10" t="s">
        <v>215</v>
      </c>
      <c r="E3091" s="25">
        <v>0</v>
      </c>
      <c r="F3091" s="25">
        <v>2</v>
      </c>
      <c r="G3091" s="10" t="s">
        <v>289</v>
      </c>
      <c r="H3091" s="25">
        <f>INDEX('Appendix 1 - Team Data'!$B$12:$R$112, MATCH(C3091, 'Appendix 1 - Team Data'!$B$12:$B$112,0),4)</f>
        <v>90</v>
      </c>
      <c r="I3091" s="25">
        <f>INDEX('Appendix 1 - Team Data'!$B$12:$R$112, MATCH(D3091, 'Appendix 1 - Team Data'!$B$12:$B$112,0),4)</f>
        <v>70</v>
      </c>
      <c r="J3091" s="25">
        <f t="shared" si="48"/>
        <v>2</v>
      </c>
    </row>
    <row r="3092" spans="2:10">
      <c r="B3092" s="3">
        <v>36806</v>
      </c>
      <c r="C3092" s="10" t="s">
        <v>50</v>
      </c>
      <c r="D3092" s="10" t="s">
        <v>261</v>
      </c>
      <c r="E3092" s="25">
        <v>3</v>
      </c>
      <c r="F3092" s="25">
        <v>1</v>
      </c>
      <c r="G3092" s="10" t="s">
        <v>289</v>
      </c>
      <c r="H3092" s="25">
        <f>INDEX('Appendix 1 - Team Data'!$B$12:$R$112, MATCH(C3092, 'Appendix 1 - Team Data'!$B$12:$B$112,0),4)</f>
        <v>80</v>
      </c>
      <c r="I3092" s="25">
        <f>INDEX('Appendix 1 - Team Data'!$B$12:$R$112, MATCH(D3092, 'Appendix 1 - Team Data'!$B$12:$B$112,0),4)</f>
        <v>10</v>
      </c>
      <c r="J3092" s="25">
        <f t="shared" si="48"/>
        <v>2</v>
      </c>
    </row>
    <row r="3093" spans="2:10">
      <c r="B3093" s="3">
        <v>36806</v>
      </c>
      <c r="C3093" s="10" t="s">
        <v>21</v>
      </c>
      <c r="D3093" s="10" t="s">
        <v>252</v>
      </c>
      <c r="E3093" s="25">
        <v>2</v>
      </c>
      <c r="F3093" s="25">
        <v>0</v>
      </c>
      <c r="G3093" s="10" t="s">
        <v>289</v>
      </c>
      <c r="H3093" s="25">
        <f>INDEX('Appendix 1 - Team Data'!$B$12:$R$112, MATCH(C3093, 'Appendix 1 - Team Data'!$B$12:$B$112,0),4)</f>
        <v>90</v>
      </c>
      <c r="I3093" s="25">
        <f>INDEX('Appendix 1 - Team Data'!$B$12:$R$112, MATCH(D3093, 'Appendix 1 - Team Data'!$B$12:$B$112,0),4)</f>
        <v>20</v>
      </c>
      <c r="J3093" s="25">
        <f t="shared" ref="J3093:J3156" si="49">ABS(F3093-E3093)</f>
        <v>2</v>
      </c>
    </row>
    <row r="3094" spans="2:10">
      <c r="B3094" s="3">
        <v>36810</v>
      </c>
      <c r="C3094" s="10" t="s">
        <v>239</v>
      </c>
      <c r="D3094" s="10" t="s">
        <v>230</v>
      </c>
      <c r="E3094" s="25">
        <v>2</v>
      </c>
      <c r="F3094" s="25">
        <v>0</v>
      </c>
      <c r="G3094" s="10" t="s">
        <v>289</v>
      </c>
      <c r="H3094" s="25">
        <f>INDEX('Appendix 1 - Team Data'!$B$12:$R$112, MATCH(C3094, 'Appendix 1 - Team Data'!$B$12:$B$112,0),4)</f>
        <v>40</v>
      </c>
      <c r="I3094" s="25">
        <f>INDEX('Appendix 1 - Team Data'!$B$12:$R$112, MATCH(D3094, 'Appendix 1 - Team Data'!$B$12:$B$112,0),4)</f>
        <v>50</v>
      </c>
      <c r="J3094" s="25">
        <f t="shared" si="49"/>
        <v>2</v>
      </c>
    </row>
    <row r="3095" spans="2:10">
      <c r="B3095" s="3">
        <v>36810</v>
      </c>
      <c r="C3095" s="10" t="s">
        <v>221</v>
      </c>
      <c r="D3095" s="10" t="s">
        <v>258</v>
      </c>
      <c r="E3095" s="25">
        <v>2</v>
      </c>
      <c r="F3095" s="25">
        <v>0</v>
      </c>
      <c r="G3095" s="10" t="s">
        <v>289</v>
      </c>
      <c r="H3095" s="25">
        <f>INDEX('Appendix 1 - Team Data'!$B$12:$R$112, MATCH(C3095, 'Appendix 1 - Team Data'!$B$12:$B$112,0),4)</f>
        <v>60</v>
      </c>
      <c r="I3095" s="25">
        <f>INDEX('Appendix 1 - Team Data'!$B$12:$R$112, MATCH(D3095, 'Appendix 1 - Team Data'!$B$12:$B$112,0),4)</f>
        <v>20</v>
      </c>
      <c r="J3095" s="25">
        <f t="shared" si="49"/>
        <v>2</v>
      </c>
    </row>
    <row r="3096" spans="2:10">
      <c r="B3096" s="3">
        <v>36810</v>
      </c>
      <c r="C3096" s="10" t="s">
        <v>211</v>
      </c>
      <c r="D3096" s="10" t="s">
        <v>263</v>
      </c>
      <c r="E3096" s="25">
        <v>2</v>
      </c>
      <c r="F3096" s="25">
        <v>0</v>
      </c>
      <c r="G3096" s="10" t="s">
        <v>289</v>
      </c>
      <c r="H3096" s="25">
        <f>INDEX('Appendix 1 - Team Data'!$B$12:$R$112, MATCH(C3096, 'Appendix 1 - Team Data'!$B$12:$B$112,0),4)</f>
        <v>90</v>
      </c>
      <c r="I3096" s="25">
        <f>INDEX('Appendix 1 - Team Data'!$B$12:$R$112, MATCH(D3096, 'Appendix 1 - Team Data'!$B$12:$B$112,0),4)</f>
        <v>10</v>
      </c>
      <c r="J3096" s="25">
        <f t="shared" si="49"/>
        <v>2</v>
      </c>
    </row>
    <row r="3097" spans="2:10">
      <c r="B3097" s="3">
        <v>36810</v>
      </c>
      <c r="C3097" s="10" t="s">
        <v>212</v>
      </c>
      <c r="D3097" s="10" t="s">
        <v>20</v>
      </c>
      <c r="E3097" s="25">
        <v>0</v>
      </c>
      <c r="F3097" s="25">
        <v>2</v>
      </c>
      <c r="G3097" s="10" t="s">
        <v>289</v>
      </c>
      <c r="H3097" s="25">
        <f>INDEX('Appendix 1 - Team Data'!$B$12:$R$112, MATCH(C3097, 'Appendix 1 - Team Data'!$B$12:$B$112,0),4)</f>
        <v>80</v>
      </c>
      <c r="I3097" s="25">
        <f>INDEX('Appendix 1 - Team Data'!$B$12:$R$112, MATCH(D3097, 'Appendix 1 - Team Data'!$B$12:$B$112,0),4)</f>
        <v>90</v>
      </c>
      <c r="J3097" s="25">
        <f t="shared" si="49"/>
        <v>2</v>
      </c>
    </row>
    <row r="3098" spans="2:10">
      <c r="B3098" s="3">
        <v>36822</v>
      </c>
      <c r="C3098" s="10" t="s">
        <v>248</v>
      </c>
      <c r="D3098" s="10" t="s">
        <v>270</v>
      </c>
      <c r="E3098" s="25">
        <v>3</v>
      </c>
      <c r="F3098" s="25">
        <v>1</v>
      </c>
      <c r="G3098" s="10" t="s">
        <v>298</v>
      </c>
      <c r="H3098" s="25">
        <f>INDEX('Appendix 1 - Team Data'!$B$12:$R$112, MATCH(C3098, 'Appendix 1 - Team Data'!$B$12:$B$112,0),4)</f>
        <v>30</v>
      </c>
      <c r="I3098" s="25">
        <f>INDEX('Appendix 1 - Team Data'!$B$12:$R$112, MATCH(D3098, 'Appendix 1 - Team Data'!$B$12:$B$112,0),4)</f>
        <v>0</v>
      </c>
      <c r="J3098" s="25">
        <f t="shared" si="49"/>
        <v>2</v>
      </c>
    </row>
    <row r="3099" spans="2:10">
      <c r="B3099" s="3">
        <v>36845</v>
      </c>
      <c r="C3099" s="10" t="s">
        <v>213</v>
      </c>
      <c r="D3099" s="10" t="s">
        <v>30</v>
      </c>
      <c r="E3099" s="25">
        <v>0</v>
      </c>
      <c r="F3099" s="25">
        <v>2</v>
      </c>
      <c r="G3099" s="10" t="s">
        <v>289</v>
      </c>
      <c r="H3099" s="25">
        <f>INDEX('Appendix 1 - Team Data'!$B$12:$R$112, MATCH(C3099, 'Appendix 1 - Team Data'!$B$12:$B$112,0),4)</f>
        <v>80</v>
      </c>
      <c r="I3099" s="25">
        <f>INDEX('Appendix 1 - Team Data'!$B$12:$R$112, MATCH(D3099, 'Appendix 1 - Team Data'!$B$12:$B$112,0),4)</f>
        <v>90</v>
      </c>
      <c r="J3099" s="25">
        <f t="shared" si="49"/>
        <v>2</v>
      </c>
    </row>
    <row r="3100" spans="2:10">
      <c r="B3100" s="3">
        <v>36845</v>
      </c>
      <c r="C3100" s="10" t="s">
        <v>271</v>
      </c>
      <c r="D3100" s="10" t="s">
        <v>247</v>
      </c>
      <c r="E3100" s="25">
        <v>2</v>
      </c>
      <c r="F3100" s="25">
        <v>0</v>
      </c>
      <c r="G3100" s="10" t="s">
        <v>289</v>
      </c>
      <c r="H3100" s="25">
        <f>INDEX('Appendix 1 - Team Data'!$B$12:$R$112, MATCH(C3100, 'Appendix 1 - Team Data'!$B$12:$B$112,0),4)</f>
        <v>0</v>
      </c>
      <c r="I3100" s="25">
        <f>INDEX('Appendix 1 - Team Data'!$B$12:$R$112, MATCH(D3100, 'Appendix 1 - Team Data'!$B$12:$B$112,0),4)</f>
        <v>30</v>
      </c>
      <c r="J3100" s="25">
        <f t="shared" si="49"/>
        <v>2</v>
      </c>
    </row>
    <row r="3101" spans="2:10">
      <c r="B3101" s="3">
        <v>36845</v>
      </c>
      <c r="C3101" s="10" t="s">
        <v>230</v>
      </c>
      <c r="D3101" s="10" t="s">
        <v>216</v>
      </c>
      <c r="E3101" s="25">
        <v>0</v>
      </c>
      <c r="F3101" s="25">
        <v>2</v>
      </c>
      <c r="G3101" s="10" t="s">
        <v>288</v>
      </c>
      <c r="H3101" s="25">
        <f>INDEX('Appendix 1 - Team Data'!$B$12:$R$112, MATCH(C3101, 'Appendix 1 - Team Data'!$B$12:$B$112,0),4)</f>
        <v>50</v>
      </c>
      <c r="I3101" s="25">
        <f>INDEX('Appendix 1 - Team Data'!$B$12:$R$112, MATCH(D3101, 'Appendix 1 - Team Data'!$B$12:$B$112,0),4)</f>
        <v>70</v>
      </c>
      <c r="J3101" s="25">
        <f t="shared" si="49"/>
        <v>2</v>
      </c>
    </row>
    <row r="3102" spans="2:10">
      <c r="B3102" s="3">
        <v>36845</v>
      </c>
      <c r="C3102" s="10" t="s">
        <v>222</v>
      </c>
      <c r="D3102" s="10" t="s">
        <v>26</v>
      </c>
      <c r="E3102" s="25">
        <v>0</v>
      </c>
      <c r="F3102" s="25">
        <v>2</v>
      </c>
      <c r="G3102" s="10" t="s">
        <v>288</v>
      </c>
      <c r="H3102" s="25">
        <f>INDEX('Appendix 1 - Team Data'!$B$12:$R$112, MATCH(C3102, 'Appendix 1 - Team Data'!$B$12:$B$112,0),4)</f>
        <v>60</v>
      </c>
      <c r="I3102" s="25">
        <f>INDEX('Appendix 1 - Team Data'!$B$12:$R$112, MATCH(D3102, 'Appendix 1 - Team Data'!$B$12:$B$112,0),4)</f>
        <v>60</v>
      </c>
      <c r="J3102" s="25">
        <f t="shared" si="49"/>
        <v>2</v>
      </c>
    </row>
    <row r="3103" spans="2:10">
      <c r="B3103" s="3">
        <v>36880</v>
      </c>
      <c r="C3103" s="10" t="s">
        <v>41</v>
      </c>
      <c r="D3103" s="10" t="s">
        <v>30</v>
      </c>
      <c r="E3103" s="25">
        <v>0</v>
      </c>
      <c r="F3103" s="25">
        <v>2</v>
      </c>
      <c r="G3103" s="10" t="s">
        <v>288</v>
      </c>
      <c r="H3103" s="25">
        <f>INDEX('Appendix 1 - Team Data'!$B$12:$R$112, MATCH(C3103, 'Appendix 1 - Team Data'!$B$12:$B$112,0),4)</f>
        <v>80</v>
      </c>
      <c r="I3103" s="25">
        <f>INDEX('Appendix 1 - Team Data'!$B$12:$R$112, MATCH(D3103, 'Appendix 1 - Team Data'!$B$12:$B$112,0),4)</f>
        <v>90</v>
      </c>
      <c r="J3103" s="25">
        <f t="shared" si="49"/>
        <v>2</v>
      </c>
    </row>
    <row r="3104" spans="2:10">
      <c r="B3104" s="3">
        <v>36900</v>
      </c>
      <c r="C3104" s="10" t="s">
        <v>17</v>
      </c>
      <c r="D3104" s="10" t="s">
        <v>260</v>
      </c>
      <c r="E3104" s="25">
        <v>3</v>
      </c>
      <c r="F3104" s="25">
        <v>1</v>
      </c>
      <c r="G3104" s="10" t="s">
        <v>288</v>
      </c>
      <c r="H3104" s="25">
        <f>INDEX('Appendix 1 - Team Data'!$B$12:$R$112, MATCH(C3104, 'Appendix 1 - Team Data'!$B$12:$B$112,0),4)</f>
        <v>50</v>
      </c>
      <c r="I3104" s="25">
        <f>INDEX('Appendix 1 - Team Data'!$B$12:$R$112, MATCH(D3104, 'Appendix 1 - Team Data'!$B$12:$B$112,0),4)</f>
        <v>10</v>
      </c>
      <c r="J3104" s="25">
        <f t="shared" si="49"/>
        <v>2</v>
      </c>
    </row>
    <row r="3105" spans="2:10">
      <c r="B3105" s="3">
        <v>36908</v>
      </c>
      <c r="C3105" s="10" t="s">
        <v>213</v>
      </c>
      <c r="D3105" s="10" t="s">
        <v>240</v>
      </c>
      <c r="E3105" s="25">
        <v>2</v>
      </c>
      <c r="F3105" s="25">
        <v>0</v>
      </c>
      <c r="G3105" s="10" t="s">
        <v>342</v>
      </c>
      <c r="H3105" s="25">
        <f>INDEX('Appendix 1 - Team Data'!$B$12:$R$112, MATCH(C3105, 'Appendix 1 - Team Data'!$B$12:$B$112,0),4)</f>
        <v>80</v>
      </c>
      <c r="I3105" s="25">
        <f>INDEX('Appendix 1 - Team Data'!$B$12:$R$112, MATCH(D3105, 'Appendix 1 - Team Data'!$B$12:$B$112,0),4)</f>
        <v>30</v>
      </c>
      <c r="J3105" s="25">
        <f t="shared" si="49"/>
        <v>2</v>
      </c>
    </row>
    <row r="3106" spans="2:10">
      <c r="B3106" s="3">
        <v>36908</v>
      </c>
      <c r="C3106" s="10" t="s">
        <v>252</v>
      </c>
      <c r="D3106" s="10" t="s">
        <v>240</v>
      </c>
      <c r="E3106" s="25">
        <v>2</v>
      </c>
      <c r="F3106" s="25">
        <v>0</v>
      </c>
      <c r="G3106" s="10" t="s">
        <v>288</v>
      </c>
      <c r="H3106" s="25">
        <f>INDEX('Appendix 1 - Team Data'!$B$12:$R$112, MATCH(C3106, 'Appendix 1 - Team Data'!$B$12:$B$112,0),4)</f>
        <v>20</v>
      </c>
      <c r="I3106" s="25">
        <f>INDEX('Appendix 1 - Team Data'!$B$12:$R$112, MATCH(D3106, 'Appendix 1 - Team Data'!$B$12:$B$112,0),4)</f>
        <v>30</v>
      </c>
      <c r="J3106" s="25">
        <f t="shared" si="49"/>
        <v>2</v>
      </c>
    </row>
    <row r="3107" spans="2:10">
      <c r="B3107" s="3">
        <v>36908</v>
      </c>
      <c r="C3107" s="10" t="s">
        <v>275</v>
      </c>
      <c r="D3107" s="10" t="s">
        <v>241</v>
      </c>
      <c r="E3107" s="25">
        <v>2</v>
      </c>
      <c r="F3107" s="25">
        <v>0</v>
      </c>
      <c r="G3107" s="10" t="s">
        <v>288</v>
      </c>
      <c r="H3107" s="25">
        <f>INDEX('Appendix 1 - Team Data'!$B$12:$R$112, MATCH(C3107, 'Appendix 1 - Team Data'!$B$12:$B$112,0),4)</f>
        <v>0</v>
      </c>
      <c r="I3107" s="25">
        <f>INDEX('Appendix 1 - Team Data'!$B$12:$R$112, MATCH(D3107, 'Appendix 1 - Team Data'!$B$12:$B$112,0),4)</f>
        <v>30</v>
      </c>
      <c r="J3107" s="25">
        <f t="shared" si="49"/>
        <v>2</v>
      </c>
    </row>
    <row r="3108" spans="2:10">
      <c r="B3108" s="3">
        <v>36911</v>
      </c>
      <c r="C3108" s="10" t="s">
        <v>213</v>
      </c>
      <c r="D3108" s="10" t="s">
        <v>31</v>
      </c>
      <c r="E3108" s="25">
        <v>2</v>
      </c>
      <c r="F3108" s="25">
        <v>0</v>
      </c>
      <c r="G3108" s="10" t="s">
        <v>342</v>
      </c>
      <c r="H3108" s="25">
        <f>INDEX('Appendix 1 - Team Data'!$B$12:$R$112, MATCH(C3108, 'Appendix 1 - Team Data'!$B$12:$B$112,0),4)</f>
        <v>80</v>
      </c>
      <c r="I3108" s="25">
        <f>INDEX('Appendix 1 - Team Data'!$B$12:$R$112, MATCH(D3108, 'Appendix 1 - Team Data'!$B$12:$B$112,0),4)</f>
        <v>70</v>
      </c>
      <c r="J3108" s="25">
        <f t="shared" si="49"/>
        <v>2</v>
      </c>
    </row>
    <row r="3109" spans="2:10">
      <c r="B3109" s="3">
        <v>36911</v>
      </c>
      <c r="C3109" s="10" t="s">
        <v>38</v>
      </c>
      <c r="D3109" s="10" t="s">
        <v>228</v>
      </c>
      <c r="E3109" s="25">
        <v>2</v>
      </c>
      <c r="F3109" s="25">
        <v>0</v>
      </c>
      <c r="G3109" s="10" t="s">
        <v>342</v>
      </c>
      <c r="H3109" s="25">
        <f>INDEX('Appendix 1 - Team Data'!$B$12:$R$112, MATCH(C3109, 'Appendix 1 - Team Data'!$B$12:$B$112,0),4)</f>
        <v>70</v>
      </c>
      <c r="I3109" s="25">
        <f>INDEX('Appendix 1 - Team Data'!$B$12:$R$112, MATCH(D3109, 'Appendix 1 - Team Data'!$B$12:$B$112,0),4)</f>
        <v>50</v>
      </c>
      <c r="J3109" s="25">
        <f t="shared" si="49"/>
        <v>2</v>
      </c>
    </row>
    <row r="3110" spans="2:10">
      <c r="B3110" s="3">
        <v>36914</v>
      </c>
      <c r="C3110" s="10" t="s">
        <v>238</v>
      </c>
      <c r="D3110" s="10" t="s">
        <v>257</v>
      </c>
      <c r="E3110" s="25">
        <v>0</v>
      </c>
      <c r="F3110" s="25">
        <v>2</v>
      </c>
      <c r="G3110" s="10" t="s">
        <v>288</v>
      </c>
      <c r="H3110" s="25">
        <f>INDEX('Appendix 1 - Team Data'!$B$12:$R$112, MATCH(C3110, 'Appendix 1 - Team Data'!$B$12:$B$112,0),4)</f>
        <v>40</v>
      </c>
      <c r="I3110" s="25">
        <f>INDEX('Appendix 1 - Team Data'!$B$12:$R$112, MATCH(D3110, 'Appendix 1 - Team Data'!$B$12:$B$112,0),4)</f>
        <v>20</v>
      </c>
      <c r="J3110" s="25">
        <f t="shared" si="49"/>
        <v>2</v>
      </c>
    </row>
    <row r="3111" spans="2:10">
      <c r="B3111" s="3">
        <v>36915</v>
      </c>
      <c r="C3111" s="10" t="s">
        <v>41</v>
      </c>
      <c r="D3111" s="10" t="s">
        <v>233</v>
      </c>
      <c r="E3111" s="25">
        <v>0</v>
      </c>
      <c r="F3111" s="25">
        <v>2</v>
      </c>
      <c r="G3111" s="10" t="s">
        <v>288</v>
      </c>
      <c r="H3111" s="25">
        <f>INDEX('Appendix 1 - Team Data'!$B$12:$R$112, MATCH(C3111, 'Appendix 1 - Team Data'!$B$12:$B$112,0),4)</f>
        <v>80</v>
      </c>
      <c r="I3111" s="25">
        <f>INDEX('Appendix 1 - Team Data'!$B$12:$R$112, MATCH(D3111, 'Appendix 1 - Team Data'!$B$12:$B$112,0),4)</f>
        <v>40</v>
      </c>
      <c r="J3111" s="25">
        <f t="shared" si="49"/>
        <v>2</v>
      </c>
    </row>
    <row r="3112" spans="2:10">
      <c r="B3112" s="3">
        <v>36925</v>
      </c>
      <c r="C3112" s="10" t="s">
        <v>16</v>
      </c>
      <c r="D3112" s="10" t="s">
        <v>269</v>
      </c>
      <c r="E3112" s="25">
        <v>3</v>
      </c>
      <c r="F3112" s="25">
        <v>1</v>
      </c>
      <c r="G3112" s="10" t="s">
        <v>288</v>
      </c>
      <c r="H3112" s="25">
        <f>INDEX('Appendix 1 - Team Data'!$B$12:$R$112, MATCH(C3112, 'Appendix 1 - Team Data'!$B$12:$B$112,0),4)</f>
        <v>30</v>
      </c>
      <c r="I3112" s="25">
        <f>INDEX('Appendix 1 - Team Data'!$B$12:$R$112, MATCH(D3112, 'Appendix 1 - Team Data'!$B$12:$B$112,0),4)</f>
        <v>0</v>
      </c>
      <c r="J3112" s="25">
        <f t="shared" si="49"/>
        <v>2</v>
      </c>
    </row>
    <row r="3113" spans="2:10">
      <c r="B3113" s="3">
        <v>36934</v>
      </c>
      <c r="C3113" s="10" t="s">
        <v>264</v>
      </c>
      <c r="D3113" s="10" t="s">
        <v>240</v>
      </c>
      <c r="E3113" s="25">
        <v>2</v>
      </c>
      <c r="F3113" s="25">
        <v>0</v>
      </c>
      <c r="G3113" s="10" t="s">
        <v>288</v>
      </c>
      <c r="H3113" s="25">
        <f>INDEX('Appendix 1 - Team Data'!$B$12:$R$112, MATCH(C3113, 'Appendix 1 - Team Data'!$B$12:$B$112,0),4)</f>
        <v>10</v>
      </c>
      <c r="I3113" s="25">
        <f>INDEX('Appendix 1 - Team Data'!$B$12:$R$112, MATCH(D3113, 'Appendix 1 - Team Data'!$B$12:$B$112,0),4)</f>
        <v>30</v>
      </c>
      <c r="J3113" s="25">
        <f t="shared" si="49"/>
        <v>2</v>
      </c>
    </row>
    <row r="3114" spans="2:10">
      <c r="B3114" s="3">
        <v>36942</v>
      </c>
      <c r="C3114" s="10" t="s">
        <v>253</v>
      </c>
      <c r="D3114" s="10" t="s">
        <v>244</v>
      </c>
      <c r="E3114" s="25">
        <v>0</v>
      </c>
      <c r="F3114" s="25">
        <v>2</v>
      </c>
      <c r="G3114" s="10" t="s">
        <v>288</v>
      </c>
      <c r="H3114" s="25">
        <f>INDEX('Appendix 1 - Team Data'!$B$12:$R$112, MATCH(C3114, 'Appendix 1 - Team Data'!$B$12:$B$112,0),4)</f>
        <v>20</v>
      </c>
      <c r="I3114" s="25">
        <f>INDEX('Appendix 1 - Team Data'!$B$12:$R$112, MATCH(D3114, 'Appendix 1 - Team Data'!$B$12:$B$112,0),4)</f>
        <v>30</v>
      </c>
      <c r="J3114" s="25">
        <f t="shared" si="49"/>
        <v>2</v>
      </c>
    </row>
    <row r="3115" spans="2:10">
      <c r="B3115" s="3">
        <v>36950</v>
      </c>
      <c r="C3115" s="10" t="s">
        <v>268</v>
      </c>
      <c r="D3115" s="10" t="s">
        <v>233</v>
      </c>
      <c r="E3115" s="25">
        <v>0</v>
      </c>
      <c r="F3115" s="25">
        <v>2</v>
      </c>
      <c r="G3115" s="10" t="s">
        <v>288</v>
      </c>
      <c r="H3115" s="25">
        <f>INDEX('Appendix 1 - Team Data'!$B$12:$R$112, MATCH(C3115, 'Appendix 1 - Team Data'!$B$12:$B$112,0),4)</f>
        <v>10</v>
      </c>
      <c r="I3115" s="25">
        <f>INDEX('Appendix 1 - Team Data'!$B$12:$R$112, MATCH(D3115, 'Appendix 1 - Team Data'!$B$12:$B$112,0),4)</f>
        <v>40</v>
      </c>
      <c r="J3115" s="25">
        <f t="shared" si="49"/>
        <v>2</v>
      </c>
    </row>
    <row r="3116" spans="2:10">
      <c r="B3116" s="3">
        <v>36950</v>
      </c>
      <c r="C3116" s="10" t="s">
        <v>232</v>
      </c>
      <c r="D3116" s="10" t="s">
        <v>18</v>
      </c>
      <c r="E3116" s="25">
        <v>0</v>
      </c>
      <c r="F3116" s="25">
        <v>2</v>
      </c>
      <c r="G3116" s="10" t="s">
        <v>288</v>
      </c>
      <c r="H3116" s="25">
        <f>INDEX('Appendix 1 - Team Data'!$B$12:$R$112, MATCH(C3116, 'Appendix 1 - Team Data'!$B$12:$B$112,0),4)</f>
        <v>40</v>
      </c>
      <c r="I3116" s="25">
        <f>INDEX('Appendix 1 - Team Data'!$B$12:$R$112, MATCH(D3116, 'Appendix 1 - Team Data'!$B$12:$B$112,0),4)</f>
        <v>80</v>
      </c>
      <c r="J3116" s="25">
        <f t="shared" si="49"/>
        <v>2</v>
      </c>
    </row>
    <row r="3117" spans="2:10">
      <c r="B3117" s="3">
        <v>36960</v>
      </c>
      <c r="C3117" s="10" t="s">
        <v>260</v>
      </c>
      <c r="D3117" s="10" t="s">
        <v>265</v>
      </c>
      <c r="E3117" s="25">
        <v>2</v>
      </c>
      <c r="F3117" s="25">
        <v>0</v>
      </c>
      <c r="G3117" s="10" t="s">
        <v>289</v>
      </c>
      <c r="H3117" s="25">
        <f>INDEX('Appendix 1 - Team Data'!$B$12:$R$112, MATCH(C3117, 'Appendix 1 - Team Data'!$B$12:$B$112,0),4)</f>
        <v>10</v>
      </c>
      <c r="I3117" s="25">
        <f>INDEX('Appendix 1 - Team Data'!$B$12:$R$112, MATCH(D3117, 'Appendix 1 - Team Data'!$B$12:$B$112,0),4)</f>
        <v>10</v>
      </c>
      <c r="J3117" s="25">
        <f t="shared" si="49"/>
        <v>2</v>
      </c>
    </row>
    <row r="3118" spans="2:10">
      <c r="B3118" s="3">
        <v>36971</v>
      </c>
      <c r="C3118" s="10" t="s">
        <v>237</v>
      </c>
      <c r="D3118" s="10" t="s">
        <v>213</v>
      </c>
      <c r="E3118" s="25">
        <v>3</v>
      </c>
      <c r="F3118" s="25">
        <v>1</v>
      </c>
      <c r="G3118" s="10" t="s">
        <v>288</v>
      </c>
      <c r="H3118" s="25">
        <f>INDEX('Appendix 1 - Team Data'!$B$12:$R$112, MATCH(C3118, 'Appendix 1 - Team Data'!$B$12:$B$112,0),4)</f>
        <v>40</v>
      </c>
      <c r="I3118" s="25">
        <f>INDEX('Appendix 1 - Team Data'!$B$12:$R$112, MATCH(D3118, 'Appendix 1 - Team Data'!$B$12:$B$112,0),4)</f>
        <v>80</v>
      </c>
      <c r="J3118" s="25">
        <f t="shared" si="49"/>
        <v>2</v>
      </c>
    </row>
    <row r="3119" spans="2:10">
      <c r="B3119" s="3">
        <v>36973</v>
      </c>
      <c r="C3119" s="10" t="s">
        <v>265</v>
      </c>
      <c r="D3119" s="10" t="s">
        <v>17</v>
      </c>
      <c r="E3119" s="25">
        <v>2</v>
      </c>
      <c r="F3119" s="25">
        <v>0</v>
      </c>
      <c r="G3119" s="10" t="s">
        <v>291</v>
      </c>
      <c r="H3119" s="25">
        <f>INDEX('Appendix 1 - Team Data'!$B$12:$R$112, MATCH(C3119, 'Appendix 1 - Team Data'!$B$12:$B$112,0),4)</f>
        <v>10</v>
      </c>
      <c r="I3119" s="25">
        <f>INDEX('Appendix 1 - Team Data'!$B$12:$R$112, MATCH(D3119, 'Appendix 1 - Team Data'!$B$12:$B$112,0),4)</f>
        <v>50</v>
      </c>
      <c r="J3119" s="25">
        <f t="shared" si="49"/>
        <v>2</v>
      </c>
    </row>
    <row r="3120" spans="2:10">
      <c r="B3120" s="3">
        <v>36974</v>
      </c>
      <c r="C3120" s="10" t="s">
        <v>22</v>
      </c>
      <c r="D3120" s="10" t="s">
        <v>47</v>
      </c>
      <c r="E3120" s="25">
        <v>2</v>
      </c>
      <c r="F3120" s="25">
        <v>0</v>
      </c>
      <c r="G3120" s="10" t="s">
        <v>291</v>
      </c>
      <c r="H3120" s="25">
        <f>INDEX('Appendix 1 - Team Data'!$B$12:$R$112, MATCH(C3120, 'Appendix 1 - Team Data'!$B$12:$B$112,0),4)</f>
        <v>50</v>
      </c>
      <c r="I3120" s="25">
        <f>INDEX('Appendix 1 - Team Data'!$B$12:$R$112, MATCH(D3120, 'Appendix 1 - Team Data'!$B$12:$B$112,0),4)</f>
        <v>40</v>
      </c>
      <c r="J3120" s="25">
        <f t="shared" si="49"/>
        <v>2</v>
      </c>
    </row>
    <row r="3121" spans="2:10">
      <c r="B3121" s="3">
        <v>36974</v>
      </c>
      <c r="C3121" s="10" t="s">
        <v>228</v>
      </c>
      <c r="D3121" s="10" t="s">
        <v>211</v>
      </c>
      <c r="E3121" s="25">
        <v>0</v>
      </c>
      <c r="F3121" s="25">
        <v>2</v>
      </c>
      <c r="G3121" s="10" t="s">
        <v>289</v>
      </c>
      <c r="H3121" s="25">
        <f>INDEX('Appendix 1 - Team Data'!$B$12:$R$112, MATCH(C3121, 'Appendix 1 - Team Data'!$B$12:$B$112,0),4)</f>
        <v>50</v>
      </c>
      <c r="I3121" s="25">
        <f>INDEX('Appendix 1 - Team Data'!$B$12:$R$112, MATCH(D3121, 'Appendix 1 - Team Data'!$B$12:$B$112,0),4)</f>
        <v>90</v>
      </c>
      <c r="J3121" s="25">
        <f t="shared" si="49"/>
        <v>2</v>
      </c>
    </row>
    <row r="3122" spans="2:10">
      <c r="B3122" s="3">
        <v>36977</v>
      </c>
      <c r="C3122" s="10" t="s">
        <v>52</v>
      </c>
      <c r="D3122" s="10" t="s">
        <v>227</v>
      </c>
      <c r="E3122" s="25">
        <v>2</v>
      </c>
      <c r="F3122" s="25">
        <v>0</v>
      </c>
      <c r="G3122" s="10" t="s">
        <v>289</v>
      </c>
      <c r="H3122" s="25">
        <f>INDEX('Appendix 1 - Team Data'!$B$12:$R$112, MATCH(C3122, 'Appendix 1 - Team Data'!$B$12:$B$112,0),4)</f>
        <v>90</v>
      </c>
      <c r="I3122" s="25">
        <f>INDEX('Appendix 1 - Team Data'!$B$12:$R$112, MATCH(D3122, 'Appendix 1 - Team Data'!$B$12:$B$112,0),4)</f>
        <v>50</v>
      </c>
      <c r="J3122" s="25">
        <f t="shared" si="49"/>
        <v>2</v>
      </c>
    </row>
    <row r="3123" spans="2:10">
      <c r="B3123" s="3">
        <v>36977</v>
      </c>
      <c r="C3123" s="10" t="s">
        <v>27</v>
      </c>
      <c r="D3123" s="10" t="s">
        <v>213</v>
      </c>
      <c r="E3123" s="25">
        <v>3</v>
      </c>
      <c r="F3123" s="25">
        <v>1</v>
      </c>
      <c r="G3123" s="10" t="s">
        <v>289</v>
      </c>
      <c r="H3123" s="25">
        <f>INDEX('Appendix 1 - Team Data'!$B$12:$R$112, MATCH(C3123, 'Appendix 1 - Team Data'!$B$12:$B$112,0),4)</f>
        <v>80</v>
      </c>
      <c r="I3123" s="25">
        <f>INDEX('Appendix 1 - Team Data'!$B$12:$R$112, MATCH(D3123, 'Appendix 1 - Team Data'!$B$12:$B$112,0),4)</f>
        <v>80</v>
      </c>
      <c r="J3123" s="25">
        <f t="shared" si="49"/>
        <v>2</v>
      </c>
    </row>
    <row r="3124" spans="2:10">
      <c r="B3124" s="3">
        <v>36978</v>
      </c>
      <c r="C3124" s="10" t="s">
        <v>239</v>
      </c>
      <c r="D3124" s="10" t="s">
        <v>48</v>
      </c>
      <c r="E3124" s="25">
        <v>1</v>
      </c>
      <c r="F3124" s="25">
        <v>3</v>
      </c>
      <c r="G3124" s="10" t="s">
        <v>289</v>
      </c>
      <c r="H3124" s="25">
        <f>INDEX('Appendix 1 - Team Data'!$B$12:$R$112, MATCH(C3124, 'Appendix 1 - Team Data'!$B$12:$B$112,0),4)</f>
        <v>40</v>
      </c>
      <c r="I3124" s="25">
        <f>INDEX('Appendix 1 - Team Data'!$B$12:$R$112, MATCH(D3124, 'Appendix 1 - Team Data'!$B$12:$B$112,0),4)</f>
        <v>90</v>
      </c>
      <c r="J3124" s="25">
        <f t="shared" si="49"/>
        <v>2</v>
      </c>
    </row>
    <row r="3125" spans="2:10">
      <c r="B3125" s="3">
        <v>36978</v>
      </c>
      <c r="C3125" s="10" t="s">
        <v>263</v>
      </c>
      <c r="D3125" s="10" t="s">
        <v>228</v>
      </c>
      <c r="E3125" s="25">
        <v>0</v>
      </c>
      <c r="F3125" s="25">
        <v>2</v>
      </c>
      <c r="G3125" s="10" t="s">
        <v>289</v>
      </c>
      <c r="H3125" s="25">
        <f>INDEX('Appendix 1 - Team Data'!$B$12:$R$112, MATCH(C3125, 'Appendix 1 - Team Data'!$B$12:$B$112,0),4)</f>
        <v>10</v>
      </c>
      <c r="I3125" s="25">
        <f>INDEX('Appendix 1 - Team Data'!$B$12:$R$112, MATCH(D3125, 'Appendix 1 - Team Data'!$B$12:$B$112,0),4)</f>
        <v>50</v>
      </c>
      <c r="J3125" s="25">
        <f t="shared" si="49"/>
        <v>2</v>
      </c>
    </row>
    <row r="3126" spans="2:10">
      <c r="B3126" s="3">
        <v>36978</v>
      </c>
      <c r="C3126" s="10" t="s">
        <v>230</v>
      </c>
      <c r="D3126" s="10" t="s">
        <v>40</v>
      </c>
      <c r="E3126" s="25">
        <v>2</v>
      </c>
      <c r="F3126" s="25">
        <v>4</v>
      </c>
      <c r="G3126" s="10" t="s">
        <v>289</v>
      </c>
      <c r="H3126" s="25">
        <f>INDEX('Appendix 1 - Team Data'!$B$12:$R$112, MATCH(C3126, 'Appendix 1 - Team Data'!$B$12:$B$112,0),4)</f>
        <v>50</v>
      </c>
      <c r="I3126" s="25">
        <f>INDEX('Appendix 1 - Team Data'!$B$12:$R$112, MATCH(D3126, 'Appendix 1 - Team Data'!$B$12:$B$112,0),4)</f>
        <v>90</v>
      </c>
      <c r="J3126" s="25">
        <f t="shared" si="49"/>
        <v>2</v>
      </c>
    </row>
    <row r="3127" spans="2:10">
      <c r="B3127" s="3">
        <v>37005</v>
      </c>
      <c r="C3127" s="10" t="s">
        <v>46</v>
      </c>
      <c r="D3127" s="10" t="s">
        <v>262</v>
      </c>
      <c r="E3127" s="25">
        <v>2</v>
      </c>
      <c r="F3127" s="25">
        <v>0</v>
      </c>
      <c r="G3127" s="10" t="s">
        <v>288</v>
      </c>
      <c r="H3127" s="25">
        <f>INDEX('Appendix 1 - Team Data'!$B$12:$R$112, MATCH(C3127, 'Appendix 1 - Team Data'!$B$12:$B$112,0),4)</f>
        <v>50</v>
      </c>
      <c r="I3127" s="25">
        <f>INDEX('Appendix 1 - Team Data'!$B$12:$R$112, MATCH(D3127, 'Appendix 1 - Team Data'!$B$12:$B$112,0),4)</f>
        <v>10</v>
      </c>
      <c r="J3127" s="25">
        <f t="shared" si="49"/>
        <v>2</v>
      </c>
    </row>
    <row r="3128" spans="2:10">
      <c r="B3128" s="3">
        <v>37006</v>
      </c>
      <c r="C3128" s="10" t="s">
        <v>36</v>
      </c>
      <c r="D3128" s="10" t="s">
        <v>42</v>
      </c>
      <c r="E3128" s="25">
        <v>0</v>
      </c>
      <c r="F3128" s="25">
        <v>2</v>
      </c>
      <c r="G3128" s="10" t="s">
        <v>288</v>
      </c>
      <c r="H3128" s="25">
        <f>INDEX('Appendix 1 - Team Data'!$B$12:$R$112, MATCH(C3128, 'Appendix 1 - Team Data'!$B$12:$B$112,0),4)</f>
        <v>80</v>
      </c>
      <c r="I3128" s="25">
        <f>INDEX('Appendix 1 - Team Data'!$B$12:$R$112, MATCH(D3128, 'Appendix 1 - Team Data'!$B$12:$B$112,0),4)</f>
        <v>80</v>
      </c>
      <c r="J3128" s="25">
        <f t="shared" si="49"/>
        <v>2</v>
      </c>
    </row>
    <row r="3129" spans="2:10">
      <c r="B3129" s="3">
        <v>37006</v>
      </c>
      <c r="C3129" s="10" t="s">
        <v>225</v>
      </c>
      <c r="D3129" s="10" t="s">
        <v>239</v>
      </c>
      <c r="E3129" s="25">
        <v>0</v>
      </c>
      <c r="F3129" s="25">
        <v>2</v>
      </c>
      <c r="G3129" s="10" t="s">
        <v>288</v>
      </c>
      <c r="H3129" s="25">
        <f>INDEX('Appendix 1 - Team Data'!$B$12:$R$112, MATCH(C3129, 'Appendix 1 - Team Data'!$B$12:$B$112,0),4)</f>
        <v>60</v>
      </c>
      <c r="I3129" s="25">
        <f>INDEX('Appendix 1 - Team Data'!$B$12:$R$112, MATCH(D3129, 'Appendix 1 - Team Data'!$B$12:$B$112,0),4)</f>
        <v>40</v>
      </c>
      <c r="J3129" s="25">
        <f t="shared" si="49"/>
        <v>2</v>
      </c>
    </row>
    <row r="3130" spans="2:10">
      <c r="B3130" s="3">
        <v>37036</v>
      </c>
      <c r="C3130" s="10" t="s">
        <v>253</v>
      </c>
      <c r="D3130" s="10" t="s">
        <v>241</v>
      </c>
      <c r="E3130" s="25">
        <v>2</v>
      </c>
      <c r="F3130" s="25">
        <v>0</v>
      </c>
      <c r="G3130" s="10" t="s">
        <v>289</v>
      </c>
      <c r="H3130" s="25">
        <f>INDEX('Appendix 1 - Team Data'!$B$12:$R$112, MATCH(C3130, 'Appendix 1 - Team Data'!$B$12:$B$112,0),4)</f>
        <v>20</v>
      </c>
      <c r="I3130" s="25">
        <f>INDEX('Appendix 1 - Team Data'!$B$12:$R$112, MATCH(D3130, 'Appendix 1 - Team Data'!$B$12:$B$112,0),4)</f>
        <v>30</v>
      </c>
      <c r="J3130" s="25">
        <f t="shared" si="49"/>
        <v>2</v>
      </c>
    </row>
    <row r="3131" spans="2:10">
      <c r="B3131" s="3">
        <v>37040</v>
      </c>
      <c r="C3131" s="10" t="s">
        <v>40</v>
      </c>
      <c r="D3131" s="10" t="s">
        <v>216</v>
      </c>
      <c r="E3131" s="25">
        <v>2</v>
      </c>
      <c r="F3131" s="25">
        <v>0</v>
      </c>
      <c r="G3131" s="10" t="s">
        <v>288</v>
      </c>
      <c r="H3131" s="25">
        <f>INDEX('Appendix 1 - Team Data'!$B$12:$R$112, MATCH(C3131, 'Appendix 1 - Team Data'!$B$12:$B$112,0),4)</f>
        <v>90</v>
      </c>
      <c r="I3131" s="25">
        <f>INDEX('Appendix 1 - Team Data'!$B$12:$R$112, MATCH(D3131, 'Appendix 1 - Team Data'!$B$12:$B$112,0),4)</f>
        <v>70</v>
      </c>
      <c r="J3131" s="25">
        <f t="shared" si="49"/>
        <v>2</v>
      </c>
    </row>
    <row r="3132" spans="2:10">
      <c r="B3132" s="3">
        <v>37041</v>
      </c>
      <c r="C3132" s="10" t="s">
        <v>41</v>
      </c>
      <c r="D3132" s="10" t="s">
        <v>26</v>
      </c>
      <c r="E3132" s="25">
        <v>0</v>
      </c>
      <c r="F3132" s="25">
        <v>2</v>
      </c>
      <c r="G3132" s="10" t="s">
        <v>295</v>
      </c>
      <c r="H3132" s="25">
        <f>INDEX('Appendix 1 - Team Data'!$B$12:$R$112, MATCH(C3132, 'Appendix 1 - Team Data'!$B$12:$B$112,0),4)</f>
        <v>80</v>
      </c>
      <c r="I3132" s="25">
        <f>INDEX('Appendix 1 - Team Data'!$B$12:$R$112, MATCH(D3132, 'Appendix 1 - Team Data'!$B$12:$B$112,0),4)</f>
        <v>60</v>
      </c>
      <c r="J3132" s="25">
        <f t="shared" si="49"/>
        <v>2</v>
      </c>
    </row>
    <row r="3133" spans="2:10">
      <c r="B3133" s="3">
        <v>37042</v>
      </c>
      <c r="C3133" s="10" t="s">
        <v>35</v>
      </c>
      <c r="D3133" s="10" t="s">
        <v>231</v>
      </c>
      <c r="E3133" s="25">
        <v>2</v>
      </c>
      <c r="F3133" s="25">
        <v>0</v>
      </c>
      <c r="G3133" s="10" t="s">
        <v>295</v>
      </c>
      <c r="H3133" s="25">
        <f>INDEX('Appendix 1 - Team Data'!$B$12:$R$112, MATCH(C3133, 'Appendix 1 - Team Data'!$B$12:$B$112,0),4)</f>
        <v>90</v>
      </c>
      <c r="I3133" s="25">
        <f>INDEX('Appendix 1 - Team Data'!$B$12:$R$112, MATCH(D3133, 'Appendix 1 - Team Data'!$B$12:$B$112,0),4)</f>
        <v>40</v>
      </c>
      <c r="J3133" s="25">
        <f t="shared" si="49"/>
        <v>2</v>
      </c>
    </row>
    <row r="3134" spans="2:10">
      <c r="B3134" s="3">
        <v>37043</v>
      </c>
      <c r="C3134" s="10" t="s">
        <v>259</v>
      </c>
      <c r="D3134" s="10" t="s">
        <v>37</v>
      </c>
      <c r="E3134" s="25">
        <v>2</v>
      </c>
      <c r="F3134" s="25">
        <v>0</v>
      </c>
      <c r="G3134" s="10" t="s">
        <v>292</v>
      </c>
      <c r="H3134" s="25">
        <f>INDEX('Appendix 1 - Team Data'!$B$12:$R$112, MATCH(C3134, 'Appendix 1 - Team Data'!$B$12:$B$112,0),4)</f>
        <v>10</v>
      </c>
      <c r="I3134" s="25">
        <f>INDEX('Appendix 1 - Team Data'!$B$12:$R$112, MATCH(D3134, 'Appendix 1 - Team Data'!$B$12:$B$112,0),4)</f>
        <v>60</v>
      </c>
      <c r="J3134" s="25">
        <f t="shared" si="49"/>
        <v>2</v>
      </c>
    </row>
    <row r="3135" spans="2:10">
      <c r="B3135" s="3">
        <v>37044</v>
      </c>
      <c r="C3135" s="10" t="s">
        <v>231</v>
      </c>
      <c r="D3135" s="10" t="s">
        <v>53</v>
      </c>
      <c r="E3135" s="25">
        <v>0</v>
      </c>
      <c r="F3135" s="25">
        <v>2</v>
      </c>
      <c r="G3135" s="10" t="s">
        <v>295</v>
      </c>
      <c r="H3135" s="25">
        <f>INDEX('Appendix 1 - Team Data'!$B$12:$R$112, MATCH(C3135, 'Appendix 1 - Team Data'!$B$12:$B$112,0),4)</f>
        <v>40</v>
      </c>
      <c r="I3135" s="25">
        <f>INDEX('Appendix 1 - Team Data'!$B$12:$R$112, MATCH(D3135, 'Appendix 1 - Team Data'!$B$12:$B$112,0),4)</f>
        <v>50</v>
      </c>
      <c r="J3135" s="25">
        <f t="shared" si="49"/>
        <v>2</v>
      </c>
    </row>
    <row r="3136" spans="2:10">
      <c r="B3136" s="3">
        <v>37044</v>
      </c>
      <c r="C3136" s="10" t="s">
        <v>258</v>
      </c>
      <c r="D3136" s="10" t="s">
        <v>212</v>
      </c>
      <c r="E3136" s="25">
        <v>2</v>
      </c>
      <c r="F3136" s="25">
        <v>4</v>
      </c>
      <c r="G3136" s="10" t="s">
        <v>289</v>
      </c>
      <c r="H3136" s="25">
        <f>INDEX('Appendix 1 - Team Data'!$B$12:$R$112, MATCH(C3136, 'Appendix 1 - Team Data'!$B$12:$B$112,0),4)</f>
        <v>20</v>
      </c>
      <c r="I3136" s="25">
        <f>INDEX('Appendix 1 - Team Data'!$B$12:$R$112, MATCH(D3136, 'Appendix 1 - Team Data'!$B$12:$B$112,0),4)</f>
        <v>80</v>
      </c>
      <c r="J3136" s="25">
        <f t="shared" si="49"/>
        <v>2</v>
      </c>
    </row>
    <row r="3137" spans="2:10">
      <c r="B3137" s="3">
        <v>37044</v>
      </c>
      <c r="C3137" s="10" t="s">
        <v>228</v>
      </c>
      <c r="D3137" s="10" t="s">
        <v>236</v>
      </c>
      <c r="E3137" s="25">
        <v>2</v>
      </c>
      <c r="F3137" s="25">
        <v>0</v>
      </c>
      <c r="G3137" s="10" t="s">
        <v>289</v>
      </c>
      <c r="H3137" s="25">
        <f>INDEX('Appendix 1 - Team Data'!$B$12:$R$112, MATCH(C3137, 'Appendix 1 - Team Data'!$B$12:$B$112,0),4)</f>
        <v>50</v>
      </c>
      <c r="I3137" s="25">
        <f>INDEX('Appendix 1 - Team Data'!$B$12:$R$112, MATCH(D3137, 'Appendix 1 - Team Data'!$B$12:$B$112,0),4)</f>
        <v>40</v>
      </c>
      <c r="J3137" s="25">
        <f t="shared" si="49"/>
        <v>2</v>
      </c>
    </row>
    <row r="3138" spans="2:10">
      <c r="B3138" s="3">
        <v>37044</v>
      </c>
      <c r="C3138" s="10" t="s">
        <v>42</v>
      </c>
      <c r="D3138" s="10" t="s">
        <v>216</v>
      </c>
      <c r="E3138" s="25">
        <v>2</v>
      </c>
      <c r="F3138" s="25">
        <v>0</v>
      </c>
      <c r="G3138" s="10" t="s">
        <v>289</v>
      </c>
      <c r="H3138" s="25">
        <f>INDEX('Appendix 1 - Team Data'!$B$12:$R$112, MATCH(C3138, 'Appendix 1 - Team Data'!$B$12:$B$112,0),4)</f>
        <v>80</v>
      </c>
      <c r="I3138" s="25">
        <f>INDEX('Appendix 1 - Team Data'!$B$12:$R$112, MATCH(D3138, 'Appendix 1 - Team Data'!$B$12:$B$112,0),4)</f>
        <v>70</v>
      </c>
      <c r="J3138" s="25">
        <f t="shared" si="49"/>
        <v>2</v>
      </c>
    </row>
    <row r="3139" spans="2:10">
      <c r="B3139" s="3">
        <v>37045</v>
      </c>
      <c r="C3139" s="10" t="s">
        <v>259</v>
      </c>
      <c r="D3139" s="10" t="s">
        <v>46</v>
      </c>
      <c r="E3139" s="25">
        <v>3</v>
      </c>
      <c r="F3139" s="25">
        <v>1</v>
      </c>
      <c r="G3139" s="10" t="s">
        <v>292</v>
      </c>
      <c r="H3139" s="25">
        <f>INDEX('Appendix 1 - Team Data'!$B$12:$R$112, MATCH(C3139, 'Appendix 1 - Team Data'!$B$12:$B$112,0),4)</f>
        <v>10</v>
      </c>
      <c r="I3139" s="25">
        <f>INDEX('Appendix 1 - Team Data'!$B$12:$R$112, MATCH(D3139, 'Appendix 1 - Team Data'!$B$12:$B$112,0),4)</f>
        <v>50</v>
      </c>
      <c r="J3139" s="25">
        <f t="shared" si="49"/>
        <v>2</v>
      </c>
    </row>
    <row r="3140" spans="2:10">
      <c r="B3140" s="3">
        <v>37046</v>
      </c>
      <c r="C3140" s="10" t="s">
        <v>231</v>
      </c>
      <c r="D3140" s="10" t="s">
        <v>255</v>
      </c>
      <c r="E3140" s="25">
        <v>2</v>
      </c>
      <c r="F3140" s="25">
        <v>0</v>
      </c>
      <c r="G3140" s="10" t="s">
        <v>295</v>
      </c>
      <c r="H3140" s="25">
        <f>INDEX('Appendix 1 - Team Data'!$B$12:$R$112, MATCH(C3140, 'Appendix 1 - Team Data'!$B$12:$B$112,0),4)</f>
        <v>40</v>
      </c>
      <c r="I3140" s="25">
        <f>INDEX('Appendix 1 - Team Data'!$B$12:$R$112, MATCH(D3140, 'Appendix 1 - Team Data'!$B$12:$B$112,0),4)</f>
        <v>20</v>
      </c>
      <c r="J3140" s="25">
        <f t="shared" si="49"/>
        <v>2</v>
      </c>
    </row>
    <row r="3141" spans="2:10">
      <c r="B3141" s="3">
        <v>37048</v>
      </c>
      <c r="C3141" s="10" t="s">
        <v>239</v>
      </c>
      <c r="D3141" s="10" t="s">
        <v>40</v>
      </c>
      <c r="E3141" s="25">
        <v>0</v>
      </c>
      <c r="F3141" s="25">
        <v>2</v>
      </c>
      <c r="G3141" s="10" t="s">
        <v>289</v>
      </c>
      <c r="H3141" s="25">
        <f>INDEX('Appendix 1 - Team Data'!$B$12:$R$112, MATCH(C3141, 'Appendix 1 - Team Data'!$B$12:$B$112,0),4)</f>
        <v>40</v>
      </c>
      <c r="I3141" s="25">
        <f>INDEX('Appendix 1 - Team Data'!$B$12:$R$112, MATCH(D3141, 'Appendix 1 - Team Data'!$B$12:$B$112,0),4)</f>
        <v>90</v>
      </c>
      <c r="J3141" s="25">
        <f t="shared" si="49"/>
        <v>2</v>
      </c>
    </row>
    <row r="3142" spans="2:10">
      <c r="B3142" s="3">
        <v>37048</v>
      </c>
      <c r="C3142" s="10" t="s">
        <v>258</v>
      </c>
      <c r="D3142" s="10" t="s">
        <v>221</v>
      </c>
      <c r="E3142" s="25">
        <v>0</v>
      </c>
      <c r="F3142" s="25">
        <v>2</v>
      </c>
      <c r="G3142" s="10" t="s">
        <v>289</v>
      </c>
      <c r="H3142" s="25">
        <f>INDEX('Appendix 1 - Team Data'!$B$12:$R$112, MATCH(C3142, 'Appendix 1 - Team Data'!$B$12:$B$112,0),4)</f>
        <v>20</v>
      </c>
      <c r="I3142" s="25">
        <f>INDEX('Appendix 1 - Team Data'!$B$12:$R$112, MATCH(D3142, 'Appendix 1 - Team Data'!$B$12:$B$112,0),4)</f>
        <v>60</v>
      </c>
      <c r="J3142" s="25">
        <f t="shared" si="49"/>
        <v>2</v>
      </c>
    </row>
    <row r="3143" spans="2:10">
      <c r="B3143" s="3">
        <v>37048</v>
      </c>
      <c r="C3143" s="10" t="s">
        <v>230</v>
      </c>
      <c r="D3143" s="10" t="s">
        <v>48</v>
      </c>
      <c r="E3143" s="25">
        <v>0</v>
      </c>
      <c r="F3143" s="25">
        <v>2</v>
      </c>
      <c r="G3143" s="10" t="s">
        <v>289</v>
      </c>
      <c r="H3143" s="25">
        <f>INDEX('Appendix 1 - Team Data'!$B$12:$R$112, MATCH(C3143, 'Appendix 1 - Team Data'!$B$12:$B$112,0),4)</f>
        <v>50</v>
      </c>
      <c r="I3143" s="25">
        <f>INDEX('Appendix 1 - Team Data'!$B$12:$R$112, MATCH(D3143, 'Appendix 1 - Team Data'!$B$12:$B$112,0),4)</f>
        <v>90</v>
      </c>
      <c r="J3143" s="25">
        <f t="shared" si="49"/>
        <v>2</v>
      </c>
    </row>
    <row r="3144" spans="2:10">
      <c r="B3144" s="3">
        <v>37062</v>
      </c>
      <c r="C3144" s="10" t="s">
        <v>237</v>
      </c>
      <c r="D3144" s="10" t="s">
        <v>41</v>
      </c>
      <c r="E3144" s="25">
        <v>3</v>
      </c>
      <c r="F3144" s="25">
        <v>1</v>
      </c>
      <c r="G3144" s="10" t="s">
        <v>289</v>
      </c>
      <c r="H3144" s="25">
        <f>INDEX('Appendix 1 - Team Data'!$B$12:$R$112, MATCH(C3144, 'Appendix 1 - Team Data'!$B$12:$B$112,0),4)</f>
        <v>40</v>
      </c>
      <c r="I3144" s="25">
        <f>INDEX('Appendix 1 - Team Data'!$B$12:$R$112, MATCH(D3144, 'Appendix 1 - Team Data'!$B$12:$B$112,0),4)</f>
        <v>80</v>
      </c>
      <c r="J3144" s="25">
        <f t="shared" si="49"/>
        <v>2</v>
      </c>
    </row>
    <row r="3145" spans="2:10">
      <c r="B3145" s="3">
        <v>37062</v>
      </c>
      <c r="C3145" s="10" t="s">
        <v>254</v>
      </c>
      <c r="D3145" s="10" t="s">
        <v>26</v>
      </c>
      <c r="E3145" s="25">
        <v>0</v>
      </c>
      <c r="F3145" s="25">
        <v>2</v>
      </c>
      <c r="G3145" s="10" t="s">
        <v>289</v>
      </c>
      <c r="H3145" s="25">
        <f>INDEX('Appendix 1 - Team Data'!$B$12:$R$112, MATCH(C3145, 'Appendix 1 - Team Data'!$B$12:$B$112,0),4)</f>
        <v>20</v>
      </c>
      <c r="I3145" s="25">
        <f>INDEX('Appendix 1 - Team Data'!$B$12:$R$112, MATCH(D3145, 'Appendix 1 - Team Data'!$B$12:$B$112,0),4)</f>
        <v>60</v>
      </c>
      <c r="J3145" s="25">
        <f t="shared" si="49"/>
        <v>2</v>
      </c>
    </row>
    <row r="3146" spans="2:10">
      <c r="B3146" s="3">
        <v>37070</v>
      </c>
      <c r="C3146" s="10" t="s">
        <v>215</v>
      </c>
      <c r="D3146" s="10" t="s">
        <v>38</v>
      </c>
      <c r="E3146" s="25">
        <v>2</v>
      </c>
      <c r="F3146" s="25">
        <v>0</v>
      </c>
      <c r="G3146" s="10" t="s">
        <v>308</v>
      </c>
      <c r="H3146" s="25">
        <f>INDEX('Appendix 1 - Team Data'!$B$12:$R$112, MATCH(C3146, 'Appendix 1 - Team Data'!$B$12:$B$112,0),4)</f>
        <v>70</v>
      </c>
      <c r="I3146" s="25">
        <f>INDEX('Appendix 1 - Team Data'!$B$12:$R$112, MATCH(D3146, 'Appendix 1 - Team Data'!$B$12:$B$112,0),4)</f>
        <v>70</v>
      </c>
      <c r="J3146" s="25">
        <f t="shared" si="49"/>
        <v>2</v>
      </c>
    </row>
    <row r="3147" spans="2:10">
      <c r="B3147" s="3">
        <v>37073</v>
      </c>
      <c r="C3147" s="10" t="s">
        <v>53</v>
      </c>
      <c r="D3147" s="10" t="s">
        <v>215</v>
      </c>
      <c r="E3147" s="25">
        <v>2</v>
      </c>
      <c r="F3147" s="25">
        <v>0</v>
      </c>
      <c r="G3147" s="10" t="s">
        <v>308</v>
      </c>
      <c r="H3147" s="25">
        <f>INDEX('Appendix 1 - Team Data'!$B$12:$R$112, MATCH(C3147, 'Appendix 1 - Team Data'!$B$12:$B$112,0),4)</f>
        <v>50</v>
      </c>
      <c r="I3147" s="25">
        <f>INDEX('Appendix 1 - Team Data'!$B$12:$R$112, MATCH(D3147, 'Appendix 1 - Team Data'!$B$12:$B$112,0),4)</f>
        <v>70</v>
      </c>
      <c r="J3147" s="25">
        <f t="shared" si="49"/>
        <v>2</v>
      </c>
    </row>
    <row r="3148" spans="2:10">
      <c r="B3148" s="3">
        <v>37083</v>
      </c>
      <c r="C3148" s="10" t="s">
        <v>52</v>
      </c>
      <c r="D3148" s="10" t="s">
        <v>220</v>
      </c>
      <c r="E3148" s="25">
        <v>2</v>
      </c>
      <c r="F3148" s="25">
        <v>0</v>
      </c>
      <c r="G3148" s="10" t="s">
        <v>297</v>
      </c>
      <c r="H3148" s="25">
        <f>INDEX('Appendix 1 - Team Data'!$B$12:$R$112, MATCH(C3148, 'Appendix 1 - Team Data'!$B$12:$B$112,0),4)</f>
        <v>90</v>
      </c>
      <c r="I3148" s="25">
        <f>INDEX('Appendix 1 - Team Data'!$B$12:$R$112, MATCH(D3148, 'Appendix 1 - Team Data'!$B$12:$B$112,0),4)</f>
        <v>60</v>
      </c>
      <c r="J3148" s="25">
        <f t="shared" si="49"/>
        <v>2</v>
      </c>
    </row>
    <row r="3149" spans="2:10">
      <c r="B3149" s="3">
        <v>37087</v>
      </c>
      <c r="C3149" s="10" t="s">
        <v>35</v>
      </c>
      <c r="D3149" s="10" t="s">
        <v>27</v>
      </c>
      <c r="E3149" s="25">
        <v>2</v>
      </c>
      <c r="F3149" s="25">
        <v>0</v>
      </c>
      <c r="G3149" s="10" t="s">
        <v>297</v>
      </c>
      <c r="H3149" s="25">
        <f>INDEX('Appendix 1 - Team Data'!$B$12:$R$112, MATCH(C3149, 'Appendix 1 - Team Data'!$B$12:$B$112,0),4)</f>
        <v>90</v>
      </c>
      <c r="I3149" s="25">
        <f>INDEX('Appendix 1 - Team Data'!$B$12:$R$112, MATCH(D3149, 'Appendix 1 - Team Data'!$B$12:$B$112,0),4)</f>
        <v>80</v>
      </c>
      <c r="J3149" s="25">
        <f t="shared" si="49"/>
        <v>2</v>
      </c>
    </row>
    <row r="3150" spans="2:10">
      <c r="B3150" s="3">
        <v>37088</v>
      </c>
      <c r="C3150" s="10" t="s">
        <v>237</v>
      </c>
      <c r="D3150" s="10" t="s">
        <v>227</v>
      </c>
      <c r="E3150" s="25">
        <v>2</v>
      </c>
      <c r="F3150" s="25">
        <v>0</v>
      </c>
      <c r="G3150" s="10" t="s">
        <v>297</v>
      </c>
      <c r="H3150" s="25">
        <f>INDEX('Appendix 1 - Team Data'!$B$12:$R$112, MATCH(C3150, 'Appendix 1 - Team Data'!$B$12:$B$112,0),4)</f>
        <v>40</v>
      </c>
      <c r="I3150" s="25">
        <f>INDEX('Appendix 1 - Team Data'!$B$12:$R$112, MATCH(D3150, 'Appendix 1 - Team Data'!$B$12:$B$112,0),4)</f>
        <v>50</v>
      </c>
      <c r="J3150" s="25">
        <f t="shared" si="49"/>
        <v>2</v>
      </c>
    </row>
    <row r="3151" spans="2:10">
      <c r="B3151" s="3">
        <v>37089</v>
      </c>
      <c r="C3151" s="10" t="s">
        <v>52</v>
      </c>
      <c r="D3151" s="10" t="s">
        <v>213</v>
      </c>
      <c r="E3151" s="25">
        <v>2</v>
      </c>
      <c r="F3151" s="25">
        <v>0</v>
      </c>
      <c r="G3151" s="10" t="s">
        <v>297</v>
      </c>
      <c r="H3151" s="25">
        <f>INDEX('Appendix 1 - Team Data'!$B$12:$R$112, MATCH(C3151, 'Appendix 1 - Team Data'!$B$12:$B$112,0),4)</f>
        <v>90</v>
      </c>
      <c r="I3151" s="25">
        <f>INDEX('Appendix 1 - Team Data'!$B$12:$R$112, MATCH(D3151, 'Appendix 1 - Team Data'!$B$12:$B$112,0),4)</f>
        <v>80</v>
      </c>
      <c r="J3151" s="25">
        <f t="shared" si="49"/>
        <v>2</v>
      </c>
    </row>
    <row r="3152" spans="2:10">
      <c r="B3152" s="3">
        <v>37090</v>
      </c>
      <c r="C3152" s="10" t="s">
        <v>35</v>
      </c>
      <c r="D3152" s="10" t="s">
        <v>215</v>
      </c>
      <c r="E3152" s="25">
        <v>3</v>
      </c>
      <c r="F3152" s="25">
        <v>1</v>
      </c>
      <c r="G3152" s="10" t="s">
        <v>297</v>
      </c>
      <c r="H3152" s="25">
        <f>INDEX('Appendix 1 - Team Data'!$B$12:$R$112, MATCH(C3152, 'Appendix 1 - Team Data'!$B$12:$B$112,0),4)</f>
        <v>90</v>
      </c>
      <c r="I3152" s="25">
        <f>INDEX('Appendix 1 - Team Data'!$B$12:$R$112, MATCH(D3152, 'Appendix 1 - Team Data'!$B$12:$B$112,0),4)</f>
        <v>70</v>
      </c>
      <c r="J3152" s="25">
        <f t="shared" si="49"/>
        <v>2</v>
      </c>
    </row>
    <row r="3153" spans="2:10">
      <c r="B3153" s="3">
        <v>37094</v>
      </c>
      <c r="C3153" s="10" t="s">
        <v>213</v>
      </c>
      <c r="D3153" s="10" t="s">
        <v>41</v>
      </c>
      <c r="E3153" s="25">
        <v>0</v>
      </c>
      <c r="F3153" s="25">
        <v>2</v>
      </c>
      <c r="G3153" s="10" t="s">
        <v>297</v>
      </c>
      <c r="H3153" s="25">
        <f>INDEX('Appendix 1 - Team Data'!$B$12:$R$112, MATCH(C3153, 'Appendix 1 - Team Data'!$B$12:$B$112,0),4)</f>
        <v>80</v>
      </c>
      <c r="I3153" s="25">
        <f>INDEX('Appendix 1 - Team Data'!$B$12:$R$112, MATCH(D3153, 'Appendix 1 - Team Data'!$B$12:$B$112,0),4)</f>
        <v>80</v>
      </c>
      <c r="J3153" s="25">
        <f t="shared" si="49"/>
        <v>2</v>
      </c>
    </row>
    <row r="3154" spans="2:10">
      <c r="B3154" s="3">
        <v>37095</v>
      </c>
      <c r="C3154" s="10" t="s">
        <v>35</v>
      </c>
      <c r="D3154" s="10" t="s">
        <v>237</v>
      </c>
      <c r="E3154" s="25">
        <v>0</v>
      </c>
      <c r="F3154" s="25">
        <v>2</v>
      </c>
      <c r="G3154" s="10" t="s">
        <v>297</v>
      </c>
      <c r="H3154" s="25">
        <f>INDEX('Appendix 1 - Team Data'!$B$12:$R$112, MATCH(C3154, 'Appendix 1 - Team Data'!$B$12:$B$112,0),4)</f>
        <v>90</v>
      </c>
      <c r="I3154" s="25">
        <f>INDEX('Appendix 1 - Team Data'!$B$12:$R$112, MATCH(D3154, 'Appendix 1 - Team Data'!$B$12:$B$112,0),4)</f>
        <v>40</v>
      </c>
      <c r="J3154" s="25">
        <f t="shared" si="49"/>
        <v>2</v>
      </c>
    </row>
    <row r="3155" spans="2:10">
      <c r="B3155" s="3">
        <v>37098</v>
      </c>
      <c r="C3155" s="10" t="s">
        <v>52</v>
      </c>
      <c r="D3155" s="10" t="s">
        <v>237</v>
      </c>
      <c r="E3155" s="25">
        <v>2</v>
      </c>
      <c r="F3155" s="25">
        <v>0</v>
      </c>
      <c r="G3155" s="10" t="s">
        <v>297</v>
      </c>
      <c r="H3155" s="25">
        <f>INDEX('Appendix 1 - Team Data'!$B$12:$R$112, MATCH(C3155, 'Appendix 1 - Team Data'!$B$12:$B$112,0),4)</f>
        <v>90</v>
      </c>
      <c r="I3155" s="25">
        <f>INDEX('Appendix 1 - Team Data'!$B$12:$R$112, MATCH(D3155, 'Appendix 1 - Team Data'!$B$12:$B$112,0),4)</f>
        <v>40</v>
      </c>
      <c r="J3155" s="25">
        <f t="shared" si="49"/>
        <v>2</v>
      </c>
    </row>
    <row r="3156" spans="2:10">
      <c r="B3156" s="3">
        <v>37099</v>
      </c>
      <c r="C3156" s="10" t="s">
        <v>265</v>
      </c>
      <c r="D3156" s="10" t="s">
        <v>260</v>
      </c>
      <c r="E3156" s="25">
        <v>2</v>
      </c>
      <c r="F3156" s="25">
        <v>4</v>
      </c>
      <c r="G3156" s="10" t="s">
        <v>289</v>
      </c>
      <c r="H3156" s="25">
        <f>INDEX('Appendix 1 - Team Data'!$B$12:$R$112, MATCH(C3156, 'Appendix 1 - Team Data'!$B$12:$B$112,0),4)</f>
        <v>10</v>
      </c>
      <c r="I3156" s="25">
        <f>INDEX('Appendix 1 - Team Data'!$B$12:$R$112, MATCH(D3156, 'Appendix 1 - Team Data'!$B$12:$B$112,0),4)</f>
        <v>10</v>
      </c>
      <c r="J3156" s="25">
        <f t="shared" si="49"/>
        <v>2</v>
      </c>
    </row>
    <row r="3157" spans="2:10">
      <c r="B3157" s="3">
        <v>37117</v>
      </c>
      <c r="C3157" s="10" t="s">
        <v>220</v>
      </c>
      <c r="D3157" s="10" t="s">
        <v>18</v>
      </c>
      <c r="E3157" s="25">
        <v>2</v>
      </c>
      <c r="F3157" s="25">
        <v>0</v>
      </c>
      <c r="G3157" s="10" t="s">
        <v>289</v>
      </c>
      <c r="H3157" s="25">
        <f>INDEX('Appendix 1 - Team Data'!$B$12:$R$112, MATCH(C3157, 'Appendix 1 - Team Data'!$B$12:$B$112,0),4)</f>
        <v>60</v>
      </c>
      <c r="I3157" s="25">
        <f>INDEX('Appendix 1 - Team Data'!$B$12:$R$112, MATCH(D3157, 'Appendix 1 - Team Data'!$B$12:$B$112,0),4)</f>
        <v>80</v>
      </c>
      <c r="J3157" s="25">
        <f t="shared" ref="J3157:J3220" si="50">ABS(F3157-E3157)</f>
        <v>2</v>
      </c>
    </row>
    <row r="3158" spans="2:10">
      <c r="B3158" s="3">
        <v>37118</v>
      </c>
      <c r="C3158" s="10" t="s">
        <v>35</v>
      </c>
      <c r="D3158" s="10" t="s">
        <v>215</v>
      </c>
      <c r="E3158" s="25">
        <v>2</v>
      </c>
      <c r="F3158" s="25">
        <v>0</v>
      </c>
      <c r="G3158" s="10" t="s">
        <v>289</v>
      </c>
      <c r="H3158" s="25">
        <f>INDEX('Appendix 1 - Team Data'!$B$12:$R$112, MATCH(C3158, 'Appendix 1 - Team Data'!$B$12:$B$112,0),4)</f>
        <v>90</v>
      </c>
      <c r="I3158" s="25">
        <f>INDEX('Appendix 1 - Team Data'!$B$12:$R$112, MATCH(D3158, 'Appendix 1 - Team Data'!$B$12:$B$112,0),4)</f>
        <v>70</v>
      </c>
      <c r="J3158" s="25">
        <f t="shared" si="50"/>
        <v>2</v>
      </c>
    </row>
    <row r="3159" spans="2:10">
      <c r="B3159" s="3">
        <v>37118</v>
      </c>
      <c r="C3159" s="10" t="s">
        <v>218</v>
      </c>
      <c r="D3159" s="10" t="s">
        <v>30</v>
      </c>
      <c r="E3159" s="25">
        <v>0</v>
      </c>
      <c r="F3159" s="25">
        <v>2</v>
      </c>
      <c r="G3159" s="10" t="s">
        <v>289</v>
      </c>
      <c r="H3159" s="25">
        <f>INDEX('Appendix 1 - Team Data'!$B$12:$R$112, MATCH(C3159, 'Appendix 1 - Team Data'!$B$12:$B$112,0),4)</f>
        <v>70</v>
      </c>
      <c r="I3159" s="25">
        <f>INDEX('Appendix 1 - Team Data'!$B$12:$R$112, MATCH(D3159, 'Appendix 1 - Team Data'!$B$12:$B$112,0),4)</f>
        <v>90</v>
      </c>
      <c r="J3159" s="25">
        <f t="shared" si="50"/>
        <v>2</v>
      </c>
    </row>
    <row r="3160" spans="2:10">
      <c r="B3160" s="3">
        <v>37118</v>
      </c>
      <c r="C3160" s="10" t="s">
        <v>48</v>
      </c>
      <c r="D3160" s="10" t="s">
        <v>212</v>
      </c>
      <c r="E3160" s="25">
        <v>0</v>
      </c>
      <c r="F3160" s="25">
        <v>2</v>
      </c>
      <c r="G3160" s="10" t="s">
        <v>288</v>
      </c>
      <c r="H3160" s="25">
        <f>INDEX('Appendix 1 - Team Data'!$B$12:$R$112, MATCH(C3160, 'Appendix 1 - Team Data'!$B$12:$B$112,0),4)</f>
        <v>90</v>
      </c>
      <c r="I3160" s="25">
        <f>INDEX('Appendix 1 - Team Data'!$B$12:$R$112, MATCH(D3160, 'Appendix 1 - Team Data'!$B$12:$B$112,0),4)</f>
        <v>80</v>
      </c>
      <c r="J3160" s="25">
        <f t="shared" si="50"/>
        <v>2</v>
      </c>
    </row>
    <row r="3161" spans="2:10">
      <c r="B3161" s="3">
        <v>37127</v>
      </c>
      <c r="C3161" s="10" t="s">
        <v>23</v>
      </c>
      <c r="D3161" s="10" t="s">
        <v>16</v>
      </c>
      <c r="E3161" s="25">
        <v>2</v>
      </c>
      <c r="F3161" s="25">
        <v>0</v>
      </c>
      <c r="G3161" s="10" t="s">
        <v>289</v>
      </c>
      <c r="H3161" s="25">
        <f>INDEX('Appendix 1 - Team Data'!$B$12:$R$112, MATCH(C3161, 'Appendix 1 - Team Data'!$B$12:$B$112,0),4)</f>
        <v>70</v>
      </c>
      <c r="I3161" s="25">
        <f>INDEX('Appendix 1 - Team Data'!$B$12:$R$112, MATCH(D3161, 'Appendix 1 - Team Data'!$B$12:$B$112,0),4)</f>
        <v>30</v>
      </c>
      <c r="J3161" s="25">
        <f t="shared" si="50"/>
        <v>2</v>
      </c>
    </row>
    <row r="3162" spans="2:10">
      <c r="B3162" s="3">
        <v>37134</v>
      </c>
      <c r="C3162" s="10" t="s">
        <v>253</v>
      </c>
      <c r="D3162" s="10" t="s">
        <v>248</v>
      </c>
      <c r="E3162" s="25">
        <v>0</v>
      </c>
      <c r="F3162" s="25">
        <v>2</v>
      </c>
      <c r="G3162" s="10" t="s">
        <v>289</v>
      </c>
      <c r="H3162" s="25">
        <f>INDEX('Appendix 1 - Team Data'!$B$12:$R$112, MATCH(C3162, 'Appendix 1 - Team Data'!$B$12:$B$112,0),4)</f>
        <v>20</v>
      </c>
      <c r="I3162" s="25">
        <f>INDEX('Appendix 1 - Team Data'!$B$12:$R$112, MATCH(D3162, 'Appendix 1 - Team Data'!$B$12:$B$112,0),4)</f>
        <v>30</v>
      </c>
      <c r="J3162" s="25">
        <f t="shared" si="50"/>
        <v>2</v>
      </c>
    </row>
    <row r="3163" spans="2:10">
      <c r="B3163" s="3">
        <v>37134</v>
      </c>
      <c r="C3163" s="10" t="s">
        <v>249</v>
      </c>
      <c r="D3163" s="10" t="s">
        <v>270</v>
      </c>
      <c r="E3163" s="25">
        <v>0</v>
      </c>
      <c r="F3163" s="25">
        <v>2</v>
      </c>
      <c r="G3163" s="10" t="s">
        <v>289</v>
      </c>
      <c r="H3163" s="25">
        <f>INDEX('Appendix 1 - Team Data'!$B$12:$R$112, MATCH(C3163, 'Appendix 1 - Team Data'!$B$12:$B$112,0),4)</f>
        <v>20</v>
      </c>
      <c r="I3163" s="25">
        <f>INDEX('Appendix 1 - Team Data'!$B$12:$R$112, MATCH(D3163, 'Appendix 1 - Team Data'!$B$12:$B$112,0),4)</f>
        <v>0</v>
      </c>
      <c r="J3163" s="25">
        <f t="shared" si="50"/>
        <v>2</v>
      </c>
    </row>
    <row r="3164" spans="2:10">
      <c r="B3164" s="3">
        <v>37135</v>
      </c>
      <c r="C3164" s="10" t="s">
        <v>239</v>
      </c>
      <c r="D3164" s="10" t="s">
        <v>244</v>
      </c>
      <c r="E3164" s="25">
        <v>0</v>
      </c>
      <c r="F3164" s="25">
        <v>2</v>
      </c>
      <c r="G3164" s="10" t="s">
        <v>289</v>
      </c>
      <c r="H3164" s="25">
        <f>INDEX('Appendix 1 - Team Data'!$B$12:$R$112, MATCH(C3164, 'Appendix 1 - Team Data'!$B$12:$B$112,0),4)</f>
        <v>40</v>
      </c>
      <c r="I3164" s="25">
        <f>INDEX('Appendix 1 - Team Data'!$B$12:$R$112, MATCH(D3164, 'Appendix 1 - Team Data'!$B$12:$B$112,0),4)</f>
        <v>30</v>
      </c>
      <c r="J3164" s="25">
        <f t="shared" si="50"/>
        <v>2</v>
      </c>
    </row>
    <row r="3165" spans="2:10">
      <c r="B3165" s="3">
        <v>37135</v>
      </c>
      <c r="C3165" s="10" t="s">
        <v>261</v>
      </c>
      <c r="D3165" s="10" t="s">
        <v>219</v>
      </c>
      <c r="E3165" s="25">
        <v>0</v>
      </c>
      <c r="F3165" s="25">
        <v>2</v>
      </c>
      <c r="G3165" s="10" t="s">
        <v>289</v>
      </c>
      <c r="H3165" s="25">
        <f>INDEX('Appendix 1 - Team Data'!$B$12:$R$112, MATCH(C3165, 'Appendix 1 - Team Data'!$B$12:$B$112,0),4)</f>
        <v>10</v>
      </c>
      <c r="I3165" s="25">
        <f>INDEX('Appendix 1 - Team Data'!$B$12:$R$112, MATCH(D3165, 'Appendix 1 - Team Data'!$B$12:$B$112,0),4)</f>
        <v>60</v>
      </c>
      <c r="J3165" s="25">
        <f t="shared" si="50"/>
        <v>2</v>
      </c>
    </row>
    <row r="3166" spans="2:10">
      <c r="B3166" s="3">
        <v>37135</v>
      </c>
      <c r="C3166" s="10" t="s">
        <v>263</v>
      </c>
      <c r="D3166" s="10" t="s">
        <v>236</v>
      </c>
      <c r="E3166" s="25">
        <v>3</v>
      </c>
      <c r="F3166" s="25">
        <v>1</v>
      </c>
      <c r="G3166" s="10" t="s">
        <v>289</v>
      </c>
      <c r="H3166" s="25">
        <f>INDEX('Appendix 1 - Team Data'!$B$12:$R$112, MATCH(C3166, 'Appendix 1 - Team Data'!$B$12:$B$112,0),4)</f>
        <v>10</v>
      </c>
      <c r="I3166" s="25">
        <f>INDEX('Appendix 1 - Team Data'!$B$12:$R$112, MATCH(D3166, 'Appendix 1 - Team Data'!$B$12:$B$112,0),4)</f>
        <v>40</v>
      </c>
      <c r="J3166" s="25">
        <f t="shared" si="50"/>
        <v>2</v>
      </c>
    </row>
    <row r="3167" spans="2:10">
      <c r="B3167" s="3">
        <v>37138</v>
      </c>
      <c r="C3167" s="10" t="s">
        <v>213</v>
      </c>
      <c r="D3167" s="10" t="s">
        <v>220</v>
      </c>
      <c r="E3167" s="25">
        <v>0</v>
      </c>
      <c r="F3167" s="25">
        <v>2</v>
      </c>
      <c r="G3167" s="10" t="s">
        <v>289</v>
      </c>
      <c r="H3167" s="25">
        <f>INDEX('Appendix 1 - Team Data'!$B$12:$R$112, MATCH(C3167, 'Appendix 1 - Team Data'!$B$12:$B$112,0),4)</f>
        <v>80</v>
      </c>
      <c r="I3167" s="25">
        <f>INDEX('Appendix 1 - Team Data'!$B$12:$R$112, MATCH(D3167, 'Appendix 1 - Team Data'!$B$12:$B$112,0),4)</f>
        <v>60</v>
      </c>
      <c r="J3167" s="25">
        <f t="shared" si="50"/>
        <v>2</v>
      </c>
    </row>
    <row r="3168" spans="2:10">
      <c r="B3168" s="3">
        <v>37138</v>
      </c>
      <c r="C3168" s="10" t="s">
        <v>27</v>
      </c>
      <c r="D3168" s="10" t="s">
        <v>18</v>
      </c>
      <c r="E3168" s="25">
        <v>0</v>
      </c>
      <c r="F3168" s="25">
        <v>2</v>
      </c>
      <c r="G3168" s="10" t="s">
        <v>289</v>
      </c>
      <c r="H3168" s="25">
        <f>INDEX('Appendix 1 - Team Data'!$B$12:$R$112, MATCH(C3168, 'Appendix 1 - Team Data'!$B$12:$B$112,0),4)</f>
        <v>80</v>
      </c>
      <c r="I3168" s="25">
        <f>INDEX('Appendix 1 - Team Data'!$B$12:$R$112, MATCH(D3168, 'Appendix 1 - Team Data'!$B$12:$B$112,0),4)</f>
        <v>80</v>
      </c>
      <c r="J3168" s="25">
        <f t="shared" si="50"/>
        <v>2</v>
      </c>
    </row>
    <row r="3169" spans="2:10">
      <c r="B3169" s="3">
        <v>37139</v>
      </c>
      <c r="C3169" s="10" t="s">
        <v>45</v>
      </c>
      <c r="D3169" s="10" t="s">
        <v>222</v>
      </c>
      <c r="E3169" s="25">
        <v>2</v>
      </c>
      <c r="F3169" s="25">
        <v>0</v>
      </c>
      <c r="G3169" s="10" t="s">
        <v>289</v>
      </c>
      <c r="H3169" s="25">
        <f>INDEX('Appendix 1 - Team Data'!$B$12:$R$112, MATCH(C3169, 'Appendix 1 - Team Data'!$B$12:$B$112,0),4)</f>
        <v>90</v>
      </c>
      <c r="I3169" s="25">
        <f>INDEX('Appendix 1 - Team Data'!$B$12:$R$112, MATCH(D3169, 'Appendix 1 - Team Data'!$B$12:$B$112,0),4)</f>
        <v>60</v>
      </c>
      <c r="J3169" s="25">
        <f t="shared" si="50"/>
        <v>2</v>
      </c>
    </row>
    <row r="3170" spans="2:10">
      <c r="B3170" s="3">
        <v>37139</v>
      </c>
      <c r="C3170" s="10" t="s">
        <v>233</v>
      </c>
      <c r="D3170" s="10" t="s">
        <v>28</v>
      </c>
      <c r="E3170" s="25">
        <v>0</v>
      </c>
      <c r="F3170" s="25">
        <v>2</v>
      </c>
      <c r="G3170" s="10" t="s">
        <v>289</v>
      </c>
      <c r="H3170" s="25">
        <f>INDEX('Appendix 1 - Team Data'!$B$12:$R$112, MATCH(C3170, 'Appendix 1 - Team Data'!$B$12:$B$112,0),4)</f>
        <v>40</v>
      </c>
      <c r="I3170" s="25">
        <f>INDEX('Appendix 1 - Team Data'!$B$12:$R$112, MATCH(D3170, 'Appendix 1 - Team Data'!$B$12:$B$112,0),4)</f>
        <v>80</v>
      </c>
      <c r="J3170" s="25">
        <f t="shared" si="50"/>
        <v>2</v>
      </c>
    </row>
    <row r="3171" spans="2:10">
      <c r="B3171" s="3">
        <v>37139</v>
      </c>
      <c r="C3171" s="10" t="s">
        <v>48</v>
      </c>
      <c r="D3171" s="10" t="s">
        <v>239</v>
      </c>
      <c r="E3171" s="25">
        <v>2</v>
      </c>
      <c r="F3171" s="25">
        <v>0</v>
      </c>
      <c r="G3171" s="10" t="s">
        <v>289</v>
      </c>
      <c r="H3171" s="25">
        <f>INDEX('Appendix 1 - Team Data'!$B$12:$R$112, MATCH(C3171, 'Appendix 1 - Team Data'!$B$12:$B$112,0),4)</f>
        <v>90</v>
      </c>
      <c r="I3171" s="25">
        <f>INDEX('Appendix 1 - Team Data'!$B$12:$R$112, MATCH(D3171, 'Appendix 1 - Team Data'!$B$12:$B$112,0),4)</f>
        <v>40</v>
      </c>
      <c r="J3171" s="25">
        <f t="shared" si="50"/>
        <v>2</v>
      </c>
    </row>
    <row r="3172" spans="2:10">
      <c r="B3172" s="3">
        <v>37139</v>
      </c>
      <c r="C3172" s="10" t="s">
        <v>236</v>
      </c>
      <c r="D3172" s="10" t="s">
        <v>228</v>
      </c>
      <c r="E3172" s="25">
        <v>0</v>
      </c>
      <c r="F3172" s="25">
        <v>2</v>
      </c>
      <c r="G3172" s="10" t="s">
        <v>289</v>
      </c>
      <c r="H3172" s="25">
        <f>INDEX('Appendix 1 - Team Data'!$B$12:$R$112, MATCH(C3172, 'Appendix 1 - Team Data'!$B$12:$B$112,0),4)</f>
        <v>40</v>
      </c>
      <c r="I3172" s="25">
        <f>INDEX('Appendix 1 - Team Data'!$B$12:$R$112, MATCH(D3172, 'Appendix 1 - Team Data'!$B$12:$B$112,0),4)</f>
        <v>50</v>
      </c>
      <c r="J3172" s="25">
        <f t="shared" si="50"/>
        <v>2</v>
      </c>
    </row>
    <row r="3173" spans="2:10">
      <c r="B3173" s="3">
        <v>37141</v>
      </c>
      <c r="C3173" s="10" t="s">
        <v>16</v>
      </c>
      <c r="D3173" s="10" t="s">
        <v>249</v>
      </c>
      <c r="E3173" s="25">
        <v>0</v>
      </c>
      <c r="F3173" s="25">
        <v>2</v>
      </c>
      <c r="G3173" s="10" t="s">
        <v>288</v>
      </c>
      <c r="H3173" s="25">
        <f>INDEX('Appendix 1 - Team Data'!$B$12:$R$112, MATCH(C3173, 'Appendix 1 - Team Data'!$B$12:$B$112,0),4)</f>
        <v>30</v>
      </c>
      <c r="I3173" s="25">
        <f>INDEX('Appendix 1 - Team Data'!$B$12:$R$112, MATCH(D3173, 'Appendix 1 - Team Data'!$B$12:$B$112,0),4)</f>
        <v>20</v>
      </c>
      <c r="J3173" s="25">
        <f t="shared" si="50"/>
        <v>2</v>
      </c>
    </row>
    <row r="3174" spans="2:10">
      <c r="B3174" s="3">
        <v>37149</v>
      </c>
      <c r="C3174" s="10" t="s">
        <v>248</v>
      </c>
      <c r="D3174" s="10" t="s">
        <v>240</v>
      </c>
      <c r="E3174" s="25">
        <v>2</v>
      </c>
      <c r="F3174" s="25">
        <v>0</v>
      </c>
      <c r="G3174" s="10" t="s">
        <v>289</v>
      </c>
      <c r="H3174" s="25">
        <f>INDEX('Appendix 1 - Team Data'!$B$12:$R$112, MATCH(C3174, 'Appendix 1 - Team Data'!$B$12:$B$112,0),4)</f>
        <v>30</v>
      </c>
      <c r="I3174" s="25">
        <f>INDEX('Appendix 1 - Team Data'!$B$12:$R$112, MATCH(D3174, 'Appendix 1 - Team Data'!$B$12:$B$112,0),4)</f>
        <v>30</v>
      </c>
      <c r="J3174" s="25">
        <f t="shared" si="50"/>
        <v>2</v>
      </c>
    </row>
    <row r="3175" spans="2:10">
      <c r="B3175" s="3">
        <v>37168</v>
      </c>
      <c r="C3175" s="10" t="s">
        <v>53</v>
      </c>
      <c r="D3175" s="10" t="s">
        <v>51</v>
      </c>
      <c r="E3175" s="25">
        <v>0</v>
      </c>
      <c r="F3175" s="25">
        <v>2</v>
      </c>
      <c r="G3175" s="10" t="s">
        <v>288</v>
      </c>
      <c r="H3175" s="25">
        <f>INDEX('Appendix 1 - Team Data'!$B$12:$R$112, MATCH(C3175, 'Appendix 1 - Team Data'!$B$12:$B$112,0),4)</f>
        <v>50</v>
      </c>
      <c r="I3175" s="25">
        <f>INDEX('Appendix 1 - Team Data'!$B$12:$R$112, MATCH(D3175, 'Appendix 1 - Team Data'!$B$12:$B$112,0),4)</f>
        <v>70</v>
      </c>
      <c r="J3175" s="25">
        <f t="shared" si="50"/>
        <v>2</v>
      </c>
    </row>
    <row r="3176" spans="2:10">
      <c r="B3176" s="3">
        <v>37171</v>
      </c>
      <c r="C3176" s="10" t="s">
        <v>35</v>
      </c>
      <c r="D3176" s="10" t="s">
        <v>213</v>
      </c>
      <c r="E3176" s="25">
        <v>2</v>
      </c>
      <c r="F3176" s="25">
        <v>0</v>
      </c>
      <c r="G3176" s="10" t="s">
        <v>289</v>
      </c>
      <c r="H3176" s="25">
        <f>INDEX('Appendix 1 - Team Data'!$B$12:$R$112, MATCH(C3176, 'Appendix 1 - Team Data'!$B$12:$B$112,0),4)</f>
        <v>90</v>
      </c>
      <c r="I3176" s="25">
        <f>INDEX('Appendix 1 - Team Data'!$B$12:$R$112, MATCH(D3176, 'Appendix 1 - Team Data'!$B$12:$B$112,0),4)</f>
        <v>80</v>
      </c>
      <c r="J3176" s="25">
        <f t="shared" si="50"/>
        <v>2</v>
      </c>
    </row>
    <row r="3177" spans="2:10">
      <c r="B3177" s="3">
        <v>37177</v>
      </c>
      <c r="C3177" s="10" t="s">
        <v>253</v>
      </c>
      <c r="D3177" s="10" t="s">
        <v>240</v>
      </c>
      <c r="E3177" s="25">
        <v>4</v>
      </c>
      <c r="F3177" s="25">
        <v>2</v>
      </c>
      <c r="G3177" s="10" t="s">
        <v>289</v>
      </c>
      <c r="H3177" s="25">
        <f>INDEX('Appendix 1 - Team Data'!$B$12:$R$112, MATCH(C3177, 'Appendix 1 - Team Data'!$B$12:$B$112,0),4)</f>
        <v>20</v>
      </c>
      <c r="I3177" s="25">
        <f>INDEX('Appendix 1 - Team Data'!$B$12:$R$112, MATCH(D3177, 'Appendix 1 - Team Data'!$B$12:$B$112,0),4)</f>
        <v>30</v>
      </c>
      <c r="J3177" s="25">
        <f t="shared" si="50"/>
        <v>2</v>
      </c>
    </row>
    <row r="3178" spans="2:10">
      <c r="B3178" s="3">
        <v>37179</v>
      </c>
      <c r="C3178" s="10" t="s">
        <v>251</v>
      </c>
      <c r="D3178" s="10" t="s">
        <v>238</v>
      </c>
      <c r="E3178" s="25">
        <v>2</v>
      </c>
      <c r="F3178" s="25">
        <v>0</v>
      </c>
      <c r="G3178" s="10" t="s">
        <v>288</v>
      </c>
      <c r="H3178" s="25">
        <f>INDEX('Appendix 1 - Team Data'!$B$12:$R$112, MATCH(C3178, 'Appendix 1 - Team Data'!$B$12:$B$112,0),4)</f>
        <v>20</v>
      </c>
      <c r="I3178" s="25">
        <f>INDEX('Appendix 1 - Team Data'!$B$12:$R$112, MATCH(D3178, 'Appendix 1 - Team Data'!$B$12:$B$112,0),4)</f>
        <v>40</v>
      </c>
      <c r="J3178" s="25">
        <f t="shared" si="50"/>
        <v>2</v>
      </c>
    </row>
    <row r="3179" spans="2:10">
      <c r="B3179" s="3">
        <v>37202</v>
      </c>
      <c r="C3179" s="10" t="s">
        <v>227</v>
      </c>
      <c r="D3179" s="10" t="s">
        <v>35</v>
      </c>
      <c r="E3179" s="25">
        <v>3</v>
      </c>
      <c r="F3179" s="25">
        <v>1</v>
      </c>
      <c r="G3179" s="10" t="s">
        <v>289</v>
      </c>
      <c r="H3179" s="25">
        <f>INDEX('Appendix 1 - Team Data'!$B$12:$R$112, MATCH(C3179, 'Appendix 1 - Team Data'!$B$12:$B$112,0),4)</f>
        <v>50</v>
      </c>
      <c r="I3179" s="25">
        <f>INDEX('Appendix 1 - Team Data'!$B$12:$R$112, MATCH(D3179, 'Appendix 1 - Team Data'!$B$12:$B$112,0),4)</f>
        <v>90</v>
      </c>
      <c r="J3179" s="25">
        <f t="shared" si="50"/>
        <v>2</v>
      </c>
    </row>
    <row r="3180" spans="2:10">
      <c r="B3180" s="3">
        <v>37202</v>
      </c>
      <c r="C3180" s="10" t="s">
        <v>52</v>
      </c>
      <c r="D3180" s="10" t="s">
        <v>213</v>
      </c>
      <c r="E3180" s="25">
        <v>3</v>
      </c>
      <c r="F3180" s="25">
        <v>1</v>
      </c>
      <c r="G3180" s="10" t="s">
        <v>289</v>
      </c>
      <c r="H3180" s="25">
        <f>INDEX('Appendix 1 - Team Data'!$B$12:$R$112, MATCH(C3180, 'Appendix 1 - Team Data'!$B$12:$B$112,0),4)</f>
        <v>90</v>
      </c>
      <c r="I3180" s="25">
        <f>INDEX('Appendix 1 - Team Data'!$B$12:$R$112, MATCH(D3180, 'Appendix 1 - Team Data'!$B$12:$B$112,0),4)</f>
        <v>80</v>
      </c>
      <c r="J3180" s="25">
        <f t="shared" si="50"/>
        <v>2</v>
      </c>
    </row>
    <row r="3181" spans="2:10">
      <c r="B3181" s="3">
        <v>37203</v>
      </c>
      <c r="C3181" s="10" t="s">
        <v>30</v>
      </c>
      <c r="D3181" s="10" t="s">
        <v>27</v>
      </c>
      <c r="E3181" s="25">
        <v>2</v>
      </c>
      <c r="F3181" s="25">
        <v>0</v>
      </c>
      <c r="G3181" s="10" t="s">
        <v>289</v>
      </c>
      <c r="H3181" s="25">
        <f>INDEX('Appendix 1 - Team Data'!$B$12:$R$112, MATCH(C3181, 'Appendix 1 - Team Data'!$B$12:$B$112,0),4)</f>
        <v>90</v>
      </c>
      <c r="I3181" s="25">
        <f>INDEX('Appendix 1 - Team Data'!$B$12:$R$112, MATCH(D3181, 'Appendix 1 - Team Data'!$B$12:$B$112,0),4)</f>
        <v>80</v>
      </c>
      <c r="J3181" s="25">
        <f t="shared" si="50"/>
        <v>2</v>
      </c>
    </row>
    <row r="3182" spans="2:10">
      <c r="B3182" s="3">
        <v>37203</v>
      </c>
      <c r="C3182" s="10" t="s">
        <v>220</v>
      </c>
      <c r="D3182" s="10" t="s">
        <v>215</v>
      </c>
      <c r="E3182" s="25">
        <v>3</v>
      </c>
      <c r="F3182" s="25">
        <v>1</v>
      </c>
      <c r="G3182" s="10" t="s">
        <v>289</v>
      </c>
      <c r="H3182" s="25">
        <f>INDEX('Appendix 1 - Team Data'!$B$12:$R$112, MATCH(C3182, 'Appendix 1 - Team Data'!$B$12:$B$112,0),4)</f>
        <v>60</v>
      </c>
      <c r="I3182" s="25">
        <f>INDEX('Appendix 1 - Team Data'!$B$12:$R$112, MATCH(D3182, 'Appendix 1 - Team Data'!$B$12:$B$112,0),4)</f>
        <v>70</v>
      </c>
      <c r="J3182" s="25">
        <f t="shared" si="50"/>
        <v>2</v>
      </c>
    </row>
    <row r="3183" spans="2:10">
      <c r="B3183" s="3">
        <v>37205</v>
      </c>
      <c r="C3183" s="10" t="s">
        <v>230</v>
      </c>
      <c r="D3183" s="10" t="s">
        <v>258</v>
      </c>
      <c r="E3183" s="25">
        <v>4</v>
      </c>
      <c r="F3183" s="25">
        <v>2</v>
      </c>
      <c r="G3183" s="10" t="s">
        <v>288</v>
      </c>
      <c r="H3183" s="25">
        <f>INDEX('Appendix 1 - Team Data'!$B$12:$R$112, MATCH(C3183, 'Appendix 1 - Team Data'!$B$12:$B$112,0),4)</f>
        <v>50</v>
      </c>
      <c r="I3183" s="25">
        <f>INDEX('Appendix 1 - Team Data'!$B$12:$R$112, MATCH(D3183, 'Appendix 1 - Team Data'!$B$12:$B$112,0),4)</f>
        <v>20</v>
      </c>
      <c r="J3183" s="25">
        <f t="shared" si="50"/>
        <v>2</v>
      </c>
    </row>
    <row r="3184" spans="2:10">
      <c r="B3184" s="3">
        <v>37205</v>
      </c>
      <c r="C3184" s="10" t="s">
        <v>221</v>
      </c>
      <c r="D3184" s="10" t="s">
        <v>23</v>
      </c>
      <c r="E3184" s="25">
        <v>2</v>
      </c>
      <c r="F3184" s="25">
        <v>0</v>
      </c>
      <c r="G3184" s="10" t="s">
        <v>289</v>
      </c>
      <c r="H3184" s="25">
        <f>INDEX('Appendix 1 - Team Data'!$B$12:$R$112, MATCH(C3184, 'Appendix 1 - Team Data'!$B$12:$B$112,0),4)</f>
        <v>60</v>
      </c>
      <c r="I3184" s="25">
        <f>INDEX('Appendix 1 - Team Data'!$B$12:$R$112, MATCH(D3184, 'Appendix 1 - Team Data'!$B$12:$B$112,0),4)</f>
        <v>70</v>
      </c>
      <c r="J3184" s="25">
        <f t="shared" si="50"/>
        <v>2</v>
      </c>
    </row>
    <row r="3185" spans="2:10">
      <c r="B3185" s="3">
        <v>37205</v>
      </c>
      <c r="C3185" s="10" t="s">
        <v>43</v>
      </c>
      <c r="D3185" s="10" t="s">
        <v>32</v>
      </c>
      <c r="E3185" s="25">
        <v>2</v>
      </c>
      <c r="F3185" s="25">
        <v>0</v>
      </c>
      <c r="G3185" s="10" t="s">
        <v>288</v>
      </c>
      <c r="H3185" s="25">
        <f>INDEX('Appendix 1 - Team Data'!$B$12:$R$112, MATCH(C3185, 'Appendix 1 - Team Data'!$B$12:$B$112,0),4)</f>
        <v>70</v>
      </c>
      <c r="I3185" s="25">
        <f>INDEX('Appendix 1 - Team Data'!$B$12:$R$112, MATCH(D3185, 'Appendix 1 - Team Data'!$B$12:$B$112,0),4)</f>
        <v>80</v>
      </c>
      <c r="J3185" s="25">
        <f t="shared" si="50"/>
        <v>2</v>
      </c>
    </row>
    <row r="3186" spans="2:10">
      <c r="B3186" s="3">
        <v>37248</v>
      </c>
      <c r="C3186" s="10" t="s">
        <v>253</v>
      </c>
      <c r="D3186" s="10" t="s">
        <v>241</v>
      </c>
      <c r="E3186" s="25">
        <v>2</v>
      </c>
      <c r="F3186" s="25">
        <v>0</v>
      </c>
      <c r="G3186" s="10" t="s">
        <v>288</v>
      </c>
      <c r="H3186" s="25">
        <f>INDEX('Appendix 1 - Team Data'!$B$12:$R$112, MATCH(C3186, 'Appendix 1 - Team Data'!$B$12:$B$112,0),4)</f>
        <v>20</v>
      </c>
      <c r="I3186" s="25">
        <f>INDEX('Appendix 1 - Team Data'!$B$12:$R$112, MATCH(D3186, 'Appendix 1 - Team Data'!$B$12:$B$112,0),4)</f>
        <v>30</v>
      </c>
      <c r="J3186" s="25">
        <f t="shared" si="50"/>
        <v>2</v>
      </c>
    </row>
    <row r="3187" spans="2:10">
      <c r="B3187" s="3">
        <v>37251</v>
      </c>
      <c r="C3187" s="10" t="s">
        <v>51</v>
      </c>
      <c r="D3187" s="10" t="s">
        <v>238</v>
      </c>
      <c r="E3187" s="25">
        <v>2</v>
      </c>
      <c r="F3187" s="25">
        <v>4</v>
      </c>
      <c r="G3187" s="10" t="s">
        <v>288</v>
      </c>
      <c r="H3187" s="25">
        <f>INDEX('Appendix 1 - Team Data'!$B$12:$R$112, MATCH(C3187, 'Appendix 1 - Team Data'!$B$12:$B$112,0),4)</f>
        <v>70</v>
      </c>
      <c r="I3187" s="25">
        <f>INDEX('Appendix 1 - Team Data'!$B$12:$R$112, MATCH(D3187, 'Appendix 1 - Team Data'!$B$12:$B$112,0),4)</f>
        <v>40</v>
      </c>
      <c r="J3187" s="25">
        <f t="shared" si="50"/>
        <v>2</v>
      </c>
    </row>
    <row r="3188" spans="2:10">
      <c r="B3188" s="3">
        <v>37255</v>
      </c>
      <c r="C3188" s="10" t="s">
        <v>253</v>
      </c>
      <c r="D3188" s="10" t="s">
        <v>256</v>
      </c>
      <c r="E3188" s="25">
        <v>2</v>
      </c>
      <c r="F3188" s="25">
        <v>0</v>
      </c>
      <c r="G3188" s="10" t="s">
        <v>288</v>
      </c>
      <c r="H3188" s="25">
        <f>INDEX('Appendix 1 - Team Data'!$B$12:$R$112, MATCH(C3188, 'Appendix 1 - Team Data'!$B$12:$B$112,0),4)</f>
        <v>20</v>
      </c>
      <c r="I3188" s="25">
        <f>INDEX('Appendix 1 - Team Data'!$B$12:$R$112, MATCH(D3188, 'Appendix 1 - Team Data'!$B$12:$B$112,0),4)</f>
        <v>20</v>
      </c>
      <c r="J3188" s="25">
        <f t="shared" si="50"/>
        <v>2</v>
      </c>
    </row>
    <row r="3189" spans="2:10">
      <c r="B3189" s="3">
        <v>37255</v>
      </c>
      <c r="C3189" s="10" t="s">
        <v>16</v>
      </c>
      <c r="D3189" s="10" t="s">
        <v>267</v>
      </c>
      <c r="E3189" s="25">
        <v>0</v>
      </c>
      <c r="F3189" s="25">
        <v>2</v>
      </c>
      <c r="G3189" s="10" t="s">
        <v>288</v>
      </c>
      <c r="H3189" s="25">
        <f>INDEX('Appendix 1 - Team Data'!$B$12:$R$112, MATCH(C3189, 'Appendix 1 - Team Data'!$B$12:$B$112,0),4)</f>
        <v>30</v>
      </c>
      <c r="I3189" s="25">
        <f>INDEX('Appendix 1 - Team Data'!$B$12:$R$112, MATCH(D3189, 'Appendix 1 - Team Data'!$B$12:$B$112,0),4)</f>
        <v>10</v>
      </c>
      <c r="J3189" s="25">
        <f t="shared" si="50"/>
        <v>2</v>
      </c>
    </row>
    <row r="3190" spans="2:10">
      <c r="B3190" s="3">
        <v>37260</v>
      </c>
      <c r="C3190" s="10" t="s">
        <v>17</v>
      </c>
      <c r="D3190" s="10" t="s">
        <v>234</v>
      </c>
      <c r="E3190" s="25">
        <v>2</v>
      </c>
      <c r="F3190" s="25">
        <v>0</v>
      </c>
      <c r="G3190" s="10" t="s">
        <v>288</v>
      </c>
      <c r="H3190" s="25">
        <f>INDEX('Appendix 1 - Team Data'!$B$12:$R$112, MATCH(C3190, 'Appendix 1 - Team Data'!$B$12:$B$112,0),4)</f>
        <v>50</v>
      </c>
      <c r="I3190" s="25">
        <f>INDEX('Appendix 1 - Team Data'!$B$12:$R$112, MATCH(D3190, 'Appendix 1 - Team Data'!$B$12:$B$112,0),4)</f>
        <v>40</v>
      </c>
      <c r="J3190" s="25">
        <f t="shared" si="50"/>
        <v>2</v>
      </c>
    </row>
    <row r="3191" spans="2:10">
      <c r="B3191" s="3">
        <v>37263</v>
      </c>
      <c r="C3191" s="10" t="s">
        <v>238</v>
      </c>
      <c r="D3191" s="10" t="s">
        <v>231</v>
      </c>
      <c r="E3191" s="25">
        <v>1</v>
      </c>
      <c r="F3191" s="25">
        <v>3</v>
      </c>
      <c r="G3191" s="10" t="s">
        <v>288</v>
      </c>
      <c r="H3191" s="25">
        <f>INDEX('Appendix 1 - Team Data'!$B$12:$R$112, MATCH(C3191, 'Appendix 1 - Team Data'!$B$12:$B$112,0),4)</f>
        <v>40</v>
      </c>
      <c r="I3191" s="25">
        <f>INDEX('Appendix 1 - Team Data'!$B$12:$R$112, MATCH(D3191, 'Appendix 1 - Team Data'!$B$12:$B$112,0),4)</f>
        <v>40</v>
      </c>
      <c r="J3191" s="25">
        <f t="shared" si="50"/>
        <v>2</v>
      </c>
    </row>
    <row r="3192" spans="2:10">
      <c r="B3192" s="3">
        <v>37264</v>
      </c>
      <c r="C3192" s="10" t="s">
        <v>270</v>
      </c>
      <c r="D3192" s="10" t="s">
        <v>267</v>
      </c>
      <c r="E3192" s="25">
        <v>0</v>
      </c>
      <c r="F3192" s="25">
        <v>2</v>
      </c>
      <c r="G3192" s="10" t="s">
        <v>288</v>
      </c>
      <c r="H3192" s="25">
        <f>INDEX('Appendix 1 - Team Data'!$B$12:$R$112, MATCH(C3192, 'Appendix 1 - Team Data'!$B$12:$B$112,0),4)</f>
        <v>0</v>
      </c>
      <c r="I3192" s="25">
        <f>INDEX('Appendix 1 - Team Data'!$B$12:$R$112, MATCH(D3192, 'Appendix 1 - Team Data'!$B$12:$B$112,0),4)</f>
        <v>10</v>
      </c>
      <c r="J3192" s="25">
        <f t="shared" si="50"/>
        <v>2</v>
      </c>
    </row>
    <row r="3193" spans="2:10">
      <c r="B3193" s="3">
        <v>37267</v>
      </c>
      <c r="C3193" s="10" t="s">
        <v>245</v>
      </c>
      <c r="D3193" s="10" t="s">
        <v>253</v>
      </c>
      <c r="E3193" s="25">
        <v>2</v>
      </c>
      <c r="F3193" s="25">
        <v>0</v>
      </c>
      <c r="G3193" s="10" t="s">
        <v>288</v>
      </c>
      <c r="H3193" s="25">
        <f>INDEX('Appendix 1 - Team Data'!$B$12:$R$112, MATCH(C3193, 'Appendix 1 - Team Data'!$B$12:$B$112,0),4)</f>
        <v>30</v>
      </c>
      <c r="I3193" s="25">
        <f>INDEX('Appendix 1 - Team Data'!$B$12:$R$112, MATCH(D3193, 'Appendix 1 - Team Data'!$B$12:$B$112,0),4)</f>
        <v>20</v>
      </c>
      <c r="J3193" s="25">
        <f t="shared" si="50"/>
        <v>2</v>
      </c>
    </row>
    <row r="3194" spans="2:10">
      <c r="B3194" s="3">
        <v>37269</v>
      </c>
      <c r="C3194" s="10" t="s">
        <v>270</v>
      </c>
      <c r="D3194" s="10" t="s">
        <v>245</v>
      </c>
      <c r="E3194" s="25">
        <v>1</v>
      </c>
      <c r="F3194" s="25">
        <v>3</v>
      </c>
      <c r="G3194" s="10" t="s">
        <v>288</v>
      </c>
      <c r="H3194" s="25">
        <f>INDEX('Appendix 1 - Team Data'!$B$12:$R$112, MATCH(C3194, 'Appendix 1 - Team Data'!$B$12:$B$112,0),4)</f>
        <v>0</v>
      </c>
      <c r="I3194" s="25">
        <f>INDEX('Appendix 1 - Team Data'!$B$12:$R$112, MATCH(D3194, 'Appendix 1 - Team Data'!$B$12:$B$112,0),4)</f>
        <v>30</v>
      </c>
      <c r="J3194" s="25">
        <f t="shared" si="50"/>
        <v>2</v>
      </c>
    </row>
    <row r="3195" spans="2:10">
      <c r="B3195" s="3">
        <v>37274</v>
      </c>
      <c r="C3195" s="10" t="s">
        <v>262</v>
      </c>
      <c r="D3195" s="10" t="s">
        <v>255</v>
      </c>
      <c r="E3195" s="25">
        <v>0</v>
      </c>
      <c r="F3195" s="25">
        <v>2</v>
      </c>
      <c r="G3195" s="10" t="s">
        <v>302</v>
      </c>
      <c r="H3195" s="25">
        <f>INDEX('Appendix 1 - Team Data'!$B$12:$R$112, MATCH(C3195, 'Appendix 1 - Team Data'!$B$12:$B$112,0),4)</f>
        <v>10</v>
      </c>
      <c r="I3195" s="25">
        <f>INDEX('Appendix 1 - Team Data'!$B$12:$R$112, MATCH(D3195, 'Appendix 1 - Team Data'!$B$12:$B$112,0),4)</f>
        <v>20</v>
      </c>
      <c r="J3195" s="25">
        <f t="shared" si="50"/>
        <v>2</v>
      </c>
    </row>
    <row r="3196" spans="2:10">
      <c r="B3196" s="3">
        <v>37274</v>
      </c>
      <c r="C3196" s="10" t="s">
        <v>277</v>
      </c>
      <c r="D3196" s="10" t="s">
        <v>37</v>
      </c>
      <c r="E3196" s="25">
        <v>0</v>
      </c>
      <c r="F3196" s="25">
        <v>2</v>
      </c>
      <c r="G3196" s="10" t="s">
        <v>302</v>
      </c>
      <c r="H3196" s="25">
        <f>INDEX('Appendix 1 - Team Data'!$B$12:$R$112, MATCH(C3196, 'Appendix 1 - Team Data'!$B$12:$B$112,0),4)</f>
        <v>0</v>
      </c>
      <c r="I3196" s="25">
        <f>INDEX('Appendix 1 - Team Data'!$B$12:$R$112, MATCH(D3196, 'Appendix 1 - Team Data'!$B$12:$B$112,0),4)</f>
        <v>60</v>
      </c>
      <c r="J3196" s="25">
        <f t="shared" si="50"/>
        <v>2</v>
      </c>
    </row>
    <row r="3197" spans="2:10">
      <c r="B3197" s="3">
        <v>37275</v>
      </c>
      <c r="C3197" s="10" t="s">
        <v>275</v>
      </c>
      <c r="D3197" s="10" t="s">
        <v>253</v>
      </c>
      <c r="E3197" s="25">
        <v>1</v>
      </c>
      <c r="F3197" s="25">
        <v>3</v>
      </c>
      <c r="G3197" s="10" t="s">
        <v>301</v>
      </c>
      <c r="H3197" s="25">
        <f>INDEX('Appendix 1 - Team Data'!$B$12:$R$112, MATCH(C3197, 'Appendix 1 - Team Data'!$B$12:$B$112,0),4)</f>
        <v>0</v>
      </c>
      <c r="I3197" s="25">
        <f>INDEX('Appendix 1 - Team Data'!$B$12:$R$112, MATCH(D3197, 'Appendix 1 - Team Data'!$B$12:$B$112,0),4)</f>
        <v>20</v>
      </c>
      <c r="J3197" s="25">
        <f t="shared" si="50"/>
        <v>2</v>
      </c>
    </row>
    <row r="3198" spans="2:10">
      <c r="B3198" s="3">
        <v>37276</v>
      </c>
      <c r="C3198" s="10" t="s">
        <v>218</v>
      </c>
      <c r="D3198" s="10" t="s">
        <v>262</v>
      </c>
      <c r="E3198" s="25">
        <v>0</v>
      </c>
      <c r="F3198" s="25">
        <v>2</v>
      </c>
      <c r="G3198" s="10" t="s">
        <v>302</v>
      </c>
      <c r="H3198" s="25">
        <f>INDEX('Appendix 1 - Team Data'!$B$12:$R$112, MATCH(C3198, 'Appendix 1 - Team Data'!$B$12:$B$112,0),4)</f>
        <v>70</v>
      </c>
      <c r="I3198" s="25">
        <f>INDEX('Appendix 1 - Team Data'!$B$12:$R$112, MATCH(D3198, 'Appendix 1 - Team Data'!$B$12:$B$112,0),4)</f>
        <v>10</v>
      </c>
      <c r="J3198" s="25">
        <f t="shared" si="50"/>
        <v>2</v>
      </c>
    </row>
    <row r="3199" spans="2:10">
      <c r="B3199" s="3">
        <v>37276</v>
      </c>
      <c r="C3199" s="10" t="s">
        <v>249</v>
      </c>
      <c r="D3199" s="10" t="s">
        <v>270</v>
      </c>
      <c r="E3199" s="25">
        <v>0</v>
      </c>
      <c r="F3199" s="25">
        <v>2</v>
      </c>
      <c r="G3199" s="10" t="s">
        <v>301</v>
      </c>
      <c r="H3199" s="25">
        <f>INDEX('Appendix 1 - Team Data'!$B$12:$R$112, MATCH(C3199, 'Appendix 1 - Team Data'!$B$12:$B$112,0),4)</f>
        <v>20</v>
      </c>
      <c r="I3199" s="25">
        <f>INDEX('Appendix 1 - Team Data'!$B$12:$R$112, MATCH(D3199, 'Appendix 1 - Team Data'!$B$12:$B$112,0),4)</f>
        <v>0</v>
      </c>
      <c r="J3199" s="25">
        <f t="shared" si="50"/>
        <v>2</v>
      </c>
    </row>
    <row r="3200" spans="2:10">
      <c r="B3200" s="3">
        <v>37277</v>
      </c>
      <c r="C3200" s="10" t="s">
        <v>41</v>
      </c>
      <c r="D3200" s="10" t="s">
        <v>259</v>
      </c>
      <c r="E3200" s="25">
        <v>3</v>
      </c>
      <c r="F3200" s="25">
        <v>1</v>
      </c>
      <c r="G3200" s="10" t="s">
        <v>302</v>
      </c>
      <c r="H3200" s="25">
        <f>INDEX('Appendix 1 - Team Data'!$B$12:$R$112, MATCH(C3200, 'Appendix 1 - Team Data'!$B$12:$B$112,0),4)</f>
        <v>80</v>
      </c>
      <c r="I3200" s="25">
        <f>INDEX('Appendix 1 - Team Data'!$B$12:$R$112, MATCH(D3200, 'Appendix 1 - Team Data'!$B$12:$B$112,0),4)</f>
        <v>10</v>
      </c>
      <c r="J3200" s="25">
        <f t="shared" si="50"/>
        <v>2</v>
      </c>
    </row>
    <row r="3201" spans="2:10">
      <c r="B3201" s="3">
        <v>37278</v>
      </c>
      <c r="C3201" s="10" t="s">
        <v>255</v>
      </c>
      <c r="D3201" s="10" t="s">
        <v>218</v>
      </c>
      <c r="E3201" s="25">
        <v>0</v>
      </c>
      <c r="F3201" s="25">
        <v>2</v>
      </c>
      <c r="G3201" s="10" t="s">
        <v>302</v>
      </c>
      <c r="H3201" s="25">
        <f>INDEX('Appendix 1 - Team Data'!$B$12:$R$112, MATCH(C3201, 'Appendix 1 - Team Data'!$B$12:$B$112,0),4)</f>
        <v>20</v>
      </c>
      <c r="I3201" s="25">
        <f>INDEX('Appendix 1 - Team Data'!$B$12:$R$112, MATCH(D3201, 'Appendix 1 - Team Data'!$B$12:$B$112,0),4)</f>
        <v>70</v>
      </c>
      <c r="J3201" s="25">
        <f t="shared" si="50"/>
        <v>2</v>
      </c>
    </row>
    <row r="3202" spans="2:10">
      <c r="B3202" s="3">
        <v>37284</v>
      </c>
      <c r="C3202" s="10" t="s">
        <v>257</v>
      </c>
      <c r="D3202" s="10" t="s">
        <v>251</v>
      </c>
      <c r="E3202" s="25">
        <v>2</v>
      </c>
      <c r="F3202" s="25">
        <v>0</v>
      </c>
      <c r="G3202" s="10" t="s">
        <v>306</v>
      </c>
      <c r="H3202" s="25">
        <f>INDEX('Appendix 1 - Team Data'!$B$12:$R$112, MATCH(C3202, 'Appendix 1 - Team Data'!$B$12:$B$112,0),4)</f>
        <v>20</v>
      </c>
      <c r="I3202" s="25">
        <f>INDEX('Appendix 1 - Team Data'!$B$12:$R$112, MATCH(D3202, 'Appendix 1 - Team Data'!$B$12:$B$112,0),4)</f>
        <v>20</v>
      </c>
      <c r="J3202" s="25">
        <f t="shared" si="50"/>
        <v>2</v>
      </c>
    </row>
    <row r="3203" spans="2:10">
      <c r="B3203" s="3">
        <v>37286</v>
      </c>
      <c r="C3203" s="10" t="s">
        <v>37</v>
      </c>
      <c r="D3203" s="10" t="s">
        <v>43</v>
      </c>
      <c r="E3203" s="25">
        <v>3</v>
      </c>
      <c r="F3203" s="25">
        <v>1</v>
      </c>
      <c r="G3203" s="10" t="s">
        <v>302</v>
      </c>
      <c r="H3203" s="25">
        <f>INDEX('Appendix 1 - Team Data'!$B$12:$R$112, MATCH(C3203, 'Appendix 1 - Team Data'!$B$12:$B$112,0),4)</f>
        <v>60</v>
      </c>
      <c r="I3203" s="25">
        <f>INDEX('Appendix 1 - Team Data'!$B$12:$R$112, MATCH(D3203, 'Appendix 1 - Team Data'!$B$12:$B$112,0),4)</f>
        <v>70</v>
      </c>
      <c r="J3203" s="25">
        <f t="shared" si="50"/>
        <v>2</v>
      </c>
    </row>
    <row r="3204" spans="2:10">
      <c r="B3204" s="3">
        <v>37286</v>
      </c>
      <c r="C3204" s="10" t="s">
        <v>250</v>
      </c>
      <c r="D3204" s="10" t="s">
        <v>22</v>
      </c>
      <c r="E3204" s="25">
        <v>3</v>
      </c>
      <c r="F3204" s="25">
        <v>1</v>
      </c>
      <c r="G3204" s="10" t="s">
        <v>306</v>
      </c>
      <c r="H3204" s="25">
        <f>INDEX('Appendix 1 - Team Data'!$B$12:$R$112, MATCH(C3204, 'Appendix 1 - Team Data'!$B$12:$B$112,0),4)</f>
        <v>20</v>
      </c>
      <c r="I3204" s="25">
        <f>INDEX('Appendix 1 - Team Data'!$B$12:$R$112, MATCH(D3204, 'Appendix 1 - Team Data'!$B$12:$B$112,0),4)</f>
        <v>50</v>
      </c>
      <c r="J3204" s="25">
        <f t="shared" si="50"/>
        <v>2</v>
      </c>
    </row>
    <row r="3205" spans="2:10">
      <c r="B3205" s="3">
        <v>37290</v>
      </c>
      <c r="C3205" s="10" t="s">
        <v>250</v>
      </c>
      <c r="D3205" s="10" t="s">
        <v>257</v>
      </c>
      <c r="E3205" s="25">
        <v>0</v>
      </c>
      <c r="F3205" s="25">
        <v>2</v>
      </c>
      <c r="G3205" s="10" t="s">
        <v>306</v>
      </c>
      <c r="H3205" s="25">
        <f>INDEX('Appendix 1 - Team Data'!$B$12:$R$112, MATCH(C3205, 'Appendix 1 - Team Data'!$B$12:$B$112,0),4)</f>
        <v>20</v>
      </c>
      <c r="I3205" s="25">
        <f>INDEX('Appendix 1 - Team Data'!$B$12:$R$112, MATCH(D3205, 'Appendix 1 - Team Data'!$B$12:$B$112,0),4)</f>
        <v>20</v>
      </c>
      <c r="J3205" s="25">
        <f t="shared" si="50"/>
        <v>2</v>
      </c>
    </row>
    <row r="3206" spans="2:10">
      <c r="B3206" s="3">
        <v>37300</v>
      </c>
      <c r="C3206" s="10" t="s">
        <v>221</v>
      </c>
      <c r="D3206" s="10" t="s">
        <v>15</v>
      </c>
      <c r="E3206" s="25">
        <v>2</v>
      </c>
      <c r="F3206" s="25">
        <v>0</v>
      </c>
      <c r="G3206" s="10" t="s">
        <v>288</v>
      </c>
      <c r="H3206" s="25">
        <f>INDEX('Appendix 1 - Team Data'!$B$12:$R$112, MATCH(C3206, 'Appendix 1 - Team Data'!$B$12:$B$112,0),4)</f>
        <v>60</v>
      </c>
      <c r="I3206" s="25">
        <f>INDEX('Appendix 1 - Team Data'!$B$12:$R$112, MATCH(D3206, 'Appendix 1 - Team Data'!$B$12:$B$112,0),4)</f>
        <v>50</v>
      </c>
      <c r="J3206" s="25">
        <f t="shared" si="50"/>
        <v>2</v>
      </c>
    </row>
    <row r="3207" spans="2:10">
      <c r="B3207" s="3">
        <v>37329</v>
      </c>
      <c r="C3207" s="10" t="s">
        <v>258</v>
      </c>
      <c r="D3207" s="10" t="s">
        <v>16</v>
      </c>
      <c r="E3207" s="25">
        <v>2</v>
      </c>
      <c r="F3207" s="25">
        <v>0</v>
      </c>
      <c r="G3207" s="10" t="s">
        <v>288</v>
      </c>
      <c r="H3207" s="25">
        <f>INDEX('Appendix 1 - Team Data'!$B$12:$R$112, MATCH(C3207, 'Appendix 1 - Team Data'!$B$12:$B$112,0),4)</f>
        <v>20</v>
      </c>
      <c r="I3207" s="25">
        <f>INDEX('Appendix 1 - Team Data'!$B$12:$R$112, MATCH(D3207, 'Appendix 1 - Team Data'!$B$12:$B$112,0),4)</f>
        <v>30</v>
      </c>
      <c r="J3207" s="25">
        <f t="shared" si="50"/>
        <v>2</v>
      </c>
    </row>
    <row r="3208" spans="2:10">
      <c r="B3208" s="3">
        <v>37335</v>
      </c>
      <c r="C3208" s="10" t="s">
        <v>244</v>
      </c>
      <c r="D3208" s="10" t="s">
        <v>43</v>
      </c>
      <c r="E3208" s="25">
        <v>0</v>
      </c>
      <c r="F3208" s="25">
        <v>2</v>
      </c>
      <c r="G3208" s="10" t="s">
        <v>288</v>
      </c>
      <c r="H3208" s="25">
        <f>INDEX('Appendix 1 - Team Data'!$B$12:$R$112, MATCH(C3208, 'Appendix 1 - Team Data'!$B$12:$B$112,0),4)</f>
        <v>30</v>
      </c>
      <c r="I3208" s="25">
        <f>INDEX('Appendix 1 - Team Data'!$B$12:$R$112, MATCH(D3208, 'Appendix 1 - Team Data'!$B$12:$B$112,0),4)</f>
        <v>70</v>
      </c>
      <c r="J3208" s="25">
        <f t="shared" si="50"/>
        <v>2</v>
      </c>
    </row>
    <row r="3209" spans="2:10">
      <c r="B3209" s="3">
        <v>37342</v>
      </c>
      <c r="C3209" s="10" t="s">
        <v>226</v>
      </c>
      <c r="D3209" s="10" t="s">
        <v>216</v>
      </c>
      <c r="E3209" s="25">
        <v>2</v>
      </c>
      <c r="F3209" s="25">
        <v>0</v>
      </c>
      <c r="G3209" s="10" t="s">
        <v>288</v>
      </c>
      <c r="H3209" s="25">
        <f>INDEX('Appendix 1 - Team Data'!$B$12:$R$112, MATCH(C3209, 'Appendix 1 - Team Data'!$B$12:$B$112,0),4)</f>
        <v>60</v>
      </c>
      <c r="I3209" s="25">
        <f>INDEX('Appendix 1 - Team Data'!$B$12:$R$112, MATCH(D3209, 'Appendix 1 - Team Data'!$B$12:$B$112,0),4)</f>
        <v>70</v>
      </c>
      <c r="J3209" s="25">
        <f t="shared" si="50"/>
        <v>2</v>
      </c>
    </row>
    <row r="3210" spans="2:10">
      <c r="B3210" s="3">
        <v>37342</v>
      </c>
      <c r="C3210" s="10" t="s">
        <v>50</v>
      </c>
      <c r="D3210" s="10" t="s">
        <v>53</v>
      </c>
      <c r="E3210" s="25">
        <v>0</v>
      </c>
      <c r="F3210" s="25">
        <v>2</v>
      </c>
      <c r="G3210" s="10" t="s">
        <v>288</v>
      </c>
      <c r="H3210" s="25">
        <f>INDEX('Appendix 1 - Team Data'!$B$12:$R$112, MATCH(C3210, 'Appendix 1 - Team Data'!$B$12:$B$112,0),4)</f>
        <v>80</v>
      </c>
      <c r="I3210" s="25">
        <f>INDEX('Appendix 1 - Team Data'!$B$12:$R$112, MATCH(D3210, 'Appendix 1 - Team Data'!$B$12:$B$112,0),4)</f>
        <v>50</v>
      </c>
      <c r="J3210" s="25">
        <f t="shared" si="50"/>
        <v>2</v>
      </c>
    </row>
    <row r="3211" spans="2:10">
      <c r="B3211" s="3">
        <v>37363</v>
      </c>
      <c r="C3211" s="10" t="s">
        <v>28</v>
      </c>
      <c r="D3211" s="10" t="s">
        <v>252</v>
      </c>
      <c r="E3211" s="25">
        <v>3</v>
      </c>
      <c r="F3211" s="25">
        <v>1</v>
      </c>
      <c r="G3211" s="10" t="s">
        <v>288</v>
      </c>
      <c r="H3211" s="25">
        <f>INDEX('Appendix 1 - Team Data'!$B$12:$R$112, MATCH(C3211, 'Appendix 1 - Team Data'!$B$12:$B$112,0),4)</f>
        <v>80</v>
      </c>
      <c r="I3211" s="25">
        <f>INDEX('Appendix 1 - Team Data'!$B$12:$R$112, MATCH(D3211, 'Appendix 1 - Team Data'!$B$12:$B$112,0),4)</f>
        <v>20</v>
      </c>
      <c r="J3211" s="25">
        <f t="shared" si="50"/>
        <v>2</v>
      </c>
    </row>
    <row r="3212" spans="2:10">
      <c r="B3212" s="3">
        <v>37363</v>
      </c>
      <c r="C3212" s="10" t="s">
        <v>225</v>
      </c>
      <c r="D3212" s="10" t="s">
        <v>213</v>
      </c>
      <c r="E3212" s="25">
        <v>2</v>
      </c>
      <c r="F3212" s="25">
        <v>0</v>
      </c>
      <c r="G3212" s="10" t="s">
        <v>288</v>
      </c>
      <c r="H3212" s="25">
        <f>INDEX('Appendix 1 - Team Data'!$B$12:$R$112, MATCH(C3212, 'Appendix 1 - Team Data'!$B$12:$B$112,0),4)</f>
        <v>60</v>
      </c>
      <c r="I3212" s="25">
        <f>INDEX('Appendix 1 - Team Data'!$B$12:$R$112, MATCH(D3212, 'Appendix 1 - Team Data'!$B$12:$B$112,0),4)</f>
        <v>80</v>
      </c>
      <c r="J3212" s="25">
        <f t="shared" si="50"/>
        <v>2</v>
      </c>
    </row>
    <row r="3213" spans="2:10">
      <c r="B3213" s="3">
        <v>37367</v>
      </c>
      <c r="C3213" s="10" t="s">
        <v>43</v>
      </c>
      <c r="D3213" s="10" t="s">
        <v>37</v>
      </c>
      <c r="E3213" s="25">
        <v>2</v>
      </c>
      <c r="F3213" s="25">
        <v>0</v>
      </c>
      <c r="G3213" s="10" t="s">
        <v>288</v>
      </c>
      <c r="H3213" s="25">
        <f>INDEX('Appendix 1 - Team Data'!$B$12:$R$112, MATCH(C3213, 'Appendix 1 - Team Data'!$B$12:$B$112,0),4)</f>
        <v>70</v>
      </c>
      <c r="I3213" s="25">
        <f>INDEX('Appendix 1 - Team Data'!$B$12:$R$112, MATCH(D3213, 'Appendix 1 - Team Data'!$B$12:$B$112,0),4)</f>
        <v>60</v>
      </c>
      <c r="J3213" s="25">
        <f t="shared" si="50"/>
        <v>2</v>
      </c>
    </row>
    <row r="3214" spans="2:10">
      <c r="B3214" s="3">
        <v>37384</v>
      </c>
      <c r="C3214" s="10" t="s">
        <v>236</v>
      </c>
      <c r="D3214" s="10" t="s">
        <v>32</v>
      </c>
      <c r="E3214" s="25">
        <v>0</v>
      </c>
      <c r="F3214" s="25">
        <v>2</v>
      </c>
      <c r="G3214" s="10" t="s">
        <v>288</v>
      </c>
      <c r="H3214" s="25">
        <f>INDEX('Appendix 1 - Team Data'!$B$12:$R$112, MATCH(C3214, 'Appendix 1 - Team Data'!$B$12:$B$112,0),4)</f>
        <v>40</v>
      </c>
      <c r="I3214" s="25">
        <f>INDEX('Appendix 1 - Team Data'!$B$12:$R$112, MATCH(D3214, 'Appendix 1 - Team Data'!$B$12:$B$112,0),4)</f>
        <v>80</v>
      </c>
      <c r="J3214" s="25">
        <f t="shared" si="50"/>
        <v>2</v>
      </c>
    </row>
    <row r="3215" spans="2:10">
      <c r="B3215" s="3">
        <v>37391</v>
      </c>
      <c r="C3215" s="10" t="s">
        <v>36</v>
      </c>
      <c r="D3215" s="10" t="s">
        <v>255</v>
      </c>
      <c r="E3215" s="25">
        <v>1</v>
      </c>
      <c r="F3215" s="25">
        <v>3</v>
      </c>
      <c r="G3215" s="10" t="s">
        <v>288</v>
      </c>
      <c r="H3215" s="25">
        <f>INDEX('Appendix 1 - Team Data'!$B$12:$R$112, MATCH(C3215, 'Appendix 1 - Team Data'!$B$12:$B$112,0),4)</f>
        <v>80</v>
      </c>
      <c r="I3215" s="25">
        <f>INDEX('Appendix 1 - Team Data'!$B$12:$R$112, MATCH(D3215, 'Appendix 1 - Team Data'!$B$12:$B$112,0),4)</f>
        <v>20</v>
      </c>
      <c r="J3215" s="25">
        <f t="shared" si="50"/>
        <v>2</v>
      </c>
    </row>
    <row r="3216" spans="2:10">
      <c r="B3216" s="3">
        <v>37392</v>
      </c>
      <c r="C3216" s="10" t="s">
        <v>248</v>
      </c>
      <c r="D3216" s="10" t="s">
        <v>18</v>
      </c>
      <c r="E3216" s="25">
        <v>0</v>
      </c>
      <c r="F3216" s="25">
        <v>2</v>
      </c>
      <c r="G3216" s="10" t="s">
        <v>288</v>
      </c>
      <c r="H3216" s="25">
        <f>INDEX('Appendix 1 - Team Data'!$B$12:$R$112, MATCH(C3216, 'Appendix 1 - Team Data'!$B$12:$B$112,0),4)</f>
        <v>30</v>
      </c>
      <c r="I3216" s="25">
        <f>INDEX('Appendix 1 - Team Data'!$B$12:$R$112, MATCH(D3216, 'Appendix 1 - Team Data'!$B$12:$B$112,0),4)</f>
        <v>80</v>
      </c>
      <c r="J3216" s="25">
        <f t="shared" si="50"/>
        <v>2</v>
      </c>
    </row>
    <row r="3217" spans="2:10">
      <c r="B3217" s="3">
        <v>37393</v>
      </c>
      <c r="C3217" s="10" t="s">
        <v>232</v>
      </c>
      <c r="D3217" s="10" t="s">
        <v>234</v>
      </c>
      <c r="E3217" s="25">
        <v>2</v>
      </c>
      <c r="F3217" s="25">
        <v>0</v>
      </c>
      <c r="G3217" s="10" t="s">
        <v>288</v>
      </c>
      <c r="H3217" s="25">
        <f>INDEX('Appendix 1 - Team Data'!$B$12:$R$112, MATCH(C3217, 'Appendix 1 - Team Data'!$B$12:$B$112,0),4)</f>
        <v>40</v>
      </c>
      <c r="I3217" s="25">
        <f>INDEX('Appendix 1 - Team Data'!$B$12:$R$112, MATCH(D3217, 'Appendix 1 - Team Data'!$B$12:$B$112,0),4)</f>
        <v>40</v>
      </c>
      <c r="J3217" s="25">
        <f t="shared" si="50"/>
        <v>2</v>
      </c>
    </row>
    <row r="3218" spans="2:10">
      <c r="B3218" s="3">
        <v>37393</v>
      </c>
      <c r="C3218" s="10" t="s">
        <v>219</v>
      </c>
      <c r="D3218" s="10" t="s">
        <v>38</v>
      </c>
      <c r="E3218" s="25">
        <v>2</v>
      </c>
      <c r="F3218" s="25">
        <v>0</v>
      </c>
      <c r="G3218" s="10" t="s">
        <v>288</v>
      </c>
      <c r="H3218" s="25">
        <f>INDEX('Appendix 1 - Team Data'!$B$12:$R$112, MATCH(C3218, 'Appendix 1 - Team Data'!$B$12:$B$112,0),4)</f>
        <v>60</v>
      </c>
      <c r="I3218" s="25">
        <f>INDEX('Appendix 1 - Team Data'!$B$12:$R$112, MATCH(D3218, 'Appendix 1 - Team Data'!$B$12:$B$112,0),4)</f>
        <v>70</v>
      </c>
      <c r="J3218" s="25">
        <f t="shared" si="50"/>
        <v>2</v>
      </c>
    </row>
    <row r="3219" spans="2:10">
      <c r="B3219" s="3">
        <v>37395</v>
      </c>
      <c r="C3219" s="10" t="s">
        <v>261</v>
      </c>
      <c r="D3219" s="10" t="s">
        <v>219</v>
      </c>
      <c r="E3219" s="25">
        <v>2</v>
      </c>
      <c r="F3219" s="25">
        <v>0</v>
      </c>
      <c r="G3219" s="10" t="s">
        <v>288</v>
      </c>
      <c r="H3219" s="25">
        <f>INDEX('Appendix 1 - Team Data'!$B$12:$R$112, MATCH(C3219, 'Appendix 1 - Team Data'!$B$12:$B$112,0),4)</f>
        <v>10</v>
      </c>
      <c r="I3219" s="25">
        <f>INDEX('Appendix 1 - Team Data'!$B$12:$R$112, MATCH(D3219, 'Appendix 1 - Team Data'!$B$12:$B$112,0),4)</f>
        <v>60</v>
      </c>
      <c r="J3219" s="25">
        <f t="shared" si="50"/>
        <v>2</v>
      </c>
    </row>
    <row r="3220" spans="2:10">
      <c r="B3220" s="3">
        <v>37396</v>
      </c>
      <c r="C3220" s="10" t="s">
        <v>222</v>
      </c>
      <c r="D3220" s="10" t="s">
        <v>250</v>
      </c>
      <c r="E3220" s="25">
        <v>0</v>
      </c>
      <c r="F3220" s="25">
        <v>2</v>
      </c>
      <c r="G3220" s="10" t="s">
        <v>288</v>
      </c>
      <c r="H3220" s="25">
        <f>INDEX('Appendix 1 - Team Data'!$B$12:$R$112, MATCH(C3220, 'Appendix 1 - Team Data'!$B$12:$B$112,0),4)</f>
        <v>60</v>
      </c>
      <c r="I3220" s="25">
        <f>INDEX('Appendix 1 - Team Data'!$B$12:$R$112, MATCH(D3220, 'Appendix 1 - Team Data'!$B$12:$B$112,0),4)</f>
        <v>20</v>
      </c>
      <c r="J3220" s="25">
        <f t="shared" si="50"/>
        <v>2</v>
      </c>
    </row>
    <row r="3221" spans="2:10">
      <c r="B3221" s="3">
        <v>37399</v>
      </c>
      <c r="C3221" s="10" t="s">
        <v>250</v>
      </c>
      <c r="D3221" s="10" t="s">
        <v>225</v>
      </c>
      <c r="E3221" s="25">
        <v>2</v>
      </c>
      <c r="F3221" s="25">
        <v>0</v>
      </c>
      <c r="G3221" s="10" t="s">
        <v>288</v>
      </c>
      <c r="H3221" s="25">
        <f>INDEX('Appendix 1 - Team Data'!$B$12:$R$112, MATCH(C3221, 'Appendix 1 - Team Data'!$B$12:$B$112,0),4)</f>
        <v>20</v>
      </c>
      <c r="I3221" s="25">
        <f>INDEX('Appendix 1 - Team Data'!$B$12:$R$112, MATCH(D3221, 'Appendix 1 - Team Data'!$B$12:$B$112,0),4)</f>
        <v>60</v>
      </c>
      <c r="J3221" s="25">
        <f t="shared" ref="J3221:J3284" si="51">ABS(F3221-E3221)</f>
        <v>2</v>
      </c>
    </row>
    <row r="3222" spans="2:10">
      <c r="B3222" s="3">
        <v>37401</v>
      </c>
      <c r="C3222" s="10" t="s">
        <v>248</v>
      </c>
      <c r="D3222" s="10" t="s">
        <v>20</v>
      </c>
      <c r="E3222" s="25">
        <v>0</v>
      </c>
      <c r="F3222" s="25">
        <v>2</v>
      </c>
      <c r="G3222" s="10" t="s">
        <v>288</v>
      </c>
      <c r="H3222" s="25">
        <f>INDEX('Appendix 1 - Team Data'!$B$12:$R$112, MATCH(C3222, 'Appendix 1 - Team Data'!$B$12:$B$112,0),4)</f>
        <v>30</v>
      </c>
      <c r="I3222" s="25">
        <f>INDEX('Appendix 1 - Team Data'!$B$12:$R$112, MATCH(D3222, 'Appendix 1 - Team Data'!$B$12:$B$112,0),4)</f>
        <v>90</v>
      </c>
      <c r="J3222" s="25">
        <f t="shared" si="51"/>
        <v>2</v>
      </c>
    </row>
    <row r="3223" spans="2:10">
      <c r="B3223" s="3">
        <v>37406</v>
      </c>
      <c r="C3223" s="10" t="s">
        <v>275</v>
      </c>
      <c r="D3223" s="10" t="s">
        <v>23</v>
      </c>
      <c r="E3223" s="25">
        <v>1</v>
      </c>
      <c r="F3223" s="25">
        <v>3</v>
      </c>
      <c r="G3223" s="10" t="s">
        <v>288</v>
      </c>
      <c r="H3223" s="25">
        <f>INDEX('Appendix 1 - Team Data'!$B$12:$R$112, MATCH(C3223, 'Appendix 1 - Team Data'!$B$12:$B$112,0),4)</f>
        <v>0</v>
      </c>
      <c r="I3223" s="25">
        <f>INDEX('Appendix 1 - Team Data'!$B$12:$R$112, MATCH(D3223, 'Appendix 1 - Team Data'!$B$12:$B$112,0),4)</f>
        <v>70</v>
      </c>
      <c r="J3223" s="25">
        <f t="shared" si="51"/>
        <v>2</v>
      </c>
    </row>
    <row r="3224" spans="2:10">
      <c r="B3224" s="3">
        <v>37409</v>
      </c>
      <c r="C3224" s="10" t="s">
        <v>21</v>
      </c>
      <c r="D3224" s="10" t="s">
        <v>232</v>
      </c>
      <c r="E3224" s="25">
        <v>3</v>
      </c>
      <c r="F3224" s="25">
        <v>1</v>
      </c>
      <c r="G3224" s="10" t="s">
        <v>286</v>
      </c>
      <c r="H3224" s="25">
        <f>INDEX('Appendix 1 - Team Data'!$B$12:$R$112, MATCH(C3224, 'Appendix 1 - Team Data'!$B$12:$B$112,0),4)</f>
        <v>90</v>
      </c>
      <c r="I3224" s="25">
        <f>INDEX('Appendix 1 - Team Data'!$B$12:$R$112, MATCH(D3224, 'Appendix 1 - Team Data'!$B$12:$B$112,0),4)</f>
        <v>40</v>
      </c>
      <c r="J3224" s="25">
        <f t="shared" si="51"/>
        <v>2</v>
      </c>
    </row>
    <row r="3225" spans="2:10">
      <c r="B3225" s="3">
        <v>37410</v>
      </c>
      <c r="C3225" s="10" t="s">
        <v>211</v>
      </c>
      <c r="D3225" s="10" t="s">
        <v>218</v>
      </c>
      <c r="E3225" s="25">
        <v>2</v>
      </c>
      <c r="F3225" s="25">
        <v>0</v>
      </c>
      <c r="G3225" s="10" t="s">
        <v>286</v>
      </c>
      <c r="H3225" s="25">
        <f>INDEX('Appendix 1 - Team Data'!$B$12:$R$112, MATCH(C3225, 'Appendix 1 - Team Data'!$B$12:$B$112,0),4)</f>
        <v>90</v>
      </c>
      <c r="I3225" s="25">
        <f>INDEX('Appendix 1 - Team Data'!$B$12:$R$112, MATCH(D3225, 'Appendix 1 - Team Data'!$B$12:$B$112,0),4)</f>
        <v>70</v>
      </c>
      <c r="J3225" s="25">
        <f t="shared" si="51"/>
        <v>2</v>
      </c>
    </row>
    <row r="3226" spans="2:10">
      <c r="B3226" s="3">
        <v>37411</v>
      </c>
      <c r="C3226" s="10" t="s">
        <v>248</v>
      </c>
      <c r="D3226" s="10" t="s">
        <v>37</v>
      </c>
      <c r="E3226" s="25">
        <v>0</v>
      </c>
      <c r="F3226" s="25">
        <v>2</v>
      </c>
      <c r="G3226" s="10" t="s">
        <v>286</v>
      </c>
      <c r="H3226" s="25">
        <f>INDEX('Appendix 1 - Team Data'!$B$12:$R$112, MATCH(C3226, 'Appendix 1 - Team Data'!$B$12:$B$112,0),4)</f>
        <v>30</v>
      </c>
      <c r="I3226" s="25">
        <f>INDEX('Appendix 1 - Team Data'!$B$12:$R$112, MATCH(D3226, 'Appendix 1 - Team Data'!$B$12:$B$112,0),4)</f>
        <v>60</v>
      </c>
      <c r="J3226" s="25">
        <f t="shared" si="51"/>
        <v>2</v>
      </c>
    </row>
    <row r="3227" spans="2:10">
      <c r="B3227" s="3">
        <v>37411</v>
      </c>
      <c r="C3227" s="10" t="s">
        <v>43</v>
      </c>
      <c r="D3227" s="10" t="s">
        <v>50</v>
      </c>
      <c r="E3227" s="25">
        <v>2</v>
      </c>
      <c r="F3227" s="25">
        <v>0</v>
      </c>
      <c r="G3227" s="10" t="s">
        <v>286</v>
      </c>
      <c r="H3227" s="25">
        <f>INDEX('Appendix 1 - Team Data'!$B$12:$R$112, MATCH(C3227, 'Appendix 1 - Team Data'!$B$12:$B$112,0),4)</f>
        <v>70</v>
      </c>
      <c r="I3227" s="25">
        <f>INDEX('Appendix 1 - Team Data'!$B$12:$R$112, MATCH(D3227, 'Appendix 1 - Team Data'!$B$12:$B$112,0),4)</f>
        <v>80</v>
      </c>
      <c r="J3227" s="25">
        <f t="shared" si="51"/>
        <v>2</v>
      </c>
    </row>
    <row r="3228" spans="2:10">
      <c r="B3228" s="3">
        <v>37412</v>
      </c>
      <c r="C3228" s="10" t="s">
        <v>15</v>
      </c>
      <c r="D3228" s="10" t="s">
        <v>47</v>
      </c>
      <c r="E3228" s="25">
        <v>2</v>
      </c>
      <c r="F3228" s="25">
        <v>0</v>
      </c>
      <c r="G3228" s="10" t="s">
        <v>286</v>
      </c>
      <c r="H3228" s="25">
        <f>INDEX('Appendix 1 - Team Data'!$B$12:$R$112, MATCH(C3228, 'Appendix 1 - Team Data'!$B$12:$B$112,0),4)</f>
        <v>50</v>
      </c>
      <c r="I3228" s="25">
        <f>INDEX('Appendix 1 - Team Data'!$B$12:$R$112, MATCH(D3228, 'Appendix 1 - Team Data'!$B$12:$B$112,0),4)</f>
        <v>40</v>
      </c>
      <c r="J3228" s="25">
        <f t="shared" si="51"/>
        <v>2</v>
      </c>
    </row>
    <row r="3229" spans="2:10">
      <c r="B3229" s="3">
        <v>37414</v>
      </c>
      <c r="C3229" s="10" t="s">
        <v>21</v>
      </c>
      <c r="D3229" s="10" t="s">
        <v>215</v>
      </c>
      <c r="E3229" s="25">
        <v>3</v>
      </c>
      <c r="F3229" s="25">
        <v>1</v>
      </c>
      <c r="G3229" s="10" t="s">
        <v>286</v>
      </c>
      <c r="H3229" s="25">
        <f>INDEX('Appendix 1 - Team Data'!$B$12:$R$112, MATCH(C3229, 'Appendix 1 - Team Data'!$B$12:$B$112,0),4)</f>
        <v>90</v>
      </c>
      <c r="I3229" s="25">
        <f>INDEX('Appendix 1 - Team Data'!$B$12:$R$112, MATCH(D3229, 'Appendix 1 - Team Data'!$B$12:$B$112,0),4)</f>
        <v>70</v>
      </c>
      <c r="J3229" s="25">
        <f t="shared" si="51"/>
        <v>2</v>
      </c>
    </row>
    <row r="3230" spans="2:10">
      <c r="B3230" s="3">
        <v>37418</v>
      </c>
      <c r="C3230" s="10" t="s">
        <v>231</v>
      </c>
      <c r="D3230" s="10" t="s">
        <v>40</v>
      </c>
      <c r="E3230" s="25">
        <v>0</v>
      </c>
      <c r="F3230" s="25">
        <v>2</v>
      </c>
      <c r="G3230" s="10" t="s">
        <v>286</v>
      </c>
      <c r="H3230" s="25">
        <f>INDEX('Appendix 1 - Team Data'!$B$12:$R$112, MATCH(C3230, 'Appendix 1 - Team Data'!$B$12:$B$112,0),4)</f>
        <v>40</v>
      </c>
      <c r="I3230" s="25">
        <f>INDEX('Appendix 1 - Team Data'!$B$12:$R$112, MATCH(D3230, 'Appendix 1 - Team Data'!$B$12:$B$112,0),4)</f>
        <v>90</v>
      </c>
      <c r="J3230" s="25">
        <f t="shared" si="51"/>
        <v>2</v>
      </c>
    </row>
    <row r="3231" spans="2:10">
      <c r="B3231" s="3">
        <v>37418</v>
      </c>
      <c r="C3231" s="10" t="s">
        <v>28</v>
      </c>
      <c r="D3231" s="10" t="s">
        <v>25</v>
      </c>
      <c r="E3231" s="25">
        <v>2</v>
      </c>
      <c r="F3231" s="25">
        <v>0</v>
      </c>
      <c r="G3231" s="10" t="s">
        <v>286</v>
      </c>
      <c r="H3231" s="25">
        <f>INDEX('Appendix 1 - Team Data'!$B$12:$R$112, MATCH(C3231, 'Appendix 1 - Team Data'!$B$12:$B$112,0),4)</f>
        <v>80</v>
      </c>
      <c r="I3231" s="25">
        <f>INDEX('Appendix 1 - Team Data'!$B$12:$R$112, MATCH(D3231, 'Appendix 1 - Team Data'!$B$12:$B$112,0),4)</f>
        <v>90</v>
      </c>
      <c r="J3231" s="25">
        <f t="shared" si="51"/>
        <v>2</v>
      </c>
    </row>
    <row r="3232" spans="2:10">
      <c r="B3232" s="3">
        <v>37419</v>
      </c>
      <c r="C3232" s="10" t="s">
        <v>232</v>
      </c>
      <c r="D3232" s="10" t="s">
        <v>215</v>
      </c>
      <c r="E3232" s="25">
        <v>1</v>
      </c>
      <c r="F3232" s="25">
        <v>3</v>
      </c>
      <c r="G3232" s="10" t="s">
        <v>286</v>
      </c>
      <c r="H3232" s="25">
        <f>INDEX('Appendix 1 - Team Data'!$B$12:$R$112, MATCH(C3232, 'Appendix 1 - Team Data'!$B$12:$B$112,0),4)</f>
        <v>40</v>
      </c>
      <c r="I3232" s="25">
        <f>INDEX('Appendix 1 - Team Data'!$B$12:$R$112, MATCH(D3232, 'Appendix 1 - Team Data'!$B$12:$B$112,0),4)</f>
        <v>70</v>
      </c>
      <c r="J3232" s="25">
        <f t="shared" si="51"/>
        <v>2</v>
      </c>
    </row>
    <row r="3233" spans="2:10">
      <c r="B3233" s="3">
        <v>37421</v>
      </c>
      <c r="C3233" s="10" t="s">
        <v>47</v>
      </c>
      <c r="D3233" s="10" t="s">
        <v>53</v>
      </c>
      <c r="E3233" s="25">
        <v>0</v>
      </c>
      <c r="F3233" s="25">
        <v>2</v>
      </c>
      <c r="G3233" s="10" t="s">
        <v>286</v>
      </c>
      <c r="H3233" s="25">
        <f>INDEX('Appendix 1 - Team Data'!$B$12:$R$112, MATCH(C3233, 'Appendix 1 - Team Data'!$B$12:$B$112,0),4)</f>
        <v>40</v>
      </c>
      <c r="I3233" s="25">
        <f>INDEX('Appendix 1 - Team Data'!$B$12:$R$112, MATCH(D3233, 'Appendix 1 - Team Data'!$B$12:$B$112,0),4)</f>
        <v>50</v>
      </c>
      <c r="J3233" s="25">
        <f t="shared" si="51"/>
        <v>2</v>
      </c>
    </row>
    <row r="3234" spans="2:10">
      <c r="B3234" s="3">
        <v>37424</v>
      </c>
      <c r="C3234" s="10" t="s">
        <v>35</v>
      </c>
      <c r="D3234" s="10" t="s">
        <v>45</v>
      </c>
      <c r="E3234" s="25">
        <v>2</v>
      </c>
      <c r="F3234" s="25">
        <v>0</v>
      </c>
      <c r="G3234" s="10" t="s">
        <v>286</v>
      </c>
      <c r="H3234" s="25">
        <f>INDEX('Appendix 1 - Team Data'!$B$12:$R$112, MATCH(C3234, 'Appendix 1 - Team Data'!$B$12:$B$112,0),4)</f>
        <v>90</v>
      </c>
      <c r="I3234" s="25">
        <f>INDEX('Appendix 1 - Team Data'!$B$12:$R$112, MATCH(D3234, 'Appendix 1 - Team Data'!$B$12:$B$112,0),4)</f>
        <v>90</v>
      </c>
      <c r="J3234" s="25">
        <f t="shared" si="51"/>
        <v>2</v>
      </c>
    </row>
    <row r="3235" spans="2:10">
      <c r="B3235" s="3">
        <v>37437</v>
      </c>
      <c r="C3235" s="10" t="s">
        <v>40</v>
      </c>
      <c r="D3235" s="10" t="s">
        <v>35</v>
      </c>
      <c r="E3235" s="25">
        <v>0</v>
      </c>
      <c r="F3235" s="25">
        <v>2</v>
      </c>
      <c r="G3235" s="10" t="s">
        <v>286</v>
      </c>
      <c r="H3235" s="25">
        <f>INDEX('Appendix 1 - Team Data'!$B$12:$R$112, MATCH(C3235, 'Appendix 1 - Team Data'!$B$12:$B$112,0),4)</f>
        <v>90</v>
      </c>
      <c r="I3235" s="25">
        <f>INDEX('Appendix 1 - Team Data'!$B$12:$R$112, MATCH(D3235, 'Appendix 1 - Team Data'!$B$12:$B$112,0),4)</f>
        <v>90</v>
      </c>
      <c r="J3235" s="25">
        <f t="shared" si="51"/>
        <v>2</v>
      </c>
    </row>
    <row r="3236" spans="2:10">
      <c r="B3236" s="3">
        <v>37456</v>
      </c>
      <c r="C3236" s="10" t="s">
        <v>245</v>
      </c>
      <c r="D3236" s="10" t="s">
        <v>241</v>
      </c>
      <c r="E3236" s="25">
        <v>2</v>
      </c>
      <c r="F3236" s="25">
        <v>0</v>
      </c>
      <c r="G3236" s="10" t="s">
        <v>288</v>
      </c>
      <c r="H3236" s="25">
        <f>INDEX('Appendix 1 - Team Data'!$B$12:$R$112, MATCH(C3236, 'Appendix 1 - Team Data'!$B$12:$B$112,0),4)</f>
        <v>30</v>
      </c>
      <c r="I3236" s="25">
        <f>INDEX('Appendix 1 - Team Data'!$B$12:$R$112, MATCH(D3236, 'Appendix 1 - Team Data'!$B$12:$B$112,0),4)</f>
        <v>30</v>
      </c>
      <c r="J3236" s="25">
        <f t="shared" si="51"/>
        <v>2</v>
      </c>
    </row>
    <row r="3237" spans="2:10">
      <c r="B3237" s="3">
        <v>37488</v>
      </c>
      <c r="C3237" s="10" t="s">
        <v>17</v>
      </c>
      <c r="D3237" s="10" t="s">
        <v>269</v>
      </c>
      <c r="E3237" s="25">
        <v>2</v>
      </c>
      <c r="F3237" s="25">
        <v>0</v>
      </c>
      <c r="G3237" s="10" t="s">
        <v>288</v>
      </c>
      <c r="H3237" s="25">
        <f>INDEX('Appendix 1 - Team Data'!$B$12:$R$112, MATCH(C3237, 'Appendix 1 - Team Data'!$B$12:$B$112,0),4)</f>
        <v>50</v>
      </c>
      <c r="I3237" s="25">
        <f>INDEX('Appendix 1 - Team Data'!$B$12:$R$112, MATCH(D3237, 'Appendix 1 - Team Data'!$B$12:$B$112,0),4)</f>
        <v>0</v>
      </c>
      <c r="J3237" s="25">
        <f t="shared" si="51"/>
        <v>2</v>
      </c>
    </row>
    <row r="3238" spans="2:10">
      <c r="B3238" s="3">
        <v>37489</v>
      </c>
      <c r="C3238" s="10" t="s">
        <v>220</v>
      </c>
      <c r="D3238" s="10" t="s">
        <v>227</v>
      </c>
      <c r="E3238" s="25">
        <v>2</v>
      </c>
      <c r="F3238" s="25">
        <v>0</v>
      </c>
      <c r="G3238" s="10" t="s">
        <v>288</v>
      </c>
      <c r="H3238" s="25">
        <f>INDEX('Appendix 1 - Team Data'!$B$12:$R$112, MATCH(C3238, 'Appendix 1 - Team Data'!$B$12:$B$112,0),4)</f>
        <v>60</v>
      </c>
      <c r="I3238" s="25">
        <f>INDEX('Appendix 1 - Team Data'!$B$12:$R$112, MATCH(D3238, 'Appendix 1 - Team Data'!$B$12:$B$112,0),4)</f>
        <v>50</v>
      </c>
      <c r="J3238" s="25">
        <f t="shared" si="51"/>
        <v>2</v>
      </c>
    </row>
    <row r="3239" spans="2:10">
      <c r="B3239" s="3">
        <v>37502</v>
      </c>
      <c r="C3239" s="10" t="s">
        <v>23</v>
      </c>
      <c r="D3239" s="10" t="s">
        <v>272</v>
      </c>
      <c r="E3239" s="25">
        <v>2</v>
      </c>
      <c r="F3239" s="25">
        <v>0</v>
      </c>
      <c r="G3239" s="10" t="s">
        <v>296</v>
      </c>
      <c r="H3239" s="25">
        <f>INDEX('Appendix 1 - Team Data'!$B$12:$R$112, MATCH(C3239, 'Appendix 1 - Team Data'!$B$12:$B$112,0),4)</f>
        <v>70</v>
      </c>
      <c r="I3239" s="25">
        <f>INDEX('Appendix 1 - Team Data'!$B$12:$R$112, MATCH(D3239, 'Appendix 1 - Team Data'!$B$12:$B$112,0),4)</f>
        <v>0</v>
      </c>
      <c r="J3239" s="25">
        <f t="shared" si="51"/>
        <v>2</v>
      </c>
    </row>
    <row r="3240" spans="2:10">
      <c r="B3240" s="3">
        <v>37506</v>
      </c>
      <c r="C3240" s="10" t="s">
        <v>45</v>
      </c>
      <c r="D3240" s="10" t="s">
        <v>233</v>
      </c>
      <c r="E3240" s="25">
        <v>0</v>
      </c>
      <c r="F3240" s="25">
        <v>2</v>
      </c>
      <c r="G3240" s="10" t="s">
        <v>293</v>
      </c>
      <c r="H3240" s="25">
        <f>INDEX('Appendix 1 - Team Data'!$B$12:$R$112, MATCH(C3240, 'Appendix 1 - Team Data'!$B$12:$B$112,0),4)</f>
        <v>90</v>
      </c>
      <c r="I3240" s="25">
        <f>INDEX('Appendix 1 - Team Data'!$B$12:$R$112, MATCH(D3240, 'Appendix 1 - Team Data'!$B$12:$B$112,0),4)</f>
        <v>40</v>
      </c>
      <c r="J3240" s="25">
        <f t="shared" si="51"/>
        <v>2</v>
      </c>
    </row>
    <row r="3241" spans="2:10">
      <c r="B3241" s="3">
        <v>37506</v>
      </c>
      <c r="C3241" s="10" t="s">
        <v>244</v>
      </c>
      <c r="D3241" s="10" t="s">
        <v>214</v>
      </c>
      <c r="E3241" s="25">
        <v>0</v>
      </c>
      <c r="F3241" s="25">
        <v>2</v>
      </c>
      <c r="G3241" s="10" t="s">
        <v>293</v>
      </c>
      <c r="H3241" s="25">
        <f>INDEX('Appendix 1 - Team Data'!$B$12:$R$112, MATCH(C3241, 'Appendix 1 - Team Data'!$B$12:$B$112,0),4)</f>
        <v>30</v>
      </c>
      <c r="I3241" s="25">
        <f>INDEX('Appendix 1 - Team Data'!$B$12:$R$112, MATCH(D3241, 'Appendix 1 - Team Data'!$B$12:$B$112,0),4)</f>
        <v>70</v>
      </c>
      <c r="J3241" s="25">
        <f t="shared" si="51"/>
        <v>2</v>
      </c>
    </row>
    <row r="3242" spans="2:10">
      <c r="B3242" s="3">
        <v>37506</v>
      </c>
      <c r="C3242" s="10" t="s">
        <v>230</v>
      </c>
      <c r="D3242" s="10" t="s">
        <v>21</v>
      </c>
      <c r="E3242" s="25">
        <v>0</v>
      </c>
      <c r="F3242" s="25">
        <v>2</v>
      </c>
      <c r="G3242" s="10" t="s">
        <v>293</v>
      </c>
      <c r="H3242" s="25">
        <f>INDEX('Appendix 1 - Team Data'!$B$12:$R$112, MATCH(C3242, 'Appendix 1 - Team Data'!$B$12:$B$112,0),4)</f>
        <v>50</v>
      </c>
      <c r="I3242" s="25">
        <f>INDEX('Appendix 1 - Team Data'!$B$12:$R$112, MATCH(D3242, 'Appendix 1 - Team Data'!$B$12:$B$112,0),4)</f>
        <v>90</v>
      </c>
      <c r="J3242" s="25">
        <f t="shared" si="51"/>
        <v>2</v>
      </c>
    </row>
    <row r="3243" spans="2:10">
      <c r="B3243" s="3">
        <v>37506</v>
      </c>
      <c r="C3243" s="10" t="s">
        <v>31</v>
      </c>
      <c r="D3243" s="10" t="s">
        <v>236</v>
      </c>
      <c r="E3243" s="25">
        <v>0</v>
      </c>
      <c r="F3243" s="25">
        <v>2</v>
      </c>
      <c r="G3243" s="10" t="s">
        <v>288</v>
      </c>
      <c r="H3243" s="25">
        <f>INDEX('Appendix 1 - Team Data'!$B$12:$R$112, MATCH(C3243, 'Appendix 1 - Team Data'!$B$12:$B$112,0),4)</f>
        <v>70</v>
      </c>
      <c r="I3243" s="25">
        <f>INDEX('Appendix 1 - Team Data'!$B$12:$R$112, MATCH(D3243, 'Appendix 1 - Team Data'!$B$12:$B$112,0),4)</f>
        <v>40</v>
      </c>
      <c r="J3243" s="25">
        <f t="shared" si="51"/>
        <v>2</v>
      </c>
    </row>
    <row r="3244" spans="2:10">
      <c r="B3244" s="3">
        <v>37506</v>
      </c>
      <c r="C3244" s="10" t="s">
        <v>15</v>
      </c>
      <c r="D3244" s="10" t="s">
        <v>221</v>
      </c>
      <c r="E3244" s="25">
        <v>4</v>
      </c>
      <c r="F3244" s="25">
        <v>2</v>
      </c>
      <c r="G3244" s="10" t="s">
        <v>293</v>
      </c>
      <c r="H3244" s="25">
        <f>INDEX('Appendix 1 - Team Data'!$B$12:$R$112, MATCH(C3244, 'Appendix 1 - Team Data'!$B$12:$B$112,0),4)</f>
        <v>50</v>
      </c>
      <c r="I3244" s="25">
        <f>INDEX('Appendix 1 - Team Data'!$B$12:$R$112, MATCH(D3244, 'Appendix 1 - Team Data'!$B$12:$B$112,0),4)</f>
        <v>60</v>
      </c>
      <c r="J3244" s="25">
        <f t="shared" si="51"/>
        <v>2</v>
      </c>
    </row>
    <row r="3245" spans="2:10">
      <c r="B3245" s="3">
        <v>37541</v>
      </c>
      <c r="C3245" s="10" t="s">
        <v>261</v>
      </c>
      <c r="D3245" s="10" t="s">
        <v>226</v>
      </c>
      <c r="E3245" s="25">
        <v>0</v>
      </c>
      <c r="F3245" s="25">
        <v>2</v>
      </c>
      <c r="G3245" s="10" t="s">
        <v>293</v>
      </c>
      <c r="H3245" s="25">
        <f>INDEX('Appendix 1 - Team Data'!$B$12:$R$112, MATCH(C3245, 'Appendix 1 - Team Data'!$B$12:$B$112,0),4)</f>
        <v>10</v>
      </c>
      <c r="I3245" s="25">
        <f>INDEX('Appendix 1 - Team Data'!$B$12:$R$112, MATCH(D3245, 'Appendix 1 - Team Data'!$B$12:$B$112,0),4)</f>
        <v>60</v>
      </c>
      <c r="J3245" s="25">
        <f t="shared" si="51"/>
        <v>2</v>
      </c>
    </row>
    <row r="3246" spans="2:10">
      <c r="B3246" s="3">
        <v>37541</v>
      </c>
      <c r="C3246" s="10" t="s">
        <v>233</v>
      </c>
      <c r="D3246" s="10" t="s">
        <v>32</v>
      </c>
      <c r="E3246" s="25">
        <v>2</v>
      </c>
      <c r="F3246" s="25">
        <v>0</v>
      </c>
      <c r="G3246" s="10" t="s">
        <v>293</v>
      </c>
      <c r="H3246" s="25">
        <f>INDEX('Appendix 1 - Team Data'!$B$12:$R$112, MATCH(C3246, 'Appendix 1 - Team Data'!$B$12:$B$112,0),4)</f>
        <v>40</v>
      </c>
      <c r="I3246" s="25">
        <f>INDEX('Appendix 1 - Team Data'!$B$12:$R$112, MATCH(D3246, 'Appendix 1 - Team Data'!$B$12:$B$112,0),4)</f>
        <v>80</v>
      </c>
      <c r="J3246" s="25">
        <f t="shared" si="51"/>
        <v>2</v>
      </c>
    </row>
    <row r="3247" spans="2:10">
      <c r="B3247" s="3">
        <v>37541</v>
      </c>
      <c r="C3247" s="10" t="s">
        <v>31</v>
      </c>
      <c r="D3247" s="10" t="s">
        <v>222</v>
      </c>
      <c r="E3247" s="25">
        <v>0</v>
      </c>
      <c r="F3247" s="25">
        <v>2</v>
      </c>
      <c r="G3247" s="10" t="s">
        <v>293</v>
      </c>
      <c r="H3247" s="25">
        <f>INDEX('Appendix 1 - Team Data'!$B$12:$R$112, MATCH(C3247, 'Appendix 1 - Team Data'!$B$12:$B$112,0),4)</f>
        <v>70</v>
      </c>
      <c r="I3247" s="25">
        <f>INDEX('Appendix 1 - Team Data'!$B$12:$R$112, MATCH(D3247, 'Appendix 1 - Team Data'!$B$12:$B$112,0),4)</f>
        <v>60</v>
      </c>
      <c r="J3247" s="25">
        <f t="shared" si="51"/>
        <v>2</v>
      </c>
    </row>
    <row r="3248" spans="2:10">
      <c r="B3248" s="3">
        <v>37541</v>
      </c>
      <c r="C3248" s="10" t="s">
        <v>219</v>
      </c>
      <c r="D3248" s="10" t="s">
        <v>230</v>
      </c>
      <c r="E3248" s="25">
        <v>2</v>
      </c>
      <c r="F3248" s="25">
        <v>0</v>
      </c>
      <c r="G3248" s="10" t="s">
        <v>293</v>
      </c>
      <c r="H3248" s="25">
        <f>INDEX('Appendix 1 - Team Data'!$B$12:$R$112, MATCH(C3248, 'Appendix 1 - Team Data'!$B$12:$B$112,0),4)</f>
        <v>60</v>
      </c>
      <c r="I3248" s="25">
        <f>INDEX('Appendix 1 - Team Data'!$B$12:$R$112, MATCH(D3248, 'Appendix 1 - Team Data'!$B$12:$B$112,0),4)</f>
        <v>50</v>
      </c>
      <c r="J3248" s="25">
        <f t="shared" si="51"/>
        <v>2</v>
      </c>
    </row>
    <row r="3249" spans="2:10">
      <c r="B3249" s="3">
        <v>37544</v>
      </c>
      <c r="C3249" s="10" t="s">
        <v>222</v>
      </c>
      <c r="D3249" s="10" t="s">
        <v>255</v>
      </c>
      <c r="E3249" s="25">
        <v>3</v>
      </c>
      <c r="F3249" s="25">
        <v>1</v>
      </c>
      <c r="G3249" s="10" t="s">
        <v>288</v>
      </c>
      <c r="H3249" s="25">
        <f>INDEX('Appendix 1 - Team Data'!$B$12:$R$112, MATCH(C3249, 'Appendix 1 - Team Data'!$B$12:$B$112,0),4)</f>
        <v>60</v>
      </c>
      <c r="I3249" s="25">
        <f>INDEX('Appendix 1 - Team Data'!$B$12:$R$112, MATCH(D3249, 'Appendix 1 - Team Data'!$B$12:$B$112,0),4)</f>
        <v>20</v>
      </c>
      <c r="J3249" s="25">
        <f t="shared" si="51"/>
        <v>2</v>
      </c>
    </row>
    <row r="3250" spans="2:10">
      <c r="B3250" s="3">
        <v>37545</v>
      </c>
      <c r="C3250" s="10" t="s">
        <v>230</v>
      </c>
      <c r="D3250" s="10" t="s">
        <v>264</v>
      </c>
      <c r="E3250" s="25">
        <v>2</v>
      </c>
      <c r="F3250" s="25">
        <v>0</v>
      </c>
      <c r="G3250" s="10" t="s">
        <v>293</v>
      </c>
      <c r="H3250" s="25">
        <f>INDEX('Appendix 1 - Team Data'!$B$12:$R$112, MATCH(C3250, 'Appendix 1 - Team Data'!$B$12:$B$112,0),4)</f>
        <v>50</v>
      </c>
      <c r="I3250" s="25">
        <f>INDEX('Appendix 1 - Team Data'!$B$12:$R$112, MATCH(D3250, 'Appendix 1 - Team Data'!$B$12:$B$112,0),4)</f>
        <v>10</v>
      </c>
      <c r="J3250" s="25">
        <f t="shared" si="51"/>
        <v>2</v>
      </c>
    </row>
    <row r="3251" spans="2:10">
      <c r="B3251" s="3">
        <v>37545</v>
      </c>
      <c r="C3251" s="10" t="s">
        <v>50</v>
      </c>
      <c r="D3251" s="10" t="s">
        <v>254</v>
      </c>
      <c r="E3251" s="25">
        <v>2</v>
      </c>
      <c r="F3251" s="25">
        <v>0</v>
      </c>
      <c r="G3251" s="10" t="s">
        <v>288</v>
      </c>
      <c r="H3251" s="25">
        <f>INDEX('Appendix 1 - Team Data'!$B$12:$R$112, MATCH(C3251, 'Appendix 1 - Team Data'!$B$12:$B$112,0),4)</f>
        <v>80</v>
      </c>
      <c r="I3251" s="25">
        <f>INDEX('Appendix 1 - Team Data'!$B$12:$R$112, MATCH(D3251, 'Appendix 1 - Team Data'!$B$12:$B$112,0),4)</f>
        <v>20</v>
      </c>
      <c r="J3251" s="25">
        <f t="shared" si="51"/>
        <v>2</v>
      </c>
    </row>
    <row r="3252" spans="2:10">
      <c r="B3252" s="3">
        <v>37545</v>
      </c>
      <c r="C3252" s="10" t="s">
        <v>38</v>
      </c>
      <c r="D3252" s="10" t="s">
        <v>244</v>
      </c>
      <c r="E3252" s="25">
        <v>2</v>
      </c>
      <c r="F3252" s="25">
        <v>0</v>
      </c>
      <c r="G3252" s="10" t="s">
        <v>293</v>
      </c>
      <c r="H3252" s="25">
        <f>INDEX('Appendix 1 - Team Data'!$B$12:$R$112, MATCH(C3252, 'Appendix 1 - Team Data'!$B$12:$B$112,0),4)</f>
        <v>70</v>
      </c>
      <c r="I3252" s="25">
        <f>INDEX('Appendix 1 - Team Data'!$B$12:$R$112, MATCH(D3252, 'Appendix 1 - Team Data'!$B$12:$B$112,0),4)</f>
        <v>30</v>
      </c>
      <c r="J3252" s="25">
        <f t="shared" si="51"/>
        <v>2</v>
      </c>
    </row>
    <row r="3253" spans="2:10">
      <c r="B3253" s="3">
        <v>37549</v>
      </c>
      <c r="C3253" s="10" t="s">
        <v>220</v>
      </c>
      <c r="D3253" s="10" t="s">
        <v>218</v>
      </c>
      <c r="E3253" s="25">
        <v>2</v>
      </c>
      <c r="F3253" s="25">
        <v>0</v>
      </c>
      <c r="G3253" s="10" t="s">
        <v>288</v>
      </c>
      <c r="H3253" s="25">
        <f>INDEX('Appendix 1 - Team Data'!$B$12:$R$112, MATCH(C3253, 'Appendix 1 - Team Data'!$B$12:$B$112,0),4)</f>
        <v>60</v>
      </c>
      <c r="I3253" s="25">
        <f>INDEX('Appendix 1 - Team Data'!$B$12:$R$112, MATCH(D3253, 'Appendix 1 - Team Data'!$B$12:$B$112,0),4)</f>
        <v>70</v>
      </c>
      <c r="J3253" s="25">
        <f t="shared" si="51"/>
        <v>2</v>
      </c>
    </row>
    <row r="3254" spans="2:10">
      <c r="B3254" s="3">
        <v>37580</v>
      </c>
      <c r="C3254" s="10" t="s">
        <v>28</v>
      </c>
      <c r="D3254" s="10" t="s">
        <v>50</v>
      </c>
      <c r="E3254" s="25">
        <v>2</v>
      </c>
      <c r="F3254" s="25">
        <v>0</v>
      </c>
      <c r="G3254" s="10" t="s">
        <v>288</v>
      </c>
      <c r="H3254" s="25">
        <f>INDEX('Appendix 1 - Team Data'!$B$12:$R$112, MATCH(C3254, 'Appendix 1 - Team Data'!$B$12:$B$112,0),4)</f>
        <v>80</v>
      </c>
      <c r="I3254" s="25">
        <f>INDEX('Appendix 1 - Team Data'!$B$12:$R$112, MATCH(D3254, 'Appendix 1 - Team Data'!$B$12:$B$112,0),4)</f>
        <v>80</v>
      </c>
      <c r="J3254" s="25">
        <f t="shared" si="51"/>
        <v>2</v>
      </c>
    </row>
    <row r="3255" spans="2:10">
      <c r="B3255" s="3">
        <v>37580</v>
      </c>
      <c r="C3255" s="10" t="s">
        <v>258</v>
      </c>
      <c r="D3255" s="10" t="s">
        <v>31</v>
      </c>
      <c r="E3255" s="25">
        <v>2</v>
      </c>
      <c r="F3255" s="25">
        <v>0</v>
      </c>
      <c r="G3255" s="10" t="s">
        <v>288</v>
      </c>
      <c r="H3255" s="25">
        <f>INDEX('Appendix 1 - Team Data'!$B$12:$R$112, MATCH(C3255, 'Appendix 1 - Team Data'!$B$12:$B$112,0),4)</f>
        <v>20</v>
      </c>
      <c r="I3255" s="25">
        <f>INDEX('Appendix 1 - Team Data'!$B$12:$R$112, MATCH(D3255, 'Appendix 1 - Team Data'!$B$12:$B$112,0),4)</f>
        <v>70</v>
      </c>
      <c r="J3255" s="25">
        <f t="shared" si="51"/>
        <v>2</v>
      </c>
    </row>
    <row r="3256" spans="2:10">
      <c r="B3256" s="3">
        <v>37580</v>
      </c>
      <c r="C3256" s="10" t="s">
        <v>40</v>
      </c>
      <c r="D3256" s="10" t="s">
        <v>212</v>
      </c>
      <c r="E3256" s="25">
        <v>1</v>
      </c>
      <c r="F3256" s="25">
        <v>3</v>
      </c>
      <c r="G3256" s="10" t="s">
        <v>288</v>
      </c>
      <c r="H3256" s="25">
        <f>INDEX('Appendix 1 - Team Data'!$B$12:$R$112, MATCH(C3256, 'Appendix 1 - Team Data'!$B$12:$B$112,0),4)</f>
        <v>90</v>
      </c>
      <c r="I3256" s="25">
        <f>INDEX('Appendix 1 - Team Data'!$B$12:$R$112, MATCH(D3256, 'Appendix 1 - Team Data'!$B$12:$B$112,0),4)</f>
        <v>80</v>
      </c>
      <c r="J3256" s="25">
        <f t="shared" si="51"/>
        <v>2</v>
      </c>
    </row>
    <row r="3257" spans="2:10">
      <c r="B3257" s="3">
        <v>37580</v>
      </c>
      <c r="C3257" s="10" t="s">
        <v>53</v>
      </c>
      <c r="D3257" s="10" t="s">
        <v>30</v>
      </c>
      <c r="E3257" s="25">
        <v>0</v>
      </c>
      <c r="F3257" s="25">
        <v>2</v>
      </c>
      <c r="G3257" s="10" t="s">
        <v>288</v>
      </c>
      <c r="H3257" s="25">
        <f>INDEX('Appendix 1 - Team Data'!$B$12:$R$112, MATCH(C3257, 'Appendix 1 - Team Data'!$B$12:$B$112,0),4)</f>
        <v>50</v>
      </c>
      <c r="I3257" s="25">
        <f>INDEX('Appendix 1 - Team Data'!$B$12:$R$112, MATCH(D3257, 'Appendix 1 - Team Data'!$B$12:$B$112,0),4)</f>
        <v>90</v>
      </c>
      <c r="J3257" s="25">
        <f t="shared" si="51"/>
        <v>2</v>
      </c>
    </row>
    <row r="3258" spans="2:10">
      <c r="B3258" s="3">
        <v>37580</v>
      </c>
      <c r="C3258" s="10" t="s">
        <v>22</v>
      </c>
      <c r="D3258" s="10" t="s">
        <v>257</v>
      </c>
      <c r="E3258" s="25">
        <v>1</v>
      </c>
      <c r="F3258" s="25">
        <v>3</v>
      </c>
      <c r="G3258" s="10" t="s">
        <v>288</v>
      </c>
      <c r="H3258" s="25">
        <f>INDEX('Appendix 1 - Team Data'!$B$12:$R$112, MATCH(C3258, 'Appendix 1 - Team Data'!$B$12:$B$112,0),4)</f>
        <v>50</v>
      </c>
      <c r="I3258" s="25">
        <f>INDEX('Appendix 1 - Team Data'!$B$12:$R$112, MATCH(D3258, 'Appendix 1 - Team Data'!$B$12:$B$112,0),4)</f>
        <v>20</v>
      </c>
      <c r="J3258" s="25">
        <f t="shared" si="51"/>
        <v>2</v>
      </c>
    </row>
    <row r="3259" spans="2:10">
      <c r="B3259" s="3">
        <v>37580</v>
      </c>
      <c r="C3259" s="10" t="s">
        <v>20</v>
      </c>
      <c r="D3259" s="10" t="s">
        <v>222</v>
      </c>
      <c r="E3259" s="25">
        <v>2</v>
      </c>
      <c r="F3259" s="25">
        <v>0</v>
      </c>
      <c r="G3259" s="10" t="s">
        <v>288</v>
      </c>
      <c r="H3259" s="25">
        <f>INDEX('Appendix 1 - Team Data'!$B$12:$R$112, MATCH(C3259, 'Appendix 1 - Team Data'!$B$12:$B$112,0),4)</f>
        <v>90</v>
      </c>
      <c r="I3259" s="25">
        <f>INDEX('Appendix 1 - Team Data'!$B$12:$R$112, MATCH(D3259, 'Appendix 1 - Team Data'!$B$12:$B$112,0),4)</f>
        <v>60</v>
      </c>
      <c r="J3259" s="25">
        <f t="shared" si="51"/>
        <v>2</v>
      </c>
    </row>
    <row r="3260" spans="2:10">
      <c r="B3260" s="3">
        <v>37597</v>
      </c>
      <c r="C3260" s="10" t="s">
        <v>248</v>
      </c>
      <c r="D3260" s="10" t="s">
        <v>241</v>
      </c>
      <c r="E3260" s="25">
        <v>3</v>
      </c>
      <c r="F3260" s="25">
        <v>1</v>
      </c>
      <c r="G3260" s="10" t="s">
        <v>324</v>
      </c>
      <c r="H3260" s="25">
        <f>INDEX('Appendix 1 - Team Data'!$B$12:$R$112, MATCH(C3260, 'Appendix 1 - Team Data'!$B$12:$B$112,0),4)</f>
        <v>30</v>
      </c>
      <c r="I3260" s="25">
        <f>INDEX('Appendix 1 - Team Data'!$B$12:$R$112, MATCH(D3260, 'Appendix 1 - Team Data'!$B$12:$B$112,0),4)</f>
        <v>30</v>
      </c>
      <c r="J3260" s="25">
        <f t="shared" si="51"/>
        <v>2</v>
      </c>
    </row>
    <row r="3261" spans="2:10">
      <c r="B3261" s="3">
        <v>37652</v>
      </c>
      <c r="C3261" s="10" t="s">
        <v>237</v>
      </c>
      <c r="D3261" s="10" t="s">
        <v>30</v>
      </c>
      <c r="E3261" s="25">
        <v>1</v>
      </c>
      <c r="F3261" s="25">
        <v>3</v>
      </c>
      <c r="G3261" s="10" t="s">
        <v>288</v>
      </c>
      <c r="H3261" s="25">
        <f>INDEX('Appendix 1 - Team Data'!$B$12:$R$112, MATCH(C3261, 'Appendix 1 - Team Data'!$B$12:$B$112,0),4)</f>
        <v>40</v>
      </c>
      <c r="I3261" s="25">
        <f>INDEX('Appendix 1 - Team Data'!$B$12:$R$112, MATCH(D3261, 'Appendix 1 - Team Data'!$B$12:$B$112,0),4)</f>
        <v>90</v>
      </c>
      <c r="J3261" s="25">
        <f t="shared" si="51"/>
        <v>2</v>
      </c>
    </row>
    <row r="3262" spans="2:10">
      <c r="B3262" s="3">
        <v>37664</v>
      </c>
      <c r="C3262" s="10" t="s">
        <v>251</v>
      </c>
      <c r="D3262" s="10" t="s">
        <v>45</v>
      </c>
      <c r="E3262" s="25">
        <v>1</v>
      </c>
      <c r="F3262" s="25">
        <v>3</v>
      </c>
      <c r="G3262" s="10" t="s">
        <v>288</v>
      </c>
      <c r="H3262" s="25">
        <f>INDEX('Appendix 1 - Team Data'!$B$12:$R$112, MATCH(C3262, 'Appendix 1 - Team Data'!$B$12:$B$112,0),4)</f>
        <v>20</v>
      </c>
      <c r="I3262" s="25">
        <f>INDEX('Appendix 1 - Team Data'!$B$12:$R$112, MATCH(D3262, 'Appendix 1 - Team Data'!$B$12:$B$112,0),4)</f>
        <v>90</v>
      </c>
      <c r="J3262" s="25">
        <f t="shared" si="51"/>
        <v>2</v>
      </c>
    </row>
    <row r="3263" spans="2:10">
      <c r="B3263" s="3">
        <v>37664</v>
      </c>
      <c r="C3263" s="10" t="s">
        <v>48</v>
      </c>
      <c r="D3263" s="10" t="s">
        <v>26</v>
      </c>
      <c r="E3263" s="25">
        <v>1</v>
      </c>
      <c r="F3263" s="25">
        <v>3</v>
      </c>
      <c r="G3263" s="10" t="s">
        <v>288</v>
      </c>
      <c r="H3263" s="25">
        <f>INDEX('Appendix 1 - Team Data'!$B$12:$R$112, MATCH(C3263, 'Appendix 1 - Team Data'!$B$12:$B$112,0),4)</f>
        <v>90</v>
      </c>
      <c r="I3263" s="25">
        <f>INDEX('Appendix 1 - Team Data'!$B$12:$R$112, MATCH(D3263, 'Appendix 1 - Team Data'!$B$12:$B$112,0),4)</f>
        <v>60</v>
      </c>
      <c r="J3263" s="25">
        <f t="shared" si="51"/>
        <v>2</v>
      </c>
    </row>
    <row r="3264" spans="2:10">
      <c r="B3264" s="3">
        <v>37664</v>
      </c>
      <c r="C3264" s="10" t="s">
        <v>252</v>
      </c>
      <c r="D3264" s="10" t="s">
        <v>264</v>
      </c>
      <c r="E3264" s="25">
        <v>2</v>
      </c>
      <c r="F3264" s="25">
        <v>0</v>
      </c>
      <c r="G3264" s="10" t="s">
        <v>288</v>
      </c>
      <c r="H3264" s="25">
        <f>INDEX('Appendix 1 - Team Data'!$B$12:$R$112, MATCH(C3264, 'Appendix 1 - Team Data'!$B$12:$B$112,0),4)</f>
        <v>20</v>
      </c>
      <c r="I3264" s="25">
        <f>INDEX('Appendix 1 - Team Data'!$B$12:$R$112, MATCH(D3264, 'Appendix 1 - Team Data'!$B$12:$B$112,0),4)</f>
        <v>10</v>
      </c>
      <c r="J3264" s="25">
        <f t="shared" si="51"/>
        <v>2</v>
      </c>
    </row>
    <row r="3265" spans="2:10">
      <c r="B3265" s="3">
        <v>37664</v>
      </c>
      <c r="C3265" s="10" t="s">
        <v>265</v>
      </c>
      <c r="D3265" s="10" t="s">
        <v>255</v>
      </c>
      <c r="E3265" s="25">
        <v>2</v>
      </c>
      <c r="F3265" s="25">
        <v>4</v>
      </c>
      <c r="G3265" s="10" t="s">
        <v>288</v>
      </c>
      <c r="H3265" s="25">
        <f>INDEX('Appendix 1 - Team Data'!$B$12:$R$112, MATCH(C3265, 'Appendix 1 - Team Data'!$B$12:$B$112,0),4)</f>
        <v>10</v>
      </c>
      <c r="I3265" s="25">
        <f>INDEX('Appendix 1 - Team Data'!$B$12:$R$112, MATCH(D3265, 'Appendix 1 - Team Data'!$B$12:$B$112,0),4)</f>
        <v>20</v>
      </c>
      <c r="J3265" s="25">
        <f t="shared" si="51"/>
        <v>2</v>
      </c>
    </row>
    <row r="3266" spans="2:10">
      <c r="B3266" s="3">
        <v>37664</v>
      </c>
      <c r="C3266" s="10" t="s">
        <v>222</v>
      </c>
      <c r="D3266" s="10" t="s">
        <v>221</v>
      </c>
      <c r="E3266" s="25">
        <v>0</v>
      </c>
      <c r="F3266" s="25">
        <v>2</v>
      </c>
      <c r="G3266" s="10" t="s">
        <v>288</v>
      </c>
      <c r="H3266" s="25">
        <f>INDEX('Appendix 1 - Team Data'!$B$12:$R$112, MATCH(C3266, 'Appendix 1 - Team Data'!$B$12:$B$112,0),4)</f>
        <v>60</v>
      </c>
      <c r="I3266" s="25">
        <f>INDEX('Appendix 1 - Team Data'!$B$12:$R$112, MATCH(D3266, 'Appendix 1 - Team Data'!$B$12:$B$112,0),4)</f>
        <v>60</v>
      </c>
      <c r="J3266" s="25">
        <f t="shared" si="51"/>
        <v>2</v>
      </c>
    </row>
    <row r="3267" spans="2:10">
      <c r="B3267" s="3">
        <v>37664</v>
      </c>
      <c r="C3267" s="10" t="s">
        <v>21</v>
      </c>
      <c r="D3267" s="10" t="s">
        <v>40</v>
      </c>
      <c r="E3267" s="25">
        <v>3</v>
      </c>
      <c r="F3267" s="25">
        <v>1</v>
      </c>
      <c r="G3267" s="10" t="s">
        <v>288</v>
      </c>
      <c r="H3267" s="25">
        <f>INDEX('Appendix 1 - Team Data'!$B$12:$R$112, MATCH(C3267, 'Appendix 1 - Team Data'!$B$12:$B$112,0),4)</f>
        <v>90</v>
      </c>
      <c r="I3267" s="25">
        <f>INDEX('Appendix 1 - Team Data'!$B$12:$R$112, MATCH(D3267, 'Appendix 1 - Team Data'!$B$12:$B$112,0),4)</f>
        <v>90</v>
      </c>
      <c r="J3267" s="25">
        <f t="shared" si="51"/>
        <v>2</v>
      </c>
    </row>
    <row r="3268" spans="2:10">
      <c r="B3268" s="3">
        <v>37668</v>
      </c>
      <c r="C3268" s="10" t="s">
        <v>259</v>
      </c>
      <c r="D3268" s="10" t="s">
        <v>46</v>
      </c>
      <c r="E3268" s="25">
        <v>0</v>
      </c>
      <c r="F3268" s="25">
        <v>2</v>
      </c>
      <c r="G3268" s="10" t="s">
        <v>292</v>
      </c>
      <c r="H3268" s="25">
        <f>INDEX('Appendix 1 - Team Data'!$B$12:$R$112, MATCH(C3268, 'Appendix 1 - Team Data'!$B$12:$B$112,0),4)</f>
        <v>10</v>
      </c>
      <c r="I3268" s="25">
        <f>INDEX('Appendix 1 - Team Data'!$B$12:$R$112, MATCH(D3268, 'Appendix 1 - Team Data'!$B$12:$B$112,0),4)</f>
        <v>50</v>
      </c>
      <c r="J3268" s="25">
        <f t="shared" si="51"/>
        <v>2</v>
      </c>
    </row>
    <row r="3269" spans="2:10">
      <c r="B3269" s="3">
        <v>37672</v>
      </c>
      <c r="C3269" s="10" t="s">
        <v>271</v>
      </c>
      <c r="D3269" s="10" t="s">
        <v>259</v>
      </c>
      <c r="E3269" s="25">
        <v>0</v>
      </c>
      <c r="F3269" s="25">
        <v>2</v>
      </c>
      <c r="G3269" s="10" t="s">
        <v>292</v>
      </c>
      <c r="H3269" s="25">
        <f>INDEX('Appendix 1 - Team Data'!$B$12:$R$112, MATCH(C3269, 'Appendix 1 - Team Data'!$B$12:$B$112,0),4)</f>
        <v>0</v>
      </c>
      <c r="I3269" s="25">
        <f>INDEX('Appendix 1 - Team Data'!$B$12:$R$112, MATCH(D3269, 'Appendix 1 - Team Data'!$B$12:$B$112,0),4)</f>
        <v>10</v>
      </c>
      <c r="J3269" s="25">
        <f t="shared" si="51"/>
        <v>2</v>
      </c>
    </row>
    <row r="3270" spans="2:10">
      <c r="B3270" s="3">
        <v>37699</v>
      </c>
      <c r="C3270" s="10" t="s">
        <v>41</v>
      </c>
      <c r="D3270" s="10" t="s">
        <v>227</v>
      </c>
      <c r="E3270" s="25">
        <v>2</v>
      </c>
      <c r="F3270" s="25">
        <v>0</v>
      </c>
      <c r="G3270" s="10" t="s">
        <v>288</v>
      </c>
      <c r="H3270" s="25">
        <f>INDEX('Appendix 1 - Team Data'!$B$12:$R$112, MATCH(C3270, 'Appendix 1 - Team Data'!$B$12:$B$112,0),4)</f>
        <v>80</v>
      </c>
      <c r="I3270" s="25">
        <f>INDEX('Appendix 1 - Team Data'!$B$12:$R$112, MATCH(D3270, 'Appendix 1 - Team Data'!$B$12:$B$112,0),4)</f>
        <v>50</v>
      </c>
      <c r="J3270" s="25">
        <f t="shared" si="51"/>
        <v>2</v>
      </c>
    </row>
    <row r="3271" spans="2:10">
      <c r="B3271" s="3">
        <v>37709</v>
      </c>
      <c r="C3271" s="10" t="s">
        <v>239</v>
      </c>
      <c r="D3271" s="10" t="s">
        <v>15</v>
      </c>
      <c r="E3271" s="25">
        <v>3</v>
      </c>
      <c r="F3271" s="25">
        <v>1</v>
      </c>
      <c r="G3271" s="10" t="s">
        <v>293</v>
      </c>
      <c r="H3271" s="25">
        <f>INDEX('Appendix 1 - Team Data'!$B$12:$R$112, MATCH(C3271, 'Appendix 1 - Team Data'!$B$12:$B$112,0),4)</f>
        <v>40</v>
      </c>
      <c r="I3271" s="25">
        <f>INDEX('Appendix 1 - Team Data'!$B$12:$R$112, MATCH(D3271, 'Appendix 1 - Team Data'!$B$12:$B$112,0),4)</f>
        <v>50</v>
      </c>
      <c r="J3271" s="25">
        <f t="shared" si="51"/>
        <v>2</v>
      </c>
    </row>
    <row r="3272" spans="2:10">
      <c r="B3272" s="3">
        <v>37709</v>
      </c>
      <c r="C3272" s="10" t="s">
        <v>211</v>
      </c>
      <c r="D3272" s="10" t="s">
        <v>244</v>
      </c>
      <c r="E3272" s="25">
        <v>2</v>
      </c>
      <c r="F3272" s="25">
        <v>0</v>
      </c>
      <c r="G3272" s="10" t="s">
        <v>293</v>
      </c>
      <c r="H3272" s="25">
        <f>INDEX('Appendix 1 - Team Data'!$B$12:$R$112, MATCH(C3272, 'Appendix 1 - Team Data'!$B$12:$B$112,0),4)</f>
        <v>90</v>
      </c>
      <c r="I3272" s="25">
        <f>INDEX('Appendix 1 - Team Data'!$B$12:$R$112, MATCH(D3272, 'Appendix 1 - Team Data'!$B$12:$B$112,0),4)</f>
        <v>30</v>
      </c>
      <c r="J3272" s="25">
        <f t="shared" si="51"/>
        <v>2</v>
      </c>
    </row>
    <row r="3273" spans="2:10">
      <c r="B3273" s="3">
        <v>37709</v>
      </c>
      <c r="C3273" s="10" t="s">
        <v>256</v>
      </c>
      <c r="D3273" s="10" t="s">
        <v>216</v>
      </c>
      <c r="E3273" s="25">
        <v>0</v>
      </c>
      <c r="F3273" s="25">
        <v>2</v>
      </c>
      <c r="G3273" s="10" t="s">
        <v>293</v>
      </c>
      <c r="H3273" s="25">
        <f>INDEX('Appendix 1 - Team Data'!$B$12:$R$112, MATCH(C3273, 'Appendix 1 - Team Data'!$B$12:$B$112,0),4)</f>
        <v>20</v>
      </c>
      <c r="I3273" s="25">
        <f>INDEX('Appendix 1 - Team Data'!$B$12:$R$112, MATCH(D3273, 'Appendix 1 - Team Data'!$B$12:$B$112,0),4)</f>
        <v>70</v>
      </c>
      <c r="J3273" s="25">
        <f t="shared" si="51"/>
        <v>2</v>
      </c>
    </row>
    <row r="3274" spans="2:10">
      <c r="B3274" s="3">
        <v>37710</v>
      </c>
      <c r="C3274" s="10" t="s">
        <v>213</v>
      </c>
      <c r="D3274" s="10" t="s">
        <v>27</v>
      </c>
      <c r="E3274" s="25">
        <v>2</v>
      </c>
      <c r="F3274" s="25">
        <v>0</v>
      </c>
      <c r="G3274" s="10" t="s">
        <v>288</v>
      </c>
      <c r="H3274" s="25">
        <f>INDEX('Appendix 1 - Team Data'!$B$12:$R$112, MATCH(C3274, 'Appendix 1 - Team Data'!$B$12:$B$112,0),4)</f>
        <v>80</v>
      </c>
      <c r="I3274" s="25">
        <f>INDEX('Appendix 1 - Team Data'!$B$12:$R$112, MATCH(D3274, 'Appendix 1 - Team Data'!$B$12:$B$112,0),4)</f>
        <v>80</v>
      </c>
      <c r="J3274" s="25">
        <f t="shared" si="51"/>
        <v>2</v>
      </c>
    </row>
    <row r="3275" spans="2:10">
      <c r="B3275" s="3">
        <v>37713</v>
      </c>
      <c r="C3275" s="10" t="s">
        <v>48</v>
      </c>
      <c r="D3275" s="10" t="s">
        <v>225</v>
      </c>
      <c r="E3275" s="25">
        <v>2</v>
      </c>
      <c r="F3275" s="25">
        <v>0</v>
      </c>
      <c r="G3275" s="10" t="s">
        <v>293</v>
      </c>
      <c r="H3275" s="25">
        <f>INDEX('Appendix 1 - Team Data'!$B$12:$R$112, MATCH(C3275, 'Appendix 1 - Team Data'!$B$12:$B$112,0),4)</f>
        <v>90</v>
      </c>
      <c r="I3275" s="25">
        <f>INDEX('Appendix 1 - Team Data'!$B$12:$R$112, MATCH(D3275, 'Appendix 1 - Team Data'!$B$12:$B$112,0),4)</f>
        <v>60</v>
      </c>
      <c r="J3275" s="25">
        <f t="shared" si="51"/>
        <v>2</v>
      </c>
    </row>
    <row r="3276" spans="2:10">
      <c r="B3276" s="3">
        <v>37713</v>
      </c>
      <c r="C3276" s="10" t="s">
        <v>229</v>
      </c>
      <c r="D3276" s="10" t="s">
        <v>230</v>
      </c>
      <c r="E3276" s="25">
        <v>0</v>
      </c>
      <c r="F3276" s="25">
        <v>2</v>
      </c>
      <c r="G3276" s="10" t="s">
        <v>293</v>
      </c>
      <c r="H3276" s="25">
        <f>INDEX('Appendix 1 - Team Data'!$B$12:$R$112, MATCH(C3276, 'Appendix 1 - Team Data'!$B$12:$B$112,0),4)</f>
        <v>50</v>
      </c>
      <c r="I3276" s="25">
        <f>INDEX('Appendix 1 - Team Data'!$B$12:$R$112, MATCH(D3276, 'Appendix 1 - Team Data'!$B$12:$B$112,0),4)</f>
        <v>50</v>
      </c>
      <c r="J3276" s="25">
        <f t="shared" si="51"/>
        <v>2</v>
      </c>
    </row>
    <row r="3277" spans="2:10">
      <c r="B3277" s="3">
        <v>37713</v>
      </c>
      <c r="C3277" s="10" t="s">
        <v>220</v>
      </c>
      <c r="D3277" s="10" t="s">
        <v>247</v>
      </c>
      <c r="E3277" s="25">
        <v>2</v>
      </c>
      <c r="F3277" s="25">
        <v>0</v>
      </c>
      <c r="G3277" s="10" t="s">
        <v>288</v>
      </c>
      <c r="H3277" s="25">
        <f>INDEX('Appendix 1 - Team Data'!$B$12:$R$112, MATCH(C3277, 'Appendix 1 - Team Data'!$B$12:$B$112,0),4)</f>
        <v>60</v>
      </c>
      <c r="I3277" s="25">
        <f>INDEX('Appendix 1 - Team Data'!$B$12:$R$112, MATCH(D3277, 'Appendix 1 - Team Data'!$B$12:$B$112,0),4)</f>
        <v>30</v>
      </c>
      <c r="J3277" s="25">
        <f t="shared" si="51"/>
        <v>2</v>
      </c>
    </row>
    <row r="3278" spans="2:10">
      <c r="B3278" s="3">
        <v>37738</v>
      </c>
      <c r="C3278" s="10" t="s">
        <v>277</v>
      </c>
      <c r="D3278" s="10" t="s">
        <v>237</v>
      </c>
      <c r="E3278" s="25">
        <v>2</v>
      </c>
      <c r="F3278" s="25">
        <v>4</v>
      </c>
      <c r="G3278" s="10" t="s">
        <v>325</v>
      </c>
      <c r="H3278" s="25">
        <f>INDEX('Appendix 1 - Team Data'!$B$12:$R$112, MATCH(C3278, 'Appendix 1 - Team Data'!$B$12:$B$112,0),4)</f>
        <v>0</v>
      </c>
      <c r="I3278" s="25">
        <f>INDEX('Appendix 1 - Team Data'!$B$12:$R$112, MATCH(D3278, 'Appendix 1 - Team Data'!$B$12:$B$112,0),4)</f>
        <v>40</v>
      </c>
      <c r="J3278" s="25">
        <f t="shared" si="51"/>
        <v>2</v>
      </c>
    </row>
    <row r="3279" spans="2:10">
      <c r="B3279" s="3">
        <v>37741</v>
      </c>
      <c r="C3279" s="10" t="s">
        <v>45</v>
      </c>
      <c r="D3279" s="10" t="s">
        <v>50</v>
      </c>
      <c r="E3279" s="25">
        <v>3</v>
      </c>
      <c r="F3279" s="25">
        <v>1</v>
      </c>
      <c r="G3279" s="10" t="s">
        <v>288</v>
      </c>
      <c r="H3279" s="25">
        <f>INDEX('Appendix 1 - Team Data'!$B$12:$R$112, MATCH(C3279, 'Appendix 1 - Team Data'!$B$12:$B$112,0),4)</f>
        <v>90</v>
      </c>
      <c r="I3279" s="25">
        <f>INDEX('Appendix 1 - Team Data'!$B$12:$R$112, MATCH(D3279, 'Appendix 1 - Team Data'!$B$12:$B$112,0),4)</f>
        <v>80</v>
      </c>
      <c r="J3279" s="25">
        <f t="shared" si="51"/>
        <v>2</v>
      </c>
    </row>
    <row r="3280" spans="2:10">
      <c r="B3280" s="3">
        <v>37741</v>
      </c>
      <c r="C3280" s="10" t="s">
        <v>233</v>
      </c>
      <c r="D3280" s="10" t="s">
        <v>239</v>
      </c>
      <c r="E3280" s="25">
        <v>2</v>
      </c>
      <c r="F3280" s="25">
        <v>0</v>
      </c>
      <c r="G3280" s="10" t="s">
        <v>288</v>
      </c>
      <c r="H3280" s="25">
        <f>INDEX('Appendix 1 - Team Data'!$B$12:$R$112, MATCH(C3280, 'Appendix 1 - Team Data'!$B$12:$B$112,0),4)</f>
        <v>40</v>
      </c>
      <c r="I3280" s="25">
        <f>INDEX('Appendix 1 - Team Data'!$B$12:$R$112, MATCH(D3280, 'Appendix 1 - Team Data'!$B$12:$B$112,0),4)</f>
        <v>40</v>
      </c>
      <c r="J3280" s="25">
        <f t="shared" si="51"/>
        <v>2</v>
      </c>
    </row>
    <row r="3281" spans="2:10">
      <c r="B3281" s="3">
        <v>37741</v>
      </c>
      <c r="C3281" s="10" t="s">
        <v>265</v>
      </c>
      <c r="D3281" s="10" t="s">
        <v>30</v>
      </c>
      <c r="E3281" s="25">
        <v>1</v>
      </c>
      <c r="F3281" s="25">
        <v>3</v>
      </c>
      <c r="G3281" s="10" t="s">
        <v>288</v>
      </c>
      <c r="H3281" s="25">
        <f>INDEX('Appendix 1 - Team Data'!$B$12:$R$112, MATCH(C3281, 'Appendix 1 - Team Data'!$B$12:$B$112,0),4)</f>
        <v>10</v>
      </c>
      <c r="I3281" s="25">
        <f>INDEX('Appendix 1 - Team Data'!$B$12:$R$112, MATCH(D3281, 'Appendix 1 - Team Data'!$B$12:$B$112,0),4)</f>
        <v>90</v>
      </c>
      <c r="J3281" s="25">
        <f t="shared" si="51"/>
        <v>2</v>
      </c>
    </row>
    <row r="3282" spans="2:10">
      <c r="B3282" s="3">
        <v>37741</v>
      </c>
      <c r="C3282" s="10" t="s">
        <v>222</v>
      </c>
      <c r="D3282" s="10" t="s">
        <v>226</v>
      </c>
      <c r="E3282" s="25">
        <v>0</v>
      </c>
      <c r="F3282" s="25">
        <v>2</v>
      </c>
      <c r="G3282" s="10" t="s">
        <v>288</v>
      </c>
      <c r="H3282" s="25">
        <f>INDEX('Appendix 1 - Team Data'!$B$12:$R$112, MATCH(C3282, 'Appendix 1 - Team Data'!$B$12:$B$112,0),4)</f>
        <v>60</v>
      </c>
      <c r="I3282" s="25">
        <f>INDEX('Appendix 1 - Team Data'!$B$12:$R$112, MATCH(D3282, 'Appendix 1 - Team Data'!$B$12:$B$112,0),4)</f>
        <v>60</v>
      </c>
      <c r="J3282" s="25">
        <f t="shared" si="51"/>
        <v>2</v>
      </c>
    </row>
    <row r="3283" spans="2:10">
      <c r="B3283" s="3">
        <v>37763</v>
      </c>
      <c r="C3283" s="10" t="s">
        <v>246</v>
      </c>
      <c r="D3283" s="10" t="s">
        <v>244</v>
      </c>
      <c r="E3283" s="25">
        <v>2</v>
      </c>
      <c r="F3283" s="25">
        <v>0</v>
      </c>
      <c r="G3283" s="10" t="s">
        <v>288</v>
      </c>
      <c r="H3283" s="25">
        <f>INDEX('Appendix 1 - Team Data'!$B$12:$R$112, MATCH(C3283, 'Appendix 1 - Team Data'!$B$12:$B$112,0),4)</f>
        <v>30</v>
      </c>
      <c r="I3283" s="25">
        <f>INDEX('Appendix 1 - Team Data'!$B$12:$R$112, MATCH(D3283, 'Appendix 1 - Team Data'!$B$12:$B$112,0),4)</f>
        <v>30</v>
      </c>
      <c r="J3283" s="25">
        <f t="shared" si="51"/>
        <v>2</v>
      </c>
    </row>
    <row r="3284" spans="2:10">
      <c r="B3284" s="3">
        <v>37771</v>
      </c>
      <c r="C3284" s="10" t="s">
        <v>33</v>
      </c>
      <c r="D3284" s="10" t="s">
        <v>234</v>
      </c>
      <c r="E3284" s="25">
        <v>3</v>
      </c>
      <c r="F3284" s="25">
        <v>1</v>
      </c>
      <c r="G3284" s="10" t="s">
        <v>288</v>
      </c>
      <c r="H3284" s="25">
        <f>INDEX('Appendix 1 - Team Data'!$B$12:$R$112, MATCH(C3284, 'Appendix 1 - Team Data'!$B$12:$B$112,0),4)</f>
        <v>50</v>
      </c>
      <c r="I3284" s="25">
        <f>INDEX('Appendix 1 - Team Data'!$B$12:$R$112, MATCH(D3284, 'Appendix 1 - Team Data'!$B$12:$B$112,0),4)</f>
        <v>40</v>
      </c>
      <c r="J3284" s="25">
        <f t="shared" si="51"/>
        <v>2</v>
      </c>
    </row>
    <row r="3285" spans="2:10">
      <c r="B3285" s="3">
        <v>37775</v>
      </c>
      <c r="C3285" s="10" t="s">
        <v>211</v>
      </c>
      <c r="D3285" s="10" t="s">
        <v>229</v>
      </c>
      <c r="E3285" s="25">
        <v>2</v>
      </c>
      <c r="F3285" s="25">
        <v>0</v>
      </c>
      <c r="G3285" s="10" t="s">
        <v>288</v>
      </c>
      <c r="H3285" s="25">
        <f>INDEX('Appendix 1 - Team Data'!$B$12:$R$112, MATCH(C3285, 'Appendix 1 - Team Data'!$B$12:$B$112,0),4)</f>
        <v>90</v>
      </c>
      <c r="I3285" s="25">
        <f>INDEX('Appendix 1 - Team Data'!$B$12:$R$112, MATCH(D3285, 'Appendix 1 - Team Data'!$B$12:$B$112,0),4)</f>
        <v>50</v>
      </c>
      <c r="J3285" s="25">
        <f t="shared" ref="J3285:J3348" si="52">ABS(F3285-E3285)</f>
        <v>2</v>
      </c>
    </row>
    <row r="3286" spans="2:10">
      <c r="B3286" s="3">
        <v>37779</v>
      </c>
      <c r="C3286" s="10" t="s">
        <v>261</v>
      </c>
      <c r="D3286" s="10" t="s">
        <v>212</v>
      </c>
      <c r="E3286" s="25">
        <v>0</v>
      </c>
      <c r="F3286" s="25">
        <v>2</v>
      </c>
      <c r="G3286" s="10" t="s">
        <v>293</v>
      </c>
      <c r="H3286" s="25">
        <f>INDEX('Appendix 1 - Team Data'!$B$12:$R$112, MATCH(C3286, 'Appendix 1 - Team Data'!$B$12:$B$112,0),4)</f>
        <v>10</v>
      </c>
      <c r="I3286" s="25">
        <f>INDEX('Appendix 1 - Team Data'!$B$12:$R$112, MATCH(D3286, 'Appendix 1 - Team Data'!$B$12:$B$112,0),4)</f>
        <v>80</v>
      </c>
      <c r="J3286" s="25">
        <f t="shared" si="52"/>
        <v>2</v>
      </c>
    </row>
    <row r="3287" spans="2:10">
      <c r="B3287" s="3">
        <v>37780</v>
      </c>
      <c r="C3287" s="10" t="s">
        <v>43</v>
      </c>
      <c r="D3287" s="10" t="s">
        <v>18</v>
      </c>
      <c r="E3287" s="25">
        <v>0</v>
      </c>
      <c r="F3287" s="25">
        <v>2</v>
      </c>
      <c r="G3287" s="10" t="s">
        <v>288</v>
      </c>
      <c r="H3287" s="25">
        <f>INDEX('Appendix 1 - Team Data'!$B$12:$R$112, MATCH(C3287, 'Appendix 1 - Team Data'!$B$12:$B$112,0),4)</f>
        <v>70</v>
      </c>
      <c r="I3287" s="25">
        <f>INDEX('Appendix 1 - Team Data'!$B$12:$R$112, MATCH(D3287, 'Appendix 1 - Team Data'!$B$12:$B$112,0),4)</f>
        <v>80</v>
      </c>
      <c r="J3287" s="25">
        <f t="shared" si="52"/>
        <v>2</v>
      </c>
    </row>
    <row r="3288" spans="2:10">
      <c r="B3288" s="3">
        <v>37783</v>
      </c>
      <c r="C3288" s="10" t="s">
        <v>244</v>
      </c>
      <c r="D3288" s="10" t="s">
        <v>211</v>
      </c>
      <c r="E3288" s="25">
        <v>0</v>
      </c>
      <c r="F3288" s="25">
        <v>2</v>
      </c>
      <c r="G3288" s="10" t="s">
        <v>293</v>
      </c>
      <c r="H3288" s="25">
        <f>INDEX('Appendix 1 - Team Data'!$B$12:$R$112, MATCH(C3288, 'Appendix 1 - Team Data'!$B$12:$B$112,0),4)</f>
        <v>30</v>
      </c>
      <c r="I3288" s="25">
        <f>INDEX('Appendix 1 - Team Data'!$B$12:$R$112, MATCH(D3288, 'Appendix 1 - Team Data'!$B$12:$B$112,0),4)</f>
        <v>90</v>
      </c>
      <c r="J3288" s="25">
        <f t="shared" si="52"/>
        <v>2</v>
      </c>
    </row>
    <row r="3289" spans="2:10">
      <c r="B3289" s="3">
        <v>37783</v>
      </c>
      <c r="C3289" s="10" t="s">
        <v>221</v>
      </c>
      <c r="D3289" s="10" t="s">
        <v>263</v>
      </c>
      <c r="E3289" s="25">
        <v>2</v>
      </c>
      <c r="F3289" s="25">
        <v>0</v>
      </c>
      <c r="G3289" s="10" t="s">
        <v>293</v>
      </c>
      <c r="H3289" s="25">
        <f>INDEX('Appendix 1 - Team Data'!$B$12:$R$112, MATCH(C3289, 'Appendix 1 - Team Data'!$B$12:$B$112,0),4)</f>
        <v>60</v>
      </c>
      <c r="I3289" s="25">
        <f>INDEX('Appendix 1 - Team Data'!$B$12:$R$112, MATCH(D3289, 'Appendix 1 - Team Data'!$B$12:$B$112,0),4)</f>
        <v>10</v>
      </c>
      <c r="J3289" s="25">
        <f t="shared" si="52"/>
        <v>2</v>
      </c>
    </row>
    <row r="3290" spans="2:10">
      <c r="B3290" s="3">
        <v>37792</v>
      </c>
      <c r="C3290" s="10" t="s">
        <v>52</v>
      </c>
      <c r="D3290" s="10" t="s">
        <v>254</v>
      </c>
      <c r="E3290" s="25">
        <v>3</v>
      </c>
      <c r="F3290" s="25">
        <v>1</v>
      </c>
      <c r="G3290" s="10" t="s">
        <v>295</v>
      </c>
      <c r="H3290" s="25">
        <f>INDEX('Appendix 1 - Team Data'!$B$12:$R$112, MATCH(C3290, 'Appendix 1 - Team Data'!$B$12:$B$112,0),4)</f>
        <v>90</v>
      </c>
      <c r="I3290" s="25">
        <f>INDEX('Appendix 1 - Team Data'!$B$12:$R$112, MATCH(D3290, 'Appendix 1 - Team Data'!$B$12:$B$112,0),4)</f>
        <v>20</v>
      </c>
      <c r="J3290" s="25">
        <f t="shared" si="52"/>
        <v>2</v>
      </c>
    </row>
    <row r="3291" spans="2:10">
      <c r="B3291" s="3">
        <v>37811</v>
      </c>
      <c r="C3291" s="10" t="s">
        <v>247</v>
      </c>
      <c r="D3291" s="10" t="s">
        <v>215</v>
      </c>
      <c r="E3291" s="25">
        <v>2</v>
      </c>
      <c r="F3291" s="25">
        <v>0</v>
      </c>
      <c r="G3291" s="10" t="s">
        <v>288</v>
      </c>
      <c r="H3291" s="25">
        <f>INDEX('Appendix 1 - Team Data'!$B$12:$R$112, MATCH(C3291, 'Appendix 1 - Team Data'!$B$12:$B$112,0),4)</f>
        <v>30</v>
      </c>
      <c r="I3291" s="25">
        <f>INDEX('Appendix 1 - Team Data'!$B$12:$R$112, MATCH(D3291, 'Appendix 1 - Team Data'!$B$12:$B$112,0),4)</f>
        <v>70</v>
      </c>
      <c r="J3291" s="25">
        <f t="shared" si="52"/>
        <v>2</v>
      </c>
    </row>
    <row r="3292" spans="2:10">
      <c r="B3292" s="3">
        <v>37817</v>
      </c>
      <c r="C3292" s="10" t="s">
        <v>259</v>
      </c>
      <c r="D3292" s="10" t="s">
        <v>247</v>
      </c>
      <c r="E3292" s="25">
        <v>0</v>
      </c>
      <c r="F3292" s="25">
        <v>2</v>
      </c>
      <c r="G3292" s="10" t="s">
        <v>302</v>
      </c>
      <c r="H3292" s="25">
        <f>INDEX('Appendix 1 - Team Data'!$B$12:$R$112, MATCH(C3292, 'Appendix 1 - Team Data'!$B$12:$B$112,0),4)</f>
        <v>10</v>
      </c>
      <c r="I3292" s="25">
        <f>INDEX('Appendix 1 - Team Data'!$B$12:$R$112, MATCH(D3292, 'Appendix 1 - Team Data'!$B$12:$B$112,0),4)</f>
        <v>30</v>
      </c>
      <c r="J3292" s="25">
        <f t="shared" si="52"/>
        <v>2</v>
      </c>
    </row>
    <row r="3293" spans="2:10">
      <c r="B3293" s="3">
        <v>37821</v>
      </c>
      <c r="C3293" s="10" t="s">
        <v>52</v>
      </c>
      <c r="D3293" s="10" t="s">
        <v>35</v>
      </c>
      <c r="E3293" s="25">
        <v>0</v>
      </c>
      <c r="F3293" s="25">
        <v>2</v>
      </c>
      <c r="G3293" s="10" t="s">
        <v>302</v>
      </c>
      <c r="H3293" s="25">
        <f>INDEX('Appendix 1 - Team Data'!$B$12:$R$112, MATCH(C3293, 'Appendix 1 - Team Data'!$B$12:$B$112,0),4)</f>
        <v>90</v>
      </c>
      <c r="I3293" s="25">
        <f>INDEX('Appendix 1 - Team Data'!$B$12:$R$112, MATCH(D3293, 'Appendix 1 - Team Data'!$B$12:$B$112,0),4)</f>
        <v>90</v>
      </c>
      <c r="J3293" s="25">
        <f t="shared" si="52"/>
        <v>2</v>
      </c>
    </row>
    <row r="3294" spans="2:10">
      <c r="B3294" s="3">
        <v>37826</v>
      </c>
      <c r="C3294" s="10" t="s">
        <v>41</v>
      </c>
      <c r="D3294" s="10" t="s">
        <v>37</v>
      </c>
      <c r="E3294" s="25">
        <v>2</v>
      </c>
      <c r="F3294" s="25">
        <v>0</v>
      </c>
      <c r="G3294" s="10" t="s">
        <v>302</v>
      </c>
      <c r="H3294" s="25">
        <f>INDEX('Appendix 1 - Team Data'!$B$12:$R$112, MATCH(C3294, 'Appendix 1 - Team Data'!$B$12:$B$112,0),4)</f>
        <v>80</v>
      </c>
      <c r="I3294" s="25">
        <f>INDEX('Appendix 1 - Team Data'!$B$12:$R$112, MATCH(D3294, 'Appendix 1 - Team Data'!$B$12:$B$112,0),4)</f>
        <v>60</v>
      </c>
      <c r="J3294" s="25">
        <f t="shared" si="52"/>
        <v>2</v>
      </c>
    </row>
    <row r="3295" spans="2:10">
      <c r="B3295" s="3">
        <v>37853</v>
      </c>
      <c r="C3295" s="10" t="s">
        <v>226</v>
      </c>
      <c r="D3295" s="10" t="s">
        <v>37</v>
      </c>
      <c r="E3295" s="25">
        <v>2</v>
      </c>
      <c r="F3295" s="25">
        <v>0</v>
      </c>
      <c r="G3295" s="10" t="s">
        <v>288</v>
      </c>
      <c r="H3295" s="25">
        <f>INDEX('Appendix 1 - Team Data'!$B$12:$R$112, MATCH(C3295, 'Appendix 1 - Team Data'!$B$12:$B$112,0),4)</f>
        <v>60</v>
      </c>
      <c r="I3295" s="25">
        <f>INDEX('Appendix 1 - Team Data'!$B$12:$R$112, MATCH(D3295, 'Appendix 1 - Team Data'!$B$12:$B$112,0),4)</f>
        <v>60</v>
      </c>
      <c r="J3295" s="25">
        <f t="shared" si="52"/>
        <v>2</v>
      </c>
    </row>
    <row r="3296" spans="2:10">
      <c r="B3296" s="3">
        <v>37853</v>
      </c>
      <c r="C3296" s="10" t="s">
        <v>218</v>
      </c>
      <c r="D3296" s="10" t="s">
        <v>259</v>
      </c>
      <c r="E3296" s="25">
        <v>2</v>
      </c>
      <c r="F3296" s="25">
        <v>0</v>
      </c>
      <c r="G3296" s="10" t="s">
        <v>288</v>
      </c>
      <c r="H3296" s="25">
        <f>INDEX('Appendix 1 - Team Data'!$B$12:$R$112, MATCH(C3296, 'Appendix 1 - Team Data'!$B$12:$B$112,0),4)</f>
        <v>70</v>
      </c>
      <c r="I3296" s="25">
        <f>INDEX('Appendix 1 - Team Data'!$B$12:$R$112, MATCH(D3296, 'Appendix 1 - Team Data'!$B$12:$B$112,0),4)</f>
        <v>10</v>
      </c>
      <c r="J3296" s="25">
        <f t="shared" si="52"/>
        <v>2</v>
      </c>
    </row>
    <row r="3297" spans="2:10">
      <c r="B3297" s="3">
        <v>37853</v>
      </c>
      <c r="C3297" s="10" t="s">
        <v>48</v>
      </c>
      <c r="D3297" s="10" t="s">
        <v>32</v>
      </c>
      <c r="E3297" s="25">
        <v>3</v>
      </c>
      <c r="F3297" s="25">
        <v>1</v>
      </c>
      <c r="G3297" s="10" t="s">
        <v>288</v>
      </c>
      <c r="H3297" s="25">
        <f>INDEX('Appendix 1 - Team Data'!$B$12:$R$112, MATCH(C3297, 'Appendix 1 - Team Data'!$B$12:$B$112,0),4)</f>
        <v>90</v>
      </c>
      <c r="I3297" s="25">
        <f>INDEX('Appendix 1 - Team Data'!$B$12:$R$112, MATCH(D3297, 'Appendix 1 - Team Data'!$B$12:$B$112,0),4)</f>
        <v>80</v>
      </c>
      <c r="J3297" s="25">
        <f t="shared" si="52"/>
        <v>2</v>
      </c>
    </row>
    <row r="3298" spans="2:10">
      <c r="B3298" s="3">
        <v>37853</v>
      </c>
      <c r="C3298" s="10" t="s">
        <v>256</v>
      </c>
      <c r="D3298" s="10" t="s">
        <v>239</v>
      </c>
      <c r="E3298" s="25">
        <v>3</v>
      </c>
      <c r="F3298" s="25">
        <v>1</v>
      </c>
      <c r="G3298" s="10" t="s">
        <v>288</v>
      </c>
      <c r="H3298" s="25">
        <f>INDEX('Appendix 1 - Team Data'!$B$12:$R$112, MATCH(C3298, 'Appendix 1 - Team Data'!$B$12:$B$112,0),4)</f>
        <v>20</v>
      </c>
      <c r="I3298" s="25">
        <f>INDEX('Appendix 1 - Team Data'!$B$12:$R$112, MATCH(D3298, 'Appendix 1 - Team Data'!$B$12:$B$112,0),4)</f>
        <v>40</v>
      </c>
      <c r="J3298" s="25">
        <f t="shared" si="52"/>
        <v>2</v>
      </c>
    </row>
    <row r="3299" spans="2:10">
      <c r="B3299" s="3">
        <v>37853</v>
      </c>
      <c r="C3299" s="10" t="s">
        <v>41</v>
      </c>
      <c r="D3299" s="10" t="s">
        <v>27</v>
      </c>
      <c r="E3299" s="25">
        <v>1</v>
      </c>
      <c r="F3299" s="25">
        <v>3</v>
      </c>
      <c r="G3299" s="10" t="s">
        <v>288</v>
      </c>
      <c r="H3299" s="25">
        <f>INDEX('Appendix 1 - Team Data'!$B$12:$R$112, MATCH(C3299, 'Appendix 1 - Team Data'!$B$12:$B$112,0),4)</f>
        <v>80</v>
      </c>
      <c r="I3299" s="25">
        <f>INDEX('Appendix 1 - Team Data'!$B$12:$R$112, MATCH(D3299, 'Appendix 1 - Team Data'!$B$12:$B$112,0),4)</f>
        <v>80</v>
      </c>
      <c r="J3299" s="25">
        <f t="shared" si="52"/>
        <v>2</v>
      </c>
    </row>
    <row r="3300" spans="2:10">
      <c r="B3300" s="3">
        <v>37853</v>
      </c>
      <c r="C3300" s="10" t="s">
        <v>36</v>
      </c>
      <c r="D3300" s="10" t="s">
        <v>25</v>
      </c>
      <c r="E3300" s="25">
        <v>0</v>
      </c>
      <c r="F3300" s="25">
        <v>2</v>
      </c>
      <c r="G3300" s="10" t="s">
        <v>288</v>
      </c>
      <c r="H3300" s="25">
        <f>INDEX('Appendix 1 - Team Data'!$B$12:$R$112, MATCH(C3300, 'Appendix 1 - Team Data'!$B$12:$B$112,0),4)</f>
        <v>80</v>
      </c>
      <c r="I3300" s="25">
        <f>INDEX('Appendix 1 - Team Data'!$B$12:$R$112, MATCH(D3300, 'Appendix 1 - Team Data'!$B$12:$B$112,0),4)</f>
        <v>90</v>
      </c>
      <c r="J3300" s="25">
        <f t="shared" si="52"/>
        <v>2</v>
      </c>
    </row>
    <row r="3301" spans="2:10">
      <c r="B3301" s="3">
        <v>37853</v>
      </c>
      <c r="C3301" s="10" t="s">
        <v>219</v>
      </c>
      <c r="D3301" s="10" t="s">
        <v>228</v>
      </c>
      <c r="E3301" s="25">
        <v>0</v>
      </c>
      <c r="F3301" s="25">
        <v>2</v>
      </c>
      <c r="G3301" s="10" t="s">
        <v>288</v>
      </c>
      <c r="H3301" s="25">
        <f>INDEX('Appendix 1 - Team Data'!$B$12:$R$112, MATCH(C3301, 'Appendix 1 - Team Data'!$B$12:$B$112,0),4)</f>
        <v>60</v>
      </c>
      <c r="I3301" s="25">
        <f>INDEX('Appendix 1 - Team Data'!$B$12:$R$112, MATCH(D3301, 'Appendix 1 - Team Data'!$B$12:$B$112,0),4)</f>
        <v>50</v>
      </c>
      <c r="J3301" s="25">
        <f t="shared" si="52"/>
        <v>2</v>
      </c>
    </row>
    <row r="3302" spans="2:10">
      <c r="B3302" s="3">
        <v>37870</v>
      </c>
      <c r="C3302" s="10" t="s">
        <v>233</v>
      </c>
      <c r="D3302" s="10" t="s">
        <v>258</v>
      </c>
      <c r="E3302" s="25">
        <v>2</v>
      </c>
      <c r="F3302" s="25">
        <v>0</v>
      </c>
      <c r="G3302" s="10" t="s">
        <v>293</v>
      </c>
      <c r="H3302" s="25">
        <f>INDEX('Appendix 1 - Team Data'!$B$12:$R$112, MATCH(C3302, 'Appendix 1 - Team Data'!$B$12:$B$112,0),4)</f>
        <v>40</v>
      </c>
      <c r="I3302" s="25">
        <f>INDEX('Appendix 1 - Team Data'!$B$12:$R$112, MATCH(D3302, 'Appendix 1 - Team Data'!$B$12:$B$112,0),4)</f>
        <v>20</v>
      </c>
      <c r="J3302" s="25">
        <f t="shared" si="52"/>
        <v>2</v>
      </c>
    </row>
    <row r="3303" spans="2:10">
      <c r="B3303" s="3">
        <v>37870</v>
      </c>
      <c r="C3303" s="10" t="s">
        <v>218</v>
      </c>
      <c r="D3303" s="10" t="s">
        <v>220</v>
      </c>
      <c r="E3303" s="25">
        <v>2</v>
      </c>
      <c r="F3303" s="25">
        <v>0</v>
      </c>
      <c r="G3303" s="10" t="s">
        <v>289</v>
      </c>
      <c r="H3303" s="25">
        <f>INDEX('Appendix 1 - Team Data'!$B$12:$R$112, MATCH(C3303, 'Appendix 1 - Team Data'!$B$12:$B$112,0),4)</f>
        <v>70</v>
      </c>
      <c r="I3303" s="25">
        <f>INDEX('Appendix 1 - Team Data'!$B$12:$R$112, MATCH(D3303, 'Appendix 1 - Team Data'!$B$12:$B$112,0),4)</f>
        <v>60</v>
      </c>
      <c r="J3303" s="25">
        <f t="shared" si="52"/>
        <v>2</v>
      </c>
    </row>
    <row r="3304" spans="2:10">
      <c r="B3304" s="3">
        <v>37870</v>
      </c>
      <c r="C3304" s="10" t="s">
        <v>212</v>
      </c>
      <c r="D3304" s="10" t="s">
        <v>226</v>
      </c>
      <c r="E3304" s="25">
        <v>3</v>
      </c>
      <c r="F3304" s="25">
        <v>1</v>
      </c>
      <c r="G3304" s="10" t="s">
        <v>293</v>
      </c>
      <c r="H3304" s="25">
        <f>INDEX('Appendix 1 - Team Data'!$B$12:$R$112, MATCH(C3304, 'Appendix 1 - Team Data'!$B$12:$B$112,0),4)</f>
        <v>80</v>
      </c>
      <c r="I3304" s="25">
        <f>INDEX('Appendix 1 - Team Data'!$B$12:$R$112, MATCH(D3304, 'Appendix 1 - Team Data'!$B$12:$B$112,0),4)</f>
        <v>60</v>
      </c>
      <c r="J3304" s="25">
        <f t="shared" si="52"/>
        <v>2</v>
      </c>
    </row>
    <row r="3305" spans="2:10">
      <c r="B3305" s="3">
        <v>37870</v>
      </c>
      <c r="C3305" s="10" t="s">
        <v>232</v>
      </c>
      <c r="D3305" s="10" t="s">
        <v>252</v>
      </c>
      <c r="E3305" s="25">
        <v>3</v>
      </c>
      <c r="F3305" s="25">
        <v>1</v>
      </c>
      <c r="G3305" s="10" t="s">
        <v>293</v>
      </c>
      <c r="H3305" s="25">
        <f>INDEX('Appendix 1 - Team Data'!$B$12:$R$112, MATCH(C3305, 'Appendix 1 - Team Data'!$B$12:$B$112,0),4)</f>
        <v>40</v>
      </c>
      <c r="I3305" s="25">
        <f>INDEX('Appendix 1 - Team Data'!$B$12:$R$112, MATCH(D3305, 'Appendix 1 - Team Data'!$B$12:$B$112,0),4)</f>
        <v>20</v>
      </c>
      <c r="J3305" s="25">
        <f t="shared" si="52"/>
        <v>2</v>
      </c>
    </row>
    <row r="3306" spans="2:10">
      <c r="B3306" s="3">
        <v>37871</v>
      </c>
      <c r="C3306" s="10" t="s">
        <v>37</v>
      </c>
      <c r="D3306" s="10" t="s">
        <v>248</v>
      </c>
      <c r="E3306" s="25">
        <v>2</v>
      </c>
      <c r="F3306" s="25">
        <v>0</v>
      </c>
      <c r="G3306" s="10" t="s">
        <v>288</v>
      </c>
      <c r="H3306" s="25">
        <f>INDEX('Appendix 1 - Team Data'!$B$12:$R$112, MATCH(C3306, 'Appendix 1 - Team Data'!$B$12:$B$112,0),4)</f>
        <v>60</v>
      </c>
      <c r="I3306" s="25">
        <f>INDEX('Appendix 1 - Team Data'!$B$12:$R$112, MATCH(D3306, 'Appendix 1 - Team Data'!$B$12:$B$112,0),4)</f>
        <v>30</v>
      </c>
      <c r="J3306" s="25">
        <f t="shared" si="52"/>
        <v>2</v>
      </c>
    </row>
    <row r="3307" spans="2:10">
      <c r="B3307" s="3">
        <v>37874</v>
      </c>
      <c r="C3307" s="10" t="s">
        <v>239</v>
      </c>
      <c r="D3307" s="10" t="s">
        <v>263</v>
      </c>
      <c r="E3307" s="25">
        <v>3</v>
      </c>
      <c r="F3307" s="25">
        <v>1</v>
      </c>
      <c r="G3307" s="10" t="s">
        <v>293</v>
      </c>
      <c r="H3307" s="25">
        <f>INDEX('Appendix 1 - Team Data'!$B$12:$R$112, MATCH(C3307, 'Appendix 1 - Team Data'!$B$12:$B$112,0),4)</f>
        <v>40</v>
      </c>
      <c r="I3307" s="25">
        <f>INDEX('Appendix 1 - Team Data'!$B$12:$R$112, MATCH(D3307, 'Appendix 1 - Team Data'!$B$12:$B$112,0),4)</f>
        <v>10</v>
      </c>
      <c r="J3307" s="25">
        <f t="shared" si="52"/>
        <v>2</v>
      </c>
    </row>
    <row r="3308" spans="2:10">
      <c r="B3308" s="3">
        <v>37874</v>
      </c>
      <c r="C3308" s="10" t="s">
        <v>50</v>
      </c>
      <c r="D3308" s="10" t="s">
        <v>42</v>
      </c>
      <c r="E3308" s="25">
        <v>0</v>
      </c>
      <c r="F3308" s="25">
        <v>2</v>
      </c>
      <c r="G3308" s="10" t="s">
        <v>293</v>
      </c>
      <c r="H3308" s="25">
        <f>INDEX('Appendix 1 - Team Data'!$B$12:$R$112, MATCH(C3308, 'Appendix 1 - Team Data'!$B$12:$B$112,0),4)</f>
        <v>80</v>
      </c>
      <c r="I3308" s="25">
        <f>INDEX('Appendix 1 - Team Data'!$B$12:$R$112, MATCH(D3308, 'Appendix 1 - Team Data'!$B$12:$B$112,0),4)</f>
        <v>80</v>
      </c>
      <c r="J3308" s="25">
        <f t="shared" si="52"/>
        <v>2</v>
      </c>
    </row>
    <row r="3309" spans="2:10">
      <c r="B3309" s="3">
        <v>37874</v>
      </c>
      <c r="C3309" s="10" t="s">
        <v>232</v>
      </c>
      <c r="D3309" s="10" t="s">
        <v>25</v>
      </c>
      <c r="E3309" s="25">
        <v>0</v>
      </c>
      <c r="F3309" s="25">
        <v>2</v>
      </c>
      <c r="G3309" s="10" t="s">
        <v>293</v>
      </c>
      <c r="H3309" s="25">
        <f>INDEX('Appendix 1 - Team Data'!$B$12:$R$112, MATCH(C3309, 'Appendix 1 - Team Data'!$B$12:$B$112,0),4)</f>
        <v>40</v>
      </c>
      <c r="I3309" s="25">
        <f>INDEX('Appendix 1 - Team Data'!$B$12:$R$112, MATCH(D3309, 'Appendix 1 - Team Data'!$B$12:$B$112,0),4)</f>
        <v>90</v>
      </c>
      <c r="J3309" s="25">
        <f t="shared" si="52"/>
        <v>2</v>
      </c>
    </row>
    <row r="3310" spans="2:10">
      <c r="B3310" s="3">
        <v>37905</v>
      </c>
      <c r="C3310" s="10" t="s">
        <v>45</v>
      </c>
      <c r="D3310" s="10" t="s">
        <v>258</v>
      </c>
      <c r="E3310" s="25">
        <v>2</v>
      </c>
      <c r="F3310" s="25">
        <v>0</v>
      </c>
      <c r="G3310" s="10" t="s">
        <v>293</v>
      </c>
      <c r="H3310" s="25">
        <f>INDEX('Appendix 1 - Team Data'!$B$12:$R$112, MATCH(C3310, 'Appendix 1 - Team Data'!$B$12:$B$112,0),4)</f>
        <v>90</v>
      </c>
      <c r="I3310" s="25">
        <f>INDEX('Appendix 1 - Team Data'!$B$12:$R$112, MATCH(D3310, 'Appendix 1 - Team Data'!$B$12:$B$112,0),4)</f>
        <v>20</v>
      </c>
      <c r="J3310" s="25">
        <f t="shared" si="52"/>
        <v>2</v>
      </c>
    </row>
    <row r="3311" spans="2:10">
      <c r="B3311" s="3">
        <v>37905</v>
      </c>
      <c r="C3311" s="10" t="s">
        <v>20</v>
      </c>
      <c r="D3311" s="10" t="s">
        <v>239</v>
      </c>
      <c r="E3311" s="25">
        <v>5</v>
      </c>
      <c r="F3311" s="25">
        <v>3</v>
      </c>
      <c r="G3311" s="10" t="s">
        <v>288</v>
      </c>
      <c r="H3311" s="25">
        <f>INDEX('Appendix 1 - Team Data'!$B$12:$R$112, MATCH(C3311, 'Appendix 1 - Team Data'!$B$12:$B$112,0),4)</f>
        <v>90</v>
      </c>
      <c r="I3311" s="25">
        <f>INDEX('Appendix 1 - Team Data'!$B$12:$R$112, MATCH(D3311, 'Appendix 1 - Team Data'!$B$12:$B$112,0),4)</f>
        <v>40</v>
      </c>
      <c r="J3311" s="25">
        <f t="shared" si="52"/>
        <v>2</v>
      </c>
    </row>
    <row r="3312" spans="2:10">
      <c r="B3312" s="3">
        <v>37905</v>
      </c>
      <c r="C3312" s="10" t="s">
        <v>15</v>
      </c>
      <c r="D3312" s="10" t="s">
        <v>263</v>
      </c>
      <c r="E3312" s="25">
        <v>3</v>
      </c>
      <c r="F3312" s="25">
        <v>1</v>
      </c>
      <c r="G3312" s="10" t="s">
        <v>293</v>
      </c>
      <c r="H3312" s="25">
        <f>INDEX('Appendix 1 - Team Data'!$B$12:$R$112, MATCH(C3312, 'Appendix 1 - Team Data'!$B$12:$B$112,0),4)</f>
        <v>50</v>
      </c>
      <c r="I3312" s="25">
        <f>INDEX('Appendix 1 - Team Data'!$B$12:$R$112, MATCH(D3312, 'Appendix 1 - Team Data'!$B$12:$B$112,0),4)</f>
        <v>10</v>
      </c>
      <c r="J3312" s="25">
        <f t="shared" si="52"/>
        <v>2</v>
      </c>
    </row>
    <row r="3313" spans="2:10">
      <c r="B3313" s="3">
        <v>37905</v>
      </c>
      <c r="C3313" s="10" t="s">
        <v>36</v>
      </c>
      <c r="D3313" s="10" t="s">
        <v>221</v>
      </c>
      <c r="E3313" s="25">
        <v>2</v>
      </c>
      <c r="F3313" s="25">
        <v>0</v>
      </c>
      <c r="G3313" s="10" t="s">
        <v>293</v>
      </c>
      <c r="H3313" s="25">
        <f>INDEX('Appendix 1 - Team Data'!$B$12:$R$112, MATCH(C3313, 'Appendix 1 - Team Data'!$B$12:$B$112,0),4)</f>
        <v>80</v>
      </c>
      <c r="I3313" s="25">
        <f>INDEX('Appendix 1 - Team Data'!$B$12:$R$112, MATCH(D3313, 'Appendix 1 - Team Data'!$B$12:$B$112,0),4)</f>
        <v>60</v>
      </c>
      <c r="J3313" s="25">
        <f t="shared" si="52"/>
        <v>2</v>
      </c>
    </row>
    <row r="3314" spans="2:10">
      <c r="B3314" s="3">
        <v>37909</v>
      </c>
      <c r="C3314" s="10" t="s">
        <v>41</v>
      </c>
      <c r="D3314" s="10" t="s">
        <v>18</v>
      </c>
      <c r="E3314" s="25">
        <v>0</v>
      </c>
      <c r="F3314" s="25">
        <v>2</v>
      </c>
      <c r="G3314" s="10" t="s">
        <v>288</v>
      </c>
      <c r="H3314" s="25">
        <f>INDEX('Appendix 1 - Team Data'!$B$12:$R$112, MATCH(C3314, 'Appendix 1 - Team Data'!$B$12:$B$112,0),4)</f>
        <v>80</v>
      </c>
      <c r="I3314" s="25">
        <f>INDEX('Appendix 1 - Team Data'!$B$12:$R$112, MATCH(D3314, 'Appendix 1 - Team Data'!$B$12:$B$112,0),4)</f>
        <v>80</v>
      </c>
      <c r="J3314" s="25">
        <f t="shared" si="52"/>
        <v>2</v>
      </c>
    </row>
    <row r="3315" spans="2:10">
      <c r="B3315" s="3">
        <v>37915</v>
      </c>
      <c r="C3315" s="10" t="s">
        <v>253</v>
      </c>
      <c r="D3315" s="10" t="s">
        <v>43</v>
      </c>
      <c r="E3315" s="25">
        <v>3</v>
      </c>
      <c r="F3315" s="25">
        <v>1</v>
      </c>
      <c r="G3315" s="10" t="s">
        <v>290</v>
      </c>
      <c r="H3315" s="25">
        <f>INDEX('Appendix 1 - Team Data'!$B$12:$R$112, MATCH(C3315, 'Appendix 1 - Team Data'!$B$12:$B$112,0),4)</f>
        <v>20</v>
      </c>
      <c r="I3315" s="25">
        <f>INDEX('Appendix 1 - Team Data'!$B$12:$R$112, MATCH(D3315, 'Appendix 1 - Team Data'!$B$12:$B$112,0),4)</f>
        <v>70</v>
      </c>
      <c r="J3315" s="25">
        <f t="shared" si="52"/>
        <v>2</v>
      </c>
    </row>
    <row r="3316" spans="2:10">
      <c r="B3316" s="3">
        <v>37932</v>
      </c>
      <c r="C3316" s="10" t="s">
        <v>241</v>
      </c>
      <c r="D3316" s="10" t="s">
        <v>249</v>
      </c>
      <c r="E3316" s="25">
        <v>1</v>
      </c>
      <c r="F3316" s="25">
        <v>3</v>
      </c>
      <c r="G3316" s="10" t="s">
        <v>290</v>
      </c>
      <c r="H3316" s="25">
        <f>INDEX('Appendix 1 - Team Data'!$B$12:$R$112, MATCH(C3316, 'Appendix 1 - Team Data'!$B$12:$B$112,0),4)</f>
        <v>30</v>
      </c>
      <c r="I3316" s="25">
        <f>INDEX('Appendix 1 - Team Data'!$B$12:$R$112, MATCH(D3316, 'Appendix 1 - Team Data'!$B$12:$B$112,0),4)</f>
        <v>20</v>
      </c>
      <c r="J3316" s="25">
        <f t="shared" si="52"/>
        <v>2</v>
      </c>
    </row>
    <row r="3317" spans="2:10">
      <c r="B3317" s="3">
        <v>37937</v>
      </c>
      <c r="C3317" s="10" t="s">
        <v>272</v>
      </c>
      <c r="D3317" s="10" t="s">
        <v>268</v>
      </c>
      <c r="E3317" s="25">
        <v>0</v>
      </c>
      <c r="F3317" s="25">
        <v>2</v>
      </c>
      <c r="G3317" s="10" t="s">
        <v>290</v>
      </c>
      <c r="H3317" s="25">
        <f>INDEX('Appendix 1 - Team Data'!$B$12:$R$112, MATCH(C3317, 'Appendix 1 - Team Data'!$B$12:$B$112,0),4)</f>
        <v>0</v>
      </c>
      <c r="I3317" s="25">
        <f>INDEX('Appendix 1 - Team Data'!$B$12:$R$112, MATCH(D3317, 'Appendix 1 - Team Data'!$B$12:$B$112,0),4)</f>
        <v>10</v>
      </c>
      <c r="J3317" s="25">
        <f t="shared" si="52"/>
        <v>2</v>
      </c>
    </row>
    <row r="3318" spans="2:10">
      <c r="B3318" s="3">
        <v>37937</v>
      </c>
      <c r="C3318" s="10" t="s">
        <v>50</v>
      </c>
      <c r="D3318" s="10" t="s">
        <v>211</v>
      </c>
      <c r="E3318" s="25">
        <v>3</v>
      </c>
      <c r="F3318" s="25">
        <v>1</v>
      </c>
      <c r="G3318" s="10" t="s">
        <v>288</v>
      </c>
      <c r="H3318" s="25">
        <f>INDEX('Appendix 1 - Team Data'!$B$12:$R$112, MATCH(C3318, 'Appendix 1 - Team Data'!$B$12:$B$112,0),4)</f>
        <v>80</v>
      </c>
      <c r="I3318" s="25">
        <f>INDEX('Appendix 1 - Team Data'!$B$12:$R$112, MATCH(D3318, 'Appendix 1 - Team Data'!$B$12:$B$112,0),4)</f>
        <v>90</v>
      </c>
      <c r="J3318" s="25">
        <f t="shared" si="52"/>
        <v>2</v>
      </c>
    </row>
    <row r="3319" spans="2:10">
      <c r="B3319" s="3">
        <v>37939</v>
      </c>
      <c r="C3319" s="10" t="s">
        <v>249</v>
      </c>
      <c r="D3319" s="10" t="s">
        <v>241</v>
      </c>
      <c r="E3319" s="25">
        <v>3</v>
      </c>
      <c r="F3319" s="25">
        <v>1</v>
      </c>
      <c r="G3319" s="10" t="s">
        <v>290</v>
      </c>
      <c r="H3319" s="25">
        <f>INDEX('Appendix 1 - Team Data'!$B$12:$R$112, MATCH(C3319, 'Appendix 1 - Team Data'!$B$12:$B$112,0),4)</f>
        <v>20</v>
      </c>
      <c r="I3319" s="25">
        <f>INDEX('Appendix 1 - Team Data'!$B$12:$R$112, MATCH(D3319, 'Appendix 1 - Team Data'!$B$12:$B$112,0),4)</f>
        <v>30</v>
      </c>
      <c r="J3319" s="25">
        <f t="shared" si="52"/>
        <v>2</v>
      </c>
    </row>
    <row r="3320" spans="2:10">
      <c r="B3320" s="3">
        <v>37940</v>
      </c>
      <c r="C3320" s="10" t="s">
        <v>239</v>
      </c>
      <c r="D3320" s="10" t="s">
        <v>258</v>
      </c>
      <c r="E3320" s="25">
        <v>2</v>
      </c>
      <c r="F3320" s="25">
        <v>0</v>
      </c>
      <c r="G3320" s="10" t="s">
        <v>288</v>
      </c>
      <c r="H3320" s="25">
        <f>INDEX('Appendix 1 - Team Data'!$B$12:$R$112, MATCH(C3320, 'Appendix 1 - Team Data'!$B$12:$B$112,0),4)</f>
        <v>40</v>
      </c>
      <c r="I3320" s="25">
        <f>INDEX('Appendix 1 - Team Data'!$B$12:$R$112, MATCH(D3320, 'Appendix 1 - Team Data'!$B$12:$B$112,0),4)</f>
        <v>20</v>
      </c>
      <c r="J3320" s="25">
        <f t="shared" si="52"/>
        <v>2</v>
      </c>
    </row>
    <row r="3321" spans="2:10">
      <c r="B3321" s="3">
        <v>37944</v>
      </c>
      <c r="C3321" s="10" t="s">
        <v>47</v>
      </c>
      <c r="D3321" s="10" t="s">
        <v>250</v>
      </c>
      <c r="E3321" s="25">
        <v>2</v>
      </c>
      <c r="F3321" s="25">
        <v>0</v>
      </c>
      <c r="G3321" s="10" t="s">
        <v>288</v>
      </c>
      <c r="H3321" s="25">
        <f>INDEX('Appendix 1 - Team Data'!$B$12:$R$112, MATCH(C3321, 'Appendix 1 - Team Data'!$B$12:$B$112,0),4)</f>
        <v>40</v>
      </c>
      <c r="I3321" s="25">
        <f>INDEX('Appendix 1 - Team Data'!$B$12:$R$112, MATCH(D3321, 'Appendix 1 - Team Data'!$B$12:$B$112,0),4)</f>
        <v>20</v>
      </c>
      <c r="J3321" s="25">
        <f t="shared" si="52"/>
        <v>2</v>
      </c>
    </row>
    <row r="3322" spans="2:10">
      <c r="B3322" s="3">
        <v>37959</v>
      </c>
      <c r="C3322" s="10" t="s">
        <v>53</v>
      </c>
      <c r="D3322" s="10" t="s">
        <v>248</v>
      </c>
      <c r="E3322" s="25">
        <v>2</v>
      </c>
      <c r="F3322" s="25">
        <v>0</v>
      </c>
      <c r="G3322" s="10" t="s">
        <v>327</v>
      </c>
      <c r="H3322" s="25">
        <f>INDEX('Appendix 1 - Team Data'!$B$12:$R$112, MATCH(C3322, 'Appendix 1 - Team Data'!$B$12:$B$112,0),4)</f>
        <v>50</v>
      </c>
      <c r="I3322" s="25">
        <f>INDEX('Appendix 1 - Team Data'!$B$12:$R$112, MATCH(D3322, 'Appendix 1 - Team Data'!$B$12:$B$112,0),4)</f>
        <v>30</v>
      </c>
      <c r="J3322" s="25">
        <f t="shared" si="52"/>
        <v>2</v>
      </c>
    </row>
    <row r="3323" spans="2:10">
      <c r="B3323" s="3">
        <v>37971</v>
      </c>
      <c r="C3323" s="10" t="s">
        <v>275</v>
      </c>
      <c r="D3323" s="10" t="s">
        <v>272</v>
      </c>
      <c r="E3323" s="25">
        <v>2</v>
      </c>
      <c r="F3323" s="25">
        <v>0</v>
      </c>
      <c r="G3323" s="10" t="s">
        <v>288</v>
      </c>
      <c r="H3323" s="25">
        <f>INDEX('Appendix 1 - Team Data'!$B$12:$R$112, MATCH(C3323, 'Appendix 1 - Team Data'!$B$12:$B$112,0),4)</f>
        <v>0</v>
      </c>
      <c r="I3323" s="25">
        <f>INDEX('Appendix 1 - Team Data'!$B$12:$R$112, MATCH(D3323, 'Appendix 1 - Team Data'!$B$12:$B$112,0),4)</f>
        <v>0</v>
      </c>
      <c r="J3323" s="25">
        <f t="shared" si="52"/>
        <v>2</v>
      </c>
    </row>
    <row r="3324" spans="2:10">
      <c r="B3324" s="3">
        <v>37973</v>
      </c>
      <c r="C3324" s="10" t="s">
        <v>17</v>
      </c>
      <c r="D3324" s="10" t="s">
        <v>245</v>
      </c>
      <c r="E3324" s="25">
        <v>2</v>
      </c>
      <c r="F3324" s="25">
        <v>0</v>
      </c>
      <c r="G3324" s="10" t="s">
        <v>324</v>
      </c>
      <c r="H3324" s="25">
        <f>INDEX('Appendix 1 - Team Data'!$B$12:$R$112, MATCH(C3324, 'Appendix 1 - Team Data'!$B$12:$B$112,0),4)</f>
        <v>50</v>
      </c>
      <c r="I3324" s="25">
        <f>INDEX('Appendix 1 - Team Data'!$B$12:$R$112, MATCH(D3324, 'Appendix 1 - Team Data'!$B$12:$B$112,0),4)</f>
        <v>30</v>
      </c>
      <c r="J3324" s="25">
        <f t="shared" si="52"/>
        <v>2</v>
      </c>
    </row>
    <row r="3325" spans="2:10">
      <c r="B3325" s="3">
        <v>37975</v>
      </c>
      <c r="C3325" s="10" t="s">
        <v>253</v>
      </c>
      <c r="D3325" s="10" t="s">
        <v>258</v>
      </c>
      <c r="E3325" s="25">
        <v>3</v>
      </c>
      <c r="F3325" s="25">
        <v>1</v>
      </c>
      <c r="G3325" s="10" t="s">
        <v>288</v>
      </c>
      <c r="H3325" s="25">
        <f>INDEX('Appendix 1 - Team Data'!$B$12:$R$112, MATCH(C3325, 'Appendix 1 - Team Data'!$B$12:$B$112,0),4)</f>
        <v>20</v>
      </c>
      <c r="I3325" s="25">
        <f>INDEX('Appendix 1 - Team Data'!$B$12:$R$112, MATCH(D3325, 'Appendix 1 - Team Data'!$B$12:$B$112,0),4)</f>
        <v>20</v>
      </c>
      <c r="J3325" s="25">
        <f t="shared" si="52"/>
        <v>2</v>
      </c>
    </row>
    <row r="3326" spans="2:10">
      <c r="B3326" s="3">
        <v>37981</v>
      </c>
      <c r="C3326" s="10" t="s">
        <v>249</v>
      </c>
      <c r="D3326" s="10" t="s">
        <v>16</v>
      </c>
      <c r="E3326" s="25">
        <v>0</v>
      </c>
      <c r="F3326" s="25">
        <v>2</v>
      </c>
      <c r="G3326" s="10" t="s">
        <v>301</v>
      </c>
      <c r="H3326" s="25">
        <f>INDEX('Appendix 1 - Team Data'!$B$12:$R$112, MATCH(C3326, 'Appendix 1 - Team Data'!$B$12:$B$112,0),4)</f>
        <v>20</v>
      </c>
      <c r="I3326" s="25">
        <f>INDEX('Appendix 1 - Team Data'!$B$12:$R$112, MATCH(D3326, 'Appendix 1 - Team Data'!$B$12:$B$112,0),4)</f>
        <v>30</v>
      </c>
      <c r="J3326" s="25">
        <f t="shared" si="52"/>
        <v>2</v>
      </c>
    </row>
    <row r="3327" spans="2:10">
      <c r="B3327" s="3">
        <v>37984</v>
      </c>
      <c r="C3327" s="10" t="s">
        <v>275</v>
      </c>
      <c r="D3327" s="10" t="s">
        <v>249</v>
      </c>
      <c r="E3327" s="25">
        <v>0</v>
      </c>
      <c r="F3327" s="25">
        <v>2</v>
      </c>
      <c r="G3327" s="10" t="s">
        <v>301</v>
      </c>
      <c r="H3327" s="25">
        <f>INDEX('Appendix 1 - Team Data'!$B$12:$R$112, MATCH(C3327, 'Appendix 1 - Team Data'!$B$12:$B$112,0),4)</f>
        <v>0</v>
      </c>
      <c r="I3327" s="25">
        <f>INDEX('Appendix 1 - Team Data'!$B$12:$R$112, MATCH(D3327, 'Appendix 1 - Team Data'!$B$12:$B$112,0),4)</f>
        <v>20</v>
      </c>
      <c r="J3327" s="25">
        <f t="shared" si="52"/>
        <v>2</v>
      </c>
    </row>
    <row r="3328" spans="2:10">
      <c r="B3328" s="3">
        <v>37986</v>
      </c>
      <c r="C3328" s="10" t="s">
        <v>253</v>
      </c>
      <c r="D3328" s="10" t="s">
        <v>249</v>
      </c>
      <c r="E3328" s="25">
        <v>2</v>
      </c>
      <c r="F3328" s="25">
        <v>0</v>
      </c>
      <c r="G3328" s="10" t="s">
        <v>301</v>
      </c>
      <c r="H3328" s="25">
        <f>INDEX('Appendix 1 - Team Data'!$B$12:$R$112, MATCH(C3328, 'Appendix 1 - Team Data'!$B$12:$B$112,0),4)</f>
        <v>20</v>
      </c>
      <c r="I3328" s="25">
        <f>INDEX('Appendix 1 - Team Data'!$B$12:$R$112, MATCH(D3328, 'Appendix 1 - Team Data'!$B$12:$B$112,0),4)</f>
        <v>20</v>
      </c>
      <c r="J3328" s="25">
        <f t="shared" si="52"/>
        <v>2</v>
      </c>
    </row>
    <row r="3329" spans="2:10">
      <c r="B3329" s="3">
        <v>37997</v>
      </c>
      <c r="C3329" s="10" t="s">
        <v>253</v>
      </c>
      <c r="D3329" s="10" t="s">
        <v>270</v>
      </c>
      <c r="E3329" s="25">
        <v>2</v>
      </c>
      <c r="F3329" s="25">
        <v>0</v>
      </c>
      <c r="G3329" s="10" t="s">
        <v>301</v>
      </c>
      <c r="H3329" s="25">
        <f>INDEX('Appendix 1 - Team Data'!$B$12:$R$112, MATCH(C3329, 'Appendix 1 - Team Data'!$B$12:$B$112,0),4)</f>
        <v>20</v>
      </c>
      <c r="I3329" s="25">
        <f>INDEX('Appendix 1 - Team Data'!$B$12:$R$112, MATCH(D3329, 'Appendix 1 - Team Data'!$B$12:$B$112,0),4)</f>
        <v>0</v>
      </c>
      <c r="J3329" s="25">
        <f t="shared" si="52"/>
        <v>2</v>
      </c>
    </row>
    <row r="3330" spans="2:10">
      <c r="B3330" s="3">
        <v>38001</v>
      </c>
      <c r="C3330" s="10" t="s">
        <v>251</v>
      </c>
      <c r="D3330" s="10" t="s">
        <v>257</v>
      </c>
      <c r="E3330" s="25">
        <v>0</v>
      </c>
      <c r="F3330" s="25">
        <v>2</v>
      </c>
      <c r="G3330" s="10" t="s">
        <v>288</v>
      </c>
      <c r="H3330" s="25">
        <f>INDEX('Appendix 1 - Team Data'!$B$12:$R$112, MATCH(C3330, 'Appendix 1 - Team Data'!$B$12:$B$112,0),4)</f>
        <v>20</v>
      </c>
      <c r="I3330" s="25">
        <f>INDEX('Appendix 1 - Team Data'!$B$12:$R$112, MATCH(D3330, 'Appendix 1 - Team Data'!$B$12:$B$112,0),4)</f>
        <v>20</v>
      </c>
      <c r="J3330" s="25">
        <f t="shared" si="52"/>
        <v>2</v>
      </c>
    </row>
    <row r="3331" spans="2:10">
      <c r="B3331" s="3">
        <v>38011</v>
      </c>
      <c r="C3331" s="10" t="s">
        <v>246</v>
      </c>
      <c r="D3331" s="10" t="s">
        <v>237</v>
      </c>
      <c r="E3331" s="25">
        <v>3</v>
      </c>
      <c r="F3331" s="25">
        <v>1</v>
      </c>
      <c r="G3331" s="10" t="s">
        <v>303</v>
      </c>
      <c r="H3331" s="25">
        <f>INDEX('Appendix 1 - Team Data'!$B$12:$R$112, MATCH(C3331, 'Appendix 1 - Team Data'!$B$12:$B$112,0),4)</f>
        <v>30</v>
      </c>
      <c r="I3331" s="25">
        <f>INDEX('Appendix 1 - Team Data'!$B$12:$R$112, MATCH(D3331, 'Appendix 1 - Team Data'!$B$12:$B$112,0),4)</f>
        <v>40</v>
      </c>
      <c r="J3331" s="25">
        <f t="shared" si="52"/>
        <v>2</v>
      </c>
    </row>
    <row r="3332" spans="2:10">
      <c r="B3332" s="3">
        <v>38015</v>
      </c>
      <c r="C3332" s="10" t="s">
        <v>231</v>
      </c>
      <c r="D3332" s="10" t="s">
        <v>267</v>
      </c>
      <c r="E3332" s="25">
        <v>5</v>
      </c>
      <c r="F3332" s="25">
        <v>3</v>
      </c>
      <c r="G3332" s="10" t="s">
        <v>306</v>
      </c>
      <c r="H3332" s="25">
        <f>INDEX('Appendix 1 - Team Data'!$B$12:$R$112, MATCH(C3332, 'Appendix 1 - Team Data'!$B$12:$B$112,0),4)</f>
        <v>40</v>
      </c>
      <c r="I3332" s="25">
        <f>INDEX('Appendix 1 - Team Data'!$B$12:$R$112, MATCH(D3332, 'Appendix 1 - Team Data'!$B$12:$B$112,0),4)</f>
        <v>10</v>
      </c>
      <c r="J3332" s="25">
        <f t="shared" si="52"/>
        <v>2</v>
      </c>
    </row>
    <row r="3333" spans="2:10">
      <c r="B3333" s="3">
        <v>38016</v>
      </c>
      <c r="C3333" s="10" t="s">
        <v>238</v>
      </c>
      <c r="D3333" s="10" t="s">
        <v>257</v>
      </c>
      <c r="E3333" s="25">
        <v>1</v>
      </c>
      <c r="F3333" s="25">
        <v>3</v>
      </c>
      <c r="G3333" s="10" t="s">
        <v>306</v>
      </c>
      <c r="H3333" s="25">
        <f>INDEX('Appendix 1 - Team Data'!$B$12:$R$112, MATCH(C3333, 'Appendix 1 - Team Data'!$B$12:$B$112,0),4)</f>
        <v>40</v>
      </c>
      <c r="I3333" s="25">
        <f>INDEX('Appendix 1 - Team Data'!$B$12:$R$112, MATCH(D3333, 'Appendix 1 - Team Data'!$B$12:$B$112,0),4)</f>
        <v>20</v>
      </c>
      <c r="J3333" s="25">
        <f t="shared" si="52"/>
        <v>2</v>
      </c>
    </row>
    <row r="3334" spans="2:10">
      <c r="B3334" s="3">
        <v>38025</v>
      </c>
      <c r="C3334" s="10" t="s">
        <v>22</v>
      </c>
      <c r="D3334" s="10" t="s">
        <v>251</v>
      </c>
      <c r="E3334" s="25">
        <v>3</v>
      </c>
      <c r="F3334" s="25">
        <v>1</v>
      </c>
      <c r="G3334" s="10" t="s">
        <v>306</v>
      </c>
      <c r="H3334" s="25">
        <f>INDEX('Appendix 1 - Team Data'!$B$12:$R$112, MATCH(C3334, 'Appendix 1 - Team Data'!$B$12:$B$112,0),4)</f>
        <v>50</v>
      </c>
      <c r="I3334" s="25">
        <f>INDEX('Appendix 1 - Team Data'!$B$12:$R$112, MATCH(D3334, 'Appendix 1 - Team Data'!$B$12:$B$112,0),4)</f>
        <v>20</v>
      </c>
      <c r="J3334" s="25">
        <f t="shared" si="52"/>
        <v>2</v>
      </c>
    </row>
    <row r="3335" spans="2:10">
      <c r="B3335" s="3">
        <v>38029</v>
      </c>
      <c r="C3335" s="10" t="s">
        <v>53</v>
      </c>
      <c r="D3335" s="10" t="s">
        <v>245</v>
      </c>
      <c r="E3335" s="25">
        <v>2</v>
      </c>
      <c r="F3335" s="25">
        <v>0</v>
      </c>
      <c r="G3335" s="10" t="s">
        <v>288</v>
      </c>
      <c r="H3335" s="25">
        <f>INDEX('Appendix 1 - Team Data'!$B$12:$R$112, MATCH(C3335, 'Appendix 1 - Team Data'!$B$12:$B$112,0),4)</f>
        <v>50</v>
      </c>
      <c r="I3335" s="25">
        <f>INDEX('Appendix 1 - Team Data'!$B$12:$R$112, MATCH(D3335, 'Appendix 1 - Team Data'!$B$12:$B$112,0),4)</f>
        <v>30</v>
      </c>
      <c r="J3335" s="25">
        <f t="shared" si="52"/>
        <v>2</v>
      </c>
    </row>
    <row r="3336" spans="2:10">
      <c r="B3336" s="3">
        <v>38035</v>
      </c>
      <c r="C3336" s="10" t="s">
        <v>45</v>
      </c>
      <c r="D3336" s="10" t="s">
        <v>25</v>
      </c>
      <c r="E3336" s="25">
        <v>0</v>
      </c>
      <c r="F3336" s="25">
        <v>2</v>
      </c>
      <c r="G3336" s="10" t="s">
        <v>288</v>
      </c>
      <c r="H3336" s="25">
        <f>INDEX('Appendix 1 - Team Data'!$B$12:$R$112, MATCH(C3336, 'Appendix 1 - Team Data'!$B$12:$B$112,0),4)</f>
        <v>90</v>
      </c>
      <c r="I3336" s="25">
        <f>INDEX('Appendix 1 - Team Data'!$B$12:$R$112, MATCH(D3336, 'Appendix 1 - Team Data'!$B$12:$B$112,0),4)</f>
        <v>90</v>
      </c>
      <c r="J3336" s="25">
        <f t="shared" si="52"/>
        <v>2</v>
      </c>
    </row>
    <row r="3337" spans="2:10">
      <c r="B3337" s="3">
        <v>38035</v>
      </c>
      <c r="C3337" s="10" t="s">
        <v>230</v>
      </c>
      <c r="D3337" s="10" t="s">
        <v>233</v>
      </c>
      <c r="E3337" s="25">
        <v>2</v>
      </c>
      <c r="F3337" s="25">
        <v>0</v>
      </c>
      <c r="G3337" s="10" t="s">
        <v>288</v>
      </c>
      <c r="H3337" s="25">
        <f>INDEX('Appendix 1 - Team Data'!$B$12:$R$112, MATCH(C3337, 'Appendix 1 - Team Data'!$B$12:$B$112,0),4)</f>
        <v>50</v>
      </c>
      <c r="I3337" s="25">
        <f>INDEX('Appendix 1 - Team Data'!$B$12:$R$112, MATCH(D3337, 'Appendix 1 - Team Data'!$B$12:$B$112,0),4)</f>
        <v>40</v>
      </c>
      <c r="J3337" s="25">
        <f t="shared" si="52"/>
        <v>2</v>
      </c>
    </row>
    <row r="3338" spans="2:10">
      <c r="B3338" s="3">
        <v>38035</v>
      </c>
      <c r="C3338" s="10" t="s">
        <v>236</v>
      </c>
      <c r="D3338" s="10" t="s">
        <v>264</v>
      </c>
      <c r="E3338" s="25">
        <v>2</v>
      </c>
      <c r="F3338" s="25">
        <v>0</v>
      </c>
      <c r="G3338" s="10" t="s">
        <v>326</v>
      </c>
      <c r="H3338" s="25">
        <f>INDEX('Appendix 1 - Team Data'!$B$12:$R$112, MATCH(C3338, 'Appendix 1 - Team Data'!$B$12:$B$112,0),4)</f>
        <v>40</v>
      </c>
      <c r="I3338" s="25">
        <f>INDEX('Appendix 1 - Team Data'!$B$12:$R$112, MATCH(D3338, 'Appendix 1 - Team Data'!$B$12:$B$112,0),4)</f>
        <v>10</v>
      </c>
      <c r="J3338" s="25">
        <f t="shared" si="52"/>
        <v>2</v>
      </c>
    </row>
    <row r="3339" spans="2:10">
      <c r="B3339" s="3">
        <v>38035</v>
      </c>
      <c r="C3339" s="10" t="s">
        <v>23</v>
      </c>
      <c r="D3339" s="10" t="s">
        <v>270</v>
      </c>
      <c r="E3339" s="25">
        <v>3</v>
      </c>
      <c r="F3339" s="25">
        <v>1</v>
      </c>
      <c r="G3339" s="10" t="s">
        <v>289</v>
      </c>
      <c r="H3339" s="25">
        <f>INDEX('Appendix 1 - Team Data'!$B$12:$R$112, MATCH(C3339, 'Appendix 1 - Team Data'!$B$12:$B$112,0),4)</f>
        <v>70</v>
      </c>
      <c r="I3339" s="25">
        <f>INDEX('Appendix 1 - Team Data'!$B$12:$R$112, MATCH(D3339, 'Appendix 1 - Team Data'!$B$12:$B$112,0),4)</f>
        <v>0</v>
      </c>
      <c r="J3339" s="25">
        <f t="shared" si="52"/>
        <v>2</v>
      </c>
    </row>
    <row r="3340" spans="2:10">
      <c r="B3340" s="3">
        <v>38035</v>
      </c>
      <c r="C3340" s="10" t="s">
        <v>247</v>
      </c>
      <c r="D3340" s="10" t="s">
        <v>18</v>
      </c>
      <c r="E3340" s="25">
        <v>2</v>
      </c>
      <c r="F3340" s="25">
        <v>0</v>
      </c>
      <c r="G3340" s="10" t="s">
        <v>288</v>
      </c>
      <c r="H3340" s="25">
        <f>INDEX('Appendix 1 - Team Data'!$B$12:$R$112, MATCH(C3340, 'Appendix 1 - Team Data'!$B$12:$B$112,0),4)</f>
        <v>30</v>
      </c>
      <c r="I3340" s="25">
        <f>INDEX('Appendix 1 - Team Data'!$B$12:$R$112, MATCH(D3340, 'Appendix 1 - Team Data'!$B$12:$B$112,0),4)</f>
        <v>80</v>
      </c>
      <c r="J3340" s="25">
        <f t="shared" si="52"/>
        <v>2</v>
      </c>
    </row>
    <row r="3341" spans="2:10">
      <c r="B3341" s="3">
        <v>38035</v>
      </c>
      <c r="C3341" s="10" t="s">
        <v>43</v>
      </c>
      <c r="D3341" s="10" t="s">
        <v>272</v>
      </c>
      <c r="E3341" s="25">
        <v>2</v>
      </c>
      <c r="F3341" s="25">
        <v>0</v>
      </c>
      <c r="G3341" s="10" t="s">
        <v>289</v>
      </c>
      <c r="H3341" s="25">
        <f>INDEX('Appendix 1 - Team Data'!$B$12:$R$112, MATCH(C3341, 'Appendix 1 - Team Data'!$B$12:$B$112,0),4)</f>
        <v>70</v>
      </c>
      <c r="I3341" s="25">
        <f>INDEX('Appendix 1 - Team Data'!$B$12:$R$112, MATCH(D3341, 'Appendix 1 - Team Data'!$B$12:$B$112,0),4)</f>
        <v>0</v>
      </c>
      <c r="J3341" s="25">
        <f t="shared" si="52"/>
        <v>2</v>
      </c>
    </row>
    <row r="3342" spans="2:10">
      <c r="B3342" s="3">
        <v>38035</v>
      </c>
      <c r="C3342" s="10" t="s">
        <v>50</v>
      </c>
      <c r="D3342" s="10" t="s">
        <v>232</v>
      </c>
      <c r="E3342" s="25">
        <v>2</v>
      </c>
      <c r="F3342" s="25">
        <v>0</v>
      </c>
      <c r="G3342" s="10" t="s">
        <v>288</v>
      </c>
      <c r="H3342" s="25">
        <f>INDEX('Appendix 1 - Team Data'!$B$12:$R$112, MATCH(C3342, 'Appendix 1 - Team Data'!$B$12:$B$112,0),4)</f>
        <v>80</v>
      </c>
      <c r="I3342" s="25">
        <f>INDEX('Appendix 1 - Team Data'!$B$12:$R$112, MATCH(D3342, 'Appendix 1 - Team Data'!$B$12:$B$112,0),4)</f>
        <v>40</v>
      </c>
      <c r="J3342" s="25">
        <f t="shared" si="52"/>
        <v>2</v>
      </c>
    </row>
    <row r="3343" spans="2:10">
      <c r="B3343" s="3">
        <v>38038</v>
      </c>
      <c r="C3343" s="10" t="s">
        <v>263</v>
      </c>
      <c r="D3343" s="10" t="s">
        <v>264</v>
      </c>
      <c r="E3343" s="25">
        <v>0</v>
      </c>
      <c r="F3343" s="25">
        <v>2</v>
      </c>
      <c r="G3343" s="10" t="s">
        <v>326</v>
      </c>
      <c r="H3343" s="25">
        <f>INDEX('Appendix 1 - Team Data'!$B$12:$R$112, MATCH(C3343, 'Appendix 1 - Team Data'!$B$12:$B$112,0),4)</f>
        <v>10</v>
      </c>
      <c r="I3343" s="25">
        <f>INDEX('Appendix 1 - Team Data'!$B$12:$R$112, MATCH(D3343, 'Appendix 1 - Team Data'!$B$12:$B$112,0),4)</f>
        <v>10</v>
      </c>
      <c r="J3343" s="25">
        <f t="shared" si="52"/>
        <v>2</v>
      </c>
    </row>
    <row r="3344" spans="2:10">
      <c r="B3344" s="3">
        <v>38076</v>
      </c>
      <c r="C3344" s="10" t="s">
        <v>227</v>
      </c>
      <c r="D3344" s="10" t="s">
        <v>213</v>
      </c>
      <c r="E3344" s="25">
        <v>0</v>
      </c>
      <c r="F3344" s="25">
        <v>2</v>
      </c>
      <c r="G3344" s="10" t="s">
        <v>289</v>
      </c>
      <c r="H3344" s="25">
        <f>INDEX('Appendix 1 - Team Data'!$B$12:$R$112, MATCH(C3344, 'Appendix 1 - Team Data'!$B$12:$B$112,0),4)</f>
        <v>50</v>
      </c>
      <c r="I3344" s="25">
        <f>INDEX('Appendix 1 - Team Data'!$B$12:$R$112, MATCH(D3344, 'Appendix 1 - Team Data'!$B$12:$B$112,0),4)</f>
        <v>80</v>
      </c>
      <c r="J3344" s="25">
        <f t="shared" si="52"/>
        <v>2</v>
      </c>
    </row>
    <row r="3345" spans="2:10">
      <c r="B3345" s="3">
        <v>38077</v>
      </c>
      <c r="C3345" s="10" t="s">
        <v>41</v>
      </c>
      <c r="D3345" s="10" t="s">
        <v>37</v>
      </c>
      <c r="E3345" s="25">
        <v>2</v>
      </c>
      <c r="F3345" s="25">
        <v>0</v>
      </c>
      <c r="G3345" s="10" t="s">
        <v>288</v>
      </c>
      <c r="H3345" s="25">
        <f>INDEX('Appendix 1 - Team Data'!$B$12:$R$112, MATCH(C3345, 'Appendix 1 - Team Data'!$B$12:$B$112,0),4)</f>
        <v>80</v>
      </c>
      <c r="I3345" s="25">
        <f>INDEX('Appendix 1 - Team Data'!$B$12:$R$112, MATCH(D3345, 'Appendix 1 - Team Data'!$B$12:$B$112,0),4)</f>
        <v>60</v>
      </c>
      <c r="J3345" s="25">
        <f t="shared" si="52"/>
        <v>2</v>
      </c>
    </row>
    <row r="3346" spans="2:10">
      <c r="B3346" s="3">
        <v>38077</v>
      </c>
      <c r="C3346" s="10" t="s">
        <v>27</v>
      </c>
      <c r="D3346" s="10" t="s">
        <v>52</v>
      </c>
      <c r="E3346" s="25">
        <v>0</v>
      </c>
      <c r="F3346" s="25">
        <v>2</v>
      </c>
      <c r="G3346" s="10" t="s">
        <v>289</v>
      </c>
      <c r="H3346" s="25">
        <f>INDEX('Appendix 1 - Team Data'!$B$12:$R$112, MATCH(C3346, 'Appendix 1 - Team Data'!$B$12:$B$112,0),4)</f>
        <v>80</v>
      </c>
      <c r="I3346" s="25">
        <f>INDEX('Appendix 1 - Team Data'!$B$12:$R$112, MATCH(D3346, 'Appendix 1 - Team Data'!$B$12:$B$112,0),4)</f>
        <v>90</v>
      </c>
      <c r="J3346" s="25">
        <f t="shared" si="52"/>
        <v>2</v>
      </c>
    </row>
    <row r="3347" spans="2:10">
      <c r="B3347" s="3">
        <v>38077</v>
      </c>
      <c r="C3347" s="10" t="s">
        <v>21</v>
      </c>
      <c r="D3347" s="10" t="s">
        <v>28</v>
      </c>
      <c r="E3347" s="25">
        <v>2</v>
      </c>
      <c r="F3347" s="25">
        <v>0</v>
      </c>
      <c r="G3347" s="10" t="s">
        <v>288</v>
      </c>
      <c r="H3347" s="25">
        <f>INDEX('Appendix 1 - Team Data'!$B$12:$R$112, MATCH(C3347, 'Appendix 1 - Team Data'!$B$12:$B$112,0),4)</f>
        <v>90</v>
      </c>
      <c r="I3347" s="25">
        <f>INDEX('Appendix 1 - Team Data'!$B$12:$R$112, MATCH(D3347, 'Appendix 1 - Team Data'!$B$12:$B$112,0),4)</f>
        <v>80</v>
      </c>
      <c r="J3347" s="25">
        <f t="shared" si="52"/>
        <v>2</v>
      </c>
    </row>
    <row r="3348" spans="2:10">
      <c r="B3348" s="3">
        <v>38077</v>
      </c>
      <c r="C3348" s="10" t="s">
        <v>47</v>
      </c>
      <c r="D3348" s="10" t="s">
        <v>243</v>
      </c>
      <c r="E3348" s="25">
        <v>0</v>
      </c>
      <c r="F3348" s="25">
        <v>2</v>
      </c>
      <c r="G3348" s="10" t="s">
        <v>288</v>
      </c>
      <c r="H3348" s="25">
        <f>INDEX('Appendix 1 - Team Data'!$B$12:$R$112, MATCH(C3348, 'Appendix 1 - Team Data'!$B$12:$B$112,0),4)</f>
        <v>40</v>
      </c>
      <c r="I3348" s="25">
        <f>INDEX('Appendix 1 - Team Data'!$B$12:$R$112, MATCH(D3348, 'Appendix 1 - Team Data'!$B$12:$B$112,0),4)</f>
        <v>30</v>
      </c>
      <c r="J3348" s="25">
        <f t="shared" si="52"/>
        <v>2</v>
      </c>
    </row>
    <row r="3349" spans="2:10">
      <c r="B3349" s="3">
        <v>38105</v>
      </c>
      <c r="C3349" s="10" t="s">
        <v>271</v>
      </c>
      <c r="D3349" s="10" t="s">
        <v>52</v>
      </c>
      <c r="E3349" s="25">
        <v>0</v>
      </c>
      <c r="F3349" s="25">
        <v>2</v>
      </c>
      <c r="G3349" s="10" t="s">
        <v>288</v>
      </c>
      <c r="H3349" s="25">
        <f>INDEX('Appendix 1 - Team Data'!$B$12:$R$112, MATCH(C3349, 'Appendix 1 - Team Data'!$B$12:$B$112,0),4)</f>
        <v>0</v>
      </c>
      <c r="I3349" s="25">
        <f>INDEX('Appendix 1 - Team Data'!$B$12:$R$112, MATCH(D3349, 'Appendix 1 - Team Data'!$B$12:$B$112,0),4)</f>
        <v>90</v>
      </c>
      <c r="J3349" s="25">
        <f t="shared" ref="J3349:J3412" si="53">ABS(F3349-E3349)</f>
        <v>2</v>
      </c>
    </row>
    <row r="3350" spans="2:10">
      <c r="B3350" s="3">
        <v>38105</v>
      </c>
      <c r="C3350" s="10" t="s">
        <v>243</v>
      </c>
      <c r="D3350" s="10" t="s">
        <v>266</v>
      </c>
      <c r="E3350" s="25">
        <v>4</v>
      </c>
      <c r="F3350" s="25">
        <v>2</v>
      </c>
      <c r="G3350" s="10" t="s">
        <v>288</v>
      </c>
      <c r="H3350" s="25">
        <f>INDEX('Appendix 1 - Team Data'!$B$12:$R$112, MATCH(C3350, 'Appendix 1 - Team Data'!$B$12:$B$112,0),4)</f>
        <v>30</v>
      </c>
      <c r="I3350" s="25">
        <f>INDEX('Appendix 1 - Team Data'!$B$12:$R$112, MATCH(D3350, 'Appendix 1 - Team Data'!$B$12:$B$112,0),4)</f>
        <v>10</v>
      </c>
      <c r="J3350" s="25">
        <f t="shared" si="53"/>
        <v>2</v>
      </c>
    </row>
    <row r="3351" spans="2:10">
      <c r="B3351" s="3">
        <v>38128</v>
      </c>
      <c r="C3351" s="10" t="s">
        <v>26</v>
      </c>
      <c r="D3351" s="10" t="s">
        <v>225</v>
      </c>
      <c r="E3351" s="25">
        <v>1</v>
      </c>
      <c r="F3351" s="25">
        <v>3</v>
      </c>
      <c r="G3351" s="10" t="s">
        <v>288</v>
      </c>
      <c r="H3351" s="25">
        <f>INDEX('Appendix 1 - Team Data'!$B$12:$R$112, MATCH(C3351, 'Appendix 1 - Team Data'!$B$12:$B$112,0),4)</f>
        <v>60</v>
      </c>
      <c r="I3351" s="25">
        <f>INDEX('Appendix 1 - Team Data'!$B$12:$R$112, MATCH(D3351, 'Appendix 1 - Team Data'!$B$12:$B$112,0),4)</f>
        <v>60</v>
      </c>
      <c r="J3351" s="25">
        <f t="shared" si="53"/>
        <v>2</v>
      </c>
    </row>
    <row r="3352" spans="2:10">
      <c r="B3352" s="3">
        <v>38131</v>
      </c>
      <c r="C3352" s="10" t="s">
        <v>17</v>
      </c>
      <c r="D3352" s="10" t="s">
        <v>267</v>
      </c>
      <c r="E3352" s="25">
        <v>2</v>
      </c>
      <c r="F3352" s="25">
        <v>0</v>
      </c>
      <c r="G3352" s="10" t="s">
        <v>288</v>
      </c>
      <c r="H3352" s="25">
        <f>INDEX('Appendix 1 - Team Data'!$B$12:$R$112, MATCH(C3352, 'Appendix 1 - Team Data'!$B$12:$B$112,0),4)</f>
        <v>50</v>
      </c>
      <c r="I3352" s="25">
        <f>INDEX('Appendix 1 - Team Data'!$B$12:$R$112, MATCH(D3352, 'Appendix 1 - Team Data'!$B$12:$B$112,0),4)</f>
        <v>10</v>
      </c>
      <c r="J3352" s="25">
        <f t="shared" si="53"/>
        <v>2</v>
      </c>
    </row>
    <row r="3353" spans="2:10">
      <c r="B3353" s="3">
        <v>38135</v>
      </c>
      <c r="C3353" s="10" t="s">
        <v>244</v>
      </c>
      <c r="D3353" s="10" t="s">
        <v>42</v>
      </c>
      <c r="E3353" s="25">
        <v>1</v>
      </c>
      <c r="F3353" s="25">
        <v>3</v>
      </c>
      <c r="G3353" s="10" t="s">
        <v>288</v>
      </c>
      <c r="H3353" s="25">
        <f>INDEX('Appendix 1 - Team Data'!$B$12:$R$112, MATCH(C3353, 'Appendix 1 - Team Data'!$B$12:$B$112,0),4)</f>
        <v>30</v>
      </c>
      <c r="I3353" s="25">
        <f>INDEX('Appendix 1 - Team Data'!$B$12:$R$112, MATCH(D3353, 'Appendix 1 - Team Data'!$B$12:$B$112,0),4)</f>
        <v>80</v>
      </c>
      <c r="J3353" s="25">
        <f t="shared" si="53"/>
        <v>2</v>
      </c>
    </row>
    <row r="3354" spans="2:10">
      <c r="B3354" s="3">
        <v>38138</v>
      </c>
      <c r="C3354" s="10" t="s">
        <v>33</v>
      </c>
      <c r="D3354" s="10" t="s">
        <v>247</v>
      </c>
      <c r="E3354" s="25">
        <v>2</v>
      </c>
      <c r="F3354" s="25">
        <v>0</v>
      </c>
      <c r="G3354" s="10" t="s">
        <v>288</v>
      </c>
      <c r="H3354" s="25">
        <f>INDEX('Appendix 1 - Team Data'!$B$12:$R$112, MATCH(C3354, 'Appendix 1 - Team Data'!$B$12:$B$112,0),4)</f>
        <v>50</v>
      </c>
      <c r="I3354" s="25">
        <f>INDEX('Appendix 1 - Team Data'!$B$12:$R$112, MATCH(D3354, 'Appendix 1 - Team Data'!$B$12:$B$112,0),4)</f>
        <v>30</v>
      </c>
      <c r="J3354" s="25">
        <f t="shared" si="53"/>
        <v>2</v>
      </c>
    </row>
    <row r="3355" spans="2:10">
      <c r="B3355" s="3">
        <v>38139</v>
      </c>
      <c r="C3355" s="10" t="s">
        <v>18</v>
      </c>
      <c r="D3355" s="10" t="s">
        <v>27</v>
      </c>
      <c r="E3355" s="25">
        <v>1</v>
      </c>
      <c r="F3355" s="25">
        <v>3</v>
      </c>
      <c r="G3355" s="10" t="s">
        <v>289</v>
      </c>
      <c r="H3355" s="25">
        <f>INDEX('Appendix 1 - Team Data'!$B$12:$R$112, MATCH(C3355, 'Appendix 1 - Team Data'!$B$12:$B$112,0),4)</f>
        <v>80</v>
      </c>
      <c r="I3355" s="25">
        <f>INDEX('Appendix 1 - Team Data'!$B$12:$R$112, MATCH(D3355, 'Appendix 1 - Team Data'!$B$12:$B$112,0),4)</f>
        <v>80</v>
      </c>
      <c r="J3355" s="25">
        <f t="shared" si="53"/>
        <v>2</v>
      </c>
    </row>
    <row r="3356" spans="2:10">
      <c r="B3356" s="3">
        <v>38140</v>
      </c>
      <c r="C3356" s="10" t="s">
        <v>35</v>
      </c>
      <c r="D3356" s="10" t="s">
        <v>30</v>
      </c>
      <c r="E3356" s="25">
        <v>3</v>
      </c>
      <c r="F3356" s="25">
        <v>1</v>
      </c>
      <c r="G3356" s="10" t="s">
        <v>289</v>
      </c>
      <c r="H3356" s="25">
        <f>INDEX('Appendix 1 - Team Data'!$B$12:$R$112, MATCH(C3356, 'Appendix 1 - Team Data'!$B$12:$B$112,0),4)</f>
        <v>90</v>
      </c>
      <c r="I3356" s="25">
        <f>INDEX('Appendix 1 - Team Data'!$B$12:$R$112, MATCH(D3356, 'Appendix 1 - Team Data'!$B$12:$B$112,0),4)</f>
        <v>90</v>
      </c>
      <c r="J3356" s="25">
        <f t="shared" si="53"/>
        <v>2</v>
      </c>
    </row>
    <row r="3357" spans="2:10">
      <c r="B3357" s="3">
        <v>38140</v>
      </c>
      <c r="C3357" s="10" t="s">
        <v>36</v>
      </c>
      <c r="D3357" s="10" t="s">
        <v>40</v>
      </c>
      <c r="E3357" s="25">
        <v>0</v>
      </c>
      <c r="F3357" s="25">
        <v>2</v>
      </c>
      <c r="G3357" s="10" t="s">
        <v>288</v>
      </c>
      <c r="H3357" s="25">
        <f>INDEX('Appendix 1 - Team Data'!$B$12:$R$112, MATCH(C3357, 'Appendix 1 - Team Data'!$B$12:$B$112,0),4)</f>
        <v>80</v>
      </c>
      <c r="I3357" s="25">
        <f>INDEX('Appendix 1 - Team Data'!$B$12:$R$112, MATCH(D3357, 'Appendix 1 - Team Data'!$B$12:$B$112,0),4)</f>
        <v>90</v>
      </c>
      <c r="J3357" s="25">
        <f t="shared" si="53"/>
        <v>2</v>
      </c>
    </row>
    <row r="3358" spans="2:10">
      <c r="B3358" s="3">
        <v>38143</v>
      </c>
      <c r="C3358" s="10" t="s">
        <v>42</v>
      </c>
      <c r="D3358" s="10" t="s">
        <v>50</v>
      </c>
      <c r="E3358" s="25">
        <v>3</v>
      </c>
      <c r="F3358" s="25">
        <v>1</v>
      </c>
      <c r="G3358" s="10" t="s">
        <v>288</v>
      </c>
      <c r="H3358" s="25">
        <f>INDEX('Appendix 1 - Team Data'!$B$12:$R$112, MATCH(C3358, 'Appendix 1 - Team Data'!$B$12:$B$112,0),4)</f>
        <v>80</v>
      </c>
      <c r="I3358" s="25">
        <f>INDEX('Appendix 1 - Team Data'!$B$12:$R$112, MATCH(D3358, 'Appendix 1 - Team Data'!$B$12:$B$112,0),4)</f>
        <v>80</v>
      </c>
      <c r="J3358" s="25">
        <f t="shared" si="53"/>
        <v>2</v>
      </c>
    </row>
    <row r="3359" spans="2:10">
      <c r="B3359" s="3">
        <v>38144</v>
      </c>
      <c r="C3359" s="10" t="s">
        <v>40</v>
      </c>
      <c r="D3359" s="10" t="s">
        <v>236</v>
      </c>
      <c r="E3359" s="25">
        <v>0</v>
      </c>
      <c r="F3359" s="25">
        <v>2</v>
      </c>
      <c r="G3359" s="10" t="s">
        <v>288</v>
      </c>
      <c r="H3359" s="25">
        <f>INDEX('Appendix 1 - Team Data'!$B$12:$R$112, MATCH(C3359, 'Appendix 1 - Team Data'!$B$12:$B$112,0),4)</f>
        <v>90</v>
      </c>
      <c r="I3359" s="25">
        <f>INDEX('Appendix 1 - Team Data'!$B$12:$R$112, MATCH(D3359, 'Appendix 1 - Team Data'!$B$12:$B$112,0),4)</f>
        <v>40</v>
      </c>
      <c r="J3359" s="25">
        <f t="shared" si="53"/>
        <v>2</v>
      </c>
    </row>
    <row r="3360" spans="2:10">
      <c r="B3360" s="3">
        <v>38144</v>
      </c>
      <c r="C3360" s="10" t="s">
        <v>243</v>
      </c>
      <c r="D3360" s="10" t="s">
        <v>265</v>
      </c>
      <c r="E3360" s="25">
        <v>2</v>
      </c>
      <c r="F3360" s="25">
        <v>0</v>
      </c>
      <c r="G3360" s="10" t="s">
        <v>289</v>
      </c>
      <c r="H3360" s="25">
        <f>INDEX('Appendix 1 - Team Data'!$B$12:$R$112, MATCH(C3360, 'Appendix 1 - Team Data'!$B$12:$B$112,0),4)</f>
        <v>30</v>
      </c>
      <c r="I3360" s="25">
        <f>INDEX('Appendix 1 - Team Data'!$B$12:$R$112, MATCH(D3360, 'Appendix 1 - Team Data'!$B$12:$B$112,0),4)</f>
        <v>10</v>
      </c>
      <c r="J3360" s="25">
        <f t="shared" si="53"/>
        <v>2</v>
      </c>
    </row>
    <row r="3361" spans="2:10">
      <c r="B3361" s="3">
        <v>38149</v>
      </c>
      <c r="C3361" s="10" t="s">
        <v>258</v>
      </c>
      <c r="D3361" s="10" t="s">
        <v>256</v>
      </c>
      <c r="E3361" s="25">
        <v>2</v>
      </c>
      <c r="F3361" s="25">
        <v>4</v>
      </c>
      <c r="G3361" s="10" t="s">
        <v>288</v>
      </c>
      <c r="H3361" s="25">
        <f>INDEX('Appendix 1 - Team Data'!$B$12:$R$112, MATCH(C3361, 'Appendix 1 - Team Data'!$B$12:$B$112,0),4)</f>
        <v>20</v>
      </c>
      <c r="I3361" s="25">
        <f>INDEX('Appendix 1 - Team Data'!$B$12:$R$112, MATCH(D3361, 'Appendix 1 - Team Data'!$B$12:$B$112,0),4)</f>
        <v>20</v>
      </c>
      <c r="J3361" s="25">
        <f t="shared" si="53"/>
        <v>2</v>
      </c>
    </row>
    <row r="3362" spans="2:10">
      <c r="B3362" s="3">
        <v>38151</v>
      </c>
      <c r="C3362" s="10" t="s">
        <v>276</v>
      </c>
      <c r="D3362" s="10" t="s">
        <v>51</v>
      </c>
      <c r="E3362" s="25">
        <v>1</v>
      </c>
      <c r="F3362" s="25">
        <v>3</v>
      </c>
      <c r="G3362" s="10" t="s">
        <v>288</v>
      </c>
      <c r="H3362" s="25">
        <f>INDEX('Appendix 1 - Team Data'!$B$12:$R$112, MATCH(C3362, 'Appendix 1 - Team Data'!$B$12:$B$112,0),4)</f>
        <v>0</v>
      </c>
      <c r="I3362" s="25">
        <f>INDEX('Appendix 1 - Team Data'!$B$12:$R$112, MATCH(D3362, 'Appendix 1 - Team Data'!$B$12:$B$112,0),4)</f>
        <v>70</v>
      </c>
      <c r="J3362" s="25">
        <f t="shared" si="53"/>
        <v>2</v>
      </c>
    </row>
    <row r="3363" spans="2:10">
      <c r="B3363" s="3">
        <v>38154</v>
      </c>
      <c r="C3363" s="10" t="s">
        <v>15</v>
      </c>
      <c r="D3363" s="10" t="s">
        <v>20</v>
      </c>
      <c r="E3363" s="25">
        <v>0</v>
      </c>
      <c r="F3363" s="25">
        <v>2</v>
      </c>
      <c r="G3363" s="10" t="s">
        <v>300</v>
      </c>
      <c r="H3363" s="25">
        <f>INDEX('Appendix 1 - Team Data'!$B$12:$R$112, MATCH(C3363, 'Appendix 1 - Team Data'!$B$12:$B$112,0),4)</f>
        <v>50</v>
      </c>
      <c r="I3363" s="25">
        <f>INDEX('Appendix 1 - Team Data'!$B$12:$R$112, MATCH(D3363, 'Appendix 1 - Team Data'!$B$12:$B$112,0),4)</f>
        <v>90</v>
      </c>
      <c r="J3363" s="25">
        <f t="shared" si="53"/>
        <v>2</v>
      </c>
    </row>
    <row r="3364" spans="2:10">
      <c r="B3364" s="3">
        <v>38156</v>
      </c>
      <c r="C3364" s="10" t="s">
        <v>233</v>
      </c>
      <c r="D3364" s="10" t="s">
        <v>28</v>
      </c>
      <c r="E3364" s="25">
        <v>0</v>
      </c>
      <c r="F3364" s="25">
        <v>2</v>
      </c>
      <c r="G3364" s="10" t="s">
        <v>300</v>
      </c>
      <c r="H3364" s="25">
        <f>INDEX('Appendix 1 - Team Data'!$B$12:$R$112, MATCH(C3364, 'Appendix 1 - Team Data'!$B$12:$B$112,0),4)</f>
        <v>40</v>
      </c>
      <c r="I3364" s="25">
        <f>INDEX('Appendix 1 - Team Data'!$B$12:$R$112, MATCH(D3364, 'Appendix 1 - Team Data'!$B$12:$B$112,0),4)</f>
        <v>80</v>
      </c>
      <c r="J3364" s="25">
        <f t="shared" si="53"/>
        <v>2</v>
      </c>
    </row>
    <row r="3365" spans="2:10">
      <c r="B3365" s="3">
        <v>38157</v>
      </c>
      <c r="C3365" s="10" t="s">
        <v>241</v>
      </c>
      <c r="D3365" s="10" t="s">
        <v>272</v>
      </c>
      <c r="E3365" s="25">
        <v>3</v>
      </c>
      <c r="F3365" s="25">
        <v>1</v>
      </c>
      <c r="G3365" s="10" t="s">
        <v>296</v>
      </c>
      <c r="H3365" s="25">
        <f>INDEX('Appendix 1 - Team Data'!$B$12:$R$112, MATCH(C3365, 'Appendix 1 - Team Data'!$B$12:$B$112,0),4)</f>
        <v>30</v>
      </c>
      <c r="I3365" s="25">
        <f>INDEX('Appendix 1 - Team Data'!$B$12:$R$112, MATCH(D3365, 'Appendix 1 - Team Data'!$B$12:$B$112,0),4)</f>
        <v>0</v>
      </c>
      <c r="J3365" s="25">
        <f t="shared" si="53"/>
        <v>2</v>
      </c>
    </row>
    <row r="3366" spans="2:10">
      <c r="B3366" s="3">
        <v>38159</v>
      </c>
      <c r="C3366" s="10" t="s">
        <v>32</v>
      </c>
      <c r="D3366" s="10" t="s">
        <v>48</v>
      </c>
      <c r="E3366" s="25">
        <v>2</v>
      </c>
      <c r="F3366" s="25">
        <v>4</v>
      </c>
      <c r="G3366" s="10" t="s">
        <v>300</v>
      </c>
      <c r="H3366" s="25">
        <f>INDEX('Appendix 1 - Team Data'!$B$12:$R$112, MATCH(C3366, 'Appendix 1 - Team Data'!$B$12:$B$112,0),4)</f>
        <v>80</v>
      </c>
      <c r="I3366" s="25">
        <f>INDEX('Appendix 1 - Team Data'!$B$12:$R$112, MATCH(D3366, 'Appendix 1 - Team Data'!$B$12:$B$112,0),4)</f>
        <v>90</v>
      </c>
      <c r="J3366" s="25">
        <f t="shared" si="53"/>
        <v>2</v>
      </c>
    </row>
    <row r="3367" spans="2:10">
      <c r="B3367" s="3">
        <v>38159</v>
      </c>
      <c r="C3367" s="10" t="s">
        <v>268</v>
      </c>
      <c r="D3367" s="10" t="s">
        <v>245</v>
      </c>
      <c r="E3367" s="25">
        <v>2</v>
      </c>
      <c r="F3367" s="25">
        <v>0</v>
      </c>
      <c r="G3367" s="10" t="s">
        <v>296</v>
      </c>
      <c r="H3367" s="25">
        <f>INDEX('Appendix 1 - Team Data'!$B$12:$R$112, MATCH(C3367, 'Appendix 1 - Team Data'!$B$12:$B$112,0),4)</f>
        <v>10</v>
      </c>
      <c r="I3367" s="25">
        <f>INDEX('Appendix 1 - Team Data'!$B$12:$R$112, MATCH(D3367, 'Appendix 1 - Team Data'!$B$12:$B$112,0),4)</f>
        <v>30</v>
      </c>
      <c r="J3367" s="25">
        <f t="shared" si="53"/>
        <v>2</v>
      </c>
    </row>
    <row r="3368" spans="2:10">
      <c r="B3368" s="3">
        <v>38159</v>
      </c>
      <c r="C3368" s="10" t="s">
        <v>36</v>
      </c>
      <c r="D3368" s="10" t="s">
        <v>25</v>
      </c>
      <c r="E3368" s="25">
        <v>1</v>
      </c>
      <c r="F3368" s="25">
        <v>3</v>
      </c>
      <c r="G3368" s="10" t="s">
        <v>300</v>
      </c>
      <c r="H3368" s="25">
        <f>INDEX('Appendix 1 - Team Data'!$B$12:$R$112, MATCH(C3368, 'Appendix 1 - Team Data'!$B$12:$B$112,0),4)</f>
        <v>80</v>
      </c>
      <c r="I3368" s="25">
        <f>INDEX('Appendix 1 - Team Data'!$B$12:$R$112, MATCH(D3368, 'Appendix 1 - Team Data'!$B$12:$B$112,0),4)</f>
        <v>90</v>
      </c>
      <c r="J3368" s="25">
        <f t="shared" si="53"/>
        <v>2</v>
      </c>
    </row>
    <row r="3369" spans="2:10">
      <c r="B3369" s="3">
        <v>38163</v>
      </c>
      <c r="C3369" s="10" t="s">
        <v>245</v>
      </c>
      <c r="D3369" s="10" t="s">
        <v>268</v>
      </c>
      <c r="E3369" s="25">
        <v>1</v>
      </c>
      <c r="F3369" s="25">
        <v>3</v>
      </c>
      <c r="G3369" s="10" t="s">
        <v>296</v>
      </c>
      <c r="H3369" s="25">
        <f>INDEX('Appendix 1 - Team Data'!$B$12:$R$112, MATCH(C3369, 'Appendix 1 - Team Data'!$B$12:$B$112,0),4)</f>
        <v>30</v>
      </c>
      <c r="I3369" s="25">
        <f>INDEX('Appendix 1 - Team Data'!$B$12:$R$112, MATCH(D3369, 'Appendix 1 - Team Data'!$B$12:$B$112,0),4)</f>
        <v>10</v>
      </c>
      <c r="J3369" s="25">
        <f t="shared" si="53"/>
        <v>2</v>
      </c>
    </row>
    <row r="3370" spans="2:10">
      <c r="B3370" s="3">
        <v>38165</v>
      </c>
      <c r="C3370" s="10" t="s">
        <v>30</v>
      </c>
      <c r="D3370" s="10" t="s">
        <v>52</v>
      </c>
      <c r="E3370" s="25">
        <v>0</v>
      </c>
      <c r="F3370" s="25">
        <v>2</v>
      </c>
      <c r="G3370" s="10" t="s">
        <v>288</v>
      </c>
      <c r="H3370" s="25">
        <f>INDEX('Appendix 1 - Team Data'!$B$12:$R$112, MATCH(C3370, 'Appendix 1 - Team Data'!$B$12:$B$112,0),4)</f>
        <v>90</v>
      </c>
      <c r="I3370" s="25">
        <f>INDEX('Appendix 1 - Team Data'!$B$12:$R$112, MATCH(D3370, 'Appendix 1 - Team Data'!$B$12:$B$112,0),4)</f>
        <v>90</v>
      </c>
      <c r="J3370" s="25">
        <f t="shared" si="53"/>
        <v>2</v>
      </c>
    </row>
    <row r="3371" spans="2:10">
      <c r="B3371" s="3">
        <v>38171</v>
      </c>
      <c r="C3371" s="10" t="s">
        <v>250</v>
      </c>
      <c r="D3371" s="10" t="s">
        <v>238</v>
      </c>
      <c r="E3371" s="25">
        <v>2</v>
      </c>
      <c r="F3371" s="25">
        <v>0</v>
      </c>
      <c r="G3371" s="10" t="s">
        <v>289</v>
      </c>
      <c r="H3371" s="25">
        <f>INDEX('Appendix 1 - Team Data'!$B$12:$R$112, MATCH(C3371, 'Appendix 1 - Team Data'!$B$12:$B$112,0),4)</f>
        <v>20</v>
      </c>
      <c r="I3371" s="25">
        <f>INDEX('Appendix 1 - Team Data'!$B$12:$R$112, MATCH(D3371, 'Appendix 1 - Team Data'!$B$12:$B$112,0),4)</f>
        <v>40</v>
      </c>
      <c r="J3371" s="25">
        <f t="shared" si="53"/>
        <v>2</v>
      </c>
    </row>
    <row r="3372" spans="2:10">
      <c r="B3372" s="3">
        <v>38172</v>
      </c>
      <c r="C3372" s="10" t="s">
        <v>231</v>
      </c>
      <c r="D3372" s="10" t="s">
        <v>243</v>
      </c>
      <c r="E3372" s="25">
        <v>2</v>
      </c>
      <c r="F3372" s="25">
        <v>0</v>
      </c>
      <c r="G3372" s="10" t="s">
        <v>289</v>
      </c>
      <c r="H3372" s="25">
        <f>INDEX('Appendix 1 - Team Data'!$B$12:$R$112, MATCH(C3372, 'Appendix 1 - Team Data'!$B$12:$B$112,0),4)</f>
        <v>40</v>
      </c>
      <c r="I3372" s="25">
        <f>INDEX('Appendix 1 - Team Data'!$B$12:$R$112, MATCH(D3372, 'Appendix 1 - Team Data'!$B$12:$B$112,0),4)</f>
        <v>30</v>
      </c>
      <c r="J3372" s="25">
        <f t="shared" si="53"/>
        <v>2</v>
      </c>
    </row>
    <row r="3373" spans="2:10">
      <c r="B3373" s="3">
        <v>38177</v>
      </c>
      <c r="C3373" s="10" t="s">
        <v>53</v>
      </c>
      <c r="D3373" s="10" t="s">
        <v>216</v>
      </c>
      <c r="E3373" s="25">
        <v>3</v>
      </c>
      <c r="F3373" s="25">
        <v>1</v>
      </c>
      <c r="G3373" s="10" t="s">
        <v>308</v>
      </c>
      <c r="H3373" s="25">
        <f>INDEX('Appendix 1 - Team Data'!$B$12:$R$112, MATCH(C3373, 'Appendix 1 - Team Data'!$B$12:$B$112,0),4)</f>
        <v>50</v>
      </c>
      <c r="I3373" s="25">
        <f>INDEX('Appendix 1 - Team Data'!$B$12:$R$112, MATCH(D3373, 'Appendix 1 - Team Data'!$B$12:$B$112,0),4)</f>
        <v>70</v>
      </c>
      <c r="J3373" s="25">
        <f t="shared" si="53"/>
        <v>2</v>
      </c>
    </row>
    <row r="3374" spans="2:10">
      <c r="B3374" s="3">
        <v>38177</v>
      </c>
      <c r="C3374" s="10" t="s">
        <v>27</v>
      </c>
      <c r="D3374" s="10" t="s">
        <v>220</v>
      </c>
      <c r="E3374" s="25">
        <v>3</v>
      </c>
      <c r="F3374" s="25">
        <v>1</v>
      </c>
      <c r="G3374" s="10" t="s">
        <v>297</v>
      </c>
      <c r="H3374" s="25">
        <f>INDEX('Appendix 1 - Team Data'!$B$12:$R$112, MATCH(C3374, 'Appendix 1 - Team Data'!$B$12:$B$112,0),4)</f>
        <v>80</v>
      </c>
      <c r="I3374" s="25">
        <f>INDEX('Appendix 1 - Team Data'!$B$12:$R$112, MATCH(D3374, 'Appendix 1 - Team Data'!$B$12:$B$112,0),4)</f>
        <v>60</v>
      </c>
      <c r="J3374" s="25">
        <f t="shared" si="53"/>
        <v>2</v>
      </c>
    </row>
    <row r="3375" spans="2:10">
      <c r="B3375" s="3">
        <v>38179</v>
      </c>
      <c r="C3375" s="10" t="s">
        <v>38</v>
      </c>
      <c r="D3375" s="10" t="s">
        <v>216</v>
      </c>
      <c r="E3375" s="25">
        <v>2</v>
      </c>
      <c r="F3375" s="25">
        <v>0</v>
      </c>
      <c r="G3375" s="10" t="s">
        <v>308</v>
      </c>
      <c r="H3375" s="25">
        <f>INDEX('Appendix 1 - Team Data'!$B$12:$R$112, MATCH(C3375, 'Appendix 1 - Team Data'!$B$12:$B$112,0),4)</f>
        <v>70</v>
      </c>
      <c r="I3375" s="25">
        <f>INDEX('Appendix 1 - Team Data'!$B$12:$R$112, MATCH(D3375, 'Appendix 1 - Team Data'!$B$12:$B$112,0),4)</f>
        <v>70</v>
      </c>
      <c r="J3375" s="25">
        <f t="shared" si="53"/>
        <v>2</v>
      </c>
    </row>
    <row r="3376" spans="2:10">
      <c r="B3376" s="3">
        <v>38181</v>
      </c>
      <c r="C3376" s="10" t="s">
        <v>30</v>
      </c>
      <c r="D3376" s="10" t="s">
        <v>18</v>
      </c>
      <c r="E3376" s="25">
        <v>4</v>
      </c>
      <c r="F3376" s="25">
        <v>2</v>
      </c>
      <c r="G3376" s="10" t="s">
        <v>297</v>
      </c>
      <c r="H3376" s="25">
        <f>INDEX('Appendix 1 - Team Data'!$B$12:$R$112, MATCH(C3376, 'Appendix 1 - Team Data'!$B$12:$B$112,0),4)</f>
        <v>90</v>
      </c>
      <c r="I3376" s="25">
        <f>INDEX('Appendix 1 - Team Data'!$B$12:$R$112, MATCH(D3376, 'Appendix 1 - Team Data'!$B$12:$B$112,0),4)</f>
        <v>80</v>
      </c>
      <c r="J3376" s="25">
        <f t="shared" si="53"/>
        <v>2</v>
      </c>
    </row>
    <row r="3377" spans="2:10">
      <c r="B3377" s="3">
        <v>38185</v>
      </c>
      <c r="C3377" s="10" t="s">
        <v>52</v>
      </c>
      <c r="D3377" s="10" t="s">
        <v>37</v>
      </c>
      <c r="E3377" s="25">
        <v>2</v>
      </c>
      <c r="F3377" s="25">
        <v>0</v>
      </c>
      <c r="G3377" s="10" t="s">
        <v>297</v>
      </c>
      <c r="H3377" s="25">
        <f>INDEX('Appendix 1 - Team Data'!$B$12:$R$112, MATCH(C3377, 'Appendix 1 - Team Data'!$B$12:$B$112,0),4)</f>
        <v>90</v>
      </c>
      <c r="I3377" s="25">
        <f>INDEX('Appendix 1 - Team Data'!$B$12:$R$112, MATCH(D3377, 'Appendix 1 - Team Data'!$B$12:$B$112,0),4)</f>
        <v>60</v>
      </c>
      <c r="J3377" s="25">
        <f t="shared" si="53"/>
        <v>2</v>
      </c>
    </row>
    <row r="3378" spans="2:10">
      <c r="B3378" s="3">
        <v>38186</v>
      </c>
      <c r="C3378" s="10" t="s">
        <v>215</v>
      </c>
      <c r="D3378" s="10" t="s">
        <v>18</v>
      </c>
      <c r="E3378" s="25">
        <v>1</v>
      </c>
      <c r="F3378" s="25">
        <v>3</v>
      </c>
      <c r="G3378" s="10" t="s">
        <v>297</v>
      </c>
      <c r="H3378" s="25">
        <f>INDEX('Appendix 1 - Team Data'!$B$12:$R$112, MATCH(C3378, 'Appendix 1 - Team Data'!$B$12:$B$112,0),4)</f>
        <v>70</v>
      </c>
      <c r="I3378" s="25">
        <f>INDEX('Appendix 1 - Team Data'!$B$12:$R$112, MATCH(D3378, 'Appendix 1 - Team Data'!$B$12:$B$112,0),4)</f>
        <v>80</v>
      </c>
      <c r="J3378" s="25">
        <f t="shared" si="53"/>
        <v>2</v>
      </c>
    </row>
    <row r="3379" spans="2:10">
      <c r="B3379" s="3">
        <v>38187</v>
      </c>
      <c r="C3379" s="10" t="s">
        <v>275</v>
      </c>
      <c r="D3379" s="10" t="s">
        <v>249</v>
      </c>
      <c r="E3379" s="25">
        <v>3</v>
      </c>
      <c r="F3379" s="25">
        <v>1</v>
      </c>
      <c r="G3379" s="10" t="s">
        <v>298</v>
      </c>
      <c r="H3379" s="25">
        <f>INDEX('Appendix 1 - Team Data'!$B$12:$R$112, MATCH(C3379, 'Appendix 1 - Team Data'!$B$12:$B$112,0),4)</f>
        <v>0</v>
      </c>
      <c r="I3379" s="25">
        <f>INDEX('Appendix 1 - Team Data'!$B$12:$R$112, MATCH(D3379, 'Appendix 1 - Team Data'!$B$12:$B$112,0),4)</f>
        <v>20</v>
      </c>
      <c r="J3379" s="25">
        <f t="shared" si="53"/>
        <v>2</v>
      </c>
    </row>
    <row r="3380" spans="2:10">
      <c r="B3380" s="3">
        <v>38191</v>
      </c>
      <c r="C3380" s="10" t="s">
        <v>268</v>
      </c>
      <c r="D3380" s="10" t="s">
        <v>275</v>
      </c>
      <c r="E3380" s="25">
        <v>2</v>
      </c>
      <c r="F3380" s="25">
        <v>0</v>
      </c>
      <c r="G3380" s="10" t="s">
        <v>298</v>
      </c>
      <c r="H3380" s="25">
        <f>INDEX('Appendix 1 - Team Data'!$B$12:$R$112, MATCH(C3380, 'Appendix 1 - Team Data'!$B$12:$B$112,0),4)</f>
        <v>10</v>
      </c>
      <c r="I3380" s="25">
        <f>INDEX('Appendix 1 - Team Data'!$B$12:$R$112, MATCH(D3380, 'Appendix 1 - Team Data'!$B$12:$B$112,0),4)</f>
        <v>0</v>
      </c>
      <c r="J3380" s="25">
        <f t="shared" si="53"/>
        <v>2</v>
      </c>
    </row>
    <row r="3381" spans="2:10">
      <c r="B3381" s="3">
        <v>38191</v>
      </c>
      <c r="C3381" s="10" t="s">
        <v>249</v>
      </c>
      <c r="D3381" s="10" t="s">
        <v>43</v>
      </c>
      <c r="E3381" s="25">
        <v>0</v>
      </c>
      <c r="F3381" s="25">
        <v>2</v>
      </c>
      <c r="G3381" s="10" t="s">
        <v>298</v>
      </c>
      <c r="H3381" s="25">
        <f>INDEX('Appendix 1 - Team Data'!$B$12:$R$112, MATCH(C3381, 'Appendix 1 - Team Data'!$B$12:$B$112,0),4)</f>
        <v>20</v>
      </c>
      <c r="I3381" s="25">
        <f>INDEX('Appendix 1 - Team Data'!$B$12:$R$112, MATCH(D3381, 'Appendix 1 - Team Data'!$B$12:$B$112,0),4)</f>
        <v>70</v>
      </c>
      <c r="J3381" s="25">
        <f t="shared" si="53"/>
        <v>2</v>
      </c>
    </row>
    <row r="3382" spans="2:10">
      <c r="B3382" s="3">
        <v>38205</v>
      </c>
      <c r="C3382" s="10" t="s">
        <v>271</v>
      </c>
      <c r="D3382" s="10" t="s">
        <v>259</v>
      </c>
      <c r="E3382" s="25">
        <v>0</v>
      </c>
      <c r="F3382" s="25">
        <v>2</v>
      </c>
      <c r="G3382" s="10" t="s">
        <v>288</v>
      </c>
      <c r="H3382" s="25">
        <f>INDEX('Appendix 1 - Team Data'!$B$12:$R$112, MATCH(C3382, 'Appendix 1 - Team Data'!$B$12:$B$112,0),4)</f>
        <v>0</v>
      </c>
      <c r="I3382" s="25">
        <f>INDEX('Appendix 1 - Team Data'!$B$12:$R$112, MATCH(D3382, 'Appendix 1 - Team Data'!$B$12:$B$112,0),4)</f>
        <v>10</v>
      </c>
      <c r="J3382" s="25">
        <f t="shared" si="53"/>
        <v>2</v>
      </c>
    </row>
    <row r="3383" spans="2:10">
      <c r="B3383" s="3">
        <v>38206</v>
      </c>
      <c r="C3383" s="10" t="s">
        <v>248</v>
      </c>
      <c r="D3383" s="10" t="s">
        <v>53</v>
      </c>
      <c r="E3383" s="25">
        <v>1</v>
      </c>
      <c r="F3383" s="25">
        <v>3</v>
      </c>
      <c r="G3383" s="10" t="s">
        <v>298</v>
      </c>
      <c r="H3383" s="25">
        <f>INDEX('Appendix 1 - Team Data'!$B$12:$R$112, MATCH(C3383, 'Appendix 1 - Team Data'!$B$12:$B$112,0),4)</f>
        <v>30</v>
      </c>
      <c r="I3383" s="25">
        <f>INDEX('Appendix 1 - Team Data'!$B$12:$R$112, MATCH(D3383, 'Appendix 1 - Team Data'!$B$12:$B$112,0),4)</f>
        <v>50</v>
      </c>
      <c r="J3383" s="25">
        <f t="shared" si="53"/>
        <v>2</v>
      </c>
    </row>
    <row r="3384" spans="2:10">
      <c r="B3384" s="3">
        <v>38217</v>
      </c>
      <c r="C3384" s="10" t="s">
        <v>226</v>
      </c>
      <c r="D3384" s="10" t="s">
        <v>40</v>
      </c>
      <c r="E3384" s="25">
        <v>1</v>
      </c>
      <c r="F3384" s="25">
        <v>3</v>
      </c>
      <c r="G3384" s="10" t="s">
        <v>288</v>
      </c>
      <c r="H3384" s="25">
        <f>INDEX('Appendix 1 - Team Data'!$B$12:$R$112, MATCH(C3384, 'Appendix 1 - Team Data'!$B$12:$B$112,0),4)</f>
        <v>60</v>
      </c>
      <c r="I3384" s="25">
        <f>INDEX('Appendix 1 - Team Data'!$B$12:$R$112, MATCH(D3384, 'Appendix 1 - Team Data'!$B$12:$B$112,0),4)</f>
        <v>90</v>
      </c>
      <c r="J3384" s="25">
        <f t="shared" si="53"/>
        <v>2</v>
      </c>
    </row>
    <row r="3385" spans="2:10">
      <c r="B3385" s="3">
        <v>38217</v>
      </c>
      <c r="C3385" s="10" t="s">
        <v>255</v>
      </c>
      <c r="D3385" s="10" t="s">
        <v>259</v>
      </c>
      <c r="E3385" s="25">
        <v>0</v>
      </c>
      <c r="F3385" s="25">
        <v>2</v>
      </c>
      <c r="G3385" s="10" t="s">
        <v>289</v>
      </c>
      <c r="H3385" s="25">
        <f>INDEX('Appendix 1 - Team Data'!$B$12:$R$112, MATCH(C3385, 'Appendix 1 - Team Data'!$B$12:$B$112,0),4)</f>
        <v>20</v>
      </c>
      <c r="I3385" s="25">
        <f>INDEX('Appendix 1 - Team Data'!$B$12:$R$112, MATCH(D3385, 'Appendix 1 - Team Data'!$B$12:$B$112,0),4)</f>
        <v>10</v>
      </c>
      <c r="J3385" s="25">
        <f t="shared" si="53"/>
        <v>2</v>
      </c>
    </row>
    <row r="3386" spans="2:10">
      <c r="B3386" s="3">
        <v>38217</v>
      </c>
      <c r="C3386" s="10" t="s">
        <v>31</v>
      </c>
      <c r="D3386" s="10" t="s">
        <v>211</v>
      </c>
      <c r="E3386" s="25">
        <v>2</v>
      </c>
      <c r="F3386" s="25">
        <v>0</v>
      </c>
      <c r="G3386" s="10" t="s">
        <v>288</v>
      </c>
      <c r="H3386" s="25">
        <f>INDEX('Appendix 1 - Team Data'!$B$12:$R$112, MATCH(C3386, 'Appendix 1 - Team Data'!$B$12:$B$112,0),4)</f>
        <v>70</v>
      </c>
      <c r="I3386" s="25">
        <f>INDEX('Appendix 1 - Team Data'!$B$12:$R$112, MATCH(D3386, 'Appendix 1 - Team Data'!$B$12:$B$112,0),4)</f>
        <v>90</v>
      </c>
      <c r="J3386" s="25">
        <f t="shared" si="53"/>
        <v>2</v>
      </c>
    </row>
    <row r="3387" spans="2:10">
      <c r="B3387" s="3">
        <v>38217</v>
      </c>
      <c r="C3387" s="10" t="s">
        <v>47</v>
      </c>
      <c r="D3387" s="10" t="s">
        <v>250</v>
      </c>
      <c r="E3387" s="25">
        <v>0</v>
      </c>
      <c r="F3387" s="25">
        <v>2</v>
      </c>
      <c r="G3387" s="10" t="s">
        <v>288</v>
      </c>
      <c r="H3387" s="25">
        <f>INDEX('Appendix 1 - Team Data'!$B$12:$R$112, MATCH(C3387, 'Appendix 1 - Team Data'!$B$12:$B$112,0),4)</f>
        <v>40</v>
      </c>
      <c r="I3387" s="25">
        <f>INDEX('Appendix 1 - Team Data'!$B$12:$R$112, MATCH(D3387, 'Appendix 1 - Team Data'!$B$12:$B$112,0),4)</f>
        <v>20</v>
      </c>
      <c r="J3387" s="25">
        <f t="shared" si="53"/>
        <v>2</v>
      </c>
    </row>
    <row r="3388" spans="2:10">
      <c r="B3388" s="3">
        <v>38221</v>
      </c>
      <c r="C3388" s="10" t="s">
        <v>267</v>
      </c>
      <c r="D3388" s="10" t="s">
        <v>269</v>
      </c>
      <c r="E3388" s="25">
        <v>2</v>
      </c>
      <c r="F3388" s="25">
        <v>0</v>
      </c>
      <c r="G3388" s="10" t="s">
        <v>288</v>
      </c>
      <c r="H3388" s="25">
        <f>INDEX('Appendix 1 - Team Data'!$B$12:$R$112, MATCH(C3388, 'Appendix 1 - Team Data'!$B$12:$B$112,0),4)</f>
        <v>10</v>
      </c>
      <c r="I3388" s="25">
        <f>INDEX('Appendix 1 - Team Data'!$B$12:$R$112, MATCH(D3388, 'Appendix 1 - Team Data'!$B$12:$B$112,0),4)</f>
        <v>0</v>
      </c>
      <c r="J3388" s="25">
        <f t="shared" si="53"/>
        <v>2</v>
      </c>
    </row>
    <row r="3389" spans="2:10">
      <c r="B3389" s="3">
        <v>38234</v>
      </c>
      <c r="C3389" s="10" t="s">
        <v>238</v>
      </c>
      <c r="D3389" s="10" t="s">
        <v>269</v>
      </c>
      <c r="E3389" s="25">
        <v>2</v>
      </c>
      <c r="F3389" s="25">
        <v>0</v>
      </c>
      <c r="G3389" s="10" t="s">
        <v>289</v>
      </c>
      <c r="H3389" s="25">
        <f>INDEX('Appendix 1 - Team Data'!$B$12:$R$112, MATCH(C3389, 'Appendix 1 - Team Data'!$B$12:$B$112,0),4)</f>
        <v>40</v>
      </c>
      <c r="I3389" s="25">
        <f>INDEX('Appendix 1 - Team Data'!$B$12:$R$112, MATCH(D3389, 'Appendix 1 - Team Data'!$B$12:$B$112,0),4)</f>
        <v>0</v>
      </c>
      <c r="J3389" s="25">
        <f t="shared" si="53"/>
        <v>2</v>
      </c>
    </row>
    <row r="3390" spans="2:10">
      <c r="B3390" s="3">
        <v>38234</v>
      </c>
      <c r="C3390" s="10" t="s">
        <v>31</v>
      </c>
      <c r="D3390" s="10" t="s">
        <v>233</v>
      </c>
      <c r="E3390" s="25">
        <v>1</v>
      </c>
      <c r="F3390" s="25">
        <v>3</v>
      </c>
      <c r="G3390" s="10" t="s">
        <v>289</v>
      </c>
      <c r="H3390" s="25">
        <f>INDEX('Appendix 1 - Team Data'!$B$12:$R$112, MATCH(C3390, 'Appendix 1 - Team Data'!$B$12:$B$112,0),4)</f>
        <v>70</v>
      </c>
      <c r="I3390" s="25">
        <f>INDEX('Appendix 1 - Team Data'!$B$12:$R$112, MATCH(D3390, 'Appendix 1 - Team Data'!$B$12:$B$112,0),4)</f>
        <v>40</v>
      </c>
      <c r="J3390" s="25">
        <f t="shared" si="53"/>
        <v>2</v>
      </c>
    </row>
    <row r="3391" spans="2:10">
      <c r="B3391" s="3">
        <v>38234</v>
      </c>
      <c r="C3391" s="10" t="s">
        <v>27</v>
      </c>
      <c r="D3391" s="10" t="s">
        <v>30</v>
      </c>
      <c r="E3391" s="25">
        <v>1</v>
      </c>
      <c r="F3391" s="25">
        <v>3</v>
      </c>
      <c r="G3391" s="10" t="s">
        <v>289</v>
      </c>
      <c r="H3391" s="25">
        <f>INDEX('Appendix 1 - Team Data'!$B$12:$R$112, MATCH(C3391, 'Appendix 1 - Team Data'!$B$12:$B$112,0),4)</f>
        <v>80</v>
      </c>
      <c r="I3391" s="25">
        <f>INDEX('Appendix 1 - Team Data'!$B$12:$R$112, MATCH(D3391, 'Appendix 1 - Team Data'!$B$12:$B$112,0),4)</f>
        <v>90</v>
      </c>
      <c r="J3391" s="25">
        <f t="shared" si="53"/>
        <v>2</v>
      </c>
    </row>
    <row r="3392" spans="2:10">
      <c r="B3392" s="3">
        <v>38235</v>
      </c>
      <c r="C3392" s="10" t="s">
        <v>35</v>
      </c>
      <c r="D3392" s="10" t="s">
        <v>227</v>
      </c>
      <c r="E3392" s="25">
        <v>3</v>
      </c>
      <c r="F3392" s="25">
        <v>1</v>
      </c>
      <c r="G3392" s="10" t="s">
        <v>289</v>
      </c>
      <c r="H3392" s="25">
        <f>INDEX('Appendix 1 - Team Data'!$B$12:$R$112, MATCH(C3392, 'Appendix 1 - Team Data'!$B$12:$B$112,0),4)</f>
        <v>90</v>
      </c>
      <c r="I3392" s="25">
        <f>INDEX('Appendix 1 - Team Data'!$B$12:$R$112, MATCH(D3392, 'Appendix 1 - Team Data'!$B$12:$B$112,0),4)</f>
        <v>50</v>
      </c>
      <c r="J3392" s="25">
        <f t="shared" si="53"/>
        <v>2</v>
      </c>
    </row>
    <row r="3393" spans="2:10">
      <c r="B3393" s="3">
        <v>38235</v>
      </c>
      <c r="C3393" s="10" t="s">
        <v>234</v>
      </c>
      <c r="D3393" s="10" t="s">
        <v>276</v>
      </c>
      <c r="E3393" s="25">
        <v>2</v>
      </c>
      <c r="F3393" s="25">
        <v>0</v>
      </c>
      <c r="G3393" s="10" t="s">
        <v>289</v>
      </c>
      <c r="H3393" s="25">
        <f>INDEX('Appendix 1 - Team Data'!$B$12:$R$112, MATCH(C3393, 'Appendix 1 - Team Data'!$B$12:$B$112,0),4)</f>
        <v>40</v>
      </c>
      <c r="I3393" s="25">
        <f>INDEX('Appendix 1 - Team Data'!$B$12:$R$112, MATCH(D3393, 'Appendix 1 - Team Data'!$B$12:$B$112,0),4)</f>
        <v>0</v>
      </c>
      <c r="J3393" s="25">
        <f t="shared" si="53"/>
        <v>2</v>
      </c>
    </row>
    <row r="3394" spans="2:10">
      <c r="B3394" s="3">
        <v>38238</v>
      </c>
      <c r="C3394" s="10" t="s">
        <v>264</v>
      </c>
      <c r="D3394" s="10" t="s">
        <v>244</v>
      </c>
      <c r="E3394" s="25">
        <v>0</v>
      </c>
      <c r="F3394" s="25">
        <v>2</v>
      </c>
      <c r="G3394" s="10" t="s">
        <v>289</v>
      </c>
      <c r="H3394" s="25">
        <f>INDEX('Appendix 1 - Team Data'!$B$12:$R$112, MATCH(C3394, 'Appendix 1 - Team Data'!$B$12:$B$112,0),4)</f>
        <v>10</v>
      </c>
      <c r="I3394" s="25">
        <f>INDEX('Appendix 1 - Team Data'!$B$12:$R$112, MATCH(D3394, 'Appendix 1 - Team Data'!$B$12:$B$112,0),4)</f>
        <v>30</v>
      </c>
      <c r="J3394" s="25">
        <f t="shared" si="53"/>
        <v>2</v>
      </c>
    </row>
    <row r="3395" spans="2:10">
      <c r="B3395" s="3">
        <v>38238</v>
      </c>
      <c r="C3395" s="10" t="s">
        <v>263</v>
      </c>
      <c r="D3395" s="10" t="s">
        <v>239</v>
      </c>
      <c r="E3395" s="25">
        <v>2</v>
      </c>
      <c r="F3395" s="25">
        <v>0</v>
      </c>
      <c r="G3395" s="10" t="s">
        <v>289</v>
      </c>
      <c r="H3395" s="25">
        <f>INDEX('Appendix 1 - Team Data'!$B$12:$R$112, MATCH(C3395, 'Appendix 1 - Team Data'!$B$12:$B$112,0),4)</f>
        <v>10</v>
      </c>
      <c r="I3395" s="25">
        <f>INDEX('Appendix 1 - Team Data'!$B$12:$R$112, MATCH(D3395, 'Appendix 1 - Team Data'!$B$12:$B$112,0),4)</f>
        <v>40</v>
      </c>
      <c r="J3395" s="25">
        <f t="shared" si="53"/>
        <v>2</v>
      </c>
    </row>
    <row r="3396" spans="2:10">
      <c r="B3396" s="3">
        <v>38238</v>
      </c>
      <c r="C3396" s="10" t="s">
        <v>268</v>
      </c>
      <c r="D3396" s="10" t="s">
        <v>23</v>
      </c>
      <c r="E3396" s="25">
        <v>0</v>
      </c>
      <c r="F3396" s="25">
        <v>2</v>
      </c>
      <c r="G3396" s="10" t="s">
        <v>289</v>
      </c>
      <c r="H3396" s="25">
        <f>INDEX('Appendix 1 - Team Data'!$B$12:$R$112, MATCH(C3396, 'Appendix 1 - Team Data'!$B$12:$B$112,0),4)</f>
        <v>10</v>
      </c>
      <c r="I3396" s="25">
        <f>INDEX('Appendix 1 - Team Data'!$B$12:$R$112, MATCH(D3396, 'Appendix 1 - Team Data'!$B$12:$B$112,0),4)</f>
        <v>70</v>
      </c>
      <c r="J3396" s="25">
        <f t="shared" si="53"/>
        <v>2</v>
      </c>
    </row>
    <row r="3397" spans="2:10">
      <c r="B3397" s="3">
        <v>38263</v>
      </c>
      <c r="C3397" s="10" t="s">
        <v>272</v>
      </c>
      <c r="D3397" s="10" t="s">
        <v>275</v>
      </c>
      <c r="E3397" s="25">
        <v>1</v>
      </c>
      <c r="F3397" s="25">
        <v>3</v>
      </c>
      <c r="G3397" s="10" t="s">
        <v>288</v>
      </c>
      <c r="H3397" s="25">
        <f>INDEX('Appendix 1 - Team Data'!$B$12:$R$112, MATCH(C3397, 'Appendix 1 - Team Data'!$B$12:$B$112,0),4)</f>
        <v>0</v>
      </c>
      <c r="I3397" s="25">
        <f>INDEX('Appendix 1 - Team Data'!$B$12:$R$112, MATCH(D3397, 'Appendix 1 - Team Data'!$B$12:$B$112,0),4)</f>
        <v>0</v>
      </c>
      <c r="J3397" s="25">
        <f t="shared" si="53"/>
        <v>2</v>
      </c>
    </row>
    <row r="3398" spans="2:10">
      <c r="B3398" s="3">
        <v>38269</v>
      </c>
      <c r="C3398" s="10" t="s">
        <v>239</v>
      </c>
      <c r="D3398" s="10" t="s">
        <v>28</v>
      </c>
      <c r="E3398" s="25">
        <v>0</v>
      </c>
      <c r="F3398" s="25">
        <v>2</v>
      </c>
      <c r="G3398" s="10" t="s">
        <v>289</v>
      </c>
      <c r="H3398" s="25">
        <f>INDEX('Appendix 1 - Team Data'!$B$12:$R$112, MATCH(C3398, 'Appendix 1 - Team Data'!$B$12:$B$112,0),4)</f>
        <v>40</v>
      </c>
      <c r="I3398" s="25">
        <f>INDEX('Appendix 1 - Team Data'!$B$12:$R$112, MATCH(D3398, 'Appendix 1 - Team Data'!$B$12:$B$112,0),4)</f>
        <v>80</v>
      </c>
      <c r="J3398" s="25">
        <f t="shared" si="53"/>
        <v>2</v>
      </c>
    </row>
    <row r="3399" spans="2:10">
      <c r="B3399" s="3">
        <v>38269</v>
      </c>
      <c r="C3399" s="10" t="s">
        <v>30</v>
      </c>
      <c r="D3399" s="10" t="s">
        <v>18</v>
      </c>
      <c r="E3399" s="25">
        <v>4</v>
      </c>
      <c r="F3399" s="25">
        <v>2</v>
      </c>
      <c r="G3399" s="10" t="s">
        <v>289</v>
      </c>
      <c r="H3399" s="25">
        <f>INDEX('Appendix 1 - Team Data'!$B$12:$R$112, MATCH(C3399, 'Appendix 1 - Team Data'!$B$12:$B$112,0),4)</f>
        <v>90</v>
      </c>
      <c r="I3399" s="25">
        <f>INDEX('Appendix 1 - Team Data'!$B$12:$R$112, MATCH(D3399, 'Appendix 1 - Team Data'!$B$12:$B$112,0),4)</f>
        <v>80</v>
      </c>
      <c r="J3399" s="25">
        <f t="shared" si="53"/>
        <v>2</v>
      </c>
    </row>
    <row r="3400" spans="2:10">
      <c r="B3400" s="3">
        <v>38269</v>
      </c>
      <c r="C3400" s="10" t="s">
        <v>226</v>
      </c>
      <c r="D3400" s="10" t="s">
        <v>50</v>
      </c>
      <c r="E3400" s="25">
        <v>1</v>
      </c>
      <c r="F3400" s="25">
        <v>3</v>
      </c>
      <c r="G3400" s="10" t="s">
        <v>289</v>
      </c>
      <c r="H3400" s="25">
        <f>INDEX('Appendix 1 - Team Data'!$B$12:$R$112, MATCH(C3400, 'Appendix 1 - Team Data'!$B$12:$B$112,0),4)</f>
        <v>60</v>
      </c>
      <c r="I3400" s="25">
        <f>INDEX('Appendix 1 - Team Data'!$B$12:$R$112, MATCH(D3400, 'Appendix 1 - Team Data'!$B$12:$B$112,0),4)</f>
        <v>80</v>
      </c>
      <c r="J3400" s="25">
        <f t="shared" si="53"/>
        <v>2</v>
      </c>
    </row>
    <row r="3401" spans="2:10">
      <c r="B3401" s="3">
        <v>38269</v>
      </c>
      <c r="C3401" s="10" t="s">
        <v>48</v>
      </c>
      <c r="D3401" s="10" t="s">
        <v>214</v>
      </c>
      <c r="E3401" s="25">
        <v>2</v>
      </c>
      <c r="F3401" s="25">
        <v>0</v>
      </c>
      <c r="G3401" s="10" t="s">
        <v>289</v>
      </c>
      <c r="H3401" s="25">
        <f>INDEX('Appendix 1 - Team Data'!$B$12:$R$112, MATCH(C3401, 'Appendix 1 - Team Data'!$B$12:$B$112,0),4)</f>
        <v>90</v>
      </c>
      <c r="I3401" s="25">
        <f>INDEX('Appendix 1 - Team Data'!$B$12:$R$112, MATCH(D3401, 'Appendix 1 - Team Data'!$B$12:$B$112,0),4)</f>
        <v>70</v>
      </c>
      <c r="J3401" s="25">
        <f t="shared" si="53"/>
        <v>2</v>
      </c>
    </row>
    <row r="3402" spans="2:10">
      <c r="B3402" s="3">
        <v>38269</v>
      </c>
      <c r="C3402" s="10" t="s">
        <v>244</v>
      </c>
      <c r="D3402" s="10" t="s">
        <v>264</v>
      </c>
      <c r="E3402" s="25">
        <v>3</v>
      </c>
      <c r="F3402" s="25">
        <v>1</v>
      </c>
      <c r="G3402" s="10" t="s">
        <v>289</v>
      </c>
      <c r="H3402" s="25">
        <f>INDEX('Appendix 1 - Team Data'!$B$12:$R$112, MATCH(C3402, 'Appendix 1 - Team Data'!$B$12:$B$112,0),4)</f>
        <v>30</v>
      </c>
      <c r="I3402" s="25">
        <f>INDEX('Appendix 1 - Team Data'!$B$12:$R$112, MATCH(D3402, 'Appendix 1 - Team Data'!$B$12:$B$112,0),4)</f>
        <v>10</v>
      </c>
      <c r="J3402" s="25">
        <f t="shared" si="53"/>
        <v>2</v>
      </c>
    </row>
    <row r="3403" spans="2:10">
      <c r="B3403" s="3">
        <v>38269</v>
      </c>
      <c r="C3403" s="10" t="s">
        <v>23</v>
      </c>
      <c r="D3403" s="10" t="s">
        <v>40</v>
      </c>
      <c r="E3403" s="25">
        <v>0</v>
      </c>
      <c r="F3403" s="25">
        <v>2</v>
      </c>
      <c r="G3403" s="10" t="s">
        <v>288</v>
      </c>
      <c r="H3403" s="25">
        <f>INDEX('Appendix 1 - Team Data'!$B$12:$R$112, MATCH(C3403, 'Appendix 1 - Team Data'!$B$12:$B$112,0),4)</f>
        <v>70</v>
      </c>
      <c r="I3403" s="25">
        <f>INDEX('Appendix 1 - Team Data'!$B$12:$R$112, MATCH(D3403, 'Appendix 1 - Team Data'!$B$12:$B$112,0),4)</f>
        <v>90</v>
      </c>
      <c r="J3403" s="25">
        <f t="shared" si="53"/>
        <v>2</v>
      </c>
    </row>
    <row r="3404" spans="2:10">
      <c r="B3404" s="3">
        <v>38269</v>
      </c>
      <c r="C3404" s="10" t="s">
        <v>21</v>
      </c>
      <c r="D3404" s="10" t="s">
        <v>45</v>
      </c>
      <c r="E3404" s="25">
        <v>2</v>
      </c>
      <c r="F3404" s="25">
        <v>0</v>
      </c>
      <c r="G3404" s="10" t="s">
        <v>289</v>
      </c>
      <c r="H3404" s="25">
        <f>INDEX('Appendix 1 - Team Data'!$B$12:$R$112, MATCH(C3404, 'Appendix 1 - Team Data'!$B$12:$B$112,0),4)</f>
        <v>90</v>
      </c>
      <c r="I3404" s="25">
        <f>INDEX('Appendix 1 - Team Data'!$B$12:$R$112, MATCH(D3404, 'Appendix 1 - Team Data'!$B$12:$B$112,0),4)</f>
        <v>90</v>
      </c>
      <c r="J3404" s="25">
        <f t="shared" si="53"/>
        <v>2</v>
      </c>
    </row>
    <row r="3405" spans="2:10">
      <c r="B3405" s="3">
        <v>38270</v>
      </c>
      <c r="C3405" s="10" t="s">
        <v>218</v>
      </c>
      <c r="D3405" s="10" t="s">
        <v>213</v>
      </c>
      <c r="E3405" s="25">
        <v>2</v>
      </c>
      <c r="F3405" s="25">
        <v>0</v>
      </c>
      <c r="G3405" s="10" t="s">
        <v>289</v>
      </c>
      <c r="H3405" s="25">
        <f>INDEX('Appendix 1 - Team Data'!$B$12:$R$112, MATCH(C3405, 'Appendix 1 - Team Data'!$B$12:$B$112,0),4)</f>
        <v>70</v>
      </c>
      <c r="I3405" s="25">
        <f>INDEX('Appendix 1 - Team Data'!$B$12:$R$112, MATCH(D3405, 'Appendix 1 - Team Data'!$B$12:$B$112,0),4)</f>
        <v>80</v>
      </c>
      <c r="J3405" s="25">
        <f t="shared" si="53"/>
        <v>2</v>
      </c>
    </row>
    <row r="3406" spans="2:10">
      <c r="B3406" s="3">
        <v>38273</v>
      </c>
      <c r="C3406" s="10" t="s">
        <v>255</v>
      </c>
      <c r="D3406" s="10" t="s">
        <v>37</v>
      </c>
      <c r="E3406" s="25">
        <v>1</v>
      </c>
      <c r="F3406" s="25">
        <v>3</v>
      </c>
      <c r="G3406" s="10" t="s">
        <v>289</v>
      </c>
      <c r="H3406" s="25">
        <f>INDEX('Appendix 1 - Team Data'!$B$12:$R$112, MATCH(C3406, 'Appendix 1 - Team Data'!$B$12:$B$112,0),4)</f>
        <v>20</v>
      </c>
      <c r="I3406" s="25">
        <f>INDEX('Appendix 1 - Team Data'!$B$12:$R$112, MATCH(D3406, 'Appendix 1 - Team Data'!$B$12:$B$112,0),4)</f>
        <v>60</v>
      </c>
      <c r="J3406" s="25">
        <f t="shared" si="53"/>
        <v>2</v>
      </c>
    </row>
    <row r="3407" spans="2:10">
      <c r="B3407" s="3">
        <v>38273</v>
      </c>
      <c r="C3407" s="10" t="s">
        <v>212</v>
      </c>
      <c r="D3407" s="10" t="s">
        <v>244</v>
      </c>
      <c r="E3407" s="25">
        <v>3</v>
      </c>
      <c r="F3407" s="25">
        <v>1</v>
      </c>
      <c r="G3407" s="10" t="s">
        <v>289</v>
      </c>
      <c r="H3407" s="25">
        <f>INDEX('Appendix 1 - Team Data'!$B$12:$R$112, MATCH(C3407, 'Appendix 1 - Team Data'!$B$12:$B$112,0),4)</f>
        <v>80</v>
      </c>
      <c r="I3407" s="25">
        <f>INDEX('Appendix 1 - Team Data'!$B$12:$R$112, MATCH(D3407, 'Appendix 1 - Team Data'!$B$12:$B$112,0),4)</f>
        <v>30</v>
      </c>
      <c r="J3407" s="25">
        <f t="shared" si="53"/>
        <v>2</v>
      </c>
    </row>
    <row r="3408" spans="2:10">
      <c r="B3408" s="3">
        <v>38273</v>
      </c>
      <c r="C3408" s="10" t="s">
        <v>219</v>
      </c>
      <c r="D3408" s="10" t="s">
        <v>263</v>
      </c>
      <c r="E3408" s="25">
        <v>2</v>
      </c>
      <c r="F3408" s="25">
        <v>0</v>
      </c>
      <c r="G3408" s="10" t="s">
        <v>289</v>
      </c>
      <c r="H3408" s="25">
        <f>INDEX('Appendix 1 - Team Data'!$B$12:$R$112, MATCH(C3408, 'Appendix 1 - Team Data'!$B$12:$B$112,0),4)</f>
        <v>60</v>
      </c>
      <c r="I3408" s="25">
        <f>INDEX('Appendix 1 - Team Data'!$B$12:$R$112, MATCH(D3408, 'Appendix 1 - Team Data'!$B$12:$B$112,0),4)</f>
        <v>10</v>
      </c>
      <c r="J3408" s="25">
        <f t="shared" si="53"/>
        <v>2</v>
      </c>
    </row>
    <row r="3409" spans="2:10">
      <c r="B3409" s="3">
        <v>38274</v>
      </c>
      <c r="C3409" s="10" t="s">
        <v>220</v>
      </c>
      <c r="D3409" s="10" t="s">
        <v>218</v>
      </c>
      <c r="E3409" s="25">
        <v>3</v>
      </c>
      <c r="F3409" s="25">
        <v>1</v>
      </c>
      <c r="G3409" s="10" t="s">
        <v>289</v>
      </c>
      <c r="H3409" s="25">
        <f>INDEX('Appendix 1 - Team Data'!$B$12:$R$112, MATCH(C3409, 'Appendix 1 - Team Data'!$B$12:$B$112,0),4)</f>
        <v>60</v>
      </c>
      <c r="I3409" s="25">
        <f>INDEX('Appendix 1 - Team Data'!$B$12:$R$112, MATCH(D3409, 'Appendix 1 - Team Data'!$B$12:$B$112,0),4)</f>
        <v>70</v>
      </c>
      <c r="J3409" s="25">
        <f t="shared" si="53"/>
        <v>2</v>
      </c>
    </row>
    <row r="3410" spans="2:10">
      <c r="B3410" s="3">
        <v>38301</v>
      </c>
      <c r="C3410" s="10" t="s">
        <v>41</v>
      </c>
      <c r="D3410" s="10" t="s">
        <v>259</v>
      </c>
      <c r="E3410" s="25">
        <v>2</v>
      </c>
      <c r="F3410" s="25">
        <v>0</v>
      </c>
      <c r="G3410" s="10" t="s">
        <v>288</v>
      </c>
      <c r="H3410" s="25">
        <f>INDEX('Appendix 1 - Team Data'!$B$12:$R$112, MATCH(C3410, 'Appendix 1 - Team Data'!$B$12:$B$112,0),4)</f>
        <v>80</v>
      </c>
      <c r="I3410" s="25">
        <f>INDEX('Appendix 1 - Team Data'!$B$12:$R$112, MATCH(D3410, 'Appendix 1 - Team Data'!$B$12:$B$112,0),4)</f>
        <v>10</v>
      </c>
      <c r="J3410" s="25">
        <f t="shared" si="53"/>
        <v>2</v>
      </c>
    </row>
    <row r="3411" spans="2:10">
      <c r="B3411" s="3">
        <v>38308</v>
      </c>
      <c r="C3411" s="10" t="s">
        <v>45</v>
      </c>
      <c r="D3411" s="10" t="s">
        <v>38</v>
      </c>
      <c r="E3411" s="25">
        <v>0</v>
      </c>
      <c r="F3411" s="25">
        <v>2</v>
      </c>
      <c r="G3411" s="10" t="s">
        <v>289</v>
      </c>
      <c r="H3411" s="25">
        <f>INDEX('Appendix 1 - Team Data'!$B$12:$R$112, MATCH(C3411, 'Appendix 1 - Team Data'!$B$12:$B$112,0),4)</f>
        <v>90</v>
      </c>
      <c r="I3411" s="25">
        <f>INDEX('Appendix 1 - Team Data'!$B$12:$R$112, MATCH(D3411, 'Appendix 1 - Team Data'!$B$12:$B$112,0),4)</f>
        <v>70</v>
      </c>
      <c r="J3411" s="25">
        <f t="shared" si="53"/>
        <v>2</v>
      </c>
    </row>
    <row r="3412" spans="2:10">
      <c r="B3412" s="3">
        <v>38308</v>
      </c>
      <c r="C3412" s="10" t="s">
        <v>270</v>
      </c>
      <c r="D3412" s="10" t="s">
        <v>268</v>
      </c>
      <c r="E3412" s="25">
        <v>2</v>
      </c>
      <c r="F3412" s="25">
        <v>0</v>
      </c>
      <c r="G3412" s="10" t="s">
        <v>289</v>
      </c>
      <c r="H3412" s="25">
        <f>INDEX('Appendix 1 - Team Data'!$B$12:$R$112, MATCH(C3412, 'Appendix 1 - Team Data'!$B$12:$B$112,0),4)</f>
        <v>0</v>
      </c>
      <c r="I3412" s="25">
        <f>INDEX('Appendix 1 - Team Data'!$B$12:$R$112, MATCH(D3412, 'Appendix 1 - Team Data'!$B$12:$B$112,0),4)</f>
        <v>10</v>
      </c>
      <c r="J3412" s="25">
        <f t="shared" si="53"/>
        <v>2</v>
      </c>
    </row>
    <row r="3413" spans="2:10">
      <c r="B3413" s="3">
        <v>38319</v>
      </c>
      <c r="C3413" s="10" t="s">
        <v>247</v>
      </c>
      <c r="D3413" s="10" t="s">
        <v>262</v>
      </c>
      <c r="E3413" s="25">
        <v>3</v>
      </c>
      <c r="F3413" s="25">
        <v>1</v>
      </c>
      <c r="G3413" s="10" t="s">
        <v>311</v>
      </c>
      <c r="H3413" s="25">
        <f>INDEX('Appendix 1 - Team Data'!$B$12:$R$112, MATCH(C3413, 'Appendix 1 - Team Data'!$B$12:$B$112,0),4)</f>
        <v>30</v>
      </c>
      <c r="I3413" s="25">
        <f>INDEX('Appendix 1 - Team Data'!$B$12:$R$112, MATCH(D3413, 'Appendix 1 - Team Data'!$B$12:$B$112,0),4)</f>
        <v>10</v>
      </c>
      <c r="J3413" s="25">
        <f t="shared" ref="J3413:J3476" si="54">ABS(F3413-E3413)</f>
        <v>2</v>
      </c>
    </row>
    <row r="3414" spans="2:10">
      <c r="B3414" s="3">
        <v>38331</v>
      </c>
      <c r="C3414" s="10" t="s">
        <v>245</v>
      </c>
      <c r="D3414" s="10" t="s">
        <v>253</v>
      </c>
      <c r="E3414" s="25">
        <v>1</v>
      </c>
      <c r="F3414" s="25">
        <v>3</v>
      </c>
      <c r="G3414" s="10" t="s">
        <v>301</v>
      </c>
      <c r="H3414" s="25">
        <f>INDEX('Appendix 1 - Team Data'!$B$12:$R$112, MATCH(C3414, 'Appendix 1 - Team Data'!$B$12:$B$112,0),4)</f>
        <v>30</v>
      </c>
      <c r="I3414" s="25">
        <f>INDEX('Appendix 1 - Team Data'!$B$12:$R$112, MATCH(D3414, 'Appendix 1 - Team Data'!$B$12:$B$112,0),4)</f>
        <v>20</v>
      </c>
      <c r="J3414" s="25">
        <f t="shared" si="54"/>
        <v>2</v>
      </c>
    </row>
    <row r="3415" spans="2:10">
      <c r="B3415" s="3">
        <v>38340</v>
      </c>
      <c r="C3415" s="10" t="s">
        <v>43</v>
      </c>
      <c r="D3415" s="10" t="s">
        <v>40</v>
      </c>
      <c r="E3415" s="25">
        <v>3</v>
      </c>
      <c r="F3415" s="25">
        <v>1</v>
      </c>
      <c r="G3415" s="10" t="s">
        <v>288</v>
      </c>
      <c r="H3415" s="25">
        <f>INDEX('Appendix 1 - Team Data'!$B$12:$R$112, MATCH(C3415, 'Appendix 1 - Team Data'!$B$12:$B$112,0),4)</f>
        <v>70</v>
      </c>
      <c r="I3415" s="25">
        <f>INDEX('Appendix 1 - Team Data'!$B$12:$R$112, MATCH(D3415, 'Appendix 1 - Team Data'!$B$12:$B$112,0),4)</f>
        <v>90</v>
      </c>
      <c r="J3415" s="25">
        <f t="shared" si="54"/>
        <v>2</v>
      </c>
    </row>
    <row r="3416" spans="2:10">
      <c r="B3416" s="3">
        <v>38341</v>
      </c>
      <c r="C3416" s="10" t="s">
        <v>275</v>
      </c>
      <c r="D3416" s="10" t="s">
        <v>270</v>
      </c>
      <c r="E3416" s="25">
        <v>0</v>
      </c>
      <c r="F3416" s="25">
        <v>2</v>
      </c>
      <c r="G3416" s="10" t="s">
        <v>301</v>
      </c>
      <c r="H3416" s="25">
        <f>INDEX('Appendix 1 - Team Data'!$B$12:$R$112, MATCH(C3416, 'Appendix 1 - Team Data'!$B$12:$B$112,0),4)</f>
        <v>0</v>
      </c>
      <c r="I3416" s="25">
        <f>INDEX('Appendix 1 - Team Data'!$B$12:$R$112, MATCH(D3416, 'Appendix 1 - Team Data'!$B$12:$B$112,0),4)</f>
        <v>0</v>
      </c>
      <c r="J3416" s="25">
        <f t="shared" si="54"/>
        <v>2</v>
      </c>
    </row>
    <row r="3417" spans="2:10">
      <c r="B3417" s="3">
        <v>38378</v>
      </c>
      <c r="C3417" s="10" t="s">
        <v>218</v>
      </c>
      <c r="D3417" s="10" t="s">
        <v>46</v>
      </c>
      <c r="E3417" s="25">
        <v>2</v>
      </c>
      <c r="F3417" s="25">
        <v>0</v>
      </c>
      <c r="G3417" s="10" t="s">
        <v>288</v>
      </c>
      <c r="H3417" s="25">
        <f>INDEX('Appendix 1 - Team Data'!$B$12:$R$112, MATCH(C3417, 'Appendix 1 - Team Data'!$B$12:$B$112,0),4)</f>
        <v>70</v>
      </c>
      <c r="I3417" s="25">
        <f>INDEX('Appendix 1 - Team Data'!$B$12:$R$112, MATCH(D3417, 'Appendix 1 - Team Data'!$B$12:$B$112,0),4)</f>
        <v>50</v>
      </c>
      <c r="J3417" s="25">
        <f t="shared" si="54"/>
        <v>2</v>
      </c>
    </row>
    <row r="3418" spans="2:10">
      <c r="B3418" s="3">
        <v>38381</v>
      </c>
      <c r="C3418" s="10" t="s">
        <v>218</v>
      </c>
      <c r="D3418" s="10" t="s">
        <v>46</v>
      </c>
      <c r="E3418" s="25">
        <v>2</v>
      </c>
      <c r="F3418" s="25">
        <v>0</v>
      </c>
      <c r="G3418" s="10" t="s">
        <v>288</v>
      </c>
      <c r="H3418" s="25">
        <f>INDEX('Appendix 1 - Team Data'!$B$12:$R$112, MATCH(C3418, 'Appendix 1 - Team Data'!$B$12:$B$112,0),4)</f>
        <v>70</v>
      </c>
      <c r="I3418" s="25">
        <f>INDEX('Appendix 1 - Team Data'!$B$12:$R$112, MATCH(D3418, 'Appendix 1 - Team Data'!$B$12:$B$112,0),4)</f>
        <v>50</v>
      </c>
      <c r="J3418" s="25">
        <f t="shared" si="54"/>
        <v>2</v>
      </c>
    </row>
    <row r="3419" spans="2:10">
      <c r="B3419" s="3">
        <v>38392</v>
      </c>
      <c r="C3419" s="10" t="s">
        <v>239</v>
      </c>
      <c r="D3419" s="10" t="s">
        <v>219</v>
      </c>
      <c r="E3419" s="25">
        <v>0</v>
      </c>
      <c r="F3419" s="25">
        <v>2</v>
      </c>
      <c r="G3419" s="10" t="s">
        <v>289</v>
      </c>
      <c r="H3419" s="25">
        <f>INDEX('Appendix 1 - Team Data'!$B$12:$R$112, MATCH(C3419, 'Appendix 1 - Team Data'!$B$12:$B$112,0),4)</f>
        <v>40</v>
      </c>
      <c r="I3419" s="25">
        <f>INDEX('Appendix 1 - Team Data'!$B$12:$R$112, MATCH(D3419, 'Appendix 1 - Team Data'!$B$12:$B$112,0),4)</f>
        <v>60</v>
      </c>
      <c r="J3419" s="25">
        <f t="shared" si="54"/>
        <v>2</v>
      </c>
    </row>
    <row r="3420" spans="2:10">
      <c r="B3420" s="3">
        <v>38392</v>
      </c>
      <c r="C3420" s="10" t="s">
        <v>211</v>
      </c>
      <c r="D3420" s="10" t="s">
        <v>15</v>
      </c>
      <c r="E3420" s="25">
        <v>2</v>
      </c>
      <c r="F3420" s="25">
        <v>0</v>
      </c>
      <c r="G3420" s="10" t="s">
        <v>288</v>
      </c>
      <c r="H3420" s="25">
        <f>INDEX('Appendix 1 - Team Data'!$B$12:$R$112, MATCH(C3420, 'Appendix 1 - Team Data'!$B$12:$B$112,0),4)</f>
        <v>90</v>
      </c>
      <c r="I3420" s="25">
        <f>INDEX('Appendix 1 - Team Data'!$B$12:$R$112, MATCH(D3420, 'Appendix 1 - Team Data'!$B$12:$B$112,0),4)</f>
        <v>50</v>
      </c>
      <c r="J3420" s="25">
        <f t="shared" si="54"/>
        <v>2</v>
      </c>
    </row>
    <row r="3421" spans="2:10">
      <c r="B3421" s="3">
        <v>38392</v>
      </c>
      <c r="C3421" s="10" t="s">
        <v>43</v>
      </c>
      <c r="D3421" s="10" t="s">
        <v>275</v>
      </c>
      <c r="E3421" s="25">
        <v>2</v>
      </c>
      <c r="F3421" s="25">
        <v>0</v>
      </c>
      <c r="G3421" s="10" t="s">
        <v>289</v>
      </c>
      <c r="H3421" s="25">
        <f>INDEX('Appendix 1 - Team Data'!$B$12:$R$112, MATCH(C3421, 'Appendix 1 - Team Data'!$B$12:$B$112,0),4)</f>
        <v>70</v>
      </c>
      <c r="I3421" s="25">
        <f>INDEX('Appendix 1 - Team Data'!$B$12:$R$112, MATCH(D3421, 'Appendix 1 - Team Data'!$B$12:$B$112,0),4)</f>
        <v>0</v>
      </c>
      <c r="J3421" s="25">
        <f t="shared" si="54"/>
        <v>2</v>
      </c>
    </row>
    <row r="3422" spans="2:10">
      <c r="B3422" s="3">
        <v>38392</v>
      </c>
      <c r="C3422" s="10" t="s">
        <v>50</v>
      </c>
      <c r="D3422" s="10" t="s">
        <v>261</v>
      </c>
      <c r="E3422" s="25">
        <v>1</v>
      </c>
      <c r="F3422" s="25">
        <v>3</v>
      </c>
      <c r="G3422" s="10" t="s">
        <v>288</v>
      </c>
      <c r="H3422" s="25">
        <f>INDEX('Appendix 1 - Team Data'!$B$12:$R$112, MATCH(C3422, 'Appendix 1 - Team Data'!$B$12:$B$112,0),4)</f>
        <v>80</v>
      </c>
      <c r="I3422" s="25">
        <f>INDEX('Appendix 1 - Team Data'!$B$12:$R$112, MATCH(D3422, 'Appendix 1 - Team Data'!$B$12:$B$112,0),4)</f>
        <v>10</v>
      </c>
      <c r="J3422" s="25">
        <f t="shared" si="54"/>
        <v>2</v>
      </c>
    </row>
    <row r="3423" spans="2:10">
      <c r="B3423" s="3">
        <v>38392</v>
      </c>
      <c r="C3423" s="10" t="s">
        <v>214</v>
      </c>
      <c r="D3423" s="10" t="s">
        <v>236</v>
      </c>
      <c r="E3423" s="25">
        <v>2</v>
      </c>
      <c r="F3423" s="25">
        <v>0</v>
      </c>
      <c r="G3423" s="10" t="s">
        <v>288</v>
      </c>
      <c r="H3423" s="25">
        <f>INDEX('Appendix 1 - Team Data'!$B$12:$R$112, MATCH(C3423, 'Appendix 1 - Team Data'!$B$12:$B$112,0),4)</f>
        <v>70</v>
      </c>
      <c r="I3423" s="25">
        <f>INDEX('Appendix 1 - Team Data'!$B$12:$R$112, MATCH(D3423, 'Appendix 1 - Team Data'!$B$12:$B$112,0),4)</f>
        <v>40</v>
      </c>
      <c r="J3423" s="25">
        <f t="shared" si="54"/>
        <v>2</v>
      </c>
    </row>
    <row r="3424" spans="2:10">
      <c r="B3424" s="3">
        <v>38429</v>
      </c>
      <c r="C3424" s="10" t="s">
        <v>275</v>
      </c>
      <c r="D3424" s="10" t="s">
        <v>264</v>
      </c>
      <c r="E3424" s="25">
        <v>3</v>
      </c>
      <c r="F3424" s="25">
        <v>1</v>
      </c>
      <c r="G3424" s="10" t="s">
        <v>288</v>
      </c>
      <c r="H3424" s="25">
        <f>INDEX('Appendix 1 - Team Data'!$B$12:$R$112, MATCH(C3424, 'Appendix 1 - Team Data'!$B$12:$B$112,0),4)</f>
        <v>0</v>
      </c>
      <c r="I3424" s="25">
        <f>INDEX('Appendix 1 - Team Data'!$B$12:$R$112, MATCH(D3424, 'Appendix 1 - Team Data'!$B$12:$B$112,0),4)</f>
        <v>10</v>
      </c>
      <c r="J3424" s="25">
        <f t="shared" si="54"/>
        <v>2</v>
      </c>
    </row>
    <row r="3425" spans="2:10">
      <c r="B3425" s="3">
        <v>38436</v>
      </c>
      <c r="C3425" s="10" t="s">
        <v>16</v>
      </c>
      <c r="D3425" s="10" t="s">
        <v>43</v>
      </c>
      <c r="E3425" s="25">
        <v>2</v>
      </c>
      <c r="F3425" s="25">
        <v>0</v>
      </c>
      <c r="G3425" s="10" t="s">
        <v>289</v>
      </c>
      <c r="H3425" s="25">
        <f>INDEX('Appendix 1 - Team Data'!$B$12:$R$112, MATCH(C3425, 'Appendix 1 - Team Data'!$B$12:$B$112,0),4)</f>
        <v>30</v>
      </c>
      <c r="I3425" s="25">
        <f>INDEX('Appendix 1 - Team Data'!$B$12:$R$112, MATCH(D3425, 'Appendix 1 - Team Data'!$B$12:$B$112,0),4)</f>
        <v>70</v>
      </c>
      <c r="J3425" s="25">
        <f t="shared" si="54"/>
        <v>2</v>
      </c>
    </row>
    <row r="3426" spans="2:10">
      <c r="B3426" s="3">
        <v>38437</v>
      </c>
      <c r="C3426" s="10" t="s">
        <v>263</v>
      </c>
      <c r="D3426" s="10" t="s">
        <v>230</v>
      </c>
      <c r="E3426" s="25">
        <v>1</v>
      </c>
      <c r="F3426" s="25">
        <v>3</v>
      </c>
      <c r="G3426" s="10" t="s">
        <v>289</v>
      </c>
      <c r="H3426" s="25">
        <f>INDEX('Appendix 1 - Team Data'!$B$12:$R$112, MATCH(C3426, 'Appendix 1 - Team Data'!$B$12:$B$112,0),4)</f>
        <v>10</v>
      </c>
      <c r="I3426" s="25">
        <f>INDEX('Appendix 1 - Team Data'!$B$12:$R$112, MATCH(D3426, 'Appendix 1 - Team Data'!$B$12:$B$112,0),4)</f>
        <v>50</v>
      </c>
      <c r="J3426" s="25">
        <f t="shared" si="54"/>
        <v>2</v>
      </c>
    </row>
    <row r="3427" spans="2:10">
      <c r="B3427" s="3">
        <v>38437</v>
      </c>
      <c r="C3427" s="10" t="s">
        <v>211</v>
      </c>
      <c r="D3427" s="10" t="s">
        <v>222</v>
      </c>
      <c r="E3427" s="25">
        <v>2</v>
      </c>
      <c r="F3427" s="25">
        <v>0</v>
      </c>
      <c r="G3427" s="10" t="s">
        <v>289</v>
      </c>
      <c r="H3427" s="25">
        <f>INDEX('Appendix 1 - Team Data'!$B$12:$R$112, MATCH(C3427, 'Appendix 1 - Team Data'!$B$12:$B$112,0),4)</f>
        <v>90</v>
      </c>
      <c r="I3427" s="25">
        <f>INDEX('Appendix 1 - Team Data'!$B$12:$R$112, MATCH(D3427, 'Appendix 1 - Team Data'!$B$12:$B$112,0),4)</f>
        <v>60</v>
      </c>
      <c r="J3427" s="25">
        <f t="shared" si="54"/>
        <v>2</v>
      </c>
    </row>
    <row r="3428" spans="2:10">
      <c r="B3428" s="3">
        <v>38437</v>
      </c>
      <c r="C3428" s="10" t="s">
        <v>228</v>
      </c>
      <c r="D3428" s="10" t="s">
        <v>212</v>
      </c>
      <c r="E3428" s="25">
        <v>0</v>
      </c>
      <c r="F3428" s="25">
        <v>2</v>
      </c>
      <c r="G3428" s="10" t="s">
        <v>289</v>
      </c>
      <c r="H3428" s="25">
        <f>INDEX('Appendix 1 - Team Data'!$B$12:$R$112, MATCH(C3428, 'Appendix 1 - Team Data'!$B$12:$B$112,0),4)</f>
        <v>50</v>
      </c>
      <c r="I3428" s="25">
        <f>INDEX('Appendix 1 - Team Data'!$B$12:$R$112, MATCH(D3428, 'Appendix 1 - Team Data'!$B$12:$B$112,0),4)</f>
        <v>80</v>
      </c>
      <c r="J3428" s="25">
        <f t="shared" si="54"/>
        <v>2</v>
      </c>
    </row>
    <row r="3429" spans="2:10">
      <c r="B3429" s="3">
        <v>38437</v>
      </c>
      <c r="C3429" s="10" t="s">
        <v>225</v>
      </c>
      <c r="D3429" s="10" t="s">
        <v>239</v>
      </c>
      <c r="E3429" s="25">
        <v>2</v>
      </c>
      <c r="F3429" s="25">
        <v>0</v>
      </c>
      <c r="G3429" s="10" t="s">
        <v>289</v>
      </c>
      <c r="H3429" s="25">
        <f>INDEX('Appendix 1 - Team Data'!$B$12:$R$112, MATCH(C3429, 'Appendix 1 - Team Data'!$B$12:$B$112,0),4)</f>
        <v>60</v>
      </c>
      <c r="I3429" s="25">
        <f>INDEX('Appendix 1 - Team Data'!$B$12:$R$112, MATCH(D3429, 'Appendix 1 - Team Data'!$B$12:$B$112,0),4)</f>
        <v>40</v>
      </c>
      <c r="J3429" s="25">
        <f t="shared" si="54"/>
        <v>2</v>
      </c>
    </row>
    <row r="3430" spans="2:10">
      <c r="B3430" s="3">
        <v>38437</v>
      </c>
      <c r="C3430" s="10" t="s">
        <v>214</v>
      </c>
      <c r="D3430" s="10" t="s">
        <v>226</v>
      </c>
      <c r="E3430" s="25">
        <v>0</v>
      </c>
      <c r="F3430" s="25">
        <v>2</v>
      </c>
      <c r="G3430" s="10" t="s">
        <v>289</v>
      </c>
      <c r="H3430" s="25">
        <f>INDEX('Appendix 1 - Team Data'!$B$12:$R$112, MATCH(C3430, 'Appendix 1 - Team Data'!$B$12:$B$112,0),4)</f>
        <v>70</v>
      </c>
      <c r="I3430" s="25">
        <f>INDEX('Appendix 1 - Team Data'!$B$12:$R$112, MATCH(D3430, 'Appendix 1 - Team Data'!$B$12:$B$112,0),4)</f>
        <v>60</v>
      </c>
      <c r="J3430" s="25">
        <f t="shared" si="54"/>
        <v>2</v>
      </c>
    </row>
    <row r="3431" spans="2:10">
      <c r="B3431" s="3">
        <v>38440</v>
      </c>
      <c r="C3431" s="10" t="s">
        <v>227</v>
      </c>
      <c r="D3431" s="10" t="s">
        <v>220</v>
      </c>
      <c r="E3431" s="25">
        <v>3</v>
      </c>
      <c r="F3431" s="25">
        <v>1</v>
      </c>
      <c r="G3431" s="10" t="s">
        <v>289</v>
      </c>
      <c r="H3431" s="25">
        <f>INDEX('Appendix 1 - Team Data'!$B$12:$R$112, MATCH(C3431, 'Appendix 1 - Team Data'!$B$12:$B$112,0),4)</f>
        <v>50</v>
      </c>
      <c r="I3431" s="25">
        <f>INDEX('Appendix 1 - Team Data'!$B$12:$R$112, MATCH(D3431, 'Appendix 1 - Team Data'!$B$12:$B$112,0),4)</f>
        <v>60</v>
      </c>
      <c r="J3431" s="25">
        <f t="shared" si="54"/>
        <v>2</v>
      </c>
    </row>
    <row r="3432" spans="2:10">
      <c r="B3432" s="3">
        <v>38441</v>
      </c>
      <c r="C3432" s="10" t="s">
        <v>230</v>
      </c>
      <c r="D3432" s="10" t="s">
        <v>239</v>
      </c>
      <c r="E3432" s="25">
        <v>2</v>
      </c>
      <c r="F3432" s="25">
        <v>0</v>
      </c>
      <c r="G3432" s="10" t="s">
        <v>289</v>
      </c>
      <c r="H3432" s="25">
        <f>INDEX('Appendix 1 - Team Data'!$B$12:$R$112, MATCH(C3432, 'Appendix 1 - Team Data'!$B$12:$B$112,0),4)</f>
        <v>50</v>
      </c>
      <c r="I3432" s="25">
        <f>INDEX('Appendix 1 - Team Data'!$B$12:$R$112, MATCH(D3432, 'Appendix 1 - Team Data'!$B$12:$B$112,0),4)</f>
        <v>40</v>
      </c>
      <c r="J3432" s="25">
        <f t="shared" si="54"/>
        <v>2</v>
      </c>
    </row>
    <row r="3433" spans="2:10">
      <c r="B3433" s="3">
        <v>38441</v>
      </c>
      <c r="C3433" s="10" t="s">
        <v>212</v>
      </c>
      <c r="D3433" s="10" t="s">
        <v>264</v>
      </c>
      <c r="E3433" s="25">
        <v>2</v>
      </c>
      <c r="F3433" s="25">
        <v>0</v>
      </c>
      <c r="G3433" s="10" t="s">
        <v>289</v>
      </c>
      <c r="H3433" s="25">
        <f>INDEX('Appendix 1 - Team Data'!$B$12:$R$112, MATCH(C3433, 'Appendix 1 - Team Data'!$B$12:$B$112,0),4)</f>
        <v>80</v>
      </c>
      <c r="I3433" s="25">
        <f>INDEX('Appendix 1 - Team Data'!$B$12:$R$112, MATCH(D3433, 'Appendix 1 - Team Data'!$B$12:$B$112,0),4)</f>
        <v>10</v>
      </c>
      <c r="J3433" s="25">
        <f t="shared" si="54"/>
        <v>2</v>
      </c>
    </row>
    <row r="3434" spans="2:10">
      <c r="B3434" s="3">
        <v>38507</v>
      </c>
      <c r="C3434" s="10" t="s">
        <v>233</v>
      </c>
      <c r="D3434" s="10" t="s">
        <v>32</v>
      </c>
      <c r="E3434" s="25">
        <v>1</v>
      </c>
      <c r="F3434" s="25">
        <v>3</v>
      </c>
      <c r="G3434" s="10" t="s">
        <v>289</v>
      </c>
      <c r="H3434" s="25">
        <f>INDEX('Appendix 1 - Team Data'!$B$12:$R$112, MATCH(C3434, 'Appendix 1 - Team Data'!$B$12:$B$112,0),4)</f>
        <v>40</v>
      </c>
      <c r="I3434" s="25">
        <f>INDEX('Appendix 1 - Team Data'!$B$12:$R$112, MATCH(D3434, 'Appendix 1 - Team Data'!$B$12:$B$112,0),4)</f>
        <v>80</v>
      </c>
      <c r="J3434" s="25">
        <f t="shared" si="54"/>
        <v>2</v>
      </c>
    </row>
    <row r="3435" spans="2:10">
      <c r="B3435" s="3">
        <v>38507</v>
      </c>
      <c r="C3435" s="10" t="s">
        <v>213</v>
      </c>
      <c r="D3435" s="10" t="s">
        <v>227</v>
      </c>
      <c r="E3435" s="25">
        <v>3</v>
      </c>
      <c r="F3435" s="25">
        <v>1</v>
      </c>
      <c r="G3435" s="10" t="s">
        <v>289</v>
      </c>
      <c r="H3435" s="25">
        <f>INDEX('Appendix 1 - Team Data'!$B$12:$R$112, MATCH(C3435, 'Appendix 1 - Team Data'!$B$12:$B$112,0),4)</f>
        <v>80</v>
      </c>
      <c r="I3435" s="25">
        <f>INDEX('Appendix 1 - Team Data'!$B$12:$R$112, MATCH(D3435, 'Appendix 1 - Team Data'!$B$12:$B$112,0),4)</f>
        <v>50</v>
      </c>
      <c r="J3435" s="25">
        <f t="shared" si="54"/>
        <v>2</v>
      </c>
    </row>
    <row r="3436" spans="2:10">
      <c r="B3436" s="3">
        <v>38507</v>
      </c>
      <c r="C3436" s="10" t="s">
        <v>218</v>
      </c>
      <c r="D3436" s="10" t="s">
        <v>30</v>
      </c>
      <c r="E3436" s="25">
        <v>2</v>
      </c>
      <c r="F3436" s="25">
        <v>0</v>
      </c>
      <c r="G3436" s="10" t="s">
        <v>289</v>
      </c>
      <c r="H3436" s="25">
        <f>INDEX('Appendix 1 - Team Data'!$B$12:$R$112, MATCH(C3436, 'Appendix 1 - Team Data'!$B$12:$B$112,0),4)</f>
        <v>70</v>
      </c>
      <c r="I3436" s="25">
        <f>INDEX('Appendix 1 - Team Data'!$B$12:$R$112, MATCH(D3436, 'Appendix 1 - Team Data'!$B$12:$B$112,0),4)</f>
        <v>90</v>
      </c>
      <c r="J3436" s="25">
        <f t="shared" si="54"/>
        <v>2</v>
      </c>
    </row>
    <row r="3437" spans="2:10">
      <c r="B3437" s="3">
        <v>38507</v>
      </c>
      <c r="C3437" s="10" t="s">
        <v>259</v>
      </c>
      <c r="D3437" s="10" t="s">
        <v>41</v>
      </c>
      <c r="E3437" s="25">
        <v>0</v>
      </c>
      <c r="F3437" s="25">
        <v>2</v>
      </c>
      <c r="G3437" s="10" t="s">
        <v>289</v>
      </c>
      <c r="H3437" s="25">
        <f>INDEX('Appendix 1 - Team Data'!$B$12:$R$112, MATCH(C3437, 'Appendix 1 - Team Data'!$B$12:$B$112,0),4)</f>
        <v>10</v>
      </c>
      <c r="I3437" s="25">
        <f>INDEX('Appendix 1 - Team Data'!$B$12:$R$112, MATCH(D3437, 'Appendix 1 - Team Data'!$B$12:$B$112,0),4)</f>
        <v>80</v>
      </c>
      <c r="J3437" s="25">
        <f t="shared" si="54"/>
        <v>2</v>
      </c>
    </row>
    <row r="3438" spans="2:10">
      <c r="B3438" s="3">
        <v>38507</v>
      </c>
      <c r="C3438" s="10" t="s">
        <v>212</v>
      </c>
      <c r="D3438" s="10" t="s">
        <v>228</v>
      </c>
      <c r="E3438" s="25">
        <v>2</v>
      </c>
      <c r="F3438" s="25">
        <v>0</v>
      </c>
      <c r="G3438" s="10" t="s">
        <v>289</v>
      </c>
      <c r="H3438" s="25">
        <f>INDEX('Appendix 1 - Team Data'!$B$12:$R$112, MATCH(C3438, 'Appendix 1 - Team Data'!$B$12:$B$112,0),4)</f>
        <v>80</v>
      </c>
      <c r="I3438" s="25">
        <f>INDEX('Appendix 1 - Team Data'!$B$12:$R$112, MATCH(D3438, 'Appendix 1 - Team Data'!$B$12:$B$112,0),4)</f>
        <v>50</v>
      </c>
      <c r="J3438" s="25">
        <f t="shared" si="54"/>
        <v>2</v>
      </c>
    </row>
    <row r="3439" spans="2:10">
      <c r="B3439" s="3">
        <v>38507</v>
      </c>
      <c r="C3439" s="10" t="s">
        <v>20</v>
      </c>
      <c r="D3439" s="10" t="s">
        <v>216</v>
      </c>
      <c r="E3439" s="25">
        <v>2</v>
      </c>
      <c r="F3439" s="25">
        <v>0</v>
      </c>
      <c r="G3439" s="10" t="s">
        <v>289</v>
      </c>
      <c r="H3439" s="25">
        <f>INDEX('Appendix 1 - Team Data'!$B$12:$R$112, MATCH(C3439, 'Appendix 1 - Team Data'!$B$12:$B$112,0),4)</f>
        <v>90</v>
      </c>
      <c r="I3439" s="25">
        <f>INDEX('Appendix 1 - Team Data'!$B$12:$R$112, MATCH(D3439, 'Appendix 1 - Team Data'!$B$12:$B$112,0),4)</f>
        <v>70</v>
      </c>
      <c r="J3439" s="25">
        <f t="shared" si="54"/>
        <v>2</v>
      </c>
    </row>
    <row r="3440" spans="2:10">
      <c r="B3440" s="3">
        <v>38511</v>
      </c>
      <c r="C3440" s="10" t="s">
        <v>30</v>
      </c>
      <c r="D3440" s="10" t="s">
        <v>35</v>
      </c>
      <c r="E3440" s="25">
        <v>3</v>
      </c>
      <c r="F3440" s="25">
        <v>1</v>
      </c>
      <c r="G3440" s="10" t="s">
        <v>289</v>
      </c>
      <c r="H3440" s="25">
        <f>INDEX('Appendix 1 - Team Data'!$B$12:$R$112, MATCH(C3440, 'Appendix 1 - Team Data'!$B$12:$B$112,0),4)</f>
        <v>90</v>
      </c>
      <c r="I3440" s="25">
        <f>INDEX('Appendix 1 - Team Data'!$B$12:$R$112, MATCH(D3440, 'Appendix 1 - Team Data'!$B$12:$B$112,0),4)</f>
        <v>90</v>
      </c>
      <c r="J3440" s="25">
        <f t="shared" si="54"/>
        <v>2</v>
      </c>
    </row>
    <row r="3441" spans="2:10">
      <c r="B3441" s="3">
        <v>38511</v>
      </c>
      <c r="C3441" s="10" t="s">
        <v>28</v>
      </c>
      <c r="D3441" s="10" t="s">
        <v>239</v>
      </c>
      <c r="E3441" s="25">
        <v>3</v>
      </c>
      <c r="F3441" s="25">
        <v>1</v>
      </c>
      <c r="G3441" s="10" t="s">
        <v>289</v>
      </c>
      <c r="H3441" s="25">
        <f>INDEX('Appendix 1 - Team Data'!$B$12:$R$112, MATCH(C3441, 'Appendix 1 - Team Data'!$B$12:$B$112,0),4)</f>
        <v>80</v>
      </c>
      <c r="I3441" s="25">
        <f>INDEX('Appendix 1 - Team Data'!$B$12:$R$112, MATCH(D3441, 'Appendix 1 - Team Data'!$B$12:$B$112,0),4)</f>
        <v>40</v>
      </c>
      <c r="J3441" s="25">
        <f t="shared" si="54"/>
        <v>2</v>
      </c>
    </row>
    <row r="3442" spans="2:10">
      <c r="B3442" s="3">
        <v>38514</v>
      </c>
      <c r="C3442" s="10" t="s">
        <v>47</v>
      </c>
      <c r="D3442" s="10" t="s">
        <v>266</v>
      </c>
      <c r="E3442" s="25">
        <v>2</v>
      </c>
      <c r="F3442" s="25">
        <v>0</v>
      </c>
      <c r="G3442" s="10" t="s">
        <v>289</v>
      </c>
      <c r="H3442" s="25">
        <f>INDEX('Appendix 1 - Team Data'!$B$12:$R$112, MATCH(C3442, 'Appendix 1 - Team Data'!$B$12:$B$112,0),4)</f>
        <v>40</v>
      </c>
      <c r="I3442" s="25">
        <f>INDEX('Appendix 1 - Team Data'!$B$12:$R$112, MATCH(D3442, 'Appendix 1 - Team Data'!$B$12:$B$112,0),4)</f>
        <v>10</v>
      </c>
      <c r="J3442" s="25">
        <f t="shared" si="54"/>
        <v>2</v>
      </c>
    </row>
    <row r="3443" spans="2:10">
      <c r="B3443" s="3">
        <v>38521</v>
      </c>
      <c r="C3443" s="10" t="s">
        <v>26</v>
      </c>
      <c r="D3443" s="10" t="s">
        <v>30</v>
      </c>
      <c r="E3443" s="25">
        <v>2</v>
      </c>
      <c r="F3443" s="25">
        <v>4</v>
      </c>
      <c r="G3443" s="10" t="s">
        <v>295</v>
      </c>
      <c r="H3443" s="25">
        <f>INDEX('Appendix 1 - Team Data'!$B$12:$R$112, MATCH(C3443, 'Appendix 1 - Team Data'!$B$12:$B$112,0),4)</f>
        <v>60</v>
      </c>
      <c r="I3443" s="25">
        <f>INDEX('Appendix 1 - Team Data'!$B$12:$R$112, MATCH(D3443, 'Appendix 1 - Team Data'!$B$12:$B$112,0),4)</f>
        <v>90</v>
      </c>
      <c r="J3443" s="25">
        <f t="shared" si="54"/>
        <v>2</v>
      </c>
    </row>
    <row r="3444" spans="2:10">
      <c r="B3444" s="3">
        <v>38521</v>
      </c>
      <c r="C3444" s="10" t="s">
        <v>250</v>
      </c>
      <c r="D3444" s="10" t="s">
        <v>234</v>
      </c>
      <c r="E3444" s="25">
        <v>0</v>
      </c>
      <c r="F3444" s="25">
        <v>2</v>
      </c>
      <c r="G3444" s="10" t="s">
        <v>289</v>
      </c>
      <c r="H3444" s="25">
        <f>INDEX('Appendix 1 - Team Data'!$B$12:$R$112, MATCH(C3444, 'Appendix 1 - Team Data'!$B$12:$B$112,0),4)</f>
        <v>20</v>
      </c>
      <c r="I3444" s="25">
        <f>INDEX('Appendix 1 - Team Data'!$B$12:$R$112, MATCH(D3444, 'Appendix 1 - Team Data'!$B$12:$B$112,0),4)</f>
        <v>40</v>
      </c>
      <c r="J3444" s="25">
        <f t="shared" si="54"/>
        <v>2</v>
      </c>
    </row>
    <row r="3445" spans="2:10">
      <c r="B3445" s="3">
        <v>38522</v>
      </c>
      <c r="C3445" s="10" t="s">
        <v>243</v>
      </c>
      <c r="D3445" s="10" t="s">
        <v>17</v>
      </c>
      <c r="E3445" s="25">
        <v>2</v>
      </c>
      <c r="F3445" s="25">
        <v>0</v>
      </c>
      <c r="G3445" s="10" t="s">
        <v>289</v>
      </c>
      <c r="H3445" s="25">
        <f>INDEX('Appendix 1 - Team Data'!$B$12:$R$112, MATCH(C3445, 'Appendix 1 - Team Data'!$B$12:$B$112,0),4)</f>
        <v>30</v>
      </c>
      <c r="I3445" s="25">
        <f>INDEX('Appendix 1 - Team Data'!$B$12:$R$112, MATCH(D3445, 'Appendix 1 - Team Data'!$B$12:$B$112,0),4)</f>
        <v>50</v>
      </c>
      <c r="J3445" s="25">
        <f t="shared" si="54"/>
        <v>2</v>
      </c>
    </row>
    <row r="3446" spans="2:10">
      <c r="B3446" s="3">
        <v>38524</v>
      </c>
      <c r="C3446" s="10" t="s">
        <v>26</v>
      </c>
      <c r="D3446" s="10" t="s">
        <v>47</v>
      </c>
      <c r="E3446" s="25">
        <v>0</v>
      </c>
      <c r="F3446" s="25">
        <v>2</v>
      </c>
      <c r="G3446" s="10" t="s">
        <v>295</v>
      </c>
      <c r="H3446" s="25">
        <f>INDEX('Appendix 1 - Team Data'!$B$12:$R$112, MATCH(C3446, 'Appendix 1 - Team Data'!$B$12:$B$112,0),4)</f>
        <v>60</v>
      </c>
      <c r="I3446" s="25">
        <f>INDEX('Appendix 1 - Team Data'!$B$12:$R$112, MATCH(D3446, 'Appendix 1 - Team Data'!$B$12:$B$112,0),4)</f>
        <v>40</v>
      </c>
      <c r="J3446" s="25">
        <f t="shared" si="54"/>
        <v>2</v>
      </c>
    </row>
    <row r="3447" spans="2:10">
      <c r="B3447" s="3">
        <v>38525</v>
      </c>
      <c r="C3447" s="10" t="s">
        <v>248</v>
      </c>
      <c r="D3447" s="10" t="s">
        <v>37</v>
      </c>
      <c r="E3447" s="25">
        <v>2</v>
      </c>
      <c r="F3447" s="25">
        <v>0</v>
      </c>
      <c r="G3447" s="10" t="s">
        <v>288</v>
      </c>
      <c r="H3447" s="25">
        <f>INDEX('Appendix 1 - Team Data'!$B$12:$R$112, MATCH(C3447, 'Appendix 1 - Team Data'!$B$12:$B$112,0),4)</f>
        <v>30</v>
      </c>
      <c r="I3447" s="25">
        <f>INDEX('Appendix 1 - Team Data'!$B$12:$R$112, MATCH(D3447, 'Appendix 1 - Team Data'!$B$12:$B$112,0),4)</f>
        <v>60</v>
      </c>
      <c r="J3447" s="25">
        <f t="shared" si="54"/>
        <v>2</v>
      </c>
    </row>
    <row r="3448" spans="2:10">
      <c r="B3448" s="3">
        <v>38581</v>
      </c>
      <c r="C3448" s="10" t="s">
        <v>45</v>
      </c>
      <c r="D3448" s="10" t="s">
        <v>230</v>
      </c>
      <c r="E3448" s="25">
        <v>2</v>
      </c>
      <c r="F3448" s="25">
        <v>0</v>
      </c>
      <c r="G3448" s="10" t="s">
        <v>288</v>
      </c>
      <c r="H3448" s="25">
        <f>INDEX('Appendix 1 - Team Data'!$B$12:$R$112, MATCH(C3448, 'Appendix 1 - Team Data'!$B$12:$B$112,0),4)</f>
        <v>90</v>
      </c>
      <c r="I3448" s="25">
        <f>INDEX('Appendix 1 - Team Data'!$B$12:$R$112, MATCH(D3448, 'Appendix 1 - Team Data'!$B$12:$B$112,0),4)</f>
        <v>50</v>
      </c>
      <c r="J3448" s="25">
        <f t="shared" si="54"/>
        <v>2</v>
      </c>
    </row>
    <row r="3449" spans="2:10">
      <c r="B3449" s="3">
        <v>38581</v>
      </c>
      <c r="C3449" s="10" t="s">
        <v>233</v>
      </c>
      <c r="D3449" s="10" t="s">
        <v>225</v>
      </c>
      <c r="E3449" s="25">
        <v>3</v>
      </c>
      <c r="F3449" s="25">
        <v>1</v>
      </c>
      <c r="G3449" s="10" t="s">
        <v>288</v>
      </c>
      <c r="H3449" s="25">
        <f>INDEX('Appendix 1 - Team Data'!$B$12:$R$112, MATCH(C3449, 'Appendix 1 - Team Data'!$B$12:$B$112,0),4)</f>
        <v>40</v>
      </c>
      <c r="I3449" s="25">
        <f>INDEX('Appendix 1 - Team Data'!$B$12:$R$112, MATCH(D3449, 'Appendix 1 - Team Data'!$B$12:$B$112,0),4)</f>
        <v>60</v>
      </c>
      <c r="J3449" s="25">
        <f t="shared" si="54"/>
        <v>2</v>
      </c>
    </row>
    <row r="3450" spans="2:10">
      <c r="B3450" s="3">
        <v>38581</v>
      </c>
      <c r="C3450" s="10" t="s">
        <v>218</v>
      </c>
      <c r="D3450" s="10" t="s">
        <v>220</v>
      </c>
      <c r="E3450" s="25">
        <v>3</v>
      </c>
      <c r="F3450" s="25">
        <v>1</v>
      </c>
      <c r="G3450" s="10" t="s">
        <v>288</v>
      </c>
      <c r="H3450" s="25">
        <f>INDEX('Appendix 1 - Team Data'!$B$12:$R$112, MATCH(C3450, 'Appendix 1 - Team Data'!$B$12:$B$112,0),4)</f>
        <v>70</v>
      </c>
      <c r="I3450" s="25">
        <f>INDEX('Appendix 1 - Team Data'!$B$12:$R$112, MATCH(D3450, 'Appendix 1 - Team Data'!$B$12:$B$112,0),4)</f>
        <v>60</v>
      </c>
      <c r="J3450" s="25">
        <f t="shared" si="54"/>
        <v>2</v>
      </c>
    </row>
    <row r="3451" spans="2:10">
      <c r="B3451" s="3">
        <v>38581</v>
      </c>
      <c r="C3451" s="10" t="s">
        <v>41</v>
      </c>
      <c r="D3451" s="10" t="s">
        <v>37</v>
      </c>
      <c r="E3451" s="25">
        <v>2</v>
      </c>
      <c r="F3451" s="25">
        <v>0</v>
      </c>
      <c r="G3451" s="10" t="s">
        <v>289</v>
      </c>
      <c r="H3451" s="25">
        <f>INDEX('Appendix 1 - Team Data'!$B$12:$R$112, MATCH(C3451, 'Appendix 1 - Team Data'!$B$12:$B$112,0),4)</f>
        <v>80</v>
      </c>
      <c r="I3451" s="25">
        <f>INDEX('Appendix 1 - Team Data'!$B$12:$R$112, MATCH(D3451, 'Appendix 1 - Team Data'!$B$12:$B$112,0),4)</f>
        <v>60</v>
      </c>
      <c r="J3451" s="25">
        <f t="shared" si="54"/>
        <v>2</v>
      </c>
    </row>
    <row r="3452" spans="2:10">
      <c r="B3452" s="3">
        <v>38581</v>
      </c>
      <c r="C3452" s="10" t="s">
        <v>246</v>
      </c>
      <c r="D3452" s="10" t="s">
        <v>36</v>
      </c>
      <c r="E3452" s="25">
        <v>0</v>
      </c>
      <c r="F3452" s="25">
        <v>2</v>
      </c>
      <c r="G3452" s="10" t="s">
        <v>288</v>
      </c>
      <c r="H3452" s="25">
        <f>INDEX('Appendix 1 - Team Data'!$B$12:$R$112, MATCH(C3452, 'Appendix 1 - Team Data'!$B$12:$B$112,0),4)</f>
        <v>30</v>
      </c>
      <c r="I3452" s="25">
        <f>INDEX('Appendix 1 - Team Data'!$B$12:$R$112, MATCH(D3452, 'Appendix 1 - Team Data'!$B$12:$B$112,0),4)</f>
        <v>80</v>
      </c>
      <c r="J3452" s="25">
        <f t="shared" si="54"/>
        <v>2</v>
      </c>
    </row>
    <row r="3453" spans="2:10">
      <c r="B3453" s="3">
        <v>38581</v>
      </c>
      <c r="C3453" s="10" t="s">
        <v>27</v>
      </c>
      <c r="D3453" s="10" t="s">
        <v>213</v>
      </c>
      <c r="E3453" s="25">
        <v>3</v>
      </c>
      <c r="F3453" s="25">
        <v>1</v>
      </c>
      <c r="G3453" s="10" t="s">
        <v>288</v>
      </c>
      <c r="H3453" s="25">
        <f>INDEX('Appendix 1 - Team Data'!$B$12:$R$112, MATCH(C3453, 'Appendix 1 - Team Data'!$B$12:$B$112,0),4)</f>
        <v>80</v>
      </c>
      <c r="I3453" s="25">
        <f>INDEX('Appendix 1 - Team Data'!$B$12:$R$112, MATCH(D3453, 'Appendix 1 - Team Data'!$B$12:$B$112,0),4)</f>
        <v>80</v>
      </c>
      <c r="J3453" s="25">
        <f t="shared" si="54"/>
        <v>2</v>
      </c>
    </row>
    <row r="3454" spans="2:10">
      <c r="B3454" s="3">
        <v>38581</v>
      </c>
      <c r="C3454" s="10" t="s">
        <v>20</v>
      </c>
      <c r="D3454" s="10" t="s">
        <v>17</v>
      </c>
      <c r="E3454" s="25">
        <v>2</v>
      </c>
      <c r="F3454" s="25">
        <v>0</v>
      </c>
      <c r="G3454" s="10" t="s">
        <v>288</v>
      </c>
      <c r="H3454" s="25">
        <f>INDEX('Appendix 1 - Team Data'!$B$12:$R$112, MATCH(C3454, 'Appendix 1 - Team Data'!$B$12:$B$112,0),4)</f>
        <v>90</v>
      </c>
      <c r="I3454" s="25">
        <f>INDEX('Appendix 1 - Team Data'!$B$12:$R$112, MATCH(D3454, 'Appendix 1 - Team Data'!$B$12:$B$112,0),4)</f>
        <v>50</v>
      </c>
      <c r="J3454" s="25">
        <f t="shared" si="54"/>
        <v>2</v>
      </c>
    </row>
    <row r="3455" spans="2:10">
      <c r="B3455" s="3">
        <v>38581</v>
      </c>
      <c r="C3455" s="10" t="s">
        <v>21</v>
      </c>
      <c r="D3455" s="10" t="s">
        <v>18</v>
      </c>
      <c r="E3455" s="25">
        <v>2</v>
      </c>
      <c r="F3455" s="25">
        <v>0</v>
      </c>
      <c r="G3455" s="10" t="s">
        <v>288</v>
      </c>
      <c r="H3455" s="25">
        <f>INDEX('Appendix 1 - Team Data'!$B$12:$R$112, MATCH(C3455, 'Appendix 1 - Team Data'!$B$12:$B$112,0),4)</f>
        <v>90</v>
      </c>
      <c r="I3455" s="25">
        <f>INDEX('Appendix 1 - Team Data'!$B$12:$R$112, MATCH(D3455, 'Appendix 1 - Team Data'!$B$12:$B$112,0),4)</f>
        <v>80</v>
      </c>
      <c r="J3455" s="25">
        <f t="shared" si="54"/>
        <v>2</v>
      </c>
    </row>
    <row r="3456" spans="2:10">
      <c r="B3456" s="3">
        <v>38598</v>
      </c>
      <c r="C3456" s="10" t="s">
        <v>238</v>
      </c>
      <c r="D3456" s="10" t="s">
        <v>250</v>
      </c>
      <c r="E3456" s="25">
        <v>3</v>
      </c>
      <c r="F3456" s="25">
        <v>1</v>
      </c>
      <c r="G3456" s="10" t="s">
        <v>289</v>
      </c>
      <c r="H3456" s="25">
        <f>INDEX('Appendix 1 - Team Data'!$B$12:$R$112, MATCH(C3456, 'Appendix 1 - Team Data'!$B$12:$B$112,0),4)</f>
        <v>40</v>
      </c>
      <c r="I3456" s="25">
        <f>INDEX('Appendix 1 - Team Data'!$B$12:$R$112, MATCH(D3456, 'Appendix 1 - Team Data'!$B$12:$B$112,0),4)</f>
        <v>20</v>
      </c>
      <c r="J3456" s="25">
        <f t="shared" si="54"/>
        <v>2</v>
      </c>
    </row>
    <row r="3457" spans="2:10">
      <c r="B3457" s="3">
        <v>38598</v>
      </c>
      <c r="C3457" s="10" t="s">
        <v>31</v>
      </c>
      <c r="D3457" s="10" t="s">
        <v>32</v>
      </c>
      <c r="E3457" s="25">
        <v>1</v>
      </c>
      <c r="F3457" s="25">
        <v>3</v>
      </c>
      <c r="G3457" s="10" t="s">
        <v>289</v>
      </c>
      <c r="H3457" s="25">
        <f>INDEX('Appendix 1 - Team Data'!$B$12:$R$112, MATCH(C3457, 'Appendix 1 - Team Data'!$B$12:$B$112,0),4)</f>
        <v>70</v>
      </c>
      <c r="I3457" s="25">
        <f>INDEX('Appendix 1 - Team Data'!$B$12:$R$112, MATCH(D3457, 'Appendix 1 - Team Data'!$B$12:$B$112,0),4)</f>
        <v>80</v>
      </c>
      <c r="J3457" s="25">
        <f t="shared" si="54"/>
        <v>2</v>
      </c>
    </row>
    <row r="3458" spans="2:10">
      <c r="B3458" s="3">
        <v>38598</v>
      </c>
      <c r="C3458" s="10" t="s">
        <v>46</v>
      </c>
      <c r="D3458" s="10" t="s">
        <v>37</v>
      </c>
      <c r="E3458" s="25">
        <v>1</v>
      </c>
      <c r="F3458" s="25">
        <v>3</v>
      </c>
      <c r="G3458" s="10" t="s">
        <v>289</v>
      </c>
      <c r="H3458" s="25">
        <f>INDEX('Appendix 1 - Team Data'!$B$12:$R$112, MATCH(C3458, 'Appendix 1 - Team Data'!$B$12:$B$112,0),4)</f>
        <v>50</v>
      </c>
      <c r="I3458" s="25">
        <f>INDEX('Appendix 1 - Team Data'!$B$12:$R$112, MATCH(D3458, 'Appendix 1 - Team Data'!$B$12:$B$112,0),4)</f>
        <v>60</v>
      </c>
      <c r="J3458" s="25">
        <f t="shared" si="54"/>
        <v>2</v>
      </c>
    </row>
    <row r="3459" spans="2:10">
      <c r="B3459" s="3">
        <v>38598</v>
      </c>
      <c r="C3459" s="10" t="s">
        <v>216</v>
      </c>
      <c r="D3459" s="10" t="s">
        <v>40</v>
      </c>
      <c r="E3459" s="25">
        <v>2</v>
      </c>
      <c r="F3459" s="25">
        <v>0</v>
      </c>
      <c r="G3459" s="10" t="s">
        <v>288</v>
      </c>
      <c r="H3459" s="25">
        <f>INDEX('Appendix 1 - Team Data'!$B$12:$R$112, MATCH(C3459, 'Appendix 1 - Team Data'!$B$12:$B$112,0),4)</f>
        <v>70</v>
      </c>
      <c r="I3459" s="25">
        <f>INDEX('Appendix 1 - Team Data'!$B$12:$R$112, MATCH(D3459, 'Appendix 1 - Team Data'!$B$12:$B$112,0),4)</f>
        <v>90</v>
      </c>
      <c r="J3459" s="25">
        <f t="shared" si="54"/>
        <v>2</v>
      </c>
    </row>
    <row r="3460" spans="2:10">
      <c r="B3460" s="3">
        <v>38599</v>
      </c>
      <c r="C3460" s="10" t="s">
        <v>234</v>
      </c>
      <c r="D3460" s="10" t="s">
        <v>269</v>
      </c>
      <c r="E3460" s="25">
        <v>2</v>
      </c>
      <c r="F3460" s="25">
        <v>0</v>
      </c>
      <c r="G3460" s="10" t="s">
        <v>289</v>
      </c>
      <c r="H3460" s="25">
        <f>INDEX('Appendix 1 - Team Data'!$B$12:$R$112, MATCH(C3460, 'Appendix 1 - Team Data'!$B$12:$B$112,0),4)</f>
        <v>40</v>
      </c>
      <c r="I3460" s="25">
        <f>INDEX('Appendix 1 - Team Data'!$B$12:$R$112, MATCH(D3460, 'Appendix 1 - Team Data'!$B$12:$B$112,0),4)</f>
        <v>0</v>
      </c>
      <c r="J3460" s="25">
        <f t="shared" si="54"/>
        <v>2</v>
      </c>
    </row>
    <row r="3461" spans="2:10">
      <c r="B3461" s="3">
        <v>38602</v>
      </c>
      <c r="C3461" s="10" t="s">
        <v>40</v>
      </c>
      <c r="D3461" s="10" t="s">
        <v>250</v>
      </c>
      <c r="E3461" s="25">
        <v>4</v>
      </c>
      <c r="F3461" s="25">
        <v>2</v>
      </c>
      <c r="G3461" s="10" t="s">
        <v>288</v>
      </c>
      <c r="H3461" s="25">
        <f>INDEX('Appendix 1 - Team Data'!$B$12:$R$112, MATCH(C3461, 'Appendix 1 - Team Data'!$B$12:$B$112,0),4)</f>
        <v>90</v>
      </c>
      <c r="I3461" s="25">
        <f>INDEX('Appendix 1 - Team Data'!$B$12:$R$112, MATCH(D3461, 'Appendix 1 - Team Data'!$B$12:$B$112,0),4)</f>
        <v>20</v>
      </c>
      <c r="J3461" s="25">
        <f t="shared" si="54"/>
        <v>2</v>
      </c>
    </row>
    <row r="3462" spans="2:10">
      <c r="B3462" s="3">
        <v>38633</v>
      </c>
      <c r="C3462" s="10" t="s">
        <v>45</v>
      </c>
      <c r="D3462" s="10" t="s">
        <v>21</v>
      </c>
      <c r="E3462" s="25">
        <v>0</v>
      </c>
      <c r="F3462" s="25">
        <v>2</v>
      </c>
      <c r="G3462" s="10" t="s">
        <v>289</v>
      </c>
      <c r="H3462" s="25">
        <f>INDEX('Appendix 1 - Team Data'!$B$12:$R$112, MATCH(C3462, 'Appendix 1 - Team Data'!$B$12:$B$112,0),4)</f>
        <v>90</v>
      </c>
      <c r="I3462" s="25">
        <f>INDEX('Appendix 1 - Team Data'!$B$12:$R$112, MATCH(D3462, 'Appendix 1 - Team Data'!$B$12:$B$112,0),4)</f>
        <v>90</v>
      </c>
      <c r="J3462" s="25">
        <f t="shared" si="54"/>
        <v>2</v>
      </c>
    </row>
    <row r="3463" spans="2:10">
      <c r="B3463" s="3">
        <v>38633</v>
      </c>
      <c r="C3463" s="10" t="s">
        <v>233</v>
      </c>
      <c r="D3463" s="10" t="s">
        <v>236</v>
      </c>
      <c r="E3463" s="25">
        <v>2</v>
      </c>
      <c r="F3463" s="25">
        <v>0</v>
      </c>
      <c r="G3463" s="10" t="s">
        <v>289</v>
      </c>
      <c r="H3463" s="25">
        <f>INDEX('Appendix 1 - Team Data'!$B$12:$R$112, MATCH(C3463, 'Appendix 1 - Team Data'!$B$12:$B$112,0),4)</f>
        <v>40</v>
      </c>
      <c r="I3463" s="25">
        <f>INDEX('Appendix 1 - Team Data'!$B$12:$R$112, MATCH(D3463, 'Appendix 1 - Team Data'!$B$12:$B$112,0),4)</f>
        <v>40</v>
      </c>
      <c r="J3463" s="25">
        <f t="shared" si="54"/>
        <v>2</v>
      </c>
    </row>
    <row r="3464" spans="2:10">
      <c r="B3464" s="3">
        <v>38634</v>
      </c>
      <c r="C3464" s="10" t="s">
        <v>30</v>
      </c>
      <c r="D3464" s="10" t="s">
        <v>27</v>
      </c>
      <c r="E3464" s="25">
        <v>2</v>
      </c>
      <c r="F3464" s="25">
        <v>0</v>
      </c>
      <c r="G3464" s="10" t="s">
        <v>289</v>
      </c>
      <c r="H3464" s="25">
        <f>INDEX('Appendix 1 - Team Data'!$B$12:$R$112, MATCH(C3464, 'Appendix 1 - Team Data'!$B$12:$B$112,0),4)</f>
        <v>90</v>
      </c>
      <c r="I3464" s="25">
        <f>INDEX('Appendix 1 - Team Data'!$B$12:$R$112, MATCH(D3464, 'Appendix 1 - Team Data'!$B$12:$B$112,0),4)</f>
        <v>80</v>
      </c>
      <c r="J3464" s="25">
        <f t="shared" si="54"/>
        <v>2</v>
      </c>
    </row>
    <row r="3465" spans="2:10">
      <c r="B3465" s="3">
        <v>38637</v>
      </c>
      <c r="C3465" s="10" t="s">
        <v>226</v>
      </c>
      <c r="D3465" s="10" t="s">
        <v>229</v>
      </c>
      <c r="E3465" s="25">
        <v>2</v>
      </c>
      <c r="F3465" s="25">
        <v>0</v>
      </c>
      <c r="G3465" s="10" t="s">
        <v>289</v>
      </c>
      <c r="H3465" s="25">
        <f>INDEX('Appendix 1 - Team Data'!$B$12:$R$112, MATCH(C3465, 'Appendix 1 - Team Data'!$B$12:$B$112,0),4)</f>
        <v>60</v>
      </c>
      <c r="I3465" s="25">
        <f>INDEX('Appendix 1 - Team Data'!$B$12:$R$112, MATCH(D3465, 'Appendix 1 - Team Data'!$B$12:$B$112,0),4)</f>
        <v>50</v>
      </c>
      <c r="J3465" s="25">
        <f t="shared" si="54"/>
        <v>2</v>
      </c>
    </row>
    <row r="3466" spans="2:10">
      <c r="B3466" s="3">
        <v>38637</v>
      </c>
      <c r="C3466" s="10" t="s">
        <v>259</v>
      </c>
      <c r="D3466" s="10" t="s">
        <v>37</v>
      </c>
      <c r="E3466" s="25">
        <v>3</v>
      </c>
      <c r="F3466" s="25">
        <v>1</v>
      </c>
      <c r="G3466" s="10" t="s">
        <v>289</v>
      </c>
      <c r="H3466" s="25">
        <f>INDEX('Appendix 1 - Team Data'!$B$12:$R$112, MATCH(C3466, 'Appendix 1 - Team Data'!$B$12:$B$112,0),4)</f>
        <v>10</v>
      </c>
      <c r="I3466" s="25">
        <f>INDEX('Appendix 1 - Team Data'!$B$12:$R$112, MATCH(D3466, 'Appendix 1 - Team Data'!$B$12:$B$112,0),4)</f>
        <v>60</v>
      </c>
      <c r="J3466" s="25">
        <f t="shared" si="54"/>
        <v>2</v>
      </c>
    </row>
    <row r="3467" spans="2:10">
      <c r="B3467" s="3">
        <v>38637</v>
      </c>
      <c r="C3467" s="10" t="s">
        <v>43</v>
      </c>
      <c r="D3467" s="10" t="s">
        <v>23</v>
      </c>
      <c r="E3467" s="25">
        <v>2</v>
      </c>
      <c r="F3467" s="25">
        <v>0</v>
      </c>
      <c r="G3467" s="10" t="s">
        <v>288</v>
      </c>
      <c r="H3467" s="25">
        <f>INDEX('Appendix 1 - Team Data'!$B$12:$R$112, MATCH(C3467, 'Appendix 1 - Team Data'!$B$12:$B$112,0),4)</f>
        <v>70</v>
      </c>
      <c r="I3467" s="25">
        <f>INDEX('Appendix 1 - Team Data'!$B$12:$R$112, MATCH(D3467, 'Appendix 1 - Team Data'!$B$12:$B$112,0),4)</f>
        <v>70</v>
      </c>
      <c r="J3467" s="25">
        <f t="shared" si="54"/>
        <v>2</v>
      </c>
    </row>
    <row r="3468" spans="2:10">
      <c r="B3468" s="3">
        <v>38637</v>
      </c>
      <c r="C3468" s="10" t="s">
        <v>42</v>
      </c>
      <c r="D3468" s="10" t="s">
        <v>31</v>
      </c>
      <c r="E3468" s="25">
        <v>3</v>
      </c>
      <c r="F3468" s="25">
        <v>1</v>
      </c>
      <c r="G3468" s="10" t="s">
        <v>289</v>
      </c>
      <c r="H3468" s="25">
        <f>INDEX('Appendix 1 - Team Data'!$B$12:$R$112, MATCH(C3468, 'Appendix 1 - Team Data'!$B$12:$B$112,0),4)</f>
        <v>80</v>
      </c>
      <c r="I3468" s="25">
        <f>INDEX('Appendix 1 - Team Data'!$B$12:$R$112, MATCH(D3468, 'Appendix 1 - Team Data'!$B$12:$B$112,0),4)</f>
        <v>70</v>
      </c>
      <c r="J3468" s="25">
        <f t="shared" si="54"/>
        <v>2</v>
      </c>
    </row>
    <row r="3469" spans="2:10">
      <c r="B3469" s="3">
        <v>38651</v>
      </c>
      <c r="C3469" s="10" t="s">
        <v>41</v>
      </c>
      <c r="D3469" s="10" t="s">
        <v>18</v>
      </c>
      <c r="E3469" s="25">
        <v>3</v>
      </c>
      <c r="F3469" s="25">
        <v>1</v>
      </c>
      <c r="G3469" s="10" t="s">
        <v>288</v>
      </c>
      <c r="H3469" s="25">
        <f>INDEX('Appendix 1 - Team Data'!$B$12:$R$112, MATCH(C3469, 'Appendix 1 - Team Data'!$B$12:$B$112,0),4)</f>
        <v>80</v>
      </c>
      <c r="I3469" s="25">
        <f>INDEX('Appendix 1 - Team Data'!$B$12:$R$112, MATCH(D3469, 'Appendix 1 - Team Data'!$B$12:$B$112,0),4)</f>
        <v>80</v>
      </c>
      <c r="J3469" s="25">
        <f t="shared" si="54"/>
        <v>2</v>
      </c>
    </row>
    <row r="3470" spans="2:10">
      <c r="B3470" s="3">
        <v>38668</v>
      </c>
      <c r="C3470" s="10" t="s">
        <v>212</v>
      </c>
      <c r="D3470" s="10" t="s">
        <v>211</v>
      </c>
      <c r="E3470" s="25">
        <v>1</v>
      </c>
      <c r="F3470" s="25">
        <v>3</v>
      </c>
      <c r="G3470" s="10" t="s">
        <v>288</v>
      </c>
      <c r="H3470" s="25">
        <f>INDEX('Appendix 1 - Team Data'!$B$12:$R$112, MATCH(C3470, 'Appendix 1 - Team Data'!$B$12:$B$112,0),4)</f>
        <v>80</v>
      </c>
      <c r="I3470" s="25">
        <f>INDEX('Appendix 1 - Team Data'!$B$12:$R$112, MATCH(D3470, 'Appendix 1 - Team Data'!$B$12:$B$112,0),4)</f>
        <v>90</v>
      </c>
      <c r="J3470" s="25">
        <f t="shared" si="54"/>
        <v>2</v>
      </c>
    </row>
    <row r="3471" spans="2:10">
      <c r="B3471" s="3">
        <v>38668</v>
      </c>
      <c r="C3471" s="10" t="s">
        <v>20</v>
      </c>
      <c r="D3471" s="10" t="s">
        <v>32</v>
      </c>
      <c r="E3471" s="25">
        <v>2</v>
      </c>
      <c r="F3471" s="25">
        <v>0</v>
      </c>
      <c r="G3471" s="10" t="s">
        <v>288</v>
      </c>
      <c r="H3471" s="25">
        <f>INDEX('Appendix 1 - Team Data'!$B$12:$R$112, MATCH(C3471, 'Appendix 1 - Team Data'!$B$12:$B$112,0),4)</f>
        <v>90</v>
      </c>
      <c r="I3471" s="25">
        <f>INDEX('Appendix 1 - Team Data'!$B$12:$R$112, MATCH(D3471, 'Appendix 1 - Team Data'!$B$12:$B$112,0),4)</f>
        <v>80</v>
      </c>
      <c r="J3471" s="25">
        <f t="shared" si="54"/>
        <v>2</v>
      </c>
    </row>
    <row r="3472" spans="2:10">
      <c r="B3472" s="3">
        <v>38668</v>
      </c>
      <c r="C3472" s="10" t="s">
        <v>36</v>
      </c>
      <c r="D3472" s="10" t="s">
        <v>225</v>
      </c>
      <c r="E3472" s="25">
        <v>2</v>
      </c>
      <c r="F3472" s="25">
        <v>0</v>
      </c>
      <c r="G3472" s="10" t="s">
        <v>289</v>
      </c>
      <c r="H3472" s="25">
        <f>INDEX('Appendix 1 - Team Data'!$B$12:$R$112, MATCH(C3472, 'Appendix 1 - Team Data'!$B$12:$B$112,0),4)</f>
        <v>80</v>
      </c>
      <c r="I3472" s="25">
        <f>INDEX('Appendix 1 - Team Data'!$B$12:$R$112, MATCH(D3472, 'Appendix 1 - Team Data'!$B$12:$B$112,0),4)</f>
        <v>60</v>
      </c>
      <c r="J3472" s="25">
        <f t="shared" si="54"/>
        <v>2</v>
      </c>
    </row>
    <row r="3473" spans="2:10">
      <c r="B3473" s="3">
        <v>38669</v>
      </c>
      <c r="C3473" s="10" t="s">
        <v>248</v>
      </c>
      <c r="D3473" s="10" t="s">
        <v>38</v>
      </c>
      <c r="E3473" s="25">
        <v>0</v>
      </c>
      <c r="F3473" s="25">
        <v>2</v>
      </c>
      <c r="G3473" s="10" t="s">
        <v>288</v>
      </c>
      <c r="H3473" s="25">
        <f>INDEX('Appendix 1 - Team Data'!$B$12:$R$112, MATCH(C3473, 'Appendix 1 - Team Data'!$B$12:$B$112,0),4)</f>
        <v>30</v>
      </c>
      <c r="I3473" s="25">
        <f>INDEX('Appendix 1 - Team Data'!$B$12:$R$112, MATCH(D3473, 'Appendix 1 - Team Data'!$B$12:$B$112,0),4)</f>
        <v>70</v>
      </c>
      <c r="J3473" s="25">
        <f t="shared" si="54"/>
        <v>2</v>
      </c>
    </row>
    <row r="3474" spans="2:10">
      <c r="B3474" s="3">
        <v>38670</v>
      </c>
      <c r="C3474" s="10" t="s">
        <v>16</v>
      </c>
      <c r="D3474" s="10" t="s">
        <v>234</v>
      </c>
      <c r="E3474" s="25">
        <v>1</v>
      </c>
      <c r="F3474" s="25">
        <v>3</v>
      </c>
      <c r="G3474" s="10" t="s">
        <v>288</v>
      </c>
      <c r="H3474" s="25">
        <f>INDEX('Appendix 1 - Team Data'!$B$12:$R$112, MATCH(C3474, 'Appendix 1 - Team Data'!$B$12:$B$112,0),4)</f>
        <v>30</v>
      </c>
      <c r="I3474" s="25">
        <f>INDEX('Appendix 1 - Team Data'!$B$12:$R$112, MATCH(D3474, 'Appendix 1 - Team Data'!$B$12:$B$112,0),4)</f>
        <v>40</v>
      </c>
      <c r="J3474" s="25">
        <f t="shared" si="54"/>
        <v>2</v>
      </c>
    </row>
    <row r="3475" spans="2:10">
      <c r="B3475" s="3">
        <v>38672</v>
      </c>
      <c r="C3475" s="10" t="s">
        <v>43</v>
      </c>
      <c r="D3475" s="10" t="s">
        <v>38</v>
      </c>
      <c r="E3475" s="25">
        <v>2</v>
      </c>
      <c r="F3475" s="25">
        <v>0</v>
      </c>
      <c r="G3475" s="10" t="s">
        <v>288</v>
      </c>
      <c r="H3475" s="25">
        <f>INDEX('Appendix 1 - Team Data'!$B$12:$R$112, MATCH(C3475, 'Appendix 1 - Team Data'!$B$12:$B$112,0),4)</f>
        <v>70</v>
      </c>
      <c r="I3475" s="25">
        <f>INDEX('Appendix 1 - Team Data'!$B$12:$R$112, MATCH(D3475, 'Appendix 1 - Team Data'!$B$12:$B$112,0),4)</f>
        <v>70</v>
      </c>
      <c r="J3475" s="25">
        <f t="shared" si="54"/>
        <v>2</v>
      </c>
    </row>
    <row r="3476" spans="2:10">
      <c r="B3476" s="3">
        <v>38672</v>
      </c>
      <c r="C3476" s="10" t="s">
        <v>50</v>
      </c>
      <c r="D3476" s="10" t="s">
        <v>258</v>
      </c>
      <c r="E3476" s="25">
        <v>3</v>
      </c>
      <c r="F3476" s="25">
        <v>1</v>
      </c>
      <c r="G3476" s="10" t="s">
        <v>288</v>
      </c>
      <c r="H3476" s="25">
        <f>INDEX('Appendix 1 - Team Data'!$B$12:$R$112, MATCH(C3476, 'Appendix 1 - Team Data'!$B$12:$B$112,0),4)</f>
        <v>80</v>
      </c>
      <c r="I3476" s="25">
        <f>INDEX('Appendix 1 - Team Data'!$B$12:$R$112, MATCH(D3476, 'Appendix 1 - Team Data'!$B$12:$B$112,0),4)</f>
        <v>20</v>
      </c>
      <c r="J3476" s="25">
        <f t="shared" si="54"/>
        <v>2</v>
      </c>
    </row>
    <row r="3477" spans="2:10">
      <c r="B3477" s="3">
        <v>38672</v>
      </c>
      <c r="C3477" s="10" t="s">
        <v>225</v>
      </c>
      <c r="D3477" s="10" t="s">
        <v>36</v>
      </c>
      <c r="E3477" s="25">
        <v>4</v>
      </c>
      <c r="F3477" s="25">
        <v>2</v>
      </c>
      <c r="G3477" s="10" t="s">
        <v>289</v>
      </c>
      <c r="H3477" s="25">
        <f>INDEX('Appendix 1 - Team Data'!$B$12:$R$112, MATCH(C3477, 'Appendix 1 - Team Data'!$B$12:$B$112,0),4)</f>
        <v>60</v>
      </c>
      <c r="I3477" s="25">
        <f>INDEX('Appendix 1 - Team Data'!$B$12:$R$112, MATCH(D3477, 'Appendix 1 - Team Data'!$B$12:$B$112,0),4)</f>
        <v>80</v>
      </c>
      <c r="J3477" s="25">
        <f t="shared" ref="J3477:J3540" si="55">ABS(F3477-E3477)</f>
        <v>2</v>
      </c>
    </row>
    <row r="3478" spans="2:10">
      <c r="B3478" s="3">
        <v>38689</v>
      </c>
      <c r="C3478" s="10" t="s">
        <v>253</v>
      </c>
      <c r="D3478" s="10" t="s">
        <v>241</v>
      </c>
      <c r="E3478" s="25">
        <v>1</v>
      </c>
      <c r="F3478" s="25">
        <v>3</v>
      </c>
      <c r="G3478" s="10" t="s">
        <v>288</v>
      </c>
      <c r="H3478" s="25">
        <f>INDEX('Appendix 1 - Team Data'!$B$12:$R$112, MATCH(C3478, 'Appendix 1 - Team Data'!$B$12:$B$112,0),4)</f>
        <v>20</v>
      </c>
      <c r="I3478" s="25">
        <f>INDEX('Appendix 1 - Team Data'!$B$12:$R$112, MATCH(D3478, 'Appendix 1 - Team Data'!$B$12:$B$112,0),4)</f>
        <v>30</v>
      </c>
      <c r="J3478" s="25">
        <f t="shared" si="55"/>
        <v>2</v>
      </c>
    </row>
    <row r="3479" spans="2:10">
      <c r="B3479" s="3">
        <v>38694</v>
      </c>
      <c r="C3479" s="10" t="s">
        <v>245</v>
      </c>
      <c r="D3479" s="10" t="s">
        <v>16</v>
      </c>
      <c r="E3479" s="25">
        <v>2</v>
      </c>
      <c r="F3479" s="25">
        <v>0</v>
      </c>
      <c r="G3479" s="10" t="s">
        <v>288</v>
      </c>
      <c r="H3479" s="25">
        <f>INDEX('Appendix 1 - Team Data'!$B$12:$R$112, MATCH(C3479, 'Appendix 1 - Team Data'!$B$12:$B$112,0),4)</f>
        <v>30</v>
      </c>
      <c r="I3479" s="25">
        <f>INDEX('Appendix 1 - Team Data'!$B$12:$R$112, MATCH(D3479, 'Appendix 1 - Team Data'!$B$12:$B$112,0),4)</f>
        <v>30</v>
      </c>
      <c r="J3479" s="25">
        <f t="shared" si="55"/>
        <v>2</v>
      </c>
    </row>
    <row r="3480" spans="2:10">
      <c r="B3480" s="3">
        <v>38700</v>
      </c>
      <c r="C3480" s="10" t="s">
        <v>41</v>
      </c>
      <c r="D3480" s="10" t="s">
        <v>236</v>
      </c>
      <c r="E3480" s="25">
        <v>2</v>
      </c>
      <c r="F3480" s="25">
        <v>0</v>
      </c>
      <c r="G3480" s="10" t="s">
        <v>288</v>
      </c>
      <c r="H3480" s="25">
        <f>INDEX('Appendix 1 - Team Data'!$B$12:$R$112, MATCH(C3480, 'Appendix 1 - Team Data'!$B$12:$B$112,0),4)</f>
        <v>80</v>
      </c>
      <c r="I3480" s="25">
        <f>INDEX('Appendix 1 - Team Data'!$B$12:$R$112, MATCH(D3480, 'Appendix 1 - Team Data'!$B$12:$B$112,0),4)</f>
        <v>40</v>
      </c>
      <c r="J3480" s="25">
        <f t="shared" si="55"/>
        <v>2</v>
      </c>
    </row>
    <row r="3481" spans="2:10">
      <c r="B3481" s="3">
        <v>38713</v>
      </c>
      <c r="C3481" s="10" t="s">
        <v>17</v>
      </c>
      <c r="D3481" s="10" t="s">
        <v>269</v>
      </c>
      <c r="E3481" s="25">
        <v>2</v>
      </c>
      <c r="F3481" s="25">
        <v>0</v>
      </c>
      <c r="G3481" s="10" t="s">
        <v>288</v>
      </c>
      <c r="H3481" s="25">
        <f>INDEX('Appendix 1 - Team Data'!$B$12:$R$112, MATCH(C3481, 'Appendix 1 - Team Data'!$B$12:$B$112,0),4)</f>
        <v>50</v>
      </c>
      <c r="I3481" s="25">
        <f>INDEX('Appendix 1 - Team Data'!$B$12:$R$112, MATCH(D3481, 'Appendix 1 - Team Data'!$B$12:$B$112,0),4)</f>
        <v>0</v>
      </c>
      <c r="J3481" s="25">
        <f t="shared" si="55"/>
        <v>2</v>
      </c>
    </row>
    <row r="3482" spans="2:10">
      <c r="B3482" s="3">
        <v>38715</v>
      </c>
      <c r="C3482" s="10" t="s">
        <v>17</v>
      </c>
      <c r="D3482" s="10" t="s">
        <v>51</v>
      </c>
      <c r="E3482" s="25">
        <v>4</v>
      </c>
      <c r="F3482" s="25">
        <v>2</v>
      </c>
      <c r="G3482" s="10" t="s">
        <v>288</v>
      </c>
      <c r="H3482" s="25">
        <f>INDEX('Appendix 1 - Team Data'!$B$12:$R$112, MATCH(C3482, 'Appendix 1 - Team Data'!$B$12:$B$112,0),4)</f>
        <v>50</v>
      </c>
      <c r="I3482" s="25">
        <f>INDEX('Appendix 1 - Team Data'!$B$12:$R$112, MATCH(D3482, 'Appendix 1 - Team Data'!$B$12:$B$112,0),4)</f>
        <v>70</v>
      </c>
      <c r="J3482" s="25">
        <f t="shared" si="55"/>
        <v>2</v>
      </c>
    </row>
    <row r="3483" spans="2:10">
      <c r="B3483" s="3">
        <v>38719</v>
      </c>
      <c r="C3483" s="10" t="s">
        <v>270</v>
      </c>
      <c r="D3483" s="10" t="s">
        <v>265</v>
      </c>
      <c r="E3483" s="25">
        <v>2</v>
      </c>
      <c r="F3483" s="25">
        <v>0</v>
      </c>
      <c r="G3483" s="10" t="s">
        <v>288</v>
      </c>
      <c r="H3483" s="25">
        <f>INDEX('Appendix 1 - Team Data'!$B$12:$R$112, MATCH(C3483, 'Appendix 1 - Team Data'!$B$12:$B$112,0),4)</f>
        <v>0</v>
      </c>
      <c r="I3483" s="25">
        <f>INDEX('Appendix 1 - Team Data'!$B$12:$R$112, MATCH(D3483, 'Appendix 1 - Team Data'!$B$12:$B$112,0),4)</f>
        <v>10</v>
      </c>
      <c r="J3483" s="25">
        <f t="shared" si="55"/>
        <v>2</v>
      </c>
    </row>
    <row r="3484" spans="2:10">
      <c r="B3484" s="3">
        <v>38722</v>
      </c>
      <c r="C3484" s="10" t="s">
        <v>17</v>
      </c>
      <c r="D3484" s="10" t="s">
        <v>267</v>
      </c>
      <c r="E3484" s="25">
        <v>2</v>
      </c>
      <c r="F3484" s="25">
        <v>0</v>
      </c>
      <c r="G3484" s="10" t="s">
        <v>288</v>
      </c>
      <c r="H3484" s="25">
        <f>INDEX('Appendix 1 - Team Data'!$B$12:$R$112, MATCH(C3484, 'Appendix 1 - Team Data'!$B$12:$B$112,0),4)</f>
        <v>50</v>
      </c>
      <c r="I3484" s="25">
        <f>INDEX('Appendix 1 - Team Data'!$B$12:$R$112, MATCH(D3484, 'Appendix 1 - Team Data'!$B$12:$B$112,0),4)</f>
        <v>10</v>
      </c>
      <c r="J3484" s="25">
        <f t="shared" si="55"/>
        <v>2</v>
      </c>
    </row>
    <row r="3485" spans="2:10">
      <c r="B3485" s="3">
        <v>38732</v>
      </c>
      <c r="C3485" s="10" t="s">
        <v>47</v>
      </c>
      <c r="D3485" s="10" t="s">
        <v>234</v>
      </c>
      <c r="E3485" s="25">
        <v>2</v>
      </c>
      <c r="F3485" s="25">
        <v>0</v>
      </c>
      <c r="G3485" s="10" t="s">
        <v>288</v>
      </c>
      <c r="H3485" s="25">
        <f>INDEX('Appendix 1 - Team Data'!$B$12:$R$112, MATCH(C3485, 'Appendix 1 - Team Data'!$B$12:$B$112,0),4)</f>
        <v>40</v>
      </c>
      <c r="I3485" s="25">
        <f>INDEX('Appendix 1 - Team Data'!$B$12:$R$112, MATCH(D3485, 'Appendix 1 - Team Data'!$B$12:$B$112,0),4)</f>
        <v>40</v>
      </c>
      <c r="J3485" s="25">
        <f t="shared" si="55"/>
        <v>2</v>
      </c>
    </row>
    <row r="3486" spans="2:10">
      <c r="B3486" s="3">
        <v>38734</v>
      </c>
      <c r="C3486" s="10" t="s">
        <v>243</v>
      </c>
      <c r="D3486" s="10" t="s">
        <v>268</v>
      </c>
      <c r="E3486" s="25">
        <v>2</v>
      </c>
      <c r="F3486" s="25">
        <v>0</v>
      </c>
      <c r="G3486" s="10" t="s">
        <v>288</v>
      </c>
      <c r="H3486" s="25">
        <f>INDEX('Appendix 1 - Team Data'!$B$12:$R$112, MATCH(C3486, 'Appendix 1 - Team Data'!$B$12:$B$112,0),4)</f>
        <v>30</v>
      </c>
      <c r="I3486" s="25">
        <f>INDEX('Appendix 1 - Team Data'!$B$12:$R$112, MATCH(D3486, 'Appendix 1 - Team Data'!$B$12:$B$112,0),4)</f>
        <v>10</v>
      </c>
      <c r="J3486" s="25">
        <f t="shared" si="55"/>
        <v>2</v>
      </c>
    </row>
    <row r="3487" spans="2:10">
      <c r="B3487" s="3">
        <v>38739</v>
      </c>
      <c r="C3487" s="10" t="s">
        <v>250</v>
      </c>
      <c r="D3487" s="10" t="s">
        <v>266</v>
      </c>
      <c r="E3487" s="25">
        <v>0</v>
      </c>
      <c r="F3487" s="25">
        <v>2</v>
      </c>
      <c r="G3487" s="10" t="s">
        <v>306</v>
      </c>
      <c r="H3487" s="25">
        <f>INDEX('Appendix 1 - Team Data'!$B$12:$R$112, MATCH(C3487, 'Appendix 1 - Team Data'!$B$12:$B$112,0),4)</f>
        <v>20</v>
      </c>
      <c r="I3487" s="25">
        <f>INDEX('Appendix 1 - Team Data'!$B$12:$R$112, MATCH(D3487, 'Appendix 1 - Team Data'!$B$12:$B$112,0),4)</f>
        <v>10</v>
      </c>
      <c r="J3487" s="25">
        <f t="shared" si="55"/>
        <v>2</v>
      </c>
    </row>
    <row r="3488" spans="2:10">
      <c r="B3488" s="3">
        <v>38740</v>
      </c>
      <c r="C3488" s="10" t="s">
        <v>267</v>
      </c>
      <c r="D3488" s="10" t="s">
        <v>51</v>
      </c>
      <c r="E3488" s="25">
        <v>0</v>
      </c>
      <c r="F3488" s="25">
        <v>2</v>
      </c>
      <c r="G3488" s="10" t="s">
        <v>306</v>
      </c>
      <c r="H3488" s="25">
        <f>INDEX('Appendix 1 - Team Data'!$B$12:$R$112, MATCH(C3488, 'Appendix 1 - Team Data'!$B$12:$B$112,0),4)</f>
        <v>10</v>
      </c>
      <c r="I3488" s="25">
        <f>INDEX('Appendix 1 - Team Data'!$B$12:$R$112, MATCH(D3488, 'Appendix 1 - Team Data'!$B$12:$B$112,0),4)</f>
        <v>70</v>
      </c>
      <c r="J3488" s="25">
        <f t="shared" si="55"/>
        <v>2</v>
      </c>
    </row>
    <row r="3489" spans="2:10">
      <c r="B3489" s="3">
        <v>38743</v>
      </c>
      <c r="C3489" s="10" t="s">
        <v>47</v>
      </c>
      <c r="D3489" s="10" t="s">
        <v>250</v>
      </c>
      <c r="E3489" s="25">
        <v>2</v>
      </c>
      <c r="F3489" s="25">
        <v>0</v>
      </c>
      <c r="G3489" s="10" t="s">
        <v>306</v>
      </c>
      <c r="H3489" s="25">
        <f>INDEX('Appendix 1 - Team Data'!$B$12:$R$112, MATCH(C3489, 'Appendix 1 - Team Data'!$B$12:$B$112,0),4)</f>
        <v>40</v>
      </c>
      <c r="I3489" s="25">
        <f>INDEX('Appendix 1 - Team Data'!$B$12:$R$112, MATCH(D3489, 'Appendix 1 - Team Data'!$B$12:$B$112,0),4)</f>
        <v>20</v>
      </c>
      <c r="J3489" s="25">
        <f t="shared" si="55"/>
        <v>2</v>
      </c>
    </row>
    <row r="3490" spans="2:10">
      <c r="B3490" s="3">
        <v>38744</v>
      </c>
      <c r="C3490" s="10" t="s">
        <v>33</v>
      </c>
      <c r="D3490" s="10" t="s">
        <v>267</v>
      </c>
      <c r="E3490" s="25">
        <v>2</v>
      </c>
      <c r="F3490" s="25">
        <v>0</v>
      </c>
      <c r="G3490" s="10" t="s">
        <v>306</v>
      </c>
      <c r="H3490" s="25">
        <f>INDEX('Appendix 1 - Team Data'!$B$12:$R$112, MATCH(C3490, 'Appendix 1 - Team Data'!$B$12:$B$112,0),4)</f>
        <v>50</v>
      </c>
      <c r="I3490" s="25">
        <f>INDEX('Appendix 1 - Team Data'!$B$12:$R$112, MATCH(D3490, 'Appendix 1 - Team Data'!$B$12:$B$112,0),4)</f>
        <v>10</v>
      </c>
      <c r="J3490" s="25">
        <f t="shared" si="55"/>
        <v>2</v>
      </c>
    </row>
    <row r="3491" spans="2:10">
      <c r="B3491" s="3">
        <v>38745</v>
      </c>
      <c r="C3491" s="10" t="s">
        <v>17</v>
      </c>
      <c r="D3491" s="10" t="s">
        <v>243</v>
      </c>
      <c r="E3491" s="25">
        <v>3</v>
      </c>
      <c r="F3491" s="25">
        <v>1</v>
      </c>
      <c r="G3491" s="10" t="s">
        <v>306</v>
      </c>
      <c r="H3491" s="25">
        <f>INDEX('Appendix 1 - Team Data'!$B$12:$R$112, MATCH(C3491, 'Appendix 1 - Team Data'!$B$12:$B$112,0),4)</f>
        <v>50</v>
      </c>
      <c r="I3491" s="25">
        <f>INDEX('Appendix 1 - Team Data'!$B$12:$R$112, MATCH(D3491, 'Appendix 1 - Team Data'!$B$12:$B$112,0),4)</f>
        <v>30</v>
      </c>
      <c r="J3491" s="25">
        <f t="shared" si="55"/>
        <v>2</v>
      </c>
    </row>
    <row r="3492" spans="2:10">
      <c r="B3492" s="3">
        <v>38746</v>
      </c>
      <c r="C3492" s="10" t="s">
        <v>43</v>
      </c>
      <c r="D3492" s="10" t="s">
        <v>32</v>
      </c>
      <c r="E3492" s="25">
        <v>2</v>
      </c>
      <c r="F3492" s="25">
        <v>0</v>
      </c>
      <c r="G3492" s="10" t="s">
        <v>303</v>
      </c>
      <c r="H3492" s="25">
        <f>INDEX('Appendix 1 - Team Data'!$B$12:$R$112, MATCH(C3492, 'Appendix 1 - Team Data'!$B$12:$B$112,0),4)</f>
        <v>70</v>
      </c>
      <c r="I3492" s="25">
        <f>INDEX('Appendix 1 - Team Data'!$B$12:$R$112, MATCH(D3492, 'Appendix 1 - Team Data'!$B$12:$B$112,0),4)</f>
        <v>80</v>
      </c>
      <c r="J3492" s="25">
        <f t="shared" si="55"/>
        <v>2</v>
      </c>
    </row>
    <row r="3493" spans="2:10">
      <c r="B3493" s="3">
        <v>38766</v>
      </c>
      <c r="C3493" s="10" t="s">
        <v>53</v>
      </c>
      <c r="D3493" s="10" t="s">
        <v>244</v>
      </c>
      <c r="E3493" s="25">
        <v>2</v>
      </c>
      <c r="F3493" s="25">
        <v>0</v>
      </c>
      <c r="G3493" s="10" t="s">
        <v>288</v>
      </c>
      <c r="H3493" s="25">
        <f>INDEX('Appendix 1 - Team Data'!$B$12:$R$112, MATCH(C3493, 'Appendix 1 - Team Data'!$B$12:$B$112,0),4)</f>
        <v>50</v>
      </c>
      <c r="I3493" s="25">
        <f>INDEX('Appendix 1 - Team Data'!$B$12:$R$112, MATCH(D3493, 'Appendix 1 - Team Data'!$B$12:$B$112,0),4)</f>
        <v>30</v>
      </c>
      <c r="J3493" s="25">
        <f t="shared" si="55"/>
        <v>2</v>
      </c>
    </row>
    <row r="3494" spans="2:10">
      <c r="B3494" s="3">
        <v>38776</v>
      </c>
      <c r="C3494" s="10" t="s">
        <v>228</v>
      </c>
      <c r="D3494" s="10" t="s">
        <v>264</v>
      </c>
      <c r="E3494" s="25">
        <v>2</v>
      </c>
      <c r="F3494" s="25">
        <v>0</v>
      </c>
      <c r="G3494" s="10" t="s">
        <v>326</v>
      </c>
      <c r="H3494" s="25">
        <f>INDEX('Appendix 1 - Team Data'!$B$12:$R$112, MATCH(C3494, 'Appendix 1 - Team Data'!$B$12:$B$112,0),4)</f>
        <v>50</v>
      </c>
      <c r="I3494" s="25">
        <f>INDEX('Appendix 1 - Team Data'!$B$12:$R$112, MATCH(D3494, 'Appendix 1 - Team Data'!$B$12:$B$112,0),4)</f>
        <v>10</v>
      </c>
      <c r="J3494" s="25">
        <f t="shared" si="55"/>
        <v>2</v>
      </c>
    </row>
    <row r="3495" spans="2:10">
      <c r="B3495" s="3">
        <v>38777</v>
      </c>
      <c r="C3495" s="10" t="s">
        <v>226</v>
      </c>
      <c r="D3495" s="10" t="s">
        <v>255</v>
      </c>
      <c r="E3495" s="25">
        <v>0</v>
      </c>
      <c r="F3495" s="25">
        <v>2</v>
      </c>
      <c r="G3495" s="10" t="s">
        <v>288</v>
      </c>
      <c r="H3495" s="25">
        <f>INDEX('Appendix 1 - Team Data'!$B$12:$R$112, MATCH(C3495, 'Appendix 1 - Team Data'!$B$12:$B$112,0),4)</f>
        <v>60</v>
      </c>
      <c r="I3495" s="25">
        <f>INDEX('Appendix 1 - Team Data'!$B$12:$R$112, MATCH(D3495, 'Appendix 1 - Team Data'!$B$12:$B$112,0),4)</f>
        <v>20</v>
      </c>
      <c r="J3495" s="25">
        <f t="shared" si="55"/>
        <v>2</v>
      </c>
    </row>
    <row r="3496" spans="2:10">
      <c r="B3496" s="3">
        <v>38777</v>
      </c>
      <c r="C3496" s="10" t="s">
        <v>252</v>
      </c>
      <c r="D3496" s="10" t="s">
        <v>28</v>
      </c>
      <c r="E3496" s="25">
        <v>0</v>
      </c>
      <c r="F3496" s="25">
        <v>2</v>
      </c>
      <c r="G3496" s="10" t="s">
        <v>288</v>
      </c>
      <c r="H3496" s="25">
        <f>INDEX('Appendix 1 - Team Data'!$B$12:$R$112, MATCH(C3496, 'Appendix 1 - Team Data'!$B$12:$B$112,0),4)</f>
        <v>20</v>
      </c>
      <c r="I3496" s="25">
        <f>INDEX('Appendix 1 - Team Data'!$B$12:$R$112, MATCH(D3496, 'Appendix 1 - Team Data'!$B$12:$B$112,0),4)</f>
        <v>80</v>
      </c>
      <c r="J3496" s="25">
        <f t="shared" si="55"/>
        <v>2</v>
      </c>
    </row>
    <row r="3497" spans="2:10">
      <c r="B3497" s="3">
        <v>38777</v>
      </c>
      <c r="C3497" s="10" t="s">
        <v>222</v>
      </c>
      <c r="D3497" s="10" t="s">
        <v>36</v>
      </c>
      <c r="E3497" s="25">
        <v>1</v>
      </c>
      <c r="F3497" s="25">
        <v>3</v>
      </c>
      <c r="G3497" s="10" t="s">
        <v>288</v>
      </c>
      <c r="H3497" s="25">
        <f>INDEX('Appendix 1 - Team Data'!$B$12:$R$112, MATCH(C3497, 'Appendix 1 - Team Data'!$B$12:$B$112,0),4)</f>
        <v>60</v>
      </c>
      <c r="I3497" s="25">
        <f>INDEX('Appendix 1 - Team Data'!$B$12:$R$112, MATCH(D3497, 'Appendix 1 - Team Data'!$B$12:$B$112,0),4)</f>
        <v>80</v>
      </c>
      <c r="J3497" s="25">
        <f t="shared" si="55"/>
        <v>2</v>
      </c>
    </row>
    <row r="3498" spans="2:10">
      <c r="B3498" s="3">
        <v>38777</v>
      </c>
      <c r="C3498" s="10" t="s">
        <v>232</v>
      </c>
      <c r="D3498" s="10" t="s">
        <v>228</v>
      </c>
      <c r="E3498" s="25">
        <v>0</v>
      </c>
      <c r="F3498" s="25">
        <v>2</v>
      </c>
      <c r="G3498" s="10" t="s">
        <v>326</v>
      </c>
      <c r="H3498" s="25">
        <f>INDEX('Appendix 1 - Team Data'!$B$12:$R$112, MATCH(C3498, 'Appendix 1 - Team Data'!$B$12:$B$112,0),4)</f>
        <v>40</v>
      </c>
      <c r="I3498" s="25">
        <f>INDEX('Appendix 1 - Team Data'!$B$12:$R$112, MATCH(D3498, 'Appendix 1 - Team Data'!$B$12:$B$112,0),4)</f>
        <v>50</v>
      </c>
      <c r="J3498" s="25">
        <f t="shared" si="55"/>
        <v>2</v>
      </c>
    </row>
    <row r="3499" spans="2:10">
      <c r="B3499" s="3">
        <v>38860</v>
      </c>
      <c r="C3499" s="10" t="s">
        <v>228</v>
      </c>
      <c r="D3499" s="10" t="s">
        <v>18</v>
      </c>
      <c r="E3499" s="25">
        <v>0</v>
      </c>
      <c r="F3499" s="25">
        <v>2</v>
      </c>
      <c r="G3499" s="10" t="s">
        <v>288</v>
      </c>
      <c r="H3499" s="25">
        <f>INDEX('Appendix 1 - Team Data'!$B$12:$R$112, MATCH(C3499, 'Appendix 1 - Team Data'!$B$12:$B$112,0),4)</f>
        <v>50</v>
      </c>
      <c r="I3499" s="25">
        <f>INDEX('Appendix 1 - Team Data'!$B$12:$R$112, MATCH(D3499, 'Appendix 1 - Team Data'!$B$12:$B$112,0),4)</f>
        <v>80</v>
      </c>
      <c r="J3499" s="25">
        <f t="shared" si="55"/>
        <v>2</v>
      </c>
    </row>
    <row r="3500" spans="2:10">
      <c r="B3500" s="3">
        <v>38861</v>
      </c>
      <c r="C3500" s="10" t="s">
        <v>236</v>
      </c>
      <c r="D3500" s="10" t="s">
        <v>254</v>
      </c>
      <c r="E3500" s="25">
        <v>2</v>
      </c>
      <c r="F3500" s="25">
        <v>0</v>
      </c>
      <c r="G3500" s="10" t="s">
        <v>288</v>
      </c>
      <c r="H3500" s="25">
        <f>INDEX('Appendix 1 - Team Data'!$B$12:$R$112, MATCH(C3500, 'Appendix 1 - Team Data'!$B$12:$B$112,0),4)</f>
        <v>40</v>
      </c>
      <c r="I3500" s="25">
        <f>INDEX('Appendix 1 - Team Data'!$B$12:$R$112, MATCH(D3500, 'Appendix 1 - Team Data'!$B$12:$B$112,0),4)</f>
        <v>20</v>
      </c>
      <c r="J3500" s="25">
        <f t="shared" si="55"/>
        <v>2</v>
      </c>
    </row>
    <row r="3501" spans="2:10">
      <c r="B3501" s="3">
        <v>38863</v>
      </c>
      <c r="C3501" s="10" t="s">
        <v>228</v>
      </c>
      <c r="D3501" s="10" t="s">
        <v>229</v>
      </c>
      <c r="E3501" s="25">
        <v>2</v>
      </c>
      <c r="F3501" s="25">
        <v>0</v>
      </c>
      <c r="G3501" s="10" t="s">
        <v>288</v>
      </c>
      <c r="H3501" s="25">
        <f>INDEX('Appendix 1 - Team Data'!$B$12:$R$112, MATCH(C3501, 'Appendix 1 - Team Data'!$B$12:$B$112,0),4)</f>
        <v>50</v>
      </c>
      <c r="I3501" s="25">
        <f>INDEX('Appendix 1 - Team Data'!$B$12:$R$112, MATCH(D3501, 'Appendix 1 - Team Data'!$B$12:$B$112,0),4)</f>
        <v>50</v>
      </c>
      <c r="J3501" s="25">
        <f t="shared" si="55"/>
        <v>2</v>
      </c>
    </row>
    <row r="3502" spans="2:10">
      <c r="B3502" s="3">
        <v>38864</v>
      </c>
      <c r="C3502" s="10" t="s">
        <v>263</v>
      </c>
      <c r="D3502" s="10" t="s">
        <v>254</v>
      </c>
      <c r="E3502" s="25">
        <v>1</v>
      </c>
      <c r="F3502" s="25">
        <v>3</v>
      </c>
      <c r="G3502" s="10" t="s">
        <v>288</v>
      </c>
      <c r="H3502" s="25">
        <f>INDEX('Appendix 1 - Team Data'!$B$12:$R$112, MATCH(C3502, 'Appendix 1 - Team Data'!$B$12:$B$112,0),4)</f>
        <v>10</v>
      </c>
      <c r="I3502" s="25">
        <f>INDEX('Appendix 1 - Team Data'!$B$12:$R$112, MATCH(D3502, 'Appendix 1 - Team Data'!$B$12:$B$112,0),4)</f>
        <v>20</v>
      </c>
      <c r="J3502" s="25">
        <f t="shared" si="55"/>
        <v>2</v>
      </c>
    </row>
    <row r="3503" spans="2:10">
      <c r="B3503" s="3">
        <v>38867</v>
      </c>
      <c r="C3503" s="10" t="s">
        <v>48</v>
      </c>
      <c r="D3503" s="10" t="s">
        <v>236</v>
      </c>
      <c r="E3503" s="25">
        <v>3</v>
      </c>
      <c r="F3503" s="25">
        <v>1</v>
      </c>
      <c r="G3503" s="10" t="s">
        <v>288</v>
      </c>
      <c r="H3503" s="25">
        <f>INDEX('Appendix 1 - Team Data'!$B$12:$R$112, MATCH(C3503, 'Appendix 1 - Team Data'!$B$12:$B$112,0),4)</f>
        <v>90</v>
      </c>
      <c r="I3503" s="25">
        <f>INDEX('Appendix 1 - Team Data'!$B$12:$R$112, MATCH(D3503, 'Appendix 1 - Team Data'!$B$12:$B$112,0),4)</f>
        <v>40</v>
      </c>
      <c r="J3503" s="25">
        <f t="shared" si="55"/>
        <v>2</v>
      </c>
    </row>
    <row r="3504" spans="2:10">
      <c r="B3504" s="3">
        <v>38868</v>
      </c>
      <c r="C3504" s="10" t="s">
        <v>25</v>
      </c>
      <c r="D3504" s="10" t="s">
        <v>28</v>
      </c>
      <c r="E3504" s="25">
        <v>2</v>
      </c>
      <c r="F3504" s="25">
        <v>0</v>
      </c>
      <c r="G3504" s="10" t="s">
        <v>288</v>
      </c>
      <c r="H3504" s="25">
        <f>INDEX('Appendix 1 - Team Data'!$B$12:$R$112, MATCH(C3504, 'Appendix 1 - Team Data'!$B$12:$B$112,0),4)</f>
        <v>90</v>
      </c>
      <c r="I3504" s="25">
        <f>INDEX('Appendix 1 - Team Data'!$B$12:$R$112, MATCH(D3504, 'Appendix 1 - Team Data'!$B$12:$B$112,0),4)</f>
        <v>80</v>
      </c>
      <c r="J3504" s="25">
        <f t="shared" si="55"/>
        <v>2</v>
      </c>
    </row>
    <row r="3505" spans="2:10">
      <c r="B3505" s="3">
        <v>38871</v>
      </c>
      <c r="C3505" s="10" t="s">
        <v>21</v>
      </c>
      <c r="D3505" s="10" t="s">
        <v>17</v>
      </c>
      <c r="E3505" s="25">
        <v>2</v>
      </c>
      <c r="F3505" s="25">
        <v>0</v>
      </c>
      <c r="G3505" s="10" t="s">
        <v>288</v>
      </c>
      <c r="H3505" s="25">
        <f>INDEX('Appendix 1 - Team Data'!$B$12:$R$112, MATCH(C3505, 'Appendix 1 - Team Data'!$B$12:$B$112,0),4)</f>
        <v>90</v>
      </c>
      <c r="I3505" s="25">
        <f>INDEX('Appendix 1 - Team Data'!$B$12:$R$112, MATCH(D3505, 'Appendix 1 - Team Data'!$B$12:$B$112,0),4)</f>
        <v>50</v>
      </c>
      <c r="J3505" s="25">
        <f t="shared" si="55"/>
        <v>2</v>
      </c>
    </row>
    <row r="3506" spans="2:10">
      <c r="B3506" s="3">
        <v>38872</v>
      </c>
      <c r="C3506" s="10" t="s">
        <v>52</v>
      </c>
      <c r="D3506" s="10" t="s">
        <v>22</v>
      </c>
      <c r="E3506" s="25">
        <v>2</v>
      </c>
      <c r="F3506" s="25">
        <v>0</v>
      </c>
      <c r="G3506" s="10" t="s">
        <v>288</v>
      </c>
      <c r="H3506" s="25">
        <f>INDEX('Appendix 1 - Team Data'!$B$12:$R$112, MATCH(C3506, 'Appendix 1 - Team Data'!$B$12:$B$112,0),4)</f>
        <v>90</v>
      </c>
      <c r="I3506" s="25">
        <f>INDEX('Appendix 1 - Team Data'!$B$12:$R$112, MATCH(D3506, 'Appendix 1 - Team Data'!$B$12:$B$112,0),4)</f>
        <v>50</v>
      </c>
      <c r="J3506" s="25">
        <f t="shared" si="55"/>
        <v>2</v>
      </c>
    </row>
    <row r="3507" spans="2:10">
      <c r="B3507" s="3">
        <v>38872</v>
      </c>
      <c r="C3507" s="10" t="s">
        <v>234</v>
      </c>
      <c r="D3507" s="10" t="s">
        <v>43</v>
      </c>
      <c r="E3507" s="25">
        <v>3</v>
      </c>
      <c r="F3507" s="25">
        <v>1</v>
      </c>
      <c r="G3507" s="10" t="s">
        <v>288</v>
      </c>
      <c r="H3507" s="25">
        <f>INDEX('Appendix 1 - Team Data'!$B$12:$R$112, MATCH(C3507, 'Appendix 1 - Team Data'!$B$12:$B$112,0),4)</f>
        <v>40</v>
      </c>
      <c r="I3507" s="25">
        <f>INDEX('Appendix 1 - Team Data'!$B$12:$R$112, MATCH(D3507, 'Appendix 1 - Team Data'!$B$12:$B$112,0),4)</f>
        <v>70</v>
      </c>
      <c r="J3507" s="25">
        <f t="shared" si="55"/>
        <v>2</v>
      </c>
    </row>
    <row r="3508" spans="2:10">
      <c r="B3508" s="3">
        <v>38875</v>
      </c>
      <c r="C3508" s="10" t="s">
        <v>25</v>
      </c>
      <c r="D3508" s="10" t="s">
        <v>248</v>
      </c>
      <c r="E3508" s="25">
        <v>3</v>
      </c>
      <c r="F3508" s="25">
        <v>1</v>
      </c>
      <c r="G3508" s="10" t="s">
        <v>288</v>
      </c>
      <c r="H3508" s="25">
        <f>INDEX('Appendix 1 - Team Data'!$B$12:$R$112, MATCH(C3508, 'Appendix 1 - Team Data'!$B$12:$B$112,0),4)</f>
        <v>90</v>
      </c>
      <c r="I3508" s="25">
        <f>INDEX('Appendix 1 - Team Data'!$B$12:$R$112, MATCH(D3508, 'Appendix 1 - Team Data'!$B$12:$B$112,0),4)</f>
        <v>30</v>
      </c>
      <c r="J3508" s="25">
        <f t="shared" si="55"/>
        <v>2</v>
      </c>
    </row>
    <row r="3509" spans="2:10">
      <c r="B3509" s="3">
        <v>38877</v>
      </c>
      <c r="C3509" s="10" t="s">
        <v>40</v>
      </c>
      <c r="D3509" s="10" t="s">
        <v>37</v>
      </c>
      <c r="E3509" s="25">
        <v>4</v>
      </c>
      <c r="F3509" s="25">
        <v>2</v>
      </c>
      <c r="G3509" s="10" t="s">
        <v>286</v>
      </c>
      <c r="H3509" s="25">
        <f>INDEX('Appendix 1 - Team Data'!$B$12:$R$112, MATCH(C3509, 'Appendix 1 - Team Data'!$B$12:$B$112,0),4)</f>
        <v>90</v>
      </c>
      <c r="I3509" s="25">
        <f>INDEX('Appendix 1 - Team Data'!$B$12:$R$112, MATCH(D3509, 'Appendix 1 - Team Data'!$B$12:$B$112,0),4)</f>
        <v>60</v>
      </c>
      <c r="J3509" s="25">
        <f t="shared" si="55"/>
        <v>2</v>
      </c>
    </row>
    <row r="3510" spans="2:10">
      <c r="B3510" s="3">
        <v>38877</v>
      </c>
      <c r="C3510" s="10" t="s">
        <v>50</v>
      </c>
      <c r="D3510" s="10" t="s">
        <v>218</v>
      </c>
      <c r="E3510" s="25">
        <v>0</v>
      </c>
      <c r="F3510" s="25">
        <v>2</v>
      </c>
      <c r="G3510" s="10" t="s">
        <v>286</v>
      </c>
      <c r="H3510" s="25">
        <f>INDEX('Appendix 1 - Team Data'!$B$12:$R$112, MATCH(C3510, 'Appendix 1 - Team Data'!$B$12:$B$112,0),4)</f>
        <v>80</v>
      </c>
      <c r="I3510" s="25">
        <f>INDEX('Appendix 1 - Team Data'!$B$12:$R$112, MATCH(D3510, 'Appendix 1 - Team Data'!$B$12:$B$112,0),4)</f>
        <v>70</v>
      </c>
      <c r="J3510" s="25">
        <f t="shared" si="55"/>
        <v>2</v>
      </c>
    </row>
    <row r="3511" spans="2:10">
      <c r="B3511" s="3">
        <v>38879</v>
      </c>
      <c r="C3511" s="10" t="s">
        <v>41</v>
      </c>
      <c r="D3511" s="10" t="s">
        <v>23</v>
      </c>
      <c r="E3511" s="25">
        <v>3</v>
      </c>
      <c r="F3511" s="25">
        <v>1</v>
      </c>
      <c r="G3511" s="10" t="s">
        <v>286</v>
      </c>
      <c r="H3511" s="25">
        <f>INDEX('Appendix 1 - Team Data'!$B$12:$R$112, MATCH(C3511, 'Appendix 1 - Team Data'!$B$12:$B$112,0),4)</f>
        <v>80</v>
      </c>
      <c r="I3511" s="25">
        <f>INDEX('Appendix 1 - Team Data'!$B$12:$R$112, MATCH(D3511, 'Appendix 1 - Team Data'!$B$12:$B$112,0),4)</f>
        <v>70</v>
      </c>
      <c r="J3511" s="25">
        <f t="shared" si="55"/>
        <v>2</v>
      </c>
    </row>
    <row r="3512" spans="2:10">
      <c r="B3512" s="3">
        <v>38880</v>
      </c>
      <c r="C3512" s="10" t="s">
        <v>26</v>
      </c>
      <c r="D3512" s="10" t="s">
        <v>53</v>
      </c>
      <c r="E3512" s="25">
        <v>3</v>
      </c>
      <c r="F3512" s="25">
        <v>1</v>
      </c>
      <c r="G3512" s="10" t="s">
        <v>286</v>
      </c>
      <c r="H3512" s="25">
        <f>INDEX('Appendix 1 - Team Data'!$B$12:$R$112, MATCH(C3512, 'Appendix 1 - Team Data'!$B$12:$B$112,0),4)</f>
        <v>60</v>
      </c>
      <c r="I3512" s="25">
        <f>INDEX('Appendix 1 - Team Data'!$B$12:$R$112, MATCH(D3512, 'Appendix 1 - Team Data'!$B$12:$B$112,0),4)</f>
        <v>50</v>
      </c>
      <c r="J3512" s="25">
        <f t="shared" si="55"/>
        <v>2</v>
      </c>
    </row>
    <row r="3513" spans="2:10">
      <c r="B3513" s="3">
        <v>38880</v>
      </c>
      <c r="C3513" s="10" t="s">
        <v>211</v>
      </c>
      <c r="D3513" s="10" t="s">
        <v>234</v>
      </c>
      <c r="E3513" s="25">
        <v>2</v>
      </c>
      <c r="F3513" s="25">
        <v>0</v>
      </c>
      <c r="G3513" s="10" t="s">
        <v>286</v>
      </c>
      <c r="H3513" s="25">
        <f>INDEX('Appendix 1 - Team Data'!$B$12:$R$112, MATCH(C3513, 'Appendix 1 - Team Data'!$B$12:$B$112,0),4)</f>
        <v>90</v>
      </c>
      <c r="I3513" s="25">
        <f>INDEX('Appendix 1 - Team Data'!$B$12:$R$112, MATCH(D3513, 'Appendix 1 - Team Data'!$B$12:$B$112,0),4)</f>
        <v>40</v>
      </c>
      <c r="J3513" s="25">
        <f t="shared" si="55"/>
        <v>2</v>
      </c>
    </row>
    <row r="3514" spans="2:10">
      <c r="B3514" s="3">
        <v>38885</v>
      </c>
      <c r="C3514" s="10" t="s">
        <v>20</v>
      </c>
      <c r="D3514" s="10" t="s">
        <v>23</v>
      </c>
      <c r="E3514" s="25">
        <v>2</v>
      </c>
      <c r="F3514" s="25">
        <v>0</v>
      </c>
      <c r="G3514" s="10" t="s">
        <v>286</v>
      </c>
      <c r="H3514" s="25">
        <f>INDEX('Appendix 1 - Team Data'!$B$12:$R$112, MATCH(C3514, 'Appendix 1 - Team Data'!$B$12:$B$112,0),4)</f>
        <v>90</v>
      </c>
      <c r="I3514" s="25">
        <f>INDEX('Appendix 1 - Team Data'!$B$12:$R$112, MATCH(D3514, 'Appendix 1 - Team Data'!$B$12:$B$112,0),4)</f>
        <v>70</v>
      </c>
      <c r="J3514" s="25">
        <f t="shared" si="55"/>
        <v>2</v>
      </c>
    </row>
    <row r="3515" spans="2:10">
      <c r="B3515" s="3">
        <v>38886</v>
      </c>
      <c r="C3515" s="10" t="s">
        <v>35</v>
      </c>
      <c r="D3515" s="10" t="s">
        <v>26</v>
      </c>
      <c r="E3515" s="25">
        <v>2</v>
      </c>
      <c r="F3515" s="25">
        <v>0</v>
      </c>
      <c r="G3515" s="10" t="s">
        <v>286</v>
      </c>
      <c r="H3515" s="25">
        <f>INDEX('Appendix 1 - Team Data'!$B$12:$R$112, MATCH(C3515, 'Appendix 1 - Team Data'!$B$12:$B$112,0),4)</f>
        <v>90</v>
      </c>
      <c r="I3515" s="25">
        <f>INDEX('Appendix 1 - Team Data'!$B$12:$R$112, MATCH(D3515, 'Appendix 1 - Team Data'!$B$12:$B$112,0),4)</f>
        <v>60</v>
      </c>
      <c r="J3515" s="25">
        <f t="shared" si="55"/>
        <v>2</v>
      </c>
    </row>
    <row r="3516" spans="2:10">
      <c r="B3516" s="3">
        <v>38887</v>
      </c>
      <c r="C3516" s="10" t="s">
        <v>21</v>
      </c>
      <c r="D3516" s="10" t="s">
        <v>47</v>
      </c>
      <c r="E3516" s="25">
        <v>3</v>
      </c>
      <c r="F3516" s="25">
        <v>1</v>
      </c>
      <c r="G3516" s="10" t="s">
        <v>286</v>
      </c>
      <c r="H3516" s="25">
        <f>INDEX('Appendix 1 - Team Data'!$B$12:$R$112, MATCH(C3516, 'Appendix 1 - Team Data'!$B$12:$B$112,0),4)</f>
        <v>90</v>
      </c>
      <c r="I3516" s="25">
        <f>INDEX('Appendix 1 - Team Data'!$B$12:$R$112, MATCH(D3516, 'Appendix 1 - Team Data'!$B$12:$B$112,0),4)</f>
        <v>40</v>
      </c>
      <c r="J3516" s="25">
        <f t="shared" si="55"/>
        <v>2</v>
      </c>
    </row>
    <row r="3517" spans="2:10">
      <c r="B3517" s="3">
        <v>38891</v>
      </c>
      <c r="C3517" s="10" t="s">
        <v>36</v>
      </c>
      <c r="D3517" s="10" t="s">
        <v>43</v>
      </c>
      <c r="E3517" s="25">
        <v>2</v>
      </c>
      <c r="F3517" s="25">
        <v>0</v>
      </c>
      <c r="G3517" s="10" t="s">
        <v>286</v>
      </c>
      <c r="H3517" s="25">
        <f>INDEX('Appendix 1 - Team Data'!$B$12:$R$112, MATCH(C3517, 'Appendix 1 - Team Data'!$B$12:$B$112,0),4)</f>
        <v>80</v>
      </c>
      <c r="I3517" s="25">
        <f>INDEX('Appendix 1 - Team Data'!$B$12:$R$112, MATCH(D3517, 'Appendix 1 - Team Data'!$B$12:$B$112,0),4)</f>
        <v>70</v>
      </c>
      <c r="J3517" s="25">
        <f t="shared" si="55"/>
        <v>2</v>
      </c>
    </row>
    <row r="3518" spans="2:10">
      <c r="B3518" s="3">
        <v>38892</v>
      </c>
      <c r="C3518" s="10" t="s">
        <v>40</v>
      </c>
      <c r="D3518" s="10" t="s">
        <v>42</v>
      </c>
      <c r="E3518" s="25">
        <v>2</v>
      </c>
      <c r="F3518" s="25">
        <v>0</v>
      </c>
      <c r="G3518" s="10" t="s">
        <v>286</v>
      </c>
      <c r="H3518" s="25">
        <f>INDEX('Appendix 1 - Team Data'!$B$12:$R$112, MATCH(C3518, 'Appendix 1 - Team Data'!$B$12:$B$112,0),4)</f>
        <v>90</v>
      </c>
      <c r="I3518" s="25">
        <f>INDEX('Appendix 1 - Team Data'!$B$12:$R$112, MATCH(D3518, 'Appendix 1 - Team Data'!$B$12:$B$112,0),4)</f>
        <v>80</v>
      </c>
      <c r="J3518" s="25">
        <f t="shared" si="55"/>
        <v>2</v>
      </c>
    </row>
    <row r="3519" spans="2:10">
      <c r="B3519" s="3">
        <v>38895</v>
      </c>
      <c r="C3519" s="10" t="s">
        <v>21</v>
      </c>
      <c r="D3519" s="10" t="s">
        <v>25</v>
      </c>
      <c r="E3519" s="25">
        <v>1</v>
      </c>
      <c r="F3519" s="25">
        <v>3</v>
      </c>
      <c r="G3519" s="10" t="s">
        <v>286</v>
      </c>
      <c r="H3519" s="25">
        <f>INDEX('Appendix 1 - Team Data'!$B$12:$R$112, MATCH(C3519, 'Appendix 1 - Team Data'!$B$12:$B$112,0),4)</f>
        <v>90</v>
      </c>
      <c r="I3519" s="25">
        <f>INDEX('Appendix 1 - Team Data'!$B$12:$R$112, MATCH(D3519, 'Appendix 1 - Team Data'!$B$12:$B$112,0),4)</f>
        <v>90</v>
      </c>
      <c r="J3519" s="25">
        <f t="shared" si="55"/>
        <v>2</v>
      </c>
    </row>
    <row r="3520" spans="2:10">
      <c r="B3520" s="3">
        <v>38902</v>
      </c>
      <c r="C3520" s="10" t="s">
        <v>40</v>
      </c>
      <c r="D3520" s="10" t="s">
        <v>211</v>
      </c>
      <c r="E3520" s="25">
        <v>0</v>
      </c>
      <c r="F3520" s="25">
        <v>2</v>
      </c>
      <c r="G3520" s="10" t="s">
        <v>286</v>
      </c>
      <c r="H3520" s="25">
        <f>INDEX('Appendix 1 - Team Data'!$B$12:$R$112, MATCH(C3520, 'Appendix 1 - Team Data'!$B$12:$B$112,0),4)</f>
        <v>90</v>
      </c>
      <c r="I3520" s="25">
        <f>INDEX('Appendix 1 - Team Data'!$B$12:$R$112, MATCH(D3520, 'Appendix 1 - Team Data'!$B$12:$B$112,0),4)</f>
        <v>90</v>
      </c>
      <c r="J3520" s="25">
        <f t="shared" si="55"/>
        <v>2</v>
      </c>
    </row>
    <row r="3521" spans="2:10">
      <c r="B3521" s="3">
        <v>38906</v>
      </c>
      <c r="C3521" s="10" t="s">
        <v>40</v>
      </c>
      <c r="D3521" s="10" t="s">
        <v>20</v>
      </c>
      <c r="E3521" s="25">
        <v>3</v>
      </c>
      <c r="F3521" s="25">
        <v>1</v>
      </c>
      <c r="G3521" s="10" t="s">
        <v>286</v>
      </c>
      <c r="H3521" s="25">
        <f>INDEX('Appendix 1 - Team Data'!$B$12:$R$112, MATCH(C3521, 'Appendix 1 - Team Data'!$B$12:$B$112,0),4)</f>
        <v>90</v>
      </c>
      <c r="I3521" s="25">
        <f>INDEX('Appendix 1 - Team Data'!$B$12:$R$112, MATCH(D3521, 'Appendix 1 - Team Data'!$B$12:$B$112,0),4)</f>
        <v>90</v>
      </c>
      <c r="J3521" s="25">
        <f t="shared" si="55"/>
        <v>2</v>
      </c>
    </row>
    <row r="3522" spans="2:10">
      <c r="B3522" s="3">
        <v>38913</v>
      </c>
      <c r="C3522" s="10" t="s">
        <v>241</v>
      </c>
      <c r="D3522" s="10" t="s">
        <v>245</v>
      </c>
      <c r="E3522" s="25">
        <v>1</v>
      </c>
      <c r="F3522" s="25">
        <v>3</v>
      </c>
      <c r="G3522" s="10" t="s">
        <v>288</v>
      </c>
      <c r="H3522" s="25">
        <f>INDEX('Appendix 1 - Team Data'!$B$12:$R$112, MATCH(C3522, 'Appendix 1 - Team Data'!$B$12:$B$112,0),4)</f>
        <v>30</v>
      </c>
      <c r="I3522" s="25">
        <f>INDEX('Appendix 1 - Team Data'!$B$12:$R$112, MATCH(D3522, 'Appendix 1 - Team Data'!$B$12:$B$112,0),4)</f>
        <v>30</v>
      </c>
      <c r="J3522" s="25">
        <f t="shared" si="55"/>
        <v>2</v>
      </c>
    </row>
    <row r="3523" spans="2:10">
      <c r="B3523" s="3">
        <v>38945</v>
      </c>
      <c r="C3523" s="10" t="s">
        <v>26</v>
      </c>
      <c r="D3523" s="10" t="s">
        <v>275</v>
      </c>
      <c r="E3523" s="25">
        <v>2</v>
      </c>
      <c r="F3523" s="25">
        <v>0</v>
      </c>
      <c r="G3523" s="10" t="s">
        <v>290</v>
      </c>
      <c r="H3523" s="25">
        <f>INDEX('Appendix 1 - Team Data'!$B$12:$R$112, MATCH(C3523, 'Appendix 1 - Team Data'!$B$12:$B$112,0),4)</f>
        <v>60</v>
      </c>
      <c r="I3523" s="25">
        <f>INDEX('Appendix 1 - Team Data'!$B$12:$R$112, MATCH(D3523, 'Appendix 1 - Team Data'!$B$12:$B$112,0),4)</f>
        <v>0</v>
      </c>
      <c r="J3523" s="25">
        <f t="shared" si="55"/>
        <v>2</v>
      </c>
    </row>
    <row r="3524" spans="2:10">
      <c r="B3524" s="3">
        <v>38945</v>
      </c>
      <c r="C3524" s="10" t="s">
        <v>28</v>
      </c>
      <c r="D3524" s="10" t="s">
        <v>50</v>
      </c>
      <c r="E3524" s="25">
        <v>2</v>
      </c>
      <c r="F3524" s="25">
        <v>0</v>
      </c>
      <c r="G3524" s="10" t="s">
        <v>288</v>
      </c>
      <c r="H3524" s="25">
        <f>INDEX('Appendix 1 - Team Data'!$B$12:$R$112, MATCH(C3524, 'Appendix 1 - Team Data'!$B$12:$B$112,0),4)</f>
        <v>80</v>
      </c>
      <c r="I3524" s="25">
        <f>INDEX('Appendix 1 - Team Data'!$B$12:$R$112, MATCH(D3524, 'Appendix 1 - Team Data'!$B$12:$B$112,0),4)</f>
        <v>80</v>
      </c>
      <c r="J3524" s="25">
        <f t="shared" si="55"/>
        <v>2</v>
      </c>
    </row>
    <row r="3525" spans="2:10">
      <c r="B3525" s="3">
        <v>38945</v>
      </c>
      <c r="C3525" s="10" t="s">
        <v>17</v>
      </c>
      <c r="D3525" s="10" t="s">
        <v>18</v>
      </c>
      <c r="E3525" s="25">
        <v>0</v>
      </c>
      <c r="F3525" s="25">
        <v>2</v>
      </c>
      <c r="G3525" s="10" t="s">
        <v>288</v>
      </c>
      <c r="H3525" s="25">
        <f>INDEX('Appendix 1 - Team Data'!$B$12:$R$112, MATCH(C3525, 'Appendix 1 - Team Data'!$B$12:$B$112,0),4)</f>
        <v>50</v>
      </c>
      <c r="I3525" s="25">
        <f>INDEX('Appendix 1 - Team Data'!$B$12:$R$112, MATCH(D3525, 'Appendix 1 - Team Data'!$B$12:$B$112,0),4)</f>
        <v>80</v>
      </c>
      <c r="J3525" s="25">
        <f t="shared" si="55"/>
        <v>2</v>
      </c>
    </row>
    <row r="3526" spans="2:10">
      <c r="B3526" s="3">
        <v>38945</v>
      </c>
      <c r="C3526" s="10" t="s">
        <v>211</v>
      </c>
      <c r="D3526" s="10" t="s">
        <v>32</v>
      </c>
      <c r="E3526" s="25">
        <v>0</v>
      </c>
      <c r="F3526" s="25">
        <v>2</v>
      </c>
      <c r="G3526" s="10" t="s">
        <v>288</v>
      </c>
      <c r="H3526" s="25">
        <f>INDEX('Appendix 1 - Team Data'!$B$12:$R$112, MATCH(C3526, 'Appendix 1 - Team Data'!$B$12:$B$112,0),4)</f>
        <v>90</v>
      </c>
      <c r="I3526" s="25">
        <f>INDEX('Appendix 1 - Team Data'!$B$12:$R$112, MATCH(D3526, 'Appendix 1 - Team Data'!$B$12:$B$112,0),4)</f>
        <v>80</v>
      </c>
      <c r="J3526" s="25">
        <f t="shared" si="55"/>
        <v>2</v>
      </c>
    </row>
    <row r="3527" spans="2:10">
      <c r="B3527" s="3">
        <v>38945</v>
      </c>
      <c r="C3527" s="10" t="s">
        <v>27</v>
      </c>
      <c r="D3527" s="10" t="s">
        <v>46</v>
      </c>
      <c r="E3527" s="25">
        <v>0</v>
      </c>
      <c r="F3527" s="25">
        <v>2</v>
      </c>
      <c r="G3527" s="10" t="s">
        <v>288</v>
      </c>
      <c r="H3527" s="25">
        <f>INDEX('Appendix 1 - Team Data'!$B$12:$R$112, MATCH(C3527, 'Appendix 1 - Team Data'!$B$12:$B$112,0),4)</f>
        <v>80</v>
      </c>
      <c r="I3527" s="25">
        <f>INDEX('Appendix 1 - Team Data'!$B$12:$R$112, MATCH(D3527, 'Appendix 1 - Team Data'!$B$12:$B$112,0),4)</f>
        <v>50</v>
      </c>
      <c r="J3527" s="25">
        <f t="shared" si="55"/>
        <v>2</v>
      </c>
    </row>
    <row r="3528" spans="2:10">
      <c r="B3528" s="3">
        <v>38961</v>
      </c>
      <c r="C3528" s="10" t="s">
        <v>28</v>
      </c>
      <c r="D3528" s="10" t="s">
        <v>20</v>
      </c>
      <c r="E3528" s="25">
        <v>4</v>
      </c>
      <c r="F3528" s="25">
        <v>2</v>
      </c>
      <c r="G3528" s="10" t="s">
        <v>288</v>
      </c>
      <c r="H3528" s="25">
        <f>INDEX('Appendix 1 - Team Data'!$B$12:$R$112, MATCH(C3528, 'Appendix 1 - Team Data'!$B$12:$B$112,0),4)</f>
        <v>80</v>
      </c>
      <c r="I3528" s="25">
        <f>INDEX('Appendix 1 - Team Data'!$B$12:$R$112, MATCH(D3528, 'Appendix 1 - Team Data'!$B$12:$B$112,0),4)</f>
        <v>90</v>
      </c>
      <c r="J3528" s="25">
        <f t="shared" si="55"/>
        <v>2</v>
      </c>
    </row>
    <row r="3529" spans="2:10">
      <c r="B3529" s="3">
        <v>38962</v>
      </c>
      <c r="C3529" s="10" t="s">
        <v>50</v>
      </c>
      <c r="D3529" s="10" t="s">
        <v>244</v>
      </c>
      <c r="E3529" s="25">
        <v>1</v>
      </c>
      <c r="F3529" s="25">
        <v>3</v>
      </c>
      <c r="G3529" s="10" t="s">
        <v>293</v>
      </c>
      <c r="H3529" s="25">
        <f>INDEX('Appendix 1 - Team Data'!$B$12:$R$112, MATCH(C3529, 'Appendix 1 - Team Data'!$B$12:$B$112,0),4)</f>
        <v>80</v>
      </c>
      <c r="I3529" s="25">
        <f>INDEX('Appendix 1 - Team Data'!$B$12:$R$112, MATCH(D3529, 'Appendix 1 - Team Data'!$B$12:$B$112,0),4)</f>
        <v>30</v>
      </c>
      <c r="J3529" s="25">
        <f t="shared" si="55"/>
        <v>2</v>
      </c>
    </row>
    <row r="3530" spans="2:10">
      <c r="B3530" s="3">
        <v>38965</v>
      </c>
      <c r="C3530" s="10" t="s">
        <v>214</v>
      </c>
      <c r="D3530" s="10" t="s">
        <v>35</v>
      </c>
      <c r="E3530" s="25">
        <v>0</v>
      </c>
      <c r="F3530" s="25">
        <v>2</v>
      </c>
      <c r="G3530" s="10" t="s">
        <v>288</v>
      </c>
      <c r="H3530" s="25">
        <f>INDEX('Appendix 1 - Team Data'!$B$12:$R$112, MATCH(C3530, 'Appendix 1 - Team Data'!$B$12:$B$112,0),4)</f>
        <v>70</v>
      </c>
      <c r="I3530" s="25">
        <f>INDEX('Appendix 1 - Team Data'!$B$12:$R$112, MATCH(D3530, 'Appendix 1 - Team Data'!$B$12:$B$112,0),4)</f>
        <v>90</v>
      </c>
      <c r="J3530" s="25">
        <f t="shared" si="55"/>
        <v>2</v>
      </c>
    </row>
    <row r="3531" spans="2:10">
      <c r="B3531" s="3">
        <v>38966</v>
      </c>
      <c r="C3531" s="10" t="s">
        <v>239</v>
      </c>
      <c r="D3531" s="10" t="s">
        <v>228</v>
      </c>
      <c r="E3531" s="25">
        <v>0</v>
      </c>
      <c r="F3531" s="25">
        <v>2</v>
      </c>
      <c r="G3531" s="10" t="s">
        <v>293</v>
      </c>
      <c r="H3531" s="25">
        <f>INDEX('Appendix 1 - Team Data'!$B$12:$R$112, MATCH(C3531, 'Appendix 1 - Team Data'!$B$12:$B$112,0),4)</f>
        <v>40</v>
      </c>
      <c r="I3531" s="25">
        <f>INDEX('Appendix 1 - Team Data'!$B$12:$R$112, MATCH(D3531, 'Appendix 1 - Team Data'!$B$12:$B$112,0),4)</f>
        <v>50</v>
      </c>
      <c r="J3531" s="25">
        <f t="shared" si="55"/>
        <v>2</v>
      </c>
    </row>
    <row r="3532" spans="2:10">
      <c r="B3532" s="3">
        <v>38966</v>
      </c>
      <c r="C3532" s="10" t="s">
        <v>25</v>
      </c>
      <c r="D3532" s="10" t="s">
        <v>211</v>
      </c>
      <c r="E3532" s="25">
        <v>3</v>
      </c>
      <c r="F3532" s="25">
        <v>1</v>
      </c>
      <c r="G3532" s="10" t="s">
        <v>293</v>
      </c>
      <c r="H3532" s="25">
        <f>INDEX('Appendix 1 - Team Data'!$B$12:$R$112, MATCH(C3532, 'Appendix 1 - Team Data'!$B$12:$B$112,0),4)</f>
        <v>90</v>
      </c>
      <c r="I3532" s="25">
        <f>INDEX('Appendix 1 - Team Data'!$B$12:$R$112, MATCH(D3532, 'Appendix 1 - Team Data'!$B$12:$B$112,0),4)</f>
        <v>90</v>
      </c>
      <c r="J3532" s="25">
        <f t="shared" si="55"/>
        <v>2</v>
      </c>
    </row>
    <row r="3533" spans="2:10">
      <c r="B3533" s="3">
        <v>38966</v>
      </c>
      <c r="C3533" s="10" t="s">
        <v>237</v>
      </c>
      <c r="D3533" s="10" t="s">
        <v>271</v>
      </c>
      <c r="E3533" s="25">
        <v>2</v>
      </c>
      <c r="F3533" s="25">
        <v>0</v>
      </c>
      <c r="G3533" s="10" t="s">
        <v>288</v>
      </c>
      <c r="H3533" s="25">
        <f>INDEX('Appendix 1 - Team Data'!$B$12:$R$112, MATCH(C3533, 'Appendix 1 - Team Data'!$B$12:$B$112,0),4)</f>
        <v>40</v>
      </c>
      <c r="I3533" s="25">
        <f>INDEX('Appendix 1 - Team Data'!$B$12:$R$112, MATCH(D3533, 'Appendix 1 - Team Data'!$B$12:$B$112,0),4)</f>
        <v>0</v>
      </c>
      <c r="J3533" s="25">
        <f t="shared" si="55"/>
        <v>2</v>
      </c>
    </row>
    <row r="3534" spans="2:10">
      <c r="B3534" s="3">
        <v>38966</v>
      </c>
      <c r="C3534" s="10" t="s">
        <v>31</v>
      </c>
      <c r="D3534" s="10" t="s">
        <v>28</v>
      </c>
      <c r="E3534" s="25">
        <v>0</v>
      </c>
      <c r="F3534" s="25">
        <v>2</v>
      </c>
      <c r="G3534" s="10" t="s">
        <v>293</v>
      </c>
      <c r="H3534" s="25">
        <f>INDEX('Appendix 1 - Team Data'!$B$12:$R$112, MATCH(C3534, 'Appendix 1 - Team Data'!$B$12:$B$112,0),4)</f>
        <v>70</v>
      </c>
      <c r="I3534" s="25">
        <f>INDEX('Appendix 1 - Team Data'!$B$12:$R$112, MATCH(D3534, 'Appendix 1 - Team Data'!$B$12:$B$112,0),4)</f>
        <v>80</v>
      </c>
      <c r="J3534" s="25">
        <f t="shared" si="55"/>
        <v>2</v>
      </c>
    </row>
    <row r="3535" spans="2:10">
      <c r="B3535" s="3">
        <v>38966</v>
      </c>
      <c r="C3535" s="10" t="s">
        <v>275</v>
      </c>
      <c r="D3535" s="10" t="s">
        <v>26</v>
      </c>
      <c r="E3535" s="25">
        <v>2</v>
      </c>
      <c r="F3535" s="25">
        <v>0</v>
      </c>
      <c r="G3535" s="10" t="s">
        <v>290</v>
      </c>
      <c r="H3535" s="25">
        <f>INDEX('Appendix 1 - Team Data'!$B$12:$R$112, MATCH(C3535, 'Appendix 1 - Team Data'!$B$12:$B$112,0),4)</f>
        <v>0</v>
      </c>
      <c r="I3535" s="25">
        <f>INDEX('Appendix 1 - Team Data'!$B$12:$R$112, MATCH(D3535, 'Appendix 1 - Team Data'!$B$12:$B$112,0),4)</f>
        <v>60</v>
      </c>
      <c r="J3535" s="25">
        <f t="shared" si="55"/>
        <v>2</v>
      </c>
    </row>
    <row r="3536" spans="2:10">
      <c r="B3536" s="3">
        <v>38966</v>
      </c>
      <c r="C3536" s="10" t="s">
        <v>36</v>
      </c>
      <c r="D3536" s="10" t="s">
        <v>37</v>
      </c>
      <c r="E3536" s="25">
        <v>2</v>
      </c>
      <c r="F3536" s="25">
        <v>0</v>
      </c>
      <c r="G3536" s="10" t="s">
        <v>288</v>
      </c>
      <c r="H3536" s="25">
        <f>INDEX('Appendix 1 - Team Data'!$B$12:$R$112, MATCH(C3536, 'Appendix 1 - Team Data'!$B$12:$B$112,0),4)</f>
        <v>80</v>
      </c>
      <c r="I3536" s="25">
        <f>INDEX('Appendix 1 - Team Data'!$B$12:$R$112, MATCH(D3536, 'Appendix 1 - Team Data'!$B$12:$B$112,0),4)</f>
        <v>60</v>
      </c>
      <c r="J3536" s="25">
        <f t="shared" si="55"/>
        <v>2</v>
      </c>
    </row>
    <row r="3537" spans="2:10">
      <c r="B3537" s="3">
        <v>38991</v>
      </c>
      <c r="C3537" s="10" t="s">
        <v>247</v>
      </c>
      <c r="D3537" s="10" t="s">
        <v>262</v>
      </c>
      <c r="E3537" s="25">
        <v>2</v>
      </c>
      <c r="F3537" s="25">
        <v>0</v>
      </c>
      <c r="G3537" s="10" t="s">
        <v>311</v>
      </c>
      <c r="H3537" s="25">
        <f>INDEX('Appendix 1 - Team Data'!$B$12:$R$112, MATCH(C3537, 'Appendix 1 - Team Data'!$B$12:$B$112,0),4)</f>
        <v>30</v>
      </c>
      <c r="I3537" s="25">
        <f>INDEX('Appendix 1 - Team Data'!$B$12:$R$112, MATCH(D3537, 'Appendix 1 - Team Data'!$B$12:$B$112,0),4)</f>
        <v>10</v>
      </c>
      <c r="J3537" s="25">
        <f t="shared" si="55"/>
        <v>2</v>
      </c>
    </row>
    <row r="3538" spans="2:10">
      <c r="B3538" s="3">
        <v>38994</v>
      </c>
      <c r="C3538" s="10" t="s">
        <v>23</v>
      </c>
      <c r="D3538" s="10" t="s">
        <v>245</v>
      </c>
      <c r="E3538" s="25">
        <v>2</v>
      </c>
      <c r="F3538" s="25">
        <v>0</v>
      </c>
      <c r="G3538" s="10" t="s">
        <v>288</v>
      </c>
      <c r="H3538" s="25">
        <f>INDEX('Appendix 1 - Team Data'!$B$12:$R$112, MATCH(C3538, 'Appendix 1 - Team Data'!$B$12:$B$112,0),4)</f>
        <v>70</v>
      </c>
      <c r="I3538" s="25">
        <f>INDEX('Appendix 1 - Team Data'!$B$12:$R$112, MATCH(D3538, 'Appendix 1 - Team Data'!$B$12:$B$112,0),4)</f>
        <v>30</v>
      </c>
      <c r="J3538" s="25">
        <f t="shared" si="55"/>
        <v>2</v>
      </c>
    </row>
    <row r="3539" spans="2:10">
      <c r="B3539" s="3">
        <v>38997</v>
      </c>
      <c r="C3539" s="10" t="s">
        <v>40</v>
      </c>
      <c r="D3539" s="10" t="s">
        <v>263</v>
      </c>
      <c r="E3539" s="25">
        <v>2</v>
      </c>
      <c r="F3539" s="25">
        <v>0</v>
      </c>
      <c r="G3539" s="10" t="s">
        <v>288</v>
      </c>
      <c r="H3539" s="25">
        <f>INDEX('Appendix 1 - Team Data'!$B$12:$R$112, MATCH(C3539, 'Appendix 1 - Team Data'!$B$12:$B$112,0),4)</f>
        <v>90</v>
      </c>
      <c r="I3539" s="25">
        <f>INDEX('Appendix 1 - Team Data'!$B$12:$R$112, MATCH(D3539, 'Appendix 1 - Team Data'!$B$12:$B$112,0),4)</f>
        <v>10</v>
      </c>
      <c r="J3539" s="25">
        <f t="shared" si="55"/>
        <v>2</v>
      </c>
    </row>
    <row r="3540" spans="2:10">
      <c r="B3540" s="3">
        <v>38997</v>
      </c>
      <c r="C3540" s="10" t="s">
        <v>211</v>
      </c>
      <c r="D3540" s="10" t="s">
        <v>219</v>
      </c>
      <c r="E3540" s="25">
        <v>2</v>
      </c>
      <c r="F3540" s="25">
        <v>0</v>
      </c>
      <c r="G3540" s="10" t="s">
        <v>293</v>
      </c>
      <c r="H3540" s="25">
        <f>INDEX('Appendix 1 - Team Data'!$B$12:$R$112, MATCH(C3540, 'Appendix 1 - Team Data'!$B$12:$B$112,0),4)</f>
        <v>90</v>
      </c>
      <c r="I3540" s="25">
        <f>INDEX('Appendix 1 - Team Data'!$B$12:$R$112, MATCH(D3540, 'Appendix 1 - Team Data'!$B$12:$B$112,0),4)</f>
        <v>60</v>
      </c>
      <c r="J3540" s="25">
        <f t="shared" si="55"/>
        <v>2</v>
      </c>
    </row>
    <row r="3541" spans="2:10">
      <c r="B3541" s="3">
        <v>38997</v>
      </c>
      <c r="C3541" s="10" t="s">
        <v>228</v>
      </c>
      <c r="D3541" s="10" t="s">
        <v>261</v>
      </c>
      <c r="E3541" s="25">
        <v>3</v>
      </c>
      <c r="F3541" s="25">
        <v>1</v>
      </c>
      <c r="G3541" s="10" t="s">
        <v>293</v>
      </c>
      <c r="H3541" s="25">
        <f>INDEX('Appendix 1 - Team Data'!$B$12:$R$112, MATCH(C3541, 'Appendix 1 - Team Data'!$B$12:$B$112,0),4)</f>
        <v>50</v>
      </c>
      <c r="I3541" s="25">
        <f>INDEX('Appendix 1 - Team Data'!$B$12:$R$112, MATCH(D3541, 'Appendix 1 - Team Data'!$B$12:$B$112,0),4)</f>
        <v>10</v>
      </c>
      <c r="J3541" s="25">
        <f t="shared" ref="J3541:J3604" si="56">ABS(F3541-E3541)</f>
        <v>2</v>
      </c>
    </row>
    <row r="3542" spans="2:10">
      <c r="B3542" s="3">
        <v>38997</v>
      </c>
      <c r="C3542" s="10" t="s">
        <v>42</v>
      </c>
      <c r="D3542" s="10" t="s">
        <v>21</v>
      </c>
      <c r="E3542" s="25">
        <v>2</v>
      </c>
      <c r="F3542" s="25">
        <v>0</v>
      </c>
      <c r="G3542" s="10" t="s">
        <v>293</v>
      </c>
      <c r="H3542" s="25">
        <f>INDEX('Appendix 1 - Team Data'!$B$12:$R$112, MATCH(C3542, 'Appendix 1 - Team Data'!$B$12:$B$112,0),4)</f>
        <v>80</v>
      </c>
      <c r="I3542" s="25">
        <f>INDEX('Appendix 1 - Team Data'!$B$12:$R$112, MATCH(D3542, 'Appendix 1 - Team Data'!$B$12:$B$112,0),4)</f>
        <v>90</v>
      </c>
      <c r="J3542" s="25">
        <f t="shared" si="56"/>
        <v>2</v>
      </c>
    </row>
    <row r="3543" spans="2:10">
      <c r="B3543" s="3">
        <v>38998</v>
      </c>
      <c r="C3543" s="10" t="s">
        <v>43</v>
      </c>
      <c r="D3543" s="10" t="s">
        <v>234</v>
      </c>
      <c r="E3543" s="25">
        <v>1</v>
      </c>
      <c r="F3543" s="25">
        <v>3</v>
      </c>
      <c r="G3543" s="10" t="s">
        <v>288</v>
      </c>
      <c r="H3543" s="25">
        <f>INDEX('Appendix 1 - Team Data'!$B$12:$R$112, MATCH(C3543, 'Appendix 1 - Team Data'!$B$12:$B$112,0),4)</f>
        <v>70</v>
      </c>
      <c r="I3543" s="25">
        <f>INDEX('Appendix 1 - Team Data'!$B$12:$R$112, MATCH(D3543, 'Appendix 1 - Team Data'!$B$12:$B$112,0),4)</f>
        <v>40</v>
      </c>
      <c r="J3543" s="25">
        <f t="shared" si="56"/>
        <v>2</v>
      </c>
    </row>
    <row r="3544" spans="2:10">
      <c r="B3544" s="3">
        <v>39001</v>
      </c>
      <c r="C3544" s="10" t="s">
        <v>261</v>
      </c>
      <c r="D3544" s="10" t="s">
        <v>232</v>
      </c>
      <c r="E3544" s="25">
        <v>4</v>
      </c>
      <c r="F3544" s="25">
        <v>2</v>
      </c>
      <c r="G3544" s="10" t="s">
        <v>293</v>
      </c>
      <c r="H3544" s="25">
        <f>INDEX('Appendix 1 - Team Data'!$B$12:$R$112, MATCH(C3544, 'Appendix 1 - Team Data'!$B$12:$B$112,0),4)</f>
        <v>10</v>
      </c>
      <c r="I3544" s="25">
        <f>INDEX('Appendix 1 - Team Data'!$B$12:$R$112, MATCH(D3544, 'Appendix 1 - Team Data'!$B$12:$B$112,0),4)</f>
        <v>40</v>
      </c>
      <c r="J3544" s="25">
        <f t="shared" si="56"/>
        <v>2</v>
      </c>
    </row>
    <row r="3545" spans="2:10">
      <c r="B3545" s="3">
        <v>39001</v>
      </c>
      <c r="C3545" s="10" t="s">
        <v>32</v>
      </c>
      <c r="D3545" s="10" t="s">
        <v>48</v>
      </c>
      <c r="E3545" s="25">
        <v>2</v>
      </c>
      <c r="F3545" s="25">
        <v>0</v>
      </c>
      <c r="G3545" s="10" t="s">
        <v>293</v>
      </c>
      <c r="H3545" s="25">
        <f>INDEX('Appendix 1 - Team Data'!$B$12:$R$112, MATCH(C3545, 'Appendix 1 - Team Data'!$B$12:$B$112,0),4)</f>
        <v>80</v>
      </c>
      <c r="I3545" s="25">
        <f>INDEX('Appendix 1 - Team Data'!$B$12:$R$112, MATCH(D3545, 'Appendix 1 - Team Data'!$B$12:$B$112,0),4)</f>
        <v>90</v>
      </c>
      <c r="J3545" s="25">
        <f t="shared" si="56"/>
        <v>2</v>
      </c>
    </row>
    <row r="3546" spans="2:10">
      <c r="B3546" s="3">
        <v>39001</v>
      </c>
      <c r="C3546" s="10" t="s">
        <v>263</v>
      </c>
      <c r="D3546" s="10" t="s">
        <v>211</v>
      </c>
      <c r="E3546" s="25">
        <v>1</v>
      </c>
      <c r="F3546" s="25">
        <v>3</v>
      </c>
      <c r="G3546" s="10" t="s">
        <v>293</v>
      </c>
      <c r="H3546" s="25">
        <f>INDEX('Appendix 1 - Team Data'!$B$12:$R$112, MATCH(C3546, 'Appendix 1 - Team Data'!$B$12:$B$112,0),4)</f>
        <v>10</v>
      </c>
      <c r="I3546" s="25">
        <f>INDEX('Appendix 1 - Team Data'!$B$12:$R$112, MATCH(D3546, 'Appendix 1 - Team Data'!$B$12:$B$112,0),4)</f>
        <v>90</v>
      </c>
      <c r="J3546" s="25">
        <f t="shared" si="56"/>
        <v>2</v>
      </c>
    </row>
    <row r="3547" spans="2:10">
      <c r="B3547" s="3">
        <v>39001</v>
      </c>
      <c r="C3547" s="10" t="s">
        <v>15</v>
      </c>
      <c r="D3547" s="10" t="s">
        <v>258</v>
      </c>
      <c r="E3547" s="25">
        <v>2</v>
      </c>
      <c r="F3547" s="25">
        <v>0</v>
      </c>
      <c r="G3547" s="10" t="s">
        <v>293</v>
      </c>
      <c r="H3547" s="25">
        <f>INDEX('Appendix 1 - Team Data'!$B$12:$R$112, MATCH(C3547, 'Appendix 1 - Team Data'!$B$12:$B$112,0),4)</f>
        <v>50</v>
      </c>
      <c r="I3547" s="25">
        <f>INDEX('Appendix 1 - Team Data'!$B$12:$R$112, MATCH(D3547, 'Appendix 1 - Team Data'!$B$12:$B$112,0),4)</f>
        <v>20</v>
      </c>
      <c r="J3547" s="25">
        <f t="shared" si="56"/>
        <v>2</v>
      </c>
    </row>
    <row r="3548" spans="2:10">
      <c r="B3548" s="3">
        <v>39001</v>
      </c>
      <c r="C3548" s="10" t="s">
        <v>219</v>
      </c>
      <c r="D3548" s="10" t="s">
        <v>222</v>
      </c>
      <c r="E3548" s="25">
        <v>2</v>
      </c>
      <c r="F3548" s="25">
        <v>0</v>
      </c>
      <c r="G3548" s="10" t="s">
        <v>293</v>
      </c>
      <c r="H3548" s="25">
        <f>INDEX('Appendix 1 - Team Data'!$B$12:$R$112, MATCH(C3548, 'Appendix 1 - Team Data'!$B$12:$B$112,0),4)</f>
        <v>60</v>
      </c>
      <c r="I3548" s="25">
        <f>INDEX('Appendix 1 - Team Data'!$B$12:$R$112, MATCH(D3548, 'Appendix 1 - Team Data'!$B$12:$B$112,0),4)</f>
        <v>60</v>
      </c>
      <c r="J3548" s="25">
        <f t="shared" si="56"/>
        <v>2</v>
      </c>
    </row>
    <row r="3549" spans="2:10">
      <c r="B3549" s="3">
        <v>39036</v>
      </c>
      <c r="C3549" s="10" t="s">
        <v>263</v>
      </c>
      <c r="D3549" s="10" t="s">
        <v>18</v>
      </c>
      <c r="E3549" s="25">
        <v>2</v>
      </c>
      <c r="F3549" s="25">
        <v>0</v>
      </c>
      <c r="G3549" s="10" t="s">
        <v>288</v>
      </c>
      <c r="H3549" s="25">
        <f>INDEX('Appendix 1 - Team Data'!$B$12:$R$112, MATCH(C3549, 'Appendix 1 - Team Data'!$B$12:$B$112,0),4)</f>
        <v>10</v>
      </c>
      <c r="I3549" s="25">
        <f>INDEX('Appendix 1 - Team Data'!$B$12:$R$112, MATCH(D3549, 'Appendix 1 - Team Data'!$B$12:$B$112,0),4)</f>
        <v>80</v>
      </c>
      <c r="J3549" s="25">
        <f t="shared" si="56"/>
        <v>2</v>
      </c>
    </row>
    <row r="3550" spans="2:10">
      <c r="B3550" s="3">
        <v>39036</v>
      </c>
      <c r="C3550" s="10" t="s">
        <v>23</v>
      </c>
      <c r="D3550" s="10" t="s">
        <v>43</v>
      </c>
      <c r="E3550" s="25">
        <v>2</v>
      </c>
      <c r="F3550" s="25">
        <v>0</v>
      </c>
      <c r="G3550" s="10" t="s">
        <v>290</v>
      </c>
      <c r="H3550" s="25">
        <f>INDEX('Appendix 1 - Team Data'!$B$12:$R$112, MATCH(C3550, 'Appendix 1 - Team Data'!$B$12:$B$112,0),4)</f>
        <v>70</v>
      </c>
      <c r="I3550" s="25">
        <f>INDEX('Appendix 1 - Team Data'!$B$12:$R$112, MATCH(D3550, 'Appendix 1 - Team Data'!$B$12:$B$112,0),4)</f>
        <v>70</v>
      </c>
      <c r="J3550" s="25">
        <f t="shared" si="56"/>
        <v>2</v>
      </c>
    </row>
    <row r="3551" spans="2:10">
      <c r="B3551" s="3">
        <v>39036</v>
      </c>
      <c r="C3551" s="10" t="s">
        <v>53</v>
      </c>
      <c r="D3551" s="10" t="s">
        <v>16</v>
      </c>
      <c r="E3551" s="25">
        <v>3</v>
      </c>
      <c r="F3551" s="25">
        <v>1</v>
      </c>
      <c r="G3551" s="10" t="s">
        <v>290</v>
      </c>
      <c r="H3551" s="25">
        <f>INDEX('Appendix 1 - Team Data'!$B$12:$R$112, MATCH(C3551, 'Appendix 1 - Team Data'!$B$12:$B$112,0),4)</f>
        <v>50</v>
      </c>
      <c r="I3551" s="25">
        <f>INDEX('Appendix 1 - Team Data'!$B$12:$R$112, MATCH(D3551, 'Appendix 1 - Team Data'!$B$12:$B$112,0),4)</f>
        <v>30</v>
      </c>
      <c r="J3551" s="25">
        <f t="shared" si="56"/>
        <v>2</v>
      </c>
    </row>
    <row r="3552" spans="2:10">
      <c r="B3552" s="3">
        <v>39036</v>
      </c>
      <c r="C3552" s="10" t="s">
        <v>256</v>
      </c>
      <c r="D3552" s="10" t="s">
        <v>15</v>
      </c>
      <c r="E3552" s="25">
        <v>0</v>
      </c>
      <c r="F3552" s="25">
        <v>2</v>
      </c>
      <c r="G3552" s="10" t="s">
        <v>293</v>
      </c>
      <c r="H3552" s="25">
        <f>INDEX('Appendix 1 - Team Data'!$B$12:$R$112, MATCH(C3552, 'Appendix 1 - Team Data'!$B$12:$B$112,0),4)</f>
        <v>20</v>
      </c>
      <c r="I3552" s="25">
        <f>INDEX('Appendix 1 - Team Data'!$B$12:$R$112, MATCH(D3552, 'Appendix 1 - Team Data'!$B$12:$B$112,0),4)</f>
        <v>50</v>
      </c>
      <c r="J3552" s="25">
        <f t="shared" si="56"/>
        <v>2</v>
      </c>
    </row>
    <row r="3553" spans="2:10">
      <c r="B3553" s="3">
        <v>39036</v>
      </c>
      <c r="C3553" s="10" t="s">
        <v>216</v>
      </c>
      <c r="D3553" s="10" t="s">
        <v>233</v>
      </c>
      <c r="E3553" s="25">
        <v>3</v>
      </c>
      <c r="F3553" s="25">
        <v>1</v>
      </c>
      <c r="G3553" s="10" t="s">
        <v>288</v>
      </c>
      <c r="H3553" s="25">
        <f>INDEX('Appendix 1 - Team Data'!$B$12:$R$112, MATCH(C3553, 'Appendix 1 - Team Data'!$B$12:$B$112,0),4)</f>
        <v>70</v>
      </c>
      <c r="I3553" s="25">
        <f>INDEX('Appendix 1 - Team Data'!$B$12:$R$112, MATCH(D3553, 'Appendix 1 - Team Data'!$B$12:$B$112,0),4)</f>
        <v>40</v>
      </c>
      <c r="J3553" s="25">
        <f t="shared" si="56"/>
        <v>2</v>
      </c>
    </row>
    <row r="3554" spans="2:10">
      <c r="B3554" s="3">
        <v>39036</v>
      </c>
      <c r="C3554" s="10" t="s">
        <v>47</v>
      </c>
      <c r="D3554" s="10" t="s">
        <v>265</v>
      </c>
      <c r="E3554" s="25">
        <v>2</v>
      </c>
      <c r="F3554" s="25">
        <v>0</v>
      </c>
      <c r="G3554" s="10" t="s">
        <v>288</v>
      </c>
      <c r="H3554" s="25">
        <f>INDEX('Appendix 1 - Team Data'!$B$12:$R$112, MATCH(C3554, 'Appendix 1 - Team Data'!$B$12:$B$112,0),4)</f>
        <v>40</v>
      </c>
      <c r="I3554" s="25">
        <f>INDEX('Appendix 1 - Team Data'!$B$12:$R$112, MATCH(D3554, 'Appendix 1 - Team Data'!$B$12:$B$112,0),4)</f>
        <v>10</v>
      </c>
      <c r="J3554" s="25">
        <f t="shared" si="56"/>
        <v>2</v>
      </c>
    </row>
    <row r="3555" spans="2:10">
      <c r="B3555" s="3">
        <v>39036</v>
      </c>
      <c r="C3555" s="10" t="s">
        <v>240</v>
      </c>
      <c r="D3555" s="10" t="s">
        <v>270</v>
      </c>
      <c r="E3555" s="25">
        <v>2</v>
      </c>
      <c r="F3555" s="25">
        <v>0</v>
      </c>
      <c r="G3555" s="10" t="s">
        <v>290</v>
      </c>
      <c r="H3555" s="25">
        <f>INDEX('Appendix 1 - Team Data'!$B$12:$R$112, MATCH(C3555, 'Appendix 1 - Team Data'!$B$12:$B$112,0),4)</f>
        <v>30</v>
      </c>
      <c r="I3555" s="25">
        <f>INDEX('Appendix 1 - Team Data'!$B$12:$R$112, MATCH(D3555, 'Appendix 1 - Team Data'!$B$12:$B$112,0),4)</f>
        <v>0</v>
      </c>
      <c r="J3555" s="25">
        <f t="shared" si="56"/>
        <v>2</v>
      </c>
    </row>
    <row r="3556" spans="2:10">
      <c r="B3556" s="3">
        <v>39096</v>
      </c>
      <c r="C3556" s="10" t="s">
        <v>220</v>
      </c>
      <c r="D3556" s="10" t="s">
        <v>42</v>
      </c>
      <c r="E3556" s="25">
        <v>2</v>
      </c>
      <c r="F3556" s="25">
        <v>0</v>
      </c>
      <c r="G3556" s="10" t="s">
        <v>288</v>
      </c>
      <c r="H3556" s="25">
        <f>INDEX('Appendix 1 - Team Data'!$B$12:$R$112, MATCH(C3556, 'Appendix 1 - Team Data'!$B$12:$B$112,0),4)</f>
        <v>60</v>
      </c>
      <c r="I3556" s="25">
        <f>INDEX('Appendix 1 - Team Data'!$B$12:$R$112, MATCH(D3556, 'Appendix 1 - Team Data'!$B$12:$B$112,0),4)</f>
        <v>80</v>
      </c>
      <c r="J3556" s="25">
        <f t="shared" si="56"/>
        <v>2</v>
      </c>
    </row>
    <row r="3557" spans="2:10">
      <c r="B3557" s="3">
        <v>39119</v>
      </c>
      <c r="C3557" s="10" t="s">
        <v>26</v>
      </c>
      <c r="D3557" s="10" t="s">
        <v>28</v>
      </c>
      <c r="E3557" s="25">
        <v>1</v>
      </c>
      <c r="F3557" s="25">
        <v>3</v>
      </c>
      <c r="G3557" s="10" t="s">
        <v>288</v>
      </c>
      <c r="H3557" s="25">
        <f>INDEX('Appendix 1 - Team Data'!$B$12:$R$112, MATCH(C3557, 'Appendix 1 - Team Data'!$B$12:$B$112,0),4)</f>
        <v>60</v>
      </c>
      <c r="I3557" s="25">
        <f>INDEX('Appendix 1 - Team Data'!$B$12:$R$112, MATCH(D3557, 'Appendix 1 - Team Data'!$B$12:$B$112,0),4)</f>
        <v>80</v>
      </c>
      <c r="J3557" s="25">
        <f t="shared" si="56"/>
        <v>2</v>
      </c>
    </row>
    <row r="3558" spans="2:10">
      <c r="B3558" s="3">
        <v>39119</v>
      </c>
      <c r="C3558" s="10" t="s">
        <v>20</v>
      </c>
      <c r="D3558" s="10" t="s">
        <v>35</v>
      </c>
      <c r="E3558" s="25">
        <v>2</v>
      </c>
      <c r="F3558" s="25">
        <v>0</v>
      </c>
      <c r="G3558" s="10" t="s">
        <v>288</v>
      </c>
      <c r="H3558" s="25">
        <f>INDEX('Appendix 1 - Team Data'!$B$12:$R$112, MATCH(C3558, 'Appendix 1 - Team Data'!$B$12:$B$112,0),4)</f>
        <v>90</v>
      </c>
      <c r="I3558" s="25">
        <f>INDEX('Appendix 1 - Team Data'!$B$12:$R$112, MATCH(D3558, 'Appendix 1 - Team Data'!$B$12:$B$112,0),4)</f>
        <v>90</v>
      </c>
      <c r="J3558" s="25">
        <f t="shared" si="56"/>
        <v>2</v>
      </c>
    </row>
    <row r="3559" spans="2:10">
      <c r="B3559" s="3">
        <v>39120</v>
      </c>
      <c r="C3559" s="10" t="s">
        <v>52</v>
      </c>
      <c r="D3559" s="10" t="s">
        <v>18</v>
      </c>
      <c r="E3559" s="25">
        <v>1</v>
      </c>
      <c r="F3559" s="25">
        <v>3</v>
      </c>
      <c r="G3559" s="10" t="s">
        <v>288</v>
      </c>
      <c r="H3559" s="25">
        <f>INDEX('Appendix 1 - Team Data'!$B$12:$R$112, MATCH(C3559, 'Appendix 1 - Team Data'!$B$12:$B$112,0),4)</f>
        <v>90</v>
      </c>
      <c r="I3559" s="25">
        <f>INDEX('Appendix 1 - Team Data'!$B$12:$R$112, MATCH(D3559, 'Appendix 1 - Team Data'!$B$12:$B$112,0),4)</f>
        <v>80</v>
      </c>
      <c r="J3559" s="25">
        <f t="shared" si="56"/>
        <v>2</v>
      </c>
    </row>
    <row r="3560" spans="2:10">
      <c r="B3560" s="3">
        <v>39120</v>
      </c>
      <c r="C3560" s="10" t="s">
        <v>17</v>
      </c>
      <c r="D3560" s="10" t="s">
        <v>42</v>
      </c>
      <c r="E3560" s="25">
        <v>2</v>
      </c>
      <c r="F3560" s="25">
        <v>0</v>
      </c>
      <c r="G3560" s="10" t="s">
        <v>288</v>
      </c>
      <c r="H3560" s="25">
        <f>INDEX('Appendix 1 - Team Data'!$B$12:$R$112, MATCH(C3560, 'Appendix 1 - Team Data'!$B$12:$B$112,0),4)</f>
        <v>50</v>
      </c>
      <c r="I3560" s="25">
        <f>INDEX('Appendix 1 - Team Data'!$B$12:$R$112, MATCH(D3560, 'Appendix 1 - Team Data'!$B$12:$B$112,0),4)</f>
        <v>80</v>
      </c>
      <c r="J3560" s="25">
        <f t="shared" si="56"/>
        <v>2</v>
      </c>
    </row>
    <row r="3561" spans="2:10">
      <c r="B3561" s="3">
        <v>39120</v>
      </c>
      <c r="C3561" s="10" t="s">
        <v>40</v>
      </c>
      <c r="D3561" s="10" t="s">
        <v>36</v>
      </c>
      <c r="E3561" s="25">
        <v>3</v>
      </c>
      <c r="F3561" s="25">
        <v>1</v>
      </c>
      <c r="G3561" s="10" t="s">
        <v>288</v>
      </c>
      <c r="H3561" s="25">
        <f>INDEX('Appendix 1 - Team Data'!$B$12:$R$112, MATCH(C3561, 'Appendix 1 - Team Data'!$B$12:$B$112,0),4)</f>
        <v>90</v>
      </c>
      <c r="I3561" s="25">
        <f>INDEX('Appendix 1 - Team Data'!$B$12:$R$112, MATCH(D3561, 'Appendix 1 - Team Data'!$B$12:$B$112,0),4)</f>
        <v>80</v>
      </c>
      <c r="J3561" s="25">
        <f t="shared" si="56"/>
        <v>2</v>
      </c>
    </row>
    <row r="3562" spans="2:10">
      <c r="B3562" s="3">
        <v>39122</v>
      </c>
      <c r="C3562" s="10" t="s">
        <v>37</v>
      </c>
      <c r="D3562" s="10" t="s">
        <v>237</v>
      </c>
      <c r="E3562" s="25">
        <v>3</v>
      </c>
      <c r="F3562" s="25">
        <v>1</v>
      </c>
      <c r="G3562" s="10" t="s">
        <v>292</v>
      </c>
      <c r="H3562" s="25">
        <f>INDEX('Appendix 1 - Team Data'!$B$12:$R$112, MATCH(C3562, 'Appendix 1 - Team Data'!$B$12:$B$112,0),4)</f>
        <v>60</v>
      </c>
      <c r="I3562" s="25">
        <f>INDEX('Appendix 1 - Team Data'!$B$12:$R$112, MATCH(D3562, 'Appendix 1 - Team Data'!$B$12:$B$112,0),4)</f>
        <v>40</v>
      </c>
      <c r="J3562" s="25">
        <f t="shared" si="56"/>
        <v>2</v>
      </c>
    </row>
    <row r="3563" spans="2:10">
      <c r="B3563" s="3">
        <v>39129</v>
      </c>
      <c r="C3563" s="10" t="s">
        <v>271</v>
      </c>
      <c r="D3563" s="10" t="s">
        <v>37</v>
      </c>
      <c r="E3563" s="25">
        <v>0</v>
      </c>
      <c r="F3563" s="25">
        <v>2</v>
      </c>
      <c r="G3563" s="10" t="s">
        <v>292</v>
      </c>
      <c r="H3563" s="25">
        <f>INDEX('Appendix 1 - Team Data'!$B$12:$R$112, MATCH(C3563, 'Appendix 1 - Team Data'!$B$12:$B$112,0),4)</f>
        <v>0</v>
      </c>
      <c r="I3563" s="25">
        <f>INDEX('Appendix 1 - Team Data'!$B$12:$R$112, MATCH(D3563, 'Appendix 1 - Team Data'!$B$12:$B$112,0),4)</f>
        <v>60</v>
      </c>
      <c r="J3563" s="25">
        <f t="shared" si="56"/>
        <v>2</v>
      </c>
    </row>
    <row r="3564" spans="2:10">
      <c r="B3564" s="3">
        <v>39129</v>
      </c>
      <c r="C3564" s="10" t="s">
        <v>46</v>
      </c>
      <c r="D3564" s="10" t="s">
        <v>259</v>
      </c>
      <c r="E3564" s="25">
        <v>2</v>
      </c>
      <c r="F3564" s="25">
        <v>0</v>
      </c>
      <c r="G3564" s="10" t="s">
        <v>292</v>
      </c>
      <c r="H3564" s="25">
        <f>INDEX('Appendix 1 - Team Data'!$B$12:$R$112, MATCH(C3564, 'Appendix 1 - Team Data'!$B$12:$B$112,0),4)</f>
        <v>50</v>
      </c>
      <c r="I3564" s="25">
        <f>INDEX('Appendix 1 - Team Data'!$B$12:$R$112, MATCH(D3564, 'Appendix 1 - Team Data'!$B$12:$B$112,0),4)</f>
        <v>10</v>
      </c>
      <c r="J3564" s="25">
        <f t="shared" si="56"/>
        <v>2</v>
      </c>
    </row>
    <row r="3565" spans="2:10">
      <c r="B3565" s="3">
        <v>39141</v>
      </c>
      <c r="C3565" s="10" t="s">
        <v>41</v>
      </c>
      <c r="D3565" s="10" t="s">
        <v>220</v>
      </c>
      <c r="E3565" s="25">
        <v>3</v>
      </c>
      <c r="F3565" s="25">
        <v>1</v>
      </c>
      <c r="G3565" s="10" t="s">
        <v>288</v>
      </c>
      <c r="H3565" s="25">
        <f>INDEX('Appendix 1 - Team Data'!$B$12:$R$112, MATCH(C3565, 'Appendix 1 - Team Data'!$B$12:$B$112,0),4)</f>
        <v>80</v>
      </c>
      <c r="I3565" s="25">
        <f>INDEX('Appendix 1 - Team Data'!$B$12:$R$112, MATCH(D3565, 'Appendix 1 - Team Data'!$B$12:$B$112,0),4)</f>
        <v>60</v>
      </c>
      <c r="J3565" s="25">
        <f t="shared" si="56"/>
        <v>2</v>
      </c>
    </row>
    <row r="3566" spans="2:10">
      <c r="B3566" s="3">
        <v>39163</v>
      </c>
      <c r="C3566" s="10" t="s">
        <v>247</v>
      </c>
      <c r="D3566" s="10" t="s">
        <v>36</v>
      </c>
      <c r="E3566" s="25">
        <v>0</v>
      </c>
      <c r="F3566" s="25">
        <v>2</v>
      </c>
      <c r="G3566" s="10" t="s">
        <v>288</v>
      </c>
      <c r="H3566" s="25">
        <f>INDEX('Appendix 1 - Team Data'!$B$12:$R$112, MATCH(C3566, 'Appendix 1 - Team Data'!$B$12:$B$112,0),4)</f>
        <v>30</v>
      </c>
      <c r="I3566" s="25">
        <f>INDEX('Appendix 1 - Team Data'!$B$12:$R$112, MATCH(D3566, 'Appendix 1 - Team Data'!$B$12:$B$112,0),4)</f>
        <v>80</v>
      </c>
      <c r="J3566" s="25">
        <f t="shared" si="56"/>
        <v>2</v>
      </c>
    </row>
    <row r="3567" spans="2:10">
      <c r="B3567" s="3">
        <v>39165</v>
      </c>
      <c r="C3567" s="10" t="s">
        <v>251</v>
      </c>
      <c r="D3567" s="10" t="s">
        <v>276</v>
      </c>
      <c r="E3567" s="25">
        <v>2</v>
      </c>
      <c r="F3567" s="25">
        <v>0</v>
      </c>
      <c r="G3567" s="10" t="s">
        <v>291</v>
      </c>
      <c r="H3567" s="25">
        <f>INDEX('Appendix 1 - Team Data'!$B$12:$R$112, MATCH(C3567, 'Appendix 1 - Team Data'!$B$12:$B$112,0),4)</f>
        <v>20</v>
      </c>
      <c r="I3567" s="25">
        <f>INDEX('Appendix 1 - Team Data'!$B$12:$R$112, MATCH(D3567, 'Appendix 1 - Team Data'!$B$12:$B$112,0),4)</f>
        <v>0</v>
      </c>
      <c r="J3567" s="25">
        <f t="shared" si="56"/>
        <v>2</v>
      </c>
    </row>
    <row r="3568" spans="2:10">
      <c r="B3568" s="3">
        <v>39165</v>
      </c>
      <c r="C3568" s="10" t="s">
        <v>248</v>
      </c>
      <c r="D3568" s="10" t="s">
        <v>26</v>
      </c>
      <c r="E3568" s="25">
        <v>0</v>
      </c>
      <c r="F3568" s="25">
        <v>2</v>
      </c>
      <c r="G3568" s="10" t="s">
        <v>288</v>
      </c>
      <c r="H3568" s="25">
        <f>INDEX('Appendix 1 - Team Data'!$B$12:$R$112, MATCH(C3568, 'Appendix 1 - Team Data'!$B$12:$B$112,0),4)</f>
        <v>30</v>
      </c>
      <c r="I3568" s="25">
        <f>INDEX('Appendix 1 - Team Data'!$B$12:$R$112, MATCH(D3568, 'Appendix 1 - Team Data'!$B$12:$B$112,0),4)</f>
        <v>60</v>
      </c>
      <c r="J3568" s="25">
        <f t="shared" si="56"/>
        <v>2</v>
      </c>
    </row>
    <row r="3569" spans="2:10">
      <c r="B3569" s="3">
        <v>39165</v>
      </c>
      <c r="C3569" s="10" t="s">
        <v>271</v>
      </c>
      <c r="D3569" s="10" t="s">
        <v>237</v>
      </c>
      <c r="E3569" s="25">
        <v>0</v>
      </c>
      <c r="F3569" s="25">
        <v>2</v>
      </c>
      <c r="G3569" s="10" t="s">
        <v>288</v>
      </c>
      <c r="H3569" s="25">
        <f>INDEX('Appendix 1 - Team Data'!$B$12:$R$112, MATCH(C3569, 'Appendix 1 - Team Data'!$B$12:$B$112,0),4)</f>
        <v>0</v>
      </c>
      <c r="I3569" s="25">
        <f>INDEX('Appendix 1 - Team Data'!$B$12:$R$112, MATCH(D3569, 'Appendix 1 - Team Data'!$B$12:$B$112,0),4)</f>
        <v>40</v>
      </c>
      <c r="J3569" s="25">
        <f t="shared" si="56"/>
        <v>2</v>
      </c>
    </row>
    <row r="3570" spans="2:10">
      <c r="B3570" s="3">
        <v>39165</v>
      </c>
      <c r="C3570" s="10" t="s">
        <v>258</v>
      </c>
      <c r="D3570" s="10" t="s">
        <v>15</v>
      </c>
      <c r="E3570" s="25">
        <v>0</v>
      </c>
      <c r="F3570" s="25">
        <v>2</v>
      </c>
      <c r="G3570" s="10" t="s">
        <v>293</v>
      </c>
      <c r="H3570" s="25">
        <f>INDEX('Appendix 1 - Team Data'!$B$12:$R$112, MATCH(C3570, 'Appendix 1 - Team Data'!$B$12:$B$112,0),4)</f>
        <v>20</v>
      </c>
      <c r="I3570" s="25">
        <f>INDEX('Appendix 1 - Team Data'!$B$12:$R$112, MATCH(D3570, 'Appendix 1 - Team Data'!$B$12:$B$112,0),4)</f>
        <v>50</v>
      </c>
      <c r="J3570" s="25">
        <f t="shared" si="56"/>
        <v>2</v>
      </c>
    </row>
    <row r="3571" spans="2:10">
      <c r="B3571" s="3">
        <v>39165</v>
      </c>
      <c r="C3571" s="10" t="s">
        <v>53</v>
      </c>
      <c r="D3571" s="10" t="s">
        <v>27</v>
      </c>
      <c r="E3571" s="25">
        <v>2</v>
      </c>
      <c r="F3571" s="25">
        <v>0</v>
      </c>
      <c r="G3571" s="10" t="s">
        <v>288</v>
      </c>
      <c r="H3571" s="25">
        <f>INDEX('Appendix 1 - Team Data'!$B$12:$R$112, MATCH(C3571, 'Appendix 1 - Team Data'!$B$12:$B$112,0),4)</f>
        <v>50</v>
      </c>
      <c r="I3571" s="25">
        <f>INDEX('Appendix 1 - Team Data'!$B$12:$R$112, MATCH(D3571, 'Appendix 1 - Team Data'!$B$12:$B$112,0),4)</f>
        <v>80</v>
      </c>
      <c r="J3571" s="25">
        <f t="shared" si="56"/>
        <v>2</v>
      </c>
    </row>
    <row r="3572" spans="2:10">
      <c r="B3572" s="3">
        <v>39165</v>
      </c>
      <c r="C3572" s="10" t="s">
        <v>43</v>
      </c>
      <c r="D3572" s="10" t="s">
        <v>18</v>
      </c>
      <c r="E3572" s="25">
        <v>0</v>
      </c>
      <c r="F3572" s="25">
        <v>2</v>
      </c>
      <c r="G3572" s="10" t="s">
        <v>288</v>
      </c>
      <c r="H3572" s="25">
        <f>INDEX('Appendix 1 - Team Data'!$B$12:$R$112, MATCH(C3572, 'Appendix 1 - Team Data'!$B$12:$B$112,0),4)</f>
        <v>70</v>
      </c>
      <c r="I3572" s="25">
        <f>INDEX('Appendix 1 - Team Data'!$B$12:$R$112, MATCH(D3572, 'Appendix 1 - Team Data'!$B$12:$B$112,0),4)</f>
        <v>80</v>
      </c>
      <c r="J3572" s="25">
        <f t="shared" si="56"/>
        <v>2</v>
      </c>
    </row>
    <row r="3573" spans="2:10">
      <c r="B3573" s="3">
        <v>39166</v>
      </c>
      <c r="C3573" s="10" t="s">
        <v>52</v>
      </c>
      <c r="D3573" s="10" t="s">
        <v>36</v>
      </c>
      <c r="E3573" s="25">
        <v>3</v>
      </c>
      <c r="F3573" s="25">
        <v>1</v>
      </c>
      <c r="G3573" s="10" t="s">
        <v>288</v>
      </c>
      <c r="H3573" s="25">
        <f>INDEX('Appendix 1 - Team Data'!$B$12:$R$112, MATCH(C3573, 'Appendix 1 - Team Data'!$B$12:$B$112,0),4)</f>
        <v>90</v>
      </c>
      <c r="I3573" s="25">
        <f>INDEX('Appendix 1 - Team Data'!$B$12:$R$112, MATCH(D3573, 'Appendix 1 - Team Data'!$B$12:$B$112,0),4)</f>
        <v>80</v>
      </c>
      <c r="J3573" s="25">
        <f t="shared" si="56"/>
        <v>2</v>
      </c>
    </row>
    <row r="3574" spans="2:10">
      <c r="B3574" s="3">
        <v>39168</v>
      </c>
      <c r="C3574" s="10" t="s">
        <v>248</v>
      </c>
      <c r="D3574" s="10" t="s">
        <v>240</v>
      </c>
      <c r="E3574" s="25">
        <v>3</v>
      </c>
      <c r="F3574" s="25">
        <v>1</v>
      </c>
      <c r="G3574" s="10" t="s">
        <v>288</v>
      </c>
      <c r="H3574" s="25">
        <f>INDEX('Appendix 1 - Team Data'!$B$12:$R$112, MATCH(C3574, 'Appendix 1 - Team Data'!$B$12:$B$112,0),4)</f>
        <v>30</v>
      </c>
      <c r="I3574" s="25">
        <f>INDEX('Appendix 1 - Team Data'!$B$12:$R$112, MATCH(D3574, 'Appendix 1 - Team Data'!$B$12:$B$112,0),4)</f>
        <v>30</v>
      </c>
      <c r="J3574" s="25">
        <f t="shared" si="56"/>
        <v>2</v>
      </c>
    </row>
    <row r="3575" spans="2:10">
      <c r="B3575" s="3">
        <v>39168</v>
      </c>
      <c r="C3575" s="10" t="s">
        <v>271</v>
      </c>
      <c r="D3575" s="10" t="s">
        <v>237</v>
      </c>
      <c r="E3575" s="25">
        <v>0</v>
      </c>
      <c r="F3575" s="25">
        <v>2</v>
      </c>
      <c r="G3575" s="10" t="s">
        <v>288</v>
      </c>
      <c r="H3575" s="25">
        <f>INDEX('Appendix 1 - Team Data'!$B$12:$R$112, MATCH(C3575, 'Appendix 1 - Team Data'!$B$12:$B$112,0),4)</f>
        <v>0</v>
      </c>
      <c r="I3575" s="25">
        <f>INDEX('Appendix 1 - Team Data'!$B$12:$R$112, MATCH(D3575, 'Appendix 1 - Team Data'!$B$12:$B$112,0),4)</f>
        <v>40</v>
      </c>
      <c r="J3575" s="25">
        <f t="shared" si="56"/>
        <v>2</v>
      </c>
    </row>
    <row r="3576" spans="2:10">
      <c r="B3576" s="3">
        <v>39169</v>
      </c>
      <c r="C3576" s="10" t="s">
        <v>52</v>
      </c>
      <c r="D3576" s="10" t="s">
        <v>215</v>
      </c>
      <c r="E3576" s="25">
        <v>2</v>
      </c>
      <c r="F3576" s="25">
        <v>0</v>
      </c>
      <c r="G3576" s="10" t="s">
        <v>288</v>
      </c>
      <c r="H3576" s="25">
        <f>INDEX('Appendix 1 - Team Data'!$B$12:$R$112, MATCH(C3576, 'Appendix 1 - Team Data'!$B$12:$B$112,0),4)</f>
        <v>90</v>
      </c>
      <c r="I3576" s="25">
        <f>INDEX('Appendix 1 - Team Data'!$B$12:$R$112, MATCH(D3576, 'Appendix 1 - Team Data'!$B$12:$B$112,0),4)</f>
        <v>70</v>
      </c>
      <c r="J3576" s="25">
        <f t="shared" si="56"/>
        <v>2</v>
      </c>
    </row>
    <row r="3577" spans="2:10">
      <c r="B3577" s="3">
        <v>39169</v>
      </c>
      <c r="C3577" s="10" t="s">
        <v>211</v>
      </c>
      <c r="D3577" s="10" t="s">
        <v>222</v>
      </c>
      <c r="E3577" s="25">
        <v>2</v>
      </c>
      <c r="F3577" s="25">
        <v>0</v>
      </c>
      <c r="G3577" s="10" t="s">
        <v>293</v>
      </c>
      <c r="H3577" s="25">
        <f>INDEX('Appendix 1 - Team Data'!$B$12:$R$112, MATCH(C3577, 'Appendix 1 - Team Data'!$B$12:$B$112,0),4)</f>
        <v>90</v>
      </c>
      <c r="I3577" s="25">
        <f>INDEX('Appendix 1 - Team Data'!$B$12:$R$112, MATCH(D3577, 'Appendix 1 - Team Data'!$B$12:$B$112,0),4)</f>
        <v>60</v>
      </c>
      <c r="J3577" s="25">
        <f t="shared" si="56"/>
        <v>2</v>
      </c>
    </row>
    <row r="3578" spans="2:10">
      <c r="B3578" s="3">
        <v>39169</v>
      </c>
      <c r="C3578" s="10" t="s">
        <v>41</v>
      </c>
      <c r="D3578" s="10" t="s">
        <v>218</v>
      </c>
      <c r="E3578" s="25">
        <v>4</v>
      </c>
      <c r="F3578" s="25">
        <v>2</v>
      </c>
      <c r="G3578" s="10" t="s">
        <v>288</v>
      </c>
      <c r="H3578" s="25">
        <f>INDEX('Appendix 1 - Team Data'!$B$12:$R$112, MATCH(C3578, 'Appendix 1 - Team Data'!$B$12:$B$112,0),4)</f>
        <v>80</v>
      </c>
      <c r="I3578" s="25">
        <f>INDEX('Appendix 1 - Team Data'!$B$12:$R$112, MATCH(D3578, 'Appendix 1 - Team Data'!$B$12:$B$112,0),4)</f>
        <v>70</v>
      </c>
      <c r="J3578" s="25">
        <f t="shared" si="56"/>
        <v>2</v>
      </c>
    </row>
    <row r="3579" spans="2:10">
      <c r="B3579" s="3">
        <v>39191</v>
      </c>
      <c r="C3579" s="10" t="s">
        <v>237</v>
      </c>
      <c r="D3579" s="10" t="s">
        <v>262</v>
      </c>
      <c r="E3579" s="25">
        <v>1</v>
      </c>
      <c r="F3579" s="25">
        <v>3</v>
      </c>
      <c r="G3579" s="10" t="s">
        <v>288</v>
      </c>
      <c r="H3579" s="25">
        <f>INDEX('Appendix 1 - Team Data'!$B$12:$R$112, MATCH(C3579, 'Appendix 1 - Team Data'!$B$12:$B$112,0),4)</f>
        <v>40</v>
      </c>
      <c r="I3579" s="25">
        <f>INDEX('Appendix 1 - Team Data'!$B$12:$R$112, MATCH(D3579, 'Appendix 1 - Team Data'!$B$12:$B$112,0),4)</f>
        <v>10</v>
      </c>
      <c r="J3579" s="25">
        <f t="shared" si="56"/>
        <v>2</v>
      </c>
    </row>
    <row r="3580" spans="2:10">
      <c r="B3580" s="3">
        <v>39234</v>
      </c>
      <c r="C3580" s="10" t="s">
        <v>53</v>
      </c>
      <c r="D3580" s="10" t="s">
        <v>235</v>
      </c>
      <c r="E3580" s="25">
        <v>2</v>
      </c>
      <c r="F3580" s="25">
        <v>0</v>
      </c>
      <c r="G3580" s="10" t="s">
        <v>308</v>
      </c>
      <c r="H3580" s="25">
        <f>INDEX('Appendix 1 - Team Data'!$B$12:$R$112, MATCH(C3580, 'Appendix 1 - Team Data'!$B$12:$B$112,0),4)</f>
        <v>50</v>
      </c>
      <c r="I3580" s="25">
        <f>INDEX('Appendix 1 - Team Data'!$B$12:$R$112, MATCH(D3580, 'Appendix 1 - Team Data'!$B$12:$B$112,0),4)</f>
        <v>40</v>
      </c>
      <c r="J3580" s="25">
        <f t="shared" si="56"/>
        <v>2</v>
      </c>
    </row>
    <row r="3581" spans="2:10">
      <c r="B3581" s="3">
        <v>39235</v>
      </c>
      <c r="C3581" s="10" t="s">
        <v>261</v>
      </c>
      <c r="D3581" s="10" t="s">
        <v>233</v>
      </c>
      <c r="E3581" s="25">
        <v>0</v>
      </c>
      <c r="F3581" s="25">
        <v>2</v>
      </c>
      <c r="G3581" s="10" t="s">
        <v>293</v>
      </c>
      <c r="H3581" s="25">
        <f>INDEX('Appendix 1 - Team Data'!$B$12:$R$112, MATCH(C3581, 'Appendix 1 - Team Data'!$B$12:$B$112,0),4)</f>
        <v>10</v>
      </c>
      <c r="I3581" s="25">
        <f>INDEX('Appendix 1 - Team Data'!$B$12:$R$112, MATCH(D3581, 'Appendix 1 - Team Data'!$B$12:$B$112,0),4)</f>
        <v>40</v>
      </c>
      <c r="J3581" s="25">
        <f t="shared" si="56"/>
        <v>2</v>
      </c>
    </row>
    <row r="3582" spans="2:10">
      <c r="B3582" s="3">
        <v>39235</v>
      </c>
      <c r="C3582" s="10" t="s">
        <v>37</v>
      </c>
      <c r="D3582" s="10" t="s">
        <v>213</v>
      </c>
      <c r="E3582" s="25">
        <v>2</v>
      </c>
      <c r="F3582" s="25">
        <v>0</v>
      </c>
      <c r="G3582" s="10" t="s">
        <v>288</v>
      </c>
      <c r="H3582" s="25">
        <f>INDEX('Appendix 1 - Team Data'!$B$12:$R$112, MATCH(C3582, 'Appendix 1 - Team Data'!$B$12:$B$112,0),4)</f>
        <v>60</v>
      </c>
      <c r="I3582" s="25">
        <f>INDEX('Appendix 1 - Team Data'!$B$12:$R$112, MATCH(D3582, 'Appendix 1 - Team Data'!$B$12:$B$112,0),4)</f>
        <v>80</v>
      </c>
      <c r="J3582" s="25">
        <f t="shared" si="56"/>
        <v>2</v>
      </c>
    </row>
    <row r="3583" spans="2:10">
      <c r="B3583" s="3">
        <v>39235</v>
      </c>
      <c r="C3583" s="10" t="s">
        <v>244</v>
      </c>
      <c r="D3583" s="10" t="s">
        <v>38</v>
      </c>
      <c r="E3583" s="25">
        <v>0</v>
      </c>
      <c r="F3583" s="25">
        <v>2</v>
      </c>
      <c r="G3583" s="10" t="s">
        <v>293</v>
      </c>
      <c r="H3583" s="25">
        <f>INDEX('Appendix 1 - Team Data'!$B$12:$R$112, MATCH(C3583, 'Appendix 1 - Team Data'!$B$12:$B$112,0),4)</f>
        <v>30</v>
      </c>
      <c r="I3583" s="25">
        <f>INDEX('Appendix 1 - Team Data'!$B$12:$R$112, MATCH(D3583, 'Appendix 1 - Team Data'!$B$12:$B$112,0),4)</f>
        <v>70</v>
      </c>
      <c r="J3583" s="25">
        <f t="shared" si="56"/>
        <v>2</v>
      </c>
    </row>
    <row r="3584" spans="2:10">
      <c r="B3584" s="3">
        <v>39235</v>
      </c>
      <c r="C3584" s="10" t="s">
        <v>25</v>
      </c>
      <c r="D3584" s="10" t="s">
        <v>219</v>
      </c>
      <c r="E3584" s="25">
        <v>2</v>
      </c>
      <c r="F3584" s="25">
        <v>0</v>
      </c>
      <c r="G3584" s="10" t="s">
        <v>293</v>
      </c>
      <c r="H3584" s="25">
        <f>INDEX('Appendix 1 - Team Data'!$B$12:$R$112, MATCH(C3584, 'Appendix 1 - Team Data'!$B$12:$B$112,0),4)</f>
        <v>90</v>
      </c>
      <c r="I3584" s="25">
        <f>INDEX('Appendix 1 - Team Data'!$B$12:$R$112, MATCH(D3584, 'Appendix 1 - Team Data'!$B$12:$B$112,0),4)</f>
        <v>60</v>
      </c>
      <c r="J3584" s="25">
        <f t="shared" si="56"/>
        <v>2</v>
      </c>
    </row>
    <row r="3585" spans="2:10">
      <c r="B3585" s="3">
        <v>39235</v>
      </c>
      <c r="C3585" s="10" t="s">
        <v>230</v>
      </c>
      <c r="D3585" s="10" t="s">
        <v>236</v>
      </c>
      <c r="E3585" s="25">
        <v>2</v>
      </c>
      <c r="F3585" s="25">
        <v>0</v>
      </c>
      <c r="G3585" s="10" t="s">
        <v>293</v>
      </c>
      <c r="H3585" s="25">
        <f>INDEX('Appendix 1 - Team Data'!$B$12:$R$112, MATCH(C3585, 'Appendix 1 - Team Data'!$B$12:$B$112,0),4)</f>
        <v>50</v>
      </c>
      <c r="I3585" s="25">
        <f>INDEX('Appendix 1 - Team Data'!$B$12:$R$112, MATCH(D3585, 'Appendix 1 - Team Data'!$B$12:$B$112,0),4)</f>
        <v>40</v>
      </c>
      <c r="J3585" s="25">
        <f t="shared" si="56"/>
        <v>2</v>
      </c>
    </row>
    <row r="3586" spans="2:10">
      <c r="B3586" s="3">
        <v>39235</v>
      </c>
      <c r="C3586" s="10" t="s">
        <v>43</v>
      </c>
      <c r="D3586" s="10" t="s">
        <v>212</v>
      </c>
      <c r="E3586" s="25">
        <v>0</v>
      </c>
      <c r="F3586" s="25">
        <v>2</v>
      </c>
      <c r="G3586" s="10" t="s">
        <v>288</v>
      </c>
      <c r="H3586" s="25">
        <f>INDEX('Appendix 1 - Team Data'!$B$12:$R$112, MATCH(C3586, 'Appendix 1 - Team Data'!$B$12:$B$112,0),4)</f>
        <v>70</v>
      </c>
      <c r="I3586" s="25">
        <f>INDEX('Appendix 1 - Team Data'!$B$12:$R$112, MATCH(D3586, 'Appendix 1 - Team Data'!$B$12:$B$112,0),4)</f>
        <v>80</v>
      </c>
      <c r="J3586" s="25">
        <f t="shared" si="56"/>
        <v>2</v>
      </c>
    </row>
    <row r="3587" spans="2:10">
      <c r="B3587" s="3">
        <v>39235</v>
      </c>
      <c r="C3587" s="10" t="s">
        <v>22</v>
      </c>
      <c r="D3587" s="10" t="s">
        <v>267</v>
      </c>
      <c r="E3587" s="25">
        <v>2</v>
      </c>
      <c r="F3587" s="25">
        <v>0</v>
      </c>
      <c r="G3587" s="10" t="s">
        <v>291</v>
      </c>
      <c r="H3587" s="25">
        <f>INDEX('Appendix 1 - Team Data'!$B$12:$R$112, MATCH(C3587, 'Appendix 1 - Team Data'!$B$12:$B$112,0),4)</f>
        <v>50</v>
      </c>
      <c r="I3587" s="25">
        <f>INDEX('Appendix 1 - Team Data'!$B$12:$R$112, MATCH(D3587, 'Appendix 1 - Team Data'!$B$12:$B$112,0),4)</f>
        <v>10</v>
      </c>
      <c r="J3587" s="25">
        <f t="shared" si="56"/>
        <v>2</v>
      </c>
    </row>
    <row r="3588" spans="2:10">
      <c r="B3588" s="3">
        <v>39239</v>
      </c>
      <c r="C3588" s="10" t="s">
        <v>218</v>
      </c>
      <c r="D3588" s="10" t="s">
        <v>27</v>
      </c>
      <c r="E3588" s="25">
        <v>2</v>
      </c>
      <c r="F3588" s="25">
        <v>0</v>
      </c>
      <c r="G3588" s="10" t="s">
        <v>288</v>
      </c>
      <c r="H3588" s="25">
        <f>INDEX('Appendix 1 - Team Data'!$B$12:$R$112, MATCH(C3588, 'Appendix 1 - Team Data'!$B$12:$B$112,0),4)</f>
        <v>70</v>
      </c>
      <c r="I3588" s="25">
        <f>INDEX('Appendix 1 - Team Data'!$B$12:$R$112, MATCH(D3588, 'Appendix 1 - Team Data'!$B$12:$B$112,0),4)</f>
        <v>80</v>
      </c>
      <c r="J3588" s="25">
        <f t="shared" si="56"/>
        <v>2</v>
      </c>
    </row>
    <row r="3589" spans="2:10">
      <c r="B3589" s="3">
        <v>39239</v>
      </c>
      <c r="C3589" s="10" t="s">
        <v>244</v>
      </c>
      <c r="D3589" s="10" t="s">
        <v>45</v>
      </c>
      <c r="E3589" s="25">
        <v>2</v>
      </c>
      <c r="F3589" s="25">
        <v>0</v>
      </c>
      <c r="G3589" s="10" t="s">
        <v>293</v>
      </c>
      <c r="H3589" s="25">
        <f>INDEX('Appendix 1 - Team Data'!$B$12:$R$112, MATCH(C3589, 'Appendix 1 - Team Data'!$B$12:$B$112,0),4)</f>
        <v>30</v>
      </c>
      <c r="I3589" s="25">
        <f>INDEX('Appendix 1 - Team Data'!$B$12:$R$112, MATCH(D3589, 'Appendix 1 - Team Data'!$B$12:$B$112,0),4)</f>
        <v>90</v>
      </c>
      <c r="J3589" s="25">
        <f t="shared" si="56"/>
        <v>2</v>
      </c>
    </row>
    <row r="3590" spans="2:10">
      <c r="B3590" s="3">
        <v>39239</v>
      </c>
      <c r="C3590" s="10" t="s">
        <v>228</v>
      </c>
      <c r="D3590" s="10" t="s">
        <v>232</v>
      </c>
      <c r="E3590" s="25">
        <v>2</v>
      </c>
      <c r="F3590" s="25">
        <v>0</v>
      </c>
      <c r="G3590" s="10" t="s">
        <v>293</v>
      </c>
      <c r="H3590" s="25">
        <f>INDEX('Appendix 1 - Team Data'!$B$12:$R$112, MATCH(C3590, 'Appendix 1 - Team Data'!$B$12:$B$112,0),4)</f>
        <v>50</v>
      </c>
      <c r="I3590" s="25">
        <f>INDEX('Appendix 1 - Team Data'!$B$12:$R$112, MATCH(D3590, 'Appendix 1 - Team Data'!$B$12:$B$112,0),4)</f>
        <v>40</v>
      </c>
      <c r="J3590" s="25">
        <f t="shared" si="56"/>
        <v>2</v>
      </c>
    </row>
    <row r="3591" spans="2:10">
      <c r="B3591" s="3">
        <v>39244</v>
      </c>
      <c r="C3591" s="10" t="s">
        <v>262</v>
      </c>
      <c r="D3591" s="10" t="s">
        <v>255</v>
      </c>
      <c r="E3591" s="25">
        <v>0</v>
      </c>
      <c r="F3591" s="25">
        <v>2</v>
      </c>
      <c r="G3591" s="10" t="s">
        <v>302</v>
      </c>
      <c r="H3591" s="25">
        <f>INDEX('Appendix 1 - Team Data'!$B$12:$R$112, MATCH(C3591, 'Appendix 1 - Team Data'!$B$12:$B$112,0),4)</f>
        <v>10</v>
      </c>
      <c r="I3591" s="25">
        <f>INDEX('Appendix 1 - Team Data'!$B$12:$R$112, MATCH(D3591, 'Appendix 1 - Team Data'!$B$12:$B$112,0),4)</f>
        <v>20</v>
      </c>
      <c r="J3591" s="25">
        <f t="shared" si="56"/>
        <v>2</v>
      </c>
    </row>
    <row r="3592" spans="2:10">
      <c r="B3592" s="3">
        <v>39249</v>
      </c>
      <c r="C3592" s="10" t="s">
        <v>251</v>
      </c>
      <c r="D3592" s="10" t="s">
        <v>266</v>
      </c>
      <c r="E3592" s="25">
        <v>0</v>
      </c>
      <c r="F3592" s="25">
        <v>2</v>
      </c>
      <c r="G3592" s="10" t="s">
        <v>291</v>
      </c>
      <c r="H3592" s="25">
        <f>INDEX('Appendix 1 - Team Data'!$B$12:$R$112, MATCH(C3592, 'Appendix 1 - Team Data'!$B$12:$B$112,0),4)</f>
        <v>20</v>
      </c>
      <c r="I3592" s="25">
        <f>INDEX('Appendix 1 - Team Data'!$B$12:$R$112, MATCH(D3592, 'Appendix 1 - Team Data'!$B$12:$B$112,0),4)</f>
        <v>10</v>
      </c>
      <c r="J3592" s="25">
        <f t="shared" si="56"/>
        <v>2</v>
      </c>
    </row>
    <row r="3593" spans="2:10">
      <c r="B3593" s="3">
        <v>39256</v>
      </c>
      <c r="C3593" s="10" t="s">
        <v>52</v>
      </c>
      <c r="D3593" s="10" t="s">
        <v>218</v>
      </c>
      <c r="E3593" s="25">
        <v>3</v>
      </c>
      <c r="F3593" s="25">
        <v>1</v>
      </c>
      <c r="G3593" s="10" t="s">
        <v>288</v>
      </c>
      <c r="H3593" s="25">
        <f>INDEX('Appendix 1 - Team Data'!$B$12:$R$112, MATCH(C3593, 'Appendix 1 - Team Data'!$B$12:$B$112,0),4)</f>
        <v>90</v>
      </c>
      <c r="I3593" s="25">
        <f>INDEX('Appendix 1 - Team Data'!$B$12:$R$112, MATCH(D3593, 'Appendix 1 - Team Data'!$B$12:$B$112,0),4)</f>
        <v>70</v>
      </c>
      <c r="J3593" s="25">
        <f t="shared" si="56"/>
        <v>2</v>
      </c>
    </row>
    <row r="3594" spans="2:10">
      <c r="B3594" s="3">
        <v>39257</v>
      </c>
      <c r="C3594" s="10" t="s">
        <v>249</v>
      </c>
      <c r="D3594" s="10" t="s">
        <v>16</v>
      </c>
      <c r="E3594" s="25">
        <v>0</v>
      </c>
      <c r="F3594" s="25">
        <v>2</v>
      </c>
      <c r="G3594" s="10" t="s">
        <v>288</v>
      </c>
      <c r="H3594" s="25">
        <f>INDEX('Appendix 1 - Team Data'!$B$12:$R$112, MATCH(C3594, 'Appendix 1 - Team Data'!$B$12:$B$112,0),4)</f>
        <v>20</v>
      </c>
      <c r="I3594" s="25">
        <f>INDEX('Appendix 1 - Team Data'!$B$12:$R$112, MATCH(D3594, 'Appendix 1 - Team Data'!$B$12:$B$112,0),4)</f>
        <v>30</v>
      </c>
      <c r="J3594" s="25">
        <f t="shared" si="56"/>
        <v>2</v>
      </c>
    </row>
    <row r="3595" spans="2:10">
      <c r="B3595" s="3">
        <v>39260</v>
      </c>
      <c r="C3595" s="10" t="s">
        <v>35</v>
      </c>
      <c r="D3595" s="10" t="s">
        <v>41</v>
      </c>
      <c r="E3595" s="25">
        <v>0</v>
      </c>
      <c r="F3595" s="25">
        <v>2</v>
      </c>
      <c r="G3595" s="10" t="s">
        <v>297</v>
      </c>
      <c r="H3595" s="25">
        <f>INDEX('Appendix 1 - Team Data'!$B$12:$R$112, MATCH(C3595, 'Appendix 1 - Team Data'!$B$12:$B$112,0),4)</f>
        <v>90</v>
      </c>
      <c r="I3595" s="25">
        <f>INDEX('Appendix 1 - Team Data'!$B$12:$R$112, MATCH(D3595, 'Appendix 1 - Team Data'!$B$12:$B$112,0),4)</f>
        <v>80</v>
      </c>
      <c r="J3595" s="25">
        <f t="shared" si="56"/>
        <v>2</v>
      </c>
    </row>
    <row r="3596" spans="2:10">
      <c r="B3596" s="3">
        <v>39263</v>
      </c>
      <c r="C3596" s="10" t="s">
        <v>220</v>
      </c>
      <c r="D3596" s="10" t="s">
        <v>27</v>
      </c>
      <c r="E3596" s="25">
        <v>2</v>
      </c>
      <c r="F3596" s="25">
        <v>0</v>
      </c>
      <c r="G3596" s="10" t="s">
        <v>297</v>
      </c>
      <c r="H3596" s="25">
        <f>INDEX('Appendix 1 - Team Data'!$B$12:$R$112, MATCH(C3596, 'Appendix 1 - Team Data'!$B$12:$B$112,0),4)</f>
        <v>60</v>
      </c>
      <c r="I3596" s="25">
        <f>INDEX('Appendix 1 - Team Data'!$B$12:$R$112, MATCH(D3596, 'Appendix 1 - Team Data'!$B$12:$B$112,0),4)</f>
        <v>80</v>
      </c>
      <c r="J3596" s="25">
        <f t="shared" si="56"/>
        <v>2</v>
      </c>
    </row>
    <row r="3597" spans="2:10">
      <c r="B3597" s="3">
        <v>39265</v>
      </c>
      <c r="C3597" s="10" t="s">
        <v>30</v>
      </c>
      <c r="D3597" s="10" t="s">
        <v>52</v>
      </c>
      <c r="E3597" s="25">
        <v>4</v>
      </c>
      <c r="F3597" s="25">
        <v>2</v>
      </c>
      <c r="G3597" s="10" t="s">
        <v>297</v>
      </c>
      <c r="H3597" s="25">
        <f>INDEX('Appendix 1 - Team Data'!$B$12:$R$112, MATCH(C3597, 'Appendix 1 - Team Data'!$B$12:$B$112,0),4)</f>
        <v>90</v>
      </c>
      <c r="I3597" s="25">
        <f>INDEX('Appendix 1 - Team Data'!$B$12:$R$112, MATCH(D3597, 'Appendix 1 - Team Data'!$B$12:$B$112,0),4)</f>
        <v>90</v>
      </c>
      <c r="J3597" s="25">
        <f t="shared" si="56"/>
        <v>2</v>
      </c>
    </row>
    <row r="3598" spans="2:10">
      <c r="B3598" s="3">
        <v>39265</v>
      </c>
      <c r="C3598" s="10" t="s">
        <v>245</v>
      </c>
      <c r="D3598" s="10" t="s">
        <v>240</v>
      </c>
      <c r="E3598" s="25">
        <v>0</v>
      </c>
      <c r="F3598" s="25">
        <v>2</v>
      </c>
      <c r="G3598" s="10" t="s">
        <v>288</v>
      </c>
      <c r="H3598" s="25">
        <f>INDEX('Appendix 1 - Team Data'!$B$12:$R$112, MATCH(C3598, 'Appendix 1 - Team Data'!$B$12:$B$112,0),4)</f>
        <v>30</v>
      </c>
      <c r="I3598" s="25">
        <f>INDEX('Appendix 1 - Team Data'!$B$12:$R$112, MATCH(D3598, 'Appendix 1 - Team Data'!$B$12:$B$112,0),4)</f>
        <v>30</v>
      </c>
      <c r="J3598" s="25">
        <f t="shared" si="56"/>
        <v>2</v>
      </c>
    </row>
    <row r="3599" spans="2:10">
      <c r="B3599" s="3">
        <v>39276</v>
      </c>
      <c r="C3599" s="10" t="s">
        <v>245</v>
      </c>
      <c r="D3599" s="10" t="s">
        <v>26</v>
      </c>
      <c r="E3599" s="25">
        <v>3</v>
      </c>
      <c r="F3599" s="25">
        <v>1</v>
      </c>
      <c r="G3599" s="10" t="s">
        <v>298</v>
      </c>
      <c r="H3599" s="25">
        <f>INDEX('Appendix 1 - Team Data'!$B$12:$R$112, MATCH(C3599, 'Appendix 1 - Team Data'!$B$12:$B$112,0),4)</f>
        <v>30</v>
      </c>
      <c r="I3599" s="25">
        <f>INDEX('Appendix 1 - Team Data'!$B$12:$R$112, MATCH(D3599, 'Appendix 1 - Team Data'!$B$12:$B$112,0),4)</f>
        <v>60</v>
      </c>
      <c r="J3599" s="25">
        <f t="shared" si="56"/>
        <v>2</v>
      </c>
    </row>
    <row r="3600" spans="2:10">
      <c r="B3600" s="3">
        <v>39276</v>
      </c>
      <c r="C3600" s="10" t="s">
        <v>249</v>
      </c>
      <c r="D3600" s="10" t="s">
        <v>53</v>
      </c>
      <c r="E3600" s="25">
        <v>1</v>
      </c>
      <c r="F3600" s="25">
        <v>3</v>
      </c>
      <c r="G3600" s="10" t="s">
        <v>298</v>
      </c>
      <c r="H3600" s="25">
        <f>INDEX('Appendix 1 - Team Data'!$B$12:$R$112, MATCH(C3600, 'Appendix 1 - Team Data'!$B$12:$B$112,0),4)</f>
        <v>20</v>
      </c>
      <c r="I3600" s="25">
        <f>INDEX('Appendix 1 - Team Data'!$B$12:$R$112, MATCH(D3600, 'Appendix 1 - Team Data'!$B$12:$B$112,0),4)</f>
        <v>50</v>
      </c>
      <c r="J3600" s="25">
        <f t="shared" si="56"/>
        <v>2</v>
      </c>
    </row>
    <row r="3601" spans="2:10">
      <c r="B3601" s="3">
        <v>39277</v>
      </c>
      <c r="C3601" s="10" t="s">
        <v>41</v>
      </c>
      <c r="D3601" s="10" t="s">
        <v>18</v>
      </c>
      <c r="E3601" s="25">
        <v>3</v>
      </c>
      <c r="F3601" s="25">
        <v>1</v>
      </c>
      <c r="G3601" s="10" t="s">
        <v>297</v>
      </c>
      <c r="H3601" s="25">
        <f>INDEX('Appendix 1 - Team Data'!$B$12:$R$112, MATCH(C3601, 'Appendix 1 - Team Data'!$B$12:$B$112,0),4)</f>
        <v>80</v>
      </c>
      <c r="I3601" s="25">
        <f>INDEX('Appendix 1 - Team Data'!$B$12:$R$112, MATCH(D3601, 'Appendix 1 - Team Data'!$B$12:$B$112,0),4)</f>
        <v>80</v>
      </c>
      <c r="J3601" s="25">
        <f t="shared" si="56"/>
        <v>2</v>
      </c>
    </row>
    <row r="3602" spans="2:10">
      <c r="B3602" s="3">
        <v>39316</v>
      </c>
      <c r="C3602" s="10" t="s">
        <v>251</v>
      </c>
      <c r="D3602" s="10" t="s">
        <v>35</v>
      </c>
      <c r="E3602" s="25">
        <v>0</v>
      </c>
      <c r="F3602" s="25">
        <v>2</v>
      </c>
      <c r="G3602" s="10" t="s">
        <v>288</v>
      </c>
      <c r="H3602" s="25">
        <f>INDEX('Appendix 1 - Team Data'!$B$12:$R$112, MATCH(C3602, 'Appendix 1 - Team Data'!$B$12:$B$112,0),4)</f>
        <v>20</v>
      </c>
      <c r="I3602" s="25">
        <f>INDEX('Appendix 1 - Team Data'!$B$12:$R$112, MATCH(D3602, 'Appendix 1 - Team Data'!$B$12:$B$112,0),4)</f>
        <v>90</v>
      </c>
      <c r="J3602" s="25">
        <f t="shared" si="56"/>
        <v>2</v>
      </c>
    </row>
    <row r="3603" spans="2:10">
      <c r="B3603" s="3">
        <v>39316</v>
      </c>
      <c r="C3603" s="10" t="s">
        <v>271</v>
      </c>
      <c r="D3603" s="10" t="s">
        <v>237</v>
      </c>
      <c r="E3603" s="25">
        <v>2</v>
      </c>
      <c r="F3603" s="25">
        <v>0</v>
      </c>
      <c r="G3603" s="10" t="s">
        <v>288</v>
      </c>
      <c r="H3603" s="25">
        <f>INDEX('Appendix 1 - Team Data'!$B$12:$R$112, MATCH(C3603, 'Appendix 1 - Team Data'!$B$12:$B$112,0),4)</f>
        <v>0</v>
      </c>
      <c r="I3603" s="25">
        <f>INDEX('Appendix 1 - Team Data'!$B$12:$R$112, MATCH(D3603, 'Appendix 1 - Team Data'!$B$12:$B$112,0),4)</f>
        <v>40</v>
      </c>
      <c r="J3603" s="25">
        <f t="shared" si="56"/>
        <v>2</v>
      </c>
    </row>
    <row r="3604" spans="2:10">
      <c r="B3604" s="3">
        <v>39316</v>
      </c>
      <c r="C3604" s="10" t="s">
        <v>236</v>
      </c>
      <c r="D3604" s="10" t="s">
        <v>211</v>
      </c>
      <c r="E3604" s="25">
        <v>3</v>
      </c>
      <c r="F3604" s="25">
        <v>1</v>
      </c>
      <c r="G3604" s="10" t="s">
        <v>288</v>
      </c>
      <c r="H3604" s="25">
        <f>INDEX('Appendix 1 - Team Data'!$B$12:$R$112, MATCH(C3604, 'Appendix 1 - Team Data'!$B$12:$B$112,0),4)</f>
        <v>40</v>
      </c>
      <c r="I3604" s="25">
        <f>INDEX('Appendix 1 - Team Data'!$B$12:$R$112, MATCH(D3604, 'Appendix 1 - Team Data'!$B$12:$B$112,0),4)</f>
        <v>90</v>
      </c>
      <c r="J3604" s="25">
        <f t="shared" si="56"/>
        <v>2</v>
      </c>
    </row>
    <row r="3605" spans="2:10">
      <c r="B3605" s="3">
        <v>39316</v>
      </c>
      <c r="C3605" s="10" t="s">
        <v>53</v>
      </c>
      <c r="D3605" s="10" t="s">
        <v>231</v>
      </c>
      <c r="E3605" s="25">
        <v>2</v>
      </c>
      <c r="F3605" s="25">
        <v>0</v>
      </c>
      <c r="G3605" s="10" t="s">
        <v>288</v>
      </c>
      <c r="H3605" s="25">
        <f>INDEX('Appendix 1 - Team Data'!$B$12:$R$112, MATCH(C3605, 'Appendix 1 - Team Data'!$B$12:$B$112,0),4)</f>
        <v>50</v>
      </c>
      <c r="I3605" s="25">
        <f>INDEX('Appendix 1 - Team Data'!$B$12:$R$112, MATCH(D3605, 'Appendix 1 - Team Data'!$B$12:$B$112,0),4)</f>
        <v>40</v>
      </c>
      <c r="J3605" s="25">
        <f t="shared" ref="J3605:J3668" si="57">ABS(F3605-E3605)</f>
        <v>2</v>
      </c>
    </row>
    <row r="3606" spans="2:10">
      <c r="B3606" s="3">
        <v>39316</v>
      </c>
      <c r="C3606" s="10" t="s">
        <v>228</v>
      </c>
      <c r="D3606" s="10" t="s">
        <v>225</v>
      </c>
      <c r="E3606" s="25">
        <v>2</v>
      </c>
      <c r="F3606" s="25">
        <v>0</v>
      </c>
      <c r="G3606" s="10" t="s">
        <v>288</v>
      </c>
      <c r="H3606" s="25">
        <f>INDEX('Appendix 1 - Team Data'!$B$12:$R$112, MATCH(C3606, 'Appendix 1 - Team Data'!$B$12:$B$112,0),4)</f>
        <v>50</v>
      </c>
      <c r="I3606" s="25">
        <f>INDEX('Appendix 1 - Team Data'!$B$12:$R$112, MATCH(D3606, 'Appendix 1 - Team Data'!$B$12:$B$112,0),4)</f>
        <v>60</v>
      </c>
      <c r="J3606" s="25">
        <f t="shared" si="57"/>
        <v>2</v>
      </c>
    </row>
    <row r="3607" spans="2:10">
      <c r="B3607" s="3">
        <v>39333</v>
      </c>
      <c r="C3607" s="10" t="s">
        <v>261</v>
      </c>
      <c r="D3607" s="10" t="s">
        <v>228</v>
      </c>
      <c r="E3607" s="25">
        <v>1</v>
      </c>
      <c r="F3607" s="25">
        <v>3</v>
      </c>
      <c r="G3607" s="10" t="s">
        <v>293</v>
      </c>
      <c r="H3607" s="25">
        <f>INDEX('Appendix 1 - Team Data'!$B$12:$R$112, MATCH(C3607, 'Appendix 1 - Team Data'!$B$12:$B$112,0),4)</f>
        <v>10</v>
      </c>
      <c r="I3607" s="25">
        <f>INDEX('Appendix 1 - Team Data'!$B$12:$R$112, MATCH(D3607, 'Appendix 1 - Team Data'!$B$12:$B$112,0),4)</f>
        <v>50</v>
      </c>
      <c r="J3607" s="25">
        <f t="shared" si="57"/>
        <v>2</v>
      </c>
    </row>
    <row r="3608" spans="2:10">
      <c r="B3608" s="3">
        <v>39333</v>
      </c>
      <c r="C3608" s="10" t="s">
        <v>32</v>
      </c>
      <c r="D3608" s="10" t="s">
        <v>258</v>
      </c>
      <c r="E3608" s="25">
        <v>2</v>
      </c>
      <c r="F3608" s="25">
        <v>0</v>
      </c>
      <c r="G3608" s="10" t="s">
        <v>293</v>
      </c>
      <c r="H3608" s="25">
        <f>INDEX('Appendix 1 - Team Data'!$B$12:$R$112, MATCH(C3608, 'Appendix 1 - Team Data'!$B$12:$B$112,0),4)</f>
        <v>80</v>
      </c>
      <c r="I3608" s="25">
        <f>INDEX('Appendix 1 - Team Data'!$B$12:$R$112, MATCH(D3608, 'Appendix 1 - Team Data'!$B$12:$B$112,0),4)</f>
        <v>20</v>
      </c>
      <c r="J3608" s="25">
        <f t="shared" si="57"/>
        <v>2</v>
      </c>
    </row>
    <row r="3609" spans="2:10">
      <c r="B3609" s="3">
        <v>39333</v>
      </c>
      <c r="C3609" s="10" t="s">
        <v>22</v>
      </c>
      <c r="D3609" s="10" t="s">
        <v>234</v>
      </c>
      <c r="E3609" s="25">
        <v>0</v>
      </c>
      <c r="F3609" s="25">
        <v>2</v>
      </c>
      <c r="G3609" s="10" t="s">
        <v>288</v>
      </c>
      <c r="H3609" s="25">
        <f>INDEX('Appendix 1 - Team Data'!$B$12:$R$112, MATCH(C3609, 'Appendix 1 - Team Data'!$B$12:$B$112,0),4)</f>
        <v>50</v>
      </c>
      <c r="I3609" s="25">
        <f>INDEX('Appendix 1 - Team Data'!$B$12:$R$112, MATCH(D3609, 'Appendix 1 - Team Data'!$B$12:$B$112,0),4)</f>
        <v>40</v>
      </c>
      <c r="J3609" s="25">
        <f t="shared" si="57"/>
        <v>2</v>
      </c>
    </row>
    <row r="3610" spans="2:10">
      <c r="B3610" s="3">
        <v>39333</v>
      </c>
      <c r="C3610" s="10" t="s">
        <v>212</v>
      </c>
      <c r="D3610" s="10" t="s">
        <v>233</v>
      </c>
      <c r="E3610" s="25">
        <v>2</v>
      </c>
      <c r="F3610" s="25">
        <v>0</v>
      </c>
      <c r="G3610" s="10" t="s">
        <v>293</v>
      </c>
      <c r="H3610" s="25">
        <f>INDEX('Appendix 1 - Team Data'!$B$12:$R$112, MATCH(C3610, 'Appendix 1 - Team Data'!$B$12:$B$112,0),4)</f>
        <v>80</v>
      </c>
      <c r="I3610" s="25">
        <f>INDEX('Appendix 1 - Team Data'!$B$12:$R$112, MATCH(D3610, 'Appendix 1 - Team Data'!$B$12:$B$112,0),4)</f>
        <v>40</v>
      </c>
      <c r="J3610" s="25">
        <f t="shared" si="57"/>
        <v>2</v>
      </c>
    </row>
    <row r="3611" spans="2:10">
      <c r="B3611" s="3">
        <v>39333</v>
      </c>
      <c r="C3611" s="10" t="s">
        <v>214</v>
      </c>
      <c r="D3611" s="10" t="s">
        <v>40</v>
      </c>
      <c r="E3611" s="25">
        <v>0</v>
      </c>
      <c r="F3611" s="25">
        <v>2</v>
      </c>
      <c r="G3611" s="10" t="s">
        <v>293</v>
      </c>
      <c r="H3611" s="25">
        <f>INDEX('Appendix 1 - Team Data'!$B$12:$R$112, MATCH(C3611, 'Appendix 1 - Team Data'!$B$12:$B$112,0),4)</f>
        <v>70</v>
      </c>
      <c r="I3611" s="25">
        <f>INDEX('Appendix 1 - Team Data'!$B$12:$R$112, MATCH(D3611, 'Appendix 1 - Team Data'!$B$12:$B$112,0),4)</f>
        <v>90</v>
      </c>
      <c r="J3611" s="25">
        <f t="shared" si="57"/>
        <v>2</v>
      </c>
    </row>
    <row r="3612" spans="2:10">
      <c r="B3612" s="3">
        <v>39334</v>
      </c>
      <c r="C3612" s="10" t="s">
        <v>250</v>
      </c>
      <c r="D3612" s="10" t="s">
        <v>260</v>
      </c>
      <c r="E3612" s="25">
        <v>1</v>
      </c>
      <c r="F3612" s="25">
        <v>3</v>
      </c>
      <c r="G3612" s="10" t="s">
        <v>291</v>
      </c>
      <c r="H3612" s="25">
        <f>INDEX('Appendix 1 - Team Data'!$B$12:$R$112, MATCH(C3612, 'Appendix 1 - Team Data'!$B$12:$B$112,0),4)</f>
        <v>20</v>
      </c>
      <c r="I3612" s="25">
        <f>INDEX('Appendix 1 - Team Data'!$B$12:$R$112, MATCH(D3612, 'Appendix 1 - Team Data'!$B$12:$B$112,0),4)</f>
        <v>10</v>
      </c>
      <c r="J3612" s="25">
        <f t="shared" si="57"/>
        <v>2</v>
      </c>
    </row>
    <row r="3613" spans="2:10">
      <c r="B3613" s="3">
        <v>39336</v>
      </c>
      <c r="C3613" s="10" t="s">
        <v>226</v>
      </c>
      <c r="D3613" s="10" t="s">
        <v>213</v>
      </c>
      <c r="E3613" s="25">
        <v>0</v>
      </c>
      <c r="F3613" s="25">
        <v>2</v>
      </c>
      <c r="G3613" s="10" t="s">
        <v>288</v>
      </c>
      <c r="H3613" s="25">
        <f>INDEX('Appendix 1 - Team Data'!$B$12:$R$112, MATCH(C3613, 'Appendix 1 - Team Data'!$B$12:$B$112,0),4)</f>
        <v>60</v>
      </c>
      <c r="I3613" s="25">
        <f>INDEX('Appendix 1 - Team Data'!$B$12:$R$112, MATCH(D3613, 'Appendix 1 - Team Data'!$B$12:$B$112,0),4)</f>
        <v>80</v>
      </c>
      <c r="J3613" s="25">
        <f t="shared" si="57"/>
        <v>2</v>
      </c>
    </row>
    <row r="3614" spans="2:10">
      <c r="B3614" s="3">
        <v>39337</v>
      </c>
      <c r="C3614" s="10" t="s">
        <v>40</v>
      </c>
      <c r="D3614" s="10" t="s">
        <v>228</v>
      </c>
      <c r="E3614" s="25">
        <v>3</v>
      </c>
      <c r="F3614" s="25">
        <v>1</v>
      </c>
      <c r="G3614" s="10" t="s">
        <v>288</v>
      </c>
      <c r="H3614" s="25">
        <f>INDEX('Appendix 1 - Team Data'!$B$12:$R$112, MATCH(C3614, 'Appendix 1 - Team Data'!$B$12:$B$112,0),4)</f>
        <v>90</v>
      </c>
      <c r="I3614" s="25">
        <f>INDEX('Appendix 1 - Team Data'!$B$12:$R$112, MATCH(D3614, 'Appendix 1 - Team Data'!$B$12:$B$112,0),4)</f>
        <v>50</v>
      </c>
      <c r="J3614" s="25">
        <f t="shared" si="57"/>
        <v>2</v>
      </c>
    </row>
    <row r="3615" spans="2:10">
      <c r="B3615" s="3">
        <v>39337</v>
      </c>
      <c r="C3615" s="10" t="s">
        <v>41</v>
      </c>
      <c r="D3615" s="10" t="s">
        <v>35</v>
      </c>
      <c r="E3615" s="25">
        <v>1</v>
      </c>
      <c r="F3615" s="25">
        <v>3</v>
      </c>
      <c r="G3615" s="10" t="s">
        <v>288</v>
      </c>
      <c r="H3615" s="25">
        <f>INDEX('Appendix 1 - Team Data'!$B$12:$R$112, MATCH(C3615, 'Appendix 1 - Team Data'!$B$12:$B$112,0),4)</f>
        <v>80</v>
      </c>
      <c r="I3615" s="25">
        <f>INDEX('Appendix 1 - Team Data'!$B$12:$R$112, MATCH(D3615, 'Appendix 1 - Team Data'!$B$12:$B$112,0),4)</f>
        <v>90</v>
      </c>
      <c r="J3615" s="25">
        <f t="shared" si="57"/>
        <v>2</v>
      </c>
    </row>
    <row r="3616" spans="2:10">
      <c r="B3616" s="3">
        <v>39337</v>
      </c>
      <c r="C3616" s="10" t="s">
        <v>27</v>
      </c>
      <c r="D3616" s="10" t="s">
        <v>227</v>
      </c>
      <c r="E3616" s="25">
        <v>2</v>
      </c>
      <c r="F3616" s="25">
        <v>0</v>
      </c>
      <c r="G3616" s="10" t="s">
        <v>288</v>
      </c>
      <c r="H3616" s="25">
        <f>INDEX('Appendix 1 - Team Data'!$B$12:$R$112, MATCH(C3616, 'Appendix 1 - Team Data'!$B$12:$B$112,0),4)</f>
        <v>80</v>
      </c>
      <c r="I3616" s="25">
        <f>INDEX('Appendix 1 - Team Data'!$B$12:$R$112, MATCH(D3616, 'Appendix 1 - Team Data'!$B$12:$B$112,0),4)</f>
        <v>50</v>
      </c>
      <c r="J3616" s="25">
        <f t="shared" si="57"/>
        <v>2</v>
      </c>
    </row>
    <row r="3617" spans="2:10">
      <c r="B3617" s="3">
        <v>39368</v>
      </c>
      <c r="C3617" s="10" t="s">
        <v>30</v>
      </c>
      <c r="D3617" s="10" t="s">
        <v>213</v>
      </c>
      <c r="E3617" s="25">
        <v>2</v>
      </c>
      <c r="F3617" s="25">
        <v>0</v>
      </c>
      <c r="G3617" s="10" t="s">
        <v>289</v>
      </c>
      <c r="H3617" s="25">
        <f>INDEX('Appendix 1 - Team Data'!$B$12:$R$112, MATCH(C3617, 'Appendix 1 - Team Data'!$B$12:$B$112,0),4)</f>
        <v>90</v>
      </c>
      <c r="I3617" s="25">
        <f>INDEX('Appendix 1 - Team Data'!$B$12:$R$112, MATCH(D3617, 'Appendix 1 - Team Data'!$B$12:$B$112,0),4)</f>
        <v>80</v>
      </c>
      <c r="J3617" s="25">
        <f t="shared" si="57"/>
        <v>2</v>
      </c>
    </row>
    <row r="3618" spans="2:10">
      <c r="B3618" s="3">
        <v>39368</v>
      </c>
      <c r="C3618" s="10" t="s">
        <v>28</v>
      </c>
      <c r="D3618" s="10" t="s">
        <v>21</v>
      </c>
      <c r="E3618" s="25">
        <v>1</v>
      </c>
      <c r="F3618" s="25">
        <v>3</v>
      </c>
      <c r="G3618" s="10" t="s">
        <v>293</v>
      </c>
      <c r="H3618" s="25">
        <f>INDEX('Appendix 1 - Team Data'!$B$12:$R$112, MATCH(C3618, 'Appendix 1 - Team Data'!$B$12:$B$112,0),4)</f>
        <v>80</v>
      </c>
      <c r="I3618" s="25">
        <f>INDEX('Appendix 1 - Team Data'!$B$12:$R$112, MATCH(D3618, 'Appendix 1 - Team Data'!$B$12:$B$112,0),4)</f>
        <v>90</v>
      </c>
      <c r="J3618" s="25">
        <f t="shared" si="57"/>
        <v>2</v>
      </c>
    </row>
    <row r="3619" spans="2:10">
      <c r="B3619" s="3">
        <v>39368</v>
      </c>
      <c r="C3619" s="10" t="s">
        <v>211</v>
      </c>
      <c r="D3619" s="10" t="s">
        <v>263</v>
      </c>
      <c r="E3619" s="25">
        <v>2</v>
      </c>
      <c r="F3619" s="25">
        <v>0</v>
      </c>
      <c r="G3619" s="10" t="s">
        <v>293</v>
      </c>
      <c r="H3619" s="25">
        <f>INDEX('Appendix 1 - Team Data'!$B$12:$R$112, MATCH(C3619, 'Appendix 1 - Team Data'!$B$12:$B$112,0),4)</f>
        <v>90</v>
      </c>
      <c r="I3619" s="25">
        <f>INDEX('Appendix 1 - Team Data'!$B$12:$R$112, MATCH(D3619, 'Appendix 1 - Team Data'!$B$12:$B$112,0),4)</f>
        <v>10</v>
      </c>
      <c r="J3619" s="25">
        <f t="shared" si="57"/>
        <v>2</v>
      </c>
    </row>
    <row r="3620" spans="2:10">
      <c r="B3620" s="3">
        <v>39368</v>
      </c>
      <c r="C3620" s="10" t="s">
        <v>222</v>
      </c>
      <c r="D3620" s="10" t="s">
        <v>219</v>
      </c>
      <c r="E3620" s="25">
        <v>3</v>
      </c>
      <c r="F3620" s="25">
        <v>1</v>
      </c>
      <c r="G3620" s="10" t="s">
        <v>293</v>
      </c>
      <c r="H3620" s="25">
        <f>INDEX('Appendix 1 - Team Data'!$B$12:$R$112, MATCH(C3620, 'Appendix 1 - Team Data'!$B$12:$B$112,0),4)</f>
        <v>60</v>
      </c>
      <c r="I3620" s="25">
        <f>INDEX('Appendix 1 - Team Data'!$B$12:$R$112, MATCH(D3620, 'Appendix 1 - Team Data'!$B$12:$B$112,0),4)</f>
        <v>60</v>
      </c>
      <c r="J3620" s="25">
        <f t="shared" si="57"/>
        <v>2</v>
      </c>
    </row>
    <row r="3621" spans="2:10">
      <c r="B3621" s="3">
        <v>39368</v>
      </c>
      <c r="C3621" s="10" t="s">
        <v>36</v>
      </c>
      <c r="D3621" s="10" t="s">
        <v>226</v>
      </c>
      <c r="E3621" s="25">
        <v>3</v>
      </c>
      <c r="F3621" s="25">
        <v>1</v>
      </c>
      <c r="G3621" s="10" t="s">
        <v>288</v>
      </c>
      <c r="H3621" s="25">
        <f>INDEX('Appendix 1 - Team Data'!$B$12:$R$112, MATCH(C3621, 'Appendix 1 - Team Data'!$B$12:$B$112,0),4)</f>
        <v>80</v>
      </c>
      <c r="I3621" s="25">
        <f>INDEX('Appendix 1 - Team Data'!$B$12:$R$112, MATCH(D3621, 'Appendix 1 - Team Data'!$B$12:$B$112,0),4)</f>
        <v>60</v>
      </c>
      <c r="J3621" s="25">
        <f t="shared" si="57"/>
        <v>2</v>
      </c>
    </row>
    <row r="3622" spans="2:10">
      <c r="B3622" s="3">
        <v>39369</v>
      </c>
      <c r="C3622" s="10" t="s">
        <v>51</v>
      </c>
      <c r="D3622" s="10" t="s">
        <v>266</v>
      </c>
      <c r="E3622" s="25">
        <v>3</v>
      </c>
      <c r="F3622" s="25">
        <v>1</v>
      </c>
      <c r="G3622" s="10" t="s">
        <v>288</v>
      </c>
      <c r="H3622" s="25">
        <f>INDEX('Appendix 1 - Team Data'!$B$12:$R$112, MATCH(C3622, 'Appendix 1 - Team Data'!$B$12:$B$112,0),4)</f>
        <v>70</v>
      </c>
      <c r="I3622" s="25">
        <f>INDEX('Appendix 1 - Team Data'!$B$12:$R$112, MATCH(D3622, 'Appendix 1 - Team Data'!$B$12:$B$112,0),4)</f>
        <v>10</v>
      </c>
      <c r="J3622" s="25">
        <f t="shared" si="57"/>
        <v>2</v>
      </c>
    </row>
    <row r="3623" spans="2:10">
      <c r="B3623" s="3">
        <v>39371</v>
      </c>
      <c r="C3623" s="10" t="s">
        <v>220</v>
      </c>
      <c r="D3623" s="10" t="s">
        <v>30</v>
      </c>
      <c r="E3623" s="25">
        <v>0</v>
      </c>
      <c r="F3623" s="25">
        <v>2</v>
      </c>
      <c r="G3623" s="10" t="s">
        <v>289</v>
      </c>
      <c r="H3623" s="25">
        <f>INDEX('Appendix 1 - Team Data'!$B$12:$R$112, MATCH(C3623, 'Appendix 1 - Team Data'!$B$12:$B$112,0),4)</f>
        <v>60</v>
      </c>
      <c r="I3623" s="25">
        <f>INDEX('Appendix 1 - Team Data'!$B$12:$R$112, MATCH(D3623, 'Appendix 1 - Team Data'!$B$12:$B$112,0),4)</f>
        <v>90</v>
      </c>
      <c r="J3623" s="25">
        <f t="shared" si="57"/>
        <v>2</v>
      </c>
    </row>
    <row r="3624" spans="2:10">
      <c r="B3624" s="3">
        <v>39372</v>
      </c>
      <c r="C3624" s="10" t="s">
        <v>213</v>
      </c>
      <c r="D3624" s="10" t="s">
        <v>27</v>
      </c>
      <c r="E3624" s="25">
        <v>2</v>
      </c>
      <c r="F3624" s="25">
        <v>0</v>
      </c>
      <c r="G3624" s="10" t="s">
        <v>289</v>
      </c>
      <c r="H3624" s="25">
        <f>INDEX('Appendix 1 - Team Data'!$B$12:$R$112, MATCH(C3624, 'Appendix 1 - Team Data'!$B$12:$B$112,0),4)</f>
        <v>80</v>
      </c>
      <c r="I3624" s="25">
        <f>INDEX('Appendix 1 - Team Data'!$B$12:$R$112, MATCH(D3624, 'Appendix 1 - Team Data'!$B$12:$B$112,0),4)</f>
        <v>80</v>
      </c>
      <c r="J3624" s="25">
        <f t="shared" si="57"/>
        <v>2</v>
      </c>
    </row>
    <row r="3625" spans="2:10">
      <c r="B3625" s="3">
        <v>39372</v>
      </c>
      <c r="C3625" s="10" t="s">
        <v>263</v>
      </c>
      <c r="D3625" s="10" t="s">
        <v>222</v>
      </c>
      <c r="E3625" s="25">
        <v>2</v>
      </c>
      <c r="F3625" s="25">
        <v>0</v>
      </c>
      <c r="G3625" s="10" t="s">
        <v>293</v>
      </c>
      <c r="H3625" s="25">
        <f>INDEX('Appendix 1 - Team Data'!$B$12:$R$112, MATCH(C3625, 'Appendix 1 - Team Data'!$B$12:$B$112,0),4)</f>
        <v>10</v>
      </c>
      <c r="I3625" s="25">
        <f>INDEX('Appendix 1 - Team Data'!$B$12:$R$112, MATCH(D3625, 'Appendix 1 - Team Data'!$B$12:$B$112,0),4)</f>
        <v>60</v>
      </c>
      <c r="J3625" s="25">
        <f t="shared" si="57"/>
        <v>2</v>
      </c>
    </row>
    <row r="3626" spans="2:10">
      <c r="B3626" s="3">
        <v>39372</v>
      </c>
      <c r="C3626" s="10" t="s">
        <v>211</v>
      </c>
      <c r="D3626" s="10" t="s">
        <v>250</v>
      </c>
      <c r="E3626" s="25">
        <v>2</v>
      </c>
      <c r="F3626" s="25">
        <v>0</v>
      </c>
      <c r="G3626" s="10" t="s">
        <v>288</v>
      </c>
      <c r="H3626" s="25">
        <f>INDEX('Appendix 1 - Team Data'!$B$12:$R$112, MATCH(C3626, 'Appendix 1 - Team Data'!$B$12:$B$112,0),4)</f>
        <v>90</v>
      </c>
      <c r="I3626" s="25">
        <f>INDEX('Appendix 1 - Team Data'!$B$12:$R$112, MATCH(D3626, 'Appendix 1 - Team Data'!$B$12:$B$112,0),4)</f>
        <v>20</v>
      </c>
      <c r="J3626" s="25">
        <f t="shared" si="57"/>
        <v>2</v>
      </c>
    </row>
    <row r="3627" spans="2:10">
      <c r="B3627" s="3">
        <v>39372</v>
      </c>
      <c r="C3627" s="10" t="s">
        <v>212</v>
      </c>
      <c r="D3627" s="10" t="s">
        <v>232</v>
      </c>
      <c r="E3627" s="25">
        <v>2</v>
      </c>
      <c r="F3627" s="25">
        <v>0</v>
      </c>
      <c r="G3627" s="10" t="s">
        <v>293</v>
      </c>
      <c r="H3627" s="25">
        <f>INDEX('Appendix 1 - Team Data'!$B$12:$R$112, MATCH(C3627, 'Appendix 1 - Team Data'!$B$12:$B$112,0),4)</f>
        <v>80</v>
      </c>
      <c r="I3627" s="25">
        <f>INDEX('Appendix 1 - Team Data'!$B$12:$R$112, MATCH(D3627, 'Appendix 1 - Team Data'!$B$12:$B$112,0),4)</f>
        <v>40</v>
      </c>
      <c r="J3627" s="25">
        <f t="shared" si="57"/>
        <v>2</v>
      </c>
    </row>
    <row r="3628" spans="2:10">
      <c r="B3628" s="3">
        <v>39395</v>
      </c>
      <c r="C3628" s="10" t="s">
        <v>16</v>
      </c>
      <c r="D3628" s="10" t="s">
        <v>258</v>
      </c>
      <c r="E3628" s="25">
        <v>2</v>
      </c>
      <c r="F3628" s="25">
        <v>0</v>
      </c>
      <c r="G3628" s="10" t="s">
        <v>288</v>
      </c>
      <c r="H3628" s="25">
        <f>INDEX('Appendix 1 - Team Data'!$B$12:$R$112, MATCH(C3628, 'Appendix 1 - Team Data'!$B$12:$B$112,0),4)</f>
        <v>30</v>
      </c>
      <c r="I3628" s="25">
        <f>INDEX('Appendix 1 - Team Data'!$B$12:$R$112, MATCH(D3628, 'Appendix 1 - Team Data'!$B$12:$B$112,0),4)</f>
        <v>20</v>
      </c>
      <c r="J3628" s="25">
        <f t="shared" si="57"/>
        <v>2</v>
      </c>
    </row>
    <row r="3629" spans="2:10">
      <c r="B3629" s="3">
        <v>39403</v>
      </c>
      <c r="C3629" s="10" t="s">
        <v>239</v>
      </c>
      <c r="D3629" s="10" t="s">
        <v>261</v>
      </c>
      <c r="E3629" s="25">
        <v>2</v>
      </c>
      <c r="F3629" s="25">
        <v>4</v>
      </c>
      <c r="G3629" s="10" t="s">
        <v>293</v>
      </c>
      <c r="H3629" s="25">
        <f>INDEX('Appendix 1 - Team Data'!$B$12:$R$112, MATCH(C3629, 'Appendix 1 - Team Data'!$B$12:$B$112,0),4)</f>
        <v>40</v>
      </c>
      <c r="I3629" s="25">
        <f>INDEX('Appendix 1 - Team Data'!$B$12:$R$112, MATCH(D3629, 'Appendix 1 - Team Data'!$B$12:$B$112,0),4)</f>
        <v>10</v>
      </c>
      <c r="J3629" s="25">
        <f t="shared" si="57"/>
        <v>2</v>
      </c>
    </row>
    <row r="3630" spans="2:10">
      <c r="B3630" s="3">
        <v>39403</v>
      </c>
      <c r="C3630" s="10" t="s">
        <v>256</v>
      </c>
      <c r="D3630" s="10" t="s">
        <v>32</v>
      </c>
      <c r="E3630" s="25">
        <v>2</v>
      </c>
      <c r="F3630" s="25">
        <v>0</v>
      </c>
      <c r="G3630" s="10" t="s">
        <v>293</v>
      </c>
      <c r="H3630" s="25">
        <f>INDEX('Appendix 1 - Team Data'!$B$12:$R$112, MATCH(C3630, 'Appendix 1 - Team Data'!$B$12:$B$112,0),4)</f>
        <v>20</v>
      </c>
      <c r="I3630" s="25">
        <f>INDEX('Appendix 1 - Team Data'!$B$12:$R$112, MATCH(D3630, 'Appendix 1 - Team Data'!$B$12:$B$112,0),4)</f>
        <v>80</v>
      </c>
      <c r="J3630" s="25">
        <f t="shared" si="57"/>
        <v>2</v>
      </c>
    </row>
    <row r="3631" spans="2:10">
      <c r="B3631" s="3">
        <v>39403</v>
      </c>
      <c r="C3631" s="10" t="s">
        <v>50</v>
      </c>
      <c r="D3631" s="10" t="s">
        <v>45</v>
      </c>
      <c r="E3631" s="25">
        <v>2</v>
      </c>
      <c r="F3631" s="25">
        <v>0</v>
      </c>
      <c r="G3631" s="10" t="s">
        <v>293</v>
      </c>
      <c r="H3631" s="25">
        <f>INDEX('Appendix 1 - Team Data'!$B$12:$R$112, MATCH(C3631, 'Appendix 1 - Team Data'!$B$12:$B$112,0),4)</f>
        <v>80</v>
      </c>
      <c r="I3631" s="25">
        <f>INDEX('Appendix 1 - Team Data'!$B$12:$R$112, MATCH(D3631, 'Appendix 1 - Team Data'!$B$12:$B$112,0),4)</f>
        <v>90</v>
      </c>
      <c r="J3631" s="25">
        <f t="shared" si="57"/>
        <v>2</v>
      </c>
    </row>
    <row r="3632" spans="2:10">
      <c r="B3632" s="3">
        <v>39406</v>
      </c>
      <c r="C3632" s="10" t="s">
        <v>250</v>
      </c>
      <c r="D3632" s="10" t="s">
        <v>255</v>
      </c>
      <c r="E3632" s="25">
        <v>2</v>
      </c>
      <c r="F3632" s="25">
        <v>0</v>
      </c>
      <c r="G3632" s="10" t="s">
        <v>288</v>
      </c>
      <c r="H3632" s="25">
        <f>INDEX('Appendix 1 - Team Data'!$B$12:$R$112, MATCH(C3632, 'Appendix 1 - Team Data'!$B$12:$B$112,0),4)</f>
        <v>20</v>
      </c>
      <c r="I3632" s="25">
        <f>INDEX('Appendix 1 - Team Data'!$B$12:$R$112, MATCH(D3632, 'Appendix 1 - Team Data'!$B$12:$B$112,0),4)</f>
        <v>20</v>
      </c>
      <c r="J3632" s="25">
        <f t="shared" si="57"/>
        <v>2</v>
      </c>
    </row>
    <row r="3633" spans="2:10">
      <c r="B3633" s="3">
        <v>39406</v>
      </c>
      <c r="C3633" s="10" t="s">
        <v>220</v>
      </c>
      <c r="D3633" s="10" t="s">
        <v>227</v>
      </c>
      <c r="E3633" s="25">
        <v>5</v>
      </c>
      <c r="F3633" s="25">
        <v>3</v>
      </c>
      <c r="G3633" s="10" t="s">
        <v>289</v>
      </c>
      <c r="H3633" s="25">
        <f>INDEX('Appendix 1 - Team Data'!$B$12:$R$112, MATCH(C3633, 'Appendix 1 - Team Data'!$B$12:$B$112,0),4)</f>
        <v>60</v>
      </c>
      <c r="I3633" s="25">
        <f>INDEX('Appendix 1 - Team Data'!$B$12:$R$112, MATCH(D3633, 'Appendix 1 - Team Data'!$B$12:$B$112,0),4)</f>
        <v>50</v>
      </c>
      <c r="J3633" s="25">
        <f t="shared" si="57"/>
        <v>2</v>
      </c>
    </row>
    <row r="3634" spans="2:10">
      <c r="B3634" s="3">
        <v>39407</v>
      </c>
      <c r="C3634" s="10" t="s">
        <v>247</v>
      </c>
      <c r="D3634" s="10" t="s">
        <v>259</v>
      </c>
      <c r="E3634" s="25">
        <v>2</v>
      </c>
      <c r="F3634" s="25">
        <v>0</v>
      </c>
      <c r="G3634" s="10" t="s">
        <v>288</v>
      </c>
      <c r="H3634" s="25">
        <f>INDEX('Appendix 1 - Team Data'!$B$12:$R$112, MATCH(C3634, 'Appendix 1 - Team Data'!$B$12:$B$112,0),4)</f>
        <v>30</v>
      </c>
      <c r="I3634" s="25">
        <f>INDEX('Appendix 1 - Team Data'!$B$12:$R$112, MATCH(D3634, 'Appendix 1 - Team Data'!$B$12:$B$112,0),4)</f>
        <v>10</v>
      </c>
      <c r="J3634" s="25">
        <f t="shared" si="57"/>
        <v>2</v>
      </c>
    </row>
    <row r="3635" spans="2:10">
      <c r="B3635" s="3">
        <v>39407</v>
      </c>
      <c r="C3635" s="10" t="s">
        <v>232</v>
      </c>
      <c r="D3635" s="10" t="s">
        <v>233</v>
      </c>
      <c r="E3635" s="25">
        <v>0</v>
      </c>
      <c r="F3635" s="25">
        <v>2</v>
      </c>
      <c r="G3635" s="10" t="s">
        <v>293</v>
      </c>
      <c r="H3635" s="25">
        <f>INDEX('Appendix 1 - Team Data'!$B$12:$R$112, MATCH(C3635, 'Appendix 1 - Team Data'!$B$12:$B$112,0),4)</f>
        <v>40</v>
      </c>
      <c r="I3635" s="25">
        <f>INDEX('Appendix 1 - Team Data'!$B$12:$R$112, MATCH(D3635, 'Appendix 1 - Team Data'!$B$12:$B$112,0),4)</f>
        <v>40</v>
      </c>
      <c r="J3635" s="25">
        <f t="shared" si="57"/>
        <v>2</v>
      </c>
    </row>
    <row r="3636" spans="2:10">
      <c r="B3636" s="3">
        <v>39459</v>
      </c>
      <c r="C3636" s="10" t="s">
        <v>275</v>
      </c>
      <c r="D3636" s="10" t="s">
        <v>243</v>
      </c>
      <c r="E3636" s="25">
        <v>0</v>
      </c>
      <c r="F3636" s="25">
        <v>2</v>
      </c>
      <c r="G3636" s="10" t="s">
        <v>288</v>
      </c>
      <c r="H3636" s="25">
        <f>INDEX('Appendix 1 - Team Data'!$B$12:$R$112, MATCH(C3636, 'Appendix 1 - Team Data'!$B$12:$B$112,0),4)</f>
        <v>0</v>
      </c>
      <c r="I3636" s="25">
        <f>INDEX('Appendix 1 - Team Data'!$B$12:$R$112, MATCH(D3636, 'Appendix 1 - Team Data'!$B$12:$B$112,0),4)</f>
        <v>30</v>
      </c>
      <c r="J3636" s="25">
        <f t="shared" si="57"/>
        <v>2</v>
      </c>
    </row>
    <row r="3637" spans="2:10">
      <c r="B3637" s="3">
        <v>39459</v>
      </c>
      <c r="C3637" s="10" t="s">
        <v>22</v>
      </c>
      <c r="D3637" s="10" t="s">
        <v>260</v>
      </c>
      <c r="E3637" s="25">
        <v>2</v>
      </c>
      <c r="F3637" s="25">
        <v>0</v>
      </c>
      <c r="G3637" s="10" t="s">
        <v>288</v>
      </c>
      <c r="H3637" s="25">
        <f>INDEX('Appendix 1 - Team Data'!$B$12:$R$112, MATCH(C3637, 'Appendix 1 - Team Data'!$B$12:$B$112,0),4)</f>
        <v>50</v>
      </c>
      <c r="I3637" s="25">
        <f>INDEX('Appendix 1 - Team Data'!$B$12:$R$112, MATCH(D3637, 'Appendix 1 - Team Data'!$B$12:$B$112,0),4)</f>
        <v>10</v>
      </c>
      <c r="J3637" s="25">
        <f t="shared" si="57"/>
        <v>2</v>
      </c>
    </row>
    <row r="3638" spans="2:10">
      <c r="B3638" s="3">
        <v>39469</v>
      </c>
      <c r="C3638" s="10" t="s">
        <v>17</v>
      </c>
      <c r="D3638" s="10" t="s">
        <v>231</v>
      </c>
      <c r="E3638" s="25">
        <v>4</v>
      </c>
      <c r="F3638" s="25">
        <v>2</v>
      </c>
      <c r="G3638" s="10" t="s">
        <v>306</v>
      </c>
      <c r="H3638" s="25">
        <f>INDEX('Appendix 1 - Team Data'!$B$12:$R$112, MATCH(C3638, 'Appendix 1 - Team Data'!$B$12:$B$112,0),4)</f>
        <v>50</v>
      </c>
      <c r="I3638" s="25">
        <f>INDEX('Appendix 1 - Team Data'!$B$12:$R$112, MATCH(D3638, 'Appendix 1 - Team Data'!$B$12:$B$112,0),4)</f>
        <v>40</v>
      </c>
      <c r="J3638" s="25">
        <f t="shared" si="57"/>
        <v>2</v>
      </c>
    </row>
    <row r="3639" spans="2:10">
      <c r="B3639" s="3">
        <v>39474</v>
      </c>
      <c r="C3639" s="10" t="s">
        <v>47</v>
      </c>
      <c r="D3639" s="10" t="s">
        <v>250</v>
      </c>
      <c r="E3639" s="25">
        <v>3</v>
      </c>
      <c r="F3639" s="25">
        <v>1</v>
      </c>
      <c r="G3639" s="10" t="s">
        <v>306</v>
      </c>
      <c r="H3639" s="25">
        <f>INDEX('Appendix 1 - Team Data'!$B$12:$R$112, MATCH(C3639, 'Appendix 1 - Team Data'!$B$12:$B$112,0),4)</f>
        <v>40</v>
      </c>
      <c r="I3639" s="25">
        <f>INDEX('Appendix 1 - Team Data'!$B$12:$R$112, MATCH(D3639, 'Appendix 1 - Team Data'!$B$12:$B$112,0),4)</f>
        <v>20</v>
      </c>
      <c r="J3639" s="25">
        <f t="shared" si="57"/>
        <v>2</v>
      </c>
    </row>
    <row r="3640" spans="2:10">
      <c r="B3640" s="3">
        <v>39475</v>
      </c>
      <c r="C3640" s="10" t="s">
        <v>234</v>
      </c>
      <c r="D3640" s="10" t="s">
        <v>22</v>
      </c>
      <c r="E3640" s="25">
        <v>2</v>
      </c>
      <c r="F3640" s="25">
        <v>0</v>
      </c>
      <c r="G3640" s="10" t="s">
        <v>306</v>
      </c>
      <c r="H3640" s="25">
        <f>INDEX('Appendix 1 - Team Data'!$B$12:$R$112, MATCH(C3640, 'Appendix 1 - Team Data'!$B$12:$B$112,0),4)</f>
        <v>40</v>
      </c>
      <c r="I3640" s="25">
        <f>INDEX('Appendix 1 - Team Data'!$B$12:$R$112, MATCH(D3640, 'Appendix 1 - Team Data'!$B$12:$B$112,0),4)</f>
        <v>50</v>
      </c>
      <c r="J3640" s="25">
        <f t="shared" si="57"/>
        <v>2</v>
      </c>
    </row>
    <row r="3641" spans="2:10">
      <c r="B3641" s="3">
        <v>39480</v>
      </c>
      <c r="C3641" s="10" t="s">
        <v>261</v>
      </c>
      <c r="D3641" s="10" t="s">
        <v>31</v>
      </c>
      <c r="E3641" s="25">
        <v>2</v>
      </c>
      <c r="F3641" s="25">
        <v>0</v>
      </c>
      <c r="G3641" s="10" t="s">
        <v>294</v>
      </c>
      <c r="H3641" s="25">
        <f>INDEX('Appendix 1 - Team Data'!$B$12:$R$112, MATCH(C3641, 'Appendix 1 - Team Data'!$B$12:$B$112,0),4)</f>
        <v>10</v>
      </c>
      <c r="I3641" s="25">
        <f>INDEX('Appendix 1 - Team Data'!$B$12:$R$112, MATCH(D3641, 'Appendix 1 - Team Data'!$B$12:$B$112,0),4)</f>
        <v>70</v>
      </c>
      <c r="J3641" s="25">
        <f t="shared" si="57"/>
        <v>2</v>
      </c>
    </row>
    <row r="3642" spans="2:10">
      <c r="B3642" s="3">
        <v>39484</v>
      </c>
      <c r="C3642" s="10" t="s">
        <v>264</v>
      </c>
      <c r="D3642" s="10" t="s">
        <v>31</v>
      </c>
      <c r="E3642" s="25">
        <v>0</v>
      </c>
      <c r="F3642" s="25">
        <v>2</v>
      </c>
      <c r="G3642" s="10" t="s">
        <v>294</v>
      </c>
      <c r="H3642" s="25">
        <f>INDEX('Appendix 1 - Team Data'!$B$12:$R$112, MATCH(C3642, 'Appendix 1 - Team Data'!$B$12:$B$112,0),4)</f>
        <v>10</v>
      </c>
      <c r="I3642" s="25">
        <f>INDEX('Appendix 1 - Team Data'!$B$12:$R$112, MATCH(D3642, 'Appendix 1 - Team Data'!$B$12:$B$112,0),4)</f>
        <v>70</v>
      </c>
      <c r="J3642" s="25">
        <f t="shared" si="57"/>
        <v>2</v>
      </c>
    </row>
    <row r="3643" spans="2:10">
      <c r="B3643" s="3">
        <v>39484</v>
      </c>
      <c r="C3643" s="10" t="s">
        <v>237</v>
      </c>
      <c r="D3643" s="10" t="s">
        <v>215</v>
      </c>
      <c r="E3643" s="25">
        <v>2</v>
      </c>
      <c r="F3643" s="25">
        <v>0</v>
      </c>
      <c r="G3643" s="10" t="s">
        <v>288</v>
      </c>
      <c r="H3643" s="25">
        <f>INDEX('Appendix 1 - Team Data'!$B$12:$R$112, MATCH(C3643, 'Appendix 1 - Team Data'!$B$12:$B$112,0),4)</f>
        <v>40</v>
      </c>
      <c r="I3643" s="25">
        <f>INDEX('Appendix 1 - Team Data'!$B$12:$R$112, MATCH(D3643, 'Appendix 1 - Team Data'!$B$12:$B$112,0),4)</f>
        <v>70</v>
      </c>
      <c r="J3643" s="25">
        <f t="shared" si="57"/>
        <v>2</v>
      </c>
    </row>
    <row r="3644" spans="2:10">
      <c r="B3644" s="3">
        <v>39484</v>
      </c>
      <c r="C3644" s="10" t="s">
        <v>211</v>
      </c>
      <c r="D3644" s="10" t="s">
        <v>20</v>
      </c>
      <c r="E3644" s="25">
        <v>3</v>
      </c>
      <c r="F3644" s="25">
        <v>1</v>
      </c>
      <c r="G3644" s="10" t="s">
        <v>288</v>
      </c>
      <c r="H3644" s="25">
        <f>INDEX('Appendix 1 - Team Data'!$B$12:$R$112, MATCH(C3644, 'Appendix 1 - Team Data'!$B$12:$B$112,0),4)</f>
        <v>90</v>
      </c>
      <c r="I3644" s="25">
        <f>INDEX('Appendix 1 - Team Data'!$B$12:$R$112, MATCH(D3644, 'Appendix 1 - Team Data'!$B$12:$B$112,0),4)</f>
        <v>90</v>
      </c>
      <c r="J3644" s="25">
        <f t="shared" si="57"/>
        <v>2</v>
      </c>
    </row>
    <row r="3645" spans="2:10">
      <c r="B3645" s="3">
        <v>39484</v>
      </c>
      <c r="C3645" s="10" t="s">
        <v>249</v>
      </c>
      <c r="D3645" s="10" t="s">
        <v>275</v>
      </c>
      <c r="E3645" s="25">
        <v>2</v>
      </c>
      <c r="F3645" s="25">
        <v>0</v>
      </c>
      <c r="G3645" s="10" t="s">
        <v>289</v>
      </c>
      <c r="H3645" s="25">
        <f>INDEX('Appendix 1 - Team Data'!$B$12:$R$112, MATCH(C3645, 'Appendix 1 - Team Data'!$B$12:$B$112,0),4)</f>
        <v>20</v>
      </c>
      <c r="I3645" s="25">
        <f>INDEX('Appendix 1 - Team Data'!$B$12:$R$112, MATCH(D3645, 'Appendix 1 - Team Data'!$B$12:$B$112,0),4)</f>
        <v>0</v>
      </c>
      <c r="J3645" s="25">
        <f t="shared" si="57"/>
        <v>2</v>
      </c>
    </row>
    <row r="3646" spans="2:10">
      <c r="B3646" s="3">
        <v>39487</v>
      </c>
      <c r="C3646" s="10" t="s">
        <v>234</v>
      </c>
      <c r="D3646" s="10" t="s">
        <v>243</v>
      </c>
      <c r="E3646" s="25">
        <v>4</v>
      </c>
      <c r="F3646" s="25">
        <v>2</v>
      </c>
      <c r="G3646" s="10" t="s">
        <v>306</v>
      </c>
      <c r="H3646" s="25">
        <f>INDEX('Appendix 1 - Team Data'!$B$12:$R$112, MATCH(C3646, 'Appendix 1 - Team Data'!$B$12:$B$112,0),4)</f>
        <v>40</v>
      </c>
      <c r="I3646" s="25">
        <f>INDEX('Appendix 1 - Team Data'!$B$12:$R$112, MATCH(D3646, 'Appendix 1 - Team Data'!$B$12:$B$112,0),4)</f>
        <v>30</v>
      </c>
      <c r="J3646" s="25">
        <f t="shared" si="57"/>
        <v>2</v>
      </c>
    </row>
    <row r="3647" spans="2:10">
      <c r="B3647" s="3">
        <v>39505</v>
      </c>
      <c r="C3647" s="10" t="s">
        <v>50</v>
      </c>
      <c r="D3647" s="10" t="s">
        <v>258</v>
      </c>
      <c r="E3647" s="25">
        <v>2</v>
      </c>
      <c r="F3647" s="25">
        <v>0</v>
      </c>
      <c r="G3647" s="10" t="s">
        <v>288</v>
      </c>
      <c r="H3647" s="25">
        <f>INDEX('Appendix 1 - Team Data'!$B$12:$R$112, MATCH(C3647, 'Appendix 1 - Team Data'!$B$12:$B$112,0),4)</f>
        <v>80</v>
      </c>
      <c r="I3647" s="25">
        <f>INDEX('Appendix 1 - Team Data'!$B$12:$R$112, MATCH(D3647, 'Appendix 1 - Team Data'!$B$12:$B$112,0),4)</f>
        <v>20</v>
      </c>
      <c r="J3647" s="25">
        <f t="shared" si="57"/>
        <v>2</v>
      </c>
    </row>
    <row r="3648" spans="2:10">
      <c r="B3648" s="3">
        <v>39533</v>
      </c>
      <c r="C3648" s="10" t="s">
        <v>218</v>
      </c>
      <c r="D3648" s="10" t="s">
        <v>262</v>
      </c>
      <c r="E3648" s="25">
        <v>3</v>
      </c>
      <c r="F3648" s="25">
        <v>1</v>
      </c>
      <c r="G3648" s="10" t="s">
        <v>288</v>
      </c>
      <c r="H3648" s="25">
        <f>INDEX('Appendix 1 - Team Data'!$B$12:$R$112, MATCH(C3648, 'Appendix 1 - Team Data'!$B$12:$B$112,0),4)</f>
        <v>70</v>
      </c>
      <c r="I3648" s="25">
        <f>INDEX('Appendix 1 - Team Data'!$B$12:$R$112, MATCH(D3648, 'Appendix 1 - Team Data'!$B$12:$B$112,0),4)</f>
        <v>10</v>
      </c>
      <c r="J3648" s="25">
        <f t="shared" si="57"/>
        <v>2</v>
      </c>
    </row>
    <row r="3649" spans="2:10">
      <c r="B3649" s="3">
        <v>39533</v>
      </c>
      <c r="C3649" s="10" t="s">
        <v>17</v>
      </c>
      <c r="D3649" s="10" t="s">
        <v>30</v>
      </c>
      <c r="E3649" s="25">
        <v>0</v>
      </c>
      <c r="F3649" s="25">
        <v>2</v>
      </c>
      <c r="G3649" s="10" t="s">
        <v>288</v>
      </c>
      <c r="H3649" s="25">
        <f>INDEX('Appendix 1 - Team Data'!$B$12:$R$112, MATCH(C3649, 'Appendix 1 - Team Data'!$B$12:$B$112,0),4)</f>
        <v>50</v>
      </c>
      <c r="I3649" s="25">
        <f>INDEX('Appendix 1 - Team Data'!$B$12:$R$112, MATCH(D3649, 'Appendix 1 - Team Data'!$B$12:$B$112,0),4)</f>
        <v>90</v>
      </c>
      <c r="J3649" s="25">
        <f t="shared" si="57"/>
        <v>2</v>
      </c>
    </row>
    <row r="3650" spans="2:10">
      <c r="B3650" s="3">
        <v>39533</v>
      </c>
      <c r="C3650" s="10" t="s">
        <v>258</v>
      </c>
      <c r="D3650" s="10" t="s">
        <v>255</v>
      </c>
      <c r="E3650" s="25">
        <v>2</v>
      </c>
      <c r="F3650" s="25">
        <v>0</v>
      </c>
      <c r="G3650" s="10" t="s">
        <v>288</v>
      </c>
      <c r="H3650" s="25">
        <f>INDEX('Appendix 1 - Team Data'!$B$12:$R$112, MATCH(C3650, 'Appendix 1 - Team Data'!$B$12:$B$112,0),4)</f>
        <v>20</v>
      </c>
      <c r="I3650" s="25">
        <f>INDEX('Appendix 1 - Team Data'!$B$12:$R$112, MATCH(D3650, 'Appendix 1 - Team Data'!$B$12:$B$112,0),4)</f>
        <v>20</v>
      </c>
      <c r="J3650" s="25">
        <f t="shared" si="57"/>
        <v>2</v>
      </c>
    </row>
    <row r="3651" spans="2:10">
      <c r="B3651" s="3">
        <v>39533</v>
      </c>
      <c r="C3651" s="10" t="s">
        <v>243</v>
      </c>
      <c r="D3651" s="10" t="s">
        <v>47</v>
      </c>
      <c r="E3651" s="25">
        <v>0</v>
      </c>
      <c r="F3651" s="25">
        <v>2</v>
      </c>
      <c r="G3651" s="10" t="s">
        <v>288</v>
      </c>
      <c r="H3651" s="25">
        <f>INDEX('Appendix 1 - Team Data'!$B$12:$R$112, MATCH(C3651, 'Appendix 1 - Team Data'!$B$12:$B$112,0),4)</f>
        <v>30</v>
      </c>
      <c r="I3651" s="25">
        <f>INDEX('Appendix 1 - Team Data'!$B$12:$R$112, MATCH(D3651, 'Appendix 1 - Team Data'!$B$12:$B$112,0),4)</f>
        <v>40</v>
      </c>
      <c r="J3651" s="25">
        <f t="shared" si="57"/>
        <v>2</v>
      </c>
    </row>
    <row r="3652" spans="2:10">
      <c r="B3652" s="3">
        <v>39533</v>
      </c>
      <c r="C3652" s="10" t="s">
        <v>235</v>
      </c>
      <c r="D3652" s="10" t="s">
        <v>246</v>
      </c>
      <c r="E3652" s="25">
        <v>3</v>
      </c>
      <c r="F3652" s="25">
        <v>1</v>
      </c>
      <c r="G3652" s="10" t="s">
        <v>288</v>
      </c>
      <c r="H3652" s="25">
        <f>INDEX('Appendix 1 - Team Data'!$B$12:$R$112, MATCH(C3652, 'Appendix 1 - Team Data'!$B$12:$B$112,0),4)</f>
        <v>40</v>
      </c>
      <c r="I3652" s="25">
        <f>INDEX('Appendix 1 - Team Data'!$B$12:$R$112, MATCH(D3652, 'Appendix 1 - Team Data'!$B$12:$B$112,0),4)</f>
        <v>30</v>
      </c>
      <c r="J3652" s="25">
        <f t="shared" si="57"/>
        <v>2</v>
      </c>
    </row>
    <row r="3653" spans="2:10">
      <c r="B3653" s="3">
        <v>39533</v>
      </c>
      <c r="C3653" s="10" t="s">
        <v>27</v>
      </c>
      <c r="D3653" s="10" t="s">
        <v>37</v>
      </c>
      <c r="E3653" s="25">
        <v>3</v>
      </c>
      <c r="F3653" s="25">
        <v>1</v>
      </c>
      <c r="G3653" s="10" t="s">
        <v>288</v>
      </c>
      <c r="H3653" s="25">
        <f>INDEX('Appendix 1 - Team Data'!$B$12:$R$112, MATCH(C3653, 'Appendix 1 - Team Data'!$B$12:$B$112,0),4)</f>
        <v>80</v>
      </c>
      <c r="I3653" s="25">
        <f>INDEX('Appendix 1 - Team Data'!$B$12:$R$112, MATCH(D3653, 'Appendix 1 - Team Data'!$B$12:$B$112,0),4)</f>
        <v>60</v>
      </c>
      <c r="J3653" s="25">
        <f t="shared" si="57"/>
        <v>2</v>
      </c>
    </row>
    <row r="3654" spans="2:10">
      <c r="B3654" s="3">
        <v>39533</v>
      </c>
      <c r="C3654" s="10" t="s">
        <v>270</v>
      </c>
      <c r="D3654" s="10" t="s">
        <v>245</v>
      </c>
      <c r="E3654" s="25">
        <v>2</v>
      </c>
      <c r="F3654" s="25">
        <v>0</v>
      </c>
      <c r="G3654" s="10" t="s">
        <v>289</v>
      </c>
      <c r="H3654" s="25">
        <f>INDEX('Appendix 1 - Team Data'!$B$12:$R$112, MATCH(C3654, 'Appendix 1 - Team Data'!$B$12:$B$112,0),4)</f>
        <v>0</v>
      </c>
      <c r="I3654" s="25">
        <f>INDEX('Appendix 1 - Team Data'!$B$12:$R$112, MATCH(D3654, 'Appendix 1 - Team Data'!$B$12:$B$112,0),4)</f>
        <v>30</v>
      </c>
      <c r="J3654" s="25">
        <f t="shared" si="57"/>
        <v>2</v>
      </c>
    </row>
    <row r="3655" spans="2:10">
      <c r="B3655" s="3">
        <v>39533</v>
      </c>
      <c r="C3655" s="10" t="s">
        <v>219</v>
      </c>
      <c r="D3655" s="10" t="s">
        <v>38</v>
      </c>
      <c r="E3655" s="25">
        <v>2</v>
      </c>
      <c r="F3655" s="25">
        <v>0</v>
      </c>
      <c r="G3655" s="10" t="s">
        <v>288</v>
      </c>
      <c r="H3655" s="25">
        <f>INDEX('Appendix 1 - Team Data'!$B$12:$R$112, MATCH(C3655, 'Appendix 1 - Team Data'!$B$12:$B$112,0),4)</f>
        <v>60</v>
      </c>
      <c r="I3655" s="25">
        <f>INDEX('Appendix 1 - Team Data'!$B$12:$R$112, MATCH(D3655, 'Appendix 1 - Team Data'!$B$12:$B$112,0),4)</f>
        <v>70</v>
      </c>
      <c r="J3655" s="25">
        <f t="shared" si="57"/>
        <v>2</v>
      </c>
    </row>
    <row r="3656" spans="2:10">
      <c r="B3656" s="3">
        <v>39592</v>
      </c>
      <c r="C3656" s="10" t="s">
        <v>36</v>
      </c>
      <c r="D3656" s="10" t="s">
        <v>216</v>
      </c>
      <c r="E3656" s="25">
        <v>2</v>
      </c>
      <c r="F3656" s="25">
        <v>0</v>
      </c>
      <c r="G3656" s="10" t="s">
        <v>288</v>
      </c>
      <c r="H3656" s="25">
        <f>INDEX('Appendix 1 - Team Data'!$B$12:$R$112, MATCH(C3656, 'Appendix 1 - Team Data'!$B$12:$B$112,0),4)</f>
        <v>80</v>
      </c>
      <c r="I3656" s="25">
        <f>INDEX('Appendix 1 - Team Data'!$B$12:$R$112, MATCH(D3656, 'Appendix 1 - Team Data'!$B$12:$B$112,0),4)</f>
        <v>70</v>
      </c>
      <c r="J3656" s="25">
        <f t="shared" si="57"/>
        <v>2</v>
      </c>
    </row>
    <row r="3657" spans="2:10">
      <c r="B3657" s="3">
        <v>39593</v>
      </c>
      <c r="C3657" s="10" t="s">
        <v>248</v>
      </c>
      <c r="D3657" s="10" t="s">
        <v>268</v>
      </c>
      <c r="E3657" s="25">
        <v>2</v>
      </c>
      <c r="F3657" s="25">
        <v>0</v>
      </c>
      <c r="G3657" s="10" t="s">
        <v>288</v>
      </c>
      <c r="H3657" s="25">
        <f>INDEX('Appendix 1 - Team Data'!$B$12:$R$112, MATCH(C3657, 'Appendix 1 - Team Data'!$B$12:$B$112,0),4)</f>
        <v>30</v>
      </c>
      <c r="I3657" s="25">
        <f>INDEX('Appendix 1 - Team Data'!$B$12:$R$112, MATCH(D3657, 'Appendix 1 - Team Data'!$B$12:$B$112,0),4)</f>
        <v>10</v>
      </c>
      <c r="J3657" s="25">
        <f t="shared" si="57"/>
        <v>2</v>
      </c>
    </row>
    <row r="3658" spans="2:10">
      <c r="B3658" s="3">
        <v>39595</v>
      </c>
      <c r="C3658" s="10" t="s">
        <v>25</v>
      </c>
      <c r="D3658" s="10" t="s">
        <v>218</v>
      </c>
      <c r="E3658" s="25">
        <v>2</v>
      </c>
      <c r="F3658" s="25">
        <v>0</v>
      </c>
      <c r="G3658" s="10" t="s">
        <v>288</v>
      </c>
      <c r="H3658" s="25">
        <f>INDEX('Appendix 1 - Team Data'!$B$12:$R$112, MATCH(C3658, 'Appendix 1 - Team Data'!$B$12:$B$112,0),4)</f>
        <v>90</v>
      </c>
      <c r="I3658" s="25">
        <f>INDEX('Appendix 1 - Team Data'!$B$12:$R$112, MATCH(D3658, 'Appendix 1 - Team Data'!$B$12:$B$112,0),4)</f>
        <v>70</v>
      </c>
      <c r="J3658" s="25">
        <f t="shared" si="57"/>
        <v>2</v>
      </c>
    </row>
    <row r="3659" spans="2:10">
      <c r="B3659" s="3">
        <v>39597</v>
      </c>
      <c r="C3659" s="10" t="s">
        <v>244</v>
      </c>
      <c r="D3659" s="10" t="s">
        <v>225</v>
      </c>
      <c r="E3659" s="25">
        <v>0</v>
      </c>
      <c r="F3659" s="25">
        <v>2</v>
      </c>
      <c r="G3659" s="10" t="s">
        <v>288</v>
      </c>
      <c r="H3659" s="25">
        <f>INDEX('Appendix 1 - Team Data'!$B$12:$R$112, MATCH(C3659, 'Appendix 1 - Team Data'!$B$12:$B$112,0),4)</f>
        <v>30</v>
      </c>
      <c r="I3659" s="25">
        <f>INDEX('Appendix 1 - Team Data'!$B$12:$R$112, MATCH(D3659, 'Appendix 1 - Team Data'!$B$12:$B$112,0),4)</f>
        <v>60</v>
      </c>
      <c r="J3659" s="25">
        <f t="shared" si="57"/>
        <v>2</v>
      </c>
    </row>
    <row r="3660" spans="2:10">
      <c r="B3660" s="3">
        <v>39598</v>
      </c>
      <c r="C3660" s="10" t="s">
        <v>211</v>
      </c>
      <c r="D3660" s="10" t="s">
        <v>45</v>
      </c>
      <c r="E3660" s="25">
        <v>3</v>
      </c>
      <c r="F3660" s="25">
        <v>1</v>
      </c>
      <c r="G3660" s="10" t="s">
        <v>288</v>
      </c>
      <c r="H3660" s="25">
        <f>INDEX('Appendix 1 - Team Data'!$B$12:$R$112, MATCH(C3660, 'Appendix 1 - Team Data'!$B$12:$B$112,0),4)</f>
        <v>90</v>
      </c>
      <c r="I3660" s="25">
        <f>INDEX('Appendix 1 - Team Data'!$B$12:$R$112, MATCH(D3660, 'Appendix 1 - Team Data'!$B$12:$B$112,0),4)</f>
        <v>90</v>
      </c>
      <c r="J3660" s="25">
        <f t="shared" si="57"/>
        <v>2</v>
      </c>
    </row>
    <row r="3661" spans="2:10">
      <c r="B3661" s="3">
        <v>39599</v>
      </c>
      <c r="C3661" s="10" t="s">
        <v>231</v>
      </c>
      <c r="D3661" s="10" t="s">
        <v>276</v>
      </c>
      <c r="E3661" s="25">
        <v>2</v>
      </c>
      <c r="F3661" s="25">
        <v>0</v>
      </c>
      <c r="G3661" s="10" t="s">
        <v>289</v>
      </c>
      <c r="H3661" s="25">
        <f>INDEX('Appendix 1 - Team Data'!$B$12:$R$112, MATCH(C3661, 'Appendix 1 - Team Data'!$B$12:$B$112,0),4)</f>
        <v>40</v>
      </c>
      <c r="I3661" s="25">
        <f>INDEX('Appendix 1 - Team Data'!$B$12:$R$112, MATCH(D3661, 'Appendix 1 - Team Data'!$B$12:$B$112,0),4)</f>
        <v>0</v>
      </c>
      <c r="J3661" s="25">
        <f t="shared" si="57"/>
        <v>2</v>
      </c>
    </row>
    <row r="3662" spans="2:10">
      <c r="B3662" s="3">
        <v>39599</v>
      </c>
      <c r="C3662" s="10" t="s">
        <v>20</v>
      </c>
      <c r="D3662" s="10" t="s">
        <v>263</v>
      </c>
      <c r="E3662" s="25">
        <v>2</v>
      </c>
      <c r="F3662" s="25">
        <v>0</v>
      </c>
      <c r="G3662" s="10" t="s">
        <v>288</v>
      </c>
      <c r="H3662" s="25">
        <f>INDEX('Appendix 1 - Team Data'!$B$12:$R$112, MATCH(C3662, 'Appendix 1 - Team Data'!$B$12:$B$112,0),4)</f>
        <v>90</v>
      </c>
      <c r="I3662" s="25">
        <f>INDEX('Appendix 1 - Team Data'!$B$12:$R$112, MATCH(D3662, 'Appendix 1 - Team Data'!$B$12:$B$112,0),4)</f>
        <v>10</v>
      </c>
      <c r="J3662" s="25">
        <f t="shared" si="57"/>
        <v>2</v>
      </c>
    </row>
    <row r="3663" spans="2:10">
      <c r="B3663" s="3">
        <v>39600</v>
      </c>
      <c r="C3663" s="10" t="s">
        <v>212</v>
      </c>
      <c r="D3663" s="10" t="s">
        <v>214</v>
      </c>
      <c r="E3663" s="25">
        <v>2</v>
      </c>
      <c r="F3663" s="25">
        <v>0</v>
      </c>
      <c r="G3663" s="10" t="s">
        <v>288</v>
      </c>
      <c r="H3663" s="25">
        <f>INDEX('Appendix 1 - Team Data'!$B$12:$R$112, MATCH(C3663, 'Appendix 1 - Team Data'!$B$12:$B$112,0),4)</f>
        <v>80</v>
      </c>
      <c r="I3663" s="25">
        <f>INDEX('Appendix 1 - Team Data'!$B$12:$R$112, MATCH(D3663, 'Appendix 1 - Team Data'!$B$12:$B$112,0),4)</f>
        <v>70</v>
      </c>
      <c r="J3663" s="25">
        <f t="shared" si="57"/>
        <v>2</v>
      </c>
    </row>
    <row r="3664" spans="2:10">
      <c r="B3664" s="3">
        <v>39600</v>
      </c>
      <c r="C3664" s="10" t="s">
        <v>33</v>
      </c>
      <c r="D3664" s="10" t="s">
        <v>250</v>
      </c>
      <c r="E3664" s="25">
        <v>2</v>
      </c>
      <c r="F3664" s="25">
        <v>0</v>
      </c>
      <c r="G3664" s="10" t="s">
        <v>289</v>
      </c>
      <c r="H3664" s="25">
        <f>INDEX('Appendix 1 - Team Data'!$B$12:$R$112, MATCH(C3664, 'Appendix 1 - Team Data'!$B$12:$B$112,0),4)</f>
        <v>50</v>
      </c>
      <c r="I3664" s="25">
        <f>INDEX('Appendix 1 - Team Data'!$B$12:$R$112, MATCH(D3664, 'Appendix 1 - Team Data'!$B$12:$B$112,0),4)</f>
        <v>20</v>
      </c>
      <c r="J3664" s="25">
        <f t="shared" si="57"/>
        <v>2</v>
      </c>
    </row>
    <row r="3665" spans="2:10">
      <c r="B3665" s="3">
        <v>39603</v>
      </c>
      <c r="C3665" s="10" t="s">
        <v>213</v>
      </c>
      <c r="D3665" s="10" t="s">
        <v>259</v>
      </c>
      <c r="E3665" s="25">
        <v>2</v>
      </c>
      <c r="F3665" s="25">
        <v>0</v>
      </c>
      <c r="G3665" s="10" t="s">
        <v>288</v>
      </c>
      <c r="H3665" s="25">
        <f>INDEX('Appendix 1 - Team Data'!$B$12:$R$112, MATCH(C3665, 'Appendix 1 - Team Data'!$B$12:$B$112,0),4)</f>
        <v>80</v>
      </c>
      <c r="I3665" s="25">
        <f>INDEX('Appendix 1 - Team Data'!$B$12:$R$112, MATCH(D3665, 'Appendix 1 - Team Data'!$B$12:$B$112,0),4)</f>
        <v>10</v>
      </c>
      <c r="J3665" s="25">
        <f t="shared" si="57"/>
        <v>2</v>
      </c>
    </row>
    <row r="3666" spans="2:10">
      <c r="B3666" s="3">
        <v>39605</v>
      </c>
      <c r="C3666" s="10" t="s">
        <v>35</v>
      </c>
      <c r="D3666" s="10" t="s">
        <v>220</v>
      </c>
      <c r="E3666" s="25">
        <v>0</v>
      </c>
      <c r="F3666" s="25">
        <v>2</v>
      </c>
      <c r="G3666" s="10" t="s">
        <v>288</v>
      </c>
      <c r="H3666" s="25">
        <f>INDEX('Appendix 1 - Team Data'!$B$12:$R$112, MATCH(C3666, 'Appendix 1 - Team Data'!$B$12:$B$112,0),4)</f>
        <v>90</v>
      </c>
      <c r="I3666" s="25">
        <f>INDEX('Appendix 1 - Team Data'!$B$12:$R$112, MATCH(D3666, 'Appendix 1 - Team Data'!$B$12:$B$112,0),4)</f>
        <v>60</v>
      </c>
      <c r="J3666" s="25">
        <f t="shared" si="57"/>
        <v>2</v>
      </c>
    </row>
    <row r="3667" spans="2:10">
      <c r="B3667" s="3">
        <v>39606</v>
      </c>
      <c r="C3667" s="10" t="s">
        <v>237</v>
      </c>
      <c r="D3667" s="10" t="s">
        <v>262</v>
      </c>
      <c r="E3667" s="25">
        <v>3</v>
      </c>
      <c r="F3667" s="25">
        <v>1</v>
      </c>
      <c r="G3667" s="10" t="s">
        <v>288</v>
      </c>
      <c r="H3667" s="25">
        <f>INDEX('Appendix 1 - Team Data'!$B$12:$R$112, MATCH(C3667, 'Appendix 1 - Team Data'!$B$12:$B$112,0),4)</f>
        <v>40</v>
      </c>
      <c r="I3667" s="25">
        <f>INDEX('Appendix 1 - Team Data'!$B$12:$R$112, MATCH(D3667, 'Appendix 1 - Team Data'!$B$12:$B$112,0),4)</f>
        <v>10</v>
      </c>
      <c r="J3667" s="25">
        <f t="shared" si="57"/>
        <v>2</v>
      </c>
    </row>
    <row r="3668" spans="2:10">
      <c r="B3668" s="3">
        <v>39606</v>
      </c>
      <c r="C3668" s="10" t="s">
        <v>20</v>
      </c>
      <c r="D3668" s="10" t="s">
        <v>225</v>
      </c>
      <c r="E3668" s="25">
        <v>2</v>
      </c>
      <c r="F3668" s="25">
        <v>0</v>
      </c>
      <c r="G3668" s="10" t="s">
        <v>300</v>
      </c>
      <c r="H3668" s="25">
        <f>INDEX('Appendix 1 - Team Data'!$B$12:$R$112, MATCH(C3668, 'Appendix 1 - Team Data'!$B$12:$B$112,0),4)</f>
        <v>90</v>
      </c>
      <c r="I3668" s="25">
        <f>INDEX('Appendix 1 - Team Data'!$B$12:$R$112, MATCH(D3668, 'Appendix 1 - Team Data'!$B$12:$B$112,0),4)</f>
        <v>60</v>
      </c>
      <c r="J3668" s="25">
        <f t="shared" si="57"/>
        <v>2</v>
      </c>
    </row>
    <row r="3669" spans="2:10">
      <c r="B3669" s="3">
        <v>39607</v>
      </c>
      <c r="C3669" s="10" t="s">
        <v>40</v>
      </c>
      <c r="D3669" s="10" t="s">
        <v>50</v>
      </c>
      <c r="E3669" s="25">
        <v>2</v>
      </c>
      <c r="F3669" s="25">
        <v>0</v>
      </c>
      <c r="G3669" s="10" t="s">
        <v>300</v>
      </c>
      <c r="H3669" s="25">
        <f>INDEX('Appendix 1 - Team Data'!$B$12:$R$112, MATCH(C3669, 'Appendix 1 - Team Data'!$B$12:$B$112,0),4)</f>
        <v>90</v>
      </c>
      <c r="I3669" s="25">
        <f>INDEX('Appendix 1 - Team Data'!$B$12:$R$112, MATCH(D3669, 'Appendix 1 - Team Data'!$B$12:$B$112,0),4)</f>
        <v>80</v>
      </c>
      <c r="J3669" s="25">
        <f t="shared" ref="J3669:J3732" si="58">ABS(F3669-E3669)</f>
        <v>2</v>
      </c>
    </row>
    <row r="3670" spans="2:10">
      <c r="B3670" s="3">
        <v>39607</v>
      </c>
      <c r="C3670" s="10" t="s">
        <v>275</v>
      </c>
      <c r="D3670" s="10" t="s">
        <v>241</v>
      </c>
      <c r="E3670" s="25">
        <v>4</v>
      </c>
      <c r="F3670" s="25">
        <v>2</v>
      </c>
      <c r="G3670" s="10" t="s">
        <v>289</v>
      </c>
      <c r="H3670" s="25">
        <f>INDEX('Appendix 1 - Team Data'!$B$12:$R$112, MATCH(C3670, 'Appendix 1 - Team Data'!$B$12:$B$112,0),4)</f>
        <v>0</v>
      </c>
      <c r="I3670" s="25">
        <f>INDEX('Appendix 1 - Team Data'!$B$12:$R$112, MATCH(D3670, 'Appendix 1 - Team Data'!$B$12:$B$112,0),4)</f>
        <v>30</v>
      </c>
      <c r="J3670" s="25">
        <f t="shared" si="58"/>
        <v>2</v>
      </c>
    </row>
    <row r="3671" spans="2:10">
      <c r="B3671" s="3">
        <v>39609</v>
      </c>
      <c r="C3671" s="10" t="s">
        <v>230</v>
      </c>
      <c r="D3671" s="10" t="s">
        <v>42</v>
      </c>
      <c r="E3671" s="25">
        <v>0</v>
      </c>
      <c r="F3671" s="25">
        <v>2</v>
      </c>
      <c r="G3671" s="10" t="s">
        <v>300</v>
      </c>
      <c r="H3671" s="25">
        <f>INDEX('Appendix 1 - Team Data'!$B$12:$R$112, MATCH(C3671, 'Appendix 1 - Team Data'!$B$12:$B$112,0),4)</f>
        <v>50</v>
      </c>
      <c r="I3671" s="25">
        <f>INDEX('Appendix 1 - Team Data'!$B$12:$R$112, MATCH(D3671, 'Appendix 1 - Team Data'!$B$12:$B$112,0),4)</f>
        <v>80</v>
      </c>
      <c r="J3671" s="25">
        <f t="shared" si="58"/>
        <v>2</v>
      </c>
    </row>
    <row r="3672" spans="2:10">
      <c r="B3672" s="3">
        <v>39613</v>
      </c>
      <c r="C3672" s="10" t="s">
        <v>270</v>
      </c>
      <c r="D3672" s="10" t="s">
        <v>26</v>
      </c>
      <c r="E3672" s="25">
        <v>1</v>
      </c>
      <c r="F3672" s="25">
        <v>3</v>
      </c>
      <c r="G3672" s="10" t="s">
        <v>289</v>
      </c>
      <c r="H3672" s="25">
        <f>INDEX('Appendix 1 - Team Data'!$B$12:$R$112, MATCH(C3672, 'Appendix 1 - Team Data'!$B$12:$B$112,0),4)</f>
        <v>0</v>
      </c>
      <c r="I3672" s="25">
        <f>INDEX('Appendix 1 - Team Data'!$B$12:$R$112, MATCH(D3672, 'Appendix 1 - Team Data'!$B$12:$B$112,0),4)</f>
        <v>60</v>
      </c>
      <c r="J3672" s="25">
        <f t="shared" si="58"/>
        <v>2</v>
      </c>
    </row>
    <row r="3673" spans="2:10">
      <c r="B3673" s="3">
        <v>39613</v>
      </c>
      <c r="C3673" s="10" t="s">
        <v>241</v>
      </c>
      <c r="D3673" s="10" t="s">
        <v>23</v>
      </c>
      <c r="E3673" s="25">
        <v>0</v>
      </c>
      <c r="F3673" s="25">
        <v>2</v>
      </c>
      <c r="G3673" s="10" t="s">
        <v>289</v>
      </c>
      <c r="H3673" s="25">
        <f>INDEX('Appendix 1 - Team Data'!$B$12:$R$112, MATCH(C3673, 'Appendix 1 - Team Data'!$B$12:$B$112,0),4)</f>
        <v>30</v>
      </c>
      <c r="I3673" s="25">
        <f>INDEX('Appendix 1 - Team Data'!$B$12:$R$112, MATCH(D3673, 'Appendix 1 - Team Data'!$B$12:$B$112,0),4)</f>
        <v>70</v>
      </c>
      <c r="J3673" s="25">
        <f t="shared" si="58"/>
        <v>2</v>
      </c>
    </row>
    <row r="3674" spans="2:10">
      <c r="B3674" s="3">
        <v>39614</v>
      </c>
      <c r="C3674" s="10" t="s">
        <v>227</v>
      </c>
      <c r="D3674" s="10" t="s">
        <v>213</v>
      </c>
      <c r="E3674" s="25">
        <v>0</v>
      </c>
      <c r="F3674" s="25">
        <v>2</v>
      </c>
      <c r="G3674" s="10" t="s">
        <v>289</v>
      </c>
      <c r="H3674" s="25">
        <f>INDEX('Appendix 1 - Team Data'!$B$12:$R$112, MATCH(C3674, 'Appendix 1 - Team Data'!$B$12:$B$112,0),4)</f>
        <v>50</v>
      </c>
      <c r="I3674" s="25">
        <f>INDEX('Appendix 1 - Team Data'!$B$12:$R$112, MATCH(D3674, 'Appendix 1 - Team Data'!$B$12:$B$112,0),4)</f>
        <v>80</v>
      </c>
      <c r="J3674" s="25">
        <f t="shared" si="58"/>
        <v>2</v>
      </c>
    </row>
    <row r="3675" spans="2:10">
      <c r="B3675" s="3">
        <v>39614</v>
      </c>
      <c r="C3675" s="10" t="s">
        <v>215</v>
      </c>
      <c r="D3675" s="10" t="s">
        <v>35</v>
      </c>
      <c r="E3675" s="25">
        <v>2</v>
      </c>
      <c r="F3675" s="25">
        <v>0</v>
      </c>
      <c r="G3675" s="10" t="s">
        <v>289</v>
      </c>
      <c r="H3675" s="25">
        <f>INDEX('Appendix 1 - Team Data'!$B$12:$R$112, MATCH(C3675, 'Appendix 1 - Team Data'!$B$12:$B$112,0),4)</f>
        <v>70</v>
      </c>
      <c r="I3675" s="25">
        <f>INDEX('Appendix 1 - Team Data'!$B$12:$R$112, MATCH(D3675, 'Appendix 1 - Team Data'!$B$12:$B$112,0),4)</f>
        <v>90</v>
      </c>
      <c r="J3675" s="25">
        <f t="shared" si="58"/>
        <v>2</v>
      </c>
    </row>
    <row r="3676" spans="2:10">
      <c r="B3676" s="3">
        <v>39614</v>
      </c>
      <c r="C3676" s="10" t="s">
        <v>36</v>
      </c>
      <c r="D3676" s="10" t="s">
        <v>20</v>
      </c>
      <c r="E3676" s="25">
        <v>2</v>
      </c>
      <c r="F3676" s="25">
        <v>0</v>
      </c>
      <c r="G3676" s="10" t="s">
        <v>300</v>
      </c>
      <c r="H3676" s="25">
        <f>INDEX('Appendix 1 - Team Data'!$B$12:$R$112, MATCH(C3676, 'Appendix 1 - Team Data'!$B$12:$B$112,0),4)</f>
        <v>80</v>
      </c>
      <c r="I3676" s="25">
        <f>INDEX('Appendix 1 - Team Data'!$B$12:$R$112, MATCH(D3676, 'Appendix 1 - Team Data'!$B$12:$B$112,0),4)</f>
        <v>90</v>
      </c>
      <c r="J3676" s="25">
        <f t="shared" si="58"/>
        <v>2</v>
      </c>
    </row>
    <row r="3677" spans="2:10">
      <c r="B3677" s="3">
        <v>39616</v>
      </c>
      <c r="C3677" s="10" t="s">
        <v>25</v>
      </c>
      <c r="D3677" s="10" t="s">
        <v>211</v>
      </c>
      <c r="E3677" s="25">
        <v>0</v>
      </c>
      <c r="F3677" s="25">
        <v>2</v>
      </c>
      <c r="G3677" s="10" t="s">
        <v>300</v>
      </c>
      <c r="H3677" s="25">
        <f>INDEX('Appendix 1 - Team Data'!$B$12:$R$112, MATCH(C3677, 'Appendix 1 - Team Data'!$B$12:$B$112,0),4)</f>
        <v>90</v>
      </c>
      <c r="I3677" s="25">
        <f>INDEX('Appendix 1 - Team Data'!$B$12:$R$112, MATCH(D3677, 'Appendix 1 - Team Data'!$B$12:$B$112,0),4)</f>
        <v>90</v>
      </c>
      <c r="J3677" s="25">
        <f t="shared" si="58"/>
        <v>2</v>
      </c>
    </row>
    <row r="3678" spans="2:10">
      <c r="B3678" s="3">
        <v>39616</v>
      </c>
      <c r="C3678" s="10" t="s">
        <v>212</v>
      </c>
      <c r="D3678" s="10" t="s">
        <v>228</v>
      </c>
      <c r="E3678" s="25">
        <v>2</v>
      </c>
      <c r="F3678" s="25">
        <v>0</v>
      </c>
      <c r="G3678" s="10" t="s">
        <v>300</v>
      </c>
      <c r="H3678" s="25">
        <f>INDEX('Appendix 1 - Team Data'!$B$12:$R$112, MATCH(C3678, 'Appendix 1 - Team Data'!$B$12:$B$112,0),4)</f>
        <v>80</v>
      </c>
      <c r="I3678" s="25">
        <f>INDEX('Appendix 1 - Team Data'!$B$12:$R$112, MATCH(D3678, 'Appendix 1 - Team Data'!$B$12:$B$112,0),4)</f>
        <v>50</v>
      </c>
      <c r="J3678" s="25">
        <f t="shared" si="58"/>
        <v>2</v>
      </c>
    </row>
    <row r="3679" spans="2:10">
      <c r="B3679" s="3">
        <v>39617</v>
      </c>
      <c r="C3679" s="10" t="s">
        <v>227</v>
      </c>
      <c r="D3679" s="10" t="s">
        <v>215</v>
      </c>
      <c r="E3679" s="25">
        <v>4</v>
      </c>
      <c r="F3679" s="25">
        <v>2</v>
      </c>
      <c r="G3679" s="10" t="s">
        <v>289</v>
      </c>
      <c r="H3679" s="25">
        <f>INDEX('Appendix 1 - Team Data'!$B$12:$R$112, MATCH(C3679, 'Appendix 1 - Team Data'!$B$12:$B$112,0),4)</f>
        <v>50</v>
      </c>
      <c r="I3679" s="25">
        <f>INDEX('Appendix 1 - Team Data'!$B$12:$R$112, MATCH(D3679, 'Appendix 1 - Team Data'!$B$12:$B$112,0),4)</f>
        <v>70</v>
      </c>
      <c r="J3679" s="25">
        <f t="shared" si="58"/>
        <v>2</v>
      </c>
    </row>
    <row r="3680" spans="2:10">
      <c r="B3680" s="3">
        <v>39617</v>
      </c>
      <c r="C3680" s="10" t="s">
        <v>15</v>
      </c>
      <c r="D3680" s="10" t="s">
        <v>42</v>
      </c>
      <c r="E3680" s="25">
        <v>2</v>
      </c>
      <c r="F3680" s="25">
        <v>0</v>
      </c>
      <c r="G3680" s="10" t="s">
        <v>300</v>
      </c>
      <c r="H3680" s="25">
        <f>INDEX('Appendix 1 - Team Data'!$B$12:$R$112, MATCH(C3680, 'Appendix 1 - Team Data'!$B$12:$B$112,0),4)</f>
        <v>50</v>
      </c>
      <c r="I3680" s="25">
        <f>INDEX('Appendix 1 - Team Data'!$B$12:$R$112, MATCH(D3680, 'Appendix 1 - Team Data'!$B$12:$B$112,0),4)</f>
        <v>80</v>
      </c>
      <c r="J3680" s="25">
        <f t="shared" si="58"/>
        <v>2</v>
      </c>
    </row>
    <row r="3681" spans="2:10">
      <c r="B3681" s="3">
        <v>39620</v>
      </c>
      <c r="C3681" s="10" t="s">
        <v>212</v>
      </c>
      <c r="D3681" s="10" t="s">
        <v>15</v>
      </c>
      <c r="E3681" s="25">
        <v>1</v>
      </c>
      <c r="F3681" s="25">
        <v>3</v>
      </c>
      <c r="G3681" s="10" t="s">
        <v>300</v>
      </c>
      <c r="H3681" s="25">
        <f>INDEX('Appendix 1 - Team Data'!$B$12:$R$112, MATCH(C3681, 'Appendix 1 - Team Data'!$B$12:$B$112,0),4)</f>
        <v>80</v>
      </c>
      <c r="I3681" s="25">
        <f>INDEX('Appendix 1 - Team Data'!$B$12:$R$112, MATCH(D3681, 'Appendix 1 - Team Data'!$B$12:$B$112,0),4)</f>
        <v>50</v>
      </c>
      <c r="J3681" s="25">
        <f t="shared" si="58"/>
        <v>2</v>
      </c>
    </row>
    <row r="3682" spans="2:10">
      <c r="B3682" s="3">
        <v>39621</v>
      </c>
      <c r="C3682" s="10" t="s">
        <v>271</v>
      </c>
      <c r="D3682" s="10" t="s">
        <v>46</v>
      </c>
      <c r="E3682" s="25">
        <v>3</v>
      </c>
      <c r="F3682" s="25">
        <v>1</v>
      </c>
      <c r="G3682" s="10" t="s">
        <v>289</v>
      </c>
      <c r="H3682" s="25">
        <f>INDEX('Appendix 1 - Team Data'!$B$12:$R$112, MATCH(C3682, 'Appendix 1 - Team Data'!$B$12:$B$112,0),4)</f>
        <v>0</v>
      </c>
      <c r="I3682" s="25">
        <f>INDEX('Appendix 1 - Team Data'!$B$12:$R$112, MATCH(D3682, 'Appendix 1 - Team Data'!$B$12:$B$112,0),4)</f>
        <v>50</v>
      </c>
      <c r="J3682" s="25">
        <f t="shared" si="58"/>
        <v>2</v>
      </c>
    </row>
    <row r="3683" spans="2:10">
      <c r="B3683" s="3">
        <v>39621</v>
      </c>
      <c r="C3683" s="10" t="s">
        <v>23</v>
      </c>
      <c r="D3683" s="10" t="s">
        <v>275</v>
      </c>
      <c r="E3683" s="25">
        <v>2</v>
      </c>
      <c r="F3683" s="25">
        <v>0</v>
      </c>
      <c r="G3683" s="10" t="s">
        <v>289</v>
      </c>
      <c r="H3683" s="25">
        <f>INDEX('Appendix 1 - Team Data'!$B$12:$R$112, MATCH(C3683, 'Appendix 1 - Team Data'!$B$12:$B$112,0),4)</f>
        <v>70</v>
      </c>
      <c r="I3683" s="25">
        <f>INDEX('Appendix 1 - Team Data'!$B$12:$R$112, MATCH(D3683, 'Appendix 1 - Team Data'!$B$12:$B$112,0),4)</f>
        <v>0</v>
      </c>
      <c r="J3683" s="25">
        <f t="shared" si="58"/>
        <v>2</v>
      </c>
    </row>
    <row r="3684" spans="2:10">
      <c r="B3684" s="3">
        <v>39621</v>
      </c>
      <c r="C3684" s="10" t="s">
        <v>249</v>
      </c>
      <c r="D3684" s="10" t="s">
        <v>241</v>
      </c>
      <c r="E3684" s="25">
        <v>1</v>
      </c>
      <c r="F3684" s="25">
        <v>3</v>
      </c>
      <c r="G3684" s="10" t="s">
        <v>289</v>
      </c>
      <c r="H3684" s="25">
        <f>INDEX('Appendix 1 - Team Data'!$B$12:$R$112, MATCH(C3684, 'Appendix 1 - Team Data'!$B$12:$B$112,0),4)</f>
        <v>20</v>
      </c>
      <c r="I3684" s="25">
        <f>INDEX('Appendix 1 - Team Data'!$B$12:$R$112, MATCH(D3684, 'Appendix 1 - Team Data'!$B$12:$B$112,0),4)</f>
        <v>30</v>
      </c>
      <c r="J3684" s="25">
        <f t="shared" si="58"/>
        <v>2</v>
      </c>
    </row>
    <row r="3685" spans="2:10">
      <c r="B3685" s="3">
        <v>39673</v>
      </c>
      <c r="C3685" s="10" t="s">
        <v>23</v>
      </c>
      <c r="D3685" s="10" t="s">
        <v>241</v>
      </c>
      <c r="E3685" s="25">
        <v>2</v>
      </c>
      <c r="F3685" s="25">
        <v>0</v>
      </c>
      <c r="G3685" s="10" t="s">
        <v>296</v>
      </c>
      <c r="H3685" s="25">
        <f>INDEX('Appendix 1 - Team Data'!$B$12:$R$112, MATCH(C3685, 'Appendix 1 - Team Data'!$B$12:$B$112,0),4)</f>
        <v>70</v>
      </c>
      <c r="I3685" s="25">
        <f>INDEX('Appendix 1 - Team Data'!$B$12:$R$112, MATCH(D3685, 'Appendix 1 - Team Data'!$B$12:$B$112,0),4)</f>
        <v>30</v>
      </c>
      <c r="J3685" s="25">
        <f t="shared" si="58"/>
        <v>2</v>
      </c>
    </row>
    <row r="3686" spans="2:10">
      <c r="B3686" s="3">
        <v>39680</v>
      </c>
      <c r="C3686" s="10" t="s">
        <v>244</v>
      </c>
      <c r="D3686" s="10" t="s">
        <v>252</v>
      </c>
      <c r="E3686" s="25">
        <v>2</v>
      </c>
      <c r="F3686" s="25">
        <v>0</v>
      </c>
      <c r="G3686" s="10" t="s">
        <v>288</v>
      </c>
      <c r="H3686" s="25">
        <f>INDEX('Appendix 1 - Team Data'!$B$12:$R$112, MATCH(C3686, 'Appendix 1 - Team Data'!$B$12:$B$112,0),4)</f>
        <v>30</v>
      </c>
      <c r="I3686" s="25">
        <f>INDEX('Appendix 1 - Team Data'!$B$12:$R$112, MATCH(D3686, 'Appendix 1 - Team Data'!$B$12:$B$112,0),4)</f>
        <v>20</v>
      </c>
      <c r="J3686" s="25">
        <f t="shared" si="58"/>
        <v>2</v>
      </c>
    </row>
    <row r="3687" spans="2:10">
      <c r="B3687" s="3">
        <v>39680</v>
      </c>
      <c r="C3687" s="10" t="s">
        <v>40</v>
      </c>
      <c r="D3687" s="10" t="s">
        <v>45</v>
      </c>
      <c r="E3687" s="25">
        <v>2</v>
      </c>
      <c r="F3687" s="25">
        <v>0</v>
      </c>
      <c r="G3687" s="10" t="s">
        <v>288</v>
      </c>
      <c r="H3687" s="25">
        <f>INDEX('Appendix 1 - Team Data'!$B$12:$R$112, MATCH(C3687, 'Appendix 1 - Team Data'!$B$12:$B$112,0),4)</f>
        <v>90</v>
      </c>
      <c r="I3687" s="25">
        <f>INDEX('Appendix 1 - Team Data'!$B$12:$R$112, MATCH(D3687, 'Appendix 1 - Team Data'!$B$12:$B$112,0),4)</f>
        <v>90</v>
      </c>
      <c r="J3687" s="25">
        <f t="shared" si="58"/>
        <v>2</v>
      </c>
    </row>
    <row r="3688" spans="2:10">
      <c r="B3688" s="3">
        <v>39680</v>
      </c>
      <c r="C3688" s="10" t="s">
        <v>53</v>
      </c>
      <c r="D3688" s="10" t="s">
        <v>18</v>
      </c>
      <c r="E3688" s="25">
        <v>1</v>
      </c>
      <c r="F3688" s="25">
        <v>3</v>
      </c>
      <c r="G3688" s="10" t="s">
        <v>288</v>
      </c>
      <c r="H3688" s="25">
        <f>INDEX('Appendix 1 - Team Data'!$B$12:$R$112, MATCH(C3688, 'Appendix 1 - Team Data'!$B$12:$B$112,0),4)</f>
        <v>50</v>
      </c>
      <c r="I3688" s="25">
        <f>INDEX('Appendix 1 - Team Data'!$B$12:$R$112, MATCH(D3688, 'Appendix 1 - Team Data'!$B$12:$B$112,0),4)</f>
        <v>80</v>
      </c>
      <c r="J3688" s="25">
        <f t="shared" si="58"/>
        <v>2</v>
      </c>
    </row>
    <row r="3689" spans="2:10">
      <c r="B3689" s="3">
        <v>39680</v>
      </c>
      <c r="C3689" s="10" t="s">
        <v>253</v>
      </c>
      <c r="D3689" s="10" t="s">
        <v>240</v>
      </c>
      <c r="E3689" s="25">
        <v>2</v>
      </c>
      <c r="F3689" s="25">
        <v>0</v>
      </c>
      <c r="G3689" s="10" t="s">
        <v>288</v>
      </c>
      <c r="H3689" s="25">
        <f>INDEX('Appendix 1 - Team Data'!$B$12:$R$112, MATCH(C3689, 'Appendix 1 - Team Data'!$B$12:$B$112,0),4)</f>
        <v>20</v>
      </c>
      <c r="I3689" s="25">
        <f>INDEX('Appendix 1 - Team Data'!$B$12:$R$112, MATCH(D3689, 'Appendix 1 - Team Data'!$B$12:$B$112,0),4)</f>
        <v>30</v>
      </c>
      <c r="J3689" s="25">
        <f t="shared" si="58"/>
        <v>2</v>
      </c>
    </row>
    <row r="3690" spans="2:10">
      <c r="B3690" s="3">
        <v>39680</v>
      </c>
      <c r="C3690" s="10" t="s">
        <v>216</v>
      </c>
      <c r="D3690" s="10" t="s">
        <v>230</v>
      </c>
      <c r="E3690" s="25">
        <v>0</v>
      </c>
      <c r="F3690" s="25">
        <v>2</v>
      </c>
      <c r="G3690" s="10" t="s">
        <v>288</v>
      </c>
      <c r="H3690" s="25">
        <f>INDEX('Appendix 1 - Team Data'!$B$12:$R$112, MATCH(C3690, 'Appendix 1 - Team Data'!$B$12:$B$112,0),4)</f>
        <v>70</v>
      </c>
      <c r="I3690" s="25">
        <f>INDEX('Appendix 1 - Team Data'!$B$12:$R$112, MATCH(D3690, 'Appendix 1 - Team Data'!$B$12:$B$112,0),4)</f>
        <v>50</v>
      </c>
      <c r="J3690" s="25">
        <f t="shared" si="58"/>
        <v>2</v>
      </c>
    </row>
    <row r="3691" spans="2:10">
      <c r="B3691" s="3">
        <v>39697</v>
      </c>
      <c r="C3691" s="10" t="s">
        <v>264</v>
      </c>
      <c r="D3691" s="10" t="s">
        <v>225</v>
      </c>
      <c r="E3691" s="25">
        <v>0</v>
      </c>
      <c r="F3691" s="25">
        <v>2</v>
      </c>
      <c r="G3691" s="10" t="s">
        <v>289</v>
      </c>
      <c r="H3691" s="25">
        <f>INDEX('Appendix 1 - Team Data'!$B$12:$R$112, MATCH(C3691, 'Appendix 1 - Team Data'!$B$12:$B$112,0),4)</f>
        <v>10</v>
      </c>
      <c r="I3691" s="25">
        <f>INDEX('Appendix 1 - Team Data'!$B$12:$R$112, MATCH(D3691, 'Appendix 1 - Team Data'!$B$12:$B$112,0),4)</f>
        <v>60</v>
      </c>
      <c r="J3691" s="25">
        <f t="shared" si="58"/>
        <v>2</v>
      </c>
    </row>
    <row r="3692" spans="2:10">
      <c r="B3692" s="3">
        <v>39697</v>
      </c>
      <c r="C3692" s="10" t="s">
        <v>226</v>
      </c>
      <c r="D3692" s="10" t="s">
        <v>25</v>
      </c>
      <c r="E3692" s="25">
        <v>3</v>
      </c>
      <c r="F3692" s="25">
        <v>1</v>
      </c>
      <c r="G3692" s="10" t="s">
        <v>289</v>
      </c>
      <c r="H3692" s="25">
        <f>INDEX('Appendix 1 - Team Data'!$B$12:$R$112, MATCH(C3692, 'Appendix 1 - Team Data'!$B$12:$B$112,0),4)</f>
        <v>60</v>
      </c>
      <c r="I3692" s="25">
        <f>INDEX('Appendix 1 - Team Data'!$B$12:$R$112, MATCH(D3692, 'Appendix 1 - Team Data'!$B$12:$B$112,0),4)</f>
        <v>90</v>
      </c>
      <c r="J3692" s="25">
        <f t="shared" si="58"/>
        <v>2</v>
      </c>
    </row>
    <row r="3693" spans="2:10">
      <c r="B3693" s="3">
        <v>39697</v>
      </c>
      <c r="C3693" s="10" t="s">
        <v>218</v>
      </c>
      <c r="D3693" s="10" t="s">
        <v>227</v>
      </c>
      <c r="E3693" s="25">
        <v>3</v>
      </c>
      <c r="F3693" s="25">
        <v>1</v>
      </c>
      <c r="G3693" s="10" t="s">
        <v>289</v>
      </c>
      <c r="H3693" s="25">
        <f>INDEX('Appendix 1 - Team Data'!$B$12:$R$112, MATCH(C3693, 'Appendix 1 - Team Data'!$B$12:$B$112,0),4)</f>
        <v>70</v>
      </c>
      <c r="I3693" s="25">
        <f>INDEX('Appendix 1 - Team Data'!$B$12:$R$112, MATCH(D3693, 'Appendix 1 - Team Data'!$B$12:$B$112,0),4)</f>
        <v>50</v>
      </c>
      <c r="J3693" s="25">
        <f t="shared" si="58"/>
        <v>2</v>
      </c>
    </row>
    <row r="3694" spans="2:10">
      <c r="B3694" s="3">
        <v>39700</v>
      </c>
      <c r="C3694" s="10" t="s">
        <v>215</v>
      </c>
      <c r="D3694" s="10" t="s">
        <v>220</v>
      </c>
      <c r="E3694" s="25">
        <v>2</v>
      </c>
      <c r="F3694" s="25">
        <v>0</v>
      </c>
      <c r="G3694" s="10" t="s">
        <v>289</v>
      </c>
      <c r="H3694" s="25">
        <f>INDEX('Appendix 1 - Team Data'!$B$12:$R$112, MATCH(C3694, 'Appendix 1 - Team Data'!$B$12:$B$112,0),4)</f>
        <v>70</v>
      </c>
      <c r="I3694" s="25">
        <f>INDEX('Appendix 1 - Team Data'!$B$12:$R$112, MATCH(D3694, 'Appendix 1 - Team Data'!$B$12:$B$112,0),4)</f>
        <v>60</v>
      </c>
      <c r="J3694" s="25">
        <f t="shared" si="58"/>
        <v>2</v>
      </c>
    </row>
    <row r="3695" spans="2:10">
      <c r="B3695" s="3">
        <v>39701</v>
      </c>
      <c r="C3695" s="10" t="s">
        <v>262</v>
      </c>
      <c r="D3695" s="10" t="s">
        <v>37</v>
      </c>
      <c r="E3695" s="25">
        <v>1</v>
      </c>
      <c r="F3695" s="25">
        <v>3</v>
      </c>
      <c r="G3695" s="10" t="s">
        <v>289</v>
      </c>
      <c r="H3695" s="25">
        <f>INDEX('Appendix 1 - Team Data'!$B$12:$R$112, MATCH(C3695, 'Appendix 1 - Team Data'!$B$12:$B$112,0),4)</f>
        <v>10</v>
      </c>
      <c r="I3695" s="25">
        <f>INDEX('Appendix 1 - Team Data'!$B$12:$R$112, MATCH(D3695, 'Appendix 1 - Team Data'!$B$12:$B$112,0),4)</f>
        <v>60</v>
      </c>
      <c r="J3695" s="25">
        <f t="shared" si="58"/>
        <v>2</v>
      </c>
    </row>
    <row r="3696" spans="2:10">
      <c r="B3696" s="3">
        <v>39701</v>
      </c>
      <c r="C3696" s="10" t="s">
        <v>237</v>
      </c>
      <c r="D3696" s="10" t="s">
        <v>247</v>
      </c>
      <c r="E3696" s="25">
        <v>2</v>
      </c>
      <c r="F3696" s="25">
        <v>0</v>
      </c>
      <c r="G3696" s="10" t="s">
        <v>289</v>
      </c>
      <c r="H3696" s="25">
        <f>INDEX('Appendix 1 - Team Data'!$B$12:$R$112, MATCH(C3696, 'Appendix 1 - Team Data'!$B$12:$B$112,0),4)</f>
        <v>40</v>
      </c>
      <c r="I3696" s="25">
        <f>INDEX('Appendix 1 - Team Data'!$B$12:$R$112, MATCH(D3696, 'Appendix 1 - Team Data'!$B$12:$B$112,0),4)</f>
        <v>30</v>
      </c>
      <c r="J3696" s="25">
        <f t="shared" si="58"/>
        <v>2</v>
      </c>
    </row>
    <row r="3697" spans="2:10">
      <c r="B3697" s="3">
        <v>39701</v>
      </c>
      <c r="C3697" s="10" t="s">
        <v>211</v>
      </c>
      <c r="D3697" s="10" t="s">
        <v>263</v>
      </c>
      <c r="E3697" s="25">
        <v>2</v>
      </c>
      <c r="F3697" s="25">
        <v>0</v>
      </c>
      <c r="G3697" s="10" t="s">
        <v>289</v>
      </c>
      <c r="H3697" s="25">
        <f>INDEX('Appendix 1 - Team Data'!$B$12:$R$112, MATCH(C3697, 'Appendix 1 - Team Data'!$B$12:$B$112,0),4)</f>
        <v>90</v>
      </c>
      <c r="I3697" s="25">
        <f>INDEX('Appendix 1 - Team Data'!$B$12:$R$112, MATCH(D3697, 'Appendix 1 - Team Data'!$B$12:$B$112,0),4)</f>
        <v>10</v>
      </c>
      <c r="J3697" s="25">
        <f t="shared" si="58"/>
        <v>2</v>
      </c>
    </row>
    <row r="3698" spans="2:10">
      <c r="B3698" s="3">
        <v>39732</v>
      </c>
      <c r="C3698" s="10" t="s">
        <v>45</v>
      </c>
      <c r="D3698" s="10" t="s">
        <v>264</v>
      </c>
      <c r="E3698" s="25">
        <v>2</v>
      </c>
      <c r="F3698" s="25">
        <v>0</v>
      </c>
      <c r="G3698" s="10" t="s">
        <v>289</v>
      </c>
      <c r="H3698" s="25">
        <f>INDEX('Appendix 1 - Team Data'!$B$12:$R$112, MATCH(C3698, 'Appendix 1 - Team Data'!$B$12:$B$112,0),4)</f>
        <v>90</v>
      </c>
      <c r="I3698" s="25">
        <f>INDEX('Appendix 1 - Team Data'!$B$12:$R$112, MATCH(D3698, 'Appendix 1 - Team Data'!$B$12:$B$112,0),4)</f>
        <v>10</v>
      </c>
      <c r="J3698" s="25">
        <f t="shared" si="58"/>
        <v>2</v>
      </c>
    </row>
    <row r="3699" spans="2:10">
      <c r="B3699" s="3">
        <v>39732</v>
      </c>
      <c r="C3699" s="10" t="s">
        <v>237</v>
      </c>
      <c r="D3699" s="10" t="s">
        <v>255</v>
      </c>
      <c r="E3699" s="25">
        <v>3</v>
      </c>
      <c r="F3699" s="25">
        <v>1</v>
      </c>
      <c r="G3699" s="10" t="s">
        <v>289</v>
      </c>
      <c r="H3699" s="25">
        <f>INDEX('Appendix 1 - Team Data'!$B$12:$R$112, MATCH(C3699, 'Appendix 1 - Team Data'!$B$12:$B$112,0),4)</f>
        <v>40</v>
      </c>
      <c r="I3699" s="25">
        <f>INDEX('Appendix 1 - Team Data'!$B$12:$R$112, MATCH(D3699, 'Appendix 1 - Team Data'!$B$12:$B$112,0),4)</f>
        <v>20</v>
      </c>
      <c r="J3699" s="25">
        <f t="shared" si="58"/>
        <v>2</v>
      </c>
    </row>
    <row r="3700" spans="2:10">
      <c r="B3700" s="3">
        <v>39732</v>
      </c>
      <c r="C3700" s="10" t="s">
        <v>236</v>
      </c>
      <c r="D3700" s="10" t="s">
        <v>239</v>
      </c>
      <c r="E3700" s="25">
        <v>2</v>
      </c>
      <c r="F3700" s="25">
        <v>0</v>
      </c>
      <c r="G3700" s="10" t="s">
        <v>289</v>
      </c>
      <c r="H3700" s="25">
        <f>INDEX('Appendix 1 - Team Data'!$B$12:$R$112, MATCH(C3700, 'Appendix 1 - Team Data'!$B$12:$B$112,0),4)</f>
        <v>40</v>
      </c>
      <c r="I3700" s="25">
        <f>INDEX('Appendix 1 - Team Data'!$B$12:$R$112, MATCH(D3700, 'Appendix 1 - Team Data'!$B$12:$B$112,0),4)</f>
        <v>40</v>
      </c>
      <c r="J3700" s="25">
        <f t="shared" si="58"/>
        <v>2</v>
      </c>
    </row>
    <row r="3701" spans="2:10">
      <c r="B3701" s="3">
        <v>39732</v>
      </c>
      <c r="C3701" s="10" t="s">
        <v>212</v>
      </c>
      <c r="D3701" s="10" t="s">
        <v>31</v>
      </c>
      <c r="E3701" s="25">
        <v>2</v>
      </c>
      <c r="F3701" s="25">
        <v>0</v>
      </c>
      <c r="G3701" s="10" t="s">
        <v>289</v>
      </c>
      <c r="H3701" s="25">
        <f>INDEX('Appendix 1 - Team Data'!$B$12:$R$112, MATCH(C3701, 'Appendix 1 - Team Data'!$B$12:$B$112,0),4)</f>
        <v>80</v>
      </c>
      <c r="I3701" s="25">
        <f>INDEX('Appendix 1 - Team Data'!$B$12:$R$112, MATCH(D3701, 'Appendix 1 - Team Data'!$B$12:$B$112,0),4)</f>
        <v>70</v>
      </c>
      <c r="J3701" s="25">
        <f t="shared" si="58"/>
        <v>2</v>
      </c>
    </row>
    <row r="3702" spans="2:10">
      <c r="B3702" s="3">
        <v>39732</v>
      </c>
      <c r="C3702" s="10" t="s">
        <v>232</v>
      </c>
      <c r="D3702" s="10" t="s">
        <v>229</v>
      </c>
      <c r="E3702" s="25">
        <v>2</v>
      </c>
      <c r="F3702" s="25">
        <v>0</v>
      </c>
      <c r="G3702" s="10" t="s">
        <v>289</v>
      </c>
      <c r="H3702" s="25">
        <f>INDEX('Appendix 1 - Team Data'!$B$12:$R$112, MATCH(C3702, 'Appendix 1 - Team Data'!$B$12:$B$112,0),4)</f>
        <v>40</v>
      </c>
      <c r="I3702" s="25">
        <f>INDEX('Appendix 1 - Team Data'!$B$12:$R$112, MATCH(D3702, 'Appendix 1 - Team Data'!$B$12:$B$112,0),4)</f>
        <v>50</v>
      </c>
      <c r="J3702" s="25">
        <f t="shared" si="58"/>
        <v>2</v>
      </c>
    </row>
    <row r="3703" spans="2:10">
      <c r="B3703" s="3">
        <v>39735</v>
      </c>
      <c r="C3703" s="10" t="s">
        <v>25</v>
      </c>
      <c r="D3703" s="10" t="s">
        <v>47</v>
      </c>
      <c r="E3703" s="25">
        <v>3</v>
      </c>
      <c r="F3703" s="25">
        <v>1</v>
      </c>
      <c r="G3703" s="10" t="s">
        <v>288</v>
      </c>
      <c r="H3703" s="25">
        <f>INDEX('Appendix 1 - Team Data'!$B$12:$R$112, MATCH(C3703, 'Appendix 1 - Team Data'!$B$12:$B$112,0),4)</f>
        <v>90</v>
      </c>
      <c r="I3703" s="25">
        <f>INDEX('Appendix 1 - Team Data'!$B$12:$R$112, MATCH(D3703, 'Appendix 1 - Team Data'!$B$12:$B$112,0),4)</f>
        <v>40</v>
      </c>
      <c r="J3703" s="25">
        <f t="shared" si="58"/>
        <v>2</v>
      </c>
    </row>
    <row r="3704" spans="2:10">
      <c r="B3704" s="3">
        <v>39736</v>
      </c>
      <c r="C3704" s="10" t="s">
        <v>226</v>
      </c>
      <c r="D3704" s="10" t="s">
        <v>38</v>
      </c>
      <c r="E3704" s="25">
        <v>1</v>
      </c>
      <c r="F3704" s="25">
        <v>3</v>
      </c>
      <c r="G3704" s="10" t="s">
        <v>289</v>
      </c>
      <c r="H3704" s="25">
        <f>INDEX('Appendix 1 - Team Data'!$B$12:$R$112, MATCH(C3704, 'Appendix 1 - Team Data'!$B$12:$B$112,0),4)</f>
        <v>60</v>
      </c>
      <c r="I3704" s="25">
        <f>INDEX('Appendix 1 - Team Data'!$B$12:$R$112, MATCH(D3704, 'Appendix 1 - Team Data'!$B$12:$B$112,0),4)</f>
        <v>70</v>
      </c>
      <c r="J3704" s="25">
        <f t="shared" si="58"/>
        <v>2</v>
      </c>
    </row>
    <row r="3705" spans="2:10">
      <c r="B3705" s="3">
        <v>39736</v>
      </c>
      <c r="C3705" s="10" t="s">
        <v>261</v>
      </c>
      <c r="D3705" s="10" t="s">
        <v>48</v>
      </c>
      <c r="E3705" s="25">
        <v>1</v>
      </c>
      <c r="F3705" s="25">
        <v>3</v>
      </c>
      <c r="G3705" s="10" t="s">
        <v>289</v>
      </c>
      <c r="H3705" s="25">
        <f>INDEX('Appendix 1 - Team Data'!$B$12:$R$112, MATCH(C3705, 'Appendix 1 - Team Data'!$B$12:$B$112,0),4)</f>
        <v>10</v>
      </c>
      <c r="I3705" s="25">
        <f>INDEX('Appendix 1 - Team Data'!$B$12:$R$112, MATCH(D3705, 'Appendix 1 - Team Data'!$B$12:$B$112,0),4)</f>
        <v>90</v>
      </c>
      <c r="J3705" s="25">
        <f t="shared" si="58"/>
        <v>2</v>
      </c>
    </row>
    <row r="3706" spans="2:10">
      <c r="B3706" s="3">
        <v>39736</v>
      </c>
      <c r="C3706" s="10" t="s">
        <v>37</v>
      </c>
      <c r="D3706" s="10" t="s">
        <v>262</v>
      </c>
      <c r="E3706" s="25">
        <v>2</v>
      </c>
      <c r="F3706" s="25">
        <v>0</v>
      </c>
      <c r="G3706" s="10" t="s">
        <v>289</v>
      </c>
      <c r="H3706" s="25">
        <f>INDEX('Appendix 1 - Team Data'!$B$12:$R$112, MATCH(C3706, 'Appendix 1 - Team Data'!$B$12:$B$112,0),4)</f>
        <v>60</v>
      </c>
      <c r="I3706" s="25">
        <f>INDEX('Appendix 1 - Team Data'!$B$12:$R$112, MATCH(D3706, 'Appendix 1 - Team Data'!$B$12:$B$112,0),4)</f>
        <v>10</v>
      </c>
      <c r="J3706" s="25">
        <f t="shared" si="58"/>
        <v>2</v>
      </c>
    </row>
    <row r="3707" spans="2:10">
      <c r="B3707" s="3">
        <v>39736</v>
      </c>
      <c r="C3707" s="10" t="s">
        <v>220</v>
      </c>
      <c r="D3707" s="10" t="s">
        <v>218</v>
      </c>
      <c r="E3707" s="25">
        <v>3</v>
      </c>
      <c r="F3707" s="25">
        <v>1</v>
      </c>
      <c r="G3707" s="10" t="s">
        <v>289</v>
      </c>
      <c r="H3707" s="25">
        <f>INDEX('Appendix 1 - Team Data'!$B$12:$R$112, MATCH(C3707, 'Appendix 1 - Team Data'!$B$12:$B$112,0),4)</f>
        <v>60</v>
      </c>
      <c r="I3707" s="25">
        <f>INDEX('Appendix 1 - Team Data'!$B$12:$R$112, MATCH(D3707, 'Appendix 1 - Team Data'!$B$12:$B$112,0),4)</f>
        <v>70</v>
      </c>
      <c r="J3707" s="25">
        <f t="shared" si="58"/>
        <v>2</v>
      </c>
    </row>
    <row r="3708" spans="2:10">
      <c r="B3708" s="3">
        <v>39743</v>
      </c>
      <c r="C3708" s="10" t="s">
        <v>227</v>
      </c>
      <c r="D3708" s="10" t="s">
        <v>271</v>
      </c>
      <c r="E3708" s="25">
        <v>0</v>
      </c>
      <c r="F3708" s="25">
        <v>2</v>
      </c>
      <c r="G3708" s="10" t="s">
        <v>288</v>
      </c>
      <c r="H3708" s="25">
        <f>INDEX('Appendix 1 - Team Data'!$B$12:$R$112, MATCH(C3708, 'Appendix 1 - Team Data'!$B$12:$B$112,0),4)</f>
        <v>50</v>
      </c>
      <c r="I3708" s="25">
        <f>INDEX('Appendix 1 - Team Data'!$B$12:$R$112, MATCH(D3708, 'Appendix 1 - Team Data'!$B$12:$B$112,0),4)</f>
        <v>0</v>
      </c>
      <c r="J3708" s="25">
        <f t="shared" si="58"/>
        <v>2</v>
      </c>
    </row>
    <row r="3709" spans="2:10">
      <c r="B3709" s="3">
        <v>39765</v>
      </c>
      <c r="C3709" s="10" t="s">
        <v>53</v>
      </c>
      <c r="D3709" s="10" t="s">
        <v>241</v>
      </c>
      <c r="E3709" s="25">
        <v>3</v>
      </c>
      <c r="F3709" s="25">
        <v>1</v>
      </c>
      <c r="G3709" s="10" t="s">
        <v>288</v>
      </c>
      <c r="H3709" s="25">
        <f>INDEX('Appendix 1 - Team Data'!$B$12:$R$112, MATCH(C3709, 'Appendix 1 - Team Data'!$B$12:$B$112,0),4)</f>
        <v>50</v>
      </c>
      <c r="I3709" s="25">
        <f>INDEX('Appendix 1 - Team Data'!$B$12:$R$112, MATCH(D3709, 'Appendix 1 - Team Data'!$B$12:$B$112,0),4)</f>
        <v>30</v>
      </c>
      <c r="J3709" s="25">
        <f t="shared" si="58"/>
        <v>2</v>
      </c>
    </row>
    <row r="3710" spans="2:10">
      <c r="B3710" s="3">
        <v>39771</v>
      </c>
      <c r="C3710" s="10" t="s">
        <v>226</v>
      </c>
      <c r="D3710" s="10" t="s">
        <v>225</v>
      </c>
      <c r="E3710" s="25">
        <v>2</v>
      </c>
      <c r="F3710" s="25">
        <v>4</v>
      </c>
      <c r="G3710" s="10" t="s">
        <v>288</v>
      </c>
      <c r="H3710" s="25">
        <f>INDEX('Appendix 1 - Team Data'!$B$12:$R$112, MATCH(C3710, 'Appendix 1 - Team Data'!$B$12:$B$112,0),4)</f>
        <v>60</v>
      </c>
      <c r="I3710" s="25">
        <f>INDEX('Appendix 1 - Team Data'!$B$12:$R$112, MATCH(D3710, 'Appendix 1 - Team Data'!$B$12:$B$112,0),4)</f>
        <v>60</v>
      </c>
      <c r="J3710" s="25">
        <f t="shared" si="58"/>
        <v>2</v>
      </c>
    </row>
    <row r="3711" spans="2:10">
      <c r="B3711" s="3">
        <v>39771</v>
      </c>
      <c r="C3711" s="10" t="s">
        <v>271</v>
      </c>
      <c r="D3711" s="10" t="s">
        <v>37</v>
      </c>
      <c r="E3711" s="25">
        <v>1</v>
      </c>
      <c r="F3711" s="25">
        <v>3</v>
      </c>
      <c r="G3711" s="10" t="s">
        <v>289</v>
      </c>
      <c r="H3711" s="25">
        <f>INDEX('Appendix 1 - Team Data'!$B$12:$R$112, MATCH(C3711, 'Appendix 1 - Team Data'!$B$12:$B$112,0),4)</f>
        <v>0</v>
      </c>
      <c r="I3711" s="25">
        <f>INDEX('Appendix 1 - Team Data'!$B$12:$R$112, MATCH(D3711, 'Appendix 1 - Team Data'!$B$12:$B$112,0),4)</f>
        <v>60</v>
      </c>
      <c r="J3711" s="25">
        <f t="shared" si="58"/>
        <v>2</v>
      </c>
    </row>
    <row r="3712" spans="2:10">
      <c r="B3712" s="3">
        <v>39771</v>
      </c>
      <c r="C3712" s="10" t="s">
        <v>212</v>
      </c>
      <c r="D3712" s="10" t="s">
        <v>42</v>
      </c>
      <c r="E3712" s="25">
        <v>3</v>
      </c>
      <c r="F3712" s="25">
        <v>1</v>
      </c>
      <c r="G3712" s="10" t="s">
        <v>288</v>
      </c>
      <c r="H3712" s="25">
        <f>INDEX('Appendix 1 - Team Data'!$B$12:$R$112, MATCH(C3712, 'Appendix 1 - Team Data'!$B$12:$B$112,0),4)</f>
        <v>80</v>
      </c>
      <c r="I3712" s="25">
        <f>INDEX('Appendix 1 - Team Data'!$B$12:$R$112, MATCH(D3712, 'Appendix 1 - Team Data'!$B$12:$B$112,0),4)</f>
        <v>80</v>
      </c>
      <c r="J3712" s="25">
        <f t="shared" si="58"/>
        <v>2</v>
      </c>
    </row>
    <row r="3713" spans="2:10">
      <c r="B3713" s="3">
        <v>39771</v>
      </c>
      <c r="C3713" s="10" t="s">
        <v>229</v>
      </c>
      <c r="D3713" s="10" t="s">
        <v>236</v>
      </c>
      <c r="E3713" s="25">
        <v>0</v>
      </c>
      <c r="F3713" s="25">
        <v>2</v>
      </c>
      <c r="G3713" s="10" t="s">
        <v>288</v>
      </c>
      <c r="H3713" s="25">
        <f>INDEX('Appendix 1 - Team Data'!$B$12:$R$112, MATCH(C3713, 'Appendix 1 - Team Data'!$B$12:$B$112,0),4)</f>
        <v>50</v>
      </c>
      <c r="I3713" s="25">
        <f>INDEX('Appendix 1 - Team Data'!$B$12:$R$112, MATCH(D3713, 'Appendix 1 - Team Data'!$B$12:$B$112,0),4)</f>
        <v>40</v>
      </c>
      <c r="J3713" s="25">
        <f t="shared" si="58"/>
        <v>2</v>
      </c>
    </row>
    <row r="3714" spans="2:10">
      <c r="B3714" s="3">
        <v>39771</v>
      </c>
      <c r="C3714" s="10" t="s">
        <v>16</v>
      </c>
      <c r="D3714" s="10" t="s">
        <v>43</v>
      </c>
      <c r="E3714" s="25">
        <v>0</v>
      </c>
      <c r="F3714" s="25">
        <v>2</v>
      </c>
      <c r="G3714" s="10" t="s">
        <v>289</v>
      </c>
      <c r="H3714" s="25">
        <f>INDEX('Appendix 1 - Team Data'!$B$12:$R$112, MATCH(C3714, 'Appendix 1 - Team Data'!$B$12:$B$112,0),4)</f>
        <v>30</v>
      </c>
      <c r="I3714" s="25">
        <f>INDEX('Appendix 1 - Team Data'!$B$12:$R$112, MATCH(D3714, 'Appendix 1 - Team Data'!$B$12:$B$112,0),4)</f>
        <v>70</v>
      </c>
      <c r="J3714" s="25">
        <f t="shared" si="58"/>
        <v>2</v>
      </c>
    </row>
    <row r="3715" spans="2:10">
      <c r="B3715" s="3">
        <v>39799</v>
      </c>
      <c r="C3715" s="10" t="s">
        <v>253</v>
      </c>
      <c r="D3715" s="10" t="s">
        <v>248</v>
      </c>
      <c r="E3715" s="25">
        <v>3</v>
      </c>
      <c r="F3715" s="25">
        <v>1</v>
      </c>
      <c r="G3715" s="10" t="s">
        <v>288</v>
      </c>
      <c r="H3715" s="25">
        <f>INDEX('Appendix 1 - Team Data'!$B$12:$R$112, MATCH(C3715, 'Appendix 1 - Team Data'!$B$12:$B$112,0),4)</f>
        <v>20</v>
      </c>
      <c r="I3715" s="25">
        <f>INDEX('Appendix 1 - Team Data'!$B$12:$R$112, MATCH(D3715, 'Appendix 1 - Team Data'!$B$12:$B$112,0),4)</f>
        <v>30</v>
      </c>
      <c r="J3715" s="25">
        <f t="shared" si="58"/>
        <v>2</v>
      </c>
    </row>
    <row r="3716" spans="2:10">
      <c r="B3716" s="3">
        <v>39801</v>
      </c>
      <c r="C3716" s="10" t="s">
        <v>23</v>
      </c>
      <c r="D3716" s="10" t="s">
        <v>248</v>
      </c>
      <c r="E3716" s="25">
        <v>2</v>
      </c>
      <c r="F3716" s="25">
        <v>0</v>
      </c>
      <c r="G3716" s="10" t="s">
        <v>288</v>
      </c>
      <c r="H3716" s="25">
        <f>INDEX('Appendix 1 - Team Data'!$B$12:$R$112, MATCH(C3716, 'Appendix 1 - Team Data'!$B$12:$B$112,0),4)</f>
        <v>70</v>
      </c>
      <c r="I3716" s="25">
        <f>INDEX('Appendix 1 - Team Data'!$B$12:$R$112, MATCH(D3716, 'Appendix 1 - Team Data'!$B$12:$B$112,0),4)</f>
        <v>30</v>
      </c>
      <c r="J3716" s="25">
        <f t="shared" si="58"/>
        <v>2</v>
      </c>
    </row>
    <row r="3717" spans="2:10">
      <c r="B3717" s="3">
        <v>39801</v>
      </c>
      <c r="C3717" s="10" t="s">
        <v>253</v>
      </c>
      <c r="D3717" s="10" t="s">
        <v>218</v>
      </c>
      <c r="E3717" s="25">
        <v>2</v>
      </c>
      <c r="F3717" s="25">
        <v>0</v>
      </c>
      <c r="G3717" s="10" t="s">
        <v>288</v>
      </c>
      <c r="H3717" s="25">
        <f>INDEX('Appendix 1 - Team Data'!$B$12:$R$112, MATCH(C3717, 'Appendix 1 - Team Data'!$B$12:$B$112,0),4)</f>
        <v>20</v>
      </c>
      <c r="I3717" s="25">
        <f>INDEX('Appendix 1 - Team Data'!$B$12:$R$112, MATCH(D3717, 'Appendix 1 - Team Data'!$B$12:$B$112,0),4)</f>
        <v>70</v>
      </c>
      <c r="J3717" s="25">
        <f t="shared" si="58"/>
        <v>2</v>
      </c>
    </row>
    <row r="3718" spans="2:10">
      <c r="B3718" s="3">
        <v>39822</v>
      </c>
      <c r="C3718" s="10" t="s">
        <v>23</v>
      </c>
      <c r="D3718" s="10" t="s">
        <v>248</v>
      </c>
      <c r="E3718" s="25">
        <v>3</v>
      </c>
      <c r="F3718" s="25">
        <v>1</v>
      </c>
      <c r="G3718" s="10" t="s">
        <v>288</v>
      </c>
      <c r="H3718" s="25">
        <f>INDEX('Appendix 1 - Team Data'!$B$12:$R$112, MATCH(C3718, 'Appendix 1 - Team Data'!$B$12:$B$112,0),4)</f>
        <v>70</v>
      </c>
      <c r="I3718" s="25">
        <f>INDEX('Appendix 1 - Team Data'!$B$12:$R$112, MATCH(D3718, 'Appendix 1 - Team Data'!$B$12:$B$112,0),4)</f>
        <v>30</v>
      </c>
      <c r="J3718" s="25">
        <f t="shared" si="58"/>
        <v>2</v>
      </c>
    </row>
    <row r="3719" spans="2:10">
      <c r="B3719" s="3">
        <v>39831</v>
      </c>
      <c r="C3719" s="10" t="s">
        <v>237</v>
      </c>
      <c r="D3719" s="10" t="s">
        <v>213</v>
      </c>
      <c r="E3719" s="25">
        <v>2</v>
      </c>
      <c r="F3719" s="25">
        <v>0</v>
      </c>
      <c r="G3719" s="10" t="s">
        <v>288</v>
      </c>
      <c r="H3719" s="25">
        <f>INDEX('Appendix 1 - Team Data'!$B$12:$R$112, MATCH(C3719, 'Appendix 1 - Team Data'!$B$12:$B$112,0),4)</f>
        <v>40</v>
      </c>
      <c r="I3719" s="25">
        <f>INDEX('Appendix 1 - Team Data'!$B$12:$R$112, MATCH(D3719, 'Appendix 1 - Team Data'!$B$12:$B$112,0),4)</f>
        <v>80</v>
      </c>
      <c r="J3719" s="25">
        <f t="shared" si="58"/>
        <v>2</v>
      </c>
    </row>
    <row r="3720" spans="2:10">
      <c r="B3720" s="3">
        <v>39838</v>
      </c>
      <c r="C3720" s="10" t="s">
        <v>259</v>
      </c>
      <c r="D3720" s="10" t="s">
        <v>37</v>
      </c>
      <c r="E3720" s="25">
        <v>1</v>
      </c>
      <c r="F3720" s="25">
        <v>3</v>
      </c>
      <c r="G3720" s="10" t="s">
        <v>292</v>
      </c>
      <c r="H3720" s="25">
        <f>INDEX('Appendix 1 - Team Data'!$B$12:$R$112, MATCH(C3720, 'Appendix 1 - Team Data'!$B$12:$B$112,0),4)</f>
        <v>10</v>
      </c>
      <c r="I3720" s="25">
        <f>INDEX('Appendix 1 - Team Data'!$B$12:$R$112, MATCH(D3720, 'Appendix 1 - Team Data'!$B$12:$B$112,0),4)</f>
        <v>60</v>
      </c>
      <c r="J3720" s="25">
        <f t="shared" si="58"/>
        <v>2</v>
      </c>
    </row>
    <row r="3721" spans="2:10">
      <c r="B3721" s="3">
        <v>39839</v>
      </c>
      <c r="C3721" s="10" t="s">
        <v>237</v>
      </c>
      <c r="D3721" s="10" t="s">
        <v>271</v>
      </c>
      <c r="E3721" s="25">
        <v>2</v>
      </c>
      <c r="F3721" s="25">
        <v>0</v>
      </c>
      <c r="G3721" s="10" t="s">
        <v>292</v>
      </c>
      <c r="H3721" s="25">
        <f>INDEX('Appendix 1 - Team Data'!$B$12:$R$112, MATCH(C3721, 'Appendix 1 - Team Data'!$B$12:$B$112,0),4)</f>
        <v>40</v>
      </c>
      <c r="I3721" s="25">
        <f>INDEX('Appendix 1 - Team Data'!$B$12:$R$112, MATCH(D3721, 'Appendix 1 - Team Data'!$B$12:$B$112,0),4)</f>
        <v>0</v>
      </c>
      <c r="J3721" s="25">
        <f t="shared" si="58"/>
        <v>2</v>
      </c>
    </row>
    <row r="3722" spans="2:10">
      <c r="B3722" s="3">
        <v>39841</v>
      </c>
      <c r="C3722" s="10" t="s">
        <v>272</v>
      </c>
      <c r="D3722" s="10" t="s">
        <v>241</v>
      </c>
      <c r="E3722" s="25">
        <v>0</v>
      </c>
      <c r="F3722" s="25">
        <v>2</v>
      </c>
      <c r="G3722" s="10" t="s">
        <v>290</v>
      </c>
      <c r="H3722" s="25">
        <f>INDEX('Appendix 1 - Team Data'!$B$12:$R$112, MATCH(C3722, 'Appendix 1 - Team Data'!$B$12:$B$112,0),4)</f>
        <v>0</v>
      </c>
      <c r="I3722" s="25">
        <f>INDEX('Appendix 1 - Team Data'!$B$12:$R$112, MATCH(D3722, 'Appendix 1 - Team Data'!$B$12:$B$112,0),4)</f>
        <v>30</v>
      </c>
      <c r="J3722" s="25">
        <f t="shared" si="58"/>
        <v>2</v>
      </c>
    </row>
    <row r="3723" spans="2:10">
      <c r="B3723" s="3">
        <v>39854</v>
      </c>
      <c r="C3723" s="10" t="s">
        <v>35</v>
      </c>
      <c r="D3723" s="10" t="s">
        <v>211</v>
      </c>
      <c r="E3723" s="25">
        <v>2</v>
      </c>
      <c r="F3723" s="25">
        <v>0</v>
      </c>
      <c r="G3723" s="10" t="s">
        <v>288</v>
      </c>
      <c r="H3723" s="25">
        <f>INDEX('Appendix 1 - Team Data'!$B$12:$R$112, MATCH(C3723, 'Appendix 1 - Team Data'!$B$12:$B$112,0),4)</f>
        <v>90</v>
      </c>
      <c r="I3723" s="25">
        <f>INDEX('Appendix 1 - Team Data'!$B$12:$R$112, MATCH(D3723, 'Appendix 1 - Team Data'!$B$12:$B$112,0),4)</f>
        <v>90</v>
      </c>
      <c r="J3723" s="25">
        <f t="shared" si="58"/>
        <v>2</v>
      </c>
    </row>
    <row r="3724" spans="2:10">
      <c r="B3724" s="3">
        <v>39855</v>
      </c>
      <c r="C3724" s="10" t="s">
        <v>226</v>
      </c>
      <c r="D3724" s="10" t="s">
        <v>42</v>
      </c>
      <c r="E3724" s="25">
        <v>0</v>
      </c>
      <c r="F3724" s="25">
        <v>2</v>
      </c>
      <c r="G3724" s="10" t="s">
        <v>288</v>
      </c>
      <c r="H3724" s="25">
        <f>INDEX('Appendix 1 - Team Data'!$B$12:$R$112, MATCH(C3724, 'Appendix 1 - Team Data'!$B$12:$B$112,0),4)</f>
        <v>60</v>
      </c>
      <c r="I3724" s="25">
        <f>INDEX('Appendix 1 - Team Data'!$B$12:$R$112, MATCH(D3724, 'Appendix 1 - Team Data'!$B$12:$B$112,0),4)</f>
        <v>80</v>
      </c>
      <c r="J3724" s="25">
        <f t="shared" si="58"/>
        <v>2</v>
      </c>
    </row>
    <row r="3725" spans="2:10">
      <c r="B3725" s="3">
        <v>39855</v>
      </c>
      <c r="C3725" s="10" t="s">
        <v>45</v>
      </c>
      <c r="D3725" s="10" t="s">
        <v>232</v>
      </c>
      <c r="E3725" s="25">
        <v>2</v>
      </c>
      <c r="F3725" s="25">
        <v>0</v>
      </c>
      <c r="G3725" s="10" t="s">
        <v>288</v>
      </c>
      <c r="H3725" s="25">
        <f>INDEX('Appendix 1 - Team Data'!$B$12:$R$112, MATCH(C3725, 'Appendix 1 - Team Data'!$B$12:$B$112,0),4)</f>
        <v>90</v>
      </c>
      <c r="I3725" s="25">
        <f>INDEX('Appendix 1 - Team Data'!$B$12:$R$112, MATCH(D3725, 'Appendix 1 - Team Data'!$B$12:$B$112,0),4)</f>
        <v>40</v>
      </c>
      <c r="J3725" s="25">
        <f t="shared" si="58"/>
        <v>2</v>
      </c>
    </row>
    <row r="3726" spans="2:10">
      <c r="B3726" s="3">
        <v>39855</v>
      </c>
      <c r="C3726" s="10" t="s">
        <v>231</v>
      </c>
      <c r="D3726" s="10" t="s">
        <v>266</v>
      </c>
      <c r="E3726" s="25">
        <v>3</v>
      </c>
      <c r="F3726" s="25">
        <v>1</v>
      </c>
      <c r="G3726" s="10" t="s">
        <v>288</v>
      </c>
      <c r="H3726" s="25">
        <f>INDEX('Appendix 1 - Team Data'!$B$12:$R$112, MATCH(C3726, 'Appendix 1 - Team Data'!$B$12:$B$112,0),4)</f>
        <v>40</v>
      </c>
      <c r="I3726" s="25">
        <f>INDEX('Appendix 1 - Team Data'!$B$12:$R$112, MATCH(D3726, 'Appendix 1 - Team Data'!$B$12:$B$112,0),4)</f>
        <v>10</v>
      </c>
      <c r="J3726" s="25">
        <f t="shared" si="58"/>
        <v>2</v>
      </c>
    </row>
    <row r="3727" spans="2:10">
      <c r="B3727" s="3">
        <v>39855</v>
      </c>
      <c r="C3727" s="10" t="s">
        <v>52</v>
      </c>
      <c r="D3727" s="10" t="s">
        <v>262</v>
      </c>
      <c r="E3727" s="25">
        <v>2</v>
      </c>
      <c r="F3727" s="25">
        <v>0</v>
      </c>
      <c r="G3727" s="10" t="s">
        <v>288</v>
      </c>
      <c r="H3727" s="25">
        <f>INDEX('Appendix 1 - Team Data'!$B$12:$R$112, MATCH(C3727, 'Appendix 1 - Team Data'!$B$12:$B$112,0),4)</f>
        <v>90</v>
      </c>
      <c r="I3727" s="25">
        <f>INDEX('Appendix 1 - Team Data'!$B$12:$R$112, MATCH(D3727, 'Appendix 1 - Team Data'!$B$12:$B$112,0),4)</f>
        <v>10</v>
      </c>
      <c r="J3727" s="25">
        <f t="shared" si="58"/>
        <v>2</v>
      </c>
    </row>
    <row r="3728" spans="2:10">
      <c r="B3728" s="3">
        <v>39855</v>
      </c>
      <c r="C3728" s="10" t="s">
        <v>37</v>
      </c>
      <c r="D3728" s="10" t="s">
        <v>237</v>
      </c>
      <c r="E3728" s="25">
        <v>2</v>
      </c>
      <c r="F3728" s="25">
        <v>0</v>
      </c>
      <c r="G3728" s="10" t="s">
        <v>289</v>
      </c>
      <c r="H3728" s="25">
        <f>INDEX('Appendix 1 - Team Data'!$B$12:$R$112, MATCH(C3728, 'Appendix 1 - Team Data'!$B$12:$B$112,0),4)</f>
        <v>60</v>
      </c>
      <c r="I3728" s="25">
        <f>INDEX('Appendix 1 - Team Data'!$B$12:$R$112, MATCH(D3728, 'Appendix 1 - Team Data'!$B$12:$B$112,0),4)</f>
        <v>40</v>
      </c>
      <c r="J3728" s="25">
        <f t="shared" si="58"/>
        <v>2</v>
      </c>
    </row>
    <row r="3729" spans="2:10">
      <c r="B3729" s="3">
        <v>39855</v>
      </c>
      <c r="C3729" s="10" t="s">
        <v>25</v>
      </c>
      <c r="D3729" s="10" t="s">
        <v>30</v>
      </c>
      <c r="E3729" s="25">
        <v>0</v>
      </c>
      <c r="F3729" s="25">
        <v>2</v>
      </c>
      <c r="G3729" s="10" t="s">
        <v>288</v>
      </c>
      <c r="H3729" s="25">
        <f>INDEX('Appendix 1 - Team Data'!$B$12:$R$112, MATCH(C3729, 'Appendix 1 - Team Data'!$B$12:$B$112,0),4)</f>
        <v>90</v>
      </c>
      <c r="I3729" s="25">
        <f>INDEX('Appendix 1 - Team Data'!$B$12:$R$112, MATCH(D3729, 'Appendix 1 - Team Data'!$B$12:$B$112,0),4)</f>
        <v>90</v>
      </c>
      <c r="J3729" s="25">
        <f t="shared" si="58"/>
        <v>2</v>
      </c>
    </row>
    <row r="3730" spans="2:10">
      <c r="B3730" s="3">
        <v>39855</v>
      </c>
      <c r="C3730" s="10" t="s">
        <v>250</v>
      </c>
      <c r="D3730" s="10" t="s">
        <v>213</v>
      </c>
      <c r="E3730" s="25">
        <v>0</v>
      </c>
      <c r="F3730" s="25">
        <v>2</v>
      </c>
      <c r="G3730" s="10" t="s">
        <v>288</v>
      </c>
      <c r="H3730" s="25">
        <f>INDEX('Appendix 1 - Team Data'!$B$12:$R$112, MATCH(C3730, 'Appendix 1 - Team Data'!$B$12:$B$112,0),4)</f>
        <v>20</v>
      </c>
      <c r="I3730" s="25">
        <f>INDEX('Appendix 1 - Team Data'!$B$12:$R$112, MATCH(D3730, 'Appendix 1 - Team Data'!$B$12:$B$112,0),4)</f>
        <v>80</v>
      </c>
      <c r="J3730" s="25">
        <f t="shared" si="58"/>
        <v>2</v>
      </c>
    </row>
    <row r="3731" spans="2:10">
      <c r="B3731" s="3">
        <v>39855</v>
      </c>
      <c r="C3731" s="10" t="s">
        <v>21</v>
      </c>
      <c r="D3731" s="10" t="s">
        <v>48</v>
      </c>
      <c r="E3731" s="25">
        <v>2</v>
      </c>
      <c r="F3731" s="25">
        <v>0</v>
      </c>
      <c r="G3731" s="10" t="s">
        <v>288</v>
      </c>
      <c r="H3731" s="25">
        <f>INDEX('Appendix 1 - Team Data'!$B$12:$R$112, MATCH(C3731, 'Appendix 1 - Team Data'!$B$12:$B$112,0),4)</f>
        <v>90</v>
      </c>
      <c r="I3731" s="25">
        <f>INDEX('Appendix 1 - Team Data'!$B$12:$R$112, MATCH(D3731, 'Appendix 1 - Team Data'!$B$12:$B$112,0),4)</f>
        <v>90</v>
      </c>
      <c r="J3731" s="25">
        <f t="shared" si="58"/>
        <v>2</v>
      </c>
    </row>
    <row r="3732" spans="2:10">
      <c r="B3732" s="3">
        <v>39900</v>
      </c>
      <c r="C3732" s="10" t="s">
        <v>238</v>
      </c>
      <c r="D3732" s="10" t="s">
        <v>266</v>
      </c>
      <c r="E3732" s="25">
        <v>4</v>
      </c>
      <c r="F3732" s="25">
        <v>2</v>
      </c>
      <c r="G3732" s="10" t="s">
        <v>289</v>
      </c>
      <c r="H3732" s="25">
        <f>INDEX('Appendix 1 - Team Data'!$B$12:$R$112, MATCH(C3732, 'Appendix 1 - Team Data'!$B$12:$B$112,0),4)</f>
        <v>40</v>
      </c>
      <c r="I3732" s="25">
        <f>INDEX('Appendix 1 - Team Data'!$B$12:$R$112, MATCH(D3732, 'Appendix 1 - Team Data'!$B$12:$B$112,0),4)</f>
        <v>10</v>
      </c>
      <c r="J3732" s="25">
        <f t="shared" si="58"/>
        <v>2</v>
      </c>
    </row>
    <row r="3733" spans="2:10">
      <c r="B3733" s="3">
        <v>39900</v>
      </c>
      <c r="C3733" s="10" t="s">
        <v>52</v>
      </c>
      <c r="D3733" s="10" t="s">
        <v>227</v>
      </c>
      <c r="E3733" s="25">
        <v>2</v>
      </c>
      <c r="F3733" s="25">
        <v>0</v>
      </c>
      <c r="G3733" s="10" t="s">
        <v>289</v>
      </c>
      <c r="H3733" s="25">
        <f>INDEX('Appendix 1 - Team Data'!$B$12:$R$112, MATCH(C3733, 'Appendix 1 - Team Data'!$B$12:$B$112,0),4)</f>
        <v>90</v>
      </c>
      <c r="I3733" s="25">
        <f>INDEX('Appendix 1 - Team Data'!$B$12:$R$112, MATCH(D3733, 'Appendix 1 - Team Data'!$B$12:$B$112,0),4)</f>
        <v>50</v>
      </c>
      <c r="J3733" s="25">
        <f t="shared" ref="J3733:J3796" si="59">ABS(F3733-E3733)</f>
        <v>2</v>
      </c>
    </row>
    <row r="3734" spans="2:10">
      <c r="B3734" s="3">
        <v>39900</v>
      </c>
      <c r="C3734" s="10" t="s">
        <v>41</v>
      </c>
      <c r="D3734" s="10" t="s">
        <v>37</v>
      </c>
      <c r="E3734" s="25">
        <v>2</v>
      </c>
      <c r="F3734" s="25">
        <v>0</v>
      </c>
      <c r="G3734" s="10" t="s">
        <v>289</v>
      </c>
      <c r="H3734" s="25">
        <f>INDEX('Appendix 1 - Team Data'!$B$12:$R$112, MATCH(C3734, 'Appendix 1 - Team Data'!$B$12:$B$112,0),4)</f>
        <v>80</v>
      </c>
      <c r="I3734" s="25">
        <f>INDEX('Appendix 1 - Team Data'!$B$12:$R$112, MATCH(D3734, 'Appendix 1 - Team Data'!$B$12:$B$112,0),4)</f>
        <v>60</v>
      </c>
      <c r="J3734" s="25">
        <f t="shared" si="59"/>
        <v>2</v>
      </c>
    </row>
    <row r="3735" spans="2:10">
      <c r="B3735" s="3">
        <v>39900</v>
      </c>
      <c r="C3735" s="10" t="s">
        <v>235</v>
      </c>
      <c r="D3735" s="10" t="s">
        <v>211</v>
      </c>
      <c r="E3735" s="25">
        <v>0</v>
      </c>
      <c r="F3735" s="25">
        <v>2</v>
      </c>
      <c r="G3735" s="10" t="s">
        <v>289</v>
      </c>
      <c r="H3735" s="25">
        <f>INDEX('Appendix 1 - Team Data'!$B$12:$R$112, MATCH(C3735, 'Appendix 1 - Team Data'!$B$12:$B$112,0),4)</f>
        <v>40</v>
      </c>
      <c r="I3735" s="25">
        <f>INDEX('Appendix 1 - Team Data'!$B$12:$R$112, MATCH(D3735, 'Appendix 1 - Team Data'!$B$12:$B$112,0),4)</f>
        <v>90</v>
      </c>
      <c r="J3735" s="25">
        <f t="shared" si="59"/>
        <v>2</v>
      </c>
    </row>
    <row r="3736" spans="2:10">
      <c r="B3736" s="3">
        <v>39900</v>
      </c>
      <c r="C3736" s="10" t="s">
        <v>253</v>
      </c>
      <c r="D3736" s="10" t="s">
        <v>51</v>
      </c>
      <c r="E3736" s="25">
        <v>2</v>
      </c>
      <c r="F3736" s="25">
        <v>0</v>
      </c>
      <c r="G3736" s="10" t="s">
        <v>288</v>
      </c>
      <c r="H3736" s="25">
        <f>INDEX('Appendix 1 - Team Data'!$B$12:$R$112, MATCH(C3736, 'Appendix 1 - Team Data'!$B$12:$B$112,0),4)</f>
        <v>20</v>
      </c>
      <c r="I3736" s="25">
        <f>INDEX('Appendix 1 - Team Data'!$B$12:$R$112, MATCH(D3736, 'Appendix 1 - Team Data'!$B$12:$B$112,0),4)</f>
        <v>70</v>
      </c>
      <c r="J3736" s="25">
        <f t="shared" si="59"/>
        <v>2</v>
      </c>
    </row>
    <row r="3737" spans="2:10">
      <c r="B3737" s="3">
        <v>39900</v>
      </c>
      <c r="C3737" s="10" t="s">
        <v>18</v>
      </c>
      <c r="D3737" s="10" t="s">
        <v>215</v>
      </c>
      <c r="E3737" s="25">
        <v>2</v>
      </c>
      <c r="F3737" s="25">
        <v>0</v>
      </c>
      <c r="G3737" s="10" t="s">
        <v>289</v>
      </c>
      <c r="H3737" s="25">
        <f>INDEX('Appendix 1 - Team Data'!$B$12:$R$112, MATCH(C3737, 'Appendix 1 - Team Data'!$B$12:$B$112,0),4)</f>
        <v>80</v>
      </c>
      <c r="I3737" s="25">
        <f>INDEX('Appendix 1 - Team Data'!$B$12:$R$112, MATCH(D3737, 'Appendix 1 - Team Data'!$B$12:$B$112,0),4)</f>
        <v>70</v>
      </c>
      <c r="J3737" s="25">
        <f t="shared" si="59"/>
        <v>2</v>
      </c>
    </row>
    <row r="3738" spans="2:10">
      <c r="B3738" s="3">
        <v>39900</v>
      </c>
      <c r="C3738" s="10" t="s">
        <v>214</v>
      </c>
      <c r="D3738" s="10" t="s">
        <v>244</v>
      </c>
      <c r="E3738" s="25">
        <v>0</v>
      </c>
      <c r="F3738" s="25">
        <v>2</v>
      </c>
      <c r="G3738" s="10" t="s">
        <v>289</v>
      </c>
      <c r="H3738" s="25">
        <f>INDEX('Appendix 1 - Team Data'!$B$12:$R$112, MATCH(C3738, 'Appendix 1 - Team Data'!$B$12:$B$112,0),4)</f>
        <v>70</v>
      </c>
      <c r="I3738" s="25">
        <f>INDEX('Appendix 1 - Team Data'!$B$12:$R$112, MATCH(D3738, 'Appendix 1 - Team Data'!$B$12:$B$112,0),4)</f>
        <v>30</v>
      </c>
      <c r="J3738" s="25">
        <f t="shared" si="59"/>
        <v>2</v>
      </c>
    </row>
    <row r="3739" spans="2:10">
      <c r="B3739" s="3">
        <v>39903</v>
      </c>
      <c r="C3739" s="10" t="s">
        <v>20</v>
      </c>
      <c r="D3739" s="10" t="s">
        <v>250</v>
      </c>
      <c r="E3739" s="25">
        <v>2</v>
      </c>
      <c r="F3739" s="25">
        <v>0</v>
      </c>
      <c r="G3739" s="10" t="s">
        <v>288</v>
      </c>
      <c r="H3739" s="25">
        <f>INDEX('Appendix 1 - Team Data'!$B$12:$R$112, MATCH(C3739, 'Appendix 1 - Team Data'!$B$12:$B$112,0),4)</f>
        <v>90</v>
      </c>
      <c r="I3739" s="25">
        <f>INDEX('Appendix 1 - Team Data'!$B$12:$R$112, MATCH(D3739, 'Appendix 1 - Team Data'!$B$12:$B$112,0),4)</f>
        <v>20</v>
      </c>
      <c r="J3739" s="25">
        <f t="shared" si="59"/>
        <v>2</v>
      </c>
    </row>
    <row r="3740" spans="2:10">
      <c r="B3740" s="3">
        <v>39903</v>
      </c>
      <c r="C3740" s="10" t="s">
        <v>220</v>
      </c>
      <c r="D3740" s="10" t="s">
        <v>52</v>
      </c>
      <c r="E3740" s="25">
        <v>2</v>
      </c>
      <c r="F3740" s="25">
        <v>0</v>
      </c>
      <c r="G3740" s="10" t="s">
        <v>289</v>
      </c>
      <c r="H3740" s="25">
        <f>INDEX('Appendix 1 - Team Data'!$B$12:$R$112, MATCH(C3740, 'Appendix 1 - Team Data'!$B$12:$B$112,0),4)</f>
        <v>60</v>
      </c>
      <c r="I3740" s="25">
        <f>INDEX('Appendix 1 - Team Data'!$B$12:$R$112, MATCH(D3740, 'Appendix 1 - Team Data'!$B$12:$B$112,0),4)</f>
        <v>90</v>
      </c>
      <c r="J3740" s="25">
        <f t="shared" si="59"/>
        <v>2</v>
      </c>
    </row>
    <row r="3741" spans="2:10">
      <c r="B3741" s="3">
        <v>39904</v>
      </c>
      <c r="C3741" s="10" t="s">
        <v>26</v>
      </c>
      <c r="D3741" s="10" t="s">
        <v>240</v>
      </c>
      <c r="E3741" s="25">
        <v>2</v>
      </c>
      <c r="F3741" s="25">
        <v>0</v>
      </c>
      <c r="G3741" s="10" t="s">
        <v>289</v>
      </c>
      <c r="H3741" s="25">
        <f>INDEX('Appendix 1 - Team Data'!$B$12:$R$112, MATCH(C3741, 'Appendix 1 - Team Data'!$B$12:$B$112,0),4)</f>
        <v>60</v>
      </c>
      <c r="I3741" s="25">
        <f>INDEX('Appendix 1 - Team Data'!$B$12:$R$112, MATCH(D3741, 'Appendix 1 - Team Data'!$B$12:$B$112,0),4)</f>
        <v>30</v>
      </c>
      <c r="J3741" s="25">
        <f t="shared" si="59"/>
        <v>2</v>
      </c>
    </row>
    <row r="3742" spans="2:10">
      <c r="B3742" s="3">
        <v>39904</v>
      </c>
      <c r="C3742" s="10" t="s">
        <v>237</v>
      </c>
      <c r="D3742" s="10" t="s">
        <v>41</v>
      </c>
      <c r="E3742" s="25">
        <v>3</v>
      </c>
      <c r="F3742" s="25">
        <v>1</v>
      </c>
      <c r="G3742" s="10" t="s">
        <v>289</v>
      </c>
      <c r="H3742" s="25">
        <f>INDEX('Appendix 1 - Team Data'!$B$12:$R$112, MATCH(C3742, 'Appendix 1 - Team Data'!$B$12:$B$112,0),4)</f>
        <v>40</v>
      </c>
      <c r="I3742" s="25">
        <f>INDEX('Appendix 1 - Team Data'!$B$12:$R$112, MATCH(D3742, 'Appendix 1 - Team Data'!$B$12:$B$112,0),4)</f>
        <v>80</v>
      </c>
      <c r="J3742" s="25">
        <f t="shared" si="59"/>
        <v>2</v>
      </c>
    </row>
    <row r="3743" spans="2:10">
      <c r="B3743" s="3">
        <v>39904</v>
      </c>
      <c r="C3743" s="10" t="s">
        <v>38</v>
      </c>
      <c r="D3743" s="10" t="s">
        <v>42</v>
      </c>
      <c r="E3743" s="25">
        <v>2</v>
      </c>
      <c r="F3743" s="25">
        <v>0</v>
      </c>
      <c r="G3743" s="10" t="s">
        <v>288</v>
      </c>
      <c r="H3743" s="25">
        <f>INDEX('Appendix 1 - Team Data'!$B$12:$R$112, MATCH(C3743, 'Appendix 1 - Team Data'!$B$12:$B$112,0),4)</f>
        <v>70</v>
      </c>
      <c r="I3743" s="25">
        <f>INDEX('Appendix 1 - Team Data'!$B$12:$R$112, MATCH(D3743, 'Appendix 1 - Team Data'!$B$12:$B$112,0),4)</f>
        <v>80</v>
      </c>
      <c r="J3743" s="25">
        <f t="shared" si="59"/>
        <v>2</v>
      </c>
    </row>
    <row r="3744" spans="2:10">
      <c r="B3744" s="3">
        <v>39904</v>
      </c>
      <c r="C3744" s="10" t="s">
        <v>214</v>
      </c>
      <c r="D3744" s="10" t="s">
        <v>40</v>
      </c>
      <c r="E3744" s="25">
        <v>0</v>
      </c>
      <c r="F3744" s="25">
        <v>2</v>
      </c>
      <c r="G3744" s="10" t="s">
        <v>289</v>
      </c>
      <c r="H3744" s="25">
        <f>INDEX('Appendix 1 - Team Data'!$B$12:$R$112, MATCH(C3744, 'Appendix 1 - Team Data'!$B$12:$B$112,0),4)</f>
        <v>70</v>
      </c>
      <c r="I3744" s="25">
        <f>INDEX('Appendix 1 - Team Data'!$B$12:$R$112, MATCH(D3744, 'Appendix 1 - Team Data'!$B$12:$B$112,0),4)</f>
        <v>90</v>
      </c>
      <c r="J3744" s="25">
        <f t="shared" si="59"/>
        <v>2</v>
      </c>
    </row>
    <row r="3745" spans="2:10">
      <c r="B3745" s="3">
        <v>39946</v>
      </c>
      <c r="C3745" s="10" t="s">
        <v>268</v>
      </c>
      <c r="D3745" s="10" t="s">
        <v>267</v>
      </c>
      <c r="E3745" s="25">
        <v>2</v>
      </c>
      <c r="F3745" s="25">
        <v>0</v>
      </c>
      <c r="G3745" s="10" t="s">
        <v>288</v>
      </c>
      <c r="H3745" s="25">
        <f>INDEX('Appendix 1 - Team Data'!$B$12:$R$112, MATCH(C3745, 'Appendix 1 - Team Data'!$B$12:$B$112,0),4)</f>
        <v>10</v>
      </c>
      <c r="I3745" s="25">
        <f>INDEX('Appendix 1 - Team Data'!$B$12:$R$112, MATCH(D3745, 'Appendix 1 - Team Data'!$B$12:$B$112,0),4)</f>
        <v>10</v>
      </c>
      <c r="J3745" s="25">
        <f t="shared" si="59"/>
        <v>2</v>
      </c>
    </row>
    <row r="3746" spans="2:10">
      <c r="B3746" s="3">
        <v>39953</v>
      </c>
      <c r="C3746" s="10" t="s">
        <v>30</v>
      </c>
      <c r="D3746" s="10" t="s">
        <v>46</v>
      </c>
      <c r="E3746" s="25">
        <v>3</v>
      </c>
      <c r="F3746" s="25">
        <v>1</v>
      </c>
      <c r="G3746" s="10" t="s">
        <v>288</v>
      </c>
      <c r="H3746" s="25">
        <f>INDEX('Appendix 1 - Team Data'!$B$12:$R$112, MATCH(C3746, 'Appendix 1 - Team Data'!$B$12:$B$112,0),4)</f>
        <v>90</v>
      </c>
      <c r="I3746" s="25">
        <f>INDEX('Appendix 1 - Team Data'!$B$12:$R$112, MATCH(D3746, 'Appendix 1 - Team Data'!$B$12:$B$112,0),4)</f>
        <v>50</v>
      </c>
      <c r="J3746" s="25">
        <f t="shared" si="59"/>
        <v>2</v>
      </c>
    </row>
    <row r="3747" spans="2:10">
      <c r="B3747" s="3">
        <v>39960</v>
      </c>
      <c r="C3747" s="10" t="s">
        <v>271</v>
      </c>
      <c r="D3747" s="10" t="s">
        <v>218</v>
      </c>
      <c r="E3747" s="25">
        <v>3</v>
      </c>
      <c r="F3747" s="25">
        <v>1</v>
      </c>
      <c r="G3747" s="10" t="s">
        <v>288</v>
      </c>
      <c r="H3747" s="25">
        <f>INDEX('Appendix 1 - Team Data'!$B$12:$R$112, MATCH(C3747, 'Appendix 1 - Team Data'!$B$12:$B$112,0),4)</f>
        <v>0</v>
      </c>
      <c r="I3747" s="25">
        <f>INDEX('Appendix 1 - Team Data'!$B$12:$R$112, MATCH(D3747, 'Appendix 1 - Team Data'!$B$12:$B$112,0),4)</f>
        <v>70</v>
      </c>
      <c r="J3747" s="25">
        <f t="shared" si="59"/>
        <v>2</v>
      </c>
    </row>
    <row r="3748" spans="2:10">
      <c r="B3748" s="3">
        <v>39970</v>
      </c>
      <c r="C3748" s="10" t="s">
        <v>215</v>
      </c>
      <c r="D3748" s="10" t="s">
        <v>213</v>
      </c>
      <c r="E3748" s="25">
        <v>0</v>
      </c>
      <c r="F3748" s="25">
        <v>2</v>
      </c>
      <c r="G3748" s="10" t="s">
        <v>289</v>
      </c>
      <c r="H3748" s="25">
        <f>INDEX('Appendix 1 - Team Data'!$B$12:$R$112, MATCH(C3748, 'Appendix 1 - Team Data'!$B$12:$B$112,0),4)</f>
        <v>70</v>
      </c>
      <c r="I3748" s="25">
        <f>INDEX('Appendix 1 - Team Data'!$B$12:$R$112, MATCH(D3748, 'Appendix 1 - Team Data'!$B$12:$B$112,0),4)</f>
        <v>80</v>
      </c>
      <c r="J3748" s="25">
        <f t="shared" si="59"/>
        <v>2</v>
      </c>
    </row>
    <row r="3749" spans="2:10">
      <c r="B3749" s="3">
        <v>39970</v>
      </c>
      <c r="C3749" s="10" t="s">
        <v>249</v>
      </c>
      <c r="D3749" s="10" t="s">
        <v>43</v>
      </c>
      <c r="E3749" s="25">
        <v>0</v>
      </c>
      <c r="F3749" s="25">
        <v>2</v>
      </c>
      <c r="G3749" s="10" t="s">
        <v>289</v>
      </c>
      <c r="H3749" s="25">
        <f>INDEX('Appendix 1 - Team Data'!$B$12:$R$112, MATCH(C3749, 'Appendix 1 - Team Data'!$B$12:$B$112,0),4)</f>
        <v>20</v>
      </c>
      <c r="I3749" s="25">
        <f>INDEX('Appendix 1 - Team Data'!$B$12:$R$112, MATCH(D3749, 'Appendix 1 - Team Data'!$B$12:$B$112,0),4)</f>
        <v>70</v>
      </c>
      <c r="J3749" s="25">
        <f t="shared" si="59"/>
        <v>2</v>
      </c>
    </row>
    <row r="3750" spans="2:10">
      <c r="B3750" s="3">
        <v>39974</v>
      </c>
      <c r="C3750" s="10" t="s">
        <v>218</v>
      </c>
      <c r="D3750" s="10" t="s">
        <v>30</v>
      </c>
      <c r="E3750" s="25">
        <v>2</v>
      </c>
      <c r="F3750" s="25">
        <v>0</v>
      </c>
      <c r="G3750" s="10" t="s">
        <v>289</v>
      </c>
      <c r="H3750" s="25">
        <f>INDEX('Appendix 1 - Team Data'!$B$12:$R$112, MATCH(C3750, 'Appendix 1 - Team Data'!$B$12:$B$112,0),4)</f>
        <v>70</v>
      </c>
      <c r="I3750" s="25">
        <f>INDEX('Appendix 1 - Team Data'!$B$12:$R$112, MATCH(D3750, 'Appendix 1 - Team Data'!$B$12:$B$112,0),4)</f>
        <v>90</v>
      </c>
      <c r="J3750" s="25">
        <f t="shared" si="59"/>
        <v>2</v>
      </c>
    </row>
    <row r="3751" spans="2:10">
      <c r="B3751" s="3">
        <v>39974</v>
      </c>
      <c r="C3751" s="10" t="s">
        <v>256</v>
      </c>
      <c r="D3751" s="10" t="s">
        <v>31</v>
      </c>
      <c r="E3751" s="25">
        <v>2</v>
      </c>
      <c r="F3751" s="25">
        <v>0</v>
      </c>
      <c r="G3751" s="10" t="s">
        <v>289</v>
      </c>
      <c r="H3751" s="25">
        <f>INDEX('Appendix 1 - Team Data'!$B$12:$R$112, MATCH(C3751, 'Appendix 1 - Team Data'!$B$12:$B$112,0),4)</f>
        <v>20</v>
      </c>
      <c r="I3751" s="25">
        <f>INDEX('Appendix 1 - Team Data'!$B$12:$R$112, MATCH(D3751, 'Appendix 1 - Team Data'!$B$12:$B$112,0),4)</f>
        <v>70</v>
      </c>
      <c r="J3751" s="25">
        <f t="shared" si="59"/>
        <v>2</v>
      </c>
    </row>
    <row r="3752" spans="2:10">
      <c r="B3752" s="3">
        <v>39974</v>
      </c>
      <c r="C3752" s="10" t="s">
        <v>212</v>
      </c>
      <c r="D3752" s="10" t="s">
        <v>246</v>
      </c>
      <c r="E3752" s="25">
        <v>2</v>
      </c>
      <c r="F3752" s="25">
        <v>0</v>
      </c>
      <c r="G3752" s="10" t="s">
        <v>289</v>
      </c>
      <c r="H3752" s="25">
        <f>INDEX('Appendix 1 - Team Data'!$B$12:$R$112, MATCH(C3752, 'Appendix 1 - Team Data'!$B$12:$B$112,0),4)</f>
        <v>80</v>
      </c>
      <c r="I3752" s="25">
        <f>INDEX('Appendix 1 - Team Data'!$B$12:$R$112, MATCH(D3752, 'Appendix 1 - Team Data'!$B$12:$B$112,0),4)</f>
        <v>30</v>
      </c>
      <c r="J3752" s="25">
        <f t="shared" si="59"/>
        <v>2</v>
      </c>
    </row>
    <row r="3753" spans="2:10">
      <c r="B3753" s="3">
        <v>39981</v>
      </c>
      <c r="C3753" s="10" t="s">
        <v>250</v>
      </c>
      <c r="D3753" s="10" t="s">
        <v>254</v>
      </c>
      <c r="E3753" s="25">
        <v>2</v>
      </c>
      <c r="F3753" s="25">
        <v>0</v>
      </c>
      <c r="G3753" s="10" t="s">
        <v>295</v>
      </c>
      <c r="H3753" s="25">
        <f>INDEX('Appendix 1 - Team Data'!$B$12:$R$112, MATCH(C3753, 'Appendix 1 - Team Data'!$B$12:$B$112,0),4)</f>
        <v>20</v>
      </c>
      <c r="I3753" s="25">
        <f>INDEX('Appendix 1 - Team Data'!$B$12:$R$112, MATCH(D3753, 'Appendix 1 - Team Data'!$B$12:$B$112,0),4)</f>
        <v>20</v>
      </c>
      <c r="J3753" s="25">
        <f t="shared" si="59"/>
        <v>2</v>
      </c>
    </row>
    <row r="3754" spans="2:10">
      <c r="B3754" s="3">
        <v>39984</v>
      </c>
      <c r="C3754" s="10" t="s">
        <v>21</v>
      </c>
      <c r="D3754" s="10" t="s">
        <v>250</v>
      </c>
      <c r="E3754" s="25">
        <v>2</v>
      </c>
      <c r="F3754" s="25">
        <v>0</v>
      </c>
      <c r="G3754" s="10" t="s">
        <v>295</v>
      </c>
      <c r="H3754" s="25">
        <f>INDEX('Appendix 1 - Team Data'!$B$12:$R$112, MATCH(C3754, 'Appendix 1 - Team Data'!$B$12:$B$112,0),4)</f>
        <v>90</v>
      </c>
      <c r="I3754" s="25">
        <f>INDEX('Appendix 1 - Team Data'!$B$12:$R$112, MATCH(D3754, 'Appendix 1 - Team Data'!$B$12:$B$112,0),4)</f>
        <v>20</v>
      </c>
      <c r="J3754" s="25">
        <f t="shared" si="59"/>
        <v>2</v>
      </c>
    </row>
    <row r="3755" spans="2:10">
      <c r="B3755" s="3">
        <v>39984</v>
      </c>
      <c r="C3755" s="10" t="s">
        <v>260</v>
      </c>
      <c r="D3755" s="10" t="s">
        <v>251</v>
      </c>
      <c r="E3755" s="25">
        <v>0</v>
      </c>
      <c r="F3755" s="25">
        <v>2</v>
      </c>
      <c r="G3755" s="10" t="s">
        <v>289</v>
      </c>
      <c r="H3755" s="25">
        <f>INDEX('Appendix 1 - Team Data'!$B$12:$R$112, MATCH(C3755, 'Appendix 1 - Team Data'!$B$12:$B$112,0),4)</f>
        <v>10</v>
      </c>
      <c r="I3755" s="25">
        <f>INDEX('Appendix 1 - Team Data'!$B$12:$R$112, MATCH(D3755, 'Appendix 1 - Team Data'!$B$12:$B$112,0),4)</f>
        <v>20</v>
      </c>
      <c r="J3755" s="25">
        <f t="shared" si="59"/>
        <v>2</v>
      </c>
    </row>
    <row r="3756" spans="2:10">
      <c r="B3756" s="3">
        <v>39992</v>
      </c>
      <c r="C3756" s="10" t="s">
        <v>46</v>
      </c>
      <c r="D3756" s="10" t="s">
        <v>237</v>
      </c>
      <c r="E3756" s="25">
        <v>0</v>
      </c>
      <c r="F3756" s="25">
        <v>2</v>
      </c>
      <c r="G3756" s="10" t="s">
        <v>288</v>
      </c>
      <c r="H3756" s="25">
        <f>INDEX('Appendix 1 - Team Data'!$B$12:$R$112, MATCH(C3756, 'Appendix 1 - Team Data'!$B$12:$B$112,0),4)</f>
        <v>50</v>
      </c>
      <c r="I3756" s="25">
        <f>INDEX('Appendix 1 - Team Data'!$B$12:$R$112, MATCH(D3756, 'Appendix 1 - Team Data'!$B$12:$B$112,0),4)</f>
        <v>40</v>
      </c>
      <c r="J3756" s="25">
        <f t="shared" si="59"/>
        <v>2</v>
      </c>
    </row>
    <row r="3757" spans="2:10">
      <c r="B3757" s="3">
        <v>40037</v>
      </c>
      <c r="C3757" s="10" t="s">
        <v>226</v>
      </c>
      <c r="D3757" s="10" t="s">
        <v>231</v>
      </c>
      <c r="E3757" s="25">
        <v>0</v>
      </c>
      <c r="F3757" s="25">
        <v>2</v>
      </c>
      <c r="G3757" s="10" t="s">
        <v>288</v>
      </c>
      <c r="H3757" s="25">
        <f>INDEX('Appendix 1 - Team Data'!$B$12:$R$112, MATCH(C3757, 'Appendix 1 - Team Data'!$B$12:$B$112,0),4)</f>
        <v>60</v>
      </c>
      <c r="I3757" s="25">
        <f>INDEX('Appendix 1 - Team Data'!$B$12:$R$112, MATCH(D3757, 'Appendix 1 - Team Data'!$B$12:$B$112,0),4)</f>
        <v>40</v>
      </c>
      <c r="J3757" s="25">
        <f t="shared" si="59"/>
        <v>2</v>
      </c>
    </row>
    <row r="3758" spans="2:10">
      <c r="B3758" s="3">
        <v>40037</v>
      </c>
      <c r="C3758" s="10" t="s">
        <v>261</v>
      </c>
      <c r="D3758" s="10" t="s">
        <v>32</v>
      </c>
      <c r="E3758" s="25">
        <v>1</v>
      </c>
      <c r="F3758" s="25">
        <v>3</v>
      </c>
      <c r="G3758" s="10" t="s">
        <v>289</v>
      </c>
      <c r="H3758" s="25">
        <f>INDEX('Appendix 1 - Team Data'!$B$12:$R$112, MATCH(C3758, 'Appendix 1 - Team Data'!$B$12:$B$112,0),4)</f>
        <v>10</v>
      </c>
      <c r="I3758" s="25">
        <f>INDEX('Appendix 1 - Team Data'!$B$12:$R$112, MATCH(D3758, 'Appendix 1 - Team Data'!$B$12:$B$112,0),4)</f>
        <v>80</v>
      </c>
      <c r="J3758" s="25">
        <f t="shared" si="59"/>
        <v>2</v>
      </c>
    </row>
    <row r="3759" spans="2:10">
      <c r="B3759" s="3">
        <v>40037</v>
      </c>
      <c r="C3759" s="10" t="s">
        <v>50</v>
      </c>
      <c r="D3759" s="10" t="s">
        <v>230</v>
      </c>
      <c r="E3759" s="25">
        <v>2</v>
      </c>
      <c r="F3759" s="25">
        <v>0</v>
      </c>
      <c r="G3759" s="10" t="s">
        <v>288</v>
      </c>
      <c r="H3759" s="25">
        <f>INDEX('Appendix 1 - Team Data'!$B$12:$R$112, MATCH(C3759, 'Appendix 1 - Team Data'!$B$12:$B$112,0),4)</f>
        <v>80</v>
      </c>
      <c r="I3759" s="25">
        <f>INDEX('Appendix 1 - Team Data'!$B$12:$R$112, MATCH(D3759, 'Appendix 1 - Team Data'!$B$12:$B$112,0),4)</f>
        <v>50</v>
      </c>
      <c r="J3759" s="25">
        <f t="shared" si="59"/>
        <v>2</v>
      </c>
    </row>
    <row r="3760" spans="2:10">
      <c r="B3760" s="3">
        <v>40037</v>
      </c>
      <c r="C3760" s="10" t="s">
        <v>250</v>
      </c>
      <c r="D3760" s="10" t="s">
        <v>38</v>
      </c>
      <c r="E3760" s="25">
        <v>1</v>
      </c>
      <c r="F3760" s="25">
        <v>3</v>
      </c>
      <c r="G3760" s="10" t="s">
        <v>288</v>
      </c>
      <c r="H3760" s="25">
        <f>INDEX('Appendix 1 - Team Data'!$B$12:$R$112, MATCH(C3760, 'Appendix 1 - Team Data'!$B$12:$B$112,0),4)</f>
        <v>20</v>
      </c>
      <c r="I3760" s="25">
        <f>INDEX('Appendix 1 - Team Data'!$B$12:$R$112, MATCH(D3760, 'Appendix 1 - Team Data'!$B$12:$B$112,0),4)</f>
        <v>70</v>
      </c>
      <c r="J3760" s="25">
        <f t="shared" si="59"/>
        <v>2</v>
      </c>
    </row>
    <row r="3761" spans="2:10">
      <c r="B3761" s="3">
        <v>40061</v>
      </c>
      <c r="C3761" s="10" t="s">
        <v>30</v>
      </c>
      <c r="D3761" s="10" t="s">
        <v>35</v>
      </c>
      <c r="E3761" s="25">
        <v>1</v>
      </c>
      <c r="F3761" s="25">
        <v>3</v>
      </c>
      <c r="G3761" s="10" t="s">
        <v>289</v>
      </c>
      <c r="H3761" s="25">
        <f>INDEX('Appendix 1 - Team Data'!$B$12:$R$112, MATCH(C3761, 'Appendix 1 - Team Data'!$B$12:$B$112,0),4)</f>
        <v>90</v>
      </c>
      <c r="I3761" s="25">
        <f>INDEX('Appendix 1 - Team Data'!$B$12:$R$112, MATCH(D3761, 'Appendix 1 - Team Data'!$B$12:$B$112,0),4)</f>
        <v>90</v>
      </c>
      <c r="J3761" s="25">
        <f t="shared" si="59"/>
        <v>2</v>
      </c>
    </row>
    <row r="3762" spans="2:10">
      <c r="B3762" s="3">
        <v>40061</v>
      </c>
      <c r="C3762" s="10" t="s">
        <v>52</v>
      </c>
      <c r="D3762" s="10" t="s">
        <v>218</v>
      </c>
      <c r="E3762" s="25">
        <v>2</v>
      </c>
      <c r="F3762" s="25">
        <v>0</v>
      </c>
      <c r="G3762" s="10" t="s">
        <v>289</v>
      </c>
      <c r="H3762" s="25">
        <f>INDEX('Appendix 1 - Team Data'!$B$12:$R$112, MATCH(C3762, 'Appendix 1 - Team Data'!$B$12:$B$112,0),4)</f>
        <v>90</v>
      </c>
      <c r="I3762" s="25">
        <f>INDEX('Appendix 1 - Team Data'!$B$12:$R$112, MATCH(D3762, 'Appendix 1 - Team Data'!$B$12:$B$112,0),4)</f>
        <v>70</v>
      </c>
      <c r="J3762" s="25">
        <f t="shared" si="59"/>
        <v>2</v>
      </c>
    </row>
    <row r="3763" spans="2:10">
      <c r="B3763" s="3">
        <v>40061</v>
      </c>
      <c r="C3763" s="10" t="s">
        <v>263</v>
      </c>
      <c r="D3763" s="10" t="s">
        <v>211</v>
      </c>
      <c r="E3763" s="25">
        <v>0</v>
      </c>
      <c r="F3763" s="25">
        <v>2</v>
      </c>
      <c r="G3763" s="10" t="s">
        <v>289</v>
      </c>
      <c r="H3763" s="25">
        <f>INDEX('Appendix 1 - Team Data'!$B$12:$R$112, MATCH(C3763, 'Appendix 1 - Team Data'!$B$12:$B$112,0),4)</f>
        <v>10</v>
      </c>
      <c r="I3763" s="25">
        <f>INDEX('Appendix 1 - Team Data'!$B$12:$R$112, MATCH(D3763, 'Appendix 1 - Team Data'!$B$12:$B$112,0),4)</f>
        <v>90</v>
      </c>
      <c r="J3763" s="25">
        <f t="shared" si="59"/>
        <v>2</v>
      </c>
    </row>
    <row r="3764" spans="2:10">
      <c r="B3764" s="3">
        <v>40061</v>
      </c>
      <c r="C3764" s="10" t="s">
        <v>40</v>
      </c>
      <c r="D3764" s="10" t="s">
        <v>250</v>
      </c>
      <c r="E3764" s="25">
        <v>2</v>
      </c>
      <c r="F3764" s="25">
        <v>0</v>
      </c>
      <c r="G3764" s="10" t="s">
        <v>288</v>
      </c>
      <c r="H3764" s="25">
        <f>INDEX('Appendix 1 - Team Data'!$B$12:$R$112, MATCH(C3764, 'Appendix 1 - Team Data'!$B$12:$B$112,0),4)</f>
        <v>90</v>
      </c>
      <c r="I3764" s="25">
        <f>INDEX('Appendix 1 - Team Data'!$B$12:$R$112, MATCH(D3764, 'Appendix 1 - Team Data'!$B$12:$B$112,0),4)</f>
        <v>20</v>
      </c>
      <c r="J3764" s="25">
        <f t="shared" si="59"/>
        <v>2</v>
      </c>
    </row>
    <row r="3765" spans="2:10">
      <c r="B3765" s="3">
        <v>40061</v>
      </c>
      <c r="C3765" s="10" t="s">
        <v>43</v>
      </c>
      <c r="D3765" s="10" t="s">
        <v>26</v>
      </c>
      <c r="E3765" s="25">
        <v>3</v>
      </c>
      <c r="F3765" s="25">
        <v>1</v>
      </c>
      <c r="G3765" s="10" t="s">
        <v>288</v>
      </c>
      <c r="H3765" s="25">
        <f>INDEX('Appendix 1 - Team Data'!$B$12:$R$112, MATCH(C3765, 'Appendix 1 - Team Data'!$B$12:$B$112,0),4)</f>
        <v>70</v>
      </c>
      <c r="I3765" s="25">
        <f>INDEX('Appendix 1 - Team Data'!$B$12:$R$112, MATCH(D3765, 'Appendix 1 - Team Data'!$B$12:$B$112,0),4)</f>
        <v>60</v>
      </c>
      <c r="J3765" s="25">
        <f t="shared" si="59"/>
        <v>2</v>
      </c>
    </row>
    <row r="3766" spans="2:10">
      <c r="B3766" s="3">
        <v>40061</v>
      </c>
      <c r="C3766" s="10" t="s">
        <v>222</v>
      </c>
      <c r="D3766" s="10" t="s">
        <v>256</v>
      </c>
      <c r="E3766" s="25">
        <v>2</v>
      </c>
      <c r="F3766" s="25">
        <v>0</v>
      </c>
      <c r="G3766" s="10" t="s">
        <v>289</v>
      </c>
      <c r="H3766" s="25">
        <f>INDEX('Appendix 1 - Team Data'!$B$12:$R$112, MATCH(C3766, 'Appendix 1 - Team Data'!$B$12:$B$112,0),4)</f>
        <v>60</v>
      </c>
      <c r="I3766" s="25">
        <f>INDEX('Appendix 1 - Team Data'!$B$12:$R$112, MATCH(D3766, 'Appendix 1 - Team Data'!$B$12:$B$112,0),4)</f>
        <v>20</v>
      </c>
      <c r="J3766" s="25">
        <f t="shared" si="59"/>
        <v>2</v>
      </c>
    </row>
    <row r="3767" spans="2:10">
      <c r="B3767" s="3">
        <v>40061</v>
      </c>
      <c r="C3767" s="10" t="s">
        <v>36</v>
      </c>
      <c r="D3767" s="10" t="s">
        <v>230</v>
      </c>
      <c r="E3767" s="25">
        <v>2</v>
      </c>
      <c r="F3767" s="25">
        <v>0</v>
      </c>
      <c r="G3767" s="10" t="s">
        <v>289</v>
      </c>
      <c r="H3767" s="25">
        <f>INDEX('Appendix 1 - Team Data'!$B$12:$R$112, MATCH(C3767, 'Appendix 1 - Team Data'!$B$12:$B$112,0),4)</f>
        <v>80</v>
      </c>
      <c r="I3767" s="25">
        <f>INDEX('Appendix 1 - Team Data'!$B$12:$R$112, MATCH(D3767, 'Appendix 1 - Team Data'!$B$12:$B$112,0),4)</f>
        <v>50</v>
      </c>
      <c r="J3767" s="25">
        <f t="shared" si="59"/>
        <v>2</v>
      </c>
    </row>
    <row r="3768" spans="2:10">
      <c r="B3768" s="3">
        <v>40061</v>
      </c>
      <c r="C3768" s="10" t="s">
        <v>225</v>
      </c>
      <c r="D3768" s="10" t="s">
        <v>258</v>
      </c>
      <c r="E3768" s="25">
        <v>4</v>
      </c>
      <c r="F3768" s="25">
        <v>2</v>
      </c>
      <c r="G3768" s="10" t="s">
        <v>289</v>
      </c>
      <c r="H3768" s="25">
        <f>INDEX('Appendix 1 - Team Data'!$B$12:$R$112, MATCH(C3768, 'Appendix 1 - Team Data'!$B$12:$B$112,0),4)</f>
        <v>60</v>
      </c>
      <c r="I3768" s="25">
        <f>INDEX('Appendix 1 - Team Data'!$B$12:$R$112, MATCH(D3768, 'Appendix 1 - Team Data'!$B$12:$B$112,0),4)</f>
        <v>20</v>
      </c>
      <c r="J3768" s="25">
        <f t="shared" si="59"/>
        <v>2</v>
      </c>
    </row>
    <row r="3769" spans="2:10">
      <c r="B3769" s="3">
        <v>40065</v>
      </c>
      <c r="C3769" s="10" t="s">
        <v>227</v>
      </c>
      <c r="D3769" s="10" t="s">
        <v>218</v>
      </c>
      <c r="E3769" s="25">
        <v>1</v>
      </c>
      <c r="F3769" s="25">
        <v>3</v>
      </c>
      <c r="G3769" s="10" t="s">
        <v>289</v>
      </c>
      <c r="H3769" s="25">
        <f>INDEX('Appendix 1 - Team Data'!$B$12:$R$112, MATCH(C3769, 'Appendix 1 - Team Data'!$B$12:$B$112,0),4)</f>
        <v>50</v>
      </c>
      <c r="I3769" s="25">
        <f>INDEX('Appendix 1 - Team Data'!$B$12:$R$112, MATCH(D3769, 'Appendix 1 - Team Data'!$B$12:$B$112,0),4)</f>
        <v>70</v>
      </c>
      <c r="J3769" s="25">
        <f t="shared" si="59"/>
        <v>2</v>
      </c>
    </row>
    <row r="3770" spans="2:10">
      <c r="B3770" s="3">
        <v>40065</v>
      </c>
      <c r="C3770" s="10" t="s">
        <v>31</v>
      </c>
      <c r="D3770" s="10" t="s">
        <v>263</v>
      </c>
      <c r="E3770" s="25">
        <v>3</v>
      </c>
      <c r="F3770" s="25">
        <v>1</v>
      </c>
      <c r="G3770" s="10" t="s">
        <v>288</v>
      </c>
      <c r="H3770" s="25">
        <f>INDEX('Appendix 1 - Team Data'!$B$12:$R$112, MATCH(C3770, 'Appendix 1 - Team Data'!$B$12:$B$112,0),4)</f>
        <v>70</v>
      </c>
      <c r="I3770" s="25">
        <f>INDEX('Appendix 1 - Team Data'!$B$12:$R$112, MATCH(D3770, 'Appendix 1 - Team Data'!$B$12:$B$112,0),4)</f>
        <v>10</v>
      </c>
      <c r="J3770" s="25">
        <f t="shared" si="59"/>
        <v>2</v>
      </c>
    </row>
    <row r="3771" spans="2:10">
      <c r="B3771" s="3">
        <v>40065</v>
      </c>
      <c r="C3771" s="10" t="s">
        <v>211</v>
      </c>
      <c r="D3771" s="10" t="s">
        <v>233</v>
      </c>
      <c r="E3771" s="25">
        <v>2</v>
      </c>
      <c r="F3771" s="25">
        <v>0</v>
      </c>
      <c r="G3771" s="10" t="s">
        <v>289</v>
      </c>
      <c r="H3771" s="25">
        <f>INDEX('Appendix 1 - Team Data'!$B$12:$R$112, MATCH(C3771, 'Appendix 1 - Team Data'!$B$12:$B$112,0),4)</f>
        <v>90</v>
      </c>
      <c r="I3771" s="25">
        <f>INDEX('Appendix 1 - Team Data'!$B$12:$R$112, MATCH(D3771, 'Appendix 1 - Team Data'!$B$12:$B$112,0),4)</f>
        <v>40</v>
      </c>
      <c r="J3771" s="25">
        <f t="shared" si="59"/>
        <v>2</v>
      </c>
    </row>
    <row r="3772" spans="2:10">
      <c r="B3772" s="3">
        <v>40065</v>
      </c>
      <c r="C3772" s="10" t="s">
        <v>268</v>
      </c>
      <c r="D3772" s="10" t="s">
        <v>254</v>
      </c>
      <c r="E3772" s="25">
        <v>1</v>
      </c>
      <c r="F3772" s="25">
        <v>3</v>
      </c>
      <c r="G3772" s="10" t="s">
        <v>288</v>
      </c>
      <c r="H3772" s="25">
        <f>INDEX('Appendix 1 - Team Data'!$B$12:$R$112, MATCH(C3772, 'Appendix 1 - Team Data'!$B$12:$B$112,0),4)</f>
        <v>10</v>
      </c>
      <c r="I3772" s="25">
        <f>INDEX('Appendix 1 - Team Data'!$B$12:$R$112, MATCH(D3772, 'Appendix 1 - Team Data'!$B$12:$B$112,0),4)</f>
        <v>20</v>
      </c>
      <c r="J3772" s="25">
        <f t="shared" si="59"/>
        <v>2</v>
      </c>
    </row>
    <row r="3773" spans="2:10">
      <c r="B3773" s="3">
        <v>40065</v>
      </c>
      <c r="C3773" s="10" t="s">
        <v>229</v>
      </c>
      <c r="D3773" s="10" t="s">
        <v>216</v>
      </c>
      <c r="E3773" s="25">
        <v>0</v>
      </c>
      <c r="F3773" s="25">
        <v>2</v>
      </c>
      <c r="G3773" s="10" t="s">
        <v>289</v>
      </c>
      <c r="H3773" s="25">
        <f>INDEX('Appendix 1 - Team Data'!$B$12:$R$112, MATCH(C3773, 'Appendix 1 - Team Data'!$B$12:$B$112,0),4)</f>
        <v>50</v>
      </c>
      <c r="I3773" s="25">
        <f>INDEX('Appendix 1 - Team Data'!$B$12:$R$112, MATCH(D3773, 'Appendix 1 - Team Data'!$B$12:$B$112,0),4)</f>
        <v>70</v>
      </c>
      <c r="J3773" s="25">
        <f t="shared" si="59"/>
        <v>2</v>
      </c>
    </row>
    <row r="3774" spans="2:10">
      <c r="B3774" s="3">
        <v>40065</v>
      </c>
      <c r="C3774" s="10" t="s">
        <v>214</v>
      </c>
      <c r="D3774" s="10" t="s">
        <v>15</v>
      </c>
      <c r="E3774" s="25">
        <v>1</v>
      </c>
      <c r="F3774" s="25">
        <v>3</v>
      </c>
      <c r="G3774" s="10" t="s">
        <v>289</v>
      </c>
      <c r="H3774" s="25">
        <f>INDEX('Appendix 1 - Team Data'!$B$12:$R$112, MATCH(C3774, 'Appendix 1 - Team Data'!$B$12:$B$112,0),4)</f>
        <v>70</v>
      </c>
      <c r="I3774" s="25">
        <f>INDEX('Appendix 1 - Team Data'!$B$12:$R$112, MATCH(D3774, 'Appendix 1 - Team Data'!$B$12:$B$112,0),4)</f>
        <v>50</v>
      </c>
      <c r="J3774" s="25">
        <f t="shared" si="59"/>
        <v>2</v>
      </c>
    </row>
    <row r="3775" spans="2:10">
      <c r="B3775" s="3">
        <v>40086</v>
      </c>
      <c r="C3775" s="10" t="s">
        <v>30</v>
      </c>
      <c r="D3775" s="10" t="s">
        <v>234</v>
      </c>
      <c r="E3775" s="25">
        <v>2</v>
      </c>
      <c r="F3775" s="25">
        <v>0</v>
      </c>
      <c r="G3775" s="10" t="s">
        <v>288</v>
      </c>
      <c r="H3775" s="25">
        <f>INDEX('Appendix 1 - Team Data'!$B$12:$R$112, MATCH(C3775, 'Appendix 1 - Team Data'!$B$12:$B$112,0),4)</f>
        <v>90</v>
      </c>
      <c r="I3775" s="25">
        <f>INDEX('Appendix 1 - Team Data'!$B$12:$R$112, MATCH(D3775, 'Appendix 1 - Team Data'!$B$12:$B$112,0),4)</f>
        <v>40</v>
      </c>
      <c r="J3775" s="25">
        <f t="shared" si="59"/>
        <v>2</v>
      </c>
    </row>
    <row r="3776" spans="2:10">
      <c r="B3776" s="3">
        <v>40096</v>
      </c>
      <c r="C3776" s="10" t="s">
        <v>45</v>
      </c>
      <c r="D3776" s="10" t="s">
        <v>225</v>
      </c>
      <c r="E3776" s="25">
        <v>2</v>
      </c>
      <c r="F3776" s="25">
        <v>0</v>
      </c>
      <c r="G3776" s="10" t="s">
        <v>289</v>
      </c>
      <c r="H3776" s="25">
        <f>INDEX('Appendix 1 - Team Data'!$B$12:$R$112, MATCH(C3776, 'Appendix 1 - Team Data'!$B$12:$B$112,0),4)</f>
        <v>90</v>
      </c>
      <c r="I3776" s="25">
        <f>INDEX('Appendix 1 - Team Data'!$B$12:$R$112, MATCH(D3776, 'Appendix 1 - Team Data'!$B$12:$B$112,0),4)</f>
        <v>60</v>
      </c>
      <c r="J3776" s="25">
        <f t="shared" si="59"/>
        <v>2</v>
      </c>
    </row>
    <row r="3777" spans="2:10">
      <c r="B3777" s="3">
        <v>40096</v>
      </c>
      <c r="C3777" s="10" t="s">
        <v>52</v>
      </c>
      <c r="D3777" s="10" t="s">
        <v>213</v>
      </c>
      <c r="E3777" s="25">
        <v>2</v>
      </c>
      <c r="F3777" s="25">
        <v>4</v>
      </c>
      <c r="G3777" s="10" t="s">
        <v>289</v>
      </c>
      <c r="H3777" s="25">
        <f>INDEX('Appendix 1 - Team Data'!$B$12:$R$112, MATCH(C3777, 'Appendix 1 - Team Data'!$B$12:$B$112,0),4)</f>
        <v>90</v>
      </c>
      <c r="I3777" s="25">
        <f>INDEX('Appendix 1 - Team Data'!$B$12:$R$112, MATCH(D3777, 'Appendix 1 - Team Data'!$B$12:$B$112,0),4)</f>
        <v>80</v>
      </c>
      <c r="J3777" s="25">
        <f t="shared" si="59"/>
        <v>2</v>
      </c>
    </row>
    <row r="3778" spans="2:10">
      <c r="B3778" s="3">
        <v>40096</v>
      </c>
      <c r="C3778" s="10" t="s">
        <v>53</v>
      </c>
      <c r="D3778" s="10" t="s">
        <v>222</v>
      </c>
      <c r="E3778" s="25">
        <v>2</v>
      </c>
      <c r="F3778" s="25">
        <v>0</v>
      </c>
      <c r="G3778" s="10" t="s">
        <v>288</v>
      </c>
      <c r="H3778" s="25">
        <f>INDEX('Appendix 1 - Team Data'!$B$12:$R$112, MATCH(C3778, 'Appendix 1 - Team Data'!$B$12:$B$112,0),4)</f>
        <v>50</v>
      </c>
      <c r="I3778" s="25">
        <f>INDEX('Appendix 1 - Team Data'!$B$12:$R$112, MATCH(D3778, 'Appendix 1 - Team Data'!$B$12:$B$112,0),4)</f>
        <v>60</v>
      </c>
      <c r="J3778" s="25">
        <f t="shared" si="59"/>
        <v>2</v>
      </c>
    </row>
    <row r="3779" spans="2:10">
      <c r="B3779" s="3">
        <v>40096</v>
      </c>
      <c r="C3779" s="10" t="s">
        <v>216</v>
      </c>
      <c r="D3779" s="10" t="s">
        <v>232</v>
      </c>
      <c r="E3779" s="25">
        <v>0</v>
      </c>
      <c r="F3779" s="25">
        <v>2</v>
      </c>
      <c r="G3779" s="10" t="s">
        <v>289</v>
      </c>
      <c r="H3779" s="25">
        <f>INDEX('Appendix 1 - Team Data'!$B$12:$R$112, MATCH(C3779, 'Appendix 1 - Team Data'!$B$12:$B$112,0),4)</f>
        <v>70</v>
      </c>
      <c r="I3779" s="25">
        <f>INDEX('Appendix 1 - Team Data'!$B$12:$R$112, MATCH(D3779, 'Appendix 1 - Team Data'!$B$12:$B$112,0),4)</f>
        <v>40</v>
      </c>
      <c r="J3779" s="25">
        <f t="shared" si="59"/>
        <v>2</v>
      </c>
    </row>
    <row r="3780" spans="2:10">
      <c r="B3780" s="3">
        <v>40100</v>
      </c>
      <c r="C3780" s="10" t="s">
        <v>258</v>
      </c>
      <c r="D3780" s="10" t="s">
        <v>45</v>
      </c>
      <c r="E3780" s="25">
        <v>2</v>
      </c>
      <c r="F3780" s="25">
        <v>0</v>
      </c>
      <c r="G3780" s="10" t="s">
        <v>289</v>
      </c>
      <c r="H3780" s="25">
        <f>INDEX('Appendix 1 - Team Data'!$B$12:$R$112, MATCH(C3780, 'Appendix 1 - Team Data'!$B$12:$B$112,0),4)</f>
        <v>20</v>
      </c>
      <c r="I3780" s="25">
        <f>INDEX('Appendix 1 - Team Data'!$B$12:$R$112, MATCH(D3780, 'Appendix 1 - Team Data'!$B$12:$B$112,0),4)</f>
        <v>90</v>
      </c>
      <c r="J3780" s="25">
        <f t="shared" si="59"/>
        <v>2</v>
      </c>
    </row>
    <row r="3781" spans="2:10">
      <c r="B3781" s="3">
        <v>40100</v>
      </c>
      <c r="C3781" s="10" t="s">
        <v>25</v>
      </c>
      <c r="D3781" s="10" t="s">
        <v>226</v>
      </c>
      <c r="E3781" s="25">
        <v>3</v>
      </c>
      <c r="F3781" s="25">
        <v>1</v>
      </c>
      <c r="G3781" s="10" t="s">
        <v>289</v>
      </c>
      <c r="H3781" s="25">
        <f>INDEX('Appendix 1 - Team Data'!$B$12:$R$112, MATCH(C3781, 'Appendix 1 - Team Data'!$B$12:$B$112,0),4)</f>
        <v>90</v>
      </c>
      <c r="I3781" s="25">
        <f>INDEX('Appendix 1 - Team Data'!$B$12:$R$112, MATCH(D3781, 'Appendix 1 - Team Data'!$B$12:$B$112,0),4)</f>
        <v>60</v>
      </c>
      <c r="J3781" s="25">
        <f t="shared" si="59"/>
        <v>2</v>
      </c>
    </row>
    <row r="3782" spans="2:10">
      <c r="B3782" s="3">
        <v>40100</v>
      </c>
      <c r="C3782" s="10" t="s">
        <v>43</v>
      </c>
      <c r="D3782" s="10" t="s">
        <v>51</v>
      </c>
      <c r="E3782" s="25">
        <v>2</v>
      </c>
      <c r="F3782" s="25">
        <v>0</v>
      </c>
      <c r="G3782" s="10" t="s">
        <v>288</v>
      </c>
      <c r="H3782" s="25">
        <f>INDEX('Appendix 1 - Team Data'!$B$12:$R$112, MATCH(C3782, 'Appendix 1 - Team Data'!$B$12:$B$112,0),4)</f>
        <v>70</v>
      </c>
      <c r="I3782" s="25">
        <f>INDEX('Appendix 1 - Team Data'!$B$12:$R$112, MATCH(D3782, 'Appendix 1 - Team Data'!$B$12:$B$112,0),4)</f>
        <v>70</v>
      </c>
      <c r="J3782" s="25">
        <f t="shared" si="59"/>
        <v>2</v>
      </c>
    </row>
    <row r="3783" spans="2:10">
      <c r="B3783" s="3">
        <v>40100</v>
      </c>
      <c r="C3783" s="10" t="s">
        <v>215</v>
      </c>
      <c r="D3783" s="10" t="s">
        <v>52</v>
      </c>
      <c r="E3783" s="25">
        <v>0</v>
      </c>
      <c r="F3783" s="25">
        <v>2</v>
      </c>
      <c r="G3783" s="10" t="s">
        <v>289</v>
      </c>
      <c r="H3783" s="25">
        <f>INDEX('Appendix 1 - Team Data'!$B$12:$R$112, MATCH(C3783, 'Appendix 1 - Team Data'!$B$12:$B$112,0),4)</f>
        <v>70</v>
      </c>
      <c r="I3783" s="25">
        <f>INDEX('Appendix 1 - Team Data'!$B$12:$R$112, MATCH(D3783, 'Appendix 1 - Team Data'!$B$12:$B$112,0),4)</f>
        <v>90</v>
      </c>
      <c r="J3783" s="25">
        <f t="shared" si="59"/>
        <v>2</v>
      </c>
    </row>
    <row r="3784" spans="2:10">
      <c r="B3784" s="3">
        <v>40100</v>
      </c>
      <c r="C3784" s="10" t="s">
        <v>225</v>
      </c>
      <c r="D3784" s="10" t="s">
        <v>264</v>
      </c>
      <c r="E3784" s="25">
        <v>2</v>
      </c>
      <c r="F3784" s="25">
        <v>0</v>
      </c>
      <c r="G3784" s="10" t="s">
        <v>289</v>
      </c>
      <c r="H3784" s="25">
        <f>INDEX('Appendix 1 - Team Data'!$B$12:$R$112, MATCH(C3784, 'Appendix 1 - Team Data'!$B$12:$B$112,0),4)</f>
        <v>60</v>
      </c>
      <c r="I3784" s="25">
        <f>INDEX('Appendix 1 - Team Data'!$B$12:$R$112, MATCH(D3784, 'Appendix 1 - Team Data'!$B$12:$B$112,0),4)</f>
        <v>10</v>
      </c>
      <c r="J3784" s="25">
        <f t="shared" si="59"/>
        <v>2</v>
      </c>
    </row>
    <row r="3785" spans="2:10">
      <c r="B3785" s="3">
        <v>40100</v>
      </c>
      <c r="C3785" s="10" t="s">
        <v>249</v>
      </c>
      <c r="D3785" s="10" t="s">
        <v>268</v>
      </c>
      <c r="E3785" s="25">
        <v>3</v>
      </c>
      <c r="F3785" s="25">
        <v>1</v>
      </c>
      <c r="G3785" s="10" t="s">
        <v>288</v>
      </c>
      <c r="H3785" s="25">
        <f>INDEX('Appendix 1 - Team Data'!$B$12:$R$112, MATCH(C3785, 'Appendix 1 - Team Data'!$B$12:$B$112,0),4)</f>
        <v>20</v>
      </c>
      <c r="I3785" s="25">
        <f>INDEX('Appendix 1 - Team Data'!$B$12:$R$112, MATCH(D3785, 'Appendix 1 - Team Data'!$B$12:$B$112,0),4)</f>
        <v>10</v>
      </c>
      <c r="J3785" s="25">
        <f t="shared" si="59"/>
        <v>2</v>
      </c>
    </row>
    <row r="3786" spans="2:10">
      <c r="B3786" s="3">
        <v>40118</v>
      </c>
      <c r="C3786" s="10" t="s">
        <v>267</v>
      </c>
      <c r="D3786" s="10" t="s">
        <v>260</v>
      </c>
      <c r="E3786" s="25">
        <v>3</v>
      </c>
      <c r="F3786" s="25">
        <v>1</v>
      </c>
      <c r="G3786" s="10" t="s">
        <v>329</v>
      </c>
      <c r="H3786" s="25">
        <f>INDEX('Appendix 1 - Team Data'!$B$12:$R$112, MATCH(C3786, 'Appendix 1 - Team Data'!$B$12:$B$112,0),4)</f>
        <v>10</v>
      </c>
      <c r="I3786" s="25">
        <f>INDEX('Appendix 1 - Team Data'!$B$12:$R$112, MATCH(D3786, 'Appendix 1 - Team Data'!$B$12:$B$112,0),4)</f>
        <v>10</v>
      </c>
      <c r="J3786" s="25">
        <f t="shared" si="59"/>
        <v>2</v>
      </c>
    </row>
    <row r="3787" spans="2:10">
      <c r="B3787" s="3">
        <v>40130</v>
      </c>
      <c r="C3787" s="10" t="s">
        <v>215</v>
      </c>
      <c r="D3787" s="10" t="s">
        <v>270</v>
      </c>
      <c r="E3787" s="25">
        <v>0</v>
      </c>
      <c r="F3787" s="25">
        <v>2</v>
      </c>
      <c r="G3787" s="10" t="s">
        <v>288</v>
      </c>
      <c r="H3787" s="25">
        <f>INDEX('Appendix 1 - Team Data'!$B$12:$R$112, MATCH(C3787, 'Appendix 1 - Team Data'!$B$12:$B$112,0),4)</f>
        <v>70</v>
      </c>
      <c r="I3787" s="25">
        <f>INDEX('Appendix 1 - Team Data'!$B$12:$R$112, MATCH(D3787, 'Appendix 1 - Team Data'!$B$12:$B$112,0),4)</f>
        <v>0</v>
      </c>
      <c r="J3787" s="25">
        <f t="shared" si="59"/>
        <v>2</v>
      </c>
    </row>
    <row r="3788" spans="2:10">
      <c r="B3788" s="3">
        <v>40131</v>
      </c>
      <c r="C3788" s="10" t="s">
        <v>17</v>
      </c>
      <c r="D3788" s="10" t="s">
        <v>251</v>
      </c>
      <c r="E3788" s="25">
        <v>2</v>
      </c>
      <c r="F3788" s="25">
        <v>0</v>
      </c>
      <c r="G3788" s="10" t="s">
        <v>289</v>
      </c>
      <c r="H3788" s="25">
        <f>INDEX('Appendix 1 - Team Data'!$B$12:$R$112, MATCH(C3788, 'Appendix 1 - Team Data'!$B$12:$B$112,0),4)</f>
        <v>50</v>
      </c>
      <c r="I3788" s="25">
        <f>INDEX('Appendix 1 - Team Data'!$B$12:$R$112, MATCH(D3788, 'Appendix 1 - Team Data'!$B$12:$B$112,0),4)</f>
        <v>20</v>
      </c>
      <c r="J3788" s="25">
        <f t="shared" si="59"/>
        <v>2</v>
      </c>
    </row>
    <row r="3789" spans="2:10">
      <c r="B3789" s="3">
        <v>40131</v>
      </c>
      <c r="C3789" s="10" t="s">
        <v>272</v>
      </c>
      <c r="D3789" s="10" t="s">
        <v>248</v>
      </c>
      <c r="E3789" s="25">
        <v>0</v>
      </c>
      <c r="F3789" s="25">
        <v>2</v>
      </c>
      <c r="G3789" s="10" t="s">
        <v>290</v>
      </c>
      <c r="H3789" s="25">
        <f>INDEX('Appendix 1 - Team Data'!$B$12:$R$112, MATCH(C3789, 'Appendix 1 - Team Data'!$B$12:$B$112,0),4)</f>
        <v>0</v>
      </c>
      <c r="I3789" s="25">
        <f>INDEX('Appendix 1 - Team Data'!$B$12:$R$112, MATCH(D3789, 'Appendix 1 - Team Data'!$B$12:$B$112,0),4)</f>
        <v>30</v>
      </c>
      <c r="J3789" s="25">
        <f t="shared" si="59"/>
        <v>2</v>
      </c>
    </row>
    <row r="3790" spans="2:10">
      <c r="B3790" s="3">
        <v>40131</v>
      </c>
      <c r="C3790" s="10" t="s">
        <v>22</v>
      </c>
      <c r="D3790" s="10" t="s">
        <v>231</v>
      </c>
      <c r="E3790" s="25">
        <v>0</v>
      </c>
      <c r="F3790" s="25">
        <v>2</v>
      </c>
      <c r="G3790" s="10" t="s">
        <v>289</v>
      </c>
      <c r="H3790" s="25">
        <f>INDEX('Appendix 1 - Team Data'!$B$12:$R$112, MATCH(C3790, 'Appendix 1 - Team Data'!$B$12:$B$112,0),4)</f>
        <v>50</v>
      </c>
      <c r="I3790" s="25">
        <f>INDEX('Appendix 1 - Team Data'!$B$12:$R$112, MATCH(D3790, 'Appendix 1 - Team Data'!$B$12:$B$112,0),4)</f>
        <v>40</v>
      </c>
      <c r="J3790" s="25">
        <f t="shared" si="59"/>
        <v>2</v>
      </c>
    </row>
    <row r="3791" spans="2:10">
      <c r="B3791" s="3">
        <v>40134</v>
      </c>
      <c r="C3791" s="10" t="s">
        <v>45</v>
      </c>
      <c r="D3791" s="10" t="s">
        <v>270</v>
      </c>
      <c r="E3791" s="25">
        <v>2</v>
      </c>
      <c r="F3791" s="25">
        <v>0</v>
      </c>
      <c r="G3791" s="10" t="s">
        <v>288</v>
      </c>
      <c r="H3791" s="25">
        <f>INDEX('Appendix 1 - Team Data'!$B$12:$R$112, MATCH(C3791, 'Appendix 1 - Team Data'!$B$12:$B$112,0),4)</f>
        <v>90</v>
      </c>
      <c r="I3791" s="25">
        <f>INDEX('Appendix 1 - Team Data'!$B$12:$R$112, MATCH(D3791, 'Appendix 1 - Team Data'!$B$12:$B$112,0),4)</f>
        <v>0</v>
      </c>
      <c r="J3791" s="25">
        <f t="shared" si="59"/>
        <v>2</v>
      </c>
    </row>
    <row r="3792" spans="2:10">
      <c r="B3792" s="3">
        <v>40134</v>
      </c>
      <c r="C3792" s="10" t="s">
        <v>253</v>
      </c>
      <c r="D3792" s="10" t="s">
        <v>35</v>
      </c>
      <c r="E3792" s="25">
        <v>0</v>
      </c>
      <c r="F3792" s="25">
        <v>2</v>
      </c>
      <c r="G3792" s="10" t="s">
        <v>288</v>
      </c>
      <c r="H3792" s="25">
        <f>INDEX('Appendix 1 - Team Data'!$B$12:$R$112, MATCH(C3792, 'Appendix 1 - Team Data'!$B$12:$B$112,0),4)</f>
        <v>20</v>
      </c>
      <c r="I3792" s="25">
        <f>INDEX('Appendix 1 - Team Data'!$B$12:$R$112, MATCH(D3792, 'Appendix 1 - Team Data'!$B$12:$B$112,0),4)</f>
        <v>90</v>
      </c>
      <c r="J3792" s="25">
        <f t="shared" si="59"/>
        <v>2</v>
      </c>
    </row>
    <row r="3793" spans="2:10">
      <c r="B3793" s="3">
        <v>40187</v>
      </c>
      <c r="C3793" s="10" t="s">
        <v>260</v>
      </c>
      <c r="D3793" s="10" t="s">
        <v>43</v>
      </c>
      <c r="E3793" s="25">
        <v>4</v>
      </c>
      <c r="F3793" s="25">
        <v>2</v>
      </c>
      <c r="G3793" s="10" t="s">
        <v>288</v>
      </c>
      <c r="H3793" s="25">
        <f>INDEX('Appendix 1 - Team Data'!$B$12:$R$112, MATCH(C3793, 'Appendix 1 - Team Data'!$B$12:$B$112,0),4)</f>
        <v>10</v>
      </c>
      <c r="I3793" s="25">
        <f>INDEX('Appendix 1 - Team Data'!$B$12:$R$112, MATCH(D3793, 'Appendix 1 - Team Data'!$B$12:$B$112,0),4)</f>
        <v>70</v>
      </c>
      <c r="J3793" s="25">
        <f t="shared" si="59"/>
        <v>2</v>
      </c>
    </row>
    <row r="3794" spans="2:10">
      <c r="B3794" s="3">
        <v>40190</v>
      </c>
      <c r="C3794" s="10" t="s">
        <v>17</v>
      </c>
      <c r="D3794" s="10" t="s">
        <v>33</v>
      </c>
      <c r="E3794" s="25">
        <v>3</v>
      </c>
      <c r="F3794" s="25">
        <v>1</v>
      </c>
      <c r="G3794" s="10" t="s">
        <v>306</v>
      </c>
      <c r="H3794" s="25">
        <f>INDEX('Appendix 1 - Team Data'!$B$12:$R$112, MATCH(C3794, 'Appendix 1 - Team Data'!$B$12:$B$112,0),4)</f>
        <v>50</v>
      </c>
      <c r="I3794" s="25">
        <f>INDEX('Appendix 1 - Team Data'!$B$12:$R$112, MATCH(D3794, 'Appendix 1 - Team Data'!$B$12:$B$112,0),4)</f>
        <v>50</v>
      </c>
      <c r="J3794" s="25">
        <f t="shared" si="59"/>
        <v>2</v>
      </c>
    </row>
    <row r="3795" spans="2:10">
      <c r="B3795" s="3">
        <v>40193</v>
      </c>
      <c r="C3795" s="10" t="s">
        <v>243</v>
      </c>
      <c r="D3795" s="10" t="s">
        <v>234</v>
      </c>
      <c r="E3795" s="25">
        <v>3</v>
      </c>
      <c r="F3795" s="25">
        <v>1</v>
      </c>
      <c r="G3795" s="10" t="s">
        <v>306</v>
      </c>
      <c r="H3795" s="25">
        <f>INDEX('Appendix 1 - Team Data'!$B$12:$R$112, MATCH(C3795, 'Appendix 1 - Team Data'!$B$12:$B$112,0),4)</f>
        <v>30</v>
      </c>
      <c r="I3795" s="25">
        <f>INDEX('Appendix 1 - Team Data'!$B$12:$R$112, MATCH(D3795, 'Appendix 1 - Team Data'!$B$12:$B$112,0),4)</f>
        <v>40</v>
      </c>
      <c r="J3795" s="25">
        <f t="shared" si="59"/>
        <v>2</v>
      </c>
    </row>
    <row r="3796" spans="2:10">
      <c r="B3796" s="3">
        <v>40196</v>
      </c>
      <c r="C3796" s="10" t="s">
        <v>244</v>
      </c>
      <c r="D3796" s="10" t="s">
        <v>43</v>
      </c>
      <c r="E3796" s="25">
        <v>0</v>
      </c>
      <c r="F3796" s="25">
        <v>2</v>
      </c>
      <c r="G3796" s="10" t="s">
        <v>288</v>
      </c>
      <c r="H3796" s="25">
        <f>INDEX('Appendix 1 - Team Data'!$B$12:$R$112, MATCH(C3796, 'Appendix 1 - Team Data'!$B$12:$B$112,0),4)</f>
        <v>30</v>
      </c>
      <c r="I3796" s="25">
        <f>INDEX('Appendix 1 - Team Data'!$B$12:$R$112, MATCH(D3796, 'Appendix 1 - Team Data'!$B$12:$B$112,0),4)</f>
        <v>70</v>
      </c>
      <c r="J3796" s="25">
        <f t="shared" si="59"/>
        <v>2</v>
      </c>
    </row>
    <row r="3797" spans="2:10">
      <c r="B3797" s="3">
        <v>40203</v>
      </c>
      <c r="C3797" s="10" t="s">
        <v>17</v>
      </c>
      <c r="D3797" s="10" t="s">
        <v>231</v>
      </c>
      <c r="E3797" s="25">
        <v>3</v>
      </c>
      <c r="F3797" s="25">
        <v>1</v>
      </c>
      <c r="G3797" s="10" t="s">
        <v>306</v>
      </c>
      <c r="H3797" s="25">
        <f>INDEX('Appendix 1 - Team Data'!$B$12:$R$112, MATCH(C3797, 'Appendix 1 - Team Data'!$B$12:$B$112,0),4)</f>
        <v>50</v>
      </c>
      <c r="I3797" s="25">
        <f>INDEX('Appendix 1 - Team Data'!$B$12:$R$112, MATCH(D3797, 'Appendix 1 - Team Data'!$B$12:$B$112,0),4)</f>
        <v>40</v>
      </c>
      <c r="J3797" s="25">
        <f t="shared" ref="J3797:J3860" si="60">ABS(F3797-E3797)</f>
        <v>2</v>
      </c>
    </row>
    <row r="3798" spans="2:10">
      <c r="B3798" s="3">
        <v>40223</v>
      </c>
      <c r="C3798" s="10" t="s">
        <v>53</v>
      </c>
      <c r="D3798" s="10" t="s">
        <v>43</v>
      </c>
      <c r="E3798" s="25">
        <v>1</v>
      </c>
      <c r="F3798" s="25">
        <v>3</v>
      </c>
      <c r="G3798" s="10" t="s">
        <v>327</v>
      </c>
      <c r="H3798" s="25">
        <f>INDEX('Appendix 1 - Team Data'!$B$12:$R$112, MATCH(C3798, 'Appendix 1 - Team Data'!$B$12:$B$112,0),4)</f>
        <v>50</v>
      </c>
      <c r="I3798" s="25">
        <f>INDEX('Appendix 1 - Team Data'!$B$12:$R$112, MATCH(D3798, 'Appendix 1 - Team Data'!$B$12:$B$112,0),4)</f>
        <v>70</v>
      </c>
      <c r="J3798" s="25">
        <f t="shared" si="60"/>
        <v>2</v>
      </c>
    </row>
    <row r="3799" spans="2:10">
      <c r="B3799" s="3">
        <v>40239</v>
      </c>
      <c r="C3799" s="10" t="s">
        <v>221</v>
      </c>
      <c r="D3799" s="10" t="s">
        <v>35</v>
      </c>
      <c r="E3799" s="25">
        <v>0</v>
      </c>
      <c r="F3799" s="25">
        <v>2</v>
      </c>
      <c r="G3799" s="10" t="s">
        <v>288</v>
      </c>
      <c r="H3799" s="25">
        <f>INDEX('Appendix 1 - Team Data'!$B$12:$R$112, MATCH(C3799, 'Appendix 1 - Team Data'!$B$12:$B$112,0),4)</f>
        <v>60</v>
      </c>
      <c r="I3799" s="25">
        <f>INDEX('Appendix 1 - Team Data'!$B$12:$R$112, MATCH(D3799, 'Appendix 1 - Team Data'!$B$12:$B$112,0),4)</f>
        <v>90</v>
      </c>
      <c r="J3799" s="25">
        <f t="shared" si="60"/>
        <v>2</v>
      </c>
    </row>
    <row r="3800" spans="2:10">
      <c r="B3800" s="3">
        <v>40240</v>
      </c>
      <c r="C3800" s="10" t="s">
        <v>264</v>
      </c>
      <c r="D3800" s="10" t="s">
        <v>261</v>
      </c>
      <c r="E3800" s="25">
        <v>1</v>
      </c>
      <c r="F3800" s="25">
        <v>3</v>
      </c>
      <c r="G3800" s="10" t="s">
        <v>288</v>
      </c>
      <c r="H3800" s="25">
        <f>INDEX('Appendix 1 - Team Data'!$B$12:$R$112, MATCH(C3800, 'Appendix 1 - Team Data'!$B$12:$B$112,0),4)</f>
        <v>10</v>
      </c>
      <c r="I3800" s="25">
        <f>INDEX('Appendix 1 - Team Data'!$B$12:$R$112, MATCH(D3800, 'Appendix 1 - Team Data'!$B$12:$B$112,0),4)</f>
        <v>10</v>
      </c>
      <c r="J3800" s="25">
        <f t="shared" si="60"/>
        <v>2</v>
      </c>
    </row>
    <row r="3801" spans="2:10">
      <c r="B3801" s="3">
        <v>40240</v>
      </c>
      <c r="C3801" s="10" t="s">
        <v>48</v>
      </c>
      <c r="D3801" s="10" t="s">
        <v>17</v>
      </c>
      <c r="E3801" s="25">
        <v>3</v>
      </c>
      <c r="F3801" s="25">
        <v>1</v>
      </c>
      <c r="G3801" s="10" t="s">
        <v>288</v>
      </c>
      <c r="H3801" s="25">
        <f>INDEX('Appendix 1 - Team Data'!$B$12:$R$112, MATCH(C3801, 'Appendix 1 - Team Data'!$B$12:$B$112,0),4)</f>
        <v>90</v>
      </c>
      <c r="I3801" s="25">
        <f>INDEX('Appendix 1 - Team Data'!$B$12:$R$112, MATCH(D3801, 'Appendix 1 - Team Data'!$B$12:$B$112,0),4)</f>
        <v>50</v>
      </c>
      <c r="J3801" s="25">
        <f t="shared" si="60"/>
        <v>2</v>
      </c>
    </row>
    <row r="3802" spans="2:10">
      <c r="B3802" s="3">
        <v>40240</v>
      </c>
      <c r="C3802" s="10" t="s">
        <v>25</v>
      </c>
      <c r="D3802" s="10" t="s">
        <v>21</v>
      </c>
      <c r="E3802" s="25">
        <v>0</v>
      </c>
      <c r="F3802" s="25">
        <v>2</v>
      </c>
      <c r="G3802" s="10" t="s">
        <v>288</v>
      </c>
      <c r="H3802" s="25">
        <f>INDEX('Appendix 1 - Team Data'!$B$12:$R$112, MATCH(C3802, 'Appendix 1 - Team Data'!$B$12:$B$112,0),4)</f>
        <v>90</v>
      </c>
      <c r="I3802" s="25">
        <f>INDEX('Appendix 1 - Team Data'!$B$12:$R$112, MATCH(D3802, 'Appendix 1 - Team Data'!$B$12:$B$112,0),4)</f>
        <v>90</v>
      </c>
      <c r="J3802" s="25">
        <f t="shared" si="60"/>
        <v>2</v>
      </c>
    </row>
    <row r="3803" spans="2:10">
      <c r="B3803" s="3">
        <v>40240</v>
      </c>
      <c r="C3803" s="10" t="s">
        <v>230</v>
      </c>
      <c r="D3803" s="10" t="s">
        <v>51</v>
      </c>
      <c r="E3803" s="25">
        <v>0</v>
      </c>
      <c r="F3803" s="25">
        <v>2</v>
      </c>
      <c r="G3803" s="10" t="s">
        <v>288</v>
      </c>
      <c r="H3803" s="25">
        <f>INDEX('Appendix 1 - Team Data'!$B$12:$R$112, MATCH(C3803, 'Appendix 1 - Team Data'!$B$12:$B$112,0),4)</f>
        <v>50</v>
      </c>
      <c r="I3803" s="25">
        <f>INDEX('Appendix 1 - Team Data'!$B$12:$R$112, MATCH(D3803, 'Appendix 1 - Team Data'!$B$12:$B$112,0),4)</f>
        <v>70</v>
      </c>
      <c r="J3803" s="25">
        <f t="shared" si="60"/>
        <v>2</v>
      </c>
    </row>
    <row r="3804" spans="2:10">
      <c r="B3804" s="3">
        <v>40240</v>
      </c>
      <c r="C3804" s="10" t="s">
        <v>243</v>
      </c>
      <c r="D3804" s="10" t="s">
        <v>43</v>
      </c>
      <c r="E3804" s="25">
        <v>0</v>
      </c>
      <c r="F3804" s="25">
        <v>2</v>
      </c>
      <c r="G3804" s="10" t="s">
        <v>288</v>
      </c>
      <c r="H3804" s="25">
        <f>INDEX('Appendix 1 - Team Data'!$B$12:$R$112, MATCH(C3804, 'Appendix 1 - Team Data'!$B$12:$B$112,0),4)</f>
        <v>30</v>
      </c>
      <c r="I3804" s="25">
        <f>INDEX('Appendix 1 - Team Data'!$B$12:$R$112, MATCH(D3804, 'Appendix 1 - Team Data'!$B$12:$B$112,0),4)</f>
        <v>70</v>
      </c>
      <c r="J3804" s="25">
        <f t="shared" si="60"/>
        <v>2</v>
      </c>
    </row>
    <row r="3805" spans="2:10">
      <c r="B3805" s="3">
        <v>40240</v>
      </c>
      <c r="C3805" s="10" t="s">
        <v>41</v>
      </c>
      <c r="D3805" s="10" t="s">
        <v>254</v>
      </c>
      <c r="E3805" s="25">
        <v>2</v>
      </c>
      <c r="F3805" s="25">
        <v>0</v>
      </c>
      <c r="G3805" s="10" t="s">
        <v>288</v>
      </c>
      <c r="H3805" s="25">
        <f>INDEX('Appendix 1 - Team Data'!$B$12:$R$112, MATCH(C3805, 'Appendix 1 - Team Data'!$B$12:$B$112,0),4)</f>
        <v>80</v>
      </c>
      <c r="I3805" s="25">
        <f>INDEX('Appendix 1 - Team Data'!$B$12:$R$112, MATCH(D3805, 'Appendix 1 - Team Data'!$B$12:$B$112,0),4)</f>
        <v>20</v>
      </c>
      <c r="J3805" s="25">
        <f t="shared" si="60"/>
        <v>2</v>
      </c>
    </row>
    <row r="3806" spans="2:10">
      <c r="B3806" s="3">
        <v>40240</v>
      </c>
      <c r="C3806" s="10" t="s">
        <v>50</v>
      </c>
      <c r="D3806" s="10" t="s">
        <v>233</v>
      </c>
      <c r="E3806" s="25">
        <v>2</v>
      </c>
      <c r="F3806" s="25">
        <v>0</v>
      </c>
      <c r="G3806" s="10" t="s">
        <v>288</v>
      </c>
      <c r="H3806" s="25">
        <f>INDEX('Appendix 1 - Team Data'!$B$12:$R$112, MATCH(C3806, 'Appendix 1 - Team Data'!$B$12:$B$112,0),4)</f>
        <v>80</v>
      </c>
      <c r="I3806" s="25">
        <f>INDEX('Appendix 1 - Team Data'!$B$12:$R$112, MATCH(D3806, 'Appendix 1 - Team Data'!$B$12:$B$112,0),4)</f>
        <v>40</v>
      </c>
      <c r="J3806" s="25">
        <f t="shared" si="60"/>
        <v>2</v>
      </c>
    </row>
    <row r="3807" spans="2:10">
      <c r="B3807" s="3">
        <v>40240</v>
      </c>
      <c r="C3807" s="10" t="s">
        <v>20</v>
      </c>
      <c r="D3807" s="10" t="s">
        <v>248</v>
      </c>
      <c r="E3807" s="25">
        <v>2</v>
      </c>
      <c r="F3807" s="25">
        <v>0</v>
      </c>
      <c r="G3807" s="10" t="s">
        <v>288</v>
      </c>
      <c r="H3807" s="25">
        <f>INDEX('Appendix 1 - Team Data'!$B$12:$R$112, MATCH(C3807, 'Appendix 1 - Team Data'!$B$12:$B$112,0),4)</f>
        <v>90</v>
      </c>
      <c r="I3807" s="25">
        <f>INDEX('Appendix 1 - Team Data'!$B$12:$R$112, MATCH(D3807, 'Appendix 1 - Team Data'!$B$12:$B$112,0),4)</f>
        <v>30</v>
      </c>
      <c r="J3807" s="25">
        <f t="shared" si="60"/>
        <v>2</v>
      </c>
    </row>
    <row r="3808" spans="2:10">
      <c r="B3808" s="3">
        <v>40240</v>
      </c>
      <c r="C3808" s="10" t="s">
        <v>228</v>
      </c>
      <c r="D3808" s="10" t="s">
        <v>252</v>
      </c>
      <c r="E3808" s="25">
        <v>0</v>
      </c>
      <c r="F3808" s="25">
        <v>2</v>
      </c>
      <c r="G3808" s="10" t="s">
        <v>288</v>
      </c>
      <c r="H3808" s="25">
        <f>INDEX('Appendix 1 - Team Data'!$B$12:$R$112, MATCH(C3808, 'Appendix 1 - Team Data'!$B$12:$B$112,0),4)</f>
        <v>50</v>
      </c>
      <c r="I3808" s="25">
        <f>INDEX('Appendix 1 - Team Data'!$B$12:$R$112, MATCH(D3808, 'Appendix 1 - Team Data'!$B$12:$B$112,0),4)</f>
        <v>20</v>
      </c>
      <c r="J3808" s="25">
        <f t="shared" si="60"/>
        <v>2</v>
      </c>
    </row>
    <row r="3809" spans="2:10">
      <c r="B3809" s="3">
        <v>40240</v>
      </c>
      <c r="C3809" s="10" t="s">
        <v>36</v>
      </c>
      <c r="D3809" s="10" t="s">
        <v>18</v>
      </c>
      <c r="E3809" s="25">
        <v>1</v>
      </c>
      <c r="F3809" s="25">
        <v>3</v>
      </c>
      <c r="G3809" s="10" t="s">
        <v>288</v>
      </c>
      <c r="H3809" s="25">
        <f>INDEX('Appendix 1 - Team Data'!$B$12:$R$112, MATCH(C3809, 'Appendix 1 - Team Data'!$B$12:$B$112,0),4)</f>
        <v>80</v>
      </c>
      <c r="I3809" s="25">
        <f>INDEX('Appendix 1 - Team Data'!$B$12:$R$112, MATCH(D3809, 'Appendix 1 - Team Data'!$B$12:$B$112,0),4)</f>
        <v>80</v>
      </c>
      <c r="J3809" s="25">
        <f t="shared" si="60"/>
        <v>2</v>
      </c>
    </row>
    <row r="3810" spans="2:10">
      <c r="B3810" s="3">
        <v>40240</v>
      </c>
      <c r="C3810" s="10" t="s">
        <v>225</v>
      </c>
      <c r="D3810" s="10" t="s">
        <v>237</v>
      </c>
      <c r="E3810" s="25">
        <v>2</v>
      </c>
      <c r="F3810" s="25">
        <v>0</v>
      </c>
      <c r="G3810" s="10" t="s">
        <v>288</v>
      </c>
      <c r="H3810" s="25">
        <f>INDEX('Appendix 1 - Team Data'!$B$12:$R$112, MATCH(C3810, 'Appendix 1 - Team Data'!$B$12:$B$112,0),4)</f>
        <v>60</v>
      </c>
      <c r="I3810" s="25">
        <f>INDEX('Appendix 1 - Team Data'!$B$12:$R$112, MATCH(D3810, 'Appendix 1 - Team Data'!$B$12:$B$112,0),4)</f>
        <v>40</v>
      </c>
      <c r="J3810" s="25">
        <f t="shared" si="60"/>
        <v>2</v>
      </c>
    </row>
    <row r="3811" spans="2:10">
      <c r="B3811" s="3">
        <v>40296</v>
      </c>
      <c r="C3811" s="10" t="s">
        <v>250</v>
      </c>
      <c r="D3811" s="10" t="s">
        <v>247</v>
      </c>
      <c r="E3811" s="25">
        <v>2</v>
      </c>
      <c r="F3811" s="25">
        <v>0</v>
      </c>
      <c r="G3811" s="10" t="s">
        <v>288</v>
      </c>
      <c r="H3811" s="25">
        <f>INDEX('Appendix 1 - Team Data'!$B$12:$R$112, MATCH(C3811, 'Appendix 1 - Team Data'!$B$12:$B$112,0),4)</f>
        <v>20</v>
      </c>
      <c r="I3811" s="25">
        <f>INDEX('Appendix 1 - Team Data'!$B$12:$R$112, MATCH(D3811, 'Appendix 1 - Team Data'!$B$12:$B$112,0),4)</f>
        <v>30</v>
      </c>
      <c r="J3811" s="25">
        <f t="shared" si="60"/>
        <v>2</v>
      </c>
    </row>
    <row r="3812" spans="2:10">
      <c r="B3812" s="3">
        <v>40314</v>
      </c>
      <c r="C3812" s="10" t="s">
        <v>43</v>
      </c>
      <c r="D3812" s="10" t="s">
        <v>218</v>
      </c>
      <c r="E3812" s="25">
        <v>2</v>
      </c>
      <c r="F3812" s="25">
        <v>0</v>
      </c>
      <c r="G3812" s="10" t="s">
        <v>288</v>
      </c>
      <c r="H3812" s="25">
        <f>INDEX('Appendix 1 - Team Data'!$B$12:$R$112, MATCH(C3812, 'Appendix 1 - Team Data'!$B$12:$B$112,0),4)</f>
        <v>70</v>
      </c>
      <c r="I3812" s="25">
        <f>INDEX('Appendix 1 - Team Data'!$B$12:$R$112, MATCH(D3812, 'Appendix 1 - Team Data'!$B$12:$B$112,0),4)</f>
        <v>70</v>
      </c>
      <c r="J3812" s="25">
        <f t="shared" si="60"/>
        <v>2</v>
      </c>
    </row>
    <row r="3813" spans="2:10">
      <c r="B3813" s="3">
        <v>40319</v>
      </c>
      <c r="C3813" s="10" t="s">
        <v>258</v>
      </c>
      <c r="D3813" s="10" t="s">
        <v>244</v>
      </c>
      <c r="E3813" s="25">
        <v>2</v>
      </c>
      <c r="F3813" s="25">
        <v>0</v>
      </c>
      <c r="G3813" s="10" t="s">
        <v>288</v>
      </c>
      <c r="H3813" s="25">
        <f>INDEX('Appendix 1 - Team Data'!$B$12:$R$112, MATCH(C3813, 'Appendix 1 - Team Data'!$B$12:$B$112,0),4)</f>
        <v>20</v>
      </c>
      <c r="I3813" s="25">
        <f>INDEX('Appendix 1 - Team Data'!$B$12:$R$112, MATCH(D3813, 'Appendix 1 - Team Data'!$B$12:$B$112,0),4)</f>
        <v>30</v>
      </c>
      <c r="J3813" s="25">
        <f t="shared" si="60"/>
        <v>2</v>
      </c>
    </row>
    <row r="3814" spans="2:10">
      <c r="B3814" s="3">
        <v>40321</v>
      </c>
      <c r="C3814" s="10" t="s">
        <v>32</v>
      </c>
      <c r="D3814" s="10" t="s">
        <v>214</v>
      </c>
      <c r="E3814" s="25">
        <v>2</v>
      </c>
      <c r="F3814" s="25">
        <v>0</v>
      </c>
      <c r="G3814" s="10" t="s">
        <v>288</v>
      </c>
      <c r="H3814" s="25">
        <f>INDEX('Appendix 1 - Team Data'!$B$12:$R$112, MATCH(C3814, 'Appendix 1 - Team Data'!$B$12:$B$112,0),4)</f>
        <v>80</v>
      </c>
      <c r="I3814" s="25">
        <f>INDEX('Appendix 1 - Team Data'!$B$12:$R$112, MATCH(D3814, 'Appendix 1 - Team Data'!$B$12:$B$112,0),4)</f>
        <v>70</v>
      </c>
      <c r="J3814" s="25">
        <f t="shared" si="60"/>
        <v>2</v>
      </c>
    </row>
    <row r="3815" spans="2:10">
      <c r="B3815" s="3">
        <v>40322</v>
      </c>
      <c r="C3815" s="10" t="s">
        <v>48</v>
      </c>
      <c r="D3815" s="10" t="s">
        <v>41</v>
      </c>
      <c r="E3815" s="25">
        <v>3</v>
      </c>
      <c r="F3815" s="25">
        <v>1</v>
      </c>
      <c r="G3815" s="10" t="s">
        <v>288</v>
      </c>
      <c r="H3815" s="25">
        <f>INDEX('Appendix 1 - Team Data'!$B$12:$R$112, MATCH(C3815, 'Appendix 1 - Team Data'!$B$12:$B$112,0),4)</f>
        <v>90</v>
      </c>
      <c r="I3815" s="25">
        <f>INDEX('Appendix 1 - Team Data'!$B$12:$R$112, MATCH(D3815, 'Appendix 1 - Team Data'!$B$12:$B$112,0),4)</f>
        <v>80</v>
      </c>
      <c r="J3815" s="25">
        <f t="shared" si="60"/>
        <v>2</v>
      </c>
    </row>
    <row r="3816" spans="2:10">
      <c r="B3816" s="3">
        <v>40322</v>
      </c>
      <c r="C3816" s="10" t="s">
        <v>53</v>
      </c>
      <c r="D3816" s="10" t="s">
        <v>43</v>
      </c>
      <c r="E3816" s="25">
        <v>0</v>
      </c>
      <c r="F3816" s="25">
        <v>2</v>
      </c>
      <c r="G3816" s="10" t="s">
        <v>288</v>
      </c>
      <c r="H3816" s="25">
        <f>INDEX('Appendix 1 - Team Data'!$B$12:$R$112, MATCH(C3816, 'Appendix 1 - Team Data'!$B$12:$B$112,0),4)</f>
        <v>50</v>
      </c>
      <c r="I3816" s="25">
        <f>INDEX('Appendix 1 - Team Data'!$B$12:$R$112, MATCH(D3816, 'Appendix 1 - Team Data'!$B$12:$B$112,0),4)</f>
        <v>70</v>
      </c>
      <c r="J3816" s="25">
        <f t="shared" si="60"/>
        <v>2</v>
      </c>
    </row>
    <row r="3817" spans="2:10">
      <c r="B3817" s="3">
        <v>40323</v>
      </c>
      <c r="C3817" s="10" t="s">
        <v>264</v>
      </c>
      <c r="D3817" s="10" t="s">
        <v>240</v>
      </c>
      <c r="E3817" s="25">
        <v>3</v>
      </c>
      <c r="F3817" s="25">
        <v>1</v>
      </c>
      <c r="G3817" s="10" t="s">
        <v>288</v>
      </c>
      <c r="H3817" s="25">
        <f>INDEX('Appendix 1 - Team Data'!$B$12:$R$112, MATCH(C3817, 'Appendix 1 - Team Data'!$B$12:$B$112,0),4)</f>
        <v>10</v>
      </c>
      <c r="I3817" s="25">
        <f>INDEX('Appendix 1 - Team Data'!$B$12:$R$112, MATCH(D3817, 'Appendix 1 - Team Data'!$B$12:$B$112,0),4)</f>
        <v>30</v>
      </c>
      <c r="J3817" s="25">
        <f t="shared" si="60"/>
        <v>2</v>
      </c>
    </row>
    <row r="3818" spans="2:10">
      <c r="B3818" s="3">
        <v>40324</v>
      </c>
      <c r="C3818" s="10" t="s">
        <v>229</v>
      </c>
      <c r="D3818" s="10" t="s">
        <v>225</v>
      </c>
      <c r="E3818" s="25">
        <v>0</v>
      </c>
      <c r="F3818" s="25">
        <v>2</v>
      </c>
      <c r="G3818" s="10" t="s">
        <v>288</v>
      </c>
      <c r="H3818" s="25">
        <f>INDEX('Appendix 1 - Team Data'!$B$12:$R$112, MATCH(C3818, 'Appendix 1 - Team Data'!$B$12:$B$112,0),4)</f>
        <v>50</v>
      </c>
      <c r="I3818" s="25">
        <f>INDEX('Appendix 1 - Team Data'!$B$12:$R$112, MATCH(D3818, 'Appendix 1 - Team Data'!$B$12:$B$112,0),4)</f>
        <v>60</v>
      </c>
      <c r="J3818" s="25">
        <f t="shared" si="60"/>
        <v>2</v>
      </c>
    </row>
    <row r="3819" spans="2:10">
      <c r="B3819" s="3">
        <v>40325</v>
      </c>
      <c r="C3819" s="10" t="s">
        <v>28</v>
      </c>
      <c r="D3819" s="10" t="s">
        <v>51</v>
      </c>
      <c r="E3819" s="25">
        <v>2</v>
      </c>
      <c r="F3819" s="25">
        <v>0</v>
      </c>
      <c r="G3819" s="10" t="s">
        <v>288</v>
      </c>
      <c r="H3819" s="25">
        <f>INDEX('Appendix 1 - Team Data'!$B$12:$R$112, MATCH(C3819, 'Appendix 1 - Team Data'!$B$12:$B$112,0),4)</f>
        <v>80</v>
      </c>
      <c r="I3819" s="25">
        <f>INDEX('Appendix 1 - Team Data'!$B$12:$R$112, MATCH(D3819, 'Appendix 1 - Team Data'!$B$12:$B$112,0),4)</f>
        <v>70</v>
      </c>
      <c r="J3819" s="25">
        <f t="shared" si="60"/>
        <v>2</v>
      </c>
    </row>
    <row r="3820" spans="2:10">
      <c r="B3820" s="3">
        <v>40330</v>
      </c>
      <c r="C3820" s="10" t="s">
        <v>20</v>
      </c>
      <c r="D3820" s="10" t="s">
        <v>231</v>
      </c>
      <c r="E3820" s="25">
        <v>3</v>
      </c>
      <c r="F3820" s="25">
        <v>1</v>
      </c>
      <c r="G3820" s="10" t="s">
        <v>288</v>
      </c>
      <c r="H3820" s="25">
        <f>INDEX('Appendix 1 - Team Data'!$B$12:$R$112, MATCH(C3820, 'Appendix 1 - Team Data'!$B$12:$B$112,0),4)</f>
        <v>90</v>
      </c>
      <c r="I3820" s="25">
        <f>INDEX('Appendix 1 - Team Data'!$B$12:$R$112, MATCH(D3820, 'Appendix 1 - Team Data'!$B$12:$B$112,0),4)</f>
        <v>40</v>
      </c>
      <c r="J3820" s="25">
        <f t="shared" si="60"/>
        <v>2</v>
      </c>
    </row>
    <row r="3821" spans="2:10">
      <c r="B3821" s="3">
        <v>40331</v>
      </c>
      <c r="C3821" s="10" t="s">
        <v>230</v>
      </c>
      <c r="D3821" s="10" t="s">
        <v>215</v>
      </c>
      <c r="E3821" s="25">
        <v>0</v>
      </c>
      <c r="F3821" s="25">
        <v>2</v>
      </c>
      <c r="G3821" s="10" t="s">
        <v>288</v>
      </c>
      <c r="H3821" s="25">
        <f>INDEX('Appendix 1 - Team Data'!$B$12:$R$112, MATCH(C3821, 'Appendix 1 - Team Data'!$B$12:$B$112,0),4)</f>
        <v>50</v>
      </c>
      <c r="I3821" s="25">
        <f>INDEX('Appendix 1 - Team Data'!$B$12:$R$112, MATCH(D3821, 'Appendix 1 - Team Data'!$B$12:$B$112,0),4)</f>
        <v>70</v>
      </c>
      <c r="J3821" s="25">
        <f t="shared" si="60"/>
        <v>2</v>
      </c>
    </row>
    <row r="3822" spans="2:10">
      <c r="B3822" s="3">
        <v>40333</v>
      </c>
      <c r="C3822" s="10" t="s">
        <v>53</v>
      </c>
      <c r="D3822" s="10" t="s">
        <v>243</v>
      </c>
      <c r="E3822" s="25">
        <v>0</v>
      </c>
      <c r="F3822" s="25">
        <v>2</v>
      </c>
      <c r="G3822" s="10" t="s">
        <v>288</v>
      </c>
      <c r="H3822" s="25">
        <f>INDEX('Appendix 1 - Team Data'!$B$12:$R$112, MATCH(C3822, 'Appendix 1 - Team Data'!$B$12:$B$112,0),4)</f>
        <v>50</v>
      </c>
      <c r="I3822" s="25">
        <f>INDEX('Appendix 1 - Team Data'!$B$12:$R$112, MATCH(D3822, 'Appendix 1 - Team Data'!$B$12:$B$112,0),4)</f>
        <v>30</v>
      </c>
      <c r="J3822" s="25">
        <f t="shared" si="60"/>
        <v>2</v>
      </c>
    </row>
    <row r="3823" spans="2:10">
      <c r="B3823" s="3">
        <v>40333</v>
      </c>
      <c r="C3823" s="10" t="s">
        <v>232</v>
      </c>
      <c r="D3823" s="10" t="s">
        <v>254</v>
      </c>
      <c r="E3823" s="25">
        <v>3</v>
      </c>
      <c r="F3823" s="25">
        <v>1</v>
      </c>
      <c r="G3823" s="10" t="s">
        <v>288</v>
      </c>
      <c r="H3823" s="25">
        <f>INDEX('Appendix 1 - Team Data'!$B$12:$R$112, MATCH(C3823, 'Appendix 1 - Team Data'!$B$12:$B$112,0),4)</f>
        <v>40</v>
      </c>
      <c r="I3823" s="25">
        <f>INDEX('Appendix 1 - Team Data'!$B$12:$R$112, MATCH(D3823, 'Appendix 1 - Team Data'!$B$12:$B$112,0),4)</f>
        <v>20</v>
      </c>
      <c r="J3823" s="25">
        <f t="shared" si="60"/>
        <v>2</v>
      </c>
    </row>
    <row r="3824" spans="2:10">
      <c r="B3824" s="3">
        <v>40341</v>
      </c>
      <c r="C3824" s="10" t="s">
        <v>43</v>
      </c>
      <c r="D3824" s="10" t="s">
        <v>230</v>
      </c>
      <c r="E3824" s="25">
        <v>2</v>
      </c>
      <c r="F3824" s="25">
        <v>0</v>
      </c>
      <c r="G3824" s="10" t="s">
        <v>286</v>
      </c>
      <c r="H3824" s="25">
        <f>INDEX('Appendix 1 - Team Data'!$B$12:$R$112, MATCH(C3824, 'Appendix 1 - Team Data'!$B$12:$B$112,0),4)</f>
        <v>70</v>
      </c>
      <c r="I3824" s="25">
        <f>INDEX('Appendix 1 - Team Data'!$B$12:$R$112, MATCH(D3824, 'Appendix 1 - Team Data'!$B$12:$B$112,0),4)</f>
        <v>50</v>
      </c>
      <c r="J3824" s="25">
        <f t="shared" si="60"/>
        <v>2</v>
      </c>
    </row>
    <row r="3825" spans="2:10">
      <c r="B3825" s="3">
        <v>40343</v>
      </c>
      <c r="C3825" s="10" t="s">
        <v>212</v>
      </c>
      <c r="D3825" s="10" t="s">
        <v>28</v>
      </c>
      <c r="E3825" s="25">
        <v>2</v>
      </c>
      <c r="F3825" s="25">
        <v>0</v>
      </c>
      <c r="G3825" s="10" t="s">
        <v>286</v>
      </c>
      <c r="H3825" s="25">
        <f>INDEX('Appendix 1 - Team Data'!$B$12:$R$112, MATCH(C3825, 'Appendix 1 - Team Data'!$B$12:$B$112,0),4)</f>
        <v>80</v>
      </c>
      <c r="I3825" s="25">
        <f>INDEX('Appendix 1 - Team Data'!$B$12:$R$112, MATCH(D3825, 'Appendix 1 - Team Data'!$B$12:$B$112,0),4)</f>
        <v>80</v>
      </c>
      <c r="J3825" s="25">
        <f t="shared" si="60"/>
        <v>2</v>
      </c>
    </row>
    <row r="3826" spans="2:10">
      <c r="B3826" s="3">
        <v>40346</v>
      </c>
      <c r="C3826" s="10" t="s">
        <v>25</v>
      </c>
      <c r="D3826" s="10" t="s">
        <v>41</v>
      </c>
      <c r="E3826" s="25">
        <v>0</v>
      </c>
      <c r="F3826" s="25">
        <v>2</v>
      </c>
      <c r="G3826" s="10" t="s">
        <v>286</v>
      </c>
      <c r="H3826" s="25">
        <f>INDEX('Appendix 1 - Team Data'!$B$12:$R$112, MATCH(C3826, 'Appendix 1 - Team Data'!$B$12:$B$112,0),4)</f>
        <v>90</v>
      </c>
      <c r="I3826" s="25">
        <f>INDEX('Appendix 1 - Team Data'!$B$12:$R$112, MATCH(D3826, 'Appendix 1 - Team Data'!$B$12:$B$112,0),4)</f>
        <v>80</v>
      </c>
      <c r="J3826" s="25">
        <f t="shared" si="60"/>
        <v>2</v>
      </c>
    </row>
    <row r="3827" spans="2:10">
      <c r="B3827" s="3">
        <v>40349</v>
      </c>
      <c r="C3827" s="10" t="s">
        <v>35</v>
      </c>
      <c r="D3827" s="10" t="s">
        <v>243</v>
      </c>
      <c r="E3827" s="25">
        <v>3</v>
      </c>
      <c r="F3827" s="25">
        <v>1</v>
      </c>
      <c r="G3827" s="10" t="s">
        <v>286</v>
      </c>
      <c r="H3827" s="25">
        <f>INDEX('Appendix 1 - Team Data'!$B$12:$R$112, MATCH(C3827, 'Appendix 1 - Team Data'!$B$12:$B$112,0),4)</f>
        <v>90</v>
      </c>
      <c r="I3827" s="25">
        <f>INDEX('Appendix 1 - Team Data'!$B$12:$R$112, MATCH(D3827, 'Appendix 1 - Team Data'!$B$12:$B$112,0),4)</f>
        <v>30</v>
      </c>
      <c r="J3827" s="25">
        <f t="shared" si="60"/>
        <v>2</v>
      </c>
    </row>
    <row r="3828" spans="2:10">
      <c r="B3828" s="3">
        <v>40349</v>
      </c>
      <c r="C3828" s="10" t="s">
        <v>216</v>
      </c>
      <c r="D3828" s="10" t="s">
        <v>215</v>
      </c>
      <c r="E3828" s="25">
        <v>0</v>
      </c>
      <c r="F3828" s="25">
        <v>2</v>
      </c>
      <c r="G3828" s="10" t="s">
        <v>286</v>
      </c>
      <c r="H3828" s="25">
        <f>INDEX('Appendix 1 - Team Data'!$B$12:$R$112, MATCH(C3828, 'Appendix 1 - Team Data'!$B$12:$B$112,0),4)</f>
        <v>70</v>
      </c>
      <c r="I3828" s="25">
        <f>INDEX('Appendix 1 - Team Data'!$B$12:$R$112, MATCH(D3828, 'Appendix 1 - Team Data'!$B$12:$B$112,0),4)</f>
        <v>70</v>
      </c>
      <c r="J3828" s="25">
        <f t="shared" si="60"/>
        <v>2</v>
      </c>
    </row>
    <row r="3829" spans="2:10">
      <c r="B3829" s="3">
        <v>40350</v>
      </c>
      <c r="C3829" s="10" t="s">
        <v>21</v>
      </c>
      <c r="D3829" s="10" t="s">
        <v>237</v>
      </c>
      <c r="E3829" s="25">
        <v>2</v>
      </c>
      <c r="F3829" s="25">
        <v>0</v>
      </c>
      <c r="G3829" s="10" t="s">
        <v>286</v>
      </c>
      <c r="H3829" s="25">
        <f>INDEX('Appendix 1 - Team Data'!$B$12:$R$112, MATCH(C3829, 'Appendix 1 - Team Data'!$B$12:$B$112,0),4)</f>
        <v>90</v>
      </c>
      <c r="I3829" s="25">
        <f>INDEX('Appendix 1 - Team Data'!$B$12:$R$112, MATCH(D3829, 'Appendix 1 - Team Data'!$B$12:$B$112,0),4)</f>
        <v>40</v>
      </c>
      <c r="J3829" s="25">
        <f t="shared" si="60"/>
        <v>2</v>
      </c>
    </row>
    <row r="3830" spans="2:10">
      <c r="B3830" s="3">
        <v>40351</v>
      </c>
      <c r="C3830" s="10" t="s">
        <v>230</v>
      </c>
      <c r="D3830" s="10" t="s">
        <v>30</v>
      </c>
      <c r="E3830" s="25">
        <v>0</v>
      </c>
      <c r="F3830" s="25">
        <v>2</v>
      </c>
      <c r="G3830" s="10" t="s">
        <v>286</v>
      </c>
      <c r="H3830" s="25">
        <f>INDEX('Appendix 1 - Team Data'!$B$12:$R$112, MATCH(C3830, 'Appendix 1 - Team Data'!$B$12:$B$112,0),4)</f>
        <v>50</v>
      </c>
      <c r="I3830" s="25">
        <f>INDEX('Appendix 1 - Team Data'!$B$12:$R$112, MATCH(D3830, 'Appendix 1 - Team Data'!$B$12:$B$112,0),4)</f>
        <v>90</v>
      </c>
      <c r="J3830" s="25">
        <f t="shared" si="60"/>
        <v>2</v>
      </c>
    </row>
    <row r="3831" spans="2:10">
      <c r="B3831" s="3">
        <v>40353</v>
      </c>
      <c r="C3831" s="10" t="s">
        <v>28</v>
      </c>
      <c r="D3831" s="10" t="s">
        <v>53</v>
      </c>
      <c r="E3831" s="25">
        <v>1</v>
      </c>
      <c r="F3831" s="25">
        <v>3</v>
      </c>
      <c r="G3831" s="10" t="s">
        <v>286</v>
      </c>
      <c r="H3831" s="25">
        <f>INDEX('Appendix 1 - Team Data'!$B$12:$R$112, MATCH(C3831, 'Appendix 1 - Team Data'!$B$12:$B$112,0),4)</f>
        <v>80</v>
      </c>
      <c r="I3831" s="25">
        <f>INDEX('Appendix 1 - Team Data'!$B$12:$R$112, MATCH(D3831, 'Appendix 1 - Team Data'!$B$12:$B$112,0),4)</f>
        <v>50</v>
      </c>
      <c r="J3831" s="25">
        <f t="shared" si="60"/>
        <v>2</v>
      </c>
    </row>
    <row r="3832" spans="2:10">
      <c r="B3832" s="3">
        <v>40356</v>
      </c>
      <c r="C3832" s="10" t="s">
        <v>30</v>
      </c>
      <c r="D3832" s="10" t="s">
        <v>41</v>
      </c>
      <c r="E3832" s="25">
        <v>3</v>
      </c>
      <c r="F3832" s="25">
        <v>1</v>
      </c>
      <c r="G3832" s="10" t="s">
        <v>286</v>
      </c>
      <c r="H3832" s="25">
        <f>INDEX('Appendix 1 - Team Data'!$B$12:$R$112, MATCH(C3832, 'Appendix 1 - Team Data'!$B$12:$B$112,0),4)</f>
        <v>90</v>
      </c>
      <c r="I3832" s="25">
        <f>INDEX('Appendix 1 - Team Data'!$B$12:$R$112, MATCH(D3832, 'Appendix 1 - Team Data'!$B$12:$B$112,0),4)</f>
        <v>80</v>
      </c>
      <c r="J3832" s="25">
        <f t="shared" si="60"/>
        <v>2</v>
      </c>
    </row>
    <row r="3833" spans="2:10">
      <c r="B3833" s="3">
        <v>40401</v>
      </c>
      <c r="C3833" s="10" t="s">
        <v>264</v>
      </c>
      <c r="D3833" s="10" t="s">
        <v>23</v>
      </c>
      <c r="E3833" s="25">
        <v>1</v>
      </c>
      <c r="F3833" s="25">
        <v>3</v>
      </c>
      <c r="G3833" s="10" t="s">
        <v>288</v>
      </c>
      <c r="H3833" s="25">
        <f>INDEX('Appendix 1 - Team Data'!$B$12:$R$112, MATCH(C3833, 'Appendix 1 - Team Data'!$B$12:$B$112,0),4)</f>
        <v>10</v>
      </c>
      <c r="I3833" s="25">
        <f>INDEX('Appendix 1 - Team Data'!$B$12:$R$112, MATCH(D3833, 'Appendix 1 - Team Data'!$B$12:$B$112,0),4)</f>
        <v>70</v>
      </c>
      <c r="J3833" s="25">
        <f t="shared" si="60"/>
        <v>2</v>
      </c>
    </row>
    <row r="3834" spans="2:10">
      <c r="B3834" s="3">
        <v>40401</v>
      </c>
      <c r="C3834" s="10" t="s">
        <v>257</v>
      </c>
      <c r="D3834" s="10" t="s">
        <v>266</v>
      </c>
      <c r="E3834" s="25">
        <v>0</v>
      </c>
      <c r="F3834" s="25">
        <v>2</v>
      </c>
      <c r="G3834" s="10" t="s">
        <v>288</v>
      </c>
      <c r="H3834" s="25">
        <f>INDEX('Appendix 1 - Team Data'!$B$12:$R$112, MATCH(C3834, 'Appendix 1 - Team Data'!$B$12:$B$112,0),4)</f>
        <v>20</v>
      </c>
      <c r="I3834" s="25">
        <f>INDEX('Appendix 1 - Team Data'!$B$12:$R$112, MATCH(D3834, 'Appendix 1 - Team Data'!$B$12:$B$112,0),4)</f>
        <v>10</v>
      </c>
      <c r="J3834" s="25">
        <f t="shared" si="60"/>
        <v>2</v>
      </c>
    </row>
    <row r="3835" spans="2:10">
      <c r="B3835" s="3">
        <v>40401</v>
      </c>
      <c r="C3835" s="10" t="s">
        <v>235</v>
      </c>
      <c r="D3835" s="10" t="s">
        <v>229</v>
      </c>
      <c r="E3835" s="25">
        <v>2</v>
      </c>
      <c r="F3835" s="25">
        <v>0</v>
      </c>
      <c r="G3835" s="10" t="s">
        <v>288</v>
      </c>
      <c r="H3835" s="25">
        <f>INDEX('Appendix 1 - Team Data'!$B$12:$R$112, MATCH(C3835, 'Appendix 1 - Team Data'!$B$12:$B$112,0),4)</f>
        <v>40</v>
      </c>
      <c r="I3835" s="25">
        <f>INDEX('Appendix 1 - Team Data'!$B$12:$R$112, MATCH(D3835, 'Appendix 1 - Team Data'!$B$12:$B$112,0),4)</f>
        <v>50</v>
      </c>
      <c r="J3835" s="25">
        <f t="shared" si="60"/>
        <v>2</v>
      </c>
    </row>
    <row r="3836" spans="2:10">
      <c r="B3836" s="3">
        <v>40401</v>
      </c>
      <c r="C3836" s="10" t="s">
        <v>46</v>
      </c>
      <c r="D3836" s="10" t="s">
        <v>220</v>
      </c>
      <c r="E3836" s="25">
        <v>3</v>
      </c>
      <c r="F3836" s="25">
        <v>1</v>
      </c>
      <c r="G3836" s="10" t="s">
        <v>288</v>
      </c>
      <c r="H3836" s="25">
        <f>INDEX('Appendix 1 - Team Data'!$B$12:$R$112, MATCH(C3836, 'Appendix 1 - Team Data'!$B$12:$B$112,0),4)</f>
        <v>50</v>
      </c>
      <c r="I3836" s="25">
        <f>INDEX('Appendix 1 - Team Data'!$B$12:$R$112, MATCH(D3836, 'Appendix 1 - Team Data'!$B$12:$B$112,0),4)</f>
        <v>60</v>
      </c>
      <c r="J3836" s="25">
        <f t="shared" si="60"/>
        <v>2</v>
      </c>
    </row>
    <row r="3837" spans="2:10">
      <c r="B3837" s="3">
        <v>40401</v>
      </c>
      <c r="C3837" s="10" t="s">
        <v>215</v>
      </c>
      <c r="D3837" s="10" t="s">
        <v>37</v>
      </c>
      <c r="E3837" s="25">
        <v>2</v>
      </c>
      <c r="F3837" s="25">
        <v>0</v>
      </c>
      <c r="G3837" s="10" t="s">
        <v>288</v>
      </c>
      <c r="H3837" s="25">
        <f>INDEX('Appendix 1 - Team Data'!$B$12:$R$112, MATCH(C3837, 'Appendix 1 - Team Data'!$B$12:$B$112,0),4)</f>
        <v>70</v>
      </c>
      <c r="I3837" s="25">
        <f>INDEX('Appendix 1 - Team Data'!$B$12:$R$112, MATCH(D3837, 'Appendix 1 - Team Data'!$B$12:$B$112,0),4)</f>
        <v>60</v>
      </c>
      <c r="J3837" s="25">
        <f t="shared" si="60"/>
        <v>2</v>
      </c>
    </row>
    <row r="3838" spans="2:10">
      <c r="B3838" s="3">
        <v>40401</v>
      </c>
      <c r="C3838" s="10" t="s">
        <v>232</v>
      </c>
      <c r="D3838" s="10" t="s">
        <v>26</v>
      </c>
      <c r="E3838" s="25">
        <v>2</v>
      </c>
      <c r="F3838" s="25">
        <v>0</v>
      </c>
      <c r="G3838" s="10" t="s">
        <v>288</v>
      </c>
      <c r="H3838" s="25">
        <f>INDEX('Appendix 1 - Team Data'!$B$12:$R$112, MATCH(C3838, 'Appendix 1 - Team Data'!$B$12:$B$112,0),4)</f>
        <v>40</v>
      </c>
      <c r="I3838" s="25">
        <f>INDEX('Appendix 1 - Team Data'!$B$12:$R$112, MATCH(D3838, 'Appendix 1 - Team Data'!$B$12:$B$112,0),4)</f>
        <v>60</v>
      </c>
      <c r="J3838" s="25">
        <f t="shared" si="60"/>
        <v>2</v>
      </c>
    </row>
    <row r="3839" spans="2:10">
      <c r="B3839" s="3">
        <v>40401</v>
      </c>
      <c r="C3839" s="10" t="s">
        <v>225</v>
      </c>
      <c r="D3839" s="10" t="s">
        <v>228</v>
      </c>
      <c r="E3839" s="25">
        <v>2</v>
      </c>
      <c r="F3839" s="25">
        <v>0</v>
      </c>
      <c r="G3839" s="10" t="s">
        <v>288</v>
      </c>
      <c r="H3839" s="25">
        <f>INDEX('Appendix 1 - Team Data'!$B$12:$R$112, MATCH(C3839, 'Appendix 1 - Team Data'!$B$12:$B$112,0),4)</f>
        <v>60</v>
      </c>
      <c r="I3839" s="25">
        <f>INDEX('Appendix 1 - Team Data'!$B$12:$R$112, MATCH(D3839, 'Appendix 1 - Team Data'!$B$12:$B$112,0),4)</f>
        <v>50</v>
      </c>
      <c r="J3839" s="25">
        <f t="shared" si="60"/>
        <v>2</v>
      </c>
    </row>
    <row r="3840" spans="2:10">
      <c r="B3840" s="3">
        <v>40424</v>
      </c>
      <c r="C3840" s="10" t="s">
        <v>248</v>
      </c>
      <c r="D3840" s="10" t="s">
        <v>23</v>
      </c>
      <c r="E3840" s="25">
        <v>0</v>
      </c>
      <c r="F3840" s="25">
        <v>2</v>
      </c>
      <c r="G3840" s="10" t="s">
        <v>288</v>
      </c>
      <c r="H3840" s="25">
        <f>INDEX('Appendix 1 - Team Data'!$B$12:$R$112, MATCH(C3840, 'Appendix 1 - Team Data'!$B$12:$B$112,0),4)</f>
        <v>30</v>
      </c>
      <c r="I3840" s="25">
        <f>INDEX('Appendix 1 - Team Data'!$B$12:$R$112, MATCH(D3840, 'Appendix 1 - Team Data'!$B$12:$B$112,0),4)</f>
        <v>70</v>
      </c>
      <c r="J3840" s="25">
        <f t="shared" si="60"/>
        <v>2</v>
      </c>
    </row>
    <row r="3841" spans="2:10">
      <c r="B3841" s="3">
        <v>40424</v>
      </c>
      <c r="C3841" s="10" t="s">
        <v>42</v>
      </c>
      <c r="D3841" s="10" t="s">
        <v>236</v>
      </c>
      <c r="E3841" s="25">
        <v>2</v>
      </c>
      <c r="F3841" s="25">
        <v>0</v>
      </c>
      <c r="G3841" s="10" t="s">
        <v>293</v>
      </c>
      <c r="H3841" s="25">
        <f>INDEX('Appendix 1 - Team Data'!$B$12:$R$112, MATCH(C3841, 'Appendix 1 - Team Data'!$B$12:$B$112,0),4)</f>
        <v>80</v>
      </c>
      <c r="I3841" s="25">
        <f>INDEX('Appendix 1 - Team Data'!$B$12:$R$112, MATCH(D3841, 'Appendix 1 - Team Data'!$B$12:$B$112,0),4)</f>
        <v>40</v>
      </c>
      <c r="J3841" s="25">
        <f t="shared" si="60"/>
        <v>2</v>
      </c>
    </row>
    <row r="3842" spans="2:10">
      <c r="B3842" s="3">
        <v>40424</v>
      </c>
      <c r="C3842" s="10" t="s">
        <v>220</v>
      </c>
      <c r="D3842" s="10" t="s">
        <v>52</v>
      </c>
      <c r="E3842" s="25">
        <v>0</v>
      </c>
      <c r="F3842" s="25">
        <v>2</v>
      </c>
      <c r="G3842" s="10" t="s">
        <v>288</v>
      </c>
      <c r="H3842" s="25">
        <f>INDEX('Appendix 1 - Team Data'!$B$12:$R$112, MATCH(C3842, 'Appendix 1 - Team Data'!$B$12:$B$112,0),4)</f>
        <v>60</v>
      </c>
      <c r="I3842" s="25">
        <f>INDEX('Appendix 1 - Team Data'!$B$12:$R$112, MATCH(D3842, 'Appendix 1 - Team Data'!$B$12:$B$112,0),4)</f>
        <v>90</v>
      </c>
      <c r="J3842" s="25">
        <f t="shared" si="60"/>
        <v>2</v>
      </c>
    </row>
    <row r="3843" spans="2:10">
      <c r="B3843" s="3">
        <v>40425</v>
      </c>
      <c r="C3843" s="10" t="s">
        <v>255</v>
      </c>
      <c r="D3843" s="10" t="s">
        <v>27</v>
      </c>
      <c r="E3843" s="25">
        <v>0</v>
      </c>
      <c r="F3843" s="25">
        <v>2</v>
      </c>
      <c r="G3843" s="10" t="s">
        <v>288</v>
      </c>
      <c r="H3843" s="25">
        <f>INDEX('Appendix 1 - Team Data'!$B$12:$R$112, MATCH(C3843, 'Appendix 1 - Team Data'!$B$12:$B$112,0),4)</f>
        <v>20</v>
      </c>
      <c r="I3843" s="25">
        <f>INDEX('Appendix 1 - Team Data'!$B$12:$R$112, MATCH(D3843, 'Appendix 1 - Team Data'!$B$12:$B$112,0),4)</f>
        <v>80</v>
      </c>
      <c r="J3843" s="25">
        <f t="shared" si="60"/>
        <v>2</v>
      </c>
    </row>
    <row r="3844" spans="2:10">
      <c r="B3844" s="3">
        <v>40428</v>
      </c>
      <c r="C3844" s="10" t="s">
        <v>271</v>
      </c>
      <c r="D3844" s="10" t="s">
        <v>259</v>
      </c>
      <c r="E3844" s="25">
        <v>0</v>
      </c>
      <c r="F3844" s="25">
        <v>2</v>
      </c>
      <c r="G3844" s="10" t="s">
        <v>288</v>
      </c>
      <c r="H3844" s="25">
        <f>INDEX('Appendix 1 - Team Data'!$B$12:$R$112, MATCH(C3844, 'Appendix 1 - Team Data'!$B$12:$B$112,0),4)</f>
        <v>0</v>
      </c>
      <c r="I3844" s="25">
        <f>INDEX('Appendix 1 - Team Data'!$B$12:$R$112, MATCH(D3844, 'Appendix 1 - Team Data'!$B$12:$B$112,0),4)</f>
        <v>10</v>
      </c>
      <c r="J3844" s="25">
        <f t="shared" si="60"/>
        <v>2</v>
      </c>
    </row>
    <row r="3845" spans="2:10">
      <c r="B3845" s="3">
        <v>40428</v>
      </c>
      <c r="C3845" s="10" t="s">
        <v>36</v>
      </c>
      <c r="D3845" s="10" t="s">
        <v>48</v>
      </c>
      <c r="E3845" s="25">
        <v>1</v>
      </c>
      <c r="F3845" s="25">
        <v>3</v>
      </c>
      <c r="G3845" s="10" t="s">
        <v>293</v>
      </c>
      <c r="H3845" s="25">
        <f>INDEX('Appendix 1 - Team Data'!$B$12:$R$112, MATCH(C3845, 'Appendix 1 - Team Data'!$B$12:$B$112,0),4)</f>
        <v>80</v>
      </c>
      <c r="I3845" s="25">
        <f>INDEX('Appendix 1 - Team Data'!$B$12:$R$112, MATCH(D3845, 'Appendix 1 - Team Data'!$B$12:$B$112,0),4)</f>
        <v>90</v>
      </c>
      <c r="J3845" s="25">
        <f t="shared" si="60"/>
        <v>2</v>
      </c>
    </row>
    <row r="3846" spans="2:10">
      <c r="B3846" s="3">
        <v>40459</v>
      </c>
      <c r="C3846" s="10" t="s">
        <v>264</v>
      </c>
      <c r="D3846" s="10" t="s">
        <v>216</v>
      </c>
      <c r="E3846" s="25">
        <v>3</v>
      </c>
      <c r="F3846" s="25">
        <v>1</v>
      </c>
      <c r="G3846" s="10" t="s">
        <v>293</v>
      </c>
      <c r="H3846" s="25">
        <f>INDEX('Appendix 1 - Team Data'!$B$12:$R$112, MATCH(C3846, 'Appendix 1 - Team Data'!$B$12:$B$112,0),4)</f>
        <v>10</v>
      </c>
      <c r="I3846" s="25">
        <f>INDEX('Appendix 1 - Team Data'!$B$12:$R$112, MATCH(D3846, 'Appendix 1 - Team Data'!$B$12:$B$112,0),4)</f>
        <v>70</v>
      </c>
      <c r="J3846" s="25">
        <f t="shared" si="60"/>
        <v>2</v>
      </c>
    </row>
    <row r="3847" spans="2:10">
      <c r="B3847" s="3">
        <v>40459</v>
      </c>
      <c r="C3847" s="10" t="s">
        <v>27</v>
      </c>
      <c r="D3847" s="10" t="s">
        <v>37</v>
      </c>
      <c r="E3847" s="25">
        <v>2</v>
      </c>
      <c r="F3847" s="25">
        <v>0</v>
      </c>
      <c r="G3847" s="10" t="s">
        <v>288</v>
      </c>
      <c r="H3847" s="25">
        <f>INDEX('Appendix 1 - Team Data'!$B$12:$R$112, MATCH(C3847, 'Appendix 1 - Team Data'!$B$12:$B$112,0),4)</f>
        <v>80</v>
      </c>
      <c r="I3847" s="25">
        <f>INDEX('Appendix 1 - Team Data'!$B$12:$R$112, MATCH(D3847, 'Appendix 1 - Team Data'!$B$12:$B$112,0),4)</f>
        <v>60</v>
      </c>
      <c r="J3847" s="25">
        <f t="shared" si="60"/>
        <v>2</v>
      </c>
    </row>
    <row r="3848" spans="2:10">
      <c r="B3848" s="3">
        <v>40459</v>
      </c>
      <c r="C3848" s="10" t="s">
        <v>20</v>
      </c>
      <c r="D3848" s="10" t="s">
        <v>28</v>
      </c>
      <c r="E3848" s="25">
        <v>3</v>
      </c>
      <c r="F3848" s="25">
        <v>1</v>
      </c>
      <c r="G3848" s="10" t="s">
        <v>293</v>
      </c>
      <c r="H3848" s="25">
        <f>INDEX('Appendix 1 - Team Data'!$B$12:$R$112, MATCH(C3848, 'Appendix 1 - Team Data'!$B$12:$B$112,0),4)</f>
        <v>90</v>
      </c>
      <c r="I3848" s="25">
        <f>INDEX('Appendix 1 - Team Data'!$B$12:$R$112, MATCH(D3848, 'Appendix 1 - Team Data'!$B$12:$B$112,0),4)</f>
        <v>80</v>
      </c>
      <c r="J3848" s="25">
        <f t="shared" si="60"/>
        <v>2</v>
      </c>
    </row>
    <row r="3849" spans="2:10">
      <c r="B3849" s="3">
        <v>40459</v>
      </c>
      <c r="C3849" s="10" t="s">
        <v>38</v>
      </c>
      <c r="D3849" s="10" t="s">
        <v>258</v>
      </c>
      <c r="E3849" s="25">
        <v>1</v>
      </c>
      <c r="F3849" s="25">
        <v>3</v>
      </c>
      <c r="G3849" s="10" t="s">
        <v>293</v>
      </c>
      <c r="H3849" s="25">
        <f>INDEX('Appendix 1 - Team Data'!$B$12:$R$112, MATCH(C3849, 'Appendix 1 - Team Data'!$B$12:$B$112,0),4)</f>
        <v>70</v>
      </c>
      <c r="I3849" s="25">
        <f>INDEX('Appendix 1 - Team Data'!$B$12:$R$112, MATCH(D3849, 'Appendix 1 - Team Data'!$B$12:$B$112,0),4)</f>
        <v>20</v>
      </c>
      <c r="J3849" s="25">
        <f t="shared" si="60"/>
        <v>2</v>
      </c>
    </row>
    <row r="3850" spans="2:10">
      <c r="B3850" s="3">
        <v>40460</v>
      </c>
      <c r="C3850" s="10" t="s">
        <v>25</v>
      </c>
      <c r="D3850" s="10" t="s">
        <v>228</v>
      </c>
      <c r="E3850" s="25">
        <v>2</v>
      </c>
      <c r="F3850" s="25">
        <v>0</v>
      </c>
      <c r="G3850" s="10" t="s">
        <v>293</v>
      </c>
      <c r="H3850" s="25">
        <f>INDEX('Appendix 1 - Team Data'!$B$12:$R$112, MATCH(C3850, 'Appendix 1 - Team Data'!$B$12:$B$112,0),4)</f>
        <v>90</v>
      </c>
      <c r="I3850" s="25">
        <f>INDEX('Appendix 1 - Team Data'!$B$12:$R$112, MATCH(D3850, 'Appendix 1 - Team Data'!$B$12:$B$112,0),4)</f>
        <v>50</v>
      </c>
      <c r="J3850" s="25">
        <f t="shared" si="60"/>
        <v>2</v>
      </c>
    </row>
    <row r="3851" spans="2:10">
      <c r="B3851" s="3">
        <v>40460</v>
      </c>
      <c r="C3851" s="10" t="s">
        <v>249</v>
      </c>
      <c r="D3851" s="10" t="s">
        <v>213</v>
      </c>
      <c r="E3851" s="25">
        <v>0</v>
      </c>
      <c r="F3851" s="25">
        <v>2</v>
      </c>
      <c r="G3851" s="10" t="s">
        <v>288</v>
      </c>
      <c r="H3851" s="25">
        <f>INDEX('Appendix 1 - Team Data'!$B$12:$R$112, MATCH(C3851, 'Appendix 1 - Team Data'!$B$12:$B$112,0),4)</f>
        <v>20</v>
      </c>
      <c r="I3851" s="25">
        <f>INDEX('Appendix 1 - Team Data'!$B$12:$R$112, MATCH(D3851, 'Appendix 1 - Team Data'!$B$12:$B$112,0),4)</f>
        <v>80</v>
      </c>
      <c r="J3851" s="25">
        <f t="shared" si="60"/>
        <v>2</v>
      </c>
    </row>
    <row r="3852" spans="2:10">
      <c r="B3852" s="3">
        <v>40462</v>
      </c>
      <c r="C3852" s="10" t="s">
        <v>35</v>
      </c>
      <c r="D3852" s="10" t="s">
        <v>219</v>
      </c>
      <c r="E3852" s="25">
        <v>2</v>
      </c>
      <c r="F3852" s="25">
        <v>0</v>
      </c>
      <c r="G3852" s="10" t="s">
        <v>288</v>
      </c>
      <c r="H3852" s="25">
        <f>INDEX('Appendix 1 - Team Data'!$B$12:$R$112, MATCH(C3852, 'Appendix 1 - Team Data'!$B$12:$B$112,0),4)</f>
        <v>90</v>
      </c>
      <c r="I3852" s="25">
        <f>INDEX('Appendix 1 - Team Data'!$B$12:$R$112, MATCH(D3852, 'Appendix 1 - Team Data'!$B$12:$B$112,0),4)</f>
        <v>60</v>
      </c>
      <c r="J3852" s="25">
        <f t="shared" si="60"/>
        <v>2</v>
      </c>
    </row>
    <row r="3853" spans="2:10">
      <c r="B3853" s="3">
        <v>40463</v>
      </c>
      <c r="C3853" s="10" t="s">
        <v>261</v>
      </c>
      <c r="D3853" s="10" t="s">
        <v>239</v>
      </c>
      <c r="E3853" s="25">
        <v>2</v>
      </c>
      <c r="F3853" s="25">
        <v>0</v>
      </c>
      <c r="G3853" s="10" t="s">
        <v>293</v>
      </c>
      <c r="H3853" s="25">
        <f>INDEX('Appendix 1 - Team Data'!$B$12:$R$112, MATCH(C3853, 'Appendix 1 - Team Data'!$B$12:$B$112,0),4)</f>
        <v>10</v>
      </c>
      <c r="I3853" s="25">
        <f>INDEX('Appendix 1 - Team Data'!$B$12:$R$112, MATCH(D3853, 'Appendix 1 - Team Data'!$B$12:$B$112,0),4)</f>
        <v>40</v>
      </c>
      <c r="J3853" s="25">
        <f t="shared" si="60"/>
        <v>2</v>
      </c>
    </row>
    <row r="3854" spans="2:10">
      <c r="B3854" s="3">
        <v>40463</v>
      </c>
      <c r="C3854" s="10" t="s">
        <v>233</v>
      </c>
      <c r="D3854" s="10" t="s">
        <v>16</v>
      </c>
      <c r="E3854" s="25">
        <v>2</v>
      </c>
      <c r="F3854" s="25">
        <v>0</v>
      </c>
      <c r="G3854" s="10" t="s">
        <v>288</v>
      </c>
      <c r="H3854" s="25">
        <f>INDEX('Appendix 1 - Team Data'!$B$12:$R$112, MATCH(C3854, 'Appendix 1 - Team Data'!$B$12:$B$112,0),4)</f>
        <v>40</v>
      </c>
      <c r="I3854" s="25">
        <f>INDEX('Appendix 1 - Team Data'!$B$12:$R$112, MATCH(D3854, 'Appendix 1 - Team Data'!$B$12:$B$112,0),4)</f>
        <v>30</v>
      </c>
      <c r="J3854" s="25">
        <f t="shared" si="60"/>
        <v>2</v>
      </c>
    </row>
    <row r="3855" spans="2:10">
      <c r="B3855" s="3">
        <v>40463</v>
      </c>
      <c r="C3855" s="10" t="s">
        <v>259</v>
      </c>
      <c r="D3855" s="10" t="s">
        <v>237</v>
      </c>
      <c r="E3855" s="25">
        <v>0</v>
      </c>
      <c r="F3855" s="25">
        <v>2</v>
      </c>
      <c r="G3855" s="10" t="s">
        <v>288</v>
      </c>
      <c r="H3855" s="25">
        <f>INDEX('Appendix 1 - Team Data'!$B$12:$R$112, MATCH(C3855, 'Appendix 1 - Team Data'!$B$12:$B$112,0),4)</f>
        <v>10</v>
      </c>
      <c r="I3855" s="25">
        <f>INDEX('Appendix 1 - Team Data'!$B$12:$R$112, MATCH(D3855, 'Appendix 1 - Team Data'!$B$12:$B$112,0),4)</f>
        <v>40</v>
      </c>
      <c r="J3855" s="25">
        <f t="shared" si="60"/>
        <v>2</v>
      </c>
    </row>
    <row r="3856" spans="2:10">
      <c r="B3856" s="3">
        <v>40463</v>
      </c>
      <c r="C3856" s="10" t="s">
        <v>31</v>
      </c>
      <c r="D3856" s="10" t="s">
        <v>20</v>
      </c>
      <c r="E3856" s="25">
        <v>1</v>
      </c>
      <c r="F3856" s="25">
        <v>3</v>
      </c>
      <c r="G3856" s="10" t="s">
        <v>293</v>
      </c>
      <c r="H3856" s="25">
        <f>INDEX('Appendix 1 - Team Data'!$B$12:$R$112, MATCH(C3856, 'Appendix 1 - Team Data'!$B$12:$B$112,0),4)</f>
        <v>70</v>
      </c>
      <c r="I3856" s="25">
        <f>INDEX('Appendix 1 - Team Data'!$B$12:$R$112, MATCH(D3856, 'Appendix 1 - Team Data'!$B$12:$B$112,0),4)</f>
        <v>90</v>
      </c>
      <c r="J3856" s="25">
        <f t="shared" si="60"/>
        <v>2</v>
      </c>
    </row>
    <row r="3857" spans="2:10">
      <c r="B3857" s="3">
        <v>40463</v>
      </c>
      <c r="C3857" s="10" t="s">
        <v>254</v>
      </c>
      <c r="D3857" s="10" t="s">
        <v>215</v>
      </c>
      <c r="E3857" s="25">
        <v>0</v>
      </c>
      <c r="F3857" s="25">
        <v>2</v>
      </c>
      <c r="G3857" s="10" t="s">
        <v>288</v>
      </c>
      <c r="H3857" s="25">
        <f>INDEX('Appendix 1 - Team Data'!$B$12:$R$112, MATCH(C3857, 'Appendix 1 - Team Data'!$B$12:$B$112,0),4)</f>
        <v>20</v>
      </c>
      <c r="I3857" s="25">
        <f>INDEX('Appendix 1 - Team Data'!$B$12:$R$112, MATCH(D3857, 'Appendix 1 - Team Data'!$B$12:$B$112,0),4)</f>
        <v>70</v>
      </c>
      <c r="J3857" s="25">
        <f t="shared" si="60"/>
        <v>2</v>
      </c>
    </row>
    <row r="3858" spans="2:10">
      <c r="B3858" s="3">
        <v>40499</v>
      </c>
      <c r="C3858" s="10" t="s">
        <v>213</v>
      </c>
      <c r="D3858" s="10" t="s">
        <v>18</v>
      </c>
      <c r="E3858" s="25">
        <v>2</v>
      </c>
      <c r="F3858" s="25">
        <v>0</v>
      </c>
      <c r="G3858" s="10" t="s">
        <v>288</v>
      </c>
      <c r="H3858" s="25">
        <f>INDEX('Appendix 1 - Team Data'!$B$12:$R$112, MATCH(C3858, 'Appendix 1 - Team Data'!$B$12:$B$112,0),4)</f>
        <v>80</v>
      </c>
      <c r="I3858" s="25">
        <f>INDEX('Appendix 1 - Team Data'!$B$12:$R$112, MATCH(D3858, 'Appendix 1 - Team Data'!$B$12:$B$112,0),4)</f>
        <v>80</v>
      </c>
      <c r="J3858" s="25">
        <f t="shared" si="60"/>
        <v>2</v>
      </c>
    </row>
    <row r="3859" spans="2:10">
      <c r="B3859" s="3">
        <v>40499</v>
      </c>
      <c r="C3859" s="10" t="s">
        <v>46</v>
      </c>
      <c r="D3859" s="10" t="s">
        <v>237</v>
      </c>
      <c r="E3859" s="25">
        <v>2</v>
      </c>
      <c r="F3859" s="25">
        <v>0</v>
      </c>
      <c r="G3859" s="10" t="s">
        <v>288</v>
      </c>
      <c r="H3859" s="25">
        <f>INDEX('Appendix 1 - Team Data'!$B$12:$R$112, MATCH(C3859, 'Appendix 1 - Team Data'!$B$12:$B$112,0),4)</f>
        <v>50</v>
      </c>
      <c r="I3859" s="25">
        <f>INDEX('Appendix 1 - Team Data'!$B$12:$R$112, MATCH(D3859, 'Appendix 1 - Team Data'!$B$12:$B$112,0),4)</f>
        <v>40</v>
      </c>
      <c r="J3859" s="25">
        <f t="shared" si="60"/>
        <v>2</v>
      </c>
    </row>
    <row r="3860" spans="2:10">
      <c r="B3860" s="3">
        <v>40499</v>
      </c>
      <c r="C3860" s="10" t="s">
        <v>50</v>
      </c>
      <c r="D3860" s="10" t="s">
        <v>243</v>
      </c>
      <c r="E3860" s="25">
        <v>3</v>
      </c>
      <c r="F3860" s="25">
        <v>1</v>
      </c>
      <c r="G3860" s="10" t="s">
        <v>288</v>
      </c>
      <c r="H3860" s="25">
        <f>INDEX('Appendix 1 - Team Data'!$B$12:$R$112, MATCH(C3860, 'Appendix 1 - Team Data'!$B$12:$B$112,0),4)</f>
        <v>80</v>
      </c>
      <c r="I3860" s="25">
        <f>INDEX('Appendix 1 - Team Data'!$B$12:$R$112, MATCH(D3860, 'Appendix 1 - Team Data'!$B$12:$B$112,0),4)</f>
        <v>30</v>
      </c>
      <c r="J3860" s="25">
        <f t="shared" si="60"/>
        <v>2</v>
      </c>
    </row>
    <row r="3861" spans="2:10">
      <c r="B3861" s="3">
        <v>40499</v>
      </c>
      <c r="C3861" s="10" t="s">
        <v>15</v>
      </c>
      <c r="D3861" s="10" t="s">
        <v>45</v>
      </c>
      <c r="E3861" s="25">
        <v>0</v>
      </c>
      <c r="F3861" s="25">
        <v>2</v>
      </c>
      <c r="G3861" s="10" t="s">
        <v>288</v>
      </c>
      <c r="H3861" s="25">
        <f>INDEX('Appendix 1 - Team Data'!$B$12:$R$112, MATCH(C3861, 'Appendix 1 - Team Data'!$B$12:$B$112,0),4)</f>
        <v>50</v>
      </c>
      <c r="I3861" s="25">
        <f>INDEX('Appendix 1 - Team Data'!$B$12:$R$112, MATCH(D3861, 'Appendix 1 - Team Data'!$B$12:$B$112,0),4)</f>
        <v>90</v>
      </c>
      <c r="J3861" s="25">
        <f t="shared" ref="J3861:J3924" si="61">ABS(F3861-E3861)</f>
        <v>2</v>
      </c>
    </row>
    <row r="3862" spans="2:10">
      <c r="B3862" s="3">
        <v>40534</v>
      </c>
      <c r="C3862" s="10" t="s">
        <v>270</v>
      </c>
      <c r="D3862" s="10" t="s">
        <v>258</v>
      </c>
      <c r="E3862" s="25">
        <v>2</v>
      </c>
      <c r="F3862" s="25">
        <v>0</v>
      </c>
      <c r="G3862" s="10" t="s">
        <v>288</v>
      </c>
      <c r="H3862" s="25">
        <f>INDEX('Appendix 1 - Team Data'!$B$12:$R$112, MATCH(C3862, 'Appendix 1 - Team Data'!$B$12:$B$112,0),4)</f>
        <v>0</v>
      </c>
      <c r="I3862" s="25">
        <f>INDEX('Appendix 1 - Team Data'!$B$12:$R$112, MATCH(D3862, 'Appendix 1 - Team Data'!$B$12:$B$112,0),4)</f>
        <v>20</v>
      </c>
      <c r="J3862" s="25">
        <f t="shared" si="61"/>
        <v>2</v>
      </c>
    </row>
    <row r="3863" spans="2:10">
      <c r="B3863" s="3">
        <v>40545</v>
      </c>
      <c r="C3863" s="10" t="s">
        <v>249</v>
      </c>
      <c r="D3863" s="10" t="s">
        <v>241</v>
      </c>
      <c r="E3863" s="25">
        <v>2</v>
      </c>
      <c r="F3863" s="25">
        <v>0</v>
      </c>
      <c r="G3863" s="10" t="s">
        <v>288</v>
      </c>
      <c r="H3863" s="25">
        <f>INDEX('Appendix 1 - Team Data'!$B$12:$R$112, MATCH(C3863, 'Appendix 1 - Team Data'!$B$12:$B$112,0),4)</f>
        <v>20</v>
      </c>
      <c r="I3863" s="25">
        <f>INDEX('Appendix 1 - Team Data'!$B$12:$R$112, MATCH(D3863, 'Appendix 1 - Team Data'!$B$12:$B$112,0),4)</f>
        <v>30</v>
      </c>
      <c r="J3863" s="25">
        <f t="shared" si="61"/>
        <v>2</v>
      </c>
    </row>
    <row r="3864" spans="2:10">
      <c r="B3864" s="3">
        <v>40550</v>
      </c>
      <c r="C3864" s="10" t="s">
        <v>270</v>
      </c>
      <c r="D3864" s="10" t="s">
        <v>240</v>
      </c>
      <c r="E3864" s="25">
        <v>0</v>
      </c>
      <c r="F3864" s="25">
        <v>2</v>
      </c>
      <c r="G3864" s="10" t="s">
        <v>298</v>
      </c>
      <c r="H3864" s="25">
        <f>INDEX('Appendix 1 - Team Data'!$B$12:$R$112, MATCH(C3864, 'Appendix 1 - Team Data'!$B$12:$B$112,0),4)</f>
        <v>0</v>
      </c>
      <c r="I3864" s="25">
        <f>INDEX('Appendix 1 - Team Data'!$B$12:$R$112, MATCH(D3864, 'Appendix 1 - Team Data'!$B$12:$B$112,0),4)</f>
        <v>30</v>
      </c>
      <c r="J3864" s="25">
        <f t="shared" si="61"/>
        <v>2</v>
      </c>
    </row>
    <row r="3865" spans="2:10">
      <c r="B3865" s="3">
        <v>40551</v>
      </c>
      <c r="C3865" s="10" t="s">
        <v>275</v>
      </c>
      <c r="D3865" s="10" t="s">
        <v>248</v>
      </c>
      <c r="E3865" s="25">
        <v>0</v>
      </c>
      <c r="F3865" s="25">
        <v>2</v>
      </c>
      <c r="G3865" s="10" t="s">
        <v>298</v>
      </c>
      <c r="H3865" s="25">
        <f>INDEX('Appendix 1 - Team Data'!$B$12:$R$112, MATCH(C3865, 'Appendix 1 - Team Data'!$B$12:$B$112,0),4)</f>
        <v>0</v>
      </c>
      <c r="I3865" s="25">
        <f>INDEX('Appendix 1 - Team Data'!$B$12:$R$112, MATCH(D3865, 'Appendix 1 - Team Data'!$B$12:$B$112,0),4)</f>
        <v>30</v>
      </c>
      <c r="J3865" s="25">
        <f t="shared" si="61"/>
        <v>2</v>
      </c>
    </row>
    <row r="3866" spans="2:10">
      <c r="B3866" s="3">
        <v>40555</v>
      </c>
      <c r="C3866" s="10" t="s">
        <v>248</v>
      </c>
      <c r="D3866" s="10" t="s">
        <v>270</v>
      </c>
      <c r="E3866" s="25">
        <v>0</v>
      </c>
      <c r="F3866" s="25">
        <v>2</v>
      </c>
      <c r="G3866" s="10" t="s">
        <v>298</v>
      </c>
      <c r="H3866" s="25">
        <f>INDEX('Appendix 1 - Team Data'!$B$12:$R$112, MATCH(C3866, 'Appendix 1 - Team Data'!$B$12:$B$112,0),4)</f>
        <v>30</v>
      </c>
      <c r="I3866" s="25">
        <f>INDEX('Appendix 1 - Team Data'!$B$12:$R$112, MATCH(D3866, 'Appendix 1 - Team Data'!$B$12:$B$112,0),4)</f>
        <v>0</v>
      </c>
      <c r="J3866" s="25">
        <f t="shared" si="61"/>
        <v>2</v>
      </c>
    </row>
    <row r="3867" spans="2:10">
      <c r="B3867" s="3">
        <v>40559</v>
      </c>
      <c r="C3867" s="10" t="s">
        <v>259</v>
      </c>
      <c r="D3867" s="10" t="s">
        <v>37</v>
      </c>
      <c r="E3867" s="25">
        <v>0</v>
      </c>
      <c r="F3867" s="25">
        <v>2</v>
      </c>
      <c r="G3867" s="10" t="s">
        <v>292</v>
      </c>
      <c r="H3867" s="25">
        <f>INDEX('Appendix 1 - Team Data'!$B$12:$R$112, MATCH(C3867, 'Appendix 1 - Team Data'!$B$12:$B$112,0),4)</f>
        <v>10</v>
      </c>
      <c r="I3867" s="25">
        <f>INDEX('Appendix 1 - Team Data'!$B$12:$R$112, MATCH(D3867, 'Appendix 1 - Team Data'!$B$12:$B$112,0),4)</f>
        <v>60</v>
      </c>
      <c r="J3867" s="25">
        <f t="shared" si="61"/>
        <v>2</v>
      </c>
    </row>
    <row r="3868" spans="2:10">
      <c r="B3868" s="3">
        <v>40560</v>
      </c>
      <c r="C3868" s="10" t="s">
        <v>17</v>
      </c>
      <c r="D3868" s="10" t="s">
        <v>269</v>
      </c>
      <c r="E3868" s="25">
        <v>3</v>
      </c>
      <c r="F3868" s="25">
        <v>1</v>
      </c>
      <c r="G3868" s="10" t="s">
        <v>343</v>
      </c>
      <c r="H3868" s="25">
        <f>INDEX('Appendix 1 - Team Data'!$B$12:$R$112, MATCH(C3868, 'Appendix 1 - Team Data'!$B$12:$B$112,0),4)</f>
        <v>50</v>
      </c>
      <c r="I3868" s="25">
        <f>INDEX('Appendix 1 - Team Data'!$B$12:$R$112, MATCH(D3868, 'Appendix 1 - Team Data'!$B$12:$B$112,0),4)</f>
        <v>0</v>
      </c>
      <c r="J3868" s="25">
        <f t="shared" si="61"/>
        <v>2</v>
      </c>
    </row>
    <row r="3869" spans="2:10">
      <c r="B3869" s="3">
        <v>40561</v>
      </c>
      <c r="C3869" s="10" t="s">
        <v>237</v>
      </c>
      <c r="D3869" s="10" t="s">
        <v>259</v>
      </c>
      <c r="E3869" s="25">
        <v>3</v>
      </c>
      <c r="F3869" s="25">
        <v>1</v>
      </c>
      <c r="G3869" s="10" t="s">
        <v>292</v>
      </c>
      <c r="H3869" s="25">
        <f>INDEX('Appendix 1 - Team Data'!$B$12:$R$112, MATCH(C3869, 'Appendix 1 - Team Data'!$B$12:$B$112,0),4)</f>
        <v>40</v>
      </c>
      <c r="I3869" s="25">
        <f>INDEX('Appendix 1 - Team Data'!$B$12:$R$112, MATCH(D3869, 'Appendix 1 - Team Data'!$B$12:$B$112,0),4)</f>
        <v>10</v>
      </c>
      <c r="J3869" s="25">
        <f t="shared" si="61"/>
        <v>2</v>
      </c>
    </row>
    <row r="3870" spans="2:10">
      <c r="B3870" s="3">
        <v>40561</v>
      </c>
      <c r="C3870" s="10" t="s">
        <v>46</v>
      </c>
      <c r="D3870" s="10" t="s">
        <v>271</v>
      </c>
      <c r="E3870" s="25">
        <v>2</v>
      </c>
      <c r="F3870" s="25">
        <v>0</v>
      </c>
      <c r="G3870" s="10" t="s">
        <v>292</v>
      </c>
      <c r="H3870" s="25">
        <f>INDEX('Appendix 1 - Team Data'!$B$12:$R$112, MATCH(C3870, 'Appendix 1 - Team Data'!$B$12:$B$112,0),4)</f>
        <v>50</v>
      </c>
      <c r="I3870" s="25">
        <f>INDEX('Appendix 1 - Team Data'!$B$12:$R$112, MATCH(D3870, 'Appendix 1 - Team Data'!$B$12:$B$112,0),4)</f>
        <v>0</v>
      </c>
      <c r="J3870" s="25">
        <f t="shared" si="61"/>
        <v>2</v>
      </c>
    </row>
    <row r="3871" spans="2:10">
      <c r="B3871" s="3">
        <v>40564</v>
      </c>
      <c r="C3871" s="10" t="s">
        <v>237</v>
      </c>
      <c r="D3871" s="10" t="s">
        <v>271</v>
      </c>
      <c r="E3871" s="25">
        <v>2</v>
      </c>
      <c r="F3871" s="25">
        <v>0</v>
      </c>
      <c r="G3871" s="10" t="s">
        <v>292</v>
      </c>
      <c r="H3871" s="25">
        <f>INDEX('Appendix 1 - Team Data'!$B$12:$R$112, MATCH(C3871, 'Appendix 1 - Team Data'!$B$12:$B$112,0),4)</f>
        <v>40</v>
      </c>
      <c r="I3871" s="25">
        <f>INDEX('Appendix 1 - Team Data'!$B$12:$R$112, MATCH(D3871, 'Appendix 1 - Team Data'!$B$12:$B$112,0),4)</f>
        <v>0</v>
      </c>
      <c r="J3871" s="25">
        <f t="shared" si="61"/>
        <v>2</v>
      </c>
    </row>
    <row r="3872" spans="2:10">
      <c r="B3872" s="3">
        <v>40583</v>
      </c>
      <c r="C3872" s="10" t="s">
        <v>252</v>
      </c>
      <c r="D3872" s="10" t="s">
        <v>38</v>
      </c>
      <c r="E3872" s="25">
        <v>0</v>
      </c>
      <c r="F3872" s="25">
        <v>2</v>
      </c>
      <c r="G3872" s="10" t="s">
        <v>288</v>
      </c>
      <c r="H3872" s="25">
        <f>INDEX('Appendix 1 - Team Data'!$B$12:$R$112, MATCH(C3872, 'Appendix 1 - Team Data'!$B$12:$B$112,0),4)</f>
        <v>20</v>
      </c>
      <c r="I3872" s="25">
        <f>INDEX('Appendix 1 - Team Data'!$B$12:$R$112, MATCH(D3872, 'Appendix 1 - Team Data'!$B$12:$B$112,0),4)</f>
        <v>70</v>
      </c>
      <c r="J3872" s="25">
        <f t="shared" si="61"/>
        <v>2</v>
      </c>
    </row>
    <row r="3873" spans="2:10">
      <c r="B3873" s="3">
        <v>40583</v>
      </c>
      <c r="C3873" s="10" t="s">
        <v>212</v>
      </c>
      <c r="D3873" s="10" t="s">
        <v>226</v>
      </c>
      <c r="E3873" s="25">
        <v>3</v>
      </c>
      <c r="F3873" s="25">
        <v>1</v>
      </c>
      <c r="G3873" s="10" t="s">
        <v>288</v>
      </c>
      <c r="H3873" s="25">
        <f>INDEX('Appendix 1 - Team Data'!$B$12:$R$112, MATCH(C3873, 'Appendix 1 - Team Data'!$B$12:$B$112,0),4)</f>
        <v>80</v>
      </c>
      <c r="I3873" s="25">
        <f>INDEX('Appendix 1 - Team Data'!$B$12:$R$112, MATCH(D3873, 'Appendix 1 - Team Data'!$B$12:$B$112,0),4)</f>
        <v>60</v>
      </c>
      <c r="J3873" s="25">
        <f t="shared" si="61"/>
        <v>2</v>
      </c>
    </row>
    <row r="3874" spans="2:10">
      <c r="B3874" s="3">
        <v>40627</v>
      </c>
      <c r="C3874" s="10" t="s">
        <v>226</v>
      </c>
      <c r="D3874" s="10" t="s">
        <v>45</v>
      </c>
      <c r="E3874" s="25">
        <v>0</v>
      </c>
      <c r="F3874" s="25">
        <v>2</v>
      </c>
      <c r="G3874" s="10" t="s">
        <v>293</v>
      </c>
      <c r="H3874" s="25">
        <f>INDEX('Appendix 1 - Team Data'!$B$12:$R$112, MATCH(C3874, 'Appendix 1 - Team Data'!$B$12:$B$112,0),4)</f>
        <v>60</v>
      </c>
      <c r="I3874" s="25">
        <f>INDEX('Appendix 1 - Team Data'!$B$12:$R$112, MATCH(D3874, 'Appendix 1 - Team Data'!$B$12:$B$112,0),4)</f>
        <v>90</v>
      </c>
      <c r="J3874" s="25">
        <f t="shared" si="61"/>
        <v>2</v>
      </c>
    </row>
    <row r="3875" spans="2:10">
      <c r="B3875" s="3">
        <v>40627</v>
      </c>
      <c r="C3875" s="10" t="s">
        <v>258</v>
      </c>
      <c r="D3875" s="10" t="s">
        <v>18</v>
      </c>
      <c r="E3875" s="25">
        <v>2</v>
      </c>
      <c r="F3875" s="25">
        <v>0</v>
      </c>
      <c r="G3875" s="10" t="s">
        <v>288</v>
      </c>
      <c r="H3875" s="25">
        <f>INDEX('Appendix 1 - Team Data'!$B$12:$R$112, MATCH(C3875, 'Appendix 1 - Team Data'!$B$12:$B$112,0),4)</f>
        <v>20</v>
      </c>
      <c r="I3875" s="25">
        <f>INDEX('Appendix 1 - Team Data'!$B$12:$R$112, MATCH(D3875, 'Appendix 1 - Team Data'!$B$12:$B$112,0),4)</f>
        <v>80</v>
      </c>
      <c r="J3875" s="25">
        <f t="shared" si="61"/>
        <v>2</v>
      </c>
    </row>
    <row r="3876" spans="2:10">
      <c r="B3876" s="3">
        <v>40627</v>
      </c>
      <c r="C3876" s="10" t="s">
        <v>247</v>
      </c>
      <c r="D3876" s="10" t="s">
        <v>220</v>
      </c>
      <c r="E3876" s="25">
        <v>0</v>
      </c>
      <c r="F3876" s="25">
        <v>2</v>
      </c>
      <c r="G3876" s="10" t="s">
        <v>288</v>
      </c>
      <c r="H3876" s="25">
        <f>INDEX('Appendix 1 - Team Data'!$B$12:$R$112, MATCH(C3876, 'Appendix 1 - Team Data'!$B$12:$B$112,0),4)</f>
        <v>30</v>
      </c>
      <c r="I3876" s="25">
        <f>INDEX('Appendix 1 - Team Data'!$B$12:$R$112, MATCH(D3876, 'Appendix 1 - Team Data'!$B$12:$B$112,0),4)</f>
        <v>60</v>
      </c>
      <c r="J3876" s="25">
        <f t="shared" si="61"/>
        <v>2</v>
      </c>
    </row>
    <row r="3877" spans="2:10">
      <c r="B3877" s="3">
        <v>40627</v>
      </c>
      <c r="C3877" s="10" t="s">
        <v>46</v>
      </c>
      <c r="D3877" s="10" t="s">
        <v>227</v>
      </c>
      <c r="E3877" s="25">
        <v>2</v>
      </c>
      <c r="F3877" s="25">
        <v>0</v>
      </c>
      <c r="G3877" s="10" t="s">
        <v>288</v>
      </c>
      <c r="H3877" s="25">
        <f>INDEX('Appendix 1 - Team Data'!$B$12:$R$112, MATCH(C3877, 'Appendix 1 - Team Data'!$B$12:$B$112,0),4)</f>
        <v>50</v>
      </c>
      <c r="I3877" s="25">
        <f>INDEX('Appendix 1 - Team Data'!$B$12:$R$112, MATCH(D3877, 'Appendix 1 - Team Data'!$B$12:$B$112,0),4)</f>
        <v>50</v>
      </c>
      <c r="J3877" s="25">
        <f t="shared" si="61"/>
        <v>2</v>
      </c>
    </row>
    <row r="3878" spans="2:10">
      <c r="B3878" s="3">
        <v>40628</v>
      </c>
      <c r="C3878" s="10" t="s">
        <v>52</v>
      </c>
      <c r="D3878" s="10" t="s">
        <v>218</v>
      </c>
      <c r="E3878" s="25">
        <v>2</v>
      </c>
      <c r="F3878" s="25">
        <v>0</v>
      </c>
      <c r="G3878" s="10" t="s">
        <v>288</v>
      </c>
      <c r="H3878" s="25">
        <f>INDEX('Appendix 1 - Team Data'!$B$12:$R$112, MATCH(C3878, 'Appendix 1 - Team Data'!$B$12:$B$112,0),4)</f>
        <v>90</v>
      </c>
      <c r="I3878" s="25">
        <f>INDEX('Appendix 1 - Team Data'!$B$12:$R$112, MATCH(D3878, 'Appendix 1 - Team Data'!$B$12:$B$112,0),4)</f>
        <v>70</v>
      </c>
      <c r="J3878" s="25">
        <f t="shared" si="61"/>
        <v>2</v>
      </c>
    </row>
    <row r="3879" spans="2:10">
      <c r="B3879" s="3">
        <v>40628</v>
      </c>
      <c r="C3879" s="10" t="s">
        <v>41</v>
      </c>
      <c r="D3879" s="10" t="s">
        <v>215</v>
      </c>
      <c r="E3879" s="25">
        <v>3</v>
      </c>
      <c r="F3879" s="25">
        <v>1</v>
      </c>
      <c r="G3879" s="10" t="s">
        <v>288</v>
      </c>
      <c r="H3879" s="25">
        <f>INDEX('Appendix 1 - Team Data'!$B$12:$R$112, MATCH(C3879, 'Appendix 1 - Team Data'!$B$12:$B$112,0),4)</f>
        <v>80</v>
      </c>
      <c r="I3879" s="25">
        <f>INDEX('Appendix 1 - Team Data'!$B$12:$R$112, MATCH(D3879, 'Appendix 1 - Team Data'!$B$12:$B$112,0),4)</f>
        <v>70</v>
      </c>
      <c r="J3879" s="25">
        <f t="shared" si="61"/>
        <v>2</v>
      </c>
    </row>
    <row r="3880" spans="2:10">
      <c r="B3880" s="3">
        <v>40628</v>
      </c>
      <c r="C3880" s="10" t="s">
        <v>214</v>
      </c>
      <c r="D3880" s="10" t="s">
        <v>48</v>
      </c>
      <c r="E3880" s="25">
        <v>0</v>
      </c>
      <c r="F3880" s="25">
        <v>2</v>
      </c>
      <c r="G3880" s="10" t="s">
        <v>293</v>
      </c>
      <c r="H3880" s="25">
        <f>INDEX('Appendix 1 - Team Data'!$B$12:$R$112, MATCH(C3880, 'Appendix 1 - Team Data'!$B$12:$B$112,0),4)</f>
        <v>70</v>
      </c>
      <c r="I3880" s="25">
        <f>INDEX('Appendix 1 - Team Data'!$B$12:$R$112, MATCH(D3880, 'Appendix 1 - Team Data'!$B$12:$B$112,0),4)</f>
        <v>90</v>
      </c>
      <c r="J3880" s="25">
        <f t="shared" si="61"/>
        <v>2</v>
      </c>
    </row>
    <row r="3881" spans="2:10">
      <c r="B3881" s="3">
        <v>40629</v>
      </c>
      <c r="C3881" s="10" t="s">
        <v>35</v>
      </c>
      <c r="D3881" s="10" t="s">
        <v>222</v>
      </c>
      <c r="E3881" s="25">
        <v>2</v>
      </c>
      <c r="F3881" s="25">
        <v>0</v>
      </c>
      <c r="G3881" s="10" t="s">
        <v>288</v>
      </c>
      <c r="H3881" s="25">
        <f>INDEX('Appendix 1 - Team Data'!$B$12:$R$112, MATCH(C3881, 'Appendix 1 - Team Data'!$B$12:$B$112,0),4)</f>
        <v>90</v>
      </c>
      <c r="I3881" s="25">
        <f>INDEX('Appendix 1 - Team Data'!$B$12:$R$112, MATCH(D3881, 'Appendix 1 - Team Data'!$B$12:$B$112,0),4)</f>
        <v>60</v>
      </c>
      <c r="J3881" s="25">
        <f t="shared" si="61"/>
        <v>2</v>
      </c>
    </row>
    <row r="3882" spans="2:10">
      <c r="B3882" s="3">
        <v>40631</v>
      </c>
      <c r="C3882" s="10" t="s">
        <v>52</v>
      </c>
      <c r="D3882" s="10" t="s">
        <v>213</v>
      </c>
      <c r="E3882" s="25">
        <v>0</v>
      </c>
      <c r="F3882" s="25">
        <v>2</v>
      </c>
      <c r="G3882" s="10" t="s">
        <v>288</v>
      </c>
      <c r="H3882" s="25">
        <f>INDEX('Appendix 1 - Team Data'!$B$12:$R$112, MATCH(C3882, 'Appendix 1 - Team Data'!$B$12:$B$112,0),4)</f>
        <v>90</v>
      </c>
      <c r="I3882" s="25">
        <f>INDEX('Appendix 1 - Team Data'!$B$12:$R$112, MATCH(D3882, 'Appendix 1 - Team Data'!$B$12:$B$112,0),4)</f>
        <v>80</v>
      </c>
      <c r="J3882" s="25">
        <f t="shared" si="61"/>
        <v>2</v>
      </c>
    </row>
    <row r="3883" spans="2:10">
      <c r="B3883" s="3">
        <v>40631</v>
      </c>
      <c r="C3883" s="10" t="s">
        <v>212</v>
      </c>
      <c r="D3883" s="10" t="s">
        <v>236</v>
      </c>
      <c r="E3883" s="25">
        <v>5</v>
      </c>
      <c r="F3883" s="25">
        <v>3</v>
      </c>
      <c r="G3883" s="10" t="s">
        <v>293</v>
      </c>
      <c r="H3883" s="25">
        <f>INDEX('Appendix 1 - Team Data'!$B$12:$R$112, MATCH(C3883, 'Appendix 1 - Team Data'!$B$12:$B$112,0),4)</f>
        <v>80</v>
      </c>
      <c r="I3883" s="25">
        <f>INDEX('Appendix 1 - Team Data'!$B$12:$R$112, MATCH(D3883, 'Appendix 1 - Team Data'!$B$12:$B$112,0),4)</f>
        <v>40</v>
      </c>
      <c r="J3883" s="25">
        <f t="shared" si="61"/>
        <v>2</v>
      </c>
    </row>
    <row r="3884" spans="2:10">
      <c r="B3884" s="3">
        <v>40631</v>
      </c>
      <c r="C3884" s="10" t="s">
        <v>20</v>
      </c>
      <c r="D3884" s="10" t="s">
        <v>244</v>
      </c>
      <c r="E3884" s="25">
        <v>2</v>
      </c>
      <c r="F3884" s="25">
        <v>0</v>
      </c>
      <c r="G3884" s="10" t="s">
        <v>288</v>
      </c>
      <c r="H3884" s="25">
        <f>INDEX('Appendix 1 - Team Data'!$B$12:$R$112, MATCH(C3884, 'Appendix 1 - Team Data'!$B$12:$B$112,0),4)</f>
        <v>90</v>
      </c>
      <c r="I3884" s="25">
        <f>INDEX('Appendix 1 - Team Data'!$B$12:$R$112, MATCH(D3884, 'Appendix 1 - Team Data'!$B$12:$B$112,0),4)</f>
        <v>30</v>
      </c>
      <c r="J3884" s="25">
        <f t="shared" si="61"/>
        <v>2</v>
      </c>
    </row>
    <row r="3885" spans="2:10">
      <c r="B3885" s="3">
        <v>40631</v>
      </c>
      <c r="C3885" s="10" t="s">
        <v>225</v>
      </c>
      <c r="D3885" s="10" t="s">
        <v>226</v>
      </c>
      <c r="E3885" s="25">
        <v>2</v>
      </c>
      <c r="F3885" s="25">
        <v>0</v>
      </c>
      <c r="G3885" s="10" t="s">
        <v>293</v>
      </c>
      <c r="H3885" s="25">
        <f>INDEX('Appendix 1 - Team Data'!$B$12:$R$112, MATCH(C3885, 'Appendix 1 - Team Data'!$B$12:$B$112,0),4)</f>
        <v>60</v>
      </c>
      <c r="I3885" s="25">
        <f>INDEX('Appendix 1 - Team Data'!$B$12:$R$112, MATCH(D3885, 'Appendix 1 - Team Data'!$B$12:$B$112,0),4)</f>
        <v>60</v>
      </c>
      <c r="J3885" s="25">
        <f t="shared" si="61"/>
        <v>2</v>
      </c>
    </row>
    <row r="3886" spans="2:10">
      <c r="B3886" s="3">
        <v>40631</v>
      </c>
      <c r="C3886" s="10" t="s">
        <v>219</v>
      </c>
      <c r="D3886" s="10" t="s">
        <v>211</v>
      </c>
      <c r="E3886" s="25">
        <v>0</v>
      </c>
      <c r="F3886" s="25">
        <v>2</v>
      </c>
      <c r="G3886" s="10" t="s">
        <v>288</v>
      </c>
      <c r="H3886" s="25">
        <f>INDEX('Appendix 1 - Team Data'!$B$12:$R$112, MATCH(C3886, 'Appendix 1 - Team Data'!$B$12:$B$112,0),4)</f>
        <v>60</v>
      </c>
      <c r="I3886" s="25">
        <f>INDEX('Appendix 1 - Team Data'!$B$12:$R$112, MATCH(D3886, 'Appendix 1 - Team Data'!$B$12:$B$112,0),4)</f>
        <v>90</v>
      </c>
      <c r="J3886" s="25">
        <f t="shared" si="61"/>
        <v>2</v>
      </c>
    </row>
    <row r="3887" spans="2:10">
      <c r="B3887" s="3">
        <v>40688</v>
      </c>
      <c r="C3887" s="10" t="s">
        <v>30</v>
      </c>
      <c r="D3887" s="10" t="s">
        <v>215</v>
      </c>
      <c r="E3887" s="25">
        <v>4</v>
      </c>
      <c r="F3887" s="25">
        <v>2</v>
      </c>
      <c r="G3887" s="10" t="s">
        <v>288</v>
      </c>
      <c r="H3887" s="25">
        <f>INDEX('Appendix 1 - Team Data'!$B$12:$R$112, MATCH(C3887, 'Appendix 1 - Team Data'!$B$12:$B$112,0),4)</f>
        <v>90</v>
      </c>
      <c r="I3887" s="25">
        <f>INDEX('Appendix 1 - Team Data'!$B$12:$R$112, MATCH(D3887, 'Appendix 1 - Team Data'!$B$12:$B$112,0),4)</f>
        <v>70</v>
      </c>
      <c r="J3887" s="25">
        <f t="shared" si="61"/>
        <v>2</v>
      </c>
    </row>
    <row r="3888" spans="2:10">
      <c r="B3888" s="3">
        <v>40688</v>
      </c>
      <c r="C3888" s="10" t="s">
        <v>214</v>
      </c>
      <c r="D3888" s="10" t="s">
        <v>222</v>
      </c>
      <c r="E3888" s="25">
        <v>1</v>
      </c>
      <c r="F3888" s="25">
        <v>3</v>
      </c>
      <c r="G3888" s="10" t="s">
        <v>307</v>
      </c>
      <c r="H3888" s="25">
        <f>INDEX('Appendix 1 - Team Data'!$B$12:$R$112, MATCH(C3888, 'Appendix 1 - Team Data'!$B$12:$B$112,0),4)</f>
        <v>70</v>
      </c>
      <c r="I3888" s="25">
        <f>INDEX('Appendix 1 - Team Data'!$B$12:$R$112, MATCH(D3888, 'Appendix 1 - Team Data'!$B$12:$B$112,0),4)</f>
        <v>60</v>
      </c>
      <c r="J3888" s="25">
        <f t="shared" si="61"/>
        <v>2</v>
      </c>
    </row>
    <row r="3889" spans="2:10">
      <c r="B3889" s="3">
        <v>40690</v>
      </c>
      <c r="C3889" s="10" t="s">
        <v>214</v>
      </c>
      <c r="D3889" s="10" t="s">
        <v>229</v>
      </c>
      <c r="E3889" s="25">
        <v>2</v>
      </c>
      <c r="F3889" s="25">
        <v>0</v>
      </c>
      <c r="G3889" s="10" t="s">
        <v>307</v>
      </c>
      <c r="H3889" s="25">
        <f>INDEX('Appendix 1 - Team Data'!$B$12:$R$112, MATCH(C3889, 'Appendix 1 - Team Data'!$B$12:$B$112,0),4)</f>
        <v>70</v>
      </c>
      <c r="I3889" s="25">
        <f>INDEX('Appendix 1 - Team Data'!$B$12:$R$112, MATCH(D3889, 'Appendix 1 - Team Data'!$B$12:$B$112,0),4)</f>
        <v>50</v>
      </c>
      <c r="J3889" s="25">
        <f t="shared" si="61"/>
        <v>2</v>
      </c>
    </row>
    <row r="3890" spans="2:10">
      <c r="B3890" s="3">
        <v>40695</v>
      </c>
      <c r="C3890" s="10" t="s">
        <v>259</v>
      </c>
      <c r="D3890" s="10" t="s">
        <v>220</v>
      </c>
      <c r="E3890" s="25">
        <v>0</v>
      </c>
      <c r="F3890" s="25">
        <v>2</v>
      </c>
      <c r="G3890" s="10" t="s">
        <v>288</v>
      </c>
      <c r="H3890" s="25">
        <f>INDEX('Appendix 1 - Team Data'!$B$12:$R$112, MATCH(C3890, 'Appendix 1 - Team Data'!$B$12:$B$112,0),4)</f>
        <v>10</v>
      </c>
      <c r="I3890" s="25">
        <f>INDEX('Appendix 1 - Team Data'!$B$12:$R$112, MATCH(D3890, 'Appendix 1 - Team Data'!$B$12:$B$112,0),4)</f>
        <v>60</v>
      </c>
      <c r="J3890" s="25">
        <f t="shared" si="61"/>
        <v>2</v>
      </c>
    </row>
    <row r="3891" spans="2:10">
      <c r="B3891" s="3">
        <v>40695</v>
      </c>
      <c r="C3891" s="10" t="s">
        <v>219</v>
      </c>
      <c r="D3891" s="10" t="s">
        <v>240</v>
      </c>
      <c r="E3891" s="25">
        <v>2</v>
      </c>
      <c r="F3891" s="25">
        <v>0</v>
      </c>
      <c r="G3891" s="10" t="s">
        <v>288</v>
      </c>
      <c r="H3891" s="25">
        <f>INDEX('Appendix 1 - Team Data'!$B$12:$R$112, MATCH(C3891, 'Appendix 1 - Team Data'!$B$12:$B$112,0),4)</f>
        <v>60</v>
      </c>
      <c r="I3891" s="25">
        <f>INDEX('Appendix 1 - Team Data'!$B$12:$R$112, MATCH(D3891, 'Appendix 1 - Team Data'!$B$12:$B$112,0),4)</f>
        <v>30</v>
      </c>
      <c r="J3891" s="25">
        <f t="shared" si="61"/>
        <v>2</v>
      </c>
    </row>
    <row r="3892" spans="2:10">
      <c r="B3892" s="3">
        <v>40698</v>
      </c>
      <c r="C3892" s="10" t="s">
        <v>227</v>
      </c>
      <c r="D3892" s="10" t="s">
        <v>215</v>
      </c>
      <c r="E3892" s="25">
        <v>0</v>
      </c>
      <c r="F3892" s="25">
        <v>2</v>
      </c>
      <c r="G3892" s="10" t="s">
        <v>332</v>
      </c>
      <c r="H3892" s="25">
        <f>INDEX('Appendix 1 - Team Data'!$B$12:$R$112, MATCH(C3892, 'Appendix 1 - Team Data'!$B$12:$B$112,0),4)</f>
        <v>50</v>
      </c>
      <c r="I3892" s="25">
        <f>INDEX('Appendix 1 - Team Data'!$B$12:$R$112, MATCH(D3892, 'Appendix 1 - Team Data'!$B$12:$B$112,0),4)</f>
        <v>70</v>
      </c>
      <c r="J3892" s="25">
        <f t="shared" si="61"/>
        <v>2</v>
      </c>
    </row>
    <row r="3893" spans="2:10">
      <c r="B3893" s="3">
        <v>40698</v>
      </c>
      <c r="C3893" s="10" t="s">
        <v>31</v>
      </c>
      <c r="D3893" s="10" t="s">
        <v>28</v>
      </c>
      <c r="E3893" s="25">
        <v>0</v>
      </c>
      <c r="F3893" s="25">
        <v>2</v>
      </c>
      <c r="G3893" s="10" t="s">
        <v>293</v>
      </c>
      <c r="H3893" s="25">
        <f>INDEX('Appendix 1 - Team Data'!$B$12:$R$112, MATCH(C3893, 'Appendix 1 - Team Data'!$B$12:$B$112,0),4)</f>
        <v>70</v>
      </c>
      <c r="I3893" s="25">
        <f>INDEX('Appendix 1 - Team Data'!$B$12:$R$112, MATCH(D3893, 'Appendix 1 - Team Data'!$B$12:$B$112,0),4)</f>
        <v>80</v>
      </c>
      <c r="J3893" s="25">
        <f t="shared" si="61"/>
        <v>2</v>
      </c>
    </row>
    <row r="3894" spans="2:10">
      <c r="B3894" s="3">
        <v>40698</v>
      </c>
      <c r="C3894" s="10" t="s">
        <v>256</v>
      </c>
      <c r="D3894" s="10" t="s">
        <v>221</v>
      </c>
      <c r="E3894" s="25">
        <v>0</v>
      </c>
      <c r="F3894" s="25">
        <v>2</v>
      </c>
      <c r="G3894" s="10" t="s">
        <v>293</v>
      </c>
      <c r="H3894" s="25">
        <f>INDEX('Appendix 1 - Team Data'!$B$12:$R$112, MATCH(C3894, 'Appendix 1 - Team Data'!$B$12:$B$112,0),4)</f>
        <v>20</v>
      </c>
      <c r="I3894" s="25">
        <f>INDEX('Appendix 1 - Team Data'!$B$12:$R$112, MATCH(D3894, 'Appendix 1 - Team Data'!$B$12:$B$112,0),4)</f>
        <v>60</v>
      </c>
      <c r="J3894" s="25">
        <f t="shared" si="61"/>
        <v>2</v>
      </c>
    </row>
    <row r="3895" spans="2:10">
      <c r="B3895" s="3">
        <v>40698</v>
      </c>
      <c r="C3895" s="10" t="s">
        <v>15</v>
      </c>
      <c r="D3895" s="10" t="s">
        <v>264</v>
      </c>
      <c r="E3895" s="25">
        <v>3</v>
      </c>
      <c r="F3895" s="25">
        <v>1</v>
      </c>
      <c r="G3895" s="10" t="s">
        <v>293</v>
      </c>
      <c r="H3895" s="25">
        <f>INDEX('Appendix 1 - Team Data'!$B$12:$R$112, MATCH(C3895, 'Appendix 1 - Team Data'!$B$12:$B$112,0),4)</f>
        <v>50</v>
      </c>
      <c r="I3895" s="25">
        <f>INDEX('Appendix 1 - Team Data'!$B$12:$R$112, MATCH(D3895, 'Appendix 1 - Team Data'!$B$12:$B$112,0),4)</f>
        <v>10</v>
      </c>
      <c r="J3895" s="25">
        <f t="shared" si="61"/>
        <v>2</v>
      </c>
    </row>
    <row r="3896" spans="2:10">
      <c r="B3896" s="3">
        <v>40701</v>
      </c>
      <c r="C3896" s="10" t="s">
        <v>211</v>
      </c>
      <c r="D3896" s="10" t="s">
        <v>221</v>
      </c>
      <c r="E3896" s="25">
        <v>0</v>
      </c>
      <c r="F3896" s="25">
        <v>2</v>
      </c>
      <c r="G3896" s="10" t="s">
        <v>288</v>
      </c>
      <c r="H3896" s="25">
        <f>INDEX('Appendix 1 - Team Data'!$B$12:$R$112, MATCH(C3896, 'Appendix 1 - Team Data'!$B$12:$B$112,0),4)</f>
        <v>90</v>
      </c>
      <c r="I3896" s="25">
        <f>INDEX('Appendix 1 - Team Data'!$B$12:$R$112, MATCH(D3896, 'Appendix 1 - Team Data'!$B$12:$B$112,0),4)</f>
        <v>60</v>
      </c>
      <c r="J3896" s="25">
        <f t="shared" si="61"/>
        <v>2</v>
      </c>
    </row>
    <row r="3897" spans="2:10">
      <c r="B3897" s="3">
        <v>40704</v>
      </c>
      <c r="C3897" s="10" t="s">
        <v>247</v>
      </c>
      <c r="D3897" s="10" t="s">
        <v>259</v>
      </c>
      <c r="E3897" s="25">
        <v>2</v>
      </c>
      <c r="F3897" s="25">
        <v>0</v>
      </c>
      <c r="G3897" s="10" t="s">
        <v>302</v>
      </c>
      <c r="H3897" s="25">
        <f>INDEX('Appendix 1 - Team Data'!$B$12:$R$112, MATCH(C3897, 'Appendix 1 - Team Data'!$B$12:$B$112,0),4)</f>
        <v>30</v>
      </c>
      <c r="I3897" s="25">
        <f>INDEX('Appendix 1 - Team Data'!$B$12:$R$112, MATCH(D3897, 'Appendix 1 - Team Data'!$B$12:$B$112,0),4)</f>
        <v>10</v>
      </c>
      <c r="J3897" s="25">
        <f t="shared" si="61"/>
        <v>2</v>
      </c>
    </row>
    <row r="3898" spans="2:10">
      <c r="B3898" s="3">
        <v>40705</v>
      </c>
      <c r="C3898" s="10" t="s">
        <v>215</v>
      </c>
      <c r="D3898" s="10" t="s">
        <v>228</v>
      </c>
      <c r="E3898" s="25">
        <v>2</v>
      </c>
      <c r="F3898" s="25">
        <v>0</v>
      </c>
      <c r="G3898" s="10" t="s">
        <v>288</v>
      </c>
      <c r="H3898" s="25">
        <f>INDEX('Appendix 1 - Team Data'!$B$12:$R$112, MATCH(C3898, 'Appendix 1 - Team Data'!$B$12:$B$112,0),4)</f>
        <v>70</v>
      </c>
      <c r="I3898" s="25">
        <f>INDEX('Appendix 1 - Team Data'!$B$12:$R$112, MATCH(D3898, 'Appendix 1 - Team Data'!$B$12:$B$112,0),4)</f>
        <v>50</v>
      </c>
      <c r="J3898" s="25">
        <f t="shared" si="61"/>
        <v>2</v>
      </c>
    </row>
    <row r="3899" spans="2:10">
      <c r="B3899" s="3">
        <v>40716</v>
      </c>
      <c r="C3899" s="10" t="s">
        <v>237</v>
      </c>
      <c r="D3899" s="10" t="s">
        <v>41</v>
      </c>
      <c r="E3899" s="25">
        <v>0</v>
      </c>
      <c r="F3899" s="25">
        <v>2</v>
      </c>
      <c r="G3899" s="10" t="s">
        <v>302</v>
      </c>
      <c r="H3899" s="25">
        <f>INDEX('Appendix 1 - Team Data'!$B$12:$R$112, MATCH(C3899, 'Appendix 1 - Team Data'!$B$12:$B$112,0),4)</f>
        <v>40</v>
      </c>
      <c r="I3899" s="25">
        <f>INDEX('Appendix 1 - Team Data'!$B$12:$R$112, MATCH(D3899, 'Appendix 1 - Team Data'!$B$12:$B$112,0),4)</f>
        <v>80</v>
      </c>
      <c r="J3899" s="25">
        <f t="shared" si="61"/>
        <v>2</v>
      </c>
    </row>
    <row r="3900" spans="2:10">
      <c r="B3900" s="3">
        <v>40719</v>
      </c>
      <c r="C3900" s="10" t="s">
        <v>52</v>
      </c>
      <c r="D3900" s="10" t="s">
        <v>51</v>
      </c>
      <c r="E3900" s="25">
        <v>2</v>
      </c>
      <c r="F3900" s="25">
        <v>0</v>
      </c>
      <c r="G3900" s="10" t="s">
        <v>288</v>
      </c>
      <c r="H3900" s="25">
        <f>INDEX('Appendix 1 - Team Data'!$B$12:$R$112, MATCH(C3900, 'Appendix 1 - Team Data'!$B$12:$B$112,0),4)</f>
        <v>90</v>
      </c>
      <c r="I3900" s="25">
        <f>INDEX('Appendix 1 - Team Data'!$B$12:$R$112, MATCH(D3900, 'Appendix 1 - Team Data'!$B$12:$B$112,0),4)</f>
        <v>70</v>
      </c>
      <c r="J3900" s="25">
        <f t="shared" si="61"/>
        <v>2</v>
      </c>
    </row>
    <row r="3901" spans="2:10">
      <c r="B3901" s="3">
        <v>40729</v>
      </c>
      <c r="C3901" s="10" t="s">
        <v>268</v>
      </c>
      <c r="D3901" s="10" t="s">
        <v>241</v>
      </c>
      <c r="E3901" s="25">
        <v>1</v>
      </c>
      <c r="F3901" s="25">
        <v>3</v>
      </c>
      <c r="G3901" s="10" t="s">
        <v>288</v>
      </c>
      <c r="H3901" s="25">
        <f>INDEX('Appendix 1 - Team Data'!$B$12:$R$112, MATCH(C3901, 'Appendix 1 - Team Data'!$B$12:$B$112,0),4)</f>
        <v>10</v>
      </c>
      <c r="I3901" s="25">
        <f>INDEX('Appendix 1 - Team Data'!$B$12:$R$112, MATCH(D3901, 'Appendix 1 - Team Data'!$B$12:$B$112,0),4)</f>
        <v>30</v>
      </c>
      <c r="J3901" s="25">
        <f t="shared" si="61"/>
        <v>2</v>
      </c>
    </row>
    <row r="3902" spans="2:10">
      <c r="B3902" s="3">
        <v>40731</v>
      </c>
      <c r="C3902" s="10" t="s">
        <v>227</v>
      </c>
      <c r="D3902" s="10" t="s">
        <v>37</v>
      </c>
      <c r="E3902" s="25">
        <v>0</v>
      </c>
      <c r="F3902" s="25">
        <v>2</v>
      </c>
      <c r="G3902" s="10" t="s">
        <v>297</v>
      </c>
      <c r="H3902" s="25">
        <f>INDEX('Appendix 1 - Team Data'!$B$12:$R$112, MATCH(C3902, 'Appendix 1 - Team Data'!$B$12:$B$112,0),4)</f>
        <v>50</v>
      </c>
      <c r="I3902" s="25">
        <f>INDEX('Appendix 1 - Team Data'!$B$12:$R$112, MATCH(D3902, 'Appendix 1 - Team Data'!$B$12:$B$112,0),4)</f>
        <v>60</v>
      </c>
      <c r="J3902" s="25">
        <f t="shared" si="61"/>
        <v>2</v>
      </c>
    </row>
    <row r="3903" spans="2:10">
      <c r="B3903" s="3">
        <v>40734</v>
      </c>
      <c r="C3903" s="10" t="s">
        <v>52</v>
      </c>
      <c r="D3903" s="10" t="s">
        <v>227</v>
      </c>
      <c r="E3903" s="25">
        <v>2</v>
      </c>
      <c r="F3903" s="25">
        <v>0</v>
      </c>
      <c r="G3903" s="10" t="s">
        <v>297</v>
      </c>
      <c r="H3903" s="25">
        <f>INDEX('Appendix 1 - Team Data'!$B$12:$R$112, MATCH(C3903, 'Appendix 1 - Team Data'!$B$12:$B$112,0),4)</f>
        <v>90</v>
      </c>
      <c r="I3903" s="25">
        <f>INDEX('Appendix 1 - Team Data'!$B$12:$R$112, MATCH(D3903, 'Appendix 1 - Team Data'!$B$12:$B$112,0),4)</f>
        <v>50</v>
      </c>
      <c r="J3903" s="25">
        <f t="shared" si="61"/>
        <v>2</v>
      </c>
    </row>
    <row r="3904" spans="2:10">
      <c r="B3904" s="3">
        <v>40737</v>
      </c>
      <c r="C3904" s="10" t="s">
        <v>35</v>
      </c>
      <c r="D3904" s="10" t="s">
        <v>218</v>
      </c>
      <c r="E3904" s="25">
        <v>4</v>
      </c>
      <c r="F3904" s="25">
        <v>2</v>
      </c>
      <c r="G3904" s="10" t="s">
        <v>297</v>
      </c>
      <c r="H3904" s="25">
        <f>INDEX('Appendix 1 - Team Data'!$B$12:$R$112, MATCH(C3904, 'Appendix 1 - Team Data'!$B$12:$B$112,0),4)</f>
        <v>90</v>
      </c>
      <c r="I3904" s="25">
        <f>INDEX('Appendix 1 - Team Data'!$B$12:$R$112, MATCH(D3904, 'Appendix 1 - Team Data'!$B$12:$B$112,0),4)</f>
        <v>70</v>
      </c>
      <c r="J3904" s="25">
        <f t="shared" si="61"/>
        <v>2</v>
      </c>
    </row>
    <row r="3905" spans="2:10">
      <c r="B3905" s="3">
        <v>40737</v>
      </c>
      <c r="C3905" s="10" t="s">
        <v>245</v>
      </c>
      <c r="D3905" s="10" t="s">
        <v>275</v>
      </c>
      <c r="E3905" s="25">
        <v>0</v>
      </c>
      <c r="F3905" s="25">
        <v>2</v>
      </c>
      <c r="G3905" s="10" t="s">
        <v>288</v>
      </c>
      <c r="H3905" s="25">
        <f>INDEX('Appendix 1 - Team Data'!$B$12:$R$112, MATCH(C3905, 'Appendix 1 - Team Data'!$B$12:$B$112,0),4)</f>
        <v>30</v>
      </c>
      <c r="I3905" s="25">
        <f>INDEX('Appendix 1 - Team Data'!$B$12:$R$112, MATCH(D3905, 'Appendix 1 - Team Data'!$B$12:$B$112,0),4)</f>
        <v>0</v>
      </c>
      <c r="J3905" s="25">
        <f t="shared" si="61"/>
        <v>2</v>
      </c>
    </row>
    <row r="3906" spans="2:10">
      <c r="B3906" s="3">
        <v>40740</v>
      </c>
      <c r="C3906" s="10" t="s">
        <v>52</v>
      </c>
      <c r="D3906" s="10" t="s">
        <v>27</v>
      </c>
      <c r="E3906" s="25">
        <v>0</v>
      </c>
      <c r="F3906" s="25">
        <v>2</v>
      </c>
      <c r="G3906" s="10" t="s">
        <v>297</v>
      </c>
      <c r="H3906" s="25">
        <f>INDEX('Appendix 1 - Team Data'!$B$12:$R$112, MATCH(C3906, 'Appendix 1 - Team Data'!$B$12:$B$112,0),4)</f>
        <v>90</v>
      </c>
      <c r="I3906" s="25">
        <f>INDEX('Appendix 1 - Team Data'!$B$12:$R$112, MATCH(D3906, 'Appendix 1 - Team Data'!$B$12:$B$112,0),4)</f>
        <v>80</v>
      </c>
      <c r="J3906" s="25">
        <f t="shared" si="61"/>
        <v>2</v>
      </c>
    </row>
    <row r="3907" spans="2:10">
      <c r="B3907" s="3">
        <v>40743</v>
      </c>
      <c r="C3907" s="10" t="s">
        <v>27</v>
      </c>
      <c r="D3907" s="10" t="s">
        <v>18</v>
      </c>
      <c r="E3907" s="25">
        <v>0</v>
      </c>
      <c r="F3907" s="25">
        <v>2</v>
      </c>
      <c r="G3907" s="10" t="s">
        <v>297</v>
      </c>
      <c r="H3907" s="25">
        <f>INDEX('Appendix 1 - Team Data'!$B$12:$R$112, MATCH(C3907, 'Appendix 1 - Team Data'!$B$12:$B$112,0),4)</f>
        <v>80</v>
      </c>
      <c r="I3907" s="25">
        <f>INDEX('Appendix 1 - Team Data'!$B$12:$R$112, MATCH(D3907, 'Appendix 1 - Team Data'!$B$12:$B$112,0),4)</f>
        <v>80</v>
      </c>
      <c r="J3907" s="25">
        <f t="shared" si="61"/>
        <v>2</v>
      </c>
    </row>
    <row r="3908" spans="2:10">
      <c r="B3908" s="3">
        <v>40765</v>
      </c>
      <c r="C3908" s="10" t="s">
        <v>227</v>
      </c>
      <c r="D3908" s="10" t="s">
        <v>46</v>
      </c>
      <c r="E3908" s="25">
        <v>1</v>
      </c>
      <c r="F3908" s="25">
        <v>3</v>
      </c>
      <c r="G3908" s="10" t="s">
        <v>288</v>
      </c>
      <c r="H3908" s="25">
        <f>INDEX('Appendix 1 - Team Data'!$B$12:$R$112, MATCH(C3908, 'Appendix 1 - Team Data'!$B$12:$B$112,0),4)</f>
        <v>50</v>
      </c>
      <c r="I3908" s="25">
        <f>INDEX('Appendix 1 - Team Data'!$B$12:$R$112, MATCH(D3908, 'Appendix 1 - Team Data'!$B$12:$B$112,0),4)</f>
        <v>50</v>
      </c>
      <c r="J3908" s="25">
        <f t="shared" si="61"/>
        <v>2</v>
      </c>
    </row>
    <row r="3909" spans="2:10">
      <c r="B3909" s="3">
        <v>40765</v>
      </c>
      <c r="C3909" s="10" t="s">
        <v>37</v>
      </c>
      <c r="D3909" s="10" t="s">
        <v>218</v>
      </c>
      <c r="E3909" s="25">
        <v>0</v>
      </c>
      <c r="F3909" s="25">
        <v>2</v>
      </c>
      <c r="G3909" s="10" t="s">
        <v>288</v>
      </c>
      <c r="H3909" s="25">
        <f>INDEX('Appendix 1 - Team Data'!$B$12:$R$112, MATCH(C3909, 'Appendix 1 - Team Data'!$B$12:$B$112,0),4)</f>
        <v>60</v>
      </c>
      <c r="I3909" s="25">
        <f>INDEX('Appendix 1 - Team Data'!$B$12:$R$112, MATCH(D3909, 'Appendix 1 - Team Data'!$B$12:$B$112,0),4)</f>
        <v>70</v>
      </c>
      <c r="J3909" s="25">
        <f t="shared" si="61"/>
        <v>2</v>
      </c>
    </row>
    <row r="3910" spans="2:10">
      <c r="B3910" s="3">
        <v>40765</v>
      </c>
      <c r="C3910" s="10" t="s">
        <v>237</v>
      </c>
      <c r="D3910" s="10" t="s">
        <v>220</v>
      </c>
      <c r="E3910" s="25">
        <v>2</v>
      </c>
      <c r="F3910" s="25">
        <v>0</v>
      </c>
      <c r="G3910" s="10" t="s">
        <v>288</v>
      </c>
      <c r="H3910" s="25">
        <f>INDEX('Appendix 1 - Team Data'!$B$12:$R$112, MATCH(C3910, 'Appendix 1 - Team Data'!$B$12:$B$112,0),4)</f>
        <v>40</v>
      </c>
      <c r="I3910" s="25">
        <f>INDEX('Appendix 1 - Team Data'!$B$12:$R$112, MATCH(D3910, 'Appendix 1 - Team Data'!$B$12:$B$112,0),4)</f>
        <v>60</v>
      </c>
      <c r="J3910" s="25">
        <f t="shared" si="61"/>
        <v>2</v>
      </c>
    </row>
    <row r="3911" spans="2:10">
      <c r="B3911" s="3">
        <v>40765</v>
      </c>
      <c r="C3911" s="10" t="s">
        <v>51</v>
      </c>
      <c r="D3911" s="10" t="s">
        <v>22</v>
      </c>
      <c r="E3911" s="25">
        <v>0</v>
      </c>
      <c r="F3911" s="25">
        <v>2</v>
      </c>
      <c r="G3911" s="10" t="s">
        <v>288</v>
      </c>
      <c r="H3911" s="25">
        <f>INDEX('Appendix 1 - Team Data'!$B$12:$R$112, MATCH(C3911, 'Appendix 1 - Team Data'!$B$12:$B$112,0),4)</f>
        <v>70</v>
      </c>
      <c r="I3911" s="25">
        <f>INDEX('Appendix 1 - Team Data'!$B$12:$R$112, MATCH(D3911, 'Appendix 1 - Team Data'!$B$12:$B$112,0),4)</f>
        <v>50</v>
      </c>
      <c r="J3911" s="25">
        <f t="shared" si="61"/>
        <v>2</v>
      </c>
    </row>
    <row r="3912" spans="2:10">
      <c r="B3912" s="3">
        <v>40765</v>
      </c>
      <c r="C3912" s="10" t="s">
        <v>47</v>
      </c>
      <c r="D3912" s="10" t="s">
        <v>257</v>
      </c>
      <c r="E3912" s="25">
        <v>4</v>
      </c>
      <c r="F3912" s="25">
        <v>2</v>
      </c>
      <c r="G3912" s="10" t="s">
        <v>288</v>
      </c>
      <c r="H3912" s="25">
        <f>INDEX('Appendix 1 - Team Data'!$B$12:$R$112, MATCH(C3912, 'Appendix 1 - Team Data'!$B$12:$B$112,0),4)</f>
        <v>40</v>
      </c>
      <c r="I3912" s="25">
        <f>INDEX('Appendix 1 - Team Data'!$B$12:$R$112, MATCH(D3912, 'Appendix 1 - Team Data'!$B$12:$B$112,0),4)</f>
        <v>20</v>
      </c>
      <c r="J3912" s="25">
        <f t="shared" si="61"/>
        <v>2</v>
      </c>
    </row>
    <row r="3913" spans="2:10">
      <c r="B3913" s="3">
        <v>40765</v>
      </c>
      <c r="C3913" s="10" t="s">
        <v>267</v>
      </c>
      <c r="D3913" s="10" t="s">
        <v>260</v>
      </c>
      <c r="E3913" s="25">
        <v>2</v>
      </c>
      <c r="F3913" s="25">
        <v>0</v>
      </c>
      <c r="G3913" s="10" t="s">
        <v>288</v>
      </c>
      <c r="H3913" s="25">
        <f>INDEX('Appendix 1 - Team Data'!$B$12:$R$112, MATCH(C3913, 'Appendix 1 - Team Data'!$B$12:$B$112,0),4)</f>
        <v>10</v>
      </c>
      <c r="I3913" s="25">
        <f>INDEX('Appendix 1 - Team Data'!$B$12:$R$112, MATCH(D3913, 'Appendix 1 - Team Data'!$B$12:$B$112,0),4)</f>
        <v>10</v>
      </c>
      <c r="J3913" s="25">
        <f t="shared" si="61"/>
        <v>2</v>
      </c>
    </row>
    <row r="3914" spans="2:10">
      <c r="B3914" s="3">
        <v>40780</v>
      </c>
      <c r="C3914" s="10" t="s">
        <v>249</v>
      </c>
      <c r="D3914" s="10" t="s">
        <v>270</v>
      </c>
      <c r="E3914" s="25">
        <v>3</v>
      </c>
      <c r="F3914" s="25">
        <v>1</v>
      </c>
      <c r="G3914" s="10" t="s">
        <v>288</v>
      </c>
      <c r="H3914" s="25">
        <f>INDEX('Appendix 1 - Team Data'!$B$12:$R$112, MATCH(C3914, 'Appendix 1 - Team Data'!$B$12:$B$112,0),4)</f>
        <v>20</v>
      </c>
      <c r="I3914" s="25">
        <f>INDEX('Appendix 1 - Team Data'!$B$12:$R$112, MATCH(D3914, 'Appendix 1 - Team Data'!$B$12:$B$112,0),4)</f>
        <v>0</v>
      </c>
      <c r="J3914" s="25">
        <f t="shared" si="61"/>
        <v>2</v>
      </c>
    </row>
    <row r="3915" spans="2:10">
      <c r="B3915" s="3">
        <v>40788</v>
      </c>
      <c r="C3915" s="10" t="s">
        <v>245</v>
      </c>
      <c r="D3915" s="10" t="s">
        <v>268</v>
      </c>
      <c r="E3915" s="25">
        <v>0</v>
      </c>
      <c r="F3915" s="25">
        <v>2</v>
      </c>
      <c r="G3915" s="10" t="s">
        <v>289</v>
      </c>
      <c r="H3915" s="25">
        <f>INDEX('Appendix 1 - Team Data'!$B$12:$R$112, MATCH(C3915, 'Appendix 1 - Team Data'!$B$12:$B$112,0),4)</f>
        <v>30</v>
      </c>
      <c r="I3915" s="25">
        <f>INDEX('Appendix 1 - Team Data'!$B$12:$R$112, MATCH(D3915, 'Appendix 1 - Team Data'!$B$12:$B$112,0),4)</f>
        <v>10</v>
      </c>
      <c r="J3915" s="25">
        <f t="shared" si="61"/>
        <v>2</v>
      </c>
    </row>
    <row r="3916" spans="2:10">
      <c r="B3916" s="3">
        <v>40788</v>
      </c>
      <c r="C3916" s="10" t="s">
        <v>46</v>
      </c>
      <c r="D3916" s="10" t="s">
        <v>215</v>
      </c>
      <c r="E3916" s="25">
        <v>0</v>
      </c>
      <c r="F3916" s="25">
        <v>2</v>
      </c>
      <c r="G3916" s="10" t="s">
        <v>288</v>
      </c>
      <c r="H3916" s="25">
        <f>INDEX('Appendix 1 - Team Data'!$B$12:$R$112, MATCH(C3916, 'Appendix 1 - Team Data'!$B$12:$B$112,0),4)</f>
        <v>50</v>
      </c>
      <c r="I3916" s="25">
        <f>INDEX('Appendix 1 - Team Data'!$B$12:$R$112, MATCH(D3916, 'Appendix 1 - Team Data'!$B$12:$B$112,0),4)</f>
        <v>70</v>
      </c>
      <c r="J3916" s="25">
        <f t="shared" si="61"/>
        <v>2</v>
      </c>
    </row>
    <row r="3917" spans="2:10">
      <c r="B3917" s="3">
        <v>40789</v>
      </c>
      <c r="C3917" s="10" t="s">
        <v>237</v>
      </c>
      <c r="D3917" s="10" t="s">
        <v>52</v>
      </c>
      <c r="E3917" s="25">
        <v>0</v>
      </c>
      <c r="F3917" s="25">
        <v>2</v>
      </c>
      <c r="G3917" s="10" t="s">
        <v>288</v>
      </c>
      <c r="H3917" s="25">
        <f>INDEX('Appendix 1 - Team Data'!$B$12:$R$112, MATCH(C3917, 'Appendix 1 - Team Data'!$B$12:$B$112,0),4)</f>
        <v>40</v>
      </c>
      <c r="I3917" s="25">
        <f>INDEX('Appendix 1 - Team Data'!$B$12:$R$112, MATCH(D3917, 'Appendix 1 - Team Data'!$B$12:$B$112,0),4)</f>
        <v>90</v>
      </c>
      <c r="J3917" s="25">
        <f t="shared" si="61"/>
        <v>2</v>
      </c>
    </row>
    <row r="3918" spans="2:10">
      <c r="B3918" s="3">
        <v>40792</v>
      </c>
      <c r="C3918" s="10" t="s">
        <v>30</v>
      </c>
      <c r="D3918" s="10" t="s">
        <v>33</v>
      </c>
      <c r="E3918" s="25">
        <v>3</v>
      </c>
      <c r="F3918" s="25">
        <v>1</v>
      </c>
      <c r="G3918" s="10" t="s">
        <v>288</v>
      </c>
      <c r="H3918" s="25">
        <f>INDEX('Appendix 1 - Team Data'!$B$12:$R$112, MATCH(C3918, 'Appendix 1 - Team Data'!$B$12:$B$112,0),4)</f>
        <v>90</v>
      </c>
      <c r="I3918" s="25">
        <f>INDEX('Appendix 1 - Team Data'!$B$12:$R$112, MATCH(D3918, 'Appendix 1 - Team Data'!$B$12:$B$112,0),4)</f>
        <v>50</v>
      </c>
      <c r="J3918" s="25">
        <f t="shared" si="61"/>
        <v>2</v>
      </c>
    </row>
    <row r="3919" spans="2:10">
      <c r="B3919" s="3">
        <v>40792</v>
      </c>
      <c r="C3919" s="10" t="s">
        <v>32</v>
      </c>
      <c r="D3919" s="10" t="s">
        <v>252</v>
      </c>
      <c r="E3919" s="25">
        <v>3</v>
      </c>
      <c r="F3919" s="25">
        <v>1</v>
      </c>
      <c r="G3919" s="10" t="s">
        <v>293</v>
      </c>
      <c r="H3919" s="25">
        <f>INDEX('Appendix 1 - Team Data'!$B$12:$R$112, MATCH(C3919, 'Appendix 1 - Team Data'!$B$12:$B$112,0),4)</f>
        <v>80</v>
      </c>
      <c r="I3919" s="25">
        <f>INDEX('Appendix 1 - Team Data'!$B$12:$R$112, MATCH(D3919, 'Appendix 1 - Team Data'!$B$12:$B$112,0),4)</f>
        <v>20</v>
      </c>
      <c r="J3919" s="25">
        <f t="shared" si="61"/>
        <v>2</v>
      </c>
    </row>
    <row r="3920" spans="2:10">
      <c r="B3920" s="3">
        <v>40792</v>
      </c>
      <c r="C3920" s="10" t="s">
        <v>28</v>
      </c>
      <c r="D3920" s="10" t="s">
        <v>246</v>
      </c>
      <c r="E3920" s="25">
        <v>2</v>
      </c>
      <c r="F3920" s="25">
        <v>0</v>
      </c>
      <c r="G3920" s="10" t="s">
        <v>293</v>
      </c>
      <c r="H3920" s="25">
        <f>INDEX('Appendix 1 - Team Data'!$B$12:$R$112, MATCH(C3920, 'Appendix 1 - Team Data'!$B$12:$B$112,0),4)</f>
        <v>80</v>
      </c>
      <c r="I3920" s="25">
        <f>INDEX('Appendix 1 - Team Data'!$B$12:$R$112, MATCH(D3920, 'Appendix 1 - Team Data'!$B$12:$B$112,0),4)</f>
        <v>30</v>
      </c>
      <c r="J3920" s="25">
        <f t="shared" si="61"/>
        <v>2</v>
      </c>
    </row>
    <row r="3921" spans="2:10">
      <c r="B3921" s="3">
        <v>40792</v>
      </c>
      <c r="C3921" s="10" t="s">
        <v>244</v>
      </c>
      <c r="D3921" s="10" t="s">
        <v>212</v>
      </c>
      <c r="E3921" s="25">
        <v>0</v>
      </c>
      <c r="F3921" s="25">
        <v>2</v>
      </c>
      <c r="G3921" s="10" t="s">
        <v>293</v>
      </c>
      <c r="H3921" s="25">
        <f>INDEX('Appendix 1 - Team Data'!$B$12:$R$112, MATCH(C3921, 'Appendix 1 - Team Data'!$B$12:$B$112,0),4)</f>
        <v>30</v>
      </c>
      <c r="I3921" s="25">
        <f>INDEX('Appendix 1 - Team Data'!$B$12:$R$112, MATCH(D3921, 'Appendix 1 - Team Data'!$B$12:$B$112,0),4)</f>
        <v>80</v>
      </c>
      <c r="J3921" s="25">
        <f t="shared" si="61"/>
        <v>2</v>
      </c>
    </row>
    <row r="3922" spans="2:10">
      <c r="B3922" s="3">
        <v>40792</v>
      </c>
      <c r="C3922" s="10" t="s">
        <v>247</v>
      </c>
      <c r="D3922" s="10" t="s">
        <v>52</v>
      </c>
      <c r="E3922" s="25">
        <v>0</v>
      </c>
      <c r="F3922" s="25">
        <v>2</v>
      </c>
      <c r="G3922" s="10" t="s">
        <v>288</v>
      </c>
      <c r="H3922" s="25">
        <f>INDEX('Appendix 1 - Team Data'!$B$12:$R$112, MATCH(C3922, 'Appendix 1 - Team Data'!$B$12:$B$112,0),4)</f>
        <v>30</v>
      </c>
      <c r="I3922" s="25">
        <f>INDEX('Appendix 1 - Team Data'!$B$12:$R$112, MATCH(D3922, 'Appendix 1 - Team Data'!$B$12:$B$112,0),4)</f>
        <v>90</v>
      </c>
      <c r="J3922" s="25">
        <f t="shared" si="61"/>
        <v>2</v>
      </c>
    </row>
    <row r="3923" spans="2:10">
      <c r="B3923" s="3">
        <v>40792</v>
      </c>
      <c r="C3923" s="10" t="s">
        <v>272</v>
      </c>
      <c r="D3923" s="10" t="s">
        <v>249</v>
      </c>
      <c r="E3923" s="25">
        <v>3</v>
      </c>
      <c r="F3923" s="25">
        <v>1</v>
      </c>
      <c r="G3923" s="10" t="s">
        <v>289</v>
      </c>
      <c r="H3923" s="25">
        <f>INDEX('Appendix 1 - Team Data'!$B$12:$R$112, MATCH(C3923, 'Appendix 1 - Team Data'!$B$12:$B$112,0),4)</f>
        <v>0</v>
      </c>
      <c r="I3923" s="25">
        <f>INDEX('Appendix 1 - Team Data'!$B$12:$R$112, MATCH(D3923, 'Appendix 1 - Team Data'!$B$12:$B$112,0),4)</f>
        <v>20</v>
      </c>
      <c r="J3923" s="25">
        <f t="shared" si="61"/>
        <v>2</v>
      </c>
    </row>
    <row r="3924" spans="2:10">
      <c r="B3924" s="3">
        <v>40792</v>
      </c>
      <c r="C3924" s="10" t="s">
        <v>16</v>
      </c>
      <c r="D3924" s="10" t="s">
        <v>26</v>
      </c>
      <c r="E3924" s="25">
        <v>1</v>
      </c>
      <c r="F3924" s="25">
        <v>3</v>
      </c>
      <c r="G3924" s="10" t="s">
        <v>289</v>
      </c>
      <c r="H3924" s="25">
        <f>INDEX('Appendix 1 - Team Data'!$B$12:$R$112, MATCH(C3924, 'Appendix 1 - Team Data'!$B$12:$B$112,0),4)</f>
        <v>30</v>
      </c>
      <c r="I3924" s="25">
        <f>INDEX('Appendix 1 - Team Data'!$B$12:$R$112, MATCH(D3924, 'Appendix 1 - Team Data'!$B$12:$B$112,0),4)</f>
        <v>60</v>
      </c>
      <c r="J3924" s="25">
        <f t="shared" si="61"/>
        <v>2</v>
      </c>
    </row>
    <row r="3925" spans="2:10">
      <c r="B3925" s="3">
        <v>40792</v>
      </c>
      <c r="C3925" s="10" t="s">
        <v>36</v>
      </c>
      <c r="D3925" s="10" t="s">
        <v>233</v>
      </c>
      <c r="E3925" s="25">
        <v>3</v>
      </c>
      <c r="F3925" s="25">
        <v>1</v>
      </c>
      <c r="G3925" s="10" t="s">
        <v>293</v>
      </c>
      <c r="H3925" s="25">
        <f>INDEX('Appendix 1 - Team Data'!$B$12:$R$112, MATCH(C3925, 'Appendix 1 - Team Data'!$B$12:$B$112,0),4)</f>
        <v>80</v>
      </c>
      <c r="I3925" s="25">
        <f>INDEX('Appendix 1 - Team Data'!$B$12:$R$112, MATCH(D3925, 'Appendix 1 - Team Data'!$B$12:$B$112,0),4)</f>
        <v>40</v>
      </c>
      <c r="J3925" s="25">
        <f t="shared" ref="J3925:J3988" si="62">ABS(F3925-E3925)</f>
        <v>2</v>
      </c>
    </row>
    <row r="3926" spans="2:10">
      <c r="B3926" s="3">
        <v>40814</v>
      </c>
      <c r="C3926" s="10" t="s">
        <v>35</v>
      </c>
      <c r="D3926" s="10" t="s">
        <v>30</v>
      </c>
      <c r="E3926" s="25">
        <v>2</v>
      </c>
      <c r="F3926" s="25">
        <v>0</v>
      </c>
      <c r="G3926" s="10" t="s">
        <v>288</v>
      </c>
      <c r="H3926" s="25">
        <f>INDEX('Appendix 1 - Team Data'!$B$12:$R$112, MATCH(C3926, 'Appendix 1 - Team Data'!$B$12:$B$112,0),4)</f>
        <v>90</v>
      </c>
      <c r="I3926" s="25">
        <f>INDEX('Appendix 1 - Team Data'!$B$12:$R$112, MATCH(D3926, 'Appendix 1 - Team Data'!$B$12:$B$112,0),4)</f>
        <v>90</v>
      </c>
      <c r="J3926" s="25">
        <f t="shared" si="62"/>
        <v>2</v>
      </c>
    </row>
    <row r="3927" spans="2:10">
      <c r="B3927" s="3">
        <v>40823</v>
      </c>
      <c r="C3927" s="10" t="s">
        <v>218</v>
      </c>
      <c r="D3927" s="10" t="s">
        <v>220</v>
      </c>
      <c r="E3927" s="25">
        <v>2</v>
      </c>
      <c r="F3927" s="25">
        <v>0</v>
      </c>
      <c r="G3927" s="10" t="s">
        <v>289</v>
      </c>
      <c r="H3927" s="25">
        <f>INDEX('Appendix 1 - Team Data'!$B$12:$R$112, MATCH(C3927, 'Appendix 1 - Team Data'!$B$12:$B$112,0),4)</f>
        <v>70</v>
      </c>
      <c r="I3927" s="25">
        <f>INDEX('Appendix 1 - Team Data'!$B$12:$R$112, MATCH(D3927, 'Appendix 1 - Team Data'!$B$12:$B$112,0),4)</f>
        <v>60</v>
      </c>
      <c r="J3927" s="25">
        <f t="shared" si="62"/>
        <v>2</v>
      </c>
    </row>
    <row r="3928" spans="2:10">
      <c r="B3928" s="3">
        <v>40823</v>
      </c>
      <c r="C3928" s="10" t="s">
        <v>230</v>
      </c>
      <c r="D3928" s="10" t="s">
        <v>32</v>
      </c>
      <c r="E3928" s="25">
        <v>2</v>
      </c>
      <c r="F3928" s="25">
        <v>0</v>
      </c>
      <c r="G3928" s="10" t="s">
        <v>293</v>
      </c>
      <c r="H3928" s="25">
        <f>INDEX('Appendix 1 - Team Data'!$B$12:$R$112, MATCH(C3928, 'Appendix 1 - Team Data'!$B$12:$B$112,0),4)</f>
        <v>50</v>
      </c>
      <c r="I3928" s="25">
        <f>INDEX('Appendix 1 - Team Data'!$B$12:$R$112, MATCH(D3928, 'Appendix 1 - Team Data'!$B$12:$B$112,0),4)</f>
        <v>80</v>
      </c>
      <c r="J3928" s="25">
        <f t="shared" si="62"/>
        <v>2</v>
      </c>
    </row>
    <row r="3929" spans="2:10">
      <c r="B3929" s="3">
        <v>40823</v>
      </c>
      <c r="C3929" s="10" t="s">
        <v>27</v>
      </c>
      <c r="D3929" s="10" t="s">
        <v>215</v>
      </c>
      <c r="E3929" s="25">
        <v>2</v>
      </c>
      <c r="F3929" s="25">
        <v>0</v>
      </c>
      <c r="G3929" s="10" t="s">
        <v>289</v>
      </c>
      <c r="H3929" s="25">
        <f>INDEX('Appendix 1 - Team Data'!$B$12:$R$112, MATCH(C3929, 'Appendix 1 - Team Data'!$B$12:$B$112,0),4)</f>
        <v>80</v>
      </c>
      <c r="I3929" s="25">
        <f>INDEX('Appendix 1 - Team Data'!$B$12:$R$112, MATCH(D3929, 'Appendix 1 - Team Data'!$B$12:$B$112,0),4)</f>
        <v>70</v>
      </c>
      <c r="J3929" s="25">
        <f t="shared" si="62"/>
        <v>2</v>
      </c>
    </row>
    <row r="3930" spans="2:10">
      <c r="B3930" s="3">
        <v>40823</v>
      </c>
      <c r="C3930" s="10" t="s">
        <v>20</v>
      </c>
      <c r="D3930" s="10" t="s">
        <v>31</v>
      </c>
      <c r="E3930" s="25">
        <v>5</v>
      </c>
      <c r="F3930" s="25">
        <v>3</v>
      </c>
      <c r="G3930" s="10" t="s">
        <v>293</v>
      </c>
      <c r="H3930" s="25">
        <f>INDEX('Appendix 1 - Team Data'!$B$12:$R$112, MATCH(C3930, 'Appendix 1 - Team Data'!$B$12:$B$112,0),4)</f>
        <v>90</v>
      </c>
      <c r="I3930" s="25">
        <f>INDEX('Appendix 1 - Team Data'!$B$12:$R$112, MATCH(D3930, 'Appendix 1 - Team Data'!$B$12:$B$112,0),4)</f>
        <v>70</v>
      </c>
      <c r="J3930" s="25">
        <f t="shared" si="62"/>
        <v>2</v>
      </c>
    </row>
    <row r="3931" spans="2:10">
      <c r="B3931" s="3">
        <v>40823</v>
      </c>
      <c r="C3931" s="10" t="s">
        <v>225</v>
      </c>
      <c r="D3931" s="10" t="s">
        <v>40</v>
      </c>
      <c r="E3931" s="25">
        <v>1</v>
      </c>
      <c r="F3931" s="25">
        <v>3</v>
      </c>
      <c r="G3931" s="10" t="s">
        <v>293</v>
      </c>
      <c r="H3931" s="25">
        <f>INDEX('Appendix 1 - Team Data'!$B$12:$R$112, MATCH(C3931, 'Appendix 1 - Team Data'!$B$12:$B$112,0),4)</f>
        <v>60</v>
      </c>
      <c r="I3931" s="25">
        <f>INDEX('Appendix 1 - Team Data'!$B$12:$R$112, MATCH(D3931, 'Appendix 1 - Team Data'!$B$12:$B$112,0),4)</f>
        <v>90</v>
      </c>
      <c r="J3931" s="25">
        <f t="shared" si="62"/>
        <v>2</v>
      </c>
    </row>
    <row r="3932" spans="2:10">
      <c r="B3932" s="3">
        <v>40823</v>
      </c>
      <c r="C3932" s="10" t="s">
        <v>18</v>
      </c>
      <c r="D3932" s="10" t="s">
        <v>227</v>
      </c>
      <c r="E3932" s="25">
        <v>4</v>
      </c>
      <c r="F3932" s="25">
        <v>2</v>
      </c>
      <c r="G3932" s="10" t="s">
        <v>289</v>
      </c>
      <c r="H3932" s="25">
        <f>INDEX('Appendix 1 - Team Data'!$B$12:$R$112, MATCH(C3932, 'Appendix 1 - Team Data'!$B$12:$B$112,0),4)</f>
        <v>80</v>
      </c>
      <c r="I3932" s="25">
        <f>INDEX('Appendix 1 - Team Data'!$B$12:$R$112, MATCH(D3932, 'Appendix 1 - Team Data'!$B$12:$B$112,0),4)</f>
        <v>50</v>
      </c>
      <c r="J3932" s="25">
        <f t="shared" si="62"/>
        <v>2</v>
      </c>
    </row>
    <row r="3933" spans="2:10">
      <c r="B3933" s="3">
        <v>40823</v>
      </c>
      <c r="C3933" s="10" t="s">
        <v>214</v>
      </c>
      <c r="D3933" s="10" t="s">
        <v>36</v>
      </c>
      <c r="E3933" s="25">
        <v>2</v>
      </c>
      <c r="F3933" s="25">
        <v>0</v>
      </c>
      <c r="G3933" s="10" t="s">
        <v>293</v>
      </c>
      <c r="H3933" s="25">
        <f>INDEX('Appendix 1 - Team Data'!$B$12:$R$112, MATCH(C3933, 'Appendix 1 - Team Data'!$B$12:$B$112,0),4)</f>
        <v>70</v>
      </c>
      <c r="I3933" s="25">
        <f>INDEX('Appendix 1 - Team Data'!$B$12:$R$112, MATCH(D3933, 'Appendix 1 - Team Data'!$B$12:$B$112,0),4)</f>
        <v>80</v>
      </c>
      <c r="J3933" s="25">
        <f t="shared" si="62"/>
        <v>2</v>
      </c>
    </row>
    <row r="3934" spans="2:10">
      <c r="B3934" s="3">
        <v>40827</v>
      </c>
      <c r="C3934" s="10" t="s">
        <v>261</v>
      </c>
      <c r="D3934" s="10" t="s">
        <v>50</v>
      </c>
      <c r="E3934" s="25">
        <v>0</v>
      </c>
      <c r="F3934" s="25">
        <v>2</v>
      </c>
      <c r="G3934" s="10" t="s">
        <v>288</v>
      </c>
      <c r="H3934" s="25">
        <f>INDEX('Appendix 1 - Team Data'!$B$12:$R$112, MATCH(C3934, 'Appendix 1 - Team Data'!$B$12:$B$112,0),4)</f>
        <v>10</v>
      </c>
      <c r="I3934" s="25">
        <f>INDEX('Appendix 1 - Team Data'!$B$12:$R$112, MATCH(D3934, 'Appendix 1 - Team Data'!$B$12:$B$112,0),4)</f>
        <v>80</v>
      </c>
      <c r="J3934" s="25">
        <f t="shared" si="62"/>
        <v>2</v>
      </c>
    </row>
    <row r="3935" spans="2:10">
      <c r="B3935" s="3">
        <v>40827</v>
      </c>
      <c r="C3935" s="10" t="s">
        <v>213</v>
      </c>
      <c r="D3935" s="10" t="s">
        <v>27</v>
      </c>
      <c r="E3935" s="25">
        <v>4</v>
      </c>
      <c r="F3935" s="25">
        <v>2</v>
      </c>
      <c r="G3935" s="10" t="s">
        <v>289</v>
      </c>
      <c r="H3935" s="25">
        <f>INDEX('Appendix 1 - Team Data'!$B$12:$R$112, MATCH(C3935, 'Appendix 1 - Team Data'!$B$12:$B$112,0),4)</f>
        <v>80</v>
      </c>
      <c r="I3935" s="25">
        <f>INDEX('Appendix 1 - Team Data'!$B$12:$R$112, MATCH(D3935, 'Appendix 1 - Team Data'!$B$12:$B$112,0),4)</f>
        <v>80</v>
      </c>
      <c r="J3935" s="25">
        <f t="shared" si="62"/>
        <v>2</v>
      </c>
    </row>
    <row r="3936" spans="2:10">
      <c r="B3936" s="3">
        <v>40827</v>
      </c>
      <c r="C3936" s="10" t="s">
        <v>258</v>
      </c>
      <c r="D3936" s="10" t="s">
        <v>219</v>
      </c>
      <c r="E3936" s="25">
        <v>0</v>
      </c>
      <c r="F3936" s="25">
        <v>2</v>
      </c>
      <c r="G3936" s="10" t="s">
        <v>288</v>
      </c>
      <c r="H3936" s="25">
        <f>INDEX('Appendix 1 - Team Data'!$B$12:$R$112, MATCH(C3936, 'Appendix 1 - Team Data'!$B$12:$B$112,0),4)</f>
        <v>20</v>
      </c>
      <c r="I3936" s="25">
        <f>INDEX('Appendix 1 - Team Data'!$B$12:$R$112, MATCH(D3936, 'Appendix 1 - Team Data'!$B$12:$B$112,0),4)</f>
        <v>60</v>
      </c>
      <c r="J3936" s="25">
        <f t="shared" si="62"/>
        <v>2</v>
      </c>
    </row>
    <row r="3937" spans="2:10">
      <c r="B3937" s="3">
        <v>40827</v>
      </c>
      <c r="C3937" s="10" t="s">
        <v>40</v>
      </c>
      <c r="D3937" s="10" t="s">
        <v>45</v>
      </c>
      <c r="E3937" s="25">
        <v>3</v>
      </c>
      <c r="F3937" s="25">
        <v>1</v>
      </c>
      <c r="G3937" s="10" t="s">
        <v>293</v>
      </c>
      <c r="H3937" s="25">
        <f>INDEX('Appendix 1 - Team Data'!$B$12:$R$112, MATCH(C3937, 'Appendix 1 - Team Data'!$B$12:$B$112,0),4)</f>
        <v>90</v>
      </c>
      <c r="I3937" s="25">
        <f>INDEX('Appendix 1 - Team Data'!$B$12:$R$112, MATCH(D3937, 'Appendix 1 - Team Data'!$B$12:$B$112,0),4)</f>
        <v>90</v>
      </c>
      <c r="J3937" s="25">
        <f t="shared" si="62"/>
        <v>2</v>
      </c>
    </row>
    <row r="3938" spans="2:10">
      <c r="B3938" s="3">
        <v>40827</v>
      </c>
      <c r="C3938" s="10" t="s">
        <v>21</v>
      </c>
      <c r="D3938" s="10" t="s">
        <v>222</v>
      </c>
      <c r="E3938" s="25">
        <v>3</v>
      </c>
      <c r="F3938" s="25">
        <v>1</v>
      </c>
      <c r="G3938" s="10" t="s">
        <v>293</v>
      </c>
      <c r="H3938" s="25">
        <f>INDEX('Appendix 1 - Team Data'!$B$12:$R$112, MATCH(C3938, 'Appendix 1 - Team Data'!$B$12:$B$112,0),4)</f>
        <v>90</v>
      </c>
      <c r="I3938" s="25">
        <f>INDEX('Appendix 1 - Team Data'!$B$12:$R$112, MATCH(D3938, 'Appendix 1 - Team Data'!$B$12:$B$112,0),4)</f>
        <v>60</v>
      </c>
      <c r="J3938" s="25">
        <f t="shared" si="62"/>
        <v>2</v>
      </c>
    </row>
    <row r="3939" spans="2:10">
      <c r="B3939" s="3">
        <v>40827</v>
      </c>
      <c r="C3939" s="10" t="s">
        <v>36</v>
      </c>
      <c r="D3939" s="10" t="s">
        <v>235</v>
      </c>
      <c r="E3939" s="25">
        <v>2</v>
      </c>
      <c r="F3939" s="25">
        <v>0</v>
      </c>
      <c r="G3939" s="10" t="s">
        <v>293</v>
      </c>
      <c r="H3939" s="25">
        <f>INDEX('Appendix 1 - Team Data'!$B$12:$R$112, MATCH(C3939, 'Appendix 1 - Team Data'!$B$12:$B$112,0),4)</f>
        <v>80</v>
      </c>
      <c r="I3939" s="25">
        <f>INDEX('Appendix 1 - Team Data'!$B$12:$R$112, MATCH(D3939, 'Appendix 1 - Team Data'!$B$12:$B$112,0),4)</f>
        <v>40</v>
      </c>
      <c r="J3939" s="25">
        <f t="shared" si="62"/>
        <v>2</v>
      </c>
    </row>
    <row r="3940" spans="2:10">
      <c r="B3940" s="3">
        <v>40858</v>
      </c>
      <c r="C3940" s="10" t="s">
        <v>28</v>
      </c>
      <c r="D3940" s="10" t="s">
        <v>42</v>
      </c>
      <c r="E3940" s="25">
        <v>2</v>
      </c>
      <c r="F3940" s="25">
        <v>0</v>
      </c>
      <c r="G3940" s="10" t="s">
        <v>288</v>
      </c>
      <c r="H3940" s="25">
        <f>INDEX('Appendix 1 - Team Data'!$B$12:$R$112, MATCH(C3940, 'Appendix 1 - Team Data'!$B$12:$B$112,0),4)</f>
        <v>80</v>
      </c>
      <c r="I3940" s="25">
        <f>INDEX('Appendix 1 - Team Data'!$B$12:$R$112, MATCH(D3940, 'Appendix 1 - Team Data'!$B$12:$B$112,0),4)</f>
        <v>80</v>
      </c>
      <c r="J3940" s="25">
        <f t="shared" si="62"/>
        <v>2</v>
      </c>
    </row>
    <row r="3941" spans="2:10">
      <c r="B3941" s="3">
        <v>40858</v>
      </c>
      <c r="C3941" s="10" t="s">
        <v>41</v>
      </c>
      <c r="D3941" s="10" t="s">
        <v>38</v>
      </c>
      <c r="E3941" s="25">
        <v>2</v>
      </c>
      <c r="F3941" s="25">
        <v>0</v>
      </c>
      <c r="G3941" s="10" t="s">
        <v>288</v>
      </c>
      <c r="H3941" s="25">
        <f>INDEX('Appendix 1 - Team Data'!$B$12:$R$112, MATCH(C3941, 'Appendix 1 - Team Data'!$B$12:$B$112,0),4)</f>
        <v>80</v>
      </c>
      <c r="I3941" s="25">
        <f>INDEX('Appendix 1 - Team Data'!$B$12:$R$112, MATCH(D3941, 'Appendix 1 - Team Data'!$B$12:$B$112,0),4)</f>
        <v>70</v>
      </c>
      <c r="J3941" s="25">
        <f t="shared" si="62"/>
        <v>2</v>
      </c>
    </row>
    <row r="3942" spans="2:10">
      <c r="B3942" s="3">
        <v>40858</v>
      </c>
      <c r="C3942" s="10" t="s">
        <v>46</v>
      </c>
      <c r="D3942" s="10" t="s">
        <v>37</v>
      </c>
      <c r="E3942" s="25">
        <v>2</v>
      </c>
      <c r="F3942" s="25">
        <v>0</v>
      </c>
      <c r="G3942" s="10" t="s">
        <v>288</v>
      </c>
      <c r="H3942" s="25">
        <f>INDEX('Appendix 1 - Team Data'!$B$12:$R$112, MATCH(C3942, 'Appendix 1 - Team Data'!$B$12:$B$112,0),4)</f>
        <v>50</v>
      </c>
      <c r="I3942" s="25">
        <f>INDEX('Appendix 1 - Team Data'!$B$12:$R$112, MATCH(D3942, 'Appendix 1 - Team Data'!$B$12:$B$112,0),4)</f>
        <v>60</v>
      </c>
      <c r="J3942" s="25">
        <f t="shared" si="62"/>
        <v>2</v>
      </c>
    </row>
    <row r="3943" spans="2:10">
      <c r="B3943" s="3">
        <v>40858</v>
      </c>
      <c r="C3943" s="10" t="s">
        <v>50</v>
      </c>
      <c r="D3943" s="10" t="s">
        <v>211</v>
      </c>
      <c r="E3943" s="25">
        <v>0</v>
      </c>
      <c r="F3943" s="25">
        <v>2</v>
      </c>
      <c r="G3943" s="10" t="s">
        <v>288</v>
      </c>
      <c r="H3943" s="25">
        <f>INDEX('Appendix 1 - Team Data'!$B$12:$R$112, MATCH(C3943, 'Appendix 1 - Team Data'!$B$12:$B$112,0),4)</f>
        <v>80</v>
      </c>
      <c r="I3943" s="25">
        <f>INDEX('Appendix 1 - Team Data'!$B$12:$R$112, MATCH(D3943, 'Appendix 1 - Team Data'!$B$12:$B$112,0),4)</f>
        <v>90</v>
      </c>
      <c r="J3943" s="25">
        <f t="shared" si="62"/>
        <v>2</v>
      </c>
    </row>
    <row r="3944" spans="2:10">
      <c r="B3944" s="3">
        <v>40858</v>
      </c>
      <c r="C3944" s="10" t="s">
        <v>249</v>
      </c>
      <c r="D3944" s="10" t="s">
        <v>43</v>
      </c>
      <c r="E3944" s="25">
        <v>0</v>
      </c>
      <c r="F3944" s="25">
        <v>2</v>
      </c>
      <c r="G3944" s="10" t="s">
        <v>289</v>
      </c>
      <c r="H3944" s="25">
        <f>INDEX('Appendix 1 - Team Data'!$B$12:$R$112, MATCH(C3944, 'Appendix 1 - Team Data'!$B$12:$B$112,0),4)</f>
        <v>20</v>
      </c>
      <c r="I3944" s="25">
        <f>INDEX('Appendix 1 - Team Data'!$B$12:$R$112, MATCH(D3944, 'Appendix 1 - Team Data'!$B$12:$B$112,0),4)</f>
        <v>70</v>
      </c>
      <c r="J3944" s="25">
        <f t="shared" si="62"/>
        <v>2</v>
      </c>
    </row>
    <row r="3945" spans="2:10">
      <c r="B3945" s="3">
        <v>40861</v>
      </c>
      <c r="C3945" s="10" t="s">
        <v>35</v>
      </c>
      <c r="D3945" s="10" t="s">
        <v>17</v>
      </c>
      <c r="E3945" s="25">
        <v>2</v>
      </c>
      <c r="F3945" s="25">
        <v>0</v>
      </c>
      <c r="G3945" s="10" t="s">
        <v>288</v>
      </c>
      <c r="H3945" s="25">
        <f>INDEX('Appendix 1 - Team Data'!$B$12:$R$112, MATCH(C3945, 'Appendix 1 - Team Data'!$B$12:$B$112,0),4)</f>
        <v>90</v>
      </c>
      <c r="I3945" s="25">
        <f>INDEX('Appendix 1 - Team Data'!$B$12:$R$112, MATCH(D3945, 'Appendix 1 - Team Data'!$B$12:$B$112,0),4)</f>
        <v>50</v>
      </c>
      <c r="J3945" s="25">
        <f t="shared" si="62"/>
        <v>2</v>
      </c>
    </row>
    <row r="3946" spans="2:10">
      <c r="B3946" s="3">
        <v>40861</v>
      </c>
      <c r="C3946" s="10" t="s">
        <v>237</v>
      </c>
      <c r="D3946" s="10" t="s">
        <v>38</v>
      </c>
      <c r="E3946" s="25">
        <v>2</v>
      </c>
      <c r="F3946" s="25">
        <v>0</v>
      </c>
      <c r="G3946" s="10" t="s">
        <v>288</v>
      </c>
      <c r="H3946" s="25">
        <f>INDEX('Appendix 1 - Team Data'!$B$12:$R$112, MATCH(C3946, 'Appendix 1 - Team Data'!$B$12:$B$112,0),4)</f>
        <v>40</v>
      </c>
      <c r="I3946" s="25">
        <f>INDEX('Appendix 1 - Team Data'!$B$12:$R$112, MATCH(D3946, 'Appendix 1 - Team Data'!$B$12:$B$112,0),4)</f>
        <v>70</v>
      </c>
      <c r="J3946" s="25">
        <f t="shared" si="62"/>
        <v>2</v>
      </c>
    </row>
    <row r="3947" spans="2:10">
      <c r="B3947" s="3">
        <v>40862</v>
      </c>
      <c r="C3947" s="10" t="s">
        <v>213</v>
      </c>
      <c r="D3947" s="10" t="s">
        <v>215</v>
      </c>
      <c r="E3947" s="25">
        <v>2</v>
      </c>
      <c r="F3947" s="25">
        <v>0</v>
      </c>
      <c r="G3947" s="10" t="s">
        <v>289</v>
      </c>
      <c r="H3947" s="25">
        <f>INDEX('Appendix 1 - Team Data'!$B$12:$R$112, MATCH(C3947, 'Appendix 1 - Team Data'!$B$12:$B$112,0),4)</f>
        <v>80</v>
      </c>
      <c r="I3947" s="25">
        <f>INDEX('Appendix 1 - Team Data'!$B$12:$R$112, MATCH(D3947, 'Appendix 1 - Team Data'!$B$12:$B$112,0),4)</f>
        <v>70</v>
      </c>
      <c r="J3947" s="25">
        <f t="shared" si="62"/>
        <v>2</v>
      </c>
    </row>
    <row r="3948" spans="2:10">
      <c r="B3948" s="3">
        <v>40862</v>
      </c>
      <c r="C3948" s="10" t="s">
        <v>218</v>
      </c>
      <c r="D3948" s="10" t="s">
        <v>27</v>
      </c>
      <c r="E3948" s="25">
        <v>2</v>
      </c>
      <c r="F3948" s="25">
        <v>0</v>
      </c>
      <c r="G3948" s="10" t="s">
        <v>289</v>
      </c>
      <c r="H3948" s="25">
        <f>INDEX('Appendix 1 - Team Data'!$B$12:$R$112, MATCH(C3948, 'Appendix 1 - Team Data'!$B$12:$B$112,0),4)</f>
        <v>70</v>
      </c>
      <c r="I3948" s="25">
        <f>INDEX('Appendix 1 - Team Data'!$B$12:$R$112, MATCH(D3948, 'Appendix 1 - Team Data'!$B$12:$B$112,0),4)</f>
        <v>80</v>
      </c>
      <c r="J3948" s="25">
        <f t="shared" si="62"/>
        <v>2</v>
      </c>
    </row>
    <row r="3949" spans="2:10">
      <c r="B3949" s="3">
        <v>40862</v>
      </c>
      <c r="C3949" s="10" t="s">
        <v>230</v>
      </c>
      <c r="D3949" s="10" t="s">
        <v>228</v>
      </c>
      <c r="E3949" s="25">
        <v>1</v>
      </c>
      <c r="F3949" s="25">
        <v>3</v>
      </c>
      <c r="G3949" s="10" t="s">
        <v>288</v>
      </c>
      <c r="H3949" s="25">
        <f>INDEX('Appendix 1 - Team Data'!$B$12:$R$112, MATCH(C3949, 'Appendix 1 - Team Data'!$B$12:$B$112,0),4)</f>
        <v>50</v>
      </c>
      <c r="I3949" s="25">
        <f>INDEX('Appendix 1 - Team Data'!$B$12:$R$112, MATCH(D3949, 'Appendix 1 - Team Data'!$B$12:$B$112,0),4)</f>
        <v>50</v>
      </c>
      <c r="J3949" s="25">
        <f t="shared" si="62"/>
        <v>2</v>
      </c>
    </row>
    <row r="3950" spans="2:10">
      <c r="B3950" s="3">
        <v>40862</v>
      </c>
      <c r="C3950" s="10" t="s">
        <v>268</v>
      </c>
      <c r="D3950" s="10" t="s">
        <v>245</v>
      </c>
      <c r="E3950" s="25">
        <v>1</v>
      </c>
      <c r="F3950" s="25">
        <v>3</v>
      </c>
      <c r="G3950" s="10" t="s">
        <v>289</v>
      </c>
      <c r="H3950" s="25">
        <f>INDEX('Appendix 1 - Team Data'!$B$12:$R$112, MATCH(C3950, 'Appendix 1 - Team Data'!$B$12:$B$112,0),4)</f>
        <v>10</v>
      </c>
      <c r="I3950" s="25">
        <f>INDEX('Appendix 1 - Team Data'!$B$12:$R$112, MATCH(D3950, 'Appendix 1 - Team Data'!$B$12:$B$112,0),4)</f>
        <v>30</v>
      </c>
      <c r="J3950" s="25">
        <f t="shared" si="62"/>
        <v>2</v>
      </c>
    </row>
    <row r="3951" spans="2:10">
      <c r="B3951" s="3">
        <v>40862</v>
      </c>
      <c r="C3951" s="10" t="s">
        <v>33</v>
      </c>
      <c r="D3951" s="10" t="s">
        <v>260</v>
      </c>
      <c r="E3951" s="25">
        <v>2</v>
      </c>
      <c r="F3951" s="25">
        <v>0</v>
      </c>
      <c r="G3951" s="10" t="s">
        <v>288</v>
      </c>
      <c r="H3951" s="25">
        <f>INDEX('Appendix 1 - Team Data'!$B$12:$R$112, MATCH(C3951, 'Appendix 1 - Team Data'!$B$12:$B$112,0),4)</f>
        <v>50</v>
      </c>
      <c r="I3951" s="25">
        <f>INDEX('Appendix 1 - Team Data'!$B$12:$R$112, MATCH(D3951, 'Appendix 1 - Team Data'!$B$12:$B$112,0),4)</f>
        <v>10</v>
      </c>
      <c r="J3951" s="25">
        <f t="shared" si="62"/>
        <v>2</v>
      </c>
    </row>
    <row r="3952" spans="2:10">
      <c r="B3952" s="3">
        <v>40899</v>
      </c>
      <c r="C3952" s="10" t="s">
        <v>220</v>
      </c>
      <c r="D3952" s="10" t="s">
        <v>37</v>
      </c>
      <c r="E3952" s="25">
        <v>0</v>
      </c>
      <c r="F3952" s="25">
        <v>2</v>
      </c>
      <c r="G3952" s="10" t="s">
        <v>288</v>
      </c>
      <c r="H3952" s="25">
        <f>INDEX('Appendix 1 - Team Data'!$B$12:$R$112, MATCH(C3952, 'Appendix 1 - Team Data'!$B$12:$B$112,0),4)</f>
        <v>60</v>
      </c>
      <c r="I3952" s="25">
        <f>INDEX('Appendix 1 - Team Data'!$B$12:$R$112, MATCH(D3952, 'Appendix 1 - Team Data'!$B$12:$B$112,0),4)</f>
        <v>60</v>
      </c>
      <c r="J3952" s="25">
        <f t="shared" si="62"/>
        <v>2</v>
      </c>
    </row>
    <row r="3953" spans="2:10">
      <c r="B3953" s="3">
        <v>40921</v>
      </c>
      <c r="C3953" s="10" t="s">
        <v>47</v>
      </c>
      <c r="D3953" s="10" t="s">
        <v>243</v>
      </c>
      <c r="E3953" s="25">
        <v>0</v>
      </c>
      <c r="F3953" s="25">
        <v>2</v>
      </c>
      <c r="G3953" s="10" t="s">
        <v>288</v>
      </c>
      <c r="H3953" s="25">
        <f>INDEX('Appendix 1 - Team Data'!$B$12:$R$112, MATCH(C3953, 'Appendix 1 - Team Data'!$B$12:$B$112,0),4)</f>
        <v>40</v>
      </c>
      <c r="I3953" s="25">
        <f>INDEX('Appendix 1 - Team Data'!$B$12:$R$112, MATCH(D3953, 'Appendix 1 - Team Data'!$B$12:$B$112,0),4)</f>
        <v>30</v>
      </c>
      <c r="J3953" s="25">
        <f t="shared" si="62"/>
        <v>2</v>
      </c>
    </row>
    <row r="3954" spans="2:10">
      <c r="B3954" s="3">
        <v>40933</v>
      </c>
      <c r="C3954" s="10" t="s">
        <v>41</v>
      </c>
      <c r="D3954" s="10" t="s">
        <v>220</v>
      </c>
      <c r="E3954" s="25">
        <v>3</v>
      </c>
      <c r="F3954" s="25">
        <v>1</v>
      </c>
      <c r="G3954" s="10" t="s">
        <v>288</v>
      </c>
      <c r="H3954" s="25">
        <f>INDEX('Appendix 1 - Team Data'!$B$12:$R$112, MATCH(C3954, 'Appendix 1 - Team Data'!$B$12:$B$112,0),4)</f>
        <v>80</v>
      </c>
      <c r="I3954" s="25">
        <f>INDEX('Appendix 1 - Team Data'!$B$12:$R$112, MATCH(D3954, 'Appendix 1 - Team Data'!$B$12:$B$112,0),4)</f>
        <v>60</v>
      </c>
      <c r="J3954" s="25">
        <f t="shared" si="62"/>
        <v>2</v>
      </c>
    </row>
    <row r="3955" spans="2:10">
      <c r="B3955" s="3">
        <v>40934</v>
      </c>
      <c r="C3955" s="10" t="s">
        <v>243</v>
      </c>
      <c r="D3955" s="10" t="s">
        <v>238</v>
      </c>
      <c r="E3955" s="25">
        <v>2</v>
      </c>
      <c r="F3955" s="25">
        <v>0</v>
      </c>
      <c r="G3955" s="10" t="s">
        <v>306</v>
      </c>
      <c r="H3955" s="25">
        <f>INDEX('Appendix 1 - Team Data'!$B$12:$R$112, MATCH(C3955, 'Appendix 1 - Team Data'!$B$12:$B$112,0),4)</f>
        <v>30</v>
      </c>
      <c r="I3955" s="25">
        <f>INDEX('Appendix 1 - Team Data'!$B$12:$R$112, MATCH(D3955, 'Appendix 1 - Team Data'!$B$12:$B$112,0),4)</f>
        <v>40</v>
      </c>
      <c r="J3955" s="25">
        <f t="shared" si="62"/>
        <v>2</v>
      </c>
    </row>
    <row r="3956" spans="2:10">
      <c r="B3956" s="3">
        <v>40936</v>
      </c>
      <c r="C3956" s="10" t="s">
        <v>234</v>
      </c>
      <c r="D3956" s="10" t="s">
        <v>257</v>
      </c>
      <c r="E3956" s="25">
        <v>2</v>
      </c>
      <c r="F3956" s="25">
        <v>0</v>
      </c>
      <c r="G3956" s="10" t="s">
        <v>306</v>
      </c>
      <c r="H3956" s="25">
        <f>INDEX('Appendix 1 - Team Data'!$B$12:$R$112, MATCH(C3956, 'Appendix 1 - Team Data'!$B$12:$B$112,0),4)</f>
        <v>40</v>
      </c>
      <c r="I3956" s="25">
        <f>INDEX('Appendix 1 - Team Data'!$B$12:$R$112, MATCH(D3956, 'Appendix 1 - Team Data'!$B$12:$B$112,0),4)</f>
        <v>20</v>
      </c>
      <c r="J3956" s="25">
        <f t="shared" si="62"/>
        <v>2</v>
      </c>
    </row>
    <row r="3957" spans="2:10">
      <c r="B3957" s="3">
        <v>40950</v>
      </c>
      <c r="C3957" s="10" t="s">
        <v>234</v>
      </c>
      <c r="D3957" s="10" t="s">
        <v>257</v>
      </c>
      <c r="E3957" s="25">
        <v>0</v>
      </c>
      <c r="F3957" s="25">
        <v>2</v>
      </c>
      <c r="G3957" s="10" t="s">
        <v>306</v>
      </c>
      <c r="H3957" s="25">
        <f>INDEX('Appendix 1 - Team Data'!$B$12:$R$112, MATCH(C3957, 'Appendix 1 - Team Data'!$B$12:$B$112,0),4)</f>
        <v>40</v>
      </c>
      <c r="I3957" s="25">
        <f>INDEX('Appendix 1 - Team Data'!$B$12:$R$112, MATCH(D3957, 'Appendix 1 - Team Data'!$B$12:$B$112,0),4)</f>
        <v>20</v>
      </c>
      <c r="J3957" s="25">
        <f t="shared" si="62"/>
        <v>2</v>
      </c>
    </row>
    <row r="3958" spans="2:10">
      <c r="B3958" s="3">
        <v>40954</v>
      </c>
      <c r="C3958" s="10" t="s">
        <v>215</v>
      </c>
      <c r="D3958" s="10" t="s">
        <v>213</v>
      </c>
      <c r="E3958" s="25">
        <v>2</v>
      </c>
      <c r="F3958" s="25">
        <v>0</v>
      </c>
      <c r="G3958" s="10" t="s">
        <v>288</v>
      </c>
      <c r="H3958" s="25">
        <f>INDEX('Appendix 1 - Team Data'!$B$12:$R$112, MATCH(C3958, 'Appendix 1 - Team Data'!$B$12:$B$112,0),4)</f>
        <v>70</v>
      </c>
      <c r="I3958" s="25">
        <f>INDEX('Appendix 1 - Team Data'!$B$12:$R$112, MATCH(D3958, 'Appendix 1 - Team Data'!$B$12:$B$112,0),4)</f>
        <v>80</v>
      </c>
      <c r="J3958" s="25">
        <f t="shared" si="62"/>
        <v>2</v>
      </c>
    </row>
    <row r="3959" spans="2:10">
      <c r="B3959" s="3">
        <v>40961</v>
      </c>
      <c r="C3959" s="10" t="s">
        <v>248</v>
      </c>
      <c r="D3959" s="10" t="s">
        <v>275</v>
      </c>
      <c r="E3959" s="25">
        <v>2</v>
      </c>
      <c r="F3959" s="25">
        <v>0</v>
      </c>
      <c r="G3959" s="10" t="s">
        <v>288</v>
      </c>
      <c r="H3959" s="25">
        <f>INDEX('Appendix 1 - Team Data'!$B$12:$R$112, MATCH(C3959, 'Appendix 1 - Team Data'!$B$12:$B$112,0),4)</f>
        <v>30</v>
      </c>
      <c r="I3959" s="25">
        <f>INDEX('Appendix 1 - Team Data'!$B$12:$R$112, MATCH(D3959, 'Appendix 1 - Team Data'!$B$12:$B$112,0),4)</f>
        <v>0</v>
      </c>
      <c r="J3959" s="25">
        <f t="shared" si="62"/>
        <v>2</v>
      </c>
    </row>
    <row r="3960" spans="2:10">
      <c r="B3960" s="3">
        <v>40963</v>
      </c>
      <c r="C3960" s="10" t="s">
        <v>53</v>
      </c>
      <c r="D3960" s="10" t="s">
        <v>31</v>
      </c>
      <c r="E3960" s="25">
        <v>3</v>
      </c>
      <c r="F3960" s="25">
        <v>1</v>
      </c>
      <c r="G3960" s="10" t="s">
        <v>288</v>
      </c>
      <c r="H3960" s="25">
        <f>INDEX('Appendix 1 - Team Data'!$B$12:$R$112, MATCH(C3960, 'Appendix 1 - Team Data'!$B$12:$B$112,0),4)</f>
        <v>50</v>
      </c>
      <c r="I3960" s="25">
        <f>INDEX('Appendix 1 - Team Data'!$B$12:$R$112, MATCH(D3960, 'Appendix 1 - Team Data'!$B$12:$B$112,0),4)</f>
        <v>70</v>
      </c>
      <c r="J3960" s="25">
        <f t="shared" si="62"/>
        <v>2</v>
      </c>
    </row>
    <row r="3961" spans="2:10">
      <c r="B3961" s="3">
        <v>40964</v>
      </c>
      <c r="C3961" s="10" t="s">
        <v>43</v>
      </c>
      <c r="D3961" s="10" t="s">
        <v>240</v>
      </c>
      <c r="E3961" s="25">
        <v>4</v>
      </c>
      <c r="F3961" s="25">
        <v>2</v>
      </c>
      <c r="G3961" s="10" t="s">
        <v>288</v>
      </c>
      <c r="H3961" s="25">
        <f>INDEX('Appendix 1 - Team Data'!$B$12:$R$112, MATCH(C3961, 'Appendix 1 - Team Data'!$B$12:$B$112,0),4)</f>
        <v>70</v>
      </c>
      <c r="I3961" s="25">
        <f>INDEX('Appendix 1 - Team Data'!$B$12:$R$112, MATCH(D3961, 'Appendix 1 - Team Data'!$B$12:$B$112,0),4)</f>
        <v>30</v>
      </c>
      <c r="J3961" s="25">
        <f t="shared" si="62"/>
        <v>2</v>
      </c>
    </row>
    <row r="3962" spans="2:10">
      <c r="B3962" s="3">
        <v>40967</v>
      </c>
      <c r="C3962" s="10" t="s">
        <v>264</v>
      </c>
      <c r="D3962" s="10" t="s">
        <v>38</v>
      </c>
      <c r="E3962" s="25">
        <v>0</v>
      </c>
      <c r="F3962" s="25">
        <v>2</v>
      </c>
      <c r="G3962" s="10" t="s">
        <v>288</v>
      </c>
      <c r="H3962" s="25">
        <f>INDEX('Appendix 1 - Team Data'!$B$12:$R$112, MATCH(C3962, 'Appendix 1 - Team Data'!$B$12:$B$112,0),4)</f>
        <v>10</v>
      </c>
      <c r="I3962" s="25">
        <f>INDEX('Appendix 1 - Team Data'!$B$12:$R$112, MATCH(D3962, 'Appendix 1 - Team Data'!$B$12:$B$112,0),4)</f>
        <v>70</v>
      </c>
      <c r="J3962" s="25">
        <f t="shared" si="62"/>
        <v>2</v>
      </c>
    </row>
    <row r="3963" spans="2:10">
      <c r="B3963" s="3">
        <v>40968</v>
      </c>
      <c r="C3963" s="10" t="s">
        <v>264</v>
      </c>
      <c r="D3963" s="10" t="s">
        <v>255</v>
      </c>
      <c r="E3963" s="25">
        <v>3</v>
      </c>
      <c r="F3963" s="25">
        <v>1</v>
      </c>
      <c r="G3963" s="10" t="s">
        <v>288</v>
      </c>
      <c r="H3963" s="25">
        <f>INDEX('Appendix 1 - Team Data'!$B$12:$R$112, MATCH(C3963, 'Appendix 1 - Team Data'!$B$12:$B$112,0),4)</f>
        <v>10</v>
      </c>
      <c r="I3963" s="25">
        <f>INDEX('Appendix 1 - Team Data'!$B$12:$R$112, MATCH(D3963, 'Appendix 1 - Team Data'!$B$12:$B$112,0),4)</f>
        <v>20</v>
      </c>
      <c r="J3963" s="25">
        <f t="shared" si="62"/>
        <v>2</v>
      </c>
    </row>
    <row r="3964" spans="2:10">
      <c r="B3964" s="3">
        <v>40968</v>
      </c>
      <c r="C3964" s="10" t="s">
        <v>26</v>
      </c>
      <c r="D3964" s="10" t="s">
        <v>16</v>
      </c>
      <c r="E3964" s="25">
        <v>4</v>
      </c>
      <c r="F3964" s="25">
        <v>2</v>
      </c>
      <c r="G3964" s="10" t="s">
        <v>289</v>
      </c>
      <c r="H3964" s="25">
        <f>INDEX('Appendix 1 - Team Data'!$B$12:$R$112, MATCH(C3964, 'Appendix 1 - Team Data'!$B$12:$B$112,0),4)</f>
        <v>60</v>
      </c>
      <c r="I3964" s="25">
        <f>INDEX('Appendix 1 - Team Data'!$B$12:$R$112, MATCH(D3964, 'Appendix 1 - Team Data'!$B$12:$B$112,0),4)</f>
        <v>30</v>
      </c>
      <c r="J3964" s="25">
        <f t="shared" si="62"/>
        <v>2</v>
      </c>
    </row>
    <row r="3965" spans="2:10">
      <c r="B3965" s="3">
        <v>40968</v>
      </c>
      <c r="C3965" s="10" t="s">
        <v>226</v>
      </c>
      <c r="D3965" s="10" t="s">
        <v>244</v>
      </c>
      <c r="E3965" s="25">
        <v>3</v>
      </c>
      <c r="F3965" s="25">
        <v>1</v>
      </c>
      <c r="G3965" s="10" t="s">
        <v>288</v>
      </c>
      <c r="H3965" s="25">
        <f>INDEX('Appendix 1 - Team Data'!$B$12:$R$112, MATCH(C3965, 'Appendix 1 - Team Data'!$B$12:$B$112,0),4)</f>
        <v>60</v>
      </c>
      <c r="I3965" s="25">
        <f>INDEX('Appendix 1 - Team Data'!$B$12:$R$112, MATCH(D3965, 'Appendix 1 - Team Data'!$B$12:$B$112,0),4)</f>
        <v>30</v>
      </c>
      <c r="J3965" s="25">
        <f t="shared" si="62"/>
        <v>2</v>
      </c>
    </row>
    <row r="3966" spans="2:10">
      <c r="B3966" s="3">
        <v>40968</v>
      </c>
      <c r="C3966" s="10" t="s">
        <v>248</v>
      </c>
      <c r="D3966" s="10" t="s">
        <v>268</v>
      </c>
      <c r="E3966" s="25">
        <v>3</v>
      </c>
      <c r="F3966" s="25">
        <v>1</v>
      </c>
      <c r="G3966" s="10" t="s">
        <v>289</v>
      </c>
      <c r="H3966" s="25">
        <f>INDEX('Appendix 1 - Team Data'!$B$12:$R$112, MATCH(C3966, 'Appendix 1 - Team Data'!$B$12:$B$112,0),4)</f>
        <v>30</v>
      </c>
      <c r="I3966" s="25">
        <f>INDEX('Appendix 1 - Team Data'!$B$12:$R$112, MATCH(D3966, 'Appendix 1 - Team Data'!$B$12:$B$112,0),4)</f>
        <v>10</v>
      </c>
      <c r="J3966" s="25">
        <f t="shared" si="62"/>
        <v>2</v>
      </c>
    </row>
    <row r="3967" spans="2:10">
      <c r="B3967" s="3">
        <v>40968</v>
      </c>
      <c r="C3967" s="10" t="s">
        <v>32</v>
      </c>
      <c r="D3967" s="10" t="s">
        <v>42</v>
      </c>
      <c r="E3967" s="25">
        <v>1</v>
      </c>
      <c r="F3967" s="25">
        <v>3</v>
      </c>
      <c r="G3967" s="10" t="s">
        <v>288</v>
      </c>
      <c r="H3967" s="25">
        <f>INDEX('Appendix 1 - Team Data'!$B$12:$R$112, MATCH(C3967, 'Appendix 1 - Team Data'!$B$12:$B$112,0),4)</f>
        <v>80</v>
      </c>
      <c r="I3967" s="25">
        <f>INDEX('Appendix 1 - Team Data'!$B$12:$R$112, MATCH(D3967, 'Appendix 1 - Team Data'!$B$12:$B$112,0),4)</f>
        <v>80</v>
      </c>
      <c r="J3967" s="25">
        <f t="shared" si="62"/>
        <v>2</v>
      </c>
    </row>
    <row r="3968" spans="2:10">
      <c r="B3968" s="3">
        <v>40968</v>
      </c>
      <c r="C3968" s="10" t="s">
        <v>28</v>
      </c>
      <c r="D3968" s="10" t="s">
        <v>15</v>
      </c>
      <c r="E3968" s="25">
        <v>0</v>
      </c>
      <c r="F3968" s="25">
        <v>2</v>
      </c>
      <c r="G3968" s="10" t="s">
        <v>288</v>
      </c>
      <c r="H3968" s="25">
        <f>INDEX('Appendix 1 - Team Data'!$B$12:$R$112, MATCH(C3968, 'Appendix 1 - Team Data'!$B$12:$B$112,0),4)</f>
        <v>80</v>
      </c>
      <c r="I3968" s="25">
        <f>INDEX('Appendix 1 - Team Data'!$B$12:$R$112, MATCH(D3968, 'Appendix 1 - Team Data'!$B$12:$B$112,0),4)</f>
        <v>50</v>
      </c>
      <c r="J3968" s="25">
        <f t="shared" si="62"/>
        <v>2</v>
      </c>
    </row>
    <row r="3969" spans="2:10">
      <c r="B3969" s="3">
        <v>40968</v>
      </c>
      <c r="C3969" s="10" t="s">
        <v>218</v>
      </c>
      <c r="D3969" s="10" t="s">
        <v>237</v>
      </c>
      <c r="E3969" s="25">
        <v>2</v>
      </c>
      <c r="F3969" s="25">
        <v>0</v>
      </c>
      <c r="G3969" s="10" t="s">
        <v>288</v>
      </c>
      <c r="H3969" s="25">
        <f>INDEX('Appendix 1 - Team Data'!$B$12:$R$112, MATCH(C3969, 'Appendix 1 - Team Data'!$B$12:$B$112,0),4)</f>
        <v>70</v>
      </c>
      <c r="I3969" s="25">
        <f>INDEX('Appendix 1 - Team Data'!$B$12:$R$112, MATCH(D3969, 'Appendix 1 - Team Data'!$B$12:$B$112,0),4)</f>
        <v>40</v>
      </c>
      <c r="J3969" s="25">
        <f t="shared" si="62"/>
        <v>2</v>
      </c>
    </row>
    <row r="3970" spans="2:10">
      <c r="B3970" s="3">
        <v>40968</v>
      </c>
      <c r="C3970" s="10" t="s">
        <v>271</v>
      </c>
      <c r="D3970" s="10" t="s">
        <v>258</v>
      </c>
      <c r="E3970" s="25">
        <v>0</v>
      </c>
      <c r="F3970" s="25">
        <v>2</v>
      </c>
      <c r="G3970" s="10" t="s">
        <v>288</v>
      </c>
      <c r="H3970" s="25">
        <f>INDEX('Appendix 1 - Team Data'!$B$12:$R$112, MATCH(C3970, 'Appendix 1 - Team Data'!$B$12:$B$112,0),4)</f>
        <v>0</v>
      </c>
      <c r="I3970" s="25">
        <f>INDEX('Appendix 1 - Team Data'!$B$12:$R$112, MATCH(D3970, 'Appendix 1 - Team Data'!$B$12:$B$112,0),4)</f>
        <v>20</v>
      </c>
      <c r="J3970" s="25">
        <f t="shared" si="62"/>
        <v>2</v>
      </c>
    </row>
    <row r="3971" spans="2:10">
      <c r="B3971" s="3">
        <v>40968</v>
      </c>
      <c r="C3971" s="10" t="s">
        <v>43</v>
      </c>
      <c r="D3971" s="10" t="s">
        <v>275</v>
      </c>
      <c r="E3971" s="25">
        <v>2</v>
      </c>
      <c r="F3971" s="25">
        <v>0</v>
      </c>
      <c r="G3971" s="10" t="s">
        <v>289</v>
      </c>
      <c r="H3971" s="25">
        <f>INDEX('Appendix 1 - Team Data'!$B$12:$R$112, MATCH(C3971, 'Appendix 1 - Team Data'!$B$12:$B$112,0),4)</f>
        <v>70</v>
      </c>
      <c r="I3971" s="25">
        <f>INDEX('Appendix 1 - Team Data'!$B$12:$R$112, MATCH(D3971, 'Appendix 1 - Team Data'!$B$12:$B$112,0),4)</f>
        <v>0</v>
      </c>
      <c r="J3971" s="25">
        <f t="shared" si="62"/>
        <v>2</v>
      </c>
    </row>
    <row r="3972" spans="2:10">
      <c r="B3972" s="3">
        <v>40968</v>
      </c>
      <c r="C3972" s="10" t="s">
        <v>41</v>
      </c>
      <c r="D3972" s="10" t="s">
        <v>52</v>
      </c>
      <c r="E3972" s="25">
        <v>0</v>
      </c>
      <c r="F3972" s="25">
        <v>2</v>
      </c>
      <c r="G3972" s="10" t="s">
        <v>288</v>
      </c>
      <c r="H3972" s="25">
        <f>INDEX('Appendix 1 - Team Data'!$B$12:$R$112, MATCH(C3972, 'Appendix 1 - Team Data'!$B$12:$B$112,0),4)</f>
        <v>80</v>
      </c>
      <c r="I3972" s="25">
        <f>INDEX('Appendix 1 - Team Data'!$B$12:$R$112, MATCH(D3972, 'Appendix 1 - Team Data'!$B$12:$B$112,0),4)</f>
        <v>90</v>
      </c>
      <c r="J3972" s="25">
        <f t="shared" si="62"/>
        <v>2</v>
      </c>
    </row>
    <row r="3973" spans="2:10">
      <c r="B3973" s="3">
        <v>40968</v>
      </c>
      <c r="C3973" s="10" t="s">
        <v>22</v>
      </c>
      <c r="D3973" s="10" t="s">
        <v>238</v>
      </c>
      <c r="E3973" s="25">
        <v>2</v>
      </c>
      <c r="F3973" s="25">
        <v>0</v>
      </c>
      <c r="G3973" s="10" t="s">
        <v>288</v>
      </c>
      <c r="H3973" s="25">
        <f>INDEX('Appendix 1 - Team Data'!$B$12:$R$112, MATCH(C3973, 'Appendix 1 - Team Data'!$B$12:$B$112,0),4)</f>
        <v>50</v>
      </c>
      <c r="I3973" s="25">
        <f>INDEX('Appendix 1 - Team Data'!$B$12:$R$112, MATCH(D3973, 'Appendix 1 - Team Data'!$B$12:$B$112,0),4)</f>
        <v>40</v>
      </c>
      <c r="J3973" s="25">
        <f t="shared" si="62"/>
        <v>2</v>
      </c>
    </row>
    <row r="3974" spans="2:10">
      <c r="B3974" s="3">
        <v>40968</v>
      </c>
      <c r="C3974" s="10" t="s">
        <v>36</v>
      </c>
      <c r="D3974" s="10" t="s">
        <v>30</v>
      </c>
      <c r="E3974" s="25">
        <v>1</v>
      </c>
      <c r="F3974" s="25">
        <v>3</v>
      </c>
      <c r="G3974" s="10" t="s">
        <v>288</v>
      </c>
      <c r="H3974" s="25">
        <f>INDEX('Appendix 1 - Team Data'!$B$12:$R$112, MATCH(C3974, 'Appendix 1 - Team Data'!$B$12:$B$112,0),4)</f>
        <v>80</v>
      </c>
      <c r="I3974" s="25">
        <f>INDEX('Appendix 1 - Team Data'!$B$12:$R$112, MATCH(D3974, 'Appendix 1 - Team Data'!$B$12:$B$112,0),4)</f>
        <v>90</v>
      </c>
      <c r="J3974" s="25">
        <f t="shared" si="62"/>
        <v>2</v>
      </c>
    </row>
    <row r="3975" spans="2:10">
      <c r="B3975" s="3">
        <v>40968</v>
      </c>
      <c r="C3975" s="10" t="s">
        <v>249</v>
      </c>
      <c r="D3975" s="10" t="s">
        <v>272</v>
      </c>
      <c r="E3975" s="25">
        <v>4</v>
      </c>
      <c r="F3975" s="25">
        <v>2</v>
      </c>
      <c r="G3975" s="10" t="s">
        <v>289</v>
      </c>
      <c r="H3975" s="25">
        <f>INDEX('Appendix 1 - Team Data'!$B$12:$R$112, MATCH(C3975, 'Appendix 1 - Team Data'!$B$12:$B$112,0),4)</f>
        <v>20</v>
      </c>
      <c r="I3975" s="25">
        <f>INDEX('Appendix 1 - Team Data'!$B$12:$R$112, MATCH(D3975, 'Appendix 1 - Team Data'!$B$12:$B$112,0),4)</f>
        <v>0</v>
      </c>
      <c r="J3975" s="25">
        <f t="shared" si="62"/>
        <v>2</v>
      </c>
    </row>
    <row r="3976" spans="2:10">
      <c r="B3976" s="3">
        <v>40989</v>
      </c>
      <c r="C3976" s="10" t="s">
        <v>213</v>
      </c>
      <c r="D3976" s="10" t="s">
        <v>27</v>
      </c>
      <c r="E3976" s="25">
        <v>3</v>
      </c>
      <c r="F3976" s="25">
        <v>1</v>
      </c>
      <c r="G3976" s="10" t="s">
        <v>328</v>
      </c>
      <c r="H3976" s="25">
        <f>INDEX('Appendix 1 - Team Data'!$B$12:$R$112, MATCH(C3976, 'Appendix 1 - Team Data'!$B$12:$B$112,0),4)</f>
        <v>80</v>
      </c>
      <c r="I3976" s="25">
        <f>INDEX('Appendix 1 - Team Data'!$B$12:$R$112, MATCH(D3976, 'Appendix 1 - Team Data'!$B$12:$B$112,0),4)</f>
        <v>80</v>
      </c>
      <c r="J3976" s="25">
        <f t="shared" si="62"/>
        <v>2</v>
      </c>
    </row>
    <row r="3977" spans="2:10">
      <c r="B3977" s="3">
        <v>41053</v>
      </c>
      <c r="C3977" s="10" t="s">
        <v>263</v>
      </c>
      <c r="D3977" s="10" t="s">
        <v>225</v>
      </c>
      <c r="E3977" s="25">
        <v>1</v>
      </c>
      <c r="F3977" s="25">
        <v>3</v>
      </c>
      <c r="G3977" s="10" t="s">
        <v>288</v>
      </c>
      <c r="H3977" s="25">
        <f>INDEX('Appendix 1 - Team Data'!$B$12:$R$112, MATCH(C3977, 'Appendix 1 - Team Data'!$B$12:$B$112,0),4)</f>
        <v>10</v>
      </c>
      <c r="I3977" s="25">
        <f>INDEX('Appendix 1 - Team Data'!$B$12:$R$112, MATCH(D3977, 'Appendix 1 - Team Data'!$B$12:$B$112,0),4)</f>
        <v>60</v>
      </c>
      <c r="J3977" s="25">
        <f t="shared" si="62"/>
        <v>2</v>
      </c>
    </row>
    <row r="3978" spans="2:10">
      <c r="B3978" s="3">
        <v>41054</v>
      </c>
      <c r="C3978" s="10" t="s">
        <v>32</v>
      </c>
      <c r="D3978" s="10" t="s">
        <v>258</v>
      </c>
      <c r="E3978" s="25">
        <v>3</v>
      </c>
      <c r="F3978" s="25">
        <v>1</v>
      </c>
      <c r="G3978" s="10" t="s">
        <v>288</v>
      </c>
      <c r="H3978" s="25">
        <f>INDEX('Appendix 1 - Team Data'!$B$12:$R$112, MATCH(C3978, 'Appendix 1 - Team Data'!$B$12:$B$112,0),4)</f>
        <v>80</v>
      </c>
      <c r="I3978" s="25">
        <f>INDEX('Appendix 1 - Team Data'!$B$12:$R$112, MATCH(D3978, 'Appendix 1 - Team Data'!$B$12:$B$112,0),4)</f>
        <v>20</v>
      </c>
      <c r="J3978" s="25">
        <f t="shared" si="62"/>
        <v>2</v>
      </c>
    </row>
    <row r="3979" spans="2:10">
      <c r="B3979" s="3">
        <v>41055</v>
      </c>
      <c r="C3979" s="10" t="s">
        <v>28</v>
      </c>
      <c r="D3979" s="10" t="s">
        <v>35</v>
      </c>
      <c r="E3979" s="25">
        <v>1</v>
      </c>
      <c r="F3979" s="25">
        <v>3</v>
      </c>
      <c r="G3979" s="10" t="s">
        <v>288</v>
      </c>
      <c r="H3979" s="25">
        <f>INDEX('Appendix 1 - Team Data'!$B$12:$R$112, MATCH(C3979, 'Appendix 1 - Team Data'!$B$12:$B$112,0),4)</f>
        <v>80</v>
      </c>
      <c r="I3979" s="25">
        <f>INDEX('Appendix 1 - Team Data'!$B$12:$R$112, MATCH(D3979, 'Appendix 1 - Team Data'!$B$12:$B$112,0),4)</f>
        <v>90</v>
      </c>
      <c r="J3979" s="25">
        <f t="shared" si="62"/>
        <v>2</v>
      </c>
    </row>
    <row r="3980" spans="2:10">
      <c r="B3980" s="3">
        <v>41055</v>
      </c>
      <c r="C3980" s="10" t="s">
        <v>21</v>
      </c>
      <c r="D3980" s="10" t="s">
        <v>38</v>
      </c>
      <c r="E3980" s="25">
        <v>2</v>
      </c>
      <c r="F3980" s="25">
        <v>0</v>
      </c>
      <c r="G3980" s="10" t="s">
        <v>288</v>
      </c>
      <c r="H3980" s="25">
        <f>INDEX('Appendix 1 - Team Data'!$B$12:$R$112, MATCH(C3980, 'Appendix 1 - Team Data'!$B$12:$B$112,0),4)</f>
        <v>90</v>
      </c>
      <c r="I3980" s="25">
        <f>INDEX('Appendix 1 - Team Data'!$B$12:$R$112, MATCH(D3980, 'Appendix 1 - Team Data'!$B$12:$B$112,0),4)</f>
        <v>70</v>
      </c>
      <c r="J3980" s="25">
        <f t="shared" si="62"/>
        <v>2</v>
      </c>
    </row>
    <row r="3981" spans="2:10">
      <c r="B3981" s="3">
        <v>41055</v>
      </c>
      <c r="C3981" s="10" t="s">
        <v>36</v>
      </c>
      <c r="D3981" s="10" t="s">
        <v>40</v>
      </c>
      <c r="E3981" s="25">
        <v>5</v>
      </c>
      <c r="F3981" s="25">
        <v>3</v>
      </c>
      <c r="G3981" s="10" t="s">
        <v>288</v>
      </c>
      <c r="H3981" s="25">
        <f>INDEX('Appendix 1 - Team Data'!$B$12:$R$112, MATCH(C3981, 'Appendix 1 - Team Data'!$B$12:$B$112,0),4)</f>
        <v>80</v>
      </c>
      <c r="I3981" s="25">
        <f>INDEX('Appendix 1 - Team Data'!$B$12:$R$112, MATCH(D3981, 'Appendix 1 - Team Data'!$B$12:$B$112,0),4)</f>
        <v>90</v>
      </c>
      <c r="J3981" s="25">
        <f t="shared" si="62"/>
        <v>2</v>
      </c>
    </row>
    <row r="3982" spans="2:10">
      <c r="B3982" s="3">
        <v>41056</v>
      </c>
      <c r="C3982" s="10" t="s">
        <v>41</v>
      </c>
      <c r="D3982" s="10" t="s">
        <v>214</v>
      </c>
      <c r="E3982" s="25">
        <v>2</v>
      </c>
      <c r="F3982" s="25">
        <v>0</v>
      </c>
      <c r="G3982" s="10" t="s">
        <v>288</v>
      </c>
      <c r="H3982" s="25">
        <f>INDEX('Appendix 1 - Team Data'!$B$12:$R$112, MATCH(C3982, 'Appendix 1 - Team Data'!$B$12:$B$112,0),4)</f>
        <v>80</v>
      </c>
      <c r="I3982" s="25">
        <f>INDEX('Appendix 1 - Team Data'!$B$12:$R$112, MATCH(D3982, 'Appendix 1 - Team Data'!$B$12:$B$112,0),4)</f>
        <v>70</v>
      </c>
      <c r="J3982" s="25">
        <f t="shared" si="62"/>
        <v>2</v>
      </c>
    </row>
    <row r="3983" spans="2:10">
      <c r="B3983" s="3">
        <v>41058</v>
      </c>
      <c r="C3983" s="10" t="s">
        <v>233</v>
      </c>
      <c r="D3983" s="10" t="s">
        <v>225</v>
      </c>
      <c r="E3983" s="25">
        <v>0</v>
      </c>
      <c r="F3983" s="25">
        <v>2</v>
      </c>
      <c r="G3983" s="10" t="s">
        <v>288</v>
      </c>
      <c r="H3983" s="25">
        <f>INDEX('Appendix 1 - Team Data'!$B$12:$R$112, MATCH(C3983, 'Appendix 1 - Team Data'!$B$12:$B$112,0),4)</f>
        <v>40</v>
      </c>
      <c r="I3983" s="25">
        <f>INDEX('Appendix 1 - Team Data'!$B$12:$R$112, MATCH(D3983, 'Appendix 1 - Team Data'!$B$12:$B$112,0),4)</f>
        <v>60</v>
      </c>
      <c r="J3983" s="25">
        <f t="shared" si="62"/>
        <v>2</v>
      </c>
    </row>
    <row r="3984" spans="2:10">
      <c r="B3984" s="3">
        <v>41059</v>
      </c>
      <c r="C3984" s="10" t="s">
        <v>212</v>
      </c>
      <c r="D3984" s="10" t="s">
        <v>216</v>
      </c>
      <c r="E3984" s="25">
        <v>2</v>
      </c>
      <c r="F3984" s="25">
        <v>0</v>
      </c>
      <c r="G3984" s="10" t="s">
        <v>288</v>
      </c>
      <c r="H3984" s="25">
        <f>INDEX('Appendix 1 - Team Data'!$B$12:$R$112, MATCH(C3984, 'Appendix 1 - Team Data'!$B$12:$B$112,0),4)</f>
        <v>80</v>
      </c>
      <c r="I3984" s="25">
        <f>INDEX('Appendix 1 - Team Data'!$B$12:$R$112, MATCH(D3984, 'Appendix 1 - Team Data'!$B$12:$B$112,0),4)</f>
        <v>70</v>
      </c>
      <c r="J3984" s="25">
        <f t="shared" si="62"/>
        <v>2</v>
      </c>
    </row>
    <row r="3985" spans="2:10">
      <c r="B3985" s="3">
        <v>41060</v>
      </c>
      <c r="C3985" s="10" t="s">
        <v>25</v>
      </c>
      <c r="D3985" s="10" t="s">
        <v>38</v>
      </c>
      <c r="E3985" s="25">
        <v>2</v>
      </c>
      <c r="F3985" s="25">
        <v>0</v>
      </c>
      <c r="G3985" s="10" t="s">
        <v>288</v>
      </c>
      <c r="H3985" s="25">
        <f>INDEX('Appendix 1 - Team Data'!$B$12:$R$112, MATCH(C3985, 'Appendix 1 - Team Data'!$B$12:$B$112,0),4)</f>
        <v>90</v>
      </c>
      <c r="I3985" s="25">
        <f>INDEX('Appendix 1 - Team Data'!$B$12:$R$112, MATCH(D3985, 'Appendix 1 - Team Data'!$B$12:$B$112,0),4)</f>
        <v>70</v>
      </c>
      <c r="J3985" s="25">
        <f t="shared" si="62"/>
        <v>2</v>
      </c>
    </row>
    <row r="3986" spans="2:10">
      <c r="B3986" s="3">
        <v>41060</v>
      </c>
      <c r="C3986" s="10" t="s">
        <v>40</v>
      </c>
      <c r="D3986" s="10" t="s">
        <v>252</v>
      </c>
      <c r="E3986" s="25">
        <v>2</v>
      </c>
      <c r="F3986" s="25">
        <v>0</v>
      </c>
      <c r="G3986" s="10" t="s">
        <v>288</v>
      </c>
      <c r="H3986" s="25">
        <f>INDEX('Appendix 1 - Team Data'!$B$12:$R$112, MATCH(C3986, 'Appendix 1 - Team Data'!$B$12:$B$112,0),4)</f>
        <v>90</v>
      </c>
      <c r="I3986" s="25">
        <f>INDEX('Appendix 1 - Team Data'!$B$12:$R$112, MATCH(D3986, 'Appendix 1 - Team Data'!$B$12:$B$112,0),4)</f>
        <v>20</v>
      </c>
      <c r="J3986" s="25">
        <f t="shared" si="62"/>
        <v>2</v>
      </c>
    </row>
    <row r="3987" spans="2:10">
      <c r="B3987" s="3">
        <v>41062</v>
      </c>
      <c r="C3987" s="10" t="s">
        <v>227</v>
      </c>
      <c r="D3987" s="10" t="s">
        <v>213</v>
      </c>
      <c r="E3987" s="25">
        <v>0</v>
      </c>
      <c r="F3987" s="25">
        <v>2</v>
      </c>
      <c r="G3987" s="10" t="s">
        <v>289</v>
      </c>
      <c r="H3987" s="25">
        <f>INDEX('Appendix 1 - Team Data'!$B$12:$R$112, MATCH(C3987, 'Appendix 1 - Team Data'!$B$12:$B$112,0),4)</f>
        <v>50</v>
      </c>
      <c r="I3987" s="25">
        <f>INDEX('Appendix 1 - Team Data'!$B$12:$R$112, MATCH(D3987, 'Appendix 1 - Team Data'!$B$12:$B$112,0),4)</f>
        <v>80</v>
      </c>
      <c r="J3987" s="25">
        <f t="shared" si="62"/>
        <v>2</v>
      </c>
    </row>
    <row r="3988" spans="2:10">
      <c r="B3988" s="3">
        <v>41062</v>
      </c>
      <c r="C3988" s="10" t="s">
        <v>28</v>
      </c>
      <c r="D3988" s="10" t="s">
        <v>26</v>
      </c>
      <c r="E3988" s="25">
        <v>2</v>
      </c>
      <c r="F3988" s="25">
        <v>0</v>
      </c>
      <c r="G3988" s="10" t="s">
        <v>288</v>
      </c>
      <c r="H3988" s="25">
        <f>INDEX('Appendix 1 - Team Data'!$B$12:$R$112, MATCH(C3988, 'Appendix 1 - Team Data'!$B$12:$B$112,0),4)</f>
        <v>80</v>
      </c>
      <c r="I3988" s="25">
        <f>INDEX('Appendix 1 - Team Data'!$B$12:$R$112, MATCH(D3988, 'Appendix 1 - Team Data'!$B$12:$B$112,0),4)</f>
        <v>60</v>
      </c>
      <c r="J3988" s="25">
        <f t="shared" si="62"/>
        <v>2</v>
      </c>
    </row>
    <row r="3989" spans="2:10">
      <c r="B3989" s="3">
        <v>41062</v>
      </c>
      <c r="C3989" s="10" t="s">
        <v>20</v>
      </c>
      <c r="D3989" s="10" t="s">
        <v>225</v>
      </c>
      <c r="E3989" s="25">
        <v>1</v>
      </c>
      <c r="F3989" s="25">
        <v>3</v>
      </c>
      <c r="G3989" s="10" t="s">
        <v>288</v>
      </c>
      <c r="H3989" s="25">
        <f>INDEX('Appendix 1 - Team Data'!$B$12:$R$112, MATCH(C3989, 'Appendix 1 - Team Data'!$B$12:$B$112,0),4)</f>
        <v>90</v>
      </c>
      <c r="I3989" s="25">
        <f>INDEX('Appendix 1 - Team Data'!$B$12:$R$112, MATCH(D3989, 'Appendix 1 - Team Data'!$B$12:$B$112,0),4)</f>
        <v>60</v>
      </c>
      <c r="J3989" s="25">
        <f t="shared" ref="J3989:J4052" si="63">ABS(F3989-E3989)</f>
        <v>2</v>
      </c>
    </row>
    <row r="3990" spans="2:10">
      <c r="B3990" s="3">
        <v>41063</v>
      </c>
      <c r="C3990" s="10" t="s">
        <v>41</v>
      </c>
      <c r="D3990" s="10" t="s">
        <v>35</v>
      </c>
      <c r="E3990" s="25">
        <v>2</v>
      </c>
      <c r="F3990" s="25">
        <v>0</v>
      </c>
      <c r="G3990" s="10" t="s">
        <v>288</v>
      </c>
      <c r="H3990" s="25">
        <f>INDEX('Appendix 1 - Team Data'!$B$12:$R$112, MATCH(C3990, 'Appendix 1 - Team Data'!$B$12:$B$112,0),4)</f>
        <v>80</v>
      </c>
      <c r="I3990" s="25">
        <f>INDEX('Appendix 1 - Team Data'!$B$12:$R$112, MATCH(D3990, 'Appendix 1 - Team Data'!$B$12:$B$112,0),4)</f>
        <v>90</v>
      </c>
      <c r="J3990" s="25">
        <f t="shared" si="63"/>
        <v>2</v>
      </c>
    </row>
    <row r="3991" spans="2:10">
      <c r="B3991" s="3">
        <v>41065</v>
      </c>
      <c r="C3991" s="10" t="s">
        <v>225</v>
      </c>
      <c r="D3991" s="10" t="s">
        <v>219</v>
      </c>
      <c r="E3991" s="25">
        <v>2</v>
      </c>
      <c r="F3991" s="25">
        <v>0</v>
      </c>
      <c r="G3991" s="10" t="s">
        <v>288</v>
      </c>
      <c r="H3991" s="25">
        <f>INDEX('Appendix 1 - Team Data'!$B$12:$R$112, MATCH(C3991, 'Appendix 1 - Team Data'!$B$12:$B$112,0),4)</f>
        <v>60</v>
      </c>
      <c r="I3991" s="25">
        <f>INDEX('Appendix 1 - Team Data'!$B$12:$R$112, MATCH(D3991, 'Appendix 1 - Team Data'!$B$12:$B$112,0),4)</f>
        <v>60</v>
      </c>
      <c r="J3991" s="25">
        <f t="shared" si="63"/>
        <v>2</v>
      </c>
    </row>
    <row r="3992" spans="2:10">
      <c r="B3992" s="3">
        <v>41068</v>
      </c>
      <c r="C3992" s="10" t="s">
        <v>237</v>
      </c>
      <c r="D3992" s="10" t="s">
        <v>46</v>
      </c>
      <c r="E3992" s="25">
        <v>0</v>
      </c>
      <c r="F3992" s="25">
        <v>2</v>
      </c>
      <c r="G3992" s="10" t="s">
        <v>289</v>
      </c>
      <c r="H3992" s="25">
        <f>INDEX('Appendix 1 - Team Data'!$B$12:$R$112, MATCH(C3992, 'Appendix 1 - Team Data'!$B$12:$B$112,0),4)</f>
        <v>40</v>
      </c>
      <c r="I3992" s="25">
        <f>INDEX('Appendix 1 - Team Data'!$B$12:$R$112, MATCH(D3992, 'Appendix 1 - Team Data'!$B$12:$B$112,0),4)</f>
        <v>50</v>
      </c>
      <c r="J3992" s="25">
        <f t="shared" si="63"/>
        <v>2</v>
      </c>
    </row>
    <row r="3993" spans="2:10">
      <c r="B3993" s="3">
        <v>41069</v>
      </c>
      <c r="C3993" s="10" t="s">
        <v>227</v>
      </c>
      <c r="D3993" s="10" t="s">
        <v>215</v>
      </c>
      <c r="E3993" s="25">
        <v>3</v>
      </c>
      <c r="F3993" s="25">
        <v>1</v>
      </c>
      <c r="G3993" s="10" t="s">
        <v>289</v>
      </c>
      <c r="H3993" s="25">
        <f>INDEX('Appendix 1 - Team Data'!$B$12:$R$112, MATCH(C3993, 'Appendix 1 - Team Data'!$B$12:$B$112,0),4)</f>
        <v>50</v>
      </c>
      <c r="I3993" s="25">
        <f>INDEX('Appendix 1 - Team Data'!$B$12:$R$112, MATCH(D3993, 'Appendix 1 - Team Data'!$B$12:$B$112,0),4)</f>
        <v>70</v>
      </c>
      <c r="J3993" s="25">
        <f t="shared" si="63"/>
        <v>2</v>
      </c>
    </row>
    <row r="3994" spans="2:10">
      <c r="B3994" s="3">
        <v>41069</v>
      </c>
      <c r="C3994" s="10" t="s">
        <v>220</v>
      </c>
      <c r="D3994" s="10" t="s">
        <v>213</v>
      </c>
      <c r="E3994" s="25">
        <v>0</v>
      </c>
      <c r="F3994" s="25">
        <v>2</v>
      </c>
      <c r="G3994" s="10" t="s">
        <v>289</v>
      </c>
      <c r="H3994" s="25">
        <f>INDEX('Appendix 1 - Team Data'!$B$12:$R$112, MATCH(C3994, 'Appendix 1 - Team Data'!$B$12:$B$112,0),4)</f>
        <v>60</v>
      </c>
      <c r="I3994" s="25">
        <f>INDEX('Appendix 1 - Team Data'!$B$12:$R$112, MATCH(D3994, 'Appendix 1 - Team Data'!$B$12:$B$112,0),4)</f>
        <v>80</v>
      </c>
      <c r="J3994" s="25">
        <f t="shared" si="63"/>
        <v>2</v>
      </c>
    </row>
    <row r="3995" spans="2:10">
      <c r="B3995" s="3">
        <v>41070</v>
      </c>
      <c r="C3995" s="10" t="s">
        <v>221</v>
      </c>
      <c r="D3995" s="10" t="s">
        <v>32</v>
      </c>
      <c r="E3995" s="25">
        <v>1</v>
      </c>
      <c r="F3995" s="25">
        <v>3</v>
      </c>
      <c r="G3995" s="10" t="s">
        <v>300</v>
      </c>
      <c r="H3995" s="25">
        <f>INDEX('Appendix 1 - Team Data'!$B$12:$R$112, MATCH(C3995, 'Appendix 1 - Team Data'!$B$12:$B$112,0),4)</f>
        <v>60</v>
      </c>
      <c r="I3995" s="25">
        <f>INDEX('Appendix 1 - Team Data'!$B$12:$R$112, MATCH(D3995, 'Appendix 1 - Team Data'!$B$12:$B$112,0),4)</f>
        <v>80</v>
      </c>
      <c r="J3995" s="25">
        <f t="shared" si="63"/>
        <v>2</v>
      </c>
    </row>
    <row r="3996" spans="2:10">
      <c r="B3996" s="3">
        <v>41070</v>
      </c>
      <c r="C3996" s="10" t="s">
        <v>18</v>
      </c>
      <c r="D3996" s="10" t="s">
        <v>27</v>
      </c>
      <c r="E3996" s="25">
        <v>4</v>
      </c>
      <c r="F3996" s="25">
        <v>2</v>
      </c>
      <c r="G3996" s="10" t="s">
        <v>289</v>
      </c>
      <c r="H3996" s="25">
        <f>INDEX('Appendix 1 - Team Data'!$B$12:$R$112, MATCH(C3996, 'Appendix 1 - Team Data'!$B$12:$B$112,0),4)</f>
        <v>80</v>
      </c>
      <c r="I3996" s="25">
        <f>INDEX('Appendix 1 - Team Data'!$B$12:$R$112, MATCH(D3996, 'Appendix 1 - Team Data'!$B$12:$B$112,0),4)</f>
        <v>80</v>
      </c>
      <c r="J3996" s="25">
        <f t="shared" si="63"/>
        <v>2</v>
      </c>
    </row>
    <row r="3997" spans="2:10">
      <c r="B3997" s="3">
        <v>41075</v>
      </c>
      <c r="C3997" s="10" t="s">
        <v>219</v>
      </c>
      <c r="D3997" s="10" t="s">
        <v>25</v>
      </c>
      <c r="E3997" s="25">
        <v>0</v>
      </c>
      <c r="F3997" s="25">
        <v>2</v>
      </c>
      <c r="G3997" s="10" t="s">
        <v>300</v>
      </c>
      <c r="H3997" s="25">
        <f>INDEX('Appendix 1 - Team Data'!$B$12:$R$112, MATCH(C3997, 'Appendix 1 - Team Data'!$B$12:$B$112,0),4)</f>
        <v>60</v>
      </c>
      <c r="I3997" s="25">
        <f>INDEX('Appendix 1 - Team Data'!$B$12:$R$112, MATCH(D3997, 'Appendix 1 - Team Data'!$B$12:$B$112,0),4)</f>
        <v>90</v>
      </c>
      <c r="J3997" s="25">
        <f t="shared" si="63"/>
        <v>2</v>
      </c>
    </row>
    <row r="3998" spans="2:10">
      <c r="B3998" s="3">
        <v>41078</v>
      </c>
      <c r="C3998" s="10" t="s">
        <v>211</v>
      </c>
      <c r="D3998" s="10" t="s">
        <v>221</v>
      </c>
      <c r="E3998" s="25">
        <v>2</v>
      </c>
      <c r="F3998" s="25">
        <v>0</v>
      </c>
      <c r="G3998" s="10" t="s">
        <v>300</v>
      </c>
      <c r="H3998" s="25">
        <f>INDEX('Appendix 1 - Team Data'!$B$12:$R$112, MATCH(C3998, 'Appendix 1 - Team Data'!$B$12:$B$112,0),4)</f>
        <v>90</v>
      </c>
      <c r="I3998" s="25">
        <f>INDEX('Appendix 1 - Team Data'!$B$12:$R$112, MATCH(D3998, 'Appendix 1 - Team Data'!$B$12:$B$112,0),4)</f>
        <v>60</v>
      </c>
      <c r="J3998" s="25">
        <f t="shared" si="63"/>
        <v>2</v>
      </c>
    </row>
    <row r="3999" spans="2:10">
      <c r="B3999" s="3">
        <v>41079</v>
      </c>
      <c r="C3999" s="10" t="s">
        <v>42</v>
      </c>
      <c r="D3999" s="10" t="s">
        <v>25</v>
      </c>
      <c r="E3999" s="25">
        <v>2</v>
      </c>
      <c r="F3999" s="25">
        <v>0</v>
      </c>
      <c r="G3999" s="10" t="s">
        <v>300</v>
      </c>
      <c r="H3999" s="25">
        <f>INDEX('Appendix 1 - Team Data'!$B$12:$R$112, MATCH(C3999, 'Appendix 1 - Team Data'!$B$12:$B$112,0),4)</f>
        <v>80</v>
      </c>
      <c r="I3999" s="25">
        <f>INDEX('Appendix 1 - Team Data'!$B$12:$R$112, MATCH(D3999, 'Appendix 1 - Team Data'!$B$12:$B$112,0),4)</f>
        <v>90</v>
      </c>
      <c r="J3999" s="25">
        <f t="shared" si="63"/>
        <v>2</v>
      </c>
    </row>
    <row r="4000" spans="2:10">
      <c r="B4000" s="3">
        <v>41082</v>
      </c>
      <c r="C4000" s="10" t="s">
        <v>40</v>
      </c>
      <c r="D4000" s="10" t="s">
        <v>230</v>
      </c>
      <c r="E4000" s="25">
        <v>4</v>
      </c>
      <c r="F4000" s="25">
        <v>2</v>
      </c>
      <c r="G4000" s="10" t="s">
        <v>300</v>
      </c>
      <c r="H4000" s="25">
        <f>INDEX('Appendix 1 - Team Data'!$B$12:$R$112, MATCH(C4000, 'Appendix 1 - Team Data'!$B$12:$B$112,0),4)</f>
        <v>90</v>
      </c>
      <c r="I4000" s="25">
        <f>INDEX('Appendix 1 - Team Data'!$B$12:$R$112, MATCH(D4000, 'Appendix 1 - Team Data'!$B$12:$B$112,0),4)</f>
        <v>50</v>
      </c>
      <c r="J4000" s="25">
        <f t="shared" si="63"/>
        <v>2</v>
      </c>
    </row>
    <row r="4001" spans="2:10">
      <c r="B4001" s="3">
        <v>41083</v>
      </c>
      <c r="C4001" s="10" t="s">
        <v>21</v>
      </c>
      <c r="D4001" s="10" t="s">
        <v>25</v>
      </c>
      <c r="E4001" s="25">
        <v>2</v>
      </c>
      <c r="F4001" s="25">
        <v>0</v>
      </c>
      <c r="G4001" s="10" t="s">
        <v>300</v>
      </c>
      <c r="H4001" s="25">
        <f>INDEX('Appendix 1 - Team Data'!$B$12:$R$112, MATCH(C4001, 'Appendix 1 - Team Data'!$B$12:$B$112,0),4)</f>
        <v>90</v>
      </c>
      <c r="I4001" s="25">
        <f>INDEX('Appendix 1 - Team Data'!$B$12:$R$112, MATCH(D4001, 'Appendix 1 - Team Data'!$B$12:$B$112,0),4)</f>
        <v>90</v>
      </c>
      <c r="J4001" s="25">
        <f t="shared" si="63"/>
        <v>2</v>
      </c>
    </row>
    <row r="4002" spans="2:10">
      <c r="B4002" s="3">
        <v>41093</v>
      </c>
      <c r="C4002" s="10" t="s">
        <v>16</v>
      </c>
      <c r="D4002" s="10" t="s">
        <v>265</v>
      </c>
      <c r="E4002" s="25">
        <v>0</v>
      </c>
      <c r="F4002" s="25">
        <v>2</v>
      </c>
      <c r="G4002" s="10" t="s">
        <v>314</v>
      </c>
      <c r="H4002" s="25">
        <f>INDEX('Appendix 1 - Team Data'!$B$12:$R$112, MATCH(C4002, 'Appendix 1 - Team Data'!$B$12:$B$112,0),4)</f>
        <v>30</v>
      </c>
      <c r="I4002" s="25">
        <f>INDEX('Appendix 1 - Team Data'!$B$12:$R$112, MATCH(D4002, 'Appendix 1 - Team Data'!$B$12:$B$112,0),4)</f>
        <v>10</v>
      </c>
      <c r="J4002" s="25">
        <f t="shared" si="63"/>
        <v>2</v>
      </c>
    </row>
    <row r="4003" spans="2:10">
      <c r="B4003" s="3">
        <v>41136</v>
      </c>
      <c r="C4003" s="10" t="s">
        <v>226</v>
      </c>
      <c r="D4003" s="10" t="s">
        <v>225</v>
      </c>
      <c r="E4003" s="25">
        <v>2</v>
      </c>
      <c r="F4003" s="25">
        <v>0</v>
      </c>
      <c r="G4003" s="10" t="s">
        <v>288</v>
      </c>
      <c r="H4003" s="25">
        <f>INDEX('Appendix 1 - Team Data'!$B$12:$R$112, MATCH(C4003, 'Appendix 1 - Team Data'!$B$12:$B$112,0),4)</f>
        <v>60</v>
      </c>
      <c r="I4003" s="25">
        <f>INDEX('Appendix 1 - Team Data'!$B$12:$R$112, MATCH(D4003, 'Appendix 1 - Team Data'!$B$12:$B$112,0),4)</f>
        <v>60</v>
      </c>
      <c r="J4003" s="25">
        <f t="shared" si="63"/>
        <v>2</v>
      </c>
    </row>
    <row r="4004" spans="2:10">
      <c r="B4004" s="3">
        <v>41136</v>
      </c>
      <c r="C4004" s="10" t="s">
        <v>45</v>
      </c>
      <c r="D4004" s="10" t="s">
        <v>212</v>
      </c>
      <c r="E4004" s="25">
        <v>4</v>
      </c>
      <c r="F4004" s="25">
        <v>2</v>
      </c>
      <c r="G4004" s="10" t="s">
        <v>288</v>
      </c>
      <c r="H4004" s="25">
        <f>INDEX('Appendix 1 - Team Data'!$B$12:$R$112, MATCH(C4004, 'Appendix 1 - Team Data'!$B$12:$B$112,0),4)</f>
        <v>90</v>
      </c>
      <c r="I4004" s="25">
        <f>INDEX('Appendix 1 - Team Data'!$B$12:$R$112, MATCH(D4004, 'Appendix 1 - Team Data'!$B$12:$B$112,0),4)</f>
        <v>80</v>
      </c>
      <c r="J4004" s="25">
        <f t="shared" si="63"/>
        <v>2</v>
      </c>
    </row>
    <row r="4005" spans="2:10">
      <c r="B4005" s="3">
        <v>41136</v>
      </c>
      <c r="C4005" s="10" t="s">
        <v>32</v>
      </c>
      <c r="D4005" s="10" t="s">
        <v>36</v>
      </c>
      <c r="E4005" s="25">
        <v>2</v>
      </c>
      <c r="F4005" s="25">
        <v>4</v>
      </c>
      <c r="G4005" s="10" t="s">
        <v>288</v>
      </c>
      <c r="H4005" s="25">
        <f>INDEX('Appendix 1 - Team Data'!$B$12:$R$112, MATCH(C4005, 'Appendix 1 - Team Data'!$B$12:$B$112,0),4)</f>
        <v>80</v>
      </c>
      <c r="I4005" s="25">
        <f>INDEX('Appendix 1 - Team Data'!$B$12:$R$112, MATCH(D4005, 'Appendix 1 - Team Data'!$B$12:$B$112,0),4)</f>
        <v>80</v>
      </c>
      <c r="J4005" s="25">
        <f t="shared" si="63"/>
        <v>2</v>
      </c>
    </row>
    <row r="4006" spans="2:10">
      <c r="B4006" s="3">
        <v>41136</v>
      </c>
      <c r="C4006" s="10" t="s">
        <v>28</v>
      </c>
      <c r="D4006" s="10" t="s">
        <v>216</v>
      </c>
      <c r="E4006" s="25">
        <v>1</v>
      </c>
      <c r="F4006" s="25">
        <v>3</v>
      </c>
      <c r="G4006" s="10" t="s">
        <v>288</v>
      </c>
      <c r="H4006" s="25">
        <f>INDEX('Appendix 1 - Team Data'!$B$12:$R$112, MATCH(C4006, 'Appendix 1 - Team Data'!$B$12:$B$112,0),4)</f>
        <v>80</v>
      </c>
      <c r="I4006" s="25">
        <f>INDEX('Appendix 1 - Team Data'!$B$12:$R$112, MATCH(D4006, 'Appendix 1 - Team Data'!$B$12:$B$112,0),4)</f>
        <v>70</v>
      </c>
      <c r="J4006" s="25">
        <f t="shared" si="63"/>
        <v>2</v>
      </c>
    </row>
    <row r="4007" spans="2:10">
      <c r="B4007" s="3">
        <v>41136</v>
      </c>
      <c r="C4007" s="10" t="s">
        <v>271</v>
      </c>
      <c r="D4007" s="10" t="s">
        <v>247</v>
      </c>
      <c r="E4007" s="25">
        <v>0</v>
      </c>
      <c r="F4007" s="25">
        <v>2</v>
      </c>
      <c r="G4007" s="10" t="s">
        <v>288</v>
      </c>
      <c r="H4007" s="25">
        <f>INDEX('Appendix 1 - Team Data'!$B$12:$R$112, MATCH(C4007, 'Appendix 1 - Team Data'!$B$12:$B$112,0),4)</f>
        <v>0</v>
      </c>
      <c r="I4007" s="25">
        <f>INDEX('Appendix 1 - Team Data'!$B$12:$R$112, MATCH(D4007, 'Appendix 1 - Team Data'!$B$12:$B$112,0),4)</f>
        <v>30</v>
      </c>
      <c r="J4007" s="25">
        <f t="shared" si="63"/>
        <v>2</v>
      </c>
    </row>
    <row r="4008" spans="2:10">
      <c r="B4008" s="3">
        <v>41136</v>
      </c>
      <c r="C4008" s="10" t="s">
        <v>40</v>
      </c>
      <c r="D4008" s="10" t="s">
        <v>30</v>
      </c>
      <c r="E4008" s="25">
        <v>1</v>
      </c>
      <c r="F4008" s="25">
        <v>3</v>
      </c>
      <c r="G4008" s="10" t="s">
        <v>288</v>
      </c>
      <c r="H4008" s="25">
        <f>INDEX('Appendix 1 - Team Data'!$B$12:$R$112, MATCH(C4008, 'Appendix 1 - Team Data'!$B$12:$B$112,0),4)</f>
        <v>90</v>
      </c>
      <c r="I4008" s="25">
        <f>INDEX('Appendix 1 - Team Data'!$B$12:$R$112, MATCH(D4008, 'Appendix 1 - Team Data'!$B$12:$B$112,0),4)</f>
        <v>90</v>
      </c>
      <c r="J4008" s="25">
        <f t="shared" si="63"/>
        <v>2</v>
      </c>
    </row>
    <row r="4009" spans="2:10">
      <c r="B4009" s="3">
        <v>41136</v>
      </c>
      <c r="C4009" s="10" t="s">
        <v>268</v>
      </c>
      <c r="D4009" s="10" t="s">
        <v>240</v>
      </c>
      <c r="E4009" s="25">
        <v>2</v>
      </c>
      <c r="F4009" s="25">
        <v>0</v>
      </c>
      <c r="G4009" s="10" t="s">
        <v>288</v>
      </c>
      <c r="H4009" s="25">
        <f>INDEX('Appendix 1 - Team Data'!$B$12:$R$112, MATCH(C4009, 'Appendix 1 - Team Data'!$B$12:$B$112,0),4)</f>
        <v>10</v>
      </c>
      <c r="I4009" s="25">
        <f>INDEX('Appendix 1 - Team Data'!$B$12:$R$112, MATCH(D4009, 'Appendix 1 - Team Data'!$B$12:$B$112,0),4)</f>
        <v>30</v>
      </c>
      <c r="J4009" s="25">
        <f t="shared" si="63"/>
        <v>2</v>
      </c>
    </row>
    <row r="4010" spans="2:10">
      <c r="B4010" s="3">
        <v>41136</v>
      </c>
      <c r="C4010" s="10" t="s">
        <v>20</v>
      </c>
      <c r="D4010" s="10" t="s">
        <v>46</v>
      </c>
      <c r="E4010" s="25">
        <v>2</v>
      </c>
      <c r="F4010" s="25">
        <v>0</v>
      </c>
      <c r="G4010" s="10" t="s">
        <v>288</v>
      </c>
      <c r="H4010" s="25">
        <f>INDEX('Appendix 1 - Team Data'!$B$12:$R$112, MATCH(C4010, 'Appendix 1 - Team Data'!$B$12:$B$112,0),4)</f>
        <v>90</v>
      </c>
      <c r="I4010" s="25">
        <f>INDEX('Appendix 1 - Team Data'!$B$12:$R$112, MATCH(D4010, 'Appendix 1 - Team Data'!$B$12:$B$112,0),4)</f>
        <v>50</v>
      </c>
      <c r="J4010" s="25">
        <f t="shared" si="63"/>
        <v>2</v>
      </c>
    </row>
    <row r="4011" spans="2:10">
      <c r="B4011" s="3">
        <v>41136</v>
      </c>
      <c r="C4011" s="10" t="s">
        <v>222</v>
      </c>
      <c r="D4011" s="10" t="s">
        <v>26</v>
      </c>
      <c r="E4011" s="25">
        <v>3</v>
      </c>
      <c r="F4011" s="25">
        <v>1</v>
      </c>
      <c r="G4011" s="10" t="s">
        <v>288</v>
      </c>
      <c r="H4011" s="25">
        <f>INDEX('Appendix 1 - Team Data'!$B$12:$R$112, MATCH(C4011, 'Appendix 1 - Team Data'!$B$12:$B$112,0),4)</f>
        <v>60</v>
      </c>
      <c r="I4011" s="25">
        <f>INDEX('Appendix 1 - Team Data'!$B$12:$R$112, MATCH(D4011, 'Appendix 1 - Team Data'!$B$12:$B$112,0),4)</f>
        <v>60</v>
      </c>
      <c r="J4011" s="25">
        <f t="shared" si="63"/>
        <v>2</v>
      </c>
    </row>
    <row r="4012" spans="2:10">
      <c r="B4012" s="3">
        <v>41159</v>
      </c>
      <c r="C4012" s="10" t="s">
        <v>30</v>
      </c>
      <c r="D4012" s="10" t="s">
        <v>215</v>
      </c>
      <c r="E4012" s="25">
        <v>3</v>
      </c>
      <c r="F4012" s="25">
        <v>1</v>
      </c>
      <c r="G4012" s="10" t="s">
        <v>289</v>
      </c>
      <c r="H4012" s="25">
        <f>INDEX('Appendix 1 - Team Data'!$B$12:$R$112, MATCH(C4012, 'Appendix 1 - Team Data'!$B$12:$B$112,0),4)</f>
        <v>90</v>
      </c>
      <c r="I4012" s="25">
        <f>INDEX('Appendix 1 - Team Data'!$B$12:$R$112, MATCH(D4012, 'Appendix 1 - Team Data'!$B$12:$B$112,0),4)</f>
        <v>70</v>
      </c>
      <c r="J4012" s="25">
        <f t="shared" si="63"/>
        <v>2</v>
      </c>
    </row>
    <row r="4013" spans="2:10">
      <c r="B4013" s="3">
        <v>41159</v>
      </c>
      <c r="C4013" s="10" t="s">
        <v>37</v>
      </c>
      <c r="D4013" s="10" t="s">
        <v>41</v>
      </c>
      <c r="E4013" s="25">
        <v>0</v>
      </c>
      <c r="F4013" s="25">
        <v>2</v>
      </c>
      <c r="G4013" s="10" t="s">
        <v>289</v>
      </c>
      <c r="H4013" s="25">
        <f>INDEX('Appendix 1 - Team Data'!$B$12:$R$112, MATCH(C4013, 'Appendix 1 - Team Data'!$B$12:$B$112,0),4)</f>
        <v>60</v>
      </c>
      <c r="I4013" s="25">
        <f>INDEX('Appendix 1 - Team Data'!$B$12:$R$112, MATCH(D4013, 'Appendix 1 - Team Data'!$B$12:$B$112,0),4)</f>
        <v>80</v>
      </c>
      <c r="J4013" s="25">
        <f t="shared" si="63"/>
        <v>2</v>
      </c>
    </row>
    <row r="4014" spans="2:10">
      <c r="B4014" s="3">
        <v>41159</v>
      </c>
      <c r="C4014" s="10" t="s">
        <v>258</v>
      </c>
      <c r="D4014" s="10" t="s">
        <v>228</v>
      </c>
      <c r="E4014" s="25">
        <v>0</v>
      </c>
      <c r="F4014" s="25">
        <v>2</v>
      </c>
      <c r="G4014" s="10" t="s">
        <v>289</v>
      </c>
      <c r="H4014" s="25">
        <f>INDEX('Appendix 1 - Team Data'!$B$12:$R$112, MATCH(C4014, 'Appendix 1 - Team Data'!$B$12:$B$112,0),4)</f>
        <v>20</v>
      </c>
      <c r="I4014" s="25">
        <f>INDEX('Appendix 1 - Team Data'!$B$12:$R$112, MATCH(D4014, 'Appendix 1 - Team Data'!$B$12:$B$112,0),4)</f>
        <v>50</v>
      </c>
      <c r="J4014" s="25">
        <f t="shared" si="63"/>
        <v>2</v>
      </c>
    </row>
    <row r="4015" spans="2:10">
      <c r="B4015" s="3">
        <v>41159</v>
      </c>
      <c r="C4015" s="10" t="s">
        <v>31</v>
      </c>
      <c r="D4015" s="10" t="s">
        <v>246</v>
      </c>
      <c r="E4015" s="25">
        <v>2</v>
      </c>
      <c r="F4015" s="25">
        <v>0</v>
      </c>
      <c r="G4015" s="10" t="s">
        <v>289</v>
      </c>
      <c r="H4015" s="25">
        <f>INDEX('Appendix 1 - Team Data'!$B$12:$R$112, MATCH(C4015, 'Appendix 1 - Team Data'!$B$12:$B$112,0),4)</f>
        <v>70</v>
      </c>
      <c r="I4015" s="25">
        <f>INDEX('Appendix 1 - Team Data'!$B$12:$R$112, MATCH(D4015, 'Appendix 1 - Team Data'!$B$12:$B$112,0),4)</f>
        <v>30</v>
      </c>
      <c r="J4015" s="25">
        <f t="shared" si="63"/>
        <v>2</v>
      </c>
    </row>
    <row r="4016" spans="2:10">
      <c r="B4016" s="3">
        <v>41159</v>
      </c>
      <c r="C4016" s="10" t="s">
        <v>212</v>
      </c>
      <c r="D4016" s="10" t="s">
        <v>225</v>
      </c>
      <c r="E4016" s="25">
        <v>2</v>
      </c>
      <c r="F4016" s="25">
        <v>0</v>
      </c>
      <c r="G4016" s="10" t="s">
        <v>289</v>
      </c>
      <c r="H4016" s="25">
        <f>INDEX('Appendix 1 - Team Data'!$B$12:$R$112, MATCH(C4016, 'Appendix 1 - Team Data'!$B$12:$B$112,0),4)</f>
        <v>80</v>
      </c>
      <c r="I4016" s="25">
        <f>INDEX('Appendix 1 - Team Data'!$B$12:$R$112, MATCH(D4016, 'Appendix 1 - Team Data'!$B$12:$B$112,0),4)</f>
        <v>60</v>
      </c>
      <c r="J4016" s="25">
        <f t="shared" si="63"/>
        <v>2</v>
      </c>
    </row>
    <row r="4017" spans="2:10">
      <c r="B4017" s="3">
        <v>41159</v>
      </c>
      <c r="C4017" s="10" t="s">
        <v>15</v>
      </c>
      <c r="D4017" s="10" t="s">
        <v>229</v>
      </c>
      <c r="E4017" s="25">
        <v>2</v>
      </c>
      <c r="F4017" s="25">
        <v>0</v>
      </c>
      <c r="G4017" s="10" t="s">
        <v>289</v>
      </c>
      <c r="H4017" s="25">
        <f>INDEX('Appendix 1 - Team Data'!$B$12:$R$112, MATCH(C4017, 'Appendix 1 - Team Data'!$B$12:$B$112,0),4)</f>
        <v>50</v>
      </c>
      <c r="I4017" s="25">
        <f>INDEX('Appendix 1 - Team Data'!$B$12:$R$112, MATCH(D4017, 'Appendix 1 - Team Data'!$B$12:$B$112,0),4)</f>
        <v>50</v>
      </c>
      <c r="J4017" s="25">
        <f t="shared" si="63"/>
        <v>2</v>
      </c>
    </row>
    <row r="4018" spans="2:10">
      <c r="B4018" s="3">
        <v>41159</v>
      </c>
      <c r="C4018" s="10" t="s">
        <v>232</v>
      </c>
      <c r="D4018" s="10" t="s">
        <v>36</v>
      </c>
      <c r="E4018" s="25">
        <v>0</v>
      </c>
      <c r="F4018" s="25">
        <v>2</v>
      </c>
      <c r="G4018" s="10" t="s">
        <v>289</v>
      </c>
      <c r="H4018" s="25">
        <f>INDEX('Appendix 1 - Team Data'!$B$12:$R$112, MATCH(C4018, 'Appendix 1 - Team Data'!$B$12:$B$112,0),4)</f>
        <v>40</v>
      </c>
      <c r="I4018" s="25">
        <f>INDEX('Appendix 1 - Team Data'!$B$12:$R$112, MATCH(D4018, 'Appendix 1 - Team Data'!$B$12:$B$112,0),4)</f>
        <v>80</v>
      </c>
      <c r="J4018" s="25">
        <f t="shared" si="63"/>
        <v>2</v>
      </c>
    </row>
    <row r="4019" spans="2:10">
      <c r="B4019" s="3">
        <v>41159</v>
      </c>
      <c r="C4019" s="10" t="s">
        <v>214</v>
      </c>
      <c r="D4019" s="10" t="s">
        <v>45</v>
      </c>
      <c r="E4019" s="25">
        <v>0</v>
      </c>
      <c r="F4019" s="25">
        <v>2</v>
      </c>
      <c r="G4019" s="10" t="s">
        <v>289</v>
      </c>
      <c r="H4019" s="25">
        <f>INDEX('Appendix 1 - Team Data'!$B$12:$R$112, MATCH(C4019, 'Appendix 1 - Team Data'!$B$12:$B$112,0),4)</f>
        <v>70</v>
      </c>
      <c r="I4019" s="25">
        <f>INDEX('Appendix 1 - Team Data'!$B$12:$R$112, MATCH(D4019, 'Appendix 1 - Team Data'!$B$12:$B$112,0),4)</f>
        <v>90</v>
      </c>
      <c r="J4019" s="25">
        <f t="shared" si="63"/>
        <v>2</v>
      </c>
    </row>
    <row r="4020" spans="2:10">
      <c r="B4020" s="3">
        <v>41160</v>
      </c>
      <c r="C4020" s="10" t="s">
        <v>276</v>
      </c>
      <c r="D4020" s="10" t="s">
        <v>231</v>
      </c>
      <c r="E4020" s="25">
        <v>2</v>
      </c>
      <c r="F4020" s="25">
        <v>0</v>
      </c>
      <c r="G4020" s="10" t="s">
        <v>291</v>
      </c>
      <c r="H4020" s="25">
        <f>INDEX('Appendix 1 - Team Data'!$B$12:$R$112, MATCH(C4020, 'Appendix 1 - Team Data'!$B$12:$B$112,0),4)</f>
        <v>0</v>
      </c>
      <c r="I4020" s="25">
        <f>INDEX('Appendix 1 - Team Data'!$B$12:$R$112, MATCH(D4020, 'Appendix 1 - Team Data'!$B$12:$B$112,0),4)</f>
        <v>40</v>
      </c>
      <c r="J4020" s="25">
        <f t="shared" si="63"/>
        <v>2</v>
      </c>
    </row>
    <row r="4021" spans="2:10">
      <c r="B4021" s="3">
        <v>41160</v>
      </c>
      <c r="C4021" s="10" t="s">
        <v>243</v>
      </c>
      <c r="D4021" s="10" t="s">
        <v>51</v>
      </c>
      <c r="E4021" s="25">
        <v>4</v>
      </c>
      <c r="F4021" s="25">
        <v>2</v>
      </c>
      <c r="G4021" s="10" t="s">
        <v>291</v>
      </c>
      <c r="H4021" s="25">
        <f>INDEX('Appendix 1 - Team Data'!$B$12:$R$112, MATCH(C4021, 'Appendix 1 - Team Data'!$B$12:$B$112,0),4)</f>
        <v>30</v>
      </c>
      <c r="I4021" s="25">
        <f>INDEX('Appendix 1 - Team Data'!$B$12:$R$112, MATCH(D4021, 'Appendix 1 - Team Data'!$B$12:$B$112,0),4)</f>
        <v>70</v>
      </c>
      <c r="J4021" s="25">
        <f t="shared" si="63"/>
        <v>2</v>
      </c>
    </row>
    <row r="4022" spans="2:10">
      <c r="B4022" s="3">
        <v>41163</v>
      </c>
      <c r="C4022" s="10" t="s">
        <v>213</v>
      </c>
      <c r="D4022" s="10" t="s">
        <v>52</v>
      </c>
      <c r="E4022" s="25">
        <v>1</v>
      </c>
      <c r="F4022" s="25">
        <v>3</v>
      </c>
      <c r="G4022" s="10" t="s">
        <v>289</v>
      </c>
      <c r="H4022" s="25">
        <f>INDEX('Appendix 1 - Team Data'!$B$12:$R$112, MATCH(C4022, 'Appendix 1 - Team Data'!$B$12:$B$112,0),4)</f>
        <v>80</v>
      </c>
      <c r="I4022" s="25">
        <f>INDEX('Appendix 1 - Team Data'!$B$12:$R$112, MATCH(D4022, 'Appendix 1 - Team Data'!$B$12:$B$112,0),4)</f>
        <v>90</v>
      </c>
      <c r="J4022" s="25">
        <f t="shared" si="63"/>
        <v>2</v>
      </c>
    </row>
    <row r="4023" spans="2:10">
      <c r="B4023" s="3">
        <v>41163</v>
      </c>
      <c r="C4023" s="10" t="s">
        <v>25</v>
      </c>
      <c r="D4023" s="10" t="s">
        <v>261</v>
      </c>
      <c r="E4023" s="25">
        <v>3</v>
      </c>
      <c r="F4023" s="25">
        <v>1</v>
      </c>
      <c r="G4023" s="10" t="s">
        <v>289</v>
      </c>
      <c r="H4023" s="25">
        <f>INDEX('Appendix 1 - Team Data'!$B$12:$R$112, MATCH(C4023, 'Appendix 1 - Team Data'!$B$12:$B$112,0),4)</f>
        <v>90</v>
      </c>
      <c r="I4023" s="25">
        <f>INDEX('Appendix 1 - Team Data'!$B$12:$R$112, MATCH(D4023, 'Appendix 1 - Team Data'!$B$12:$B$112,0),4)</f>
        <v>10</v>
      </c>
      <c r="J4023" s="25">
        <f t="shared" si="63"/>
        <v>2</v>
      </c>
    </row>
    <row r="4024" spans="2:10">
      <c r="B4024" s="3">
        <v>41163</v>
      </c>
      <c r="C4024" s="10" t="s">
        <v>46</v>
      </c>
      <c r="D4024" s="10" t="s">
        <v>255</v>
      </c>
      <c r="E4024" s="25">
        <v>2</v>
      </c>
      <c r="F4024" s="25">
        <v>0</v>
      </c>
      <c r="G4024" s="10" t="s">
        <v>289</v>
      </c>
      <c r="H4024" s="25">
        <f>INDEX('Appendix 1 - Team Data'!$B$12:$R$112, MATCH(C4024, 'Appendix 1 - Team Data'!$B$12:$B$112,0),4)</f>
        <v>50</v>
      </c>
      <c r="I4024" s="25">
        <f>INDEX('Appendix 1 - Team Data'!$B$12:$R$112, MATCH(D4024, 'Appendix 1 - Team Data'!$B$12:$B$112,0),4)</f>
        <v>20</v>
      </c>
      <c r="J4024" s="25">
        <f t="shared" si="63"/>
        <v>2</v>
      </c>
    </row>
    <row r="4025" spans="2:10">
      <c r="B4025" s="3">
        <v>41163</v>
      </c>
      <c r="C4025" s="10" t="s">
        <v>215</v>
      </c>
      <c r="D4025" s="10" t="s">
        <v>220</v>
      </c>
      <c r="E4025" s="25">
        <v>0</v>
      </c>
      <c r="F4025" s="25">
        <v>2</v>
      </c>
      <c r="G4025" s="10" t="s">
        <v>289</v>
      </c>
      <c r="H4025" s="25">
        <f>INDEX('Appendix 1 - Team Data'!$B$12:$R$112, MATCH(C4025, 'Appendix 1 - Team Data'!$B$12:$B$112,0),4)</f>
        <v>70</v>
      </c>
      <c r="I4025" s="25">
        <f>INDEX('Appendix 1 - Team Data'!$B$12:$R$112, MATCH(D4025, 'Appendix 1 - Team Data'!$B$12:$B$112,0),4)</f>
        <v>60</v>
      </c>
      <c r="J4025" s="25">
        <f t="shared" si="63"/>
        <v>2</v>
      </c>
    </row>
    <row r="4026" spans="2:10">
      <c r="B4026" s="3">
        <v>41163</v>
      </c>
      <c r="C4026" s="10" t="s">
        <v>36</v>
      </c>
      <c r="D4026" s="10" t="s">
        <v>239</v>
      </c>
      <c r="E4026" s="25">
        <v>2</v>
      </c>
      <c r="F4026" s="25">
        <v>0</v>
      </c>
      <c r="G4026" s="10" t="s">
        <v>289</v>
      </c>
      <c r="H4026" s="25">
        <f>INDEX('Appendix 1 - Team Data'!$B$12:$R$112, MATCH(C4026, 'Appendix 1 - Team Data'!$B$12:$B$112,0),4)</f>
        <v>80</v>
      </c>
      <c r="I4026" s="25">
        <f>INDEX('Appendix 1 - Team Data'!$B$12:$R$112, MATCH(D4026, 'Appendix 1 - Team Data'!$B$12:$B$112,0),4)</f>
        <v>40</v>
      </c>
      <c r="J4026" s="25">
        <f t="shared" si="63"/>
        <v>2</v>
      </c>
    </row>
    <row r="4027" spans="2:10">
      <c r="B4027" s="3">
        <v>41165</v>
      </c>
      <c r="C4027" s="10" t="s">
        <v>51</v>
      </c>
      <c r="D4027" s="10" t="s">
        <v>243</v>
      </c>
      <c r="E4027" s="25">
        <v>0</v>
      </c>
      <c r="F4027" s="25">
        <v>2</v>
      </c>
      <c r="G4027" s="10" t="s">
        <v>291</v>
      </c>
      <c r="H4027" s="25">
        <f>INDEX('Appendix 1 - Team Data'!$B$12:$R$112, MATCH(C4027, 'Appendix 1 - Team Data'!$B$12:$B$112,0),4)</f>
        <v>70</v>
      </c>
      <c r="I4027" s="25">
        <f>INDEX('Appendix 1 - Team Data'!$B$12:$R$112, MATCH(D4027, 'Appendix 1 - Team Data'!$B$12:$B$112,0),4)</f>
        <v>30</v>
      </c>
      <c r="J4027" s="25">
        <f t="shared" si="63"/>
        <v>2</v>
      </c>
    </row>
    <row r="4028" spans="2:10">
      <c r="B4028" s="3">
        <v>41194</v>
      </c>
      <c r="C4028" s="10" t="s">
        <v>264</v>
      </c>
      <c r="D4028" s="10" t="s">
        <v>211</v>
      </c>
      <c r="E4028" s="25">
        <v>1</v>
      </c>
      <c r="F4028" s="25">
        <v>3</v>
      </c>
      <c r="G4028" s="10" t="s">
        <v>289</v>
      </c>
      <c r="H4028" s="25">
        <f>INDEX('Appendix 1 - Team Data'!$B$12:$R$112, MATCH(C4028, 'Appendix 1 - Team Data'!$B$12:$B$112,0),4)</f>
        <v>10</v>
      </c>
      <c r="I4028" s="25">
        <f>INDEX('Appendix 1 - Team Data'!$B$12:$R$112, MATCH(D4028, 'Appendix 1 - Team Data'!$B$12:$B$112,0),4)</f>
        <v>90</v>
      </c>
      <c r="J4028" s="25">
        <f t="shared" si="63"/>
        <v>2</v>
      </c>
    </row>
    <row r="4029" spans="2:10">
      <c r="B4029" s="3">
        <v>41194</v>
      </c>
      <c r="C4029" s="10" t="s">
        <v>52</v>
      </c>
      <c r="D4029" s="10" t="s">
        <v>215</v>
      </c>
      <c r="E4029" s="25">
        <v>2</v>
      </c>
      <c r="F4029" s="25">
        <v>0</v>
      </c>
      <c r="G4029" s="10" t="s">
        <v>289</v>
      </c>
      <c r="H4029" s="25">
        <f>INDEX('Appendix 1 - Team Data'!$B$12:$R$112, MATCH(C4029, 'Appendix 1 - Team Data'!$B$12:$B$112,0),4)</f>
        <v>90</v>
      </c>
      <c r="I4029" s="25">
        <f>INDEX('Appendix 1 - Team Data'!$B$12:$R$112, MATCH(D4029, 'Appendix 1 - Team Data'!$B$12:$B$112,0),4)</f>
        <v>70</v>
      </c>
      <c r="J4029" s="25">
        <f t="shared" si="63"/>
        <v>2</v>
      </c>
    </row>
    <row r="4030" spans="2:10">
      <c r="B4030" s="3">
        <v>41194</v>
      </c>
      <c r="C4030" s="10" t="s">
        <v>218</v>
      </c>
      <c r="D4030" s="10" t="s">
        <v>213</v>
      </c>
      <c r="E4030" s="25">
        <v>3</v>
      </c>
      <c r="F4030" s="25">
        <v>1</v>
      </c>
      <c r="G4030" s="10" t="s">
        <v>289</v>
      </c>
      <c r="H4030" s="25">
        <f>INDEX('Appendix 1 - Team Data'!$B$12:$R$112, MATCH(C4030, 'Appendix 1 - Team Data'!$B$12:$B$112,0),4)</f>
        <v>70</v>
      </c>
      <c r="I4030" s="25">
        <f>INDEX('Appendix 1 - Team Data'!$B$12:$R$112, MATCH(D4030, 'Appendix 1 - Team Data'!$B$12:$B$112,0),4)</f>
        <v>80</v>
      </c>
      <c r="J4030" s="25">
        <f t="shared" si="63"/>
        <v>2</v>
      </c>
    </row>
    <row r="4031" spans="2:10">
      <c r="B4031" s="3">
        <v>41198</v>
      </c>
      <c r="C4031" s="10" t="s">
        <v>261</v>
      </c>
      <c r="D4031" s="10" t="s">
        <v>263</v>
      </c>
      <c r="E4031" s="25">
        <v>2</v>
      </c>
      <c r="F4031" s="25">
        <v>0</v>
      </c>
      <c r="G4031" s="10" t="s">
        <v>289</v>
      </c>
      <c r="H4031" s="25">
        <f>INDEX('Appendix 1 - Team Data'!$B$12:$R$112, MATCH(C4031, 'Appendix 1 - Team Data'!$B$12:$B$112,0),4)</f>
        <v>10</v>
      </c>
      <c r="I4031" s="25">
        <f>INDEX('Appendix 1 - Team Data'!$B$12:$R$112, MATCH(D4031, 'Appendix 1 - Team Data'!$B$12:$B$112,0),4)</f>
        <v>10</v>
      </c>
      <c r="J4031" s="25">
        <f t="shared" si="63"/>
        <v>2</v>
      </c>
    </row>
    <row r="4032" spans="2:10">
      <c r="B4032" s="3">
        <v>41198</v>
      </c>
      <c r="C4032" s="10" t="s">
        <v>45</v>
      </c>
      <c r="D4032" s="10" t="s">
        <v>222</v>
      </c>
      <c r="E4032" s="25">
        <v>2</v>
      </c>
      <c r="F4032" s="25">
        <v>0</v>
      </c>
      <c r="G4032" s="10" t="s">
        <v>289</v>
      </c>
      <c r="H4032" s="25">
        <f>INDEX('Appendix 1 - Team Data'!$B$12:$R$112, MATCH(C4032, 'Appendix 1 - Team Data'!$B$12:$B$112,0),4)</f>
        <v>90</v>
      </c>
      <c r="I4032" s="25">
        <f>INDEX('Appendix 1 - Team Data'!$B$12:$R$112, MATCH(D4032, 'Appendix 1 - Team Data'!$B$12:$B$112,0),4)</f>
        <v>60</v>
      </c>
      <c r="J4032" s="25">
        <f t="shared" si="63"/>
        <v>2</v>
      </c>
    </row>
    <row r="4033" spans="2:10">
      <c r="B4033" s="3">
        <v>41198</v>
      </c>
      <c r="C4033" s="10" t="s">
        <v>32</v>
      </c>
      <c r="D4033" s="10" t="s">
        <v>214</v>
      </c>
      <c r="E4033" s="25">
        <v>2</v>
      </c>
      <c r="F4033" s="25">
        <v>0</v>
      </c>
      <c r="G4033" s="10" t="s">
        <v>289</v>
      </c>
      <c r="H4033" s="25">
        <f>INDEX('Appendix 1 - Team Data'!$B$12:$R$112, MATCH(C4033, 'Appendix 1 - Team Data'!$B$12:$B$112,0),4)</f>
        <v>80</v>
      </c>
      <c r="I4033" s="25">
        <f>INDEX('Appendix 1 - Team Data'!$B$12:$R$112, MATCH(D4033, 'Appendix 1 - Team Data'!$B$12:$B$112,0),4)</f>
        <v>70</v>
      </c>
      <c r="J4033" s="25">
        <f t="shared" si="63"/>
        <v>2</v>
      </c>
    </row>
    <row r="4034" spans="2:10">
      <c r="B4034" s="3">
        <v>41198</v>
      </c>
      <c r="C4034" s="10" t="s">
        <v>236</v>
      </c>
      <c r="D4034" s="10" t="s">
        <v>225</v>
      </c>
      <c r="E4034" s="25">
        <v>3</v>
      </c>
      <c r="F4034" s="25">
        <v>1</v>
      </c>
      <c r="G4034" s="10" t="s">
        <v>289</v>
      </c>
      <c r="H4034" s="25">
        <f>INDEX('Appendix 1 - Team Data'!$B$12:$R$112, MATCH(C4034, 'Appendix 1 - Team Data'!$B$12:$B$112,0),4)</f>
        <v>40</v>
      </c>
      <c r="I4034" s="25">
        <f>INDEX('Appendix 1 - Team Data'!$B$12:$R$112, MATCH(D4034, 'Appendix 1 - Team Data'!$B$12:$B$112,0),4)</f>
        <v>60</v>
      </c>
      <c r="J4034" s="25">
        <f t="shared" si="63"/>
        <v>2</v>
      </c>
    </row>
    <row r="4035" spans="2:10">
      <c r="B4035" s="3">
        <v>41198</v>
      </c>
      <c r="C4035" s="10" t="s">
        <v>31</v>
      </c>
      <c r="D4035" s="10" t="s">
        <v>36</v>
      </c>
      <c r="E4035" s="25">
        <v>0</v>
      </c>
      <c r="F4035" s="25">
        <v>2</v>
      </c>
      <c r="G4035" s="10" t="s">
        <v>289</v>
      </c>
      <c r="H4035" s="25">
        <f>INDEX('Appendix 1 - Team Data'!$B$12:$R$112, MATCH(C4035, 'Appendix 1 - Team Data'!$B$12:$B$112,0),4)</f>
        <v>70</v>
      </c>
      <c r="I4035" s="25">
        <f>INDEX('Appendix 1 - Team Data'!$B$12:$R$112, MATCH(D4035, 'Appendix 1 - Team Data'!$B$12:$B$112,0),4)</f>
        <v>80</v>
      </c>
      <c r="J4035" s="25">
        <f t="shared" si="63"/>
        <v>2</v>
      </c>
    </row>
    <row r="4036" spans="2:10">
      <c r="B4036" s="3">
        <v>41198</v>
      </c>
      <c r="C4036" s="10" t="s">
        <v>211</v>
      </c>
      <c r="D4036" s="10" t="s">
        <v>28</v>
      </c>
      <c r="E4036" s="25">
        <v>3</v>
      </c>
      <c r="F4036" s="25">
        <v>1</v>
      </c>
      <c r="G4036" s="10" t="s">
        <v>289</v>
      </c>
      <c r="H4036" s="25">
        <f>INDEX('Appendix 1 - Team Data'!$B$12:$R$112, MATCH(C4036, 'Appendix 1 - Team Data'!$B$12:$B$112,0),4)</f>
        <v>90</v>
      </c>
      <c r="I4036" s="25">
        <f>INDEX('Appendix 1 - Team Data'!$B$12:$R$112, MATCH(D4036, 'Appendix 1 - Team Data'!$B$12:$B$112,0),4)</f>
        <v>80</v>
      </c>
      <c r="J4036" s="25">
        <f t="shared" si="63"/>
        <v>2</v>
      </c>
    </row>
    <row r="4037" spans="2:10">
      <c r="B4037" s="3">
        <v>41198</v>
      </c>
      <c r="C4037" s="10" t="s">
        <v>41</v>
      </c>
      <c r="D4037" s="10" t="s">
        <v>271</v>
      </c>
      <c r="E4037" s="25">
        <v>2</v>
      </c>
      <c r="F4037" s="25">
        <v>0</v>
      </c>
      <c r="G4037" s="10" t="s">
        <v>289</v>
      </c>
      <c r="H4037" s="25">
        <f>INDEX('Appendix 1 - Team Data'!$B$12:$R$112, MATCH(C4037, 'Appendix 1 - Team Data'!$B$12:$B$112,0),4)</f>
        <v>80</v>
      </c>
      <c r="I4037" s="25">
        <f>INDEX('Appendix 1 - Team Data'!$B$12:$R$112, MATCH(D4037, 'Appendix 1 - Team Data'!$B$12:$B$112,0),4)</f>
        <v>0</v>
      </c>
      <c r="J4037" s="25">
        <f t="shared" si="63"/>
        <v>2</v>
      </c>
    </row>
    <row r="4038" spans="2:10">
      <c r="B4038" s="3">
        <v>41227</v>
      </c>
      <c r="C4038" s="10" t="s">
        <v>236</v>
      </c>
      <c r="D4038" s="10" t="s">
        <v>246</v>
      </c>
      <c r="E4038" s="25">
        <v>0</v>
      </c>
      <c r="F4038" s="25">
        <v>2</v>
      </c>
      <c r="G4038" s="10" t="s">
        <v>288</v>
      </c>
      <c r="H4038" s="25">
        <f>INDEX('Appendix 1 - Team Data'!$B$12:$R$112, MATCH(C4038, 'Appendix 1 - Team Data'!$B$12:$B$112,0),4)</f>
        <v>40</v>
      </c>
      <c r="I4038" s="25">
        <f>INDEX('Appendix 1 - Team Data'!$B$12:$R$112, MATCH(D4038, 'Appendix 1 - Team Data'!$B$12:$B$112,0),4)</f>
        <v>30</v>
      </c>
      <c r="J4038" s="25">
        <f t="shared" si="63"/>
        <v>2</v>
      </c>
    </row>
    <row r="4039" spans="2:10">
      <c r="B4039" s="3">
        <v>41227</v>
      </c>
      <c r="C4039" s="10" t="s">
        <v>215</v>
      </c>
      <c r="D4039" s="10" t="s">
        <v>259</v>
      </c>
      <c r="E4039" s="25">
        <v>3</v>
      </c>
      <c r="F4039" s="25">
        <v>1</v>
      </c>
      <c r="G4039" s="10" t="s">
        <v>288</v>
      </c>
      <c r="H4039" s="25">
        <f>INDEX('Appendix 1 - Team Data'!$B$12:$R$112, MATCH(C4039, 'Appendix 1 - Team Data'!$B$12:$B$112,0),4)</f>
        <v>70</v>
      </c>
      <c r="I4039" s="25">
        <f>INDEX('Appendix 1 - Team Data'!$B$12:$R$112, MATCH(D4039, 'Appendix 1 - Team Data'!$B$12:$B$112,0),4)</f>
        <v>10</v>
      </c>
      <c r="J4039" s="25">
        <f t="shared" si="63"/>
        <v>2</v>
      </c>
    </row>
    <row r="4040" spans="2:10">
      <c r="B4040" s="3">
        <v>41227</v>
      </c>
      <c r="C4040" s="10" t="s">
        <v>50</v>
      </c>
      <c r="D4040" s="10" t="s">
        <v>18</v>
      </c>
      <c r="E4040" s="25">
        <v>1</v>
      </c>
      <c r="F4040" s="25">
        <v>3</v>
      </c>
      <c r="G4040" s="10" t="s">
        <v>288</v>
      </c>
      <c r="H4040" s="25">
        <f>INDEX('Appendix 1 - Team Data'!$B$12:$R$112, MATCH(C4040, 'Appendix 1 - Team Data'!$B$12:$B$112,0),4)</f>
        <v>80</v>
      </c>
      <c r="I4040" s="25">
        <f>INDEX('Appendix 1 - Team Data'!$B$12:$R$112, MATCH(D4040, 'Appendix 1 - Team Data'!$B$12:$B$112,0),4)</f>
        <v>80</v>
      </c>
      <c r="J4040" s="25">
        <f t="shared" si="63"/>
        <v>2</v>
      </c>
    </row>
    <row r="4041" spans="2:10">
      <c r="B4041" s="3">
        <v>41227</v>
      </c>
      <c r="C4041" s="10" t="s">
        <v>38</v>
      </c>
      <c r="D4041" s="10" t="s">
        <v>213</v>
      </c>
      <c r="E4041" s="25">
        <v>3</v>
      </c>
      <c r="F4041" s="25">
        <v>1</v>
      </c>
      <c r="G4041" s="10" t="s">
        <v>288</v>
      </c>
      <c r="H4041" s="25">
        <f>INDEX('Appendix 1 - Team Data'!$B$12:$R$112, MATCH(C4041, 'Appendix 1 - Team Data'!$B$12:$B$112,0),4)</f>
        <v>70</v>
      </c>
      <c r="I4041" s="25">
        <f>INDEX('Appendix 1 - Team Data'!$B$12:$R$112, MATCH(D4041, 'Appendix 1 - Team Data'!$B$12:$B$112,0),4)</f>
        <v>80</v>
      </c>
      <c r="J4041" s="25">
        <f t="shared" si="63"/>
        <v>2</v>
      </c>
    </row>
    <row r="4042" spans="2:10">
      <c r="B4042" s="3">
        <v>41227</v>
      </c>
      <c r="C4042" s="10" t="s">
        <v>42</v>
      </c>
      <c r="D4042" s="10" t="s">
        <v>48</v>
      </c>
      <c r="E4042" s="25">
        <v>4</v>
      </c>
      <c r="F4042" s="25">
        <v>2</v>
      </c>
      <c r="G4042" s="10" t="s">
        <v>288</v>
      </c>
      <c r="H4042" s="25">
        <f>INDEX('Appendix 1 - Team Data'!$B$12:$R$112, MATCH(C4042, 'Appendix 1 - Team Data'!$B$12:$B$112,0),4)</f>
        <v>80</v>
      </c>
      <c r="I4042" s="25">
        <f>INDEX('Appendix 1 - Team Data'!$B$12:$R$112, MATCH(D4042, 'Appendix 1 - Team Data'!$B$12:$B$112,0),4)</f>
        <v>90</v>
      </c>
      <c r="J4042" s="25">
        <f t="shared" si="63"/>
        <v>2</v>
      </c>
    </row>
    <row r="4043" spans="2:10">
      <c r="B4043" s="3">
        <v>41227</v>
      </c>
      <c r="C4043" s="10" t="s">
        <v>220</v>
      </c>
      <c r="D4043" s="10" t="s">
        <v>33</v>
      </c>
      <c r="E4043" s="25">
        <v>1</v>
      </c>
      <c r="F4043" s="25">
        <v>3</v>
      </c>
      <c r="G4043" s="10" t="s">
        <v>288</v>
      </c>
      <c r="H4043" s="25">
        <f>INDEX('Appendix 1 - Team Data'!$B$12:$R$112, MATCH(C4043, 'Appendix 1 - Team Data'!$B$12:$B$112,0),4)</f>
        <v>60</v>
      </c>
      <c r="I4043" s="25">
        <f>INDEX('Appendix 1 - Team Data'!$B$12:$R$112, MATCH(D4043, 'Appendix 1 - Team Data'!$B$12:$B$112,0),4)</f>
        <v>50</v>
      </c>
      <c r="J4043" s="25">
        <f t="shared" si="63"/>
        <v>2</v>
      </c>
    </row>
    <row r="4044" spans="2:10">
      <c r="B4044" s="3">
        <v>41254</v>
      </c>
      <c r="C4044" s="10" t="s">
        <v>275</v>
      </c>
      <c r="D4044" s="10" t="s">
        <v>253</v>
      </c>
      <c r="E4044" s="25">
        <v>0</v>
      </c>
      <c r="F4044" s="25">
        <v>2</v>
      </c>
      <c r="G4044" s="10" t="s">
        <v>296</v>
      </c>
      <c r="H4044" s="25">
        <f>INDEX('Appendix 1 - Team Data'!$B$12:$R$112, MATCH(C4044, 'Appendix 1 - Team Data'!$B$12:$B$112,0),4)</f>
        <v>0</v>
      </c>
      <c r="I4044" s="25">
        <f>INDEX('Appendix 1 - Team Data'!$B$12:$R$112, MATCH(D4044, 'Appendix 1 - Team Data'!$B$12:$B$112,0),4)</f>
        <v>20</v>
      </c>
      <c r="J4044" s="25">
        <f t="shared" si="63"/>
        <v>2</v>
      </c>
    </row>
    <row r="4045" spans="2:10">
      <c r="B4045" s="3">
        <v>41261</v>
      </c>
      <c r="C4045" s="10" t="s">
        <v>253</v>
      </c>
      <c r="D4045" s="10" t="s">
        <v>245</v>
      </c>
      <c r="E4045" s="25">
        <v>0</v>
      </c>
      <c r="F4045" s="25">
        <v>2</v>
      </c>
      <c r="G4045" s="10" t="s">
        <v>296</v>
      </c>
      <c r="H4045" s="25">
        <f>INDEX('Appendix 1 - Team Data'!$B$12:$R$112, MATCH(C4045, 'Appendix 1 - Team Data'!$B$12:$B$112,0),4)</f>
        <v>20</v>
      </c>
      <c r="I4045" s="25">
        <f>INDEX('Appendix 1 - Team Data'!$B$12:$R$112, MATCH(D4045, 'Appendix 1 - Team Data'!$B$12:$B$112,0),4)</f>
        <v>30</v>
      </c>
      <c r="J4045" s="25">
        <f t="shared" si="63"/>
        <v>2</v>
      </c>
    </row>
    <row r="4046" spans="2:10">
      <c r="B4046" s="3">
        <v>41271</v>
      </c>
      <c r="C4046" s="10" t="s">
        <v>270</v>
      </c>
      <c r="D4046" s="10" t="s">
        <v>17</v>
      </c>
      <c r="E4046" s="25">
        <v>0</v>
      </c>
      <c r="F4046" s="25">
        <v>2</v>
      </c>
      <c r="G4046" s="10" t="s">
        <v>288</v>
      </c>
      <c r="H4046" s="25">
        <f>INDEX('Appendix 1 - Team Data'!$B$12:$R$112, MATCH(C4046, 'Appendix 1 - Team Data'!$B$12:$B$112,0),4)</f>
        <v>0</v>
      </c>
      <c r="I4046" s="25">
        <f>INDEX('Appendix 1 - Team Data'!$B$12:$R$112, MATCH(D4046, 'Appendix 1 - Team Data'!$B$12:$B$112,0),4)</f>
        <v>50</v>
      </c>
      <c r="J4046" s="25">
        <f t="shared" si="63"/>
        <v>2</v>
      </c>
    </row>
    <row r="4047" spans="2:10">
      <c r="B4047" s="3">
        <v>41279</v>
      </c>
      <c r="C4047" s="10" t="s">
        <v>270</v>
      </c>
      <c r="D4047" s="10" t="s">
        <v>249</v>
      </c>
      <c r="E4047" s="25">
        <v>1</v>
      </c>
      <c r="F4047" s="25">
        <v>3</v>
      </c>
      <c r="G4047" s="10" t="s">
        <v>301</v>
      </c>
      <c r="H4047" s="25">
        <f>INDEX('Appendix 1 - Team Data'!$B$12:$R$112, MATCH(C4047, 'Appendix 1 - Team Data'!$B$12:$B$112,0),4)</f>
        <v>0</v>
      </c>
      <c r="I4047" s="25">
        <f>INDEX('Appendix 1 - Team Data'!$B$12:$R$112, MATCH(D4047, 'Appendix 1 - Team Data'!$B$12:$B$112,0),4)</f>
        <v>20</v>
      </c>
      <c r="J4047" s="25">
        <f t="shared" si="63"/>
        <v>2</v>
      </c>
    </row>
    <row r="4048" spans="2:10">
      <c r="B4048" s="3">
        <v>41280</v>
      </c>
      <c r="C4048" s="10" t="s">
        <v>16</v>
      </c>
      <c r="D4048" s="10" t="s">
        <v>245</v>
      </c>
      <c r="E4048" s="25">
        <v>0</v>
      </c>
      <c r="F4048" s="25">
        <v>2</v>
      </c>
      <c r="G4048" s="10" t="s">
        <v>301</v>
      </c>
      <c r="H4048" s="25">
        <f>INDEX('Appendix 1 - Team Data'!$B$12:$R$112, MATCH(C4048, 'Appendix 1 - Team Data'!$B$12:$B$112,0),4)</f>
        <v>30</v>
      </c>
      <c r="I4048" s="25">
        <f>INDEX('Appendix 1 - Team Data'!$B$12:$R$112, MATCH(D4048, 'Appendix 1 - Team Data'!$B$12:$B$112,0),4)</f>
        <v>30</v>
      </c>
      <c r="J4048" s="25">
        <f t="shared" si="63"/>
        <v>2</v>
      </c>
    </row>
    <row r="4049" spans="2:10">
      <c r="B4049" s="3">
        <v>41285</v>
      </c>
      <c r="C4049" s="10" t="s">
        <v>249</v>
      </c>
      <c r="D4049" s="10" t="s">
        <v>253</v>
      </c>
      <c r="E4049" s="25">
        <v>2</v>
      </c>
      <c r="F4049" s="25">
        <v>0</v>
      </c>
      <c r="G4049" s="10" t="s">
        <v>301</v>
      </c>
      <c r="H4049" s="25">
        <f>INDEX('Appendix 1 - Team Data'!$B$12:$R$112, MATCH(C4049, 'Appendix 1 - Team Data'!$B$12:$B$112,0),4)</f>
        <v>20</v>
      </c>
      <c r="I4049" s="25">
        <f>INDEX('Appendix 1 - Team Data'!$B$12:$R$112, MATCH(D4049, 'Appendix 1 - Team Data'!$B$12:$B$112,0),4)</f>
        <v>20</v>
      </c>
      <c r="J4049" s="25">
        <f t="shared" si="63"/>
        <v>2</v>
      </c>
    </row>
    <row r="4050" spans="2:10">
      <c r="B4050" s="3">
        <v>41287</v>
      </c>
      <c r="C4050" s="10" t="s">
        <v>234</v>
      </c>
      <c r="D4050" s="10" t="s">
        <v>47</v>
      </c>
      <c r="E4050" s="25">
        <v>4</v>
      </c>
      <c r="F4050" s="25">
        <v>2</v>
      </c>
      <c r="G4050" s="10" t="s">
        <v>288</v>
      </c>
      <c r="H4050" s="25">
        <f>INDEX('Appendix 1 - Team Data'!$B$12:$R$112, MATCH(C4050, 'Appendix 1 - Team Data'!$B$12:$B$112,0),4)</f>
        <v>40</v>
      </c>
      <c r="I4050" s="25">
        <f>INDEX('Appendix 1 - Team Data'!$B$12:$R$112, MATCH(D4050, 'Appendix 1 - Team Data'!$B$12:$B$112,0),4)</f>
        <v>40</v>
      </c>
      <c r="J4050" s="25">
        <f t="shared" si="63"/>
        <v>2</v>
      </c>
    </row>
    <row r="4051" spans="2:10">
      <c r="B4051" s="3">
        <v>41287</v>
      </c>
      <c r="C4051" s="10" t="s">
        <v>46</v>
      </c>
      <c r="D4051" s="10" t="s">
        <v>259</v>
      </c>
      <c r="E4051" s="25">
        <v>2</v>
      </c>
      <c r="F4051" s="25">
        <v>0</v>
      </c>
      <c r="G4051" s="10" t="s">
        <v>288</v>
      </c>
      <c r="H4051" s="25">
        <f>INDEX('Appendix 1 - Team Data'!$B$12:$R$112, MATCH(C4051, 'Appendix 1 - Team Data'!$B$12:$B$112,0),4)</f>
        <v>50</v>
      </c>
      <c r="I4051" s="25">
        <f>INDEX('Appendix 1 - Team Data'!$B$12:$R$112, MATCH(D4051, 'Appendix 1 - Team Data'!$B$12:$B$112,0),4)</f>
        <v>10</v>
      </c>
      <c r="J4051" s="25">
        <f t="shared" si="63"/>
        <v>2</v>
      </c>
    </row>
    <row r="4052" spans="2:10">
      <c r="B4052" s="3">
        <v>41288</v>
      </c>
      <c r="C4052" s="10" t="s">
        <v>243</v>
      </c>
      <c r="D4052" s="10" t="s">
        <v>17</v>
      </c>
      <c r="E4052" s="25">
        <v>4</v>
      </c>
      <c r="F4052" s="25">
        <v>2</v>
      </c>
      <c r="G4052" s="10" t="s">
        <v>288</v>
      </c>
      <c r="H4052" s="25">
        <f>INDEX('Appendix 1 - Team Data'!$B$12:$R$112, MATCH(C4052, 'Appendix 1 - Team Data'!$B$12:$B$112,0),4)</f>
        <v>30</v>
      </c>
      <c r="I4052" s="25">
        <f>INDEX('Appendix 1 - Team Data'!$B$12:$R$112, MATCH(D4052, 'Appendix 1 - Team Data'!$B$12:$B$112,0),4)</f>
        <v>50</v>
      </c>
      <c r="J4052" s="25">
        <f t="shared" si="63"/>
        <v>2</v>
      </c>
    </row>
    <row r="4053" spans="2:10">
      <c r="B4053" s="3">
        <v>41299</v>
      </c>
      <c r="C4053" s="10" t="s">
        <v>259</v>
      </c>
      <c r="D4053" s="10" t="s">
        <v>46</v>
      </c>
      <c r="E4053" s="25">
        <v>1</v>
      </c>
      <c r="F4053" s="25">
        <v>3</v>
      </c>
      <c r="G4053" s="10" t="s">
        <v>292</v>
      </c>
      <c r="H4053" s="25">
        <f>INDEX('Appendix 1 - Team Data'!$B$12:$R$112, MATCH(C4053, 'Appendix 1 - Team Data'!$B$12:$B$112,0),4)</f>
        <v>10</v>
      </c>
      <c r="I4053" s="25">
        <f>INDEX('Appendix 1 - Team Data'!$B$12:$R$112, MATCH(D4053, 'Appendix 1 - Team Data'!$B$12:$B$112,0),4)</f>
        <v>50</v>
      </c>
      <c r="J4053" s="25">
        <f t="shared" ref="J4053:J4116" si="64">ABS(F4053-E4053)</f>
        <v>2</v>
      </c>
    </row>
    <row r="4054" spans="2:10">
      <c r="B4054" s="3">
        <v>41307</v>
      </c>
      <c r="C4054" s="10" t="s">
        <v>234</v>
      </c>
      <c r="D4054" s="10" t="s">
        <v>276</v>
      </c>
      <c r="E4054" s="25">
        <v>2</v>
      </c>
      <c r="F4054" s="25">
        <v>0</v>
      </c>
      <c r="G4054" s="10" t="s">
        <v>306</v>
      </c>
      <c r="H4054" s="25">
        <f>INDEX('Appendix 1 - Team Data'!$B$12:$R$112, MATCH(C4054, 'Appendix 1 - Team Data'!$B$12:$B$112,0),4)</f>
        <v>40</v>
      </c>
      <c r="I4054" s="25">
        <f>INDEX('Appendix 1 - Team Data'!$B$12:$R$112, MATCH(D4054, 'Appendix 1 - Team Data'!$B$12:$B$112,0),4)</f>
        <v>0</v>
      </c>
      <c r="J4054" s="25">
        <f t="shared" si="64"/>
        <v>2</v>
      </c>
    </row>
    <row r="4055" spans="2:10">
      <c r="B4055" s="3">
        <v>41311</v>
      </c>
      <c r="C4055" s="10" t="s">
        <v>31</v>
      </c>
      <c r="D4055" s="10" t="s">
        <v>15</v>
      </c>
      <c r="E4055" s="25">
        <v>0</v>
      </c>
      <c r="F4055" s="25">
        <v>2</v>
      </c>
      <c r="G4055" s="10" t="s">
        <v>288</v>
      </c>
      <c r="H4055" s="25">
        <f>INDEX('Appendix 1 - Team Data'!$B$12:$R$112, MATCH(C4055, 'Appendix 1 - Team Data'!$B$12:$B$112,0),4)</f>
        <v>70</v>
      </c>
      <c r="I4055" s="25">
        <f>INDEX('Appendix 1 - Team Data'!$B$12:$R$112, MATCH(D4055, 'Appendix 1 - Team Data'!$B$12:$B$112,0),4)</f>
        <v>50</v>
      </c>
      <c r="J4055" s="25">
        <f t="shared" si="64"/>
        <v>2</v>
      </c>
    </row>
    <row r="4056" spans="2:10">
      <c r="B4056" s="3">
        <v>41311</v>
      </c>
      <c r="C4056" s="10" t="s">
        <v>221</v>
      </c>
      <c r="D4056" s="10" t="s">
        <v>50</v>
      </c>
      <c r="E4056" s="25">
        <v>2</v>
      </c>
      <c r="F4056" s="25">
        <v>0</v>
      </c>
      <c r="G4056" s="10" t="s">
        <v>288</v>
      </c>
      <c r="H4056" s="25">
        <f>INDEX('Appendix 1 - Team Data'!$B$12:$R$112, MATCH(C4056, 'Appendix 1 - Team Data'!$B$12:$B$112,0),4)</f>
        <v>60</v>
      </c>
      <c r="I4056" s="25">
        <f>INDEX('Appendix 1 - Team Data'!$B$12:$R$112, MATCH(D4056, 'Appendix 1 - Team Data'!$B$12:$B$112,0),4)</f>
        <v>80</v>
      </c>
      <c r="J4056" s="25">
        <f t="shared" si="64"/>
        <v>2</v>
      </c>
    </row>
    <row r="4057" spans="2:10">
      <c r="B4057" s="3">
        <v>41311</v>
      </c>
      <c r="C4057" s="10" t="s">
        <v>246</v>
      </c>
      <c r="D4057" s="10" t="s">
        <v>219</v>
      </c>
      <c r="E4057" s="25">
        <v>0</v>
      </c>
      <c r="F4057" s="25">
        <v>2</v>
      </c>
      <c r="G4057" s="10" t="s">
        <v>288</v>
      </c>
      <c r="H4057" s="25">
        <f>INDEX('Appendix 1 - Team Data'!$B$12:$R$112, MATCH(C4057, 'Appendix 1 - Team Data'!$B$12:$B$112,0),4)</f>
        <v>30</v>
      </c>
      <c r="I4057" s="25">
        <f>INDEX('Appendix 1 - Team Data'!$B$12:$R$112, MATCH(D4057, 'Appendix 1 - Team Data'!$B$12:$B$112,0),4)</f>
        <v>60</v>
      </c>
      <c r="J4057" s="25">
        <f t="shared" si="64"/>
        <v>2</v>
      </c>
    </row>
    <row r="4058" spans="2:10">
      <c r="B4058" s="3">
        <v>41311</v>
      </c>
      <c r="C4058" s="10" t="s">
        <v>21</v>
      </c>
      <c r="D4058" s="10" t="s">
        <v>18</v>
      </c>
      <c r="E4058" s="25">
        <v>3</v>
      </c>
      <c r="F4058" s="25">
        <v>1</v>
      </c>
      <c r="G4058" s="10" t="s">
        <v>288</v>
      </c>
      <c r="H4058" s="25">
        <f>INDEX('Appendix 1 - Team Data'!$B$12:$R$112, MATCH(C4058, 'Appendix 1 - Team Data'!$B$12:$B$112,0),4)</f>
        <v>90</v>
      </c>
      <c r="I4058" s="25">
        <f>INDEX('Appendix 1 - Team Data'!$B$12:$R$112, MATCH(D4058, 'Appendix 1 - Team Data'!$B$12:$B$112,0),4)</f>
        <v>80</v>
      </c>
      <c r="J4058" s="25">
        <f t="shared" si="64"/>
        <v>2</v>
      </c>
    </row>
    <row r="4059" spans="2:10">
      <c r="B4059" s="3">
        <v>41314</v>
      </c>
      <c r="C4059" s="10" t="s">
        <v>257</v>
      </c>
      <c r="D4059" s="10" t="s">
        <v>234</v>
      </c>
      <c r="E4059" s="25">
        <v>3</v>
      </c>
      <c r="F4059" s="25">
        <v>1</v>
      </c>
      <c r="G4059" s="10" t="s">
        <v>306</v>
      </c>
      <c r="H4059" s="25">
        <f>INDEX('Appendix 1 - Team Data'!$B$12:$R$112, MATCH(C4059, 'Appendix 1 - Team Data'!$B$12:$B$112,0),4)</f>
        <v>20</v>
      </c>
      <c r="I4059" s="25">
        <f>INDEX('Appendix 1 - Team Data'!$B$12:$R$112, MATCH(D4059, 'Appendix 1 - Team Data'!$B$12:$B$112,0),4)</f>
        <v>40</v>
      </c>
      <c r="J4059" s="25">
        <f t="shared" si="64"/>
        <v>2</v>
      </c>
    </row>
    <row r="4060" spans="2:10">
      <c r="B4060" s="3">
        <v>41340</v>
      </c>
      <c r="C4060" s="10" t="s">
        <v>270</v>
      </c>
      <c r="D4060" s="10" t="s">
        <v>17</v>
      </c>
      <c r="E4060" s="25">
        <v>3</v>
      </c>
      <c r="F4060" s="25">
        <v>1</v>
      </c>
      <c r="G4060" s="10" t="s">
        <v>288</v>
      </c>
      <c r="H4060" s="25">
        <f>INDEX('Appendix 1 - Team Data'!$B$12:$R$112, MATCH(C4060, 'Appendix 1 - Team Data'!$B$12:$B$112,0),4)</f>
        <v>0</v>
      </c>
      <c r="I4060" s="25">
        <f>INDEX('Appendix 1 - Team Data'!$B$12:$R$112, MATCH(D4060, 'Appendix 1 - Team Data'!$B$12:$B$112,0),4)</f>
        <v>50</v>
      </c>
      <c r="J4060" s="25">
        <f t="shared" si="64"/>
        <v>2</v>
      </c>
    </row>
    <row r="4061" spans="2:10">
      <c r="B4061" s="3">
        <v>41355</v>
      </c>
      <c r="C4061" s="10" t="s">
        <v>32</v>
      </c>
      <c r="D4061" s="10" t="s">
        <v>38</v>
      </c>
      <c r="E4061" s="25">
        <v>2</v>
      </c>
      <c r="F4061" s="25">
        <v>0</v>
      </c>
      <c r="G4061" s="10" t="s">
        <v>289</v>
      </c>
      <c r="H4061" s="25">
        <f>INDEX('Appendix 1 - Team Data'!$B$12:$R$112, MATCH(C4061, 'Appendix 1 - Team Data'!$B$12:$B$112,0),4)</f>
        <v>80</v>
      </c>
      <c r="I4061" s="25">
        <f>INDEX('Appendix 1 - Team Data'!$B$12:$R$112, MATCH(D4061, 'Appendix 1 - Team Data'!$B$12:$B$112,0),4)</f>
        <v>70</v>
      </c>
      <c r="J4061" s="25">
        <f t="shared" si="64"/>
        <v>2</v>
      </c>
    </row>
    <row r="4062" spans="2:10">
      <c r="B4062" s="3">
        <v>41355</v>
      </c>
      <c r="C4062" s="10" t="s">
        <v>25</v>
      </c>
      <c r="D4062" s="10" t="s">
        <v>263</v>
      </c>
      <c r="E4062" s="25">
        <v>3</v>
      </c>
      <c r="F4062" s="25">
        <v>1</v>
      </c>
      <c r="G4062" s="10" t="s">
        <v>289</v>
      </c>
      <c r="H4062" s="25">
        <f>INDEX('Appendix 1 - Team Data'!$B$12:$R$112, MATCH(C4062, 'Appendix 1 - Team Data'!$B$12:$B$112,0),4)</f>
        <v>90</v>
      </c>
      <c r="I4062" s="25">
        <f>INDEX('Appendix 1 - Team Data'!$B$12:$R$112, MATCH(D4062, 'Appendix 1 - Team Data'!$B$12:$B$112,0),4)</f>
        <v>10</v>
      </c>
      <c r="J4062" s="25">
        <f t="shared" si="64"/>
        <v>2</v>
      </c>
    </row>
    <row r="4063" spans="2:10">
      <c r="B4063" s="3">
        <v>41355</v>
      </c>
      <c r="C4063" s="10" t="s">
        <v>256</v>
      </c>
      <c r="D4063" s="10" t="s">
        <v>45</v>
      </c>
      <c r="E4063" s="25">
        <v>0</v>
      </c>
      <c r="F4063" s="25">
        <v>2</v>
      </c>
      <c r="G4063" s="10" t="s">
        <v>289</v>
      </c>
      <c r="H4063" s="25">
        <f>INDEX('Appendix 1 - Team Data'!$B$12:$R$112, MATCH(C4063, 'Appendix 1 - Team Data'!$B$12:$B$112,0),4)</f>
        <v>20</v>
      </c>
      <c r="I4063" s="25">
        <f>INDEX('Appendix 1 - Team Data'!$B$12:$R$112, MATCH(D4063, 'Appendix 1 - Team Data'!$B$12:$B$112,0),4)</f>
        <v>90</v>
      </c>
      <c r="J4063" s="25">
        <f t="shared" si="64"/>
        <v>2</v>
      </c>
    </row>
    <row r="4064" spans="2:10">
      <c r="B4064" s="3">
        <v>41355</v>
      </c>
      <c r="C4064" s="10" t="s">
        <v>50</v>
      </c>
      <c r="D4064" s="10" t="s">
        <v>219</v>
      </c>
      <c r="E4064" s="25">
        <v>1</v>
      </c>
      <c r="F4064" s="25">
        <v>3</v>
      </c>
      <c r="G4064" s="10" t="s">
        <v>289</v>
      </c>
      <c r="H4064" s="25">
        <f>INDEX('Appendix 1 - Team Data'!$B$12:$R$112, MATCH(C4064, 'Appendix 1 - Team Data'!$B$12:$B$112,0),4)</f>
        <v>80</v>
      </c>
      <c r="I4064" s="25">
        <f>INDEX('Appendix 1 - Team Data'!$B$12:$R$112, MATCH(D4064, 'Appendix 1 - Team Data'!$B$12:$B$112,0),4)</f>
        <v>60</v>
      </c>
      <c r="J4064" s="25">
        <f t="shared" si="64"/>
        <v>2</v>
      </c>
    </row>
    <row r="4065" spans="2:10">
      <c r="B4065" s="3">
        <v>41358</v>
      </c>
      <c r="C4065" s="10" t="s">
        <v>255</v>
      </c>
      <c r="D4065" s="10" t="s">
        <v>261</v>
      </c>
      <c r="E4065" s="25">
        <v>0</v>
      </c>
      <c r="F4065" s="25">
        <v>2</v>
      </c>
      <c r="G4065" s="10" t="s">
        <v>288</v>
      </c>
      <c r="H4065" s="25">
        <f>INDEX('Appendix 1 - Team Data'!$B$12:$R$112, MATCH(C4065, 'Appendix 1 - Team Data'!$B$12:$B$112,0),4)</f>
        <v>20</v>
      </c>
      <c r="I4065" s="25">
        <f>INDEX('Appendix 1 - Team Data'!$B$12:$R$112, MATCH(D4065, 'Appendix 1 - Team Data'!$B$12:$B$112,0),4)</f>
        <v>10</v>
      </c>
      <c r="J4065" s="25">
        <f t="shared" si="64"/>
        <v>2</v>
      </c>
    </row>
    <row r="4066" spans="2:10">
      <c r="B4066" s="3">
        <v>41359</v>
      </c>
      <c r="C4066" s="10" t="s">
        <v>213</v>
      </c>
      <c r="D4066" s="10" t="s">
        <v>18</v>
      </c>
      <c r="E4066" s="25">
        <v>2</v>
      </c>
      <c r="F4066" s="25">
        <v>0</v>
      </c>
      <c r="G4066" s="10" t="s">
        <v>289</v>
      </c>
      <c r="H4066" s="25">
        <f>INDEX('Appendix 1 - Team Data'!$B$12:$R$112, MATCH(C4066, 'Appendix 1 - Team Data'!$B$12:$B$112,0),4)</f>
        <v>80</v>
      </c>
      <c r="I4066" s="25">
        <f>INDEX('Appendix 1 - Team Data'!$B$12:$R$112, MATCH(D4066, 'Appendix 1 - Team Data'!$B$12:$B$112,0),4)</f>
        <v>80</v>
      </c>
      <c r="J4066" s="25">
        <f t="shared" si="64"/>
        <v>2</v>
      </c>
    </row>
    <row r="4067" spans="2:10">
      <c r="B4067" s="3">
        <v>41359</v>
      </c>
      <c r="C4067" s="10" t="s">
        <v>37</v>
      </c>
      <c r="D4067" s="10" t="s">
        <v>247</v>
      </c>
      <c r="E4067" s="25">
        <v>2</v>
      </c>
      <c r="F4067" s="25">
        <v>0</v>
      </c>
      <c r="G4067" s="10" t="s">
        <v>289</v>
      </c>
      <c r="H4067" s="25">
        <f>INDEX('Appendix 1 - Team Data'!$B$12:$R$112, MATCH(C4067, 'Appendix 1 - Team Data'!$B$12:$B$112,0),4)</f>
        <v>60</v>
      </c>
      <c r="I4067" s="25">
        <f>INDEX('Appendix 1 - Team Data'!$B$12:$R$112, MATCH(D4067, 'Appendix 1 - Team Data'!$B$12:$B$112,0),4)</f>
        <v>30</v>
      </c>
      <c r="J4067" s="25">
        <f t="shared" si="64"/>
        <v>2</v>
      </c>
    </row>
    <row r="4068" spans="2:10">
      <c r="B4068" s="3">
        <v>41359</v>
      </c>
      <c r="C4068" s="10" t="s">
        <v>229</v>
      </c>
      <c r="D4068" s="10" t="s">
        <v>252</v>
      </c>
      <c r="E4068" s="25">
        <v>0</v>
      </c>
      <c r="F4068" s="25">
        <v>2</v>
      </c>
      <c r="G4068" s="10" t="s">
        <v>289</v>
      </c>
      <c r="H4068" s="25">
        <f>INDEX('Appendix 1 - Team Data'!$B$12:$R$112, MATCH(C4068, 'Appendix 1 - Team Data'!$B$12:$B$112,0),4)</f>
        <v>50</v>
      </c>
      <c r="I4068" s="25">
        <f>INDEX('Appendix 1 - Team Data'!$B$12:$R$112, MATCH(D4068, 'Appendix 1 - Team Data'!$B$12:$B$112,0),4)</f>
        <v>20</v>
      </c>
      <c r="J4068" s="25">
        <f t="shared" si="64"/>
        <v>2</v>
      </c>
    </row>
    <row r="4069" spans="2:10">
      <c r="B4069" s="3">
        <v>41359</v>
      </c>
      <c r="C4069" s="10" t="s">
        <v>46</v>
      </c>
      <c r="D4069" s="10" t="s">
        <v>237</v>
      </c>
      <c r="E4069" s="25">
        <v>2</v>
      </c>
      <c r="F4069" s="25">
        <v>0</v>
      </c>
      <c r="G4069" s="10" t="s">
        <v>289</v>
      </c>
      <c r="H4069" s="25">
        <f>INDEX('Appendix 1 - Team Data'!$B$12:$R$112, MATCH(C4069, 'Appendix 1 - Team Data'!$B$12:$B$112,0),4)</f>
        <v>50</v>
      </c>
      <c r="I4069" s="25">
        <f>INDEX('Appendix 1 - Team Data'!$B$12:$R$112, MATCH(D4069, 'Appendix 1 - Team Data'!$B$12:$B$112,0),4)</f>
        <v>40</v>
      </c>
      <c r="J4069" s="25">
        <f t="shared" si="64"/>
        <v>2</v>
      </c>
    </row>
    <row r="4070" spans="2:10">
      <c r="B4070" s="3">
        <v>41359</v>
      </c>
      <c r="C4070" s="10" t="s">
        <v>38</v>
      </c>
      <c r="D4070" s="10" t="s">
        <v>222</v>
      </c>
      <c r="E4070" s="25">
        <v>2</v>
      </c>
      <c r="F4070" s="25">
        <v>0</v>
      </c>
      <c r="G4070" s="10" t="s">
        <v>289</v>
      </c>
      <c r="H4070" s="25">
        <f>INDEX('Appendix 1 - Team Data'!$B$12:$R$112, MATCH(C4070, 'Appendix 1 - Team Data'!$B$12:$B$112,0),4)</f>
        <v>70</v>
      </c>
      <c r="I4070" s="25">
        <f>INDEX('Appendix 1 - Team Data'!$B$12:$R$112, MATCH(D4070, 'Appendix 1 - Team Data'!$B$12:$B$112,0),4)</f>
        <v>60</v>
      </c>
      <c r="J4070" s="25">
        <f t="shared" si="64"/>
        <v>2</v>
      </c>
    </row>
    <row r="4071" spans="2:10">
      <c r="B4071" s="3">
        <v>41392</v>
      </c>
      <c r="C4071" s="10" t="s">
        <v>260</v>
      </c>
      <c r="D4071" s="10" t="s">
        <v>267</v>
      </c>
      <c r="E4071" s="25">
        <v>2</v>
      </c>
      <c r="F4071" s="25">
        <v>0</v>
      </c>
      <c r="G4071" s="10" t="s">
        <v>288</v>
      </c>
      <c r="H4071" s="25">
        <f>INDEX('Appendix 1 - Team Data'!$B$12:$R$112, MATCH(C4071, 'Appendix 1 - Team Data'!$B$12:$B$112,0),4)</f>
        <v>10</v>
      </c>
      <c r="I4071" s="25">
        <f>INDEX('Appendix 1 - Team Data'!$B$12:$R$112, MATCH(D4071, 'Appendix 1 - Team Data'!$B$12:$B$112,0),4)</f>
        <v>10</v>
      </c>
      <c r="J4071" s="25">
        <f t="shared" si="64"/>
        <v>2</v>
      </c>
    </row>
    <row r="4072" spans="2:10">
      <c r="B4072" s="3">
        <v>41416</v>
      </c>
      <c r="C4072" s="10" t="s">
        <v>253</v>
      </c>
      <c r="D4072" s="10" t="s">
        <v>23</v>
      </c>
      <c r="E4072" s="25">
        <v>3</v>
      </c>
      <c r="F4072" s="25">
        <v>1</v>
      </c>
      <c r="G4072" s="10" t="s">
        <v>288</v>
      </c>
      <c r="H4072" s="25">
        <f>INDEX('Appendix 1 - Team Data'!$B$12:$R$112, MATCH(C4072, 'Appendix 1 - Team Data'!$B$12:$B$112,0),4)</f>
        <v>20</v>
      </c>
      <c r="I4072" s="25">
        <f>INDEX('Appendix 1 - Team Data'!$B$12:$R$112, MATCH(D4072, 'Appendix 1 - Team Data'!$B$12:$B$112,0),4)</f>
        <v>70</v>
      </c>
      <c r="J4072" s="25">
        <f t="shared" si="64"/>
        <v>2</v>
      </c>
    </row>
    <row r="4073" spans="2:10">
      <c r="B4073" s="3">
        <v>41423</v>
      </c>
      <c r="C4073" s="10" t="s">
        <v>218</v>
      </c>
      <c r="D4073" s="10" t="s">
        <v>40</v>
      </c>
      <c r="E4073" s="25">
        <v>2</v>
      </c>
      <c r="F4073" s="25">
        <v>4</v>
      </c>
      <c r="G4073" s="10" t="s">
        <v>288</v>
      </c>
      <c r="H4073" s="25">
        <f>INDEX('Appendix 1 - Team Data'!$B$12:$R$112, MATCH(C4073, 'Appendix 1 - Team Data'!$B$12:$B$112,0),4)</f>
        <v>70</v>
      </c>
      <c r="I4073" s="25">
        <f>INDEX('Appendix 1 - Team Data'!$B$12:$R$112, MATCH(D4073, 'Appendix 1 - Team Data'!$B$12:$B$112,0),4)</f>
        <v>90</v>
      </c>
      <c r="J4073" s="25">
        <f t="shared" si="64"/>
        <v>2</v>
      </c>
    </row>
    <row r="4074" spans="2:10">
      <c r="B4074" s="3">
        <v>41424</v>
      </c>
      <c r="C4074" s="10" t="s">
        <v>53</v>
      </c>
      <c r="D4074" s="10" t="s">
        <v>233</v>
      </c>
      <c r="E4074" s="25">
        <v>0</v>
      </c>
      <c r="F4074" s="25">
        <v>2</v>
      </c>
      <c r="G4074" s="10" t="s">
        <v>288</v>
      </c>
      <c r="H4074" s="25">
        <f>INDEX('Appendix 1 - Team Data'!$B$12:$R$112, MATCH(C4074, 'Appendix 1 - Team Data'!$B$12:$B$112,0),4)</f>
        <v>50</v>
      </c>
      <c r="I4074" s="25">
        <f>INDEX('Appendix 1 - Team Data'!$B$12:$R$112, MATCH(D4074, 'Appendix 1 - Team Data'!$B$12:$B$112,0),4)</f>
        <v>40</v>
      </c>
      <c r="J4074" s="25">
        <f t="shared" si="64"/>
        <v>2</v>
      </c>
    </row>
    <row r="4075" spans="2:10">
      <c r="B4075" s="3">
        <v>41425</v>
      </c>
      <c r="C4075" s="10" t="s">
        <v>225</v>
      </c>
      <c r="D4075" s="10" t="s">
        <v>232</v>
      </c>
      <c r="E4075" s="25">
        <v>0</v>
      </c>
      <c r="F4075" s="25">
        <v>2</v>
      </c>
      <c r="G4075" s="10" t="s">
        <v>288</v>
      </c>
      <c r="H4075" s="25">
        <f>INDEX('Appendix 1 - Team Data'!$B$12:$R$112, MATCH(C4075, 'Appendix 1 - Team Data'!$B$12:$B$112,0),4)</f>
        <v>60</v>
      </c>
      <c r="I4075" s="25">
        <f>INDEX('Appendix 1 - Team Data'!$B$12:$R$112, MATCH(D4075, 'Appendix 1 - Team Data'!$B$12:$B$112,0),4)</f>
        <v>40</v>
      </c>
      <c r="J4075" s="25">
        <f t="shared" si="64"/>
        <v>2</v>
      </c>
    </row>
    <row r="4076" spans="2:10">
      <c r="B4076" s="3">
        <v>41427</v>
      </c>
      <c r="C4076" s="10" t="s">
        <v>251</v>
      </c>
      <c r="D4076" s="10" t="s">
        <v>238</v>
      </c>
      <c r="E4076" s="25">
        <v>2</v>
      </c>
      <c r="F4076" s="25">
        <v>0</v>
      </c>
      <c r="G4076" s="10" t="s">
        <v>288</v>
      </c>
      <c r="H4076" s="25">
        <f>INDEX('Appendix 1 - Team Data'!$B$12:$R$112, MATCH(C4076, 'Appendix 1 - Team Data'!$B$12:$B$112,0),4)</f>
        <v>20</v>
      </c>
      <c r="I4076" s="25">
        <f>INDEX('Appendix 1 - Team Data'!$B$12:$R$112, MATCH(D4076, 'Appendix 1 - Team Data'!$B$12:$B$112,0),4)</f>
        <v>40</v>
      </c>
      <c r="J4076" s="25">
        <f t="shared" si="64"/>
        <v>2</v>
      </c>
    </row>
    <row r="4077" spans="2:10">
      <c r="B4077" s="3">
        <v>41427</v>
      </c>
      <c r="C4077" s="10" t="s">
        <v>237</v>
      </c>
      <c r="D4077" s="10" t="s">
        <v>252</v>
      </c>
      <c r="E4077" s="25">
        <v>0</v>
      </c>
      <c r="F4077" s="25">
        <v>2</v>
      </c>
      <c r="G4077" s="10" t="s">
        <v>288</v>
      </c>
      <c r="H4077" s="25">
        <f>INDEX('Appendix 1 - Team Data'!$B$12:$R$112, MATCH(C4077, 'Appendix 1 - Team Data'!$B$12:$B$112,0),4)</f>
        <v>40</v>
      </c>
      <c r="I4077" s="25">
        <f>INDEX('Appendix 1 - Team Data'!$B$12:$R$112, MATCH(D4077, 'Appendix 1 - Team Data'!$B$12:$B$112,0),4)</f>
        <v>20</v>
      </c>
      <c r="J4077" s="25">
        <f t="shared" si="64"/>
        <v>2</v>
      </c>
    </row>
    <row r="4078" spans="2:10">
      <c r="B4078" s="3">
        <v>41428</v>
      </c>
      <c r="C4078" s="10" t="s">
        <v>258</v>
      </c>
      <c r="D4078" s="10" t="s">
        <v>261</v>
      </c>
      <c r="E4078" s="25">
        <v>0</v>
      </c>
      <c r="F4078" s="25">
        <v>2</v>
      </c>
      <c r="G4078" s="10" t="s">
        <v>288</v>
      </c>
      <c r="H4078" s="25">
        <f>INDEX('Appendix 1 - Team Data'!$B$12:$R$112, MATCH(C4078, 'Appendix 1 - Team Data'!$B$12:$B$112,0),4)</f>
        <v>20</v>
      </c>
      <c r="I4078" s="25">
        <f>INDEX('Appendix 1 - Team Data'!$B$12:$R$112, MATCH(D4078, 'Appendix 1 - Team Data'!$B$12:$B$112,0),4)</f>
        <v>10</v>
      </c>
      <c r="J4078" s="25">
        <f t="shared" si="64"/>
        <v>2</v>
      </c>
    </row>
    <row r="4079" spans="2:10">
      <c r="B4079" s="3">
        <v>41432</v>
      </c>
      <c r="C4079" s="10" t="s">
        <v>31</v>
      </c>
      <c r="D4079" s="10" t="s">
        <v>232</v>
      </c>
      <c r="E4079" s="25">
        <v>2</v>
      </c>
      <c r="F4079" s="25">
        <v>4</v>
      </c>
      <c r="G4079" s="10" t="s">
        <v>289</v>
      </c>
      <c r="H4079" s="25">
        <f>INDEX('Appendix 1 - Team Data'!$B$12:$R$112, MATCH(C4079, 'Appendix 1 - Team Data'!$B$12:$B$112,0),4)</f>
        <v>70</v>
      </c>
      <c r="I4079" s="25">
        <f>INDEX('Appendix 1 - Team Data'!$B$12:$R$112, MATCH(D4079, 'Appendix 1 - Team Data'!$B$12:$B$112,0),4)</f>
        <v>40</v>
      </c>
      <c r="J4079" s="25">
        <f t="shared" si="64"/>
        <v>2</v>
      </c>
    </row>
    <row r="4080" spans="2:10">
      <c r="B4080" s="3">
        <v>41434</v>
      </c>
      <c r="C4080" s="10" t="s">
        <v>267</v>
      </c>
      <c r="D4080" s="10" t="s">
        <v>17</v>
      </c>
      <c r="E4080" s="25">
        <v>2</v>
      </c>
      <c r="F4080" s="25">
        <v>4</v>
      </c>
      <c r="G4080" s="10" t="s">
        <v>289</v>
      </c>
      <c r="H4080" s="25">
        <f>INDEX('Appendix 1 - Team Data'!$B$12:$R$112, MATCH(C4080, 'Appendix 1 - Team Data'!$B$12:$B$112,0),4)</f>
        <v>10</v>
      </c>
      <c r="I4080" s="25">
        <f>INDEX('Appendix 1 - Team Data'!$B$12:$R$112, MATCH(D4080, 'Appendix 1 - Team Data'!$B$12:$B$112,0),4)</f>
        <v>50</v>
      </c>
      <c r="J4080" s="25">
        <f t="shared" si="64"/>
        <v>2</v>
      </c>
    </row>
    <row r="4081" spans="2:10">
      <c r="B4081" s="3">
        <v>41436</v>
      </c>
      <c r="C4081" s="10" t="s">
        <v>213</v>
      </c>
      <c r="D4081" s="10" t="s">
        <v>227</v>
      </c>
      <c r="E4081" s="25">
        <v>3</v>
      </c>
      <c r="F4081" s="25">
        <v>1</v>
      </c>
      <c r="G4081" s="10" t="s">
        <v>289</v>
      </c>
      <c r="H4081" s="25">
        <f>INDEX('Appendix 1 - Team Data'!$B$12:$R$112, MATCH(C4081, 'Appendix 1 - Team Data'!$B$12:$B$112,0),4)</f>
        <v>80</v>
      </c>
      <c r="I4081" s="25">
        <f>INDEX('Appendix 1 - Team Data'!$B$12:$R$112, MATCH(D4081, 'Appendix 1 - Team Data'!$B$12:$B$112,0),4)</f>
        <v>50</v>
      </c>
      <c r="J4081" s="25">
        <f t="shared" si="64"/>
        <v>2</v>
      </c>
    </row>
    <row r="4082" spans="2:10">
      <c r="B4082" s="3">
        <v>41436</v>
      </c>
      <c r="C4082" s="10" t="s">
        <v>248</v>
      </c>
      <c r="D4082" s="10" t="s">
        <v>212</v>
      </c>
      <c r="E4082" s="25">
        <v>0</v>
      </c>
      <c r="F4082" s="25">
        <v>2</v>
      </c>
      <c r="G4082" s="10" t="s">
        <v>288</v>
      </c>
      <c r="H4082" s="25">
        <f>INDEX('Appendix 1 - Team Data'!$B$12:$R$112, MATCH(C4082, 'Appendix 1 - Team Data'!$B$12:$B$112,0),4)</f>
        <v>30</v>
      </c>
      <c r="I4082" s="25">
        <f>INDEX('Appendix 1 - Team Data'!$B$12:$R$112, MATCH(D4082, 'Appendix 1 - Team Data'!$B$12:$B$112,0),4)</f>
        <v>80</v>
      </c>
      <c r="J4082" s="25">
        <f t="shared" si="64"/>
        <v>2</v>
      </c>
    </row>
    <row r="4083" spans="2:10">
      <c r="B4083" s="3">
        <v>41436</v>
      </c>
      <c r="C4083" s="10" t="s">
        <v>52</v>
      </c>
      <c r="D4083" s="10" t="s">
        <v>27</v>
      </c>
      <c r="E4083" s="25">
        <v>2</v>
      </c>
      <c r="F4083" s="25">
        <v>0</v>
      </c>
      <c r="G4083" s="10" t="s">
        <v>289</v>
      </c>
      <c r="H4083" s="25">
        <f>INDEX('Appendix 1 - Team Data'!$B$12:$R$112, MATCH(C4083, 'Appendix 1 - Team Data'!$B$12:$B$112,0),4)</f>
        <v>90</v>
      </c>
      <c r="I4083" s="25">
        <f>INDEX('Appendix 1 - Team Data'!$B$12:$R$112, MATCH(D4083, 'Appendix 1 - Team Data'!$B$12:$B$112,0),4)</f>
        <v>80</v>
      </c>
      <c r="J4083" s="25">
        <f t="shared" si="64"/>
        <v>2</v>
      </c>
    </row>
    <row r="4084" spans="2:10">
      <c r="B4084" s="3">
        <v>41436</v>
      </c>
      <c r="C4084" s="10" t="s">
        <v>237</v>
      </c>
      <c r="D4084" s="10" t="s">
        <v>247</v>
      </c>
      <c r="E4084" s="25">
        <v>2</v>
      </c>
      <c r="F4084" s="25">
        <v>0</v>
      </c>
      <c r="G4084" s="10" t="s">
        <v>289</v>
      </c>
      <c r="H4084" s="25">
        <f>INDEX('Appendix 1 - Team Data'!$B$12:$R$112, MATCH(C4084, 'Appendix 1 - Team Data'!$B$12:$B$112,0),4)</f>
        <v>40</v>
      </c>
      <c r="I4084" s="25">
        <f>INDEX('Appendix 1 - Team Data'!$B$12:$R$112, MATCH(D4084, 'Appendix 1 - Team Data'!$B$12:$B$112,0),4)</f>
        <v>30</v>
      </c>
      <c r="J4084" s="25">
        <f t="shared" si="64"/>
        <v>2</v>
      </c>
    </row>
    <row r="4085" spans="2:10">
      <c r="B4085" s="3">
        <v>41436</v>
      </c>
      <c r="C4085" s="10" t="s">
        <v>246</v>
      </c>
      <c r="D4085" s="10" t="s">
        <v>256</v>
      </c>
      <c r="E4085" s="25">
        <v>2</v>
      </c>
      <c r="F4085" s="25">
        <v>0</v>
      </c>
      <c r="G4085" s="10" t="s">
        <v>288</v>
      </c>
      <c r="H4085" s="25">
        <f>INDEX('Appendix 1 - Team Data'!$B$12:$R$112, MATCH(C4085, 'Appendix 1 - Team Data'!$B$12:$B$112,0),4)</f>
        <v>30</v>
      </c>
      <c r="I4085" s="25">
        <f>INDEX('Appendix 1 - Team Data'!$B$12:$R$112, MATCH(D4085, 'Appendix 1 - Team Data'!$B$12:$B$112,0),4)</f>
        <v>20</v>
      </c>
      <c r="J4085" s="25">
        <f t="shared" si="64"/>
        <v>2</v>
      </c>
    </row>
    <row r="4086" spans="2:10">
      <c r="B4086" s="3">
        <v>41436</v>
      </c>
      <c r="C4086" s="10" t="s">
        <v>21</v>
      </c>
      <c r="D4086" s="10" t="s">
        <v>221</v>
      </c>
      <c r="E4086" s="25">
        <v>2</v>
      </c>
      <c r="F4086" s="25">
        <v>0</v>
      </c>
      <c r="G4086" s="10" t="s">
        <v>288</v>
      </c>
      <c r="H4086" s="25">
        <f>INDEX('Appendix 1 - Team Data'!$B$12:$R$112, MATCH(C4086, 'Appendix 1 - Team Data'!$B$12:$B$112,0),4)</f>
        <v>90</v>
      </c>
      <c r="I4086" s="25">
        <f>INDEX('Appendix 1 - Team Data'!$B$12:$R$112, MATCH(D4086, 'Appendix 1 - Team Data'!$B$12:$B$112,0),4)</f>
        <v>60</v>
      </c>
      <c r="J4086" s="25">
        <f t="shared" si="64"/>
        <v>2</v>
      </c>
    </row>
    <row r="4087" spans="2:10">
      <c r="B4087" s="3">
        <v>41441</v>
      </c>
      <c r="C4087" s="10" t="s">
        <v>266</v>
      </c>
      <c r="D4087" s="10" t="s">
        <v>267</v>
      </c>
      <c r="E4087" s="25">
        <v>2</v>
      </c>
      <c r="F4087" s="25">
        <v>0</v>
      </c>
      <c r="G4087" s="10" t="s">
        <v>289</v>
      </c>
      <c r="H4087" s="25">
        <f>INDEX('Appendix 1 - Team Data'!$B$12:$R$112, MATCH(C4087, 'Appendix 1 - Team Data'!$B$12:$B$112,0),4)</f>
        <v>10</v>
      </c>
      <c r="I4087" s="25">
        <f>INDEX('Appendix 1 - Team Data'!$B$12:$R$112, MATCH(D4087, 'Appendix 1 - Team Data'!$B$12:$B$112,0),4)</f>
        <v>10</v>
      </c>
      <c r="J4087" s="25">
        <f t="shared" si="64"/>
        <v>2</v>
      </c>
    </row>
    <row r="4088" spans="2:10">
      <c r="B4088" s="3">
        <v>41443</v>
      </c>
      <c r="C4088" s="10" t="s">
        <v>37</v>
      </c>
      <c r="D4088" s="10" t="s">
        <v>46</v>
      </c>
      <c r="E4088" s="25">
        <v>2</v>
      </c>
      <c r="F4088" s="25">
        <v>0</v>
      </c>
      <c r="G4088" s="10" t="s">
        <v>289</v>
      </c>
      <c r="H4088" s="25">
        <f>INDEX('Appendix 1 - Team Data'!$B$12:$R$112, MATCH(C4088, 'Appendix 1 - Team Data'!$B$12:$B$112,0),4)</f>
        <v>60</v>
      </c>
      <c r="I4088" s="25">
        <f>INDEX('Appendix 1 - Team Data'!$B$12:$R$112, MATCH(D4088, 'Appendix 1 - Team Data'!$B$12:$B$112,0),4)</f>
        <v>50</v>
      </c>
      <c r="J4088" s="25">
        <f t="shared" si="64"/>
        <v>2</v>
      </c>
    </row>
    <row r="4089" spans="2:10">
      <c r="B4089" s="3">
        <v>41444</v>
      </c>
      <c r="C4089" s="10" t="s">
        <v>35</v>
      </c>
      <c r="D4089" s="10" t="s">
        <v>41</v>
      </c>
      <c r="E4089" s="25">
        <v>2</v>
      </c>
      <c r="F4089" s="25">
        <v>0</v>
      </c>
      <c r="G4089" s="10" t="s">
        <v>295</v>
      </c>
      <c r="H4089" s="25">
        <f>INDEX('Appendix 1 - Team Data'!$B$12:$R$112, MATCH(C4089, 'Appendix 1 - Team Data'!$B$12:$B$112,0),4)</f>
        <v>90</v>
      </c>
      <c r="I4089" s="25">
        <f>INDEX('Appendix 1 - Team Data'!$B$12:$R$112, MATCH(D4089, 'Appendix 1 - Team Data'!$B$12:$B$112,0),4)</f>
        <v>80</v>
      </c>
      <c r="J4089" s="25">
        <f t="shared" si="64"/>
        <v>2</v>
      </c>
    </row>
    <row r="4090" spans="2:10">
      <c r="B4090" s="3">
        <v>41447</v>
      </c>
      <c r="C4090" s="10" t="s">
        <v>211</v>
      </c>
      <c r="D4090" s="10" t="s">
        <v>35</v>
      </c>
      <c r="E4090" s="25">
        <v>2</v>
      </c>
      <c r="F4090" s="25">
        <v>4</v>
      </c>
      <c r="G4090" s="10" t="s">
        <v>295</v>
      </c>
      <c r="H4090" s="25">
        <f>INDEX('Appendix 1 - Team Data'!$B$12:$R$112, MATCH(C4090, 'Appendix 1 - Team Data'!$B$12:$B$112,0),4)</f>
        <v>90</v>
      </c>
      <c r="I4090" s="25">
        <f>INDEX('Appendix 1 - Team Data'!$B$12:$R$112, MATCH(D4090, 'Appendix 1 - Team Data'!$B$12:$B$112,0),4)</f>
        <v>90</v>
      </c>
      <c r="J4090" s="25">
        <f t="shared" si="64"/>
        <v>2</v>
      </c>
    </row>
    <row r="4091" spans="2:10">
      <c r="B4091" s="3">
        <v>41460</v>
      </c>
      <c r="C4091" s="10" t="s">
        <v>257</v>
      </c>
      <c r="D4091" s="10" t="s">
        <v>266</v>
      </c>
      <c r="E4091" s="25">
        <v>3</v>
      </c>
      <c r="F4091" s="25">
        <v>1</v>
      </c>
      <c r="G4091" s="10" t="s">
        <v>317</v>
      </c>
      <c r="H4091" s="25">
        <f>INDEX('Appendix 1 - Team Data'!$B$12:$R$112, MATCH(C4091, 'Appendix 1 - Team Data'!$B$12:$B$112,0),4)</f>
        <v>20</v>
      </c>
      <c r="I4091" s="25">
        <f>INDEX('Appendix 1 - Team Data'!$B$12:$R$112, MATCH(D4091, 'Appendix 1 - Team Data'!$B$12:$B$112,0),4)</f>
        <v>10</v>
      </c>
      <c r="J4091" s="25">
        <f t="shared" si="64"/>
        <v>2</v>
      </c>
    </row>
    <row r="4092" spans="2:10">
      <c r="B4092" s="3">
        <v>41463</v>
      </c>
      <c r="C4092" s="10" t="s">
        <v>262</v>
      </c>
      <c r="D4092" s="10" t="s">
        <v>237</v>
      </c>
      <c r="E4092" s="25">
        <v>0</v>
      </c>
      <c r="F4092" s="25">
        <v>2</v>
      </c>
      <c r="G4092" s="10" t="s">
        <v>302</v>
      </c>
      <c r="H4092" s="25">
        <f>INDEX('Appendix 1 - Team Data'!$B$12:$R$112, MATCH(C4092, 'Appendix 1 - Team Data'!$B$12:$B$112,0),4)</f>
        <v>10</v>
      </c>
      <c r="I4092" s="25">
        <f>INDEX('Appendix 1 - Team Data'!$B$12:$R$112, MATCH(D4092, 'Appendix 1 - Team Data'!$B$12:$B$112,0),4)</f>
        <v>40</v>
      </c>
      <c r="J4092" s="25">
        <f t="shared" si="64"/>
        <v>2</v>
      </c>
    </row>
    <row r="4093" spans="2:10">
      <c r="B4093" s="3">
        <v>41466</v>
      </c>
      <c r="C4093" s="10" t="s">
        <v>41</v>
      </c>
      <c r="D4093" s="10" t="s">
        <v>255</v>
      </c>
      <c r="E4093" s="25">
        <v>2</v>
      </c>
      <c r="F4093" s="25">
        <v>0</v>
      </c>
      <c r="G4093" s="10" t="s">
        <v>302</v>
      </c>
      <c r="H4093" s="25">
        <f>INDEX('Appendix 1 - Team Data'!$B$12:$R$112, MATCH(C4093, 'Appendix 1 - Team Data'!$B$12:$B$112,0),4)</f>
        <v>80</v>
      </c>
      <c r="I4093" s="25">
        <f>INDEX('Appendix 1 - Team Data'!$B$12:$R$112, MATCH(D4093, 'Appendix 1 - Team Data'!$B$12:$B$112,0),4)</f>
        <v>20</v>
      </c>
      <c r="J4093" s="25">
        <f t="shared" si="64"/>
        <v>2</v>
      </c>
    </row>
    <row r="4094" spans="2:10">
      <c r="B4094" s="3">
        <v>41469</v>
      </c>
      <c r="C4094" s="10" t="s">
        <v>277</v>
      </c>
      <c r="D4094" s="10" t="s">
        <v>41</v>
      </c>
      <c r="E4094" s="25">
        <v>1</v>
      </c>
      <c r="F4094" s="25">
        <v>3</v>
      </c>
      <c r="G4094" s="10" t="s">
        <v>302</v>
      </c>
      <c r="H4094" s="25">
        <f>INDEX('Appendix 1 - Team Data'!$B$12:$R$112, MATCH(C4094, 'Appendix 1 - Team Data'!$B$12:$B$112,0),4)</f>
        <v>0</v>
      </c>
      <c r="I4094" s="25">
        <f>INDEX('Appendix 1 - Team Data'!$B$12:$R$112, MATCH(D4094, 'Appendix 1 - Team Data'!$B$12:$B$112,0),4)</f>
        <v>80</v>
      </c>
      <c r="J4094" s="25">
        <f t="shared" si="64"/>
        <v>2</v>
      </c>
    </row>
    <row r="4095" spans="2:10">
      <c r="B4095" s="3">
        <v>41475</v>
      </c>
      <c r="C4095" s="10" t="s">
        <v>267</v>
      </c>
      <c r="D4095" s="10" t="s">
        <v>260</v>
      </c>
      <c r="E4095" s="25">
        <v>0</v>
      </c>
      <c r="F4095" s="25">
        <v>2</v>
      </c>
      <c r="G4095" s="10" t="s">
        <v>329</v>
      </c>
      <c r="H4095" s="25">
        <f>INDEX('Appendix 1 - Team Data'!$B$12:$R$112, MATCH(C4095, 'Appendix 1 - Team Data'!$B$12:$B$112,0),4)</f>
        <v>10</v>
      </c>
      <c r="I4095" s="25">
        <f>INDEX('Appendix 1 - Team Data'!$B$12:$R$112, MATCH(D4095, 'Appendix 1 - Team Data'!$B$12:$B$112,0),4)</f>
        <v>10</v>
      </c>
      <c r="J4095" s="25">
        <f t="shared" si="64"/>
        <v>2</v>
      </c>
    </row>
    <row r="4096" spans="2:10">
      <c r="B4096" s="3">
        <v>41482</v>
      </c>
      <c r="C4096" s="10" t="s">
        <v>243</v>
      </c>
      <c r="D4096" s="10" t="s">
        <v>33</v>
      </c>
      <c r="E4096" s="25">
        <v>2</v>
      </c>
      <c r="F4096" s="25">
        <v>0</v>
      </c>
      <c r="G4096" s="10" t="s">
        <v>317</v>
      </c>
      <c r="H4096" s="25">
        <f>INDEX('Appendix 1 - Team Data'!$B$12:$R$112, MATCH(C4096, 'Appendix 1 - Team Data'!$B$12:$B$112,0),4)</f>
        <v>30</v>
      </c>
      <c r="I4096" s="25">
        <f>INDEX('Appendix 1 - Team Data'!$B$12:$R$112, MATCH(D4096, 'Appendix 1 - Team Data'!$B$12:$B$112,0),4)</f>
        <v>50</v>
      </c>
      <c r="J4096" s="25">
        <f t="shared" si="64"/>
        <v>2</v>
      </c>
    </row>
    <row r="4097" spans="2:10">
      <c r="B4097" s="3">
        <v>41500</v>
      </c>
      <c r="C4097" s="10" t="s">
        <v>239</v>
      </c>
      <c r="D4097" s="10" t="s">
        <v>264</v>
      </c>
      <c r="E4097" s="25">
        <v>2</v>
      </c>
      <c r="F4097" s="25">
        <v>0</v>
      </c>
      <c r="G4097" s="10" t="s">
        <v>288</v>
      </c>
      <c r="H4097" s="25">
        <f>INDEX('Appendix 1 - Team Data'!$B$12:$R$112, MATCH(C4097, 'Appendix 1 - Team Data'!$B$12:$B$112,0),4)</f>
        <v>40</v>
      </c>
      <c r="I4097" s="25">
        <f>INDEX('Appendix 1 - Team Data'!$B$12:$R$112, MATCH(D4097, 'Appendix 1 - Team Data'!$B$12:$B$112,0),4)</f>
        <v>10</v>
      </c>
      <c r="J4097" s="25">
        <f t="shared" si="64"/>
        <v>2</v>
      </c>
    </row>
    <row r="4098" spans="2:10">
      <c r="B4098" s="3">
        <v>41500</v>
      </c>
      <c r="C4098" s="10" t="s">
        <v>226</v>
      </c>
      <c r="D4098" s="10" t="s">
        <v>230</v>
      </c>
      <c r="E4098" s="25">
        <v>0</v>
      </c>
      <c r="F4098" s="25">
        <v>2</v>
      </c>
      <c r="G4098" s="10" t="s">
        <v>288</v>
      </c>
      <c r="H4098" s="25">
        <f>INDEX('Appendix 1 - Team Data'!$B$12:$R$112, MATCH(C4098, 'Appendix 1 - Team Data'!$B$12:$B$112,0),4)</f>
        <v>60</v>
      </c>
      <c r="I4098" s="25">
        <f>INDEX('Appendix 1 - Team Data'!$B$12:$R$112, MATCH(D4098, 'Appendix 1 - Team Data'!$B$12:$B$112,0),4)</f>
        <v>50</v>
      </c>
      <c r="J4098" s="25">
        <f t="shared" si="64"/>
        <v>2</v>
      </c>
    </row>
    <row r="4099" spans="2:10">
      <c r="B4099" s="3">
        <v>41500</v>
      </c>
      <c r="C4099" s="10" t="s">
        <v>218</v>
      </c>
      <c r="D4099" s="10" t="s">
        <v>21</v>
      </c>
      <c r="E4099" s="25">
        <v>0</v>
      </c>
      <c r="F4099" s="25">
        <v>2</v>
      </c>
      <c r="G4099" s="10" t="s">
        <v>288</v>
      </c>
      <c r="H4099" s="25">
        <f>INDEX('Appendix 1 - Team Data'!$B$12:$R$112, MATCH(C4099, 'Appendix 1 - Team Data'!$B$12:$B$112,0),4)</f>
        <v>70</v>
      </c>
      <c r="I4099" s="25">
        <f>INDEX('Appendix 1 - Team Data'!$B$12:$R$112, MATCH(D4099, 'Appendix 1 - Team Data'!$B$12:$B$112,0),4)</f>
        <v>90</v>
      </c>
      <c r="J4099" s="25">
        <f t="shared" si="64"/>
        <v>2</v>
      </c>
    </row>
    <row r="4100" spans="2:10">
      <c r="B4100" s="3">
        <v>41500</v>
      </c>
      <c r="C4100" s="10" t="s">
        <v>244</v>
      </c>
      <c r="D4100" s="10" t="s">
        <v>232</v>
      </c>
      <c r="E4100" s="25">
        <v>2</v>
      </c>
      <c r="F4100" s="25">
        <v>0</v>
      </c>
      <c r="G4100" s="10" t="s">
        <v>288</v>
      </c>
      <c r="H4100" s="25">
        <f>INDEX('Appendix 1 - Team Data'!$B$12:$R$112, MATCH(C4100, 'Appendix 1 - Team Data'!$B$12:$B$112,0),4)</f>
        <v>30</v>
      </c>
      <c r="I4100" s="25">
        <f>INDEX('Appendix 1 - Team Data'!$B$12:$R$112, MATCH(D4100, 'Appendix 1 - Team Data'!$B$12:$B$112,0),4)</f>
        <v>40</v>
      </c>
      <c r="J4100" s="25">
        <f t="shared" si="64"/>
        <v>2</v>
      </c>
    </row>
    <row r="4101" spans="2:10">
      <c r="B4101" s="3">
        <v>41500</v>
      </c>
      <c r="C4101" s="10" t="s">
        <v>53</v>
      </c>
      <c r="D4101" s="10" t="s">
        <v>18</v>
      </c>
      <c r="E4101" s="25">
        <v>2</v>
      </c>
      <c r="F4101" s="25">
        <v>4</v>
      </c>
      <c r="G4101" s="10" t="s">
        <v>288</v>
      </c>
      <c r="H4101" s="25">
        <f>INDEX('Appendix 1 - Team Data'!$B$12:$R$112, MATCH(C4101, 'Appendix 1 - Team Data'!$B$12:$B$112,0),4)</f>
        <v>50</v>
      </c>
      <c r="I4101" s="25">
        <f>INDEX('Appendix 1 - Team Data'!$B$12:$R$112, MATCH(D4101, 'Appendix 1 - Team Data'!$B$12:$B$112,0),4)</f>
        <v>80</v>
      </c>
      <c r="J4101" s="25">
        <f t="shared" si="64"/>
        <v>2</v>
      </c>
    </row>
    <row r="4102" spans="2:10">
      <c r="B4102" s="3">
        <v>41500</v>
      </c>
      <c r="C4102" s="10" t="s">
        <v>256</v>
      </c>
      <c r="D4102" s="10" t="s">
        <v>233</v>
      </c>
      <c r="E4102" s="25">
        <v>2</v>
      </c>
      <c r="F4102" s="25">
        <v>0</v>
      </c>
      <c r="G4102" s="10" t="s">
        <v>288</v>
      </c>
      <c r="H4102" s="25">
        <f>INDEX('Appendix 1 - Team Data'!$B$12:$R$112, MATCH(C4102, 'Appendix 1 - Team Data'!$B$12:$B$112,0),4)</f>
        <v>20</v>
      </c>
      <c r="I4102" s="25">
        <f>INDEX('Appendix 1 - Team Data'!$B$12:$R$112, MATCH(D4102, 'Appendix 1 - Team Data'!$B$12:$B$112,0),4)</f>
        <v>40</v>
      </c>
      <c r="J4102" s="25">
        <f t="shared" si="64"/>
        <v>2</v>
      </c>
    </row>
    <row r="4103" spans="2:10">
      <c r="B4103" s="3">
        <v>41500</v>
      </c>
      <c r="C4103" s="10" t="s">
        <v>250</v>
      </c>
      <c r="D4103" s="10" t="s">
        <v>33</v>
      </c>
      <c r="E4103" s="25">
        <v>0</v>
      </c>
      <c r="F4103" s="25">
        <v>2</v>
      </c>
      <c r="G4103" s="10" t="s">
        <v>288</v>
      </c>
      <c r="H4103" s="25">
        <f>INDEX('Appendix 1 - Team Data'!$B$12:$R$112, MATCH(C4103, 'Appendix 1 - Team Data'!$B$12:$B$112,0),4)</f>
        <v>20</v>
      </c>
      <c r="I4103" s="25">
        <f>INDEX('Appendix 1 - Team Data'!$B$12:$R$112, MATCH(D4103, 'Appendix 1 - Team Data'!$B$12:$B$112,0),4)</f>
        <v>50</v>
      </c>
      <c r="J4103" s="25">
        <f t="shared" si="64"/>
        <v>2</v>
      </c>
    </row>
    <row r="4104" spans="2:10">
      <c r="B4104" s="3">
        <v>41500</v>
      </c>
      <c r="C4104" s="10" t="s">
        <v>42</v>
      </c>
      <c r="D4104" s="10" t="s">
        <v>246</v>
      </c>
      <c r="E4104" s="25">
        <v>4</v>
      </c>
      <c r="F4104" s="25">
        <v>2</v>
      </c>
      <c r="G4104" s="10" t="s">
        <v>288</v>
      </c>
      <c r="H4104" s="25">
        <f>INDEX('Appendix 1 - Team Data'!$B$12:$R$112, MATCH(C4104, 'Appendix 1 - Team Data'!$B$12:$B$112,0),4)</f>
        <v>80</v>
      </c>
      <c r="I4104" s="25">
        <f>INDEX('Appendix 1 - Team Data'!$B$12:$R$112, MATCH(D4104, 'Appendix 1 - Team Data'!$B$12:$B$112,0),4)</f>
        <v>30</v>
      </c>
      <c r="J4104" s="25">
        <f t="shared" si="64"/>
        <v>2</v>
      </c>
    </row>
    <row r="4105" spans="2:10">
      <c r="B4105" s="3">
        <v>41500</v>
      </c>
      <c r="C4105" s="10" t="s">
        <v>219</v>
      </c>
      <c r="D4105" s="10" t="s">
        <v>252</v>
      </c>
      <c r="E4105" s="25">
        <v>2</v>
      </c>
      <c r="F4105" s="25">
        <v>0</v>
      </c>
      <c r="G4105" s="10" t="s">
        <v>288</v>
      </c>
      <c r="H4105" s="25">
        <f>INDEX('Appendix 1 - Team Data'!$B$12:$R$112, MATCH(C4105, 'Appendix 1 - Team Data'!$B$12:$B$112,0),4)</f>
        <v>60</v>
      </c>
      <c r="I4105" s="25">
        <f>INDEX('Appendix 1 - Team Data'!$B$12:$R$112, MATCH(D4105, 'Appendix 1 - Team Data'!$B$12:$B$112,0),4)</f>
        <v>20</v>
      </c>
      <c r="J4105" s="25">
        <f t="shared" si="64"/>
        <v>2</v>
      </c>
    </row>
    <row r="4106" spans="2:10">
      <c r="B4106" s="3">
        <v>41503</v>
      </c>
      <c r="C4106" s="10" t="s">
        <v>250</v>
      </c>
      <c r="D4106" s="10" t="s">
        <v>238</v>
      </c>
      <c r="E4106" s="25">
        <v>2</v>
      </c>
      <c r="F4106" s="25">
        <v>0</v>
      </c>
      <c r="G4106" s="10" t="s">
        <v>288</v>
      </c>
      <c r="H4106" s="25">
        <f>INDEX('Appendix 1 - Team Data'!$B$12:$R$112, MATCH(C4106, 'Appendix 1 - Team Data'!$B$12:$B$112,0),4)</f>
        <v>20</v>
      </c>
      <c r="I4106" s="25">
        <f>INDEX('Appendix 1 - Team Data'!$B$12:$R$112, MATCH(D4106, 'Appendix 1 - Team Data'!$B$12:$B$112,0),4)</f>
        <v>40</v>
      </c>
      <c r="J4106" s="25">
        <f t="shared" si="64"/>
        <v>2</v>
      </c>
    </row>
    <row r="4107" spans="2:10">
      <c r="B4107" s="3">
        <v>41523</v>
      </c>
      <c r="C4107" s="10" t="s">
        <v>244</v>
      </c>
      <c r="D4107" s="10" t="s">
        <v>21</v>
      </c>
      <c r="E4107" s="25">
        <v>0</v>
      </c>
      <c r="F4107" s="25">
        <v>2</v>
      </c>
      <c r="G4107" s="10" t="s">
        <v>289</v>
      </c>
      <c r="H4107" s="25">
        <f>INDEX('Appendix 1 - Team Data'!$B$12:$R$112, MATCH(C4107, 'Appendix 1 - Team Data'!$B$12:$B$112,0),4)</f>
        <v>30</v>
      </c>
      <c r="I4107" s="25">
        <f>INDEX('Appendix 1 - Team Data'!$B$12:$R$112, MATCH(D4107, 'Appendix 1 - Team Data'!$B$12:$B$112,0),4)</f>
        <v>90</v>
      </c>
      <c r="J4107" s="25">
        <f t="shared" si="64"/>
        <v>2</v>
      </c>
    </row>
    <row r="4108" spans="2:10">
      <c r="B4108" s="3">
        <v>41523</v>
      </c>
      <c r="C4108" s="10" t="s">
        <v>272</v>
      </c>
      <c r="D4108" s="10" t="s">
        <v>241</v>
      </c>
      <c r="E4108" s="25">
        <v>2</v>
      </c>
      <c r="F4108" s="25">
        <v>0</v>
      </c>
      <c r="G4108" s="10" t="s">
        <v>288</v>
      </c>
      <c r="H4108" s="25">
        <f>INDEX('Appendix 1 - Team Data'!$B$12:$R$112, MATCH(C4108, 'Appendix 1 - Team Data'!$B$12:$B$112,0),4)</f>
        <v>0</v>
      </c>
      <c r="I4108" s="25">
        <f>INDEX('Appendix 1 - Team Data'!$B$12:$R$112, MATCH(D4108, 'Appendix 1 - Team Data'!$B$12:$B$112,0),4)</f>
        <v>30</v>
      </c>
      <c r="J4108" s="25">
        <f t="shared" si="64"/>
        <v>2</v>
      </c>
    </row>
    <row r="4109" spans="2:10">
      <c r="B4109" s="3">
        <v>41523</v>
      </c>
      <c r="C4109" s="10" t="s">
        <v>229</v>
      </c>
      <c r="D4109" s="10" t="s">
        <v>20</v>
      </c>
      <c r="E4109" s="25">
        <v>2</v>
      </c>
      <c r="F4109" s="25">
        <v>4</v>
      </c>
      <c r="G4109" s="10" t="s">
        <v>289</v>
      </c>
      <c r="H4109" s="25">
        <f>INDEX('Appendix 1 - Team Data'!$B$12:$R$112, MATCH(C4109, 'Appendix 1 - Team Data'!$B$12:$B$112,0),4)</f>
        <v>50</v>
      </c>
      <c r="I4109" s="25">
        <f>INDEX('Appendix 1 - Team Data'!$B$12:$R$112, MATCH(D4109, 'Appendix 1 - Team Data'!$B$12:$B$112,0),4)</f>
        <v>90</v>
      </c>
      <c r="J4109" s="25">
        <f t="shared" si="64"/>
        <v>2</v>
      </c>
    </row>
    <row r="4110" spans="2:10">
      <c r="B4110" s="3">
        <v>41523</v>
      </c>
      <c r="C4110" s="10" t="s">
        <v>222</v>
      </c>
      <c r="D4110" s="10" t="s">
        <v>45</v>
      </c>
      <c r="E4110" s="25">
        <v>0</v>
      </c>
      <c r="F4110" s="25">
        <v>2</v>
      </c>
      <c r="G4110" s="10" t="s">
        <v>289</v>
      </c>
      <c r="H4110" s="25">
        <f>INDEX('Appendix 1 - Team Data'!$B$12:$R$112, MATCH(C4110, 'Appendix 1 - Team Data'!$B$12:$B$112,0),4)</f>
        <v>60</v>
      </c>
      <c r="I4110" s="25">
        <f>INDEX('Appendix 1 - Team Data'!$B$12:$R$112, MATCH(D4110, 'Appendix 1 - Team Data'!$B$12:$B$112,0),4)</f>
        <v>90</v>
      </c>
      <c r="J4110" s="25">
        <f t="shared" si="64"/>
        <v>2</v>
      </c>
    </row>
    <row r="4111" spans="2:10">
      <c r="B4111" s="3">
        <v>41526</v>
      </c>
      <c r="C4111" s="10" t="s">
        <v>249</v>
      </c>
      <c r="D4111" s="10" t="s">
        <v>254</v>
      </c>
      <c r="E4111" s="25">
        <v>2</v>
      </c>
      <c r="F4111" s="25">
        <v>0</v>
      </c>
      <c r="G4111" s="10" t="s">
        <v>344</v>
      </c>
      <c r="H4111" s="25">
        <f>INDEX('Appendix 1 - Team Data'!$B$12:$R$112, MATCH(C4111, 'Appendix 1 - Team Data'!$B$12:$B$112,0),4)</f>
        <v>20</v>
      </c>
      <c r="I4111" s="25">
        <f>INDEX('Appendix 1 - Team Data'!$B$12:$R$112, MATCH(D4111, 'Appendix 1 - Team Data'!$B$12:$B$112,0),4)</f>
        <v>20</v>
      </c>
      <c r="J4111" s="25">
        <f t="shared" si="64"/>
        <v>2</v>
      </c>
    </row>
    <row r="4112" spans="2:10">
      <c r="B4112" s="3">
        <v>41527</v>
      </c>
      <c r="C4112" s="10" t="s">
        <v>261</v>
      </c>
      <c r="D4112" s="10" t="s">
        <v>25</v>
      </c>
      <c r="E4112" s="25">
        <v>2</v>
      </c>
      <c r="F4112" s="25">
        <v>4</v>
      </c>
      <c r="G4112" s="10" t="s">
        <v>289</v>
      </c>
      <c r="H4112" s="25">
        <f>INDEX('Appendix 1 - Team Data'!$B$12:$R$112, MATCH(C4112, 'Appendix 1 - Team Data'!$B$12:$B$112,0),4)</f>
        <v>10</v>
      </c>
      <c r="I4112" s="25">
        <f>INDEX('Appendix 1 - Team Data'!$B$12:$R$112, MATCH(D4112, 'Appendix 1 - Team Data'!$B$12:$B$112,0),4)</f>
        <v>90</v>
      </c>
      <c r="J4112" s="25">
        <f t="shared" si="64"/>
        <v>2</v>
      </c>
    </row>
    <row r="4113" spans="2:10">
      <c r="B4113" s="3">
        <v>41527</v>
      </c>
      <c r="C4113" s="10" t="s">
        <v>35</v>
      </c>
      <c r="D4113" s="10" t="s">
        <v>20</v>
      </c>
      <c r="E4113" s="25">
        <v>3</v>
      </c>
      <c r="F4113" s="25">
        <v>1</v>
      </c>
      <c r="G4113" s="10" t="s">
        <v>288</v>
      </c>
      <c r="H4113" s="25">
        <f>INDEX('Appendix 1 - Team Data'!$B$12:$R$112, MATCH(C4113, 'Appendix 1 - Team Data'!$B$12:$B$112,0),4)</f>
        <v>90</v>
      </c>
      <c r="I4113" s="25">
        <f>INDEX('Appendix 1 - Team Data'!$B$12:$R$112, MATCH(D4113, 'Appendix 1 - Team Data'!$B$12:$B$112,0),4)</f>
        <v>90</v>
      </c>
      <c r="J4113" s="25">
        <f t="shared" si="64"/>
        <v>2</v>
      </c>
    </row>
    <row r="4114" spans="2:10">
      <c r="B4114" s="3">
        <v>41527</v>
      </c>
      <c r="C4114" s="10" t="s">
        <v>17</v>
      </c>
      <c r="D4114" s="10" t="s">
        <v>266</v>
      </c>
      <c r="E4114" s="25">
        <v>4</v>
      </c>
      <c r="F4114" s="25">
        <v>2</v>
      </c>
      <c r="G4114" s="10" t="s">
        <v>289</v>
      </c>
      <c r="H4114" s="25">
        <f>INDEX('Appendix 1 - Team Data'!$B$12:$R$112, MATCH(C4114, 'Appendix 1 - Team Data'!$B$12:$B$112,0),4)</f>
        <v>50</v>
      </c>
      <c r="I4114" s="25">
        <f>INDEX('Appendix 1 - Team Data'!$B$12:$R$112, MATCH(D4114, 'Appendix 1 - Team Data'!$B$12:$B$112,0),4)</f>
        <v>10</v>
      </c>
      <c r="J4114" s="25">
        <f t="shared" si="64"/>
        <v>2</v>
      </c>
    </row>
    <row r="4115" spans="2:10">
      <c r="B4115" s="3">
        <v>41527</v>
      </c>
      <c r="C4115" s="10" t="s">
        <v>53</v>
      </c>
      <c r="D4115" s="10" t="s">
        <v>234</v>
      </c>
      <c r="E4115" s="25">
        <v>3</v>
      </c>
      <c r="F4115" s="25">
        <v>1</v>
      </c>
      <c r="G4115" s="10" t="s">
        <v>288</v>
      </c>
      <c r="H4115" s="25">
        <f>INDEX('Appendix 1 - Team Data'!$B$12:$R$112, MATCH(C4115, 'Appendix 1 - Team Data'!$B$12:$B$112,0),4)</f>
        <v>50</v>
      </c>
      <c r="I4115" s="25">
        <f>INDEX('Appendix 1 - Team Data'!$B$12:$R$112, MATCH(D4115, 'Appendix 1 - Team Data'!$B$12:$B$112,0),4)</f>
        <v>40</v>
      </c>
      <c r="J4115" s="25">
        <f t="shared" si="64"/>
        <v>2</v>
      </c>
    </row>
    <row r="4116" spans="2:10">
      <c r="B4116" s="3">
        <v>41527</v>
      </c>
      <c r="C4116" s="10" t="s">
        <v>246</v>
      </c>
      <c r="D4116" s="10" t="s">
        <v>36</v>
      </c>
      <c r="E4116" s="25">
        <v>0</v>
      </c>
      <c r="F4116" s="25">
        <v>2</v>
      </c>
      <c r="G4116" s="10" t="s">
        <v>289</v>
      </c>
      <c r="H4116" s="25">
        <f>INDEX('Appendix 1 - Team Data'!$B$12:$R$112, MATCH(C4116, 'Appendix 1 - Team Data'!$B$12:$B$112,0),4)</f>
        <v>30</v>
      </c>
      <c r="I4116" s="25">
        <f>INDEX('Appendix 1 - Team Data'!$B$12:$R$112, MATCH(D4116, 'Appendix 1 - Team Data'!$B$12:$B$112,0),4)</f>
        <v>80</v>
      </c>
      <c r="J4116" s="25">
        <f t="shared" si="64"/>
        <v>2</v>
      </c>
    </row>
    <row r="4117" spans="2:10">
      <c r="B4117" s="3">
        <v>41527</v>
      </c>
      <c r="C4117" s="10" t="s">
        <v>228</v>
      </c>
      <c r="D4117" s="10" t="s">
        <v>225</v>
      </c>
      <c r="E4117" s="25">
        <v>0</v>
      </c>
      <c r="F4117" s="25">
        <v>2</v>
      </c>
      <c r="G4117" s="10" t="s">
        <v>289</v>
      </c>
      <c r="H4117" s="25">
        <f>INDEX('Appendix 1 - Team Data'!$B$12:$R$112, MATCH(C4117, 'Appendix 1 - Team Data'!$B$12:$B$112,0),4)</f>
        <v>50</v>
      </c>
      <c r="I4117" s="25">
        <f>INDEX('Appendix 1 - Team Data'!$B$12:$R$112, MATCH(D4117, 'Appendix 1 - Team Data'!$B$12:$B$112,0),4)</f>
        <v>60</v>
      </c>
      <c r="J4117" s="25">
        <f t="shared" ref="J4117:J4180" si="65">ABS(F4117-E4117)</f>
        <v>2</v>
      </c>
    </row>
    <row r="4118" spans="2:10">
      <c r="B4118" s="3">
        <v>41527</v>
      </c>
      <c r="C4118" s="10" t="s">
        <v>15</v>
      </c>
      <c r="D4118" s="10" t="s">
        <v>252</v>
      </c>
      <c r="E4118" s="25">
        <v>3</v>
      </c>
      <c r="F4118" s="25">
        <v>1</v>
      </c>
      <c r="G4118" s="10" t="s">
        <v>289</v>
      </c>
      <c r="H4118" s="25">
        <f>INDEX('Appendix 1 - Team Data'!$B$12:$R$112, MATCH(C4118, 'Appendix 1 - Team Data'!$B$12:$B$112,0),4)</f>
        <v>50</v>
      </c>
      <c r="I4118" s="25">
        <f>INDEX('Appendix 1 - Team Data'!$B$12:$R$112, MATCH(D4118, 'Appendix 1 - Team Data'!$B$12:$B$112,0),4)</f>
        <v>20</v>
      </c>
      <c r="J4118" s="25">
        <f t="shared" si="65"/>
        <v>2</v>
      </c>
    </row>
    <row r="4119" spans="2:10">
      <c r="B4119" s="3">
        <v>41527</v>
      </c>
      <c r="C4119" s="10" t="s">
        <v>18</v>
      </c>
      <c r="D4119" s="10" t="s">
        <v>52</v>
      </c>
      <c r="E4119" s="25">
        <v>2</v>
      </c>
      <c r="F4119" s="25">
        <v>0</v>
      </c>
      <c r="G4119" s="10" t="s">
        <v>289</v>
      </c>
      <c r="H4119" s="25">
        <f>INDEX('Appendix 1 - Team Data'!$B$12:$R$112, MATCH(C4119, 'Appendix 1 - Team Data'!$B$12:$B$112,0),4)</f>
        <v>80</v>
      </c>
      <c r="I4119" s="25">
        <f>INDEX('Appendix 1 - Team Data'!$B$12:$R$112, MATCH(D4119, 'Appendix 1 - Team Data'!$B$12:$B$112,0),4)</f>
        <v>90</v>
      </c>
      <c r="J4119" s="25">
        <f t="shared" si="65"/>
        <v>2</v>
      </c>
    </row>
    <row r="4120" spans="2:10">
      <c r="B4120" s="3">
        <v>41547</v>
      </c>
      <c r="C4120" s="10" t="s">
        <v>17</v>
      </c>
      <c r="D4120" s="10" t="s">
        <v>269</v>
      </c>
      <c r="E4120" s="25">
        <v>2</v>
      </c>
      <c r="F4120" s="25">
        <v>0</v>
      </c>
      <c r="G4120" s="10" t="s">
        <v>288</v>
      </c>
      <c r="H4120" s="25">
        <f>INDEX('Appendix 1 - Team Data'!$B$12:$R$112, MATCH(C4120, 'Appendix 1 - Team Data'!$B$12:$B$112,0),4)</f>
        <v>50</v>
      </c>
      <c r="I4120" s="25">
        <f>INDEX('Appendix 1 - Team Data'!$B$12:$R$112, MATCH(D4120, 'Appendix 1 - Team Data'!$B$12:$B$112,0),4)</f>
        <v>0</v>
      </c>
      <c r="J4120" s="25">
        <f t="shared" si="65"/>
        <v>2</v>
      </c>
    </row>
    <row r="4121" spans="2:10">
      <c r="B4121" s="3">
        <v>41558</v>
      </c>
      <c r="C4121" s="10" t="s">
        <v>30</v>
      </c>
      <c r="D4121" s="10" t="s">
        <v>27</v>
      </c>
      <c r="E4121" s="25">
        <v>3</v>
      </c>
      <c r="F4121" s="25">
        <v>1</v>
      </c>
      <c r="G4121" s="10" t="s">
        <v>289</v>
      </c>
      <c r="H4121" s="25">
        <f>INDEX('Appendix 1 - Team Data'!$B$12:$R$112, MATCH(C4121, 'Appendix 1 - Team Data'!$B$12:$B$112,0),4)</f>
        <v>90</v>
      </c>
      <c r="I4121" s="25">
        <f>INDEX('Appendix 1 - Team Data'!$B$12:$R$112, MATCH(D4121, 'Appendix 1 - Team Data'!$B$12:$B$112,0),4)</f>
        <v>80</v>
      </c>
      <c r="J4121" s="25">
        <f t="shared" si="65"/>
        <v>2</v>
      </c>
    </row>
    <row r="4122" spans="2:10">
      <c r="B4122" s="3">
        <v>41558</v>
      </c>
      <c r="C4122" s="10" t="s">
        <v>258</v>
      </c>
      <c r="D4122" s="10" t="s">
        <v>225</v>
      </c>
      <c r="E4122" s="25">
        <v>0</v>
      </c>
      <c r="F4122" s="25">
        <v>2</v>
      </c>
      <c r="G4122" s="10" t="s">
        <v>289</v>
      </c>
      <c r="H4122" s="25">
        <f>INDEX('Appendix 1 - Team Data'!$B$12:$R$112, MATCH(C4122, 'Appendix 1 - Team Data'!$B$12:$B$112,0),4)</f>
        <v>20</v>
      </c>
      <c r="I4122" s="25">
        <f>INDEX('Appendix 1 - Team Data'!$B$12:$R$112, MATCH(D4122, 'Appendix 1 - Team Data'!$B$12:$B$112,0),4)</f>
        <v>60</v>
      </c>
      <c r="J4122" s="25">
        <f t="shared" si="65"/>
        <v>2</v>
      </c>
    </row>
    <row r="4123" spans="2:10">
      <c r="B4123" s="3">
        <v>41558</v>
      </c>
      <c r="C4123" s="10" t="s">
        <v>38</v>
      </c>
      <c r="D4123" s="10" t="s">
        <v>53</v>
      </c>
      <c r="E4123" s="25">
        <v>2</v>
      </c>
      <c r="F4123" s="25">
        <v>0</v>
      </c>
      <c r="G4123" s="10" t="s">
        <v>288</v>
      </c>
      <c r="H4123" s="25">
        <f>INDEX('Appendix 1 - Team Data'!$B$12:$R$112, MATCH(C4123, 'Appendix 1 - Team Data'!$B$12:$B$112,0),4)</f>
        <v>70</v>
      </c>
      <c r="I4123" s="25">
        <f>INDEX('Appendix 1 - Team Data'!$B$12:$R$112, MATCH(D4123, 'Appendix 1 - Team Data'!$B$12:$B$112,0),4)</f>
        <v>50</v>
      </c>
      <c r="J4123" s="25">
        <f t="shared" si="65"/>
        <v>2</v>
      </c>
    </row>
    <row r="4124" spans="2:10">
      <c r="B4124" s="3">
        <v>41559</v>
      </c>
      <c r="C4124" s="10" t="s">
        <v>243</v>
      </c>
      <c r="D4124" s="10" t="s">
        <v>51</v>
      </c>
      <c r="E4124" s="25">
        <v>3</v>
      </c>
      <c r="F4124" s="25">
        <v>1</v>
      </c>
      <c r="G4124" s="10" t="s">
        <v>289</v>
      </c>
      <c r="H4124" s="25">
        <f>INDEX('Appendix 1 - Team Data'!$B$12:$R$112, MATCH(C4124, 'Appendix 1 - Team Data'!$B$12:$B$112,0),4)</f>
        <v>30</v>
      </c>
      <c r="I4124" s="25">
        <f>INDEX('Appendix 1 - Team Data'!$B$12:$R$112, MATCH(D4124, 'Appendix 1 - Team Data'!$B$12:$B$112,0),4)</f>
        <v>70</v>
      </c>
      <c r="J4124" s="25">
        <f t="shared" si="65"/>
        <v>2</v>
      </c>
    </row>
    <row r="4125" spans="2:10">
      <c r="B4125" s="3">
        <v>41559</v>
      </c>
      <c r="C4125" s="10" t="s">
        <v>43</v>
      </c>
      <c r="D4125" s="10" t="s">
        <v>35</v>
      </c>
      <c r="E4125" s="25">
        <v>0</v>
      </c>
      <c r="F4125" s="25">
        <v>2</v>
      </c>
      <c r="G4125" s="10" t="s">
        <v>288</v>
      </c>
      <c r="H4125" s="25">
        <f>INDEX('Appendix 1 - Team Data'!$B$12:$R$112, MATCH(C4125, 'Appendix 1 - Team Data'!$B$12:$B$112,0),4)</f>
        <v>70</v>
      </c>
      <c r="I4125" s="25">
        <f>INDEX('Appendix 1 - Team Data'!$B$12:$R$112, MATCH(D4125, 'Appendix 1 - Team Data'!$B$12:$B$112,0),4)</f>
        <v>90</v>
      </c>
      <c r="J4125" s="25">
        <f t="shared" si="65"/>
        <v>2</v>
      </c>
    </row>
    <row r="4126" spans="2:10">
      <c r="B4126" s="3">
        <v>41562</v>
      </c>
      <c r="C4126" s="10" t="s">
        <v>35</v>
      </c>
      <c r="D4126" s="10" t="s">
        <v>260</v>
      </c>
      <c r="E4126" s="25">
        <v>2</v>
      </c>
      <c r="F4126" s="25">
        <v>0</v>
      </c>
      <c r="G4126" s="10" t="s">
        <v>288</v>
      </c>
      <c r="H4126" s="25">
        <f>INDEX('Appendix 1 - Team Data'!$B$12:$R$112, MATCH(C4126, 'Appendix 1 - Team Data'!$B$12:$B$112,0),4)</f>
        <v>90</v>
      </c>
      <c r="I4126" s="25">
        <f>INDEX('Appendix 1 - Team Data'!$B$12:$R$112, MATCH(D4126, 'Appendix 1 - Team Data'!$B$12:$B$112,0),4)</f>
        <v>10</v>
      </c>
      <c r="J4126" s="25">
        <f t="shared" si="65"/>
        <v>2</v>
      </c>
    </row>
    <row r="4127" spans="2:10">
      <c r="B4127" s="3">
        <v>41562</v>
      </c>
      <c r="C4127" s="10" t="s">
        <v>48</v>
      </c>
      <c r="D4127" s="10" t="s">
        <v>50</v>
      </c>
      <c r="E4127" s="25">
        <v>2</v>
      </c>
      <c r="F4127" s="25">
        <v>0</v>
      </c>
      <c r="G4127" s="10" t="s">
        <v>289</v>
      </c>
      <c r="H4127" s="25">
        <f>INDEX('Appendix 1 - Team Data'!$B$12:$R$112, MATCH(C4127, 'Appendix 1 - Team Data'!$B$12:$B$112,0),4)</f>
        <v>90</v>
      </c>
      <c r="I4127" s="25">
        <f>INDEX('Appendix 1 - Team Data'!$B$12:$R$112, MATCH(D4127, 'Appendix 1 - Team Data'!$B$12:$B$112,0),4)</f>
        <v>80</v>
      </c>
      <c r="J4127" s="25">
        <f t="shared" si="65"/>
        <v>2</v>
      </c>
    </row>
    <row r="4128" spans="2:10">
      <c r="B4128" s="3">
        <v>41562</v>
      </c>
      <c r="C4128" s="10" t="s">
        <v>245</v>
      </c>
      <c r="D4128" s="10" t="s">
        <v>16</v>
      </c>
      <c r="E4128" s="25">
        <v>0</v>
      </c>
      <c r="F4128" s="25">
        <v>2</v>
      </c>
      <c r="G4128" s="10" t="s">
        <v>290</v>
      </c>
      <c r="H4128" s="25">
        <f>INDEX('Appendix 1 - Team Data'!$B$12:$R$112, MATCH(C4128, 'Appendix 1 - Team Data'!$B$12:$B$112,0),4)</f>
        <v>30</v>
      </c>
      <c r="I4128" s="25">
        <f>INDEX('Appendix 1 - Team Data'!$B$12:$R$112, MATCH(D4128, 'Appendix 1 - Team Data'!$B$12:$B$112,0),4)</f>
        <v>30</v>
      </c>
      <c r="J4128" s="25">
        <f t="shared" si="65"/>
        <v>2</v>
      </c>
    </row>
    <row r="4129" spans="2:10">
      <c r="B4129" s="3">
        <v>41562</v>
      </c>
      <c r="C4129" s="10" t="s">
        <v>43</v>
      </c>
      <c r="D4129" s="10" t="s">
        <v>257</v>
      </c>
      <c r="E4129" s="25">
        <v>3</v>
      </c>
      <c r="F4129" s="25">
        <v>1</v>
      </c>
      <c r="G4129" s="10" t="s">
        <v>288</v>
      </c>
      <c r="H4129" s="25">
        <f>INDEX('Appendix 1 - Team Data'!$B$12:$R$112, MATCH(C4129, 'Appendix 1 - Team Data'!$B$12:$B$112,0),4)</f>
        <v>70</v>
      </c>
      <c r="I4129" s="25">
        <f>INDEX('Appendix 1 - Team Data'!$B$12:$R$112, MATCH(D4129, 'Appendix 1 - Team Data'!$B$12:$B$112,0),4)</f>
        <v>20</v>
      </c>
      <c r="J4129" s="25">
        <f t="shared" si="65"/>
        <v>2</v>
      </c>
    </row>
    <row r="4130" spans="2:10">
      <c r="B4130" s="3">
        <v>41562</v>
      </c>
      <c r="C4130" s="10" t="s">
        <v>228</v>
      </c>
      <c r="D4130" s="10" t="s">
        <v>258</v>
      </c>
      <c r="E4130" s="25">
        <v>2</v>
      </c>
      <c r="F4130" s="25">
        <v>0</v>
      </c>
      <c r="G4130" s="10" t="s">
        <v>289</v>
      </c>
      <c r="H4130" s="25">
        <f>INDEX('Appendix 1 - Team Data'!$B$12:$R$112, MATCH(C4130, 'Appendix 1 - Team Data'!$B$12:$B$112,0),4)</f>
        <v>50</v>
      </c>
      <c r="I4130" s="25">
        <f>INDEX('Appendix 1 - Team Data'!$B$12:$R$112, MATCH(D4130, 'Appendix 1 - Team Data'!$B$12:$B$112,0),4)</f>
        <v>20</v>
      </c>
      <c r="J4130" s="25">
        <f t="shared" si="65"/>
        <v>2</v>
      </c>
    </row>
    <row r="4131" spans="2:10">
      <c r="B4131" s="3">
        <v>41562</v>
      </c>
      <c r="C4131" s="10" t="s">
        <v>222</v>
      </c>
      <c r="D4131" s="10" t="s">
        <v>32</v>
      </c>
      <c r="E4131" s="25">
        <v>2</v>
      </c>
      <c r="F4131" s="25">
        <v>0</v>
      </c>
      <c r="G4131" s="10" t="s">
        <v>289</v>
      </c>
      <c r="H4131" s="25">
        <f>INDEX('Appendix 1 - Team Data'!$B$12:$R$112, MATCH(C4131, 'Appendix 1 - Team Data'!$B$12:$B$112,0),4)</f>
        <v>60</v>
      </c>
      <c r="I4131" s="25">
        <f>INDEX('Appendix 1 - Team Data'!$B$12:$R$112, MATCH(D4131, 'Appendix 1 - Team Data'!$B$12:$B$112,0),4)</f>
        <v>80</v>
      </c>
      <c r="J4131" s="25">
        <f t="shared" si="65"/>
        <v>2</v>
      </c>
    </row>
    <row r="4132" spans="2:10">
      <c r="B4132" s="3">
        <v>41562</v>
      </c>
      <c r="C4132" s="10" t="s">
        <v>21</v>
      </c>
      <c r="D4132" s="10" t="s">
        <v>263</v>
      </c>
      <c r="E4132" s="25">
        <v>2</v>
      </c>
      <c r="F4132" s="25">
        <v>0</v>
      </c>
      <c r="G4132" s="10" t="s">
        <v>289</v>
      </c>
      <c r="H4132" s="25">
        <f>INDEX('Appendix 1 - Team Data'!$B$12:$R$112, MATCH(C4132, 'Appendix 1 - Team Data'!$B$12:$B$112,0),4)</f>
        <v>90</v>
      </c>
      <c r="I4132" s="25">
        <f>INDEX('Appendix 1 - Team Data'!$B$12:$R$112, MATCH(D4132, 'Appendix 1 - Team Data'!$B$12:$B$112,0),4)</f>
        <v>10</v>
      </c>
      <c r="J4132" s="25">
        <f t="shared" si="65"/>
        <v>2</v>
      </c>
    </row>
    <row r="4133" spans="2:10">
      <c r="B4133" s="3">
        <v>41562</v>
      </c>
      <c r="C4133" s="10" t="s">
        <v>42</v>
      </c>
      <c r="D4133" s="10" t="s">
        <v>40</v>
      </c>
      <c r="E4133" s="25">
        <v>3</v>
      </c>
      <c r="F4133" s="25">
        <v>5</v>
      </c>
      <c r="G4133" s="10" t="s">
        <v>289</v>
      </c>
      <c r="H4133" s="25">
        <f>INDEX('Appendix 1 - Team Data'!$B$12:$R$112, MATCH(C4133, 'Appendix 1 - Team Data'!$B$12:$B$112,0),4)</f>
        <v>80</v>
      </c>
      <c r="I4133" s="25">
        <f>INDEX('Appendix 1 - Team Data'!$B$12:$R$112, MATCH(D4133, 'Appendix 1 - Team Data'!$B$12:$B$112,0),4)</f>
        <v>90</v>
      </c>
      <c r="J4133" s="25">
        <f t="shared" si="65"/>
        <v>2</v>
      </c>
    </row>
    <row r="4134" spans="2:10">
      <c r="B4134" s="3">
        <v>41562</v>
      </c>
      <c r="C4134" s="10" t="s">
        <v>225</v>
      </c>
      <c r="D4134" s="10" t="s">
        <v>212</v>
      </c>
      <c r="E4134" s="25">
        <v>0</v>
      </c>
      <c r="F4134" s="25">
        <v>2</v>
      </c>
      <c r="G4134" s="10" t="s">
        <v>289</v>
      </c>
      <c r="H4134" s="25">
        <f>INDEX('Appendix 1 - Team Data'!$B$12:$R$112, MATCH(C4134, 'Appendix 1 - Team Data'!$B$12:$B$112,0),4)</f>
        <v>60</v>
      </c>
      <c r="I4134" s="25">
        <f>INDEX('Appendix 1 - Team Data'!$B$12:$R$112, MATCH(D4134, 'Appendix 1 - Team Data'!$B$12:$B$112,0),4)</f>
        <v>80</v>
      </c>
      <c r="J4134" s="25">
        <f t="shared" si="65"/>
        <v>2</v>
      </c>
    </row>
    <row r="4135" spans="2:10">
      <c r="B4135" s="3">
        <v>41592</v>
      </c>
      <c r="C4135" s="10" t="s">
        <v>45</v>
      </c>
      <c r="D4135" s="10" t="s">
        <v>52</v>
      </c>
      <c r="E4135" s="25">
        <v>0</v>
      </c>
      <c r="F4135" s="25">
        <v>2</v>
      </c>
      <c r="G4135" s="10" t="s">
        <v>288</v>
      </c>
      <c r="H4135" s="25">
        <f>INDEX('Appendix 1 - Team Data'!$B$12:$R$112, MATCH(C4135, 'Appendix 1 - Team Data'!$B$12:$B$112,0),4)</f>
        <v>90</v>
      </c>
      <c r="I4135" s="25">
        <f>INDEX('Appendix 1 - Team Data'!$B$12:$R$112, MATCH(D4135, 'Appendix 1 - Team Data'!$B$12:$B$112,0),4)</f>
        <v>90</v>
      </c>
      <c r="J4135" s="25">
        <f t="shared" si="65"/>
        <v>2</v>
      </c>
    </row>
    <row r="4136" spans="2:10">
      <c r="B4136" s="3">
        <v>41592</v>
      </c>
      <c r="C4136" s="10" t="s">
        <v>17</v>
      </c>
      <c r="D4136" s="10" t="s">
        <v>260</v>
      </c>
      <c r="E4136" s="25">
        <v>2</v>
      </c>
      <c r="F4136" s="25">
        <v>0</v>
      </c>
      <c r="G4136" s="10" t="s">
        <v>288</v>
      </c>
      <c r="H4136" s="25">
        <f>INDEX('Appendix 1 - Team Data'!$B$12:$R$112, MATCH(C4136, 'Appendix 1 - Team Data'!$B$12:$B$112,0),4)</f>
        <v>50</v>
      </c>
      <c r="I4136" s="25">
        <f>INDEX('Appendix 1 - Team Data'!$B$12:$R$112, MATCH(D4136, 'Appendix 1 - Team Data'!$B$12:$B$112,0),4)</f>
        <v>10</v>
      </c>
      <c r="J4136" s="25">
        <f t="shared" si="65"/>
        <v>2</v>
      </c>
    </row>
    <row r="4137" spans="2:10">
      <c r="B4137" s="3">
        <v>41593</v>
      </c>
      <c r="C4137" s="10" t="s">
        <v>48</v>
      </c>
      <c r="D4137" s="10" t="s">
        <v>213</v>
      </c>
      <c r="E4137" s="25">
        <v>0</v>
      </c>
      <c r="F4137" s="25">
        <v>2</v>
      </c>
      <c r="G4137" s="10" t="s">
        <v>288</v>
      </c>
      <c r="H4137" s="25">
        <f>INDEX('Appendix 1 - Team Data'!$B$12:$R$112, MATCH(C4137, 'Appendix 1 - Team Data'!$B$12:$B$112,0),4)</f>
        <v>90</v>
      </c>
      <c r="I4137" s="25">
        <f>INDEX('Appendix 1 - Team Data'!$B$12:$R$112, MATCH(D4137, 'Appendix 1 - Team Data'!$B$12:$B$112,0),4)</f>
        <v>80</v>
      </c>
      <c r="J4137" s="25">
        <f t="shared" si="65"/>
        <v>2</v>
      </c>
    </row>
    <row r="4138" spans="2:10">
      <c r="B4138" s="3">
        <v>41593</v>
      </c>
      <c r="C4138" s="10" t="s">
        <v>230</v>
      </c>
      <c r="D4138" s="10" t="s">
        <v>228</v>
      </c>
      <c r="E4138" s="25">
        <v>3</v>
      </c>
      <c r="F4138" s="25">
        <v>1</v>
      </c>
      <c r="G4138" s="10" t="s">
        <v>289</v>
      </c>
      <c r="H4138" s="25">
        <f>INDEX('Appendix 1 - Team Data'!$B$12:$R$112, MATCH(C4138, 'Appendix 1 - Team Data'!$B$12:$B$112,0),4)</f>
        <v>50</v>
      </c>
      <c r="I4138" s="25">
        <f>INDEX('Appendix 1 - Team Data'!$B$12:$R$112, MATCH(D4138, 'Appendix 1 - Team Data'!$B$12:$B$112,0),4)</f>
        <v>50</v>
      </c>
      <c r="J4138" s="25">
        <f t="shared" si="65"/>
        <v>2</v>
      </c>
    </row>
    <row r="4139" spans="2:10">
      <c r="B4139" s="3">
        <v>41593</v>
      </c>
      <c r="C4139" s="10" t="s">
        <v>50</v>
      </c>
      <c r="D4139" s="10" t="s">
        <v>216</v>
      </c>
      <c r="E4139" s="25">
        <v>0</v>
      </c>
      <c r="F4139" s="25">
        <v>2</v>
      </c>
      <c r="G4139" s="10" t="s">
        <v>288</v>
      </c>
      <c r="H4139" s="25">
        <f>INDEX('Appendix 1 - Team Data'!$B$12:$R$112, MATCH(C4139, 'Appendix 1 - Team Data'!$B$12:$B$112,0),4)</f>
        <v>80</v>
      </c>
      <c r="I4139" s="25">
        <f>INDEX('Appendix 1 - Team Data'!$B$12:$R$112, MATCH(D4139, 'Appendix 1 - Team Data'!$B$12:$B$112,0),4)</f>
        <v>70</v>
      </c>
      <c r="J4139" s="25">
        <f t="shared" si="65"/>
        <v>2</v>
      </c>
    </row>
    <row r="4140" spans="2:10">
      <c r="B4140" s="3">
        <v>41593</v>
      </c>
      <c r="C4140" s="10" t="s">
        <v>219</v>
      </c>
      <c r="D4140" s="10" t="s">
        <v>25</v>
      </c>
      <c r="E4140" s="25">
        <v>2</v>
      </c>
      <c r="F4140" s="25">
        <v>0</v>
      </c>
      <c r="G4140" s="10" t="s">
        <v>289</v>
      </c>
      <c r="H4140" s="25">
        <f>INDEX('Appendix 1 - Team Data'!$B$12:$R$112, MATCH(C4140, 'Appendix 1 - Team Data'!$B$12:$B$112,0),4)</f>
        <v>60</v>
      </c>
      <c r="I4140" s="25">
        <f>INDEX('Appendix 1 - Team Data'!$B$12:$R$112, MATCH(D4140, 'Appendix 1 - Team Data'!$B$12:$B$112,0),4)</f>
        <v>90</v>
      </c>
      <c r="J4140" s="25">
        <f t="shared" si="65"/>
        <v>2</v>
      </c>
    </row>
    <row r="4141" spans="2:10">
      <c r="B4141" s="3">
        <v>41597</v>
      </c>
      <c r="C4141" s="10" t="s">
        <v>32</v>
      </c>
      <c r="D4141" s="10" t="s">
        <v>31</v>
      </c>
      <c r="E4141" s="25">
        <v>2</v>
      </c>
      <c r="F4141" s="25">
        <v>0</v>
      </c>
      <c r="G4141" s="10" t="s">
        <v>289</v>
      </c>
      <c r="H4141" s="25">
        <f>INDEX('Appendix 1 - Team Data'!$B$12:$R$112, MATCH(C4141, 'Appendix 1 - Team Data'!$B$12:$B$112,0),4)</f>
        <v>80</v>
      </c>
      <c r="I4141" s="25">
        <f>INDEX('Appendix 1 - Team Data'!$B$12:$R$112, MATCH(D4141, 'Appendix 1 - Team Data'!$B$12:$B$112,0),4)</f>
        <v>70</v>
      </c>
      <c r="J4141" s="25">
        <f t="shared" si="65"/>
        <v>2</v>
      </c>
    </row>
    <row r="4142" spans="2:10">
      <c r="B4142" s="3">
        <v>41598</v>
      </c>
      <c r="C4142" s="10" t="s">
        <v>254</v>
      </c>
      <c r="D4142" s="10" t="s">
        <v>41</v>
      </c>
      <c r="E4142" s="25">
        <v>2</v>
      </c>
      <c r="F4142" s="25">
        <v>4</v>
      </c>
      <c r="G4142" s="10" t="s">
        <v>289</v>
      </c>
      <c r="H4142" s="25">
        <f>INDEX('Appendix 1 - Team Data'!$B$12:$R$112, MATCH(C4142, 'Appendix 1 - Team Data'!$B$12:$B$112,0),4)</f>
        <v>20</v>
      </c>
      <c r="I4142" s="25">
        <f>INDEX('Appendix 1 - Team Data'!$B$12:$R$112, MATCH(D4142, 'Appendix 1 - Team Data'!$B$12:$B$112,0),4)</f>
        <v>80</v>
      </c>
      <c r="J4142" s="25">
        <f t="shared" si="65"/>
        <v>2</v>
      </c>
    </row>
    <row r="4143" spans="2:10">
      <c r="B4143" s="3">
        <v>41637</v>
      </c>
      <c r="C4143" s="10" t="s">
        <v>272</v>
      </c>
      <c r="D4143" s="10" t="s">
        <v>275</v>
      </c>
      <c r="E4143" s="25">
        <v>0</v>
      </c>
      <c r="F4143" s="25">
        <v>2</v>
      </c>
      <c r="G4143" s="10" t="s">
        <v>296</v>
      </c>
      <c r="H4143" s="25">
        <f>INDEX('Appendix 1 - Team Data'!$B$12:$R$112, MATCH(C4143, 'Appendix 1 - Team Data'!$B$12:$B$112,0),4)</f>
        <v>0</v>
      </c>
      <c r="I4143" s="25">
        <f>INDEX('Appendix 1 - Team Data'!$B$12:$R$112, MATCH(D4143, 'Appendix 1 - Team Data'!$B$12:$B$112,0),4)</f>
        <v>0</v>
      </c>
      <c r="J4143" s="25">
        <f t="shared" si="65"/>
        <v>2</v>
      </c>
    </row>
    <row r="4144" spans="2:10">
      <c r="B4144" s="3">
        <v>41646</v>
      </c>
      <c r="C4144" s="10" t="s">
        <v>270</v>
      </c>
      <c r="D4144" s="10" t="s">
        <v>268</v>
      </c>
      <c r="E4144" s="25">
        <v>2</v>
      </c>
      <c r="F4144" s="25">
        <v>0</v>
      </c>
      <c r="G4144" s="10" t="s">
        <v>296</v>
      </c>
      <c r="H4144" s="25">
        <f>INDEX('Appendix 1 - Team Data'!$B$12:$R$112, MATCH(C4144, 'Appendix 1 - Team Data'!$B$12:$B$112,0),4)</f>
        <v>0</v>
      </c>
      <c r="I4144" s="25">
        <f>INDEX('Appendix 1 - Team Data'!$B$12:$R$112, MATCH(D4144, 'Appendix 1 - Team Data'!$B$12:$B$112,0),4)</f>
        <v>10</v>
      </c>
      <c r="J4144" s="25">
        <f t="shared" si="65"/>
        <v>2</v>
      </c>
    </row>
    <row r="4145" spans="2:10">
      <c r="B4145" s="3">
        <v>41658</v>
      </c>
      <c r="C4145" s="10" t="s">
        <v>33</v>
      </c>
      <c r="D4145" s="10" t="s">
        <v>250</v>
      </c>
      <c r="E4145" s="25">
        <v>3</v>
      </c>
      <c r="F4145" s="25">
        <v>1</v>
      </c>
      <c r="G4145" s="10" t="s">
        <v>317</v>
      </c>
      <c r="H4145" s="25">
        <f>INDEX('Appendix 1 - Team Data'!$B$12:$R$112, MATCH(C4145, 'Appendix 1 - Team Data'!$B$12:$B$112,0),4)</f>
        <v>50</v>
      </c>
      <c r="I4145" s="25">
        <f>INDEX('Appendix 1 - Team Data'!$B$12:$R$112, MATCH(D4145, 'Appendix 1 - Team Data'!$B$12:$B$112,0),4)</f>
        <v>20</v>
      </c>
      <c r="J4145" s="25">
        <f t="shared" si="65"/>
        <v>2</v>
      </c>
    </row>
    <row r="4146" spans="2:10">
      <c r="B4146" s="3">
        <v>41659</v>
      </c>
      <c r="C4146" s="10" t="s">
        <v>22</v>
      </c>
      <c r="D4146" s="10" t="s">
        <v>269</v>
      </c>
      <c r="E4146" s="25">
        <v>3</v>
      </c>
      <c r="F4146" s="25">
        <v>1</v>
      </c>
      <c r="G4146" s="10" t="s">
        <v>317</v>
      </c>
      <c r="H4146" s="25">
        <f>INDEX('Appendix 1 - Team Data'!$B$12:$R$112, MATCH(C4146, 'Appendix 1 - Team Data'!$B$12:$B$112,0),4)</f>
        <v>50</v>
      </c>
      <c r="I4146" s="25">
        <f>INDEX('Appendix 1 - Team Data'!$B$12:$R$112, MATCH(D4146, 'Appendix 1 - Team Data'!$B$12:$B$112,0),4)</f>
        <v>0</v>
      </c>
      <c r="J4146" s="25">
        <f t="shared" si="65"/>
        <v>2</v>
      </c>
    </row>
    <row r="4147" spans="2:10">
      <c r="B4147" s="3">
        <v>41660</v>
      </c>
      <c r="C4147" s="10" t="s">
        <v>31</v>
      </c>
      <c r="D4147" s="10" t="s">
        <v>42</v>
      </c>
      <c r="E4147" s="25">
        <v>0</v>
      </c>
      <c r="F4147" s="25">
        <v>2</v>
      </c>
      <c r="G4147" s="10" t="s">
        <v>288</v>
      </c>
      <c r="H4147" s="25">
        <f>INDEX('Appendix 1 - Team Data'!$B$12:$R$112, MATCH(C4147, 'Appendix 1 - Team Data'!$B$12:$B$112,0),4)</f>
        <v>70</v>
      </c>
      <c r="I4147" s="25">
        <f>INDEX('Appendix 1 - Team Data'!$B$12:$R$112, MATCH(D4147, 'Appendix 1 - Team Data'!$B$12:$B$112,0),4)</f>
        <v>80</v>
      </c>
      <c r="J4147" s="25">
        <f t="shared" si="65"/>
        <v>2</v>
      </c>
    </row>
    <row r="4148" spans="2:10">
      <c r="B4148" s="3">
        <v>41703</v>
      </c>
      <c r="C4148" s="10" t="s">
        <v>251</v>
      </c>
      <c r="D4148" s="10" t="s">
        <v>232</v>
      </c>
      <c r="E4148" s="25">
        <v>2</v>
      </c>
      <c r="F4148" s="25">
        <v>0</v>
      </c>
      <c r="G4148" s="10" t="s">
        <v>288</v>
      </c>
      <c r="H4148" s="25">
        <f>INDEX('Appendix 1 - Team Data'!$B$12:$R$112, MATCH(C4148, 'Appendix 1 - Team Data'!$B$12:$B$112,0),4)</f>
        <v>20</v>
      </c>
      <c r="I4148" s="25">
        <f>INDEX('Appendix 1 - Team Data'!$B$12:$R$112, MATCH(D4148, 'Appendix 1 - Team Data'!$B$12:$B$112,0),4)</f>
        <v>40</v>
      </c>
      <c r="J4148" s="25">
        <f t="shared" si="65"/>
        <v>2</v>
      </c>
    </row>
    <row r="4149" spans="2:10">
      <c r="B4149" s="3">
        <v>41703</v>
      </c>
      <c r="C4149" s="10" t="s">
        <v>25</v>
      </c>
      <c r="D4149" s="10" t="s">
        <v>212</v>
      </c>
      <c r="E4149" s="25">
        <v>2</v>
      </c>
      <c r="F4149" s="25">
        <v>0</v>
      </c>
      <c r="G4149" s="10" t="s">
        <v>288</v>
      </c>
      <c r="H4149" s="25">
        <f>INDEX('Appendix 1 - Team Data'!$B$12:$R$112, MATCH(C4149, 'Appendix 1 - Team Data'!$B$12:$B$112,0),4)</f>
        <v>90</v>
      </c>
      <c r="I4149" s="25">
        <f>INDEX('Appendix 1 - Team Data'!$B$12:$R$112, MATCH(D4149, 'Appendix 1 - Team Data'!$B$12:$B$112,0),4)</f>
        <v>80</v>
      </c>
      <c r="J4149" s="25">
        <f t="shared" si="65"/>
        <v>2</v>
      </c>
    </row>
    <row r="4150" spans="2:10">
      <c r="B4150" s="3">
        <v>41703</v>
      </c>
      <c r="C4150" s="10" t="s">
        <v>230</v>
      </c>
      <c r="D4150" s="10" t="s">
        <v>43</v>
      </c>
      <c r="E4150" s="25">
        <v>0</v>
      </c>
      <c r="F4150" s="25">
        <v>2</v>
      </c>
      <c r="G4150" s="10" t="s">
        <v>288</v>
      </c>
      <c r="H4150" s="25">
        <f>INDEX('Appendix 1 - Team Data'!$B$12:$R$112, MATCH(C4150, 'Appendix 1 - Team Data'!$B$12:$B$112,0),4)</f>
        <v>50</v>
      </c>
      <c r="I4150" s="25">
        <f>INDEX('Appendix 1 - Team Data'!$B$12:$R$112, MATCH(D4150, 'Appendix 1 - Team Data'!$B$12:$B$112,0),4)</f>
        <v>70</v>
      </c>
      <c r="J4150" s="25">
        <f t="shared" si="65"/>
        <v>2</v>
      </c>
    </row>
    <row r="4151" spans="2:10">
      <c r="B4151" s="3">
        <v>41703</v>
      </c>
      <c r="C4151" s="10" t="s">
        <v>245</v>
      </c>
      <c r="D4151" s="10" t="s">
        <v>248</v>
      </c>
      <c r="E4151" s="25">
        <v>3</v>
      </c>
      <c r="F4151" s="25">
        <v>1</v>
      </c>
      <c r="G4151" s="10" t="s">
        <v>290</v>
      </c>
      <c r="H4151" s="25">
        <f>INDEX('Appendix 1 - Team Data'!$B$12:$R$112, MATCH(C4151, 'Appendix 1 - Team Data'!$B$12:$B$112,0),4)</f>
        <v>30</v>
      </c>
      <c r="I4151" s="25">
        <f>INDEX('Appendix 1 - Team Data'!$B$12:$R$112, MATCH(D4151, 'Appendix 1 - Team Data'!$B$12:$B$112,0),4)</f>
        <v>30</v>
      </c>
      <c r="J4151" s="25">
        <f t="shared" si="65"/>
        <v>2</v>
      </c>
    </row>
    <row r="4152" spans="2:10">
      <c r="B4152" s="3">
        <v>41703</v>
      </c>
      <c r="C4152" s="10" t="s">
        <v>252</v>
      </c>
      <c r="D4152" s="10" t="s">
        <v>216</v>
      </c>
      <c r="E4152" s="25">
        <v>1</v>
      </c>
      <c r="F4152" s="25">
        <v>3</v>
      </c>
      <c r="G4152" s="10" t="s">
        <v>288</v>
      </c>
      <c r="H4152" s="25">
        <f>INDEX('Appendix 1 - Team Data'!$B$12:$R$112, MATCH(C4152, 'Appendix 1 - Team Data'!$B$12:$B$112,0),4)</f>
        <v>20</v>
      </c>
      <c r="I4152" s="25">
        <f>INDEX('Appendix 1 - Team Data'!$B$12:$R$112, MATCH(D4152, 'Appendix 1 - Team Data'!$B$12:$B$112,0),4)</f>
        <v>70</v>
      </c>
      <c r="J4152" s="25">
        <f t="shared" si="65"/>
        <v>2</v>
      </c>
    </row>
    <row r="4153" spans="2:10">
      <c r="B4153" s="3">
        <v>41703</v>
      </c>
      <c r="C4153" s="10" t="s">
        <v>53</v>
      </c>
      <c r="D4153" s="10" t="s">
        <v>254</v>
      </c>
      <c r="E4153" s="25">
        <v>4</v>
      </c>
      <c r="F4153" s="25">
        <v>2</v>
      </c>
      <c r="G4153" s="10" t="s">
        <v>288</v>
      </c>
      <c r="H4153" s="25">
        <f>INDEX('Appendix 1 - Team Data'!$B$12:$R$112, MATCH(C4153, 'Appendix 1 - Team Data'!$B$12:$B$112,0),4)</f>
        <v>50</v>
      </c>
      <c r="I4153" s="25">
        <f>INDEX('Appendix 1 - Team Data'!$B$12:$R$112, MATCH(D4153, 'Appendix 1 - Team Data'!$B$12:$B$112,0),4)</f>
        <v>20</v>
      </c>
      <c r="J4153" s="25">
        <f t="shared" si="65"/>
        <v>2</v>
      </c>
    </row>
    <row r="4154" spans="2:10">
      <c r="B4154" s="3">
        <v>41703</v>
      </c>
      <c r="C4154" s="10" t="s">
        <v>15</v>
      </c>
      <c r="D4154" s="10" t="s">
        <v>264</v>
      </c>
      <c r="E4154" s="25">
        <v>2</v>
      </c>
      <c r="F4154" s="25">
        <v>0</v>
      </c>
      <c r="G4154" s="10" t="s">
        <v>288</v>
      </c>
      <c r="H4154" s="25">
        <f>INDEX('Appendix 1 - Team Data'!$B$12:$R$112, MATCH(C4154, 'Appendix 1 - Team Data'!$B$12:$B$112,0),4)</f>
        <v>50</v>
      </c>
      <c r="I4154" s="25">
        <f>INDEX('Appendix 1 - Team Data'!$B$12:$R$112, MATCH(D4154, 'Appendix 1 - Team Data'!$B$12:$B$112,0),4)</f>
        <v>10</v>
      </c>
      <c r="J4154" s="25">
        <f t="shared" si="65"/>
        <v>2</v>
      </c>
    </row>
    <row r="4155" spans="2:10">
      <c r="B4155" s="3">
        <v>41703</v>
      </c>
      <c r="C4155" s="10" t="s">
        <v>214</v>
      </c>
      <c r="D4155" s="10" t="s">
        <v>31</v>
      </c>
      <c r="E4155" s="25">
        <v>3</v>
      </c>
      <c r="F4155" s="25">
        <v>1</v>
      </c>
      <c r="G4155" s="10" t="s">
        <v>288</v>
      </c>
      <c r="H4155" s="25">
        <f>INDEX('Appendix 1 - Team Data'!$B$12:$R$112, MATCH(C4155, 'Appendix 1 - Team Data'!$B$12:$B$112,0),4)</f>
        <v>70</v>
      </c>
      <c r="I4155" s="25">
        <f>INDEX('Appendix 1 - Team Data'!$B$12:$R$112, MATCH(D4155, 'Appendix 1 - Team Data'!$B$12:$B$112,0),4)</f>
        <v>70</v>
      </c>
      <c r="J4155" s="25">
        <f t="shared" si="65"/>
        <v>2</v>
      </c>
    </row>
    <row r="4156" spans="2:10">
      <c r="B4156" s="3">
        <v>41782</v>
      </c>
      <c r="C4156" s="10" t="s">
        <v>216</v>
      </c>
      <c r="D4156" s="10" t="s">
        <v>235</v>
      </c>
      <c r="E4156" s="25">
        <v>2</v>
      </c>
      <c r="F4156" s="25">
        <v>0</v>
      </c>
      <c r="G4156" s="10" t="s">
        <v>288</v>
      </c>
      <c r="H4156" s="25">
        <f>INDEX('Appendix 1 - Team Data'!$B$12:$R$112, MATCH(C4156, 'Appendix 1 - Team Data'!$B$12:$B$112,0),4)</f>
        <v>70</v>
      </c>
      <c r="I4156" s="25">
        <f>INDEX('Appendix 1 - Team Data'!$B$12:$R$112, MATCH(D4156, 'Appendix 1 - Team Data'!$B$12:$B$112,0),4)</f>
        <v>40</v>
      </c>
      <c r="J4156" s="25">
        <f t="shared" si="65"/>
        <v>2</v>
      </c>
    </row>
    <row r="4157" spans="2:10">
      <c r="B4157" s="3">
        <v>41785</v>
      </c>
      <c r="C4157" s="10" t="s">
        <v>256</v>
      </c>
      <c r="D4157" s="10" t="s">
        <v>231</v>
      </c>
      <c r="E4157" s="25">
        <v>0</v>
      </c>
      <c r="F4157" s="25">
        <v>2</v>
      </c>
      <c r="G4157" s="10" t="s">
        <v>288</v>
      </c>
      <c r="H4157" s="25">
        <f>INDEX('Appendix 1 - Team Data'!$B$12:$R$112, MATCH(C4157, 'Appendix 1 - Team Data'!$B$12:$B$112,0),4)</f>
        <v>20</v>
      </c>
      <c r="I4157" s="25">
        <f>INDEX('Appendix 1 - Team Data'!$B$12:$R$112, MATCH(D4157, 'Appendix 1 - Team Data'!$B$12:$B$112,0),4)</f>
        <v>40</v>
      </c>
      <c r="J4157" s="25">
        <f t="shared" si="65"/>
        <v>2</v>
      </c>
    </row>
    <row r="4158" spans="2:10">
      <c r="B4158" s="3">
        <v>41788</v>
      </c>
      <c r="C4158" s="10" t="s">
        <v>263</v>
      </c>
      <c r="D4158" s="10" t="s">
        <v>16</v>
      </c>
      <c r="E4158" s="25">
        <v>2</v>
      </c>
      <c r="F4158" s="25">
        <v>0</v>
      </c>
      <c r="G4158" s="10" t="s">
        <v>288</v>
      </c>
      <c r="H4158" s="25">
        <f>INDEX('Appendix 1 - Team Data'!$B$12:$R$112, MATCH(C4158, 'Appendix 1 - Team Data'!$B$12:$B$112,0),4)</f>
        <v>10</v>
      </c>
      <c r="I4158" s="25">
        <f>INDEX('Appendix 1 - Team Data'!$B$12:$R$112, MATCH(D4158, 'Appendix 1 - Team Data'!$B$12:$B$112,0),4)</f>
        <v>30</v>
      </c>
      <c r="J4158" s="25">
        <f t="shared" si="65"/>
        <v>2</v>
      </c>
    </row>
    <row r="4159" spans="2:10">
      <c r="B4159" s="3">
        <v>41789</v>
      </c>
      <c r="C4159" s="10" t="s">
        <v>21</v>
      </c>
      <c r="D4159" s="10" t="s">
        <v>227</v>
      </c>
      <c r="E4159" s="25">
        <v>2</v>
      </c>
      <c r="F4159" s="25">
        <v>0</v>
      </c>
      <c r="G4159" s="10" t="s">
        <v>288</v>
      </c>
      <c r="H4159" s="25">
        <f>INDEX('Appendix 1 - Team Data'!$B$12:$R$112, MATCH(C4159, 'Appendix 1 - Team Data'!$B$12:$B$112,0),4)</f>
        <v>90</v>
      </c>
      <c r="I4159" s="25">
        <f>INDEX('Appendix 1 - Team Data'!$B$12:$R$112, MATCH(D4159, 'Appendix 1 - Team Data'!$B$12:$B$112,0),4)</f>
        <v>50</v>
      </c>
      <c r="J4159" s="25">
        <f t="shared" si="65"/>
        <v>2</v>
      </c>
    </row>
    <row r="4160" spans="2:10">
      <c r="B4160" s="3">
        <v>41790</v>
      </c>
      <c r="C4160" s="10" t="s">
        <v>264</v>
      </c>
      <c r="D4160" s="10" t="s">
        <v>251</v>
      </c>
      <c r="E4160" s="25">
        <v>1</v>
      </c>
      <c r="F4160" s="25">
        <v>3</v>
      </c>
      <c r="G4160" s="10" t="s">
        <v>288</v>
      </c>
      <c r="H4160" s="25">
        <f>INDEX('Appendix 1 - Team Data'!$B$12:$R$112, MATCH(C4160, 'Appendix 1 - Team Data'!$B$12:$B$112,0),4)</f>
        <v>10</v>
      </c>
      <c r="I4160" s="25">
        <f>INDEX('Appendix 1 - Team Data'!$B$12:$R$112, MATCH(D4160, 'Appendix 1 - Team Data'!$B$12:$B$112,0),4)</f>
        <v>20</v>
      </c>
      <c r="J4160" s="25">
        <f t="shared" si="65"/>
        <v>2</v>
      </c>
    </row>
    <row r="4161" spans="2:10">
      <c r="B4161" s="3">
        <v>41790</v>
      </c>
      <c r="C4161" s="10" t="s">
        <v>244</v>
      </c>
      <c r="D4161" s="10" t="s">
        <v>258</v>
      </c>
      <c r="E4161" s="25">
        <v>2</v>
      </c>
      <c r="F4161" s="25">
        <v>0</v>
      </c>
      <c r="G4161" s="10" t="s">
        <v>345</v>
      </c>
      <c r="H4161" s="25">
        <f>INDEX('Appendix 1 - Team Data'!$B$12:$R$112, MATCH(C4161, 'Appendix 1 - Team Data'!$B$12:$B$112,0),4)</f>
        <v>30</v>
      </c>
      <c r="I4161" s="25">
        <f>INDEX('Appendix 1 - Team Data'!$B$12:$R$112, MATCH(D4161, 'Appendix 1 - Team Data'!$B$12:$B$112,0),4)</f>
        <v>20</v>
      </c>
      <c r="J4161" s="25">
        <f t="shared" si="65"/>
        <v>2</v>
      </c>
    </row>
    <row r="4162" spans="2:10">
      <c r="B4162" s="3">
        <v>41790</v>
      </c>
      <c r="C4162" s="10" t="s">
        <v>41</v>
      </c>
      <c r="D4162" s="10" t="s">
        <v>218</v>
      </c>
      <c r="E4162" s="25">
        <v>3</v>
      </c>
      <c r="F4162" s="25">
        <v>1</v>
      </c>
      <c r="G4162" s="10" t="s">
        <v>288</v>
      </c>
      <c r="H4162" s="25">
        <f>INDEX('Appendix 1 - Team Data'!$B$12:$R$112, MATCH(C4162, 'Appendix 1 - Team Data'!$B$12:$B$112,0),4)</f>
        <v>80</v>
      </c>
      <c r="I4162" s="25">
        <f>INDEX('Appendix 1 - Team Data'!$B$12:$R$112, MATCH(D4162, 'Appendix 1 - Team Data'!$B$12:$B$112,0),4)</f>
        <v>70</v>
      </c>
      <c r="J4162" s="25">
        <f t="shared" si="65"/>
        <v>2</v>
      </c>
    </row>
    <row r="4163" spans="2:10">
      <c r="B4163" s="3">
        <v>41791</v>
      </c>
      <c r="C4163" s="10" t="s">
        <v>237</v>
      </c>
      <c r="D4163" s="10" t="s">
        <v>252</v>
      </c>
      <c r="E4163" s="25">
        <v>2</v>
      </c>
      <c r="F4163" s="25">
        <v>4</v>
      </c>
      <c r="G4163" s="10" t="s">
        <v>288</v>
      </c>
      <c r="H4163" s="25">
        <f>INDEX('Appendix 1 - Team Data'!$B$12:$R$112, MATCH(C4163, 'Appendix 1 - Team Data'!$B$12:$B$112,0),4)</f>
        <v>40</v>
      </c>
      <c r="I4163" s="25">
        <f>INDEX('Appendix 1 - Team Data'!$B$12:$R$112, MATCH(D4163, 'Appendix 1 - Team Data'!$B$12:$B$112,0),4)</f>
        <v>20</v>
      </c>
      <c r="J4163" s="25">
        <f t="shared" si="65"/>
        <v>2</v>
      </c>
    </row>
    <row r="4164" spans="2:10">
      <c r="B4164" s="3">
        <v>41791</v>
      </c>
      <c r="C4164" s="10" t="s">
        <v>42</v>
      </c>
      <c r="D4164" s="10" t="s">
        <v>45</v>
      </c>
      <c r="E4164" s="25">
        <v>0</v>
      </c>
      <c r="F4164" s="25">
        <v>2</v>
      </c>
      <c r="G4164" s="10" t="s">
        <v>288</v>
      </c>
      <c r="H4164" s="25">
        <f>INDEX('Appendix 1 - Team Data'!$B$12:$R$112, MATCH(C4164, 'Appendix 1 - Team Data'!$B$12:$B$112,0),4)</f>
        <v>80</v>
      </c>
      <c r="I4164" s="25">
        <f>INDEX('Appendix 1 - Team Data'!$B$12:$R$112, MATCH(D4164, 'Appendix 1 - Team Data'!$B$12:$B$112,0),4)</f>
        <v>90</v>
      </c>
      <c r="J4164" s="25">
        <f t="shared" si="65"/>
        <v>2</v>
      </c>
    </row>
    <row r="4165" spans="2:10">
      <c r="B4165" s="3">
        <v>41792</v>
      </c>
      <c r="C4165" s="10" t="s">
        <v>37</v>
      </c>
      <c r="D4165" s="10" t="s">
        <v>53</v>
      </c>
      <c r="E4165" s="25">
        <v>1</v>
      </c>
      <c r="F4165" s="25">
        <v>3</v>
      </c>
      <c r="G4165" s="10" t="s">
        <v>288</v>
      </c>
      <c r="H4165" s="25">
        <f>INDEX('Appendix 1 - Team Data'!$B$12:$R$112, MATCH(C4165, 'Appendix 1 - Team Data'!$B$12:$B$112,0),4)</f>
        <v>60</v>
      </c>
      <c r="I4165" s="25">
        <f>INDEX('Appendix 1 - Team Data'!$B$12:$R$112, MATCH(D4165, 'Appendix 1 - Team Data'!$B$12:$B$112,0),4)</f>
        <v>50</v>
      </c>
      <c r="J4165" s="25">
        <f t="shared" si="65"/>
        <v>2</v>
      </c>
    </row>
    <row r="4166" spans="2:10">
      <c r="B4166" s="3">
        <v>41793</v>
      </c>
      <c r="C4166" s="10" t="s">
        <v>36</v>
      </c>
      <c r="D4166" s="10" t="s">
        <v>27</v>
      </c>
      <c r="E4166" s="25">
        <v>2</v>
      </c>
      <c r="F4166" s="25">
        <v>0</v>
      </c>
      <c r="G4166" s="10" t="s">
        <v>288</v>
      </c>
      <c r="H4166" s="25">
        <f>INDEX('Appendix 1 - Team Data'!$B$12:$R$112, MATCH(C4166, 'Appendix 1 - Team Data'!$B$12:$B$112,0),4)</f>
        <v>80</v>
      </c>
      <c r="I4166" s="25">
        <f>INDEX('Appendix 1 - Team Data'!$B$12:$R$112, MATCH(D4166, 'Appendix 1 - Team Data'!$B$12:$B$112,0),4)</f>
        <v>80</v>
      </c>
      <c r="J4166" s="25">
        <f t="shared" si="65"/>
        <v>2</v>
      </c>
    </row>
    <row r="4167" spans="2:10">
      <c r="B4167" s="3">
        <v>41794</v>
      </c>
      <c r="C4167" s="10" t="s">
        <v>212</v>
      </c>
      <c r="D4167" s="10" t="s">
        <v>214</v>
      </c>
      <c r="E4167" s="25">
        <v>2</v>
      </c>
      <c r="F4167" s="25">
        <v>0</v>
      </c>
      <c r="G4167" s="10" t="s">
        <v>288</v>
      </c>
      <c r="H4167" s="25">
        <f>INDEX('Appendix 1 - Team Data'!$B$12:$R$112, MATCH(C4167, 'Appendix 1 - Team Data'!$B$12:$B$112,0),4)</f>
        <v>80</v>
      </c>
      <c r="I4167" s="25">
        <f>INDEX('Appendix 1 - Team Data'!$B$12:$R$112, MATCH(D4167, 'Appendix 1 - Team Data'!$B$12:$B$112,0),4)</f>
        <v>70</v>
      </c>
      <c r="J4167" s="25">
        <f t="shared" si="65"/>
        <v>2</v>
      </c>
    </row>
    <row r="4168" spans="2:10">
      <c r="B4168" s="3">
        <v>41796</v>
      </c>
      <c r="C4168" s="10" t="s">
        <v>15</v>
      </c>
      <c r="D4168" s="10" t="s">
        <v>22</v>
      </c>
      <c r="E4168" s="25">
        <v>2</v>
      </c>
      <c r="F4168" s="25">
        <v>0</v>
      </c>
      <c r="G4168" s="10" t="s">
        <v>288</v>
      </c>
      <c r="H4168" s="25">
        <f>INDEX('Appendix 1 - Team Data'!$B$12:$R$112, MATCH(C4168, 'Appendix 1 - Team Data'!$B$12:$B$112,0),4)</f>
        <v>50</v>
      </c>
      <c r="I4168" s="25">
        <f>INDEX('Appendix 1 - Team Data'!$B$12:$R$112, MATCH(D4168, 'Appendix 1 - Team Data'!$B$12:$B$112,0),4)</f>
        <v>50</v>
      </c>
      <c r="J4168" s="25">
        <f t="shared" si="65"/>
        <v>2</v>
      </c>
    </row>
    <row r="4169" spans="2:10">
      <c r="B4169" s="3">
        <v>41797</v>
      </c>
      <c r="C4169" s="10" t="s">
        <v>30</v>
      </c>
      <c r="D4169" s="10" t="s">
        <v>232</v>
      </c>
      <c r="E4169" s="25">
        <v>2</v>
      </c>
      <c r="F4169" s="25">
        <v>0</v>
      </c>
      <c r="G4169" s="10" t="s">
        <v>288</v>
      </c>
      <c r="H4169" s="25">
        <f>INDEX('Appendix 1 - Team Data'!$B$12:$R$112, MATCH(C4169, 'Appendix 1 - Team Data'!$B$12:$B$112,0),4)</f>
        <v>90</v>
      </c>
      <c r="I4169" s="25">
        <f>INDEX('Appendix 1 - Team Data'!$B$12:$R$112, MATCH(D4169, 'Appendix 1 - Team Data'!$B$12:$B$112,0),4)</f>
        <v>40</v>
      </c>
      <c r="J4169" s="25">
        <f t="shared" si="65"/>
        <v>2</v>
      </c>
    </row>
    <row r="4170" spans="2:10">
      <c r="B4170" s="3">
        <v>41797</v>
      </c>
      <c r="C4170" s="10" t="s">
        <v>271</v>
      </c>
      <c r="D4170" s="10" t="s">
        <v>21</v>
      </c>
      <c r="E4170" s="25">
        <v>0</v>
      </c>
      <c r="F4170" s="25">
        <v>2</v>
      </c>
      <c r="G4170" s="10" t="s">
        <v>288</v>
      </c>
      <c r="H4170" s="25">
        <f>INDEX('Appendix 1 - Team Data'!$B$12:$R$112, MATCH(C4170, 'Appendix 1 - Team Data'!$B$12:$B$112,0),4)</f>
        <v>0</v>
      </c>
      <c r="I4170" s="25">
        <f>INDEX('Appendix 1 - Team Data'!$B$12:$R$112, MATCH(D4170, 'Appendix 1 - Team Data'!$B$12:$B$112,0),4)</f>
        <v>90</v>
      </c>
      <c r="J4170" s="25">
        <f t="shared" si="65"/>
        <v>2</v>
      </c>
    </row>
    <row r="4171" spans="2:10">
      <c r="B4171" s="3">
        <v>41802</v>
      </c>
      <c r="C4171" s="10" t="s">
        <v>35</v>
      </c>
      <c r="D4171" s="10" t="s">
        <v>32</v>
      </c>
      <c r="E4171" s="25">
        <v>3</v>
      </c>
      <c r="F4171" s="25">
        <v>1</v>
      </c>
      <c r="G4171" s="10" t="s">
        <v>286</v>
      </c>
      <c r="H4171" s="25">
        <f>INDEX('Appendix 1 - Team Data'!$B$12:$R$112, MATCH(C4171, 'Appendix 1 - Team Data'!$B$12:$B$112,0),4)</f>
        <v>90</v>
      </c>
      <c r="I4171" s="25">
        <f>INDEX('Appendix 1 - Team Data'!$B$12:$R$112, MATCH(D4171, 'Appendix 1 - Team Data'!$B$12:$B$112,0),4)</f>
        <v>80</v>
      </c>
      <c r="J4171" s="25">
        <f t="shared" si="65"/>
        <v>2</v>
      </c>
    </row>
    <row r="4172" spans="2:10">
      <c r="B4172" s="3">
        <v>41803</v>
      </c>
      <c r="C4172" s="10" t="s">
        <v>213</v>
      </c>
      <c r="D4172" s="10" t="s">
        <v>26</v>
      </c>
      <c r="E4172" s="25">
        <v>3</v>
      </c>
      <c r="F4172" s="25">
        <v>1</v>
      </c>
      <c r="G4172" s="10" t="s">
        <v>286</v>
      </c>
      <c r="H4172" s="25">
        <f>INDEX('Appendix 1 - Team Data'!$B$12:$R$112, MATCH(C4172, 'Appendix 1 - Team Data'!$B$12:$B$112,0),4)</f>
        <v>80</v>
      </c>
      <c r="I4172" s="25">
        <f>INDEX('Appendix 1 - Team Data'!$B$12:$R$112, MATCH(D4172, 'Appendix 1 - Team Data'!$B$12:$B$112,0),4)</f>
        <v>60</v>
      </c>
      <c r="J4172" s="25">
        <f t="shared" si="65"/>
        <v>2</v>
      </c>
    </row>
    <row r="4173" spans="2:10">
      <c r="B4173" s="3">
        <v>41804</v>
      </c>
      <c r="C4173" s="10" t="s">
        <v>18</v>
      </c>
      <c r="D4173" s="10" t="s">
        <v>37</v>
      </c>
      <c r="E4173" s="25">
        <v>1</v>
      </c>
      <c r="F4173" s="25">
        <v>3</v>
      </c>
      <c r="G4173" s="10" t="s">
        <v>286</v>
      </c>
      <c r="H4173" s="25">
        <f>INDEX('Appendix 1 - Team Data'!$B$12:$R$112, MATCH(C4173, 'Appendix 1 - Team Data'!$B$12:$B$112,0),4)</f>
        <v>80</v>
      </c>
      <c r="I4173" s="25">
        <f>INDEX('Appendix 1 - Team Data'!$B$12:$R$112, MATCH(D4173, 'Appendix 1 - Team Data'!$B$12:$B$112,0),4)</f>
        <v>60</v>
      </c>
      <c r="J4173" s="25">
        <f t="shared" si="65"/>
        <v>2</v>
      </c>
    </row>
    <row r="4174" spans="2:10">
      <c r="B4174" s="3">
        <v>41808</v>
      </c>
      <c r="C4174" s="10" t="s">
        <v>248</v>
      </c>
      <c r="D4174" s="10" t="s">
        <v>256</v>
      </c>
      <c r="E4174" s="25">
        <v>2</v>
      </c>
      <c r="F4174" s="25">
        <v>0</v>
      </c>
      <c r="G4174" s="10" t="s">
        <v>288</v>
      </c>
      <c r="H4174" s="25">
        <f>INDEX('Appendix 1 - Team Data'!$B$12:$R$112, MATCH(C4174, 'Appendix 1 - Team Data'!$B$12:$B$112,0),4)</f>
        <v>30</v>
      </c>
      <c r="I4174" s="25">
        <f>INDEX('Appendix 1 - Team Data'!$B$12:$R$112, MATCH(D4174, 'Appendix 1 - Team Data'!$B$12:$B$112,0),4)</f>
        <v>20</v>
      </c>
      <c r="J4174" s="25">
        <f t="shared" si="65"/>
        <v>2</v>
      </c>
    </row>
    <row r="4175" spans="2:10">
      <c r="B4175" s="3">
        <v>41808</v>
      </c>
      <c r="C4175" s="10" t="s">
        <v>21</v>
      </c>
      <c r="D4175" s="10" t="s">
        <v>213</v>
      </c>
      <c r="E4175" s="25">
        <v>0</v>
      </c>
      <c r="F4175" s="25">
        <v>2</v>
      </c>
      <c r="G4175" s="10" t="s">
        <v>286</v>
      </c>
      <c r="H4175" s="25">
        <f>INDEX('Appendix 1 - Team Data'!$B$12:$R$112, MATCH(C4175, 'Appendix 1 - Team Data'!$B$12:$B$112,0),4)</f>
        <v>90</v>
      </c>
      <c r="I4175" s="25">
        <f>INDEX('Appendix 1 - Team Data'!$B$12:$R$112, MATCH(D4175, 'Appendix 1 - Team Data'!$B$12:$B$112,0),4)</f>
        <v>80</v>
      </c>
      <c r="J4175" s="25">
        <f t="shared" si="65"/>
        <v>2</v>
      </c>
    </row>
    <row r="4176" spans="2:10">
      <c r="B4176" s="3">
        <v>41812</v>
      </c>
      <c r="C4176" s="10" t="s">
        <v>43</v>
      </c>
      <c r="D4176" s="10" t="s">
        <v>251</v>
      </c>
      <c r="E4176" s="25">
        <v>2</v>
      </c>
      <c r="F4176" s="25">
        <v>4</v>
      </c>
      <c r="G4176" s="10" t="s">
        <v>286</v>
      </c>
      <c r="H4176" s="25">
        <f>INDEX('Appendix 1 - Team Data'!$B$12:$R$112, MATCH(C4176, 'Appendix 1 - Team Data'!$B$12:$B$112,0),4)</f>
        <v>70</v>
      </c>
      <c r="I4176" s="25">
        <f>INDEX('Appendix 1 - Team Data'!$B$12:$R$112, MATCH(D4176, 'Appendix 1 - Team Data'!$B$12:$B$112,0),4)</f>
        <v>20</v>
      </c>
      <c r="J4176" s="25">
        <f t="shared" si="65"/>
        <v>2</v>
      </c>
    </row>
    <row r="4177" spans="2:10">
      <c r="B4177" s="3">
        <v>41813</v>
      </c>
      <c r="C4177" s="10" t="s">
        <v>32</v>
      </c>
      <c r="D4177" s="10" t="s">
        <v>41</v>
      </c>
      <c r="E4177" s="25">
        <v>1</v>
      </c>
      <c r="F4177" s="25">
        <v>3</v>
      </c>
      <c r="G4177" s="10" t="s">
        <v>286</v>
      </c>
      <c r="H4177" s="25">
        <f>INDEX('Appendix 1 - Team Data'!$B$12:$R$112, MATCH(C4177, 'Appendix 1 - Team Data'!$B$12:$B$112,0),4)</f>
        <v>80</v>
      </c>
      <c r="I4177" s="25">
        <f>INDEX('Appendix 1 - Team Data'!$B$12:$R$112, MATCH(D4177, 'Appendix 1 - Team Data'!$B$12:$B$112,0),4)</f>
        <v>80</v>
      </c>
      <c r="J4177" s="25">
        <f t="shared" si="65"/>
        <v>2</v>
      </c>
    </row>
    <row r="4178" spans="2:10">
      <c r="B4178" s="3">
        <v>41813</v>
      </c>
      <c r="C4178" s="10" t="s">
        <v>212</v>
      </c>
      <c r="D4178" s="10" t="s">
        <v>213</v>
      </c>
      <c r="E4178" s="25">
        <v>2</v>
      </c>
      <c r="F4178" s="25">
        <v>0</v>
      </c>
      <c r="G4178" s="10" t="s">
        <v>286</v>
      </c>
      <c r="H4178" s="25">
        <f>INDEX('Appendix 1 - Team Data'!$B$12:$R$112, MATCH(C4178, 'Appendix 1 - Team Data'!$B$12:$B$112,0),4)</f>
        <v>80</v>
      </c>
      <c r="I4178" s="25">
        <f>INDEX('Appendix 1 - Team Data'!$B$12:$R$112, MATCH(D4178, 'Appendix 1 - Team Data'!$B$12:$B$112,0),4)</f>
        <v>80</v>
      </c>
      <c r="J4178" s="25">
        <f t="shared" si="65"/>
        <v>2</v>
      </c>
    </row>
    <row r="4179" spans="2:10">
      <c r="B4179" s="3">
        <v>41818</v>
      </c>
      <c r="C4179" s="10" t="s">
        <v>52</v>
      </c>
      <c r="D4179" s="10" t="s">
        <v>18</v>
      </c>
      <c r="E4179" s="25">
        <v>2</v>
      </c>
      <c r="F4179" s="25">
        <v>0</v>
      </c>
      <c r="G4179" s="10" t="s">
        <v>286</v>
      </c>
      <c r="H4179" s="25">
        <f>INDEX('Appendix 1 - Team Data'!$B$12:$R$112, MATCH(C4179, 'Appendix 1 - Team Data'!$B$12:$B$112,0),4)</f>
        <v>90</v>
      </c>
      <c r="I4179" s="25">
        <f>INDEX('Appendix 1 - Team Data'!$B$12:$R$112, MATCH(D4179, 'Appendix 1 - Team Data'!$B$12:$B$112,0),4)</f>
        <v>80</v>
      </c>
      <c r="J4179" s="25">
        <f t="shared" si="65"/>
        <v>2</v>
      </c>
    </row>
    <row r="4180" spans="2:10">
      <c r="B4180" s="3">
        <v>41819</v>
      </c>
      <c r="C4180" s="10" t="s">
        <v>248</v>
      </c>
      <c r="D4180" s="10" t="s">
        <v>257</v>
      </c>
      <c r="E4180" s="25">
        <v>1</v>
      </c>
      <c r="F4180" s="25">
        <v>3</v>
      </c>
      <c r="G4180" s="10" t="s">
        <v>288</v>
      </c>
      <c r="H4180" s="25">
        <f>INDEX('Appendix 1 - Team Data'!$B$12:$R$112, MATCH(C4180, 'Appendix 1 - Team Data'!$B$12:$B$112,0),4)</f>
        <v>30</v>
      </c>
      <c r="I4180" s="25">
        <f>INDEX('Appendix 1 - Team Data'!$B$12:$R$112, MATCH(D4180, 'Appendix 1 - Team Data'!$B$12:$B$112,0),4)</f>
        <v>20</v>
      </c>
      <c r="J4180" s="25">
        <f t="shared" si="65"/>
        <v>2</v>
      </c>
    </row>
    <row r="4181" spans="2:10">
      <c r="B4181" s="3">
        <v>41820</v>
      </c>
      <c r="C4181" s="10" t="s">
        <v>25</v>
      </c>
      <c r="D4181" s="10" t="s">
        <v>33</v>
      </c>
      <c r="E4181" s="25">
        <v>2</v>
      </c>
      <c r="F4181" s="25">
        <v>0</v>
      </c>
      <c r="G4181" s="10" t="s">
        <v>286</v>
      </c>
      <c r="H4181" s="25">
        <f>INDEX('Appendix 1 - Team Data'!$B$12:$R$112, MATCH(C4181, 'Appendix 1 - Team Data'!$B$12:$B$112,0),4)</f>
        <v>90</v>
      </c>
      <c r="I4181" s="25">
        <f>INDEX('Appendix 1 - Team Data'!$B$12:$R$112, MATCH(D4181, 'Appendix 1 - Team Data'!$B$12:$B$112,0),4)</f>
        <v>50</v>
      </c>
      <c r="J4181" s="25">
        <f t="shared" ref="J4181:J4244" si="66">ABS(F4181-E4181)</f>
        <v>2</v>
      </c>
    </row>
    <row r="4182" spans="2:10">
      <c r="B4182" s="3">
        <v>41885</v>
      </c>
      <c r="C4182" s="10" t="s">
        <v>40</v>
      </c>
      <c r="D4182" s="10" t="s">
        <v>30</v>
      </c>
      <c r="E4182" s="25">
        <v>2</v>
      </c>
      <c r="F4182" s="25">
        <v>4</v>
      </c>
      <c r="G4182" s="10" t="s">
        <v>288</v>
      </c>
      <c r="H4182" s="25">
        <f>INDEX('Appendix 1 - Team Data'!$B$12:$R$112, MATCH(C4182, 'Appendix 1 - Team Data'!$B$12:$B$112,0),4)</f>
        <v>90</v>
      </c>
      <c r="I4182" s="25">
        <f>INDEX('Appendix 1 - Team Data'!$B$12:$R$112, MATCH(D4182, 'Appendix 1 - Team Data'!$B$12:$B$112,0),4)</f>
        <v>90</v>
      </c>
      <c r="J4182" s="25">
        <f t="shared" si="66"/>
        <v>2</v>
      </c>
    </row>
    <row r="4183" spans="2:10">
      <c r="B4183" s="3">
        <v>41885</v>
      </c>
      <c r="C4183" s="10" t="s">
        <v>221</v>
      </c>
      <c r="D4183" s="10" t="s">
        <v>253</v>
      </c>
      <c r="E4183" s="25">
        <v>2</v>
      </c>
      <c r="F4183" s="25">
        <v>0</v>
      </c>
      <c r="G4183" s="10" t="s">
        <v>288</v>
      </c>
      <c r="H4183" s="25">
        <f>INDEX('Appendix 1 - Team Data'!$B$12:$R$112, MATCH(C4183, 'Appendix 1 - Team Data'!$B$12:$B$112,0),4)</f>
        <v>60</v>
      </c>
      <c r="I4183" s="25">
        <f>INDEX('Appendix 1 - Team Data'!$B$12:$R$112, MATCH(D4183, 'Appendix 1 - Team Data'!$B$12:$B$112,0),4)</f>
        <v>20</v>
      </c>
      <c r="J4183" s="25">
        <f t="shared" si="66"/>
        <v>2</v>
      </c>
    </row>
    <row r="4184" spans="2:10">
      <c r="B4184" s="3">
        <v>41886</v>
      </c>
      <c r="C4184" s="10" t="s">
        <v>45</v>
      </c>
      <c r="D4184" s="10" t="s">
        <v>26</v>
      </c>
      <c r="E4184" s="25">
        <v>2</v>
      </c>
      <c r="F4184" s="25">
        <v>0</v>
      </c>
      <c r="G4184" s="10" t="s">
        <v>288</v>
      </c>
      <c r="H4184" s="25">
        <f>INDEX('Appendix 1 - Team Data'!$B$12:$R$112, MATCH(C4184, 'Appendix 1 - Team Data'!$B$12:$B$112,0),4)</f>
        <v>90</v>
      </c>
      <c r="I4184" s="25">
        <f>INDEX('Appendix 1 - Team Data'!$B$12:$R$112, MATCH(D4184, 'Appendix 1 - Team Data'!$B$12:$B$112,0),4)</f>
        <v>60</v>
      </c>
      <c r="J4184" s="25">
        <f t="shared" si="66"/>
        <v>2</v>
      </c>
    </row>
    <row r="4185" spans="2:10">
      <c r="B4185" s="3">
        <v>41886</v>
      </c>
      <c r="C4185" s="10" t="s">
        <v>248</v>
      </c>
      <c r="D4185" s="10" t="s">
        <v>275</v>
      </c>
      <c r="E4185" s="25">
        <v>3</v>
      </c>
      <c r="F4185" s="25">
        <v>1</v>
      </c>
      <c r="G4185" s="10" t="s">
        <v>288</v>
      </c>
      <c r="H4185" s="25">
        <f>INDEX('Appendix 1 - Team Data'!$B$12:$R$112, MATCH(C4185, 'Appendix 1 - Team Data'!$B$12:$B$112,0),4)</f>
        <v>30</v>
      </c>
      <c r="I4185" s="25">
        <f>INDEX('Appendix 1 - Team Data'!$B$12:$R$112, MATCH(D4185, 'Appendix 1 - Team Data'!$B$12:$B$112,0),4)</f>
        <v>0</v>
      </c>
      <c r="J4185" s="25">
        <f t="shared" si="66"/>
        <v>2</v>
      </c>
    </row>
    <row r="4186" spans="2:10">
      <c r="B4186" s="3">
        <v>41886</v>
      </c>
      <c r="C4186" s="10" t="s">
        <v>245</v>
      </c>
      <c r="D4186" s="10" t="s">
        <v>27</v>
      </c>
      <c r="E4186" s="25">
        <v>0</v>
      </c>
      <c r="F4186" s="25">
        <v>2</v>
      </c>
      <c r="G4186" s="10" t="s">
        <v>288</v>
      </c>
      <c r="H4186" s="25">
        <f>INDEX('Appendix 1 - Team Data'!$B$12:$R$112, MATCH(C4186, 'Appendix 1 - Team Data'!$B$12:$B$112,0),4)</f>
        <v>30</v>
      </c>
      <c r="I4186" s="25">
        <f>INDEX('Appendix 1 - Team Data'!$B$12:$R$112, MATCH(D4186, 'Appendix 1 - Team Data'!$B$12:$B$112,0),4)</f>
        <v>80</v>
      </c>
      <c r="J4186" s="25">
        <f t="shared" si="66"/>
        <v>2</v>
      </c>
    </row>
    <row r="4187" spans="2:10">
      <c r="B4187" s="3">
        <v>41886</v>
      </c>
      <c r="C4187" s="10" t="s">
        <v>211</v>
      </c>
      <c r="D4187" s="10" t="s">
        <v>212</v>
      </c>
      <c r="E4187" s="25">
        <v>2</v>
      </c>
      <c r="F4187" s="25">
        <v>0</v>
      </c>
      <c r="G4187" s="10" t="s">
        <v>288</v>
      </c>
      <c r="H4187" s="25">
        <f>INDEX('Appendix 1 - Team Data'!$B$12:$R$112, MATCH(C4187, 'Appendix 1 - Team Data'!$B$12:$B$112,0),4)</f>
        <v>90</v>
      </c>
      <c r="I4187" s="25">
        <f>INDEX('Appendix 1 - Team Data'!$B$12:$R$112, MATCH(D4187, 'Appendix 1 - Team Data'!$B$12:$B$112,0),4)</f>
        <v>80</v>
      </c>
      <c r="J4187" s="25">
        <f t="shared" si="66"/>
        <v>2</v>
      </c>
    </row>
    <row r="4188" spans="2:10">
      <c r="B4188" s="3">
        <v>41886</v>
      </c>
      <c r="C4188" s="10" t="s">
        <v>42</v>
      </c>
      <c r="D4188" s="10" t="s">
        <v>258</v>
      </c>
      <c r="E4188" s="25">
        <v>2</v>
      </c>
      <c r="F4188" s="25">
        <v>0</v>
      </c>
      <c r="G4188" s="10" t="s">
        <v>288</v>
      </c>
      <c r="H4188" s="25">
        <f>INDEX('Appendix 1 - Team Data'!$B$12:$R$112, MATCH(C4188, 'Appendix 1 - Team Data'!$B$12:$B$112,0),4)</f>
        <v>80</v>
      </c>
      <c r="I4188" s="25">
        <f>INDEX('Appendix 1 - Team Data'!$B$12:$R$112, MATCH(D4188, 'Appendix 1 - Team Data'!$B$12:$B$112,0),4)</f>
        <v>20</v>
      </c>
      <c r="J4188" s="25">
        <f t="shared" si="66"/>
        <v>2</v>
      </c>
    </row>
    <row r="4189" spans="2:10">
      <c r="B4189" s="3">
        <v>41886</v>
      </c>
      <c r="C4189" s="10" t="s">
        <v>240</v>
      </c>
      <c r="D4189" s="10" t="s">
        <v>268</v>
      </c>
      <c r="E4189" s="25">
        <v>2</v>
      </c>
      <c r="F4189" s="25">
        <v>0</v>
      </c>
      <c r="G4189" s="10" t="s">
        <v>288</v>
      </c>
      <c r="H4189" s="25">
        <f>INDEX('Appendix 1 - Team Data'!$B$12:$R$112, MATCH(C4189, 'Appendix 1 - Team Data'!$B$12:$B$112,0),4)</f>
        <v>30</v>
      </c>
      <c r="I4189" s="25">
        <f>INDEX('Appendix 1 - Team Data'!$B$12:$R$112, MATCH(D4189, 'Appendix 1 - Team Data'!$B$12:$B$112,0),4)</f>
        <v>10</v>
      </c>
      <c r="J4189" s="25">
        <f t="shared" si="66"/>
        <v>2</v>
      </c>
    </row>
    <row r="4190" spans="2:10">
      <c r="B4190" s="3">
        <v>41887</v>
      </c>
      <c r="C4190" s="10" t="s">
        <v>53</v>
      </c>
      <c r="D4190" s="10" t="s">
        <v>18</v>
      </c>
      <c r="E4190" s="25">
        <v>0</v>
      </c>
      <c r="F4190" s="25">
        <v>2</v>
      </c>
      <c r="G4190" s="10" t="s">
        <v>288</v>
      </c>
      <c r="H4190" s="25">
        <f>INDEX('Appendix 1 - Team Data'!$B$12:$R$112, MATCH(C4190, 'Appendix 1 - Team Data'!$B$12:$B$112,0),4)</f>
        <v>50</v>
      </c>
      <c r="I4190" s="25">
        <f>INDEX('Appendix 1 - Team Data'!$B$12:$R$112, MATCH(D4190, 'Appendix 1 - Team Data'!$B$12:$B$112,0),4)</f>
        <v>80</v>
      </c>
      <c r="J4190" s="25">
        <f t="shared" si="66"/>
        <v>2</v>
      </c>
    </row>
    <row r="4191" spans="2:10">
      <c r="B4191" s="3">
        <v>41887</v>
      </c>
      <c r="C4191" s="10" t="s">
        <v>43</v>
      </c>
      <c r="D4191" s="10" t="s">
        <v>220</v>
      </c>
      <c r="E4191" s="25">
        <v>3</v>
      </c>
      <c r="F4191" s="25">
        <v>1</v>
      </c>
      <c r="G4191" s="10" t="s">
        <v>288</v>
      </c>
      <c r="H4191" s="25">
        <f>INDEX('Appendix 1 - Team Data'!$B$12:$R$112, MATCH(C4191, 'Appendix 1 - Team Data'!$B$12:$B$112,0),4)</f>
        <v>70</v>
      </c>
      <c r="I4191" s="25">
        <f>INDEX('Appendix 1 - Team Data'!$B$12:$R$112, MATCH(D4191, 'Appendix 1 - Team Data'!$B$12:$B$112,0),4)</f>
        <v>60</v>
      </c>
      <c r="J4191" s="25">
        <f t="shared" si="66"/>
        <v>2</v>
      </c>
    </row>
    <row r="4192" spans="2:10">
      <c r="B4192" s="3">
        <v>41887</v>
      </c>
      <c r="C4192" s="10" t="s">
        <v>51</v>
      </c>
      <c r="D4192" s="10" t="s">
        <v>17</v>
      </c>
      <c r="E4192" s="25">
        <v>2</v>
      </c>
      <c r="F4192" s="25">
        <v>0</v>
      </c>
      <c r="G4192" s="10" t="s">
        <v>291</v>
      </c>
      <c r="H4192" s="25">
        <f>INDEX('Appendix 1 - Team Data'!$B$12:$R$112, MATCH(C4192, 'Appendix 1 - Team Data'!$B$12:$B$112,0),4)</f>
        <v>70</v>
      </c>
      <c r="I4192" s="25">
        <f>INDEX('Appendix 1 - Team Data'!$B$12:$R$112, MATCH(D4192, 'Appendix 1 - Team Data'!$B$12:$B$112,0),4)</f>
        <v>50</v>
      </c>
      <c r="J4192" s="25">
        <f t="shared" si="66"/>
        <v>2</v>
      </c>
    </row>
    <row r="4193" spans="2:10">
      <c r="B4193" s="3">
        <v>41890</v>
      </c>
      <c r="C4193" s="10" t="s">
        <v>36</v>
      </c>
      <c r="D4193" s="10" t="s">
        <v>48</v>
      </c>
      <c r="E4193" s="25">
        <v>0</v>
      </c>
      <c r="F4193" s="25">
        <v>2</v>
      </c>
      <c r="G4193" s="10" t="s">
        <v>293</v>
      </c>
      <c r="H4193" s="25">
        <f>INDEX('Appendix 1 - Team Data'!$B$12:$R$112, MATCH(C4193, 'Appendix 1 - Team Data'!$B$12:$B$112,0),4)</f>
        <v>80</v>
      </c>
      <c r="I4193" s="25">
        <f>INDEX('Appendix 1 - Team Data'!$B$12:$R$112, MATCH(D4193, 'Appendix 1 - Team Data'!$B$12:$B$112,0),4)</f>
        <v>90</v>
      </c>
      <c r="J4193" s="25">
        <f t="shared" si="66"/>
        <v>2</v>
      </c>
    </row>
    <row r="4194" spans="2:10">
      <c r="B4194" s="3">
        <v>41890</v>
      </c>
      <c r="C4194" s="10" t="s">
        <v>240</v>
      </c>
      <c r="D4194" s="10" t="s">
        <v>254</v>
      </c>
      <c r="E4194" s="25">
        <v>3</v>
      </c>
      <c r="F4194" s="25">
        <v>1</v>
      </c>
      <c r="G4194" s="10" t="s">
        <v>288</v>
      </c>
      <c r="H4194" s="25">
        <f>INDEX('Appendix 1 - Team Data'!$B$12:$R$112, MATCH(C4194, 'Appendix 1 - Team Data'!$B$12:$B$112,0),4)</f>
        <v>30</v>
      </c>
      <c r="I4194" s="25">
        <f>INDEX('Appendix 1 - Team Data'!$B$12:$R$112, MATCH(D4194, 'Appendix 1 - Team Data'!$B$12:$B$112,0),4)</f>
        <v>20</v>
      </c>
      <c r="J4194" s="25">
        <f t="shared" si="66"/>
        <v>2</v>
      </c>
    </row>
    <row r="4195" spans="2:10">
      <c r="B4195" s="3">
        <v>41891</v>
      </c>
      <c r="C4195" s="10" t="s">
        <v>246</v>
      </c>
      <c r="D4195" s="10" t="s">
        <v>211</v>
      </c>
      <c r="E4195" s="25">
        <v>0</v>
      </c>
      <c r="F4195" s="25">
        <v>2</v>
      </c>
      <c r="G4195" s="10" t="s">
        <v>293</v>
      </c>
      <c r="H4195" s="25">
        <f>INDEX('Appendix 1 - Team Data'!$B$12:$R$112, MATCH(C4195, 'Appendix 1 - Team Data'!$B$12:$B$112,0),4)</f>
        <v>30</v>
      </c>
      <c r="I4195" s="25">
        <f>INDEX('Appendix 1 - Team Data'!$B$12:$R$112, MATCH(D4195, 'Appendix 1 - Team Data'!$B$12:$B$112,0),4)</f>
        <v>90</v>
      </c>
      <c r="J4195" s="25">
        <f t="shared" si="66"/>
        <v>2</v>
      </c>
    </row>
    <row r="4196" spans="2:10">
      <c r="B4196" s="3">
        <v>41891</v>
      </c>
      <c r="C4196" s="10" t="s">
        <v>270</v>
      </c>
      <c r="D4196" s="10" t="s">
        <v>27</v>
      </c>
      <c r="E4196" s="25">
        <v>0</v>
      </c>
      <c r="F4196" s="25">
        <v>2</v>
      </c>
      <c r="G4196" s="10" t="s">
        <v>288</v>
      </c>
      <c r="H4196" s="25">
        <f>INDEX('Appendix 1 - Team Data'!$B$12:$R$112, MATCH(C4196, 'Appendix 1 - Team Data'!$B$12:$B$112,0),4)</f>
        <v>0</v>
      </c>
      <c r="I4196" s="25">
        <f>INDEX('Appendix 1 - Team Data'!$B$12:$R$112, MATCH(D4196, 'Appendix 1 - Team Data'!$B$12:$B$112,0),4)</f>
        <v>80</v>
      </c>
      <c r="J4196" s="25">
        <f t="shared" si="66"/>
        <v>2</v>
      </c>
    </row>
    <row r="4197" spans="2:10">
      <c r="B4197" s="3">
        <v>41892</v>
      </c>
      <c r="C4197" s="10" t="s">
        <v>269</v>
      </c>
      <c r="D4197" s="10" t="s">
        <v>266</v>
      </c>
      <c r="E4197" s="25">
        <v>2</v>
      </c>
      <c r="F4197" s="25">
        <v>0</v>
      </c>
      <c r="G4197" s="10" t="s">
        <v>291</v>
      </c>
      <c r="H4197" s="25">
        <f>INDEX('Appendix 1 - Team Data'!$B$12:$R$112, MATCH(C4197, 'Appendix 1 - Team Data'!$B$12:$B$112,0),4)</f>
        <v>0</v>
      </c>
      <c r="I4197" s="25">
        <f>INDEX('Appendix 1 - Team Data'!$B$12:$R$112, MATCH(D4197, 'Appendix 1 - Team Data'!$B$12:$B$112,0),4)</f>
        <v>10</v>
      </c>
      <c r="J4197" s="25">
        <f t="shared" si="66"/>
        <v>2</v>
      </c>
    </row>
    <row r="4198" spans="2:10">
      <c r="B4198" s="3">
        <v>41921</v>
      </c>
      <c r="C4198" s="10" t="s">
        <v>261</v>
      </c>
      <c r="D4198" s="10" t="s">
        <v>219</v>
      </c>
      <c r="E4198" s="25">
        <v>0</v>
      </c>
      <c r="F4198" s="25">
        <v>2</v>
      </c>
      <c r="G4198" s="10" t="s">
        <v>293</v>
      </c>
      <c r="H4198" s="25">
        <f>INDEX('Appendix 1 - Team Data'!$B$12:$R$112, MATCH(C4198, 'Appendix 1 - Team Data'!$B$12:$B$112,0),4)</f>
        <v>10</v>
      </c>
      <c r="I4198" s="25">
        <f>INDEX('Appendix 1 - Team Data'!$B$12:$R$112, MATCH(D4198, 'Appendix 1 - Team Data'!$B$12:$B$112,0),4)</f>
        <v>60</v>
      </c>
      <c r="J4198" s="25">
        <f t="shared" si="66"/>
        <v>2</v>
      </c>
    </row>
    <row r="4199" spans="2:10">
      <c r="B4199" s="3">
        <v>41922</v>
      </c>
      <c r="C4199" s="10" t="s">
        <v>43</v>
      </c>
      <c r="D4199" s="10" t="s">
        <v>215</v>
      </c>
      <c r="E4199" s="25">
        <v>2</v>
      </c>
      <c r="F4199" s="25">
        <v>0</v>
      </c>
      <c r="G4199" s="10" t="s">
        <v>288</v>
      </c>
      <c r="H4199" s="25">
        <f>INDEX('Appendix 1 - Team Data'!$B$12:$R$112, MATCH(C4199, 'Appendix 1 - Team Data'!$B$12:$B$112,0),4)</f>
        <v>70</v>
      </c>
      <c r="I4199" s="25">
        <f>INDEX('Appendix 1 - Team Data'!$B$12:$R$112, MATCH(D4199, 'Appendix 1 - Team Data'!$B$12:$B$112,0),4)</f>
        <v>70</v>
      </c>
      <c r="J4199" s="25">
        <f t="shared" si="66"/>
        <v>2</v>
      </c>
    </row>
    <row r="4200" spans="2:10">
      <c r="B4200" s="3">
        <v>41923</v>
      </c>
      <c r="C4200" s="10" t="s">
        <v>30</v>
      </c>
      <c r="D4200" s="10" t="s">
        <v>35</v>
      </c>
      <c r="E4200" s="25">
        <v>0</v>
      </c>
      <c r="F4200" s="25">
        <v>2</v>
      </c>
      <c r="G4200" s="10" t="s">
        <v>288</v>
      </c>
      <c r="H4200" s="25">
        <f>INDEX('Appendix 1 - Team Data'!$B$12:$R$112, MATCH(C4200, 'Appendix 1 - Team Data'!$B$12:$B$112,0),4)</f>
        <v>90</v>
      </c>
      <c r="I4200" s="25">
        <f>INDEX('Appendix 1 - Team Data'!$B$12:$R$112, MATCH(D4200, 'Appendix 1 - Team Data'!$B$12:$B$112,0),4)</f>
        <v>90</v>
      </c>
      <c r="J4200" s="25">
        <f t="shared" si="66"/>
        <v>2</v>
      </c>
    </row>
    <row r="4201" spans="2:10">
      <c r="B4201" s="3">
        <v>41923</v>
      </c>
      <c r="C4201" s="10" t="s">
        <v>50</v>
      </c>
      <c r="D4201" s="10" t="s">
        <v>40</v>
      </c>
      <c r="E4201" s="25">
        <v>2</v>
      </c>
      <c r="F4201" s="25">
        <v>0</v>
      </c>
      <c r="G4201" s="10" t="s">
        <v>293</v>
      </c>
      <c r="H4201" s="25">
        <f>INDEX('Appendix 1 - Team Data'!$B$12:$R$112, MATCH(C4201, 'Appendix 1 - Team Data'!$B$12:$B$112,0),4)</f>
        <v>80</v>
      </c>
      <c r="I4201" s="25">
        <f>INDEX('Appendix 1 - Team Data'!$B$12:$R$112, MATCH(D4201, 'Appendix 1 - Team Data'!$B$12:$B$112,0),4)</f>
        <v>90</v>
      </c>
      <c r="J4201" s="25">
        <f t="shared" si="66"/>
        <v>2</v>
      </c>
    </row>
    <row r="4202" spans="2:10">
      <c r="B4202" s="3">
        <v>41924</v>
      </c>
      <c r="C4202" s="10" t="s">
        <v>261</v>
      </c>
      <c r="D4202" s="10" t="s">
        <v>216</v>
      </c>
      <c r="E4202" s="25">
        <v>1</v>
      </c>
      <c r="F4202" s="25">
        <v>3</v>
      </c>
      <c r="G4202" s="10" t="s">
        <v>293</v>
      </c>
      <c r="H4202" s="25">
        <f>INDEX('Appendix 1 - Team Data'!$B$12:$R$112, MATCH(C4202, 'Appendix 1 - Team Data'!$B$12:$B$112,0),4)</f>
        <v>10</v>
      </c>
      <c r="I4202" s="25">
        <f>INDEX('Appendix 1 - Team Data'!$B$12:$R$112, MATCH(D4202, 'Appendix 1 - Team Data'!$B$12:$B$112,0),4)</f>
        <v>70</v>
      </c>
      <c r="J4202" s="25">
        <f t="shared" si="66"/>
        <v>2</v>
      </c>
    </row>
    <row r="4203" spans="2:10">
      <c r="B4203" s="3">
        <v>41925</v>
      </c>
      <c r="C4203" s="10" t="s">
        <v>31</v>
      </c>
      <c r="D4203" s="10" t="s">
        <v>212</v>
      </c>
      <c r="E4203" s="25">
        <v>2</v>
      </c>
      <c r="F4203" s="25">
        <v>0</v>
      </c>
      <c r="G4203" s="10" t="s">
        <v>293</v>
      </c>
      <c r="H4203" s="25">
        <f>INDEX('Appendix 1 - Team Data'!$B$12:$R$112, MATCH(C4203, 'Appendix 1 - Team Data'!$B$12:$B$112,0),4)</f>
        <v>70</v>
      </c>
      <c r="I4203" s="25">
        <f>INDEX('Appendix 1 - Team Data'!$B$12:$R$112, MATCH(D4203, 'Appendix 1 - Team Data'!$B$12:$B$112,0),4)</f>
        <v>80</v>
      </c>
      <c r="J4203" s="25">
        <f t="shared" si="66"/>
        <v>2</v>
      </c>
    </row>
    <row r="4204" spans="2:10">
      <c r="B4204" s="3">
        <v>41926</v>
      </c>
      <c r="C4204" s="10" t="s">
        <v>244</v>
      </c>
      <c r="D4204" s="10" t="s">
        <v>228</v>
      </c>
      <c r="E4204" s="25">
        <v>0</v>
      </c>
      <c r="F4204" s="25">
        <v>2</v>
      </c>
      <c r="G4204" s="10" t="s">
        <v>293</v>
      </c>
      <c r="H4204" s="25">
        <f>INDEX('Appendix 1 - Team Data'!$B$12:$R$112, MATCH(C4204, 'Appendix 1 - Team Data'!$B$12:$B$112,0),4)</f>
        <v>30</v>
      </c>
      <c r="I4204" s="25">
        <f>INDEX('Appendix 1 - Team Data'!$B$12:$R$112, MATCH(D4204, 'Appendix 1 - Team Data'!$B$12:$B$112,0),4)</f>
        <v>50</v>
      </c>
      <c r="J4204" s="25">
        <f t="shared" si="66"/>
        <v>2</v>
      </c>
    </row>
    <row r="4205" spans="2:10">
      <c r="B4205" s="3">
        <v>41926</v>
      </c>
      <c r="C4205" s="10" t="s">
        <v>230</v>
      </c>
      <c r="D4205" s="10" t="s">
        <v>229</v>
      </c>
      <c r="E4205" s="25">
        <v>0</v>
      </c>
      <c r="F4205" s="25">
        <v>2</v>
      </c>
      <c r="G4205" s="10" t="s">
        <v>293</v>
      </c>
      <c r="H4205" s="25">
        <f>INDEX('Appendix 1 - Team Data'!$B$12:$R$112, MATCH(C4205, 'Appendix 1 - Team Data'!$B$12:$B$112,0),4)</f>
        <v>50</v>
      </c>
      <c r="I4205" s="25">
        <f>INDEX('Appendix 1 - Team Data'!$B$12:$R$112, MATCH(D4205, 'Appendix 1 - Team Data'!$B$12:$B$112,0),4)</f>
        <v>50</v>
      </c>
      <c r="J4205" s="25">
        <f t="shared" si="66"/>
        <v>2</v>
      </c>
    </row>
    <row r="4206" spans="2:10">
      <c r="B4206" s="3">
        <v>41926</v>
      </c>
      <c r="C4206" s="10" t="s">
        <v>43</v>
      </c>
      <c r="D4206" s="10" t="s">
        <v>37</v>
      </c>
      <c r="E4206" s="25">
        <v>1</v>
      </c>
      <c r="F4206" s="25">
        <v>3</v>
      </c>
      <c r="G4206" s="10" t="s">
        <v>288</v>
      </c>
      <c r="H4206" s="25">
        <f>INDEX('Appendix 1 - Team Data'!$B$12:$R$112, MATCH(C4206, 'Appendix 1 - Team Data'!$B$12:$B$112,0),4)</f>
        <v>70</v>
      </c>
      <c r="I4206" s="25">
        <f>INDEX('Appendix 1 - Team Data'!$B$12:$R$112, MATCH(D4206, 'Appendix 1 - Team Data'!$B$12:$B$112,0),4)</f>
        <v>60</v>
      </c>
      <c r="J4206" s="25">
        <f t="shared" si="66"/>
        <v>2</v>
      </c>
    </row>
    <row r="4207" spans="2:10">
      <c r="B4207" s="3">
        <v>41927</v>
      </c>
      <c r="C4207" s="10" t="s">
        <v>234</v>
      </c>
      <c r="D4207" s="10" t="s">
        <v>266</v>
      </c>
      <c r="E4207" s="25">
        <v>3</v>
      </c>
      <c r="F4207" s="25">
        <v>1</v>
      </c>
      <c r="G4207" s="10" t="s">
        <v>291</v>
      </c>
      <c r="H4207" s="25">
        <f>INDEX('Appendix 1 - Team Data'!$B$12:$R$112, MATCH(C4207, 'Appendix 1 - Team Data'!$B$12:$B$112,0),4)</f>
        <v>40</v>
      </c>
      <c r="I4207" s="25">
        <f>INDEX('Appendix 1 - Team Data'!$B$12:$R$112, MATCH(D4207, 'Appendix 1 - Team Data'!$B$12:$B$112,0),4)</f>
        <v>10</v>
      </c>
      <c r="J4207" s="25">
        <f t="shared" si="66"/>
        <v>2</v>
      </c>
    </row>
    <row r="4208" spans="2:10">
      <c r="B4208" s="3">
        <v>41955</v>
      </c>
      <c r="C4208" s="10" t="s">
        <v>45</v>
      </c>
      <c r="D4208" s="10" t="s">
        <v>31</v>
      </c>
      <c r="E4208" s="25">
        <v>3</v>
      </c>
      <c r="F4208" s="25">
        <v>1</v>
      </c>
      <c r="G4208" s="10" t="s">
        <v>288</v>
      </c>
      <c r="H4208" s="25">
        <f>INDEX('Appendix 1 - Team Data'!$B$12:$R$112, MATCH(C4208, 'Appendix 1 - Team Data'!$B$12:$B$112,0),4)</f>
        <v>90</v>
      </c>
      <c r="I4208" s="25">
        <f>INDEX('Appendix 1 - Team Data'!$B$12:$R$112, MATCH(D4208, 'Appendix 1 - Team Data'!$B$12:$B$112,0),4)</f>
        <v>70</v>
      </c>
      <c r="J4208" s="25">
        <f t="shared" si="66"/>
        <v>2</v>
      </c>
    </row>
    <row r="4209" spans="2:10">
      <c r="B4209" s="3">
        <v>41957</v>
      </c>
      <c r="C4209" s="10" t="s">
        <v>228</v>
      </c>
      <c r="D4209" s="10" t="s">
        <v>229</v>
      </c>
      <c r="E4209" s="25">
        <v>2</v>
      </c>
      <c r="F4209" s="25">
        <v>0</v>
      </c>
      <c r="G4209" s="10" t="s">
        <v>293</v>
      </c>
      <c r="H4209" s="25">
        <f>INDEX('Appendix 1 - Team Data'!$B$12:$R$112, MATCH(C4209, 'Appendix 1 - Team Data'!$B$12:$B$112,0),4)</f>
        <v>50</v>
      </c>
      <c r="I4209" s="25">
        <f>INDEX('Appendix 1 - Team Data'!$B$12:$R$112, MATCH(D4209, 'Appendix 1 - Team Data'!$B$12:$B$112,0),4)</f>
        <v>50</v>
      </c>
      <c r="J4209" s="25">
        <f t="shared" si="66"/>
        <v>2</v>
      </c>
    </row>
    <row r="4210" spans="2:10">
      <c r="B4210" s="3">
        <v>41957</v>
      </c>
      <c r="C4210" s="10" t="s">
        <v>38</v>
      </c>
      <c r="D4210" s="10" t="s">
        <v>28</v>
      </c>
      <c r="E4210" s="25">
        <v>1</v>
      </c>
      <c r="F4210" s="25">
        <v>3</v>
      </c>
      <c r="G4210" s="10" t="s">
        <v>293</v>
      </c>
      <c r="H4210" s="25">
        <f>INDEX('Appendix 1 - Team Data'!$B$12:$R$112, MATCH(C4210, 'Appendix 1 - Team Data'!$B$12:$B$112,0),4)</f>
        <v>70</v>
      </c>
      <c r="I4210" s="25">
        <f>INDEX('Appendix 1 - Team Data'!$B$12:$R$112, MATCH(D4210, 'Appendix 1 - Team Data'!$B$12:$B$112,0),4)</f>
        <v>80</v>
      </c>
      <c r="J4210" s="25">
        <f t="shared" si="66"/>
        <v>2</v>
      </c>
    </row>
    <row r="4211" spans="2:10">
      <c r="B4211" s="3">
        <v>41958</v>
      </c>
      <c r="C4211" s="10" t="s">
        <v>48</v>
      </c>
      <c r="D4211" s="10" t="s">
        <v>232</v>
      </c>
      <c r="E4211" s="25">
        <v>3</v>
      </c>
      <c r="F4211" s="25">
        <v>1</v>
      </c>
      <c r="G4211" s="10" t="s">
        <v>293</v>
      </c>
      <c r="H4211" s="25">
        <f>INDEX('Appendix 1 - Team Data'!$B$12:$R$112, MATCH(C4211, 'Appendix 1 - Team Data'!$B$12:$B$112,0),4)</f>
        <v>90</v>
      </c>
      <c r="I4211" s="25">
        <f>INDEX('Appendix 1 - Team Data'!$B$12:$R$112, MATCH(D4211, 'Appendix 1 - Team Data'!$B$12:$B$112,0),4)</f>
        <v>40</v>
      </c>
      <c r="J4211" s="25">
        <f t="shared" si="66"/>
        <v>2</v>
      </c>
    </row>
    <row r="4212" spans="2:10">
      <c r="B4212" s="3">
        <v>41958</v>
      </c>
      <c r="C4212" s="10" t="s">
        <v>256</v>
      </c>
      <c r="D4212" s="10" t="s">
        <v>216</v>
      </c>
      <c r="E4212" s="25">
        <v>0</v>
      </c>
      <c r="F4212" s="25">
        <v>2</v>
      </c>
      <c r="G4212" s="10" t="s">
        <v>293</v>
      </c>
      <c r="H4212" s="25">
        <f>INDEX('Appendix 1 - Team Data'!$B$12:$R$112, MATCH(C4212, 'Appendix 1 - Team Data'!$B$12:$B$112,0),4)</f>
        <v>20</v>
      </c>
      <c r="I4212" s="25">
        <f>INDEX('Appendix 1 - Team Data'!$B$12:$R$112, MATCH(D4212, 'Appendix 1 - Team Data'!$B$12:$B$112,0),4)</f>
        <v>70</v>
      </c>
      <c r="J4212" s="25">
        <f t="shared" si="66"/>
        <v>2</v>
      </c>
    </row>
    <row r="4213" spans="2:10">
      <c r="B4213" s="3">
        <v>41961</v>
      </c>
      <c r="C4213" s="10" t="s">
        <v>230</v>
      </c>
      <c r="D4213" s="10" t="s">
        <v>38</v>
      </c>
      <c r="E4213" s="25">
        <v>0</v>
      </c>
      <c r="F4213" s="25">
        <v>2</v>
      </c>
      <c r="G4213" s="10" t="s">
        <v>288</v>
      </c>
      <c r="H4213" s="25">
        <f>INDEX('Appendix 1 - Team Data'!$B$12:$R$112, MATCH(C4213, 'Appendix 1 - Team Data'!$B$12:$B$112,0),4)</f>
        <v>50</v>
      </c>
      <c r="I4213" s="25">
        <f>INDEX('Appendix 1 - Team Data'!$B$12:$R$112, MATCH(D4213, 'Appendix 1 - Team Data'!$B$12:$B$112,0),4)</f>
        <v>70</v>
      </c>
      <c r="J4213" s="25">
        <f t="shared" si="66"/>
        <v>2</v>
      </c>
    </row>
    <row r="4214" spans="2:10">
      <c r="B4214" s="3">
        <v>41961</v>
      </c>
      <c r="C4214" s="10" t="s">
        <v>228</v>
      </c>
      <c r="D4214" s="10" t="s">
        <v>28</v>
      </c>
      <c r="E4214" s="25">
        <v>2</v>
      </c>
      <c r="F4214" s="25">
        <v>0</v>
      </c>
      <c r="G4214" s="10" t="s">
        <v>288</v>
      </c>
      <c r="H4214" s="25">
        <f>INDEX('Appendix 1 - Team Data'!$B$12:$R$112, MATCH(C4214, 'Appendix 1 - Team Data'!$B$12:$B$112,0),4)</f>
        <v>50</v>
      </c>
      <c r="I4214" s="25">
        <f>INDEX('Appendix 1 - Team Data'!$B$12:$R$112, MATCH(D4214, 'Appendix 1 - Team Data'!$B$12:$B$112,0),4)</f>
        <v>80</v>
      </c>
      <c r="J4214" s="25">
        <f t="shared" si="66"/>
        <v>2</v>
      </c>
    </row>
    <row r="4215" spans="2:10">
      <c r="B4215" s="3">
        <v>41961</v>
      </c>
      <c r="C4215" s="10" t="s">
        <v>222</v>
      </c>
      <c r="D4215" s="10" t="s">
        <v>48</v>
      </c>
      <c r="E4215" s="25">
        <v>1</v>
      </c>
      <c r="F4215" s="25">
        <v>3</v>
      </c>
      <c r="G4215" s="10" t="s">
        <v>288</v>
      </c>
      <c r="H4215" s="25">
        <f>INDEX('Appendix 1 - Team Data'!$B$12:$R$112, MATCH(C4215, 'Appendix 1 - Team Data'!$B$12:$B$112,0),4)</f>
        <v>60</v>
      </c>
      <c r="I4215" s="25">
        <f>INDEX('Appendix 1 - Team Data'!$B$12:$R$112, MATCH(D4215, 'Appendix 1 - Team Data'!$B$12:$B$112,0),4)</f>
        <v>90</v>
      </c>
      <c r="J4215" s="25">
        <f t="shared" si="66"/>
        <v>2</v>
      </c>
    </row>
    <row r="4216" spans="2:10">
      <c r="B4216" s="3">
        <v>41962</v>
      </c>
      <c r="C4216" s="10" t="s">
        <v>266</v>
      </c>
      <c r="D4216" s="10" t="s">
        <v>269</v>
      </c>
      <c r="E4216" s="25">
        <v>2</v>
      </c>
      <c r="F4216" s="25">
        <v>0</v>
      </c>
      <c r="G4216" s="10" t="s">
        <v>291</v>
      </c>
      <c r="H4216" s="25">
        <f>INDEX('Appendix 1 - Team Data'!$B$12:$R$112, MATCH(C4216, 'Appendix 1 - Team Data'!$B$12:$B$112,0),4)</f>
        <v>10</v>
      </c>
      <c r="I4216" s="25">
        <f>INDEX('Appendix 1 - Team Data'!$B$12:$R$112, MATCH(D4216, 'Appendix 1 - Team Data'!$B$12:$B$112,0),4)</f>
        <v>0</v>
      </c>
      <c r="J4216" s="25">
        <f t="shared" si="66"/>
        <v>2</v>
      </c>
    </row>
    <row r="4217" spans="2:10">
      <c r="B4217" s="3">
        <v>41962</v>
      </c>
      <c r="C4217" s="10" t="s">
        <v>257</v>
      </c>
      <c r="D4217" s="10" t="s">
        <v>251</v>
      </c>
      <c r="E4217" s="25">
        <v>2</v>
      </c>
      <c r="F4217" s="25">
        <v>0</v>
      </c>
      <c r="G4217" s="10" t="s">
        <v>291</v>
      </c>
      <c r="H4217" s="25">
        <f>INDEX('Appendix 1 - Team Data'!$B$12:$R$112, MATCH(C4217, 'Appendix 1 - Team Data'!$B$12:$B$112,0),4)</f>
        <v>20</v>
      </c>
      <c r="I4217" s="25">
        <f>INDEX('Appendix 1 - Team Data'!$B$12:$R$112, MATCH(D4217, 'Appendix 1 - Team Data'!$B$12:$B$112,0),4)</f>
        <v>20</v>
      </c>
      <c r="J4217" s="25">
        <f t="shared" si="66"/>
        <v>2</v>
      </c>
    </row>
    <row r="4218" spans="2:10">
      <c r="B4218" s="3">
        <v>41963</v>
      </c>
      <c r="C4218" s="10" t="s">
        <v>249</v>
      </c>
      <c r="D4218" s="10" t="s">
        <v>245</v>
      </c>
      <c r="E4218" s="25">
        <v>2</v>
      </c>
      <c r="F4218" s="25">
        <v>0</v>
      </c>
      <c r="G4218" s="10" t="s">
        <v>301</v>
      </c>
      <c r="H4218" s="25">
        <f>INDEX('Appendix 1 - Team Data'!$B$12:$R$112, MATCH(C4218, 'Appendix 1 - Team Data'!$B$12:$B$112,0),4)</f>
        <v>20</v>
      </c>
      <c r="I4218" s="25">
        <f>INDEX('Appendix 1 - Team Data'!$B$12:$R$112, MATCH(D4218, 'Appendix 1 - Team Data'!$B$12:$B$112,0),4)</f>
        <v>30</v>
      </c>
      <c r="J4218" s="25">
        <f t="shared" si="66"/>
        <v>2</v>
      </c>
    </row>
    <row r="4219" spans="2:10">
      <c r="B4219" s="3">
        <v>41966</v>
      </c>
      <c r="C4219" s="10" t="s">
        <v>253</v>
      </c>
      <c r="D4219" s="10" t="s">
        <v>270</v>
      </c>
      <c r="E4219" s="25">
        <v>1</v>
      </c>
      <c r="F4219" s="25">
        <v>3</v>
      </c>
      <c r="G4219" s="10" t="s">
        <v>301</v>
      </c>
      <c r="H4219" s="25">
        <f>INDEX('Appendix 1 - Team Data'!$B$12:$R$112, MATCH(C4219, 'Appendix 1 - Team Data'!$B$12:$B$112,0),4)</f>
        <v>20</v>
      </c>
      <c r="I4219" s="25">
        <f>INDEX('Appendix 1 - Team Data'!$B$12:$R$112, MATCH(D4219, 'Appendix 1 - Team Data'!$B$12:$B$112,0),4)</f>
        <v>0</v>
      </c>
      <c r="J4219" s="25">
        <f t="shared" si="66"/>
        <v>2</v>
      </c>
    </row>
    <row r="4220" spans="2:10">
      <c r="B4220" s="3">
        <v>41973</v>
      </c>
      <c r="C4220" s="10" t="s">
        <v>250</v>
      </c>
      <c r="D4220" s="10" t="s">
        <v>243</v>
      </c>
      <c r="E4220" s="25">
        <v>2</v>
      </c>
      <c r="F4220" s="25">
        <v>0</v>
      </c>
      <c r="G4220" s="10" t="s">
        <v>288</v>
      </c>
      <c r="H4220" s="25">
        <f>INDEX('Appendix 1 - Team Data'!$B$12:$R$112, MATCH(C4220, 'Appendix 1 - Team Data'!$B$12:$B$112,0),4)</f>
        <v>20</v>
      </c>
      <c r="I4220" s="25">
        <f>INDEX('Appendix 1 - Team Data'!$B$12:$R$112, MATCH(D4220, 'Appendix 1 - Team Data'!$B$12:$B$112,0),4)</f>
        <v>30</v>
      </c>
      <c r="J4220" s="25">
        <f t="shared" si="66"/>
        <v>2</v>
      </c>
    </row>
    <row r="4221" spans="2:10">
      <c r="B4221" s="3">
        <v>42008</v>
      </c>
      <c r="C4221" s="10" t="s">
        <v>43</v>
      </c>
      <c r="D4221" s="10" t="s">
        <v>16</v>
      </c>
      <c r="E4221" s="25">
        <v>2</v>
      </c>
      <c r="F4221" s="25">
        <v>0</v>
      </c>
      <c r="G4221" s="10" t="s">
        <v>288</v>
      </c>
      <c r="H4221" s="25">
        <f>INDEX('Appendix 1 - Team Data'!$B$12:$R$112, MATCH(C4221, 'Appendix 1 - Team Data'!$B$12:$B$112,0),4)</f>
        <v>70</v>
      </c>
      <c r="I4221" s="25">
        <f>INDEX('Appendix 1 - Team Data'!$B$12:$R$112, MATCH(D4221, 'Appendix 1 - Team Data'!$B$12:$B$112,0),4)</f>
        <v>30</v>
      </c>
      <c r="J4221" s="25">
        <f t="shared" si="66"/>
        <v>2</v>
      </c>
    </row>
    <row r="4222" spans="2:10">
      <c r="B4222" s="3">
        <v>42019</v>
      </c>
      <c r="C4222" s="10" t="s">
        <v>42</v>
      </c>
      <c r="D4222" s="10" t="s">
        <v>243</v>
      </c>
      <c r="E4222" s="25">
        <v>2</v>
      </c>
      <c r="F4222" s="25">
        <v>0</v>
      </c>
      <c r="G4222" s="10" t="s">
        <v>288</v>
      </c>
      <c r="H4222" s="25">
        <f>INDEX('Appendix 1 - Team Data'!$B$12:$R$112, MATCH(C4222, 'Appendix 1 - Team Data'!$B$12:$B$112,0),4)</f>
        <v>80</v>
      </c>
      <c r="I4222" s="25">
        <f>INDEX('Appendix 1 - Team Data'!$B$12:$R$112, MATCH(D4222, 'Appendix 1 - Team Data'!$B$12:$B$112,0),4)</f>
        <v>30</v>
      </c>
      <c r="J4222" s="25">
        <f t="shared" si="66"/>
        <v>2</v>
      </c>
    </row>
    <row r="4223" spans="2:10">
      <c r="B4223" s="3">
        <v>42022</v>
      </c>
      <c r="C4223" s="10" t="s">
        <v>240</v>
      </c>
      <c r="D4223" s="10" t="s">
        <v>16</v>
      </c>
      <c r="E4223" s="25">
        <v>3</v>
      </c>
      <c r="F4223" s="25">
        <v>1</v>
      </c>
      <c r="G4223" s="10" t="s">
        <v>298</v>
      </c>
      <c r="H4223" s="25">
        <f>INDEX('Appendix 1 - Team Data'!$B$12:$R$112, MATCH(C4223, 'Appendix 1 - Team Data'!$B$12:$B$112,0),4)</f>
        <v>30</v>
      </c>
      <c r="I4223" s="25">
        <f>INDEX('Appendix 1 - Team Data'!$B$12:$R$112, MATCH(D4223, 'Appendix 1 - Team Data'!$B$12:$B$112,0),4)</f>
        <v>30</v>
      </c>
      <c r="J4223" s="25">
        <f t="shared" si="66"/>
        <v>2</v>
      </c>
    </row>
    <row r="4224" spans="2:10">
      <c r="B4224" s="3">
        <v>42023</v>
      </c>
      <c r="C4224" s="10" t="s">
        <v>251</v>
      </c>
      <c r="D4224" s="10" t="s">
        <v>250</v>
      </c>
      <c r="E4224" s="25">
        <v>3</v>
      </c>
      <c r="F4224" s="25">
        <v>1</v>
      </c>
      <c r="G4224" s="10" t="s">
        <v>306</v>
      </c>
      <c r="H4224" s="25">
        <f>INDEX('Appendix 1 - Team Data'!$B$12:$R$112, MATCH(C4224, 'Appendix 1 - Team Data'!$B$12:$B$112,0),4)</f>
        <v>20</v>
      </c>
      <c r="I4224" s="25">
        <f>INDEX('Appendix 1 - Team Data'!$B$12:$R$112, MATCH(D4224, 'Appendix 1 - Team Data'!$B$12:$B$112,0),4)</f>
        <v>20</v>
      </c>
      <c r="J4224" s="25">
        <f t="shared" si="66"/>
        <v>2</v>
      </c>
    </row>
    <row r="4225" spans="2:10">
      <c r="B4225" s="3">
        <v>42024</v>
      </c>
      <c r="C4225" s="10" t="s">
        <v>53</v>
      </c>
      <c r="D4225" s="10" t="s">
        <v>268</v>
      </c>
      <c r="E4225" s="25">
        <v>2</v>
      </c>
      <c r="F4225" s="25">
        <v>0</v>
      </c>
      <c r="G4225" s="10" t="s">
        <v>298</v>
      </c>
      <c r="H4225" s="25">
        <f>INDEX('Appendix 1 - Team Data'!$B$12:$R$112, MATCH(C4225, 'Appendix 1 - Team Data'!$B$12:$B$112,0),4)</f>
        <v>50</v>
      </c>
      <c r="I4225" s="25">
        <f>INDEX('Appendix 1 - Team Data'!$B$12:$R$112, MATCH(D4225, 'Appendix 1 - Team Data'!$B$12:$B$112,0),4)</f>
        <v>10</v>
      </c>
      <c r="J4225" s="25">
        <f t="shared" si="66"/>
        <v>2</v>
      </c>
    </row>
    <row r="4226" spans="2:10">
      <c r="B4226" s="3">
        <v>42026</v>
      </c>
      <c r="C4226" s="10" t="s">
        <v>248</v>
      </c>
      <c r="D4226" s="10" t="s">
        <v>26</v>
      </c>
      <c r="E4226" s="25">
        <v>0</v>
      </c>
      <c r="F4226" s="25">
        <v>2</v>
      </c>
      <c r="G4226" s="10" t="s">
        <v>298</v>
      </c>
      <c r="H4226" s="25">
        <f>INDEX('Appendix 1 - Team Data'!$B$12:$R$112, MATCH(C4226, 'Appendix 1 - Team Data'!$B$12:$B$112,0),4)</f>
        <v>30</v>
      </c>
      <c r="I4226" s="25">
        <f>INDEX('Appendix 1 - Team Data'!$B$12:$R$112, MATCH(D4226, 'Appendix 1 - Team Data'!$B$12:$B$112,0),4)</f>
        <v>60</v>
      </c>
      <c r="J4226" s="25">
        <f t="shared" si="66"/>
        <v>2</v>
      </c>
    </row>
    <row r="4227" spans="2:10">
      <c r="B4227" s="3">
        <v>42026</v>
      </c>
      <c r="C4227" s="10" t="s">
        <v>43</v>
      </c>
      <c r="D4227" s="10" t="s">
        <v>240</v>
      </c>
      <c r="E4227" s="25">
        <v>2</v>
      </c>
      <c r="F4227" s="25">
        <v>0</v>
      </c>
      <c r="G4227" s="10" t="s">
        <v>298</v>
      </c>
      <c r="H4227" s="25">
        <f>INDEX('Appendix 1 - Team Data'!$B$12:$R$112, MATCH(C4227, 'Appendix 1 - Team Data'!$B$12:$B$112,0),4)</f>
        <v>70</v>
      </c>
      <c r="I4227" s="25">
        <f>INDEX('Appendix 1 - Team Data'!$B$12:$R$112, MATCH(D4227, 'Appendix 1 - Team Data'!$B$12:$B$112,0),4)</f>
        <v>30</v>
      </c>
      <c r="J4227" s="25">
        <f t="shared" si="66"/>
        <v>2</v>
      </c>
    </row>
    <row r="4228" spans="2:10">
      <c r="B4228" s="3">
        <v>42030</v>
      </c>
      <c r="C4228" s="10" t="s">
        <v>43</v>
      </c>
      <c r="D4228" s="10" t="s">
        <v>245</v>
      </c>
      <c r="E4228" s="25">
        <v>2</v>
      </c>
      <c r="F4228" s="25">
        <v>0</v>
      </c>
      <c r="G4228" s="10" t="s">
        <v>298</v>
      </c>
      <c r="H4228" s="25">
        <f>INDEX('Appendix 1 - Team Data'!$B$12:$R$112, MATCH(C4228, 'Appendix 1 - Team Data'!$B$12:$B$112,0),4)</f>
        <v>70</v>
      </c>
      <c r="I4228" s="25">
        <f>INDEX('Appendix 1 - Team Data'!$B$12:$R$112, MATCH(D4228, 'Appendix 1 - Team Data'!$B$12:$B$112,0),4)</f>
        <v>30</v>
      </c>
      <c r="J4228" s="25">
        <f t="shared" si="66"/>
        <v>2</v>
      </c>
    </row>
    <row r="4229" spans="2:10">
      <c r="B4229" s="3">
        <v>42031</v>
      </c>
      <c r="C4229" s="10" t="s">
        <v>26</v>
      </c>
      <c r="D4229" s="10" t="s">
        <v>249</v>
      </c>
      <c r="E4229" s="25">
        <v>2</v>
      </c>
      <c r="F4229" s="25">
        <v>0</v>
      </c>
      <c r="G4229" s="10" t="s">
        <v>298</v>
      </c>
      <c r="H4229" s="25">
        <f>INDEX('Appendix 1 - Team Data'!$B$12:$R$112, MATCH(C4229, 'Appendix 1 - Team Data'!$B$12:$B$112,0),4)</f>
        <v>60</v>
      </c>
      <c r="I4229" s="25">
        <f>INDEX('Appendix 1 - Team Data'!$B$12:$R$112, MATCH(D4229, 'Appendix 1 - Team Data'!$B$12:$B$112,0),4)</f>
        <v>20</v>
      </c>
      <c r="J4229" s="25">
        <f t="shared" si="66"/>
        <v>2</v>
      </c>
    </row>
    <row r="4230" spans="2:10">
      <c r="B4230" s="3">
        <v>42031</v>
      </c>
      <c r="C4230" s="10" t="s">
        <v>51</v>
      </c>
      <c r="D4230" s="10" t="s">
        <v>251</v>
      </c>
      <c r="E4230" s="25">
        <v>0</v>
      </c>
      <c r="F4230" s="25">
        <v>2</v>
      </c>
      <c r="G4230" s="10" t="s">
        <v>306</v>
      </c>
      <c r="H4230" s="25">
        <f>INDEX('Appendix 1 - Team Data'!$B$12:$R$112, MATCH(C4230, 'Appendix 1 - Team Data'!$B$12:$B$112,0),4)</f>
        <v>70</v>
      </c>
      <c r="I4230" s="25">
        <f>INDEX('Appendix 1 - Team Data'!$B$12:$R$112, MATCH(D4230, 'Appendix 1 - Team Data'!$B$12:$B$112,0),4)</f>
        <v>20</v>
      </c>
      <c r="J4230" s="25">
        <f t="shared" si="66"/>
        <v>2</v>
      </c>
    </row>
    <row r="4231" spans="2:10">
      <c r="B4231" s="3">
        <v>42036</v>
      </c>
      <c r="C4231" s="10" t="s">
        <v>243</v>
      </c>
      <c r="D4231" s="10" t="s">
        <v>251</v>
      </c>
      <c r="E4231" s="25">
        <v>3</v>
      </c>
      <c r="F4231" s="25">
        <v>1</v>
      </c>
      <c r="G4231" s="10" t="s">
        <v>306</v>
      </c>
      <c r="H4231" s="25">
        <f>INDEX('Appendix 1 - Team Data'!$B$12:$R$112, MATCH(C4231, 'Appendix 1 - Team Data'!$B$12:$B$112,0),4)</f>
        <v>30</v>
      </c>
      <c r="I4231" s="25">
        <f>INDEX('Appendix 1 - Team Data'!$B$12:$R$112, MATCH(D4231, 'Appendix 1 - Team Data'!$B$12:$B$112,0),4)</f>
        <v>20</v>
      </c>
      <c r="J4231" s="25">
        <f t="shared" si="66"/>
        <v>2</v>
      </c>
    </row>
    <row r="4232" spans="2:10">
      <c r="B4232" s="3">
        <v>42089</v>
      </c>
      <c r="C4232" s="10" t="s">
        <v>213</v>
      </c>
      <c r="D4232" s="10" t="s">
        <v>23</v>
      </c>
      <c r="E4232" s="25">
        <v>0</v>
      </c>
      <c r="F4232" s="25">
        <v>2</v>
      </c>
      <c r="G4232" s="10" t="s">
        <v>288</v>
      </c>
      <c r="H4232" s="25">
        <f>INDEX('Appendix 1 - Team Data'!$B$12:$R$112, MATCH(C4232, 'Appendix 1 - Team Data'!$B$12:$B$112,0),4)</f>
        <v>80</v>
      </c>
      <c r="I4232" s="25">
        <f>INDEX('Appendix 1 - Team Data'!$B$12:$R$112, MATCH(D4232, 'Appendix 1 - Team Data'!$B$12:$B$112,0),4)</f>
        <v>70</v>
      </c>
      <c r="J4232" s="25">
        <f t="shared" si="66"/>
        <v>2</v>
      </c>
    </row>
    <row r="4233" spans="2:10">
      <c r="B4233" s="3">
        <v>42089</v>
      </c>
      <c r="C4233" s="10" t="s">
        <v>25</v>
      </c>
      <c r="D4233" s="10" t="s">
        <v>35</v>
      </c>
      <c r="E4233" s="25">
        <v>1</v>
      </c>
      <c r="F4233" s="25">
        <v>3</v>
      </c>
      <c r="G4233" s="10" t="s">
        <v>288</v>
      </c>
      <c r="H4233" s="25">
        <f>INDEX('Appendix 1 - Team Data'!$B$12:$R$112, MATCH(C4233, 'Appendix 1 - Team Data'!$B$12:$B$112,0),4)</f>
        <v>90</v>
      </c>
      <c r="I4233" s="25">
        <f>INDEX('Appendix 1 - Team Data'!$B$12:$R$112, MATCH(D4233, 'Appendix 1 - Team Data'!$B$12:$B$112,0),4)</f>
        <v>90</v>
      </c>
      <c r="J4233" s="25">
        <f t="shared" si="66"/>
        <v>2</v>
      </c>
    </row>
    <row r="4234" spans="2:10">
      <c r="B4234" s="3">
        <v>42090</v>
      </c>
      <c r="C4234" s="10" t="s">
        <v>53</v>
      </c>
      <c r="D4234" s="10" t="s">
        <v>47</v>
      </c>
      <c r="E4234" s="25">
        <v>2</v>
      </c>
      <c r="F4234" s="25">
        <v>0</v>
      </c>
      <c r="G4234" s="10" t="s">
        <v>288</v>
      </c>
      <c r="H4234" s="25">
        <f>INDEX('Appendix 1 - Team Data'!$B$12:$R$112, MATCH(C4234, 'Appendix 1 - Team Data'!$B$12:$B$112,0),4)</f>
        <v>50</v>
      </c>
      <c r="I4234" s="25">
        <f>INDEX('Appendix 1 - Team Data'!$B$12:$R$112, MATCH(D4234, 'Appendix 1 - Team Data'!$B$12:$B$112,0),4)</f>
        <v>40</v>
      </c>
      <c r="J4234" s="25">
        <f t="shared" si="66"/>
        <v>2</v>
      </c>
    </row>
    <row r="4235" spans="2:10">
      <c r="B4235" s="3">
        <v>42092</v>
      </c>
      <c r="C4235" s="10" t="s">
        <v>25</v>
      </c>
      <c r="D4235" s="10" t="s">
        <v>28</v>
      </c>
      <c r="E4235" s="25">
        <v>2</v>
      </c>
      <c r="F4235" s="25">
        <v>0</v>
      </c>
      <c r="G4235" s="10" t="s">
        <v>288</v>
      </c>
      <c r="H4235" s="25">
        <f>INDEX('Appendix 1 - Team Data'!$B$12:$R$112, MATCH(C4235, 'Appendix 1 - Team Data'!$B$12:$B$112,0),4)</f>
        <v>90</v>
      </c>
      <c r="I4235" s="25">
        <f>INDEX('Appendix 1 - Team Data'!$B$12:$R$112, MATCH(D4235, 'Appendix 1 - Team Data'!$B$12:$B$112,0),4)</f>
        <v>80</v>
      </c>
      <c r="J4235" s="25">
        <f t="shared" si="66"/>
        <v>2</v>
      </c>
    </row>
    <row r="4236" spans="2:10">
      <c r="B4236" s="3">
        <v>42092</v>
      </c>
      <c r="C4236" s="10" t="s">
        <v>263</v>
      </c>
      <c r="D4236" s="10" t="s">
        <v>40</v>
      </c>
      <c r="E4236" s="25">
        <v>0</v>
      </c>
      <c r="F4236" s="25">
        <v>2</v>
      </c>
      <c r="G4236" s="10" t="s">
        <v>293</v>
      </c>
      <c r="H4236" s="25">
        <f>INDEX('Appendix 1 - Team Data'!$B$12:$R$112, MATCH(C4236, 'Appendix 1 - Team Data'!$B$12:$B$112,0),4)</f>
        <v>10</v>
      </c>
      <c r="I4236" s="25">
        <f>INDEX('Appendix 1 - Team Data'!$B$12:$R$112, MATCH(D4236, 'Appendix 1 - Team Data'!$B$12:$B$112,0),4)</f>
        <v>90</v>
      </c>
      <c r="J4236" s="25">
        <f t="shared" si="66"/>
        <v>2</v>
      </c>
    </row>
    <row r="4237" spans="2:10">
      <c r="B4237" s="3">
        <v>42093</v>
      </c>
      <c r="C4237" s="10" t="s">
        <v>275</v>
      </c>
      <c r="D4237" s="10" t="s">
        <v>52</v>
      </c>
      <c r="E4237" s="25">
        <v>1</v>
      </c>
      <c r="F4237" s="25">
        <v>3</v>
      </c>
      <c r="G4237" s="10" t="s">
        <v>288</v>
      </c>
      <c r="H4237" s="25">
        <f>INDEX('Appendix 1 - Team Data'!$B$12:$R$112, MATCH(C4237, 'Appendix 1 - Team Data'!$B$12:$B$112,0),4)</f>
        <v>0</v>
      </c>
      <c r="I4237" s="25">
        <f>INDEX('Appendix 1 - Team Data'!$B$12:$R$112, MATCH(D4237, 'Appendix 1 - Team Data'!$B$12:$B$112,0),4)</f>
        <v>90</v>
      </c>
      <c r="J4237" s="25">
        <f t="shared" si="66"/>
        <v>2</v>
      </c>
    </row>
    <row r="4238" spans="2:10">
      <c r="B4238" s="3">
        <v>42094</v>
      </c>
      <c r="C4238" s="10" t="s">
        <v>212</v>
      </c>
      <c r="D4238" s="10" t="s">
        <v>21</v>
      </c>
      <c r="E4238" s="25">
        <v>2</v>
      </c>
      <c r="F4238" s="25">
        <v>0</v>
      </c>
      <c r="G4238" s="10" t="s">
        <v>288</v>
      </c>
      <c r="H4238" s="25">
        <f>INDEX('Appendix 1 - Team Data'!$B$12:$R$112, MATCH(C4238, 'Appendix 1 - Team Data'!$B$12:$B$112,0),4)</f>
        <v>80</v>
      </c>
      <c r="I4238" s="25">
        <f>INDEX('Appendix 1 - Team Data'!$B$12:$R$112, MATCH(D4238, 'Appendix 1 - Team Data'!$B$12:$B$112,0),4)</f>
        <v>90</v>
      </c>
      <c r="J4238" s="25">
        <f t="shared" si="66"/>
        <v>2</v>
      </c>
    </row>
    <row r="4239" spans="2:10">
      <c r="B4239" s="3">
        <v>42094</v>
      </c>
      <c r="C4239" s="10" t="s">
        <v>20</v>
      </c>
      <c r="D4239" s="10" t="s">
        <v>276</v>
      </c>
      <c r="E4239" s="25">
        <v>0</v>
      </c>
      <c r="F4239" s="25">
        <v>2</v>
      </c>
      <c r="G4239" s="10" t="s">
        <v>288</v>
      </c>
      <c r="H4239" s="25">
        <f>INDEX('Appendix 1 - Team Data'!$B$12:$R$112, MATCH(C4239, 'Appendix 1 - Team Data'!$B$12:$B$112,0),4)</f>
        <v>90</v>
      </c>
      <c r="I4239" s="25">
        <f>INDEX('Appendix 1 - Team Data'!$B$12:$R$112, MATCH(D4239, 'Appendix 1 - Team Data'!$B$12:$B$112,0),4)</f>
        <v>0</v>
      </c>
      <c r="J4239" s="25">
        <f t="shared" si="66"/>
        <v>2</v>
      </c>
    </row>
    <row r="4240" spans="2:10">
      <c r="B4240" s="3">
        <v>42094</v>
      </c>
      <c r="C4240" s="10" t="s">
        <v>42</v>
      </c>
      <c r="D4240" s="10" t="s">
        <v>23</v>
      </c>
      <c r="E4240" s="25">
        <v>3</v>
      </c>
      <c r="F4240" s="25">
        <v>1</v>
      </c>
      <c r="G4240" s="10" t="s">
        <v>288</v>
      </c>
      <c r="H4240" s="25">
        <f>INDEX('Appendix 1 - Team Data'!$B$12:$R$112, MATCH(C4240, 'Appendix 1 - Team Data'!$B$12:$B$112,0),4)</f>
        <v>80</v>
      </c>
      <c r="I4240" s="25">
        <f>INDEX('Appendix 1 - Team Data'!$B$12:$R$112, MATCH(D4240, 'Appendix 1 - Team Data'!$B$12:$B$112,0),4)</f>
        <v>70</v>
      </c>
      <c r="J4240" s="25">
        <f t="shared" si="66"/>
        <v>2</v>
      </c>
    </row>
    <row r="4241" spans="2:10">
      <c r="B4241" s="3">
        <v>42155</v>
      </c>
      <c r="C4241" s="10" t="s">
        <v>271</v>
      </c>
      <c r="D4241" s="10" t="s">
        <v>237</v>
      </c>
      <c r="E4241" s="25">
        <v>0</v>
      </c>
      <c r="F4241" s="25">
        <v>2</v>
      </c>
      <c r="G4241" s="10" t="s">
        <v>288</v>
      </c>
      <c r="H4241" s="25">
        <f>INDEX('Appendix 1 - Team Data'!$B$12:$R$112, MATCH(C4241, 'Appendix 1 - Team Data'!$B$12:$B$112,0),4)</f>
        <v>0</v>
      </c>
      <c r="I4241" s="25">
        <f>INDEX('Appendix 1 - Team Data'!$B$12:$R$112, MATCH(D4241, 'Appendix 1 - Team Data'!$B$12:$B$112,0),4)</f>
        <v>40</v>
      </c>
      <c r="J4241" s="25">
        <f t="shared" si="66"/>
        <v>2</v>
      </c>
    </row>
    <row r="4242" spans="2:10">
      <c r="B4242" s="3">
        <v>42162</v>
      </c>
      <c r="C4242" s="10" t="s">
        <v>35</v>
      </c>
      <c r="D4242" s="10" t="s">
        <v>41</v>
      </c>
      <c r="E4242" s="25">
        <v>2</v>
      </c>
      <c r="F4242" s="25">
        <v>0</v>
      </c>
      <c r="G4242" s="10" t="s">
        <v>288</v>
      </c>
      <c r="H4242" s="25">
        <f>INDEX('Appendix 1 - Team Data'!$B$12:$R$112, MATCH(C4242, 'Appendix 1 - Team Data'!$B$12:$B$112,0),4)</f>
        <v>90</v>
      </c>
      <c r="I4242" s="25">
        <f>INDEX('Appendix 1 - Team Data'!$B$12:$R$112, MATCH(D4242, 'Appendix 1 - Team Data'!$B$12:$B$112,0),4)</f>
        <v>80</v>
      </c>
      <c r="J4242" s="25">
        <f t="shared" si="66"/>
        <v>2</v>
      </c>
    </row>
    <row r="4243" spans="2:10">
      <c r="B4243" s="3">
        <v>42162</v>
      </c>
      <c r="C4243" s="10" t="s">
        <v>15</v>
      </c>
      <c r="D4243" s="10" t="s">
        <v>261</v>
      </c>
      <c r="E4243" s="25">
        <v>4</v>
      </c>
      <c r="F4243" s="25">
        <v>2</v>
      </c>
      <c r="G4243" s="10" t="s">
        <v>288</v>
      </c>
      <c r="H4243" s="25">
        <f>INDEX('Appendix 1 - Team Data'!$B$12:$R$112, MATCH(C4243, 'Appendix 1 - Team Data'!$B$12:$B$112,0),4)</f>
        <v>50</v>
      </c>
      <c r="I4243" s="25">
        <f>INDEX('Appendix 1 - Team Data'!$B$12:$R$112, MATCH(D4243, 'Appendix 1 - Team Data'!$B$12:$B$112,0),4)</f>
        <v>10</v>
      </c>
      <c r="J4243" s="25">
        <f t="shared" si="66"/>
        <v>2</v>
      </c>
    </row>
    <row r="4244" spans="2:10">
      <c r="B4244" s="3">
        <v>42164</v>
      </c>
      <c r="C4244" s="10" t="s">
        <v>244</v>
      </c>
      <c r="D4244" s="10" t="s">
        <v>258</v>
      </c>
      <c r="E4244" s="25">
        <v>0</v>
      </c>
      <c r="F4244" s="25">
        <v>2</v>
      </c>
      <c r="G4244" s="10" t="s">
        <v>288</v>
      </c>
      <c r="H4244" s="25">
        <f>INDEX('Appendix 1 - Team Data'!$B$12:$R$112, MATCH(C4244, 'Appendix 1 - Team Data'!$B$12:$B$112,0),4)</f>
        <v>30</v>
      </c>
      <c r="I4244" s="25">
        <f>INDEX('Appendix 1 - Team Data'!$B$12:$R$112, MATCH(D4244, 'Appendix 1 - Team Data'!$B$12:$B$112,0),4)</f>
        <v>20</v>
      </c>
      <c r="J4244" s="25">
        <f t="shared" si="66"/>
        <v>2</v>
      </c>
    </row>
    <row r="4245" spans="2:10">
      <c r="B4245" s="3">
        <v>42166</v>
      </c>
      <c r="C4245" s="10" t="s">
        <v>213</v>
      </c>
      <c r="D4245" s="10" t="s">
        <v>218</v>
      </c>
      <c r="E4245" s="25">
        <v>2</v>
      </c>
      <c r="F4245" s="25">
        <v>0</v>
      </c>
      <c r="G4245" s="10" t="s">
        <v>297</v>
      </c>
      <c r="H4245" s="25">
        <f>INDEX('Appendix 1 - Team Data'!$B$12:$R$112, MATCH(C4245, 'Appendix 1 - Team Data'!$B$12:$B$112,0),4)</f>
        <v>80</v>
      </c>
      <c r="I4245" s="25">
        <f>INDEX('Appendix 1 - Team Data'!$B$12:$R$112, MATCH(D4245, 'Appendix 1 - Team Data'!$B$12:$B$112,0),4)</f>
        <v>70</v>
      </c>
      <c r="J4245" s="25">
        <f t="shared" ref="J4245:J4308" si="67">ABS(F4245-E4245)</f>
        <v>2</v>
      </c>
    </row>
    <row r="4246" spans="2:10">
      <c r="B4246" s="3">
        <v>42168</v>
      </c>
      <c r="C4246" s="10" t="s">
        <v>28</v>
      </c>
      <c r="D4246" s="10" t="s">
        <v>38</v>
      </c>
      <c r="E4246" s="25">
        <v>2</v>
      </c>
      <c r="F4246" s="25">
        <v>0</v>
      </c>
      <c r="G4246" s="10" t="s">
        <v>293</v>
      </c>
      <c r="H4246" s="25">
        <f>INDEX('Appendix 1 - Team Data'!$B$12:$R$112, MATCH(C4246, 'Appendix 1 - Team Data'!$B$12:$B$112,0),4)</f>
        <v>80</v>
      </c>
      <c r="I4246" s="25">
        <f>INDEX('Appendix 1 - Team Data'!$B$12:$R$112, MATCH(D4246, 'Appendix 1 - Team Data'!$B$12:$B$112,0),4)</f>
        <v>70</v>
      </c>
      <c r="J4246" s="25">
        <f t="shared" si="67"/>
        <v>2</v>
      </c>
    </row>
    <row r="4247" spans="2:10">
      <c r="B4247" s="3">
        <v>42169</v>
      </c>
      <c r="C4247" s="10" t="s">
        <v>42</v>
      </c>
      <c r="D4247" s="10" t="s">
        <v>235</v>
      </c>
      <c r="E4247" s="25">
        <v>3</v>
      </c>
      <c r="F4247" s="25">
        <v>1</v>
      </c>
      <c r="G4247" s="10" t="s">
        <v>293</v>
      </c>
      <c r="H4247" s="25">
        <f>INDEX('Appendix 1 - Team Data'!$B$12:$R$112, MATCH(C4247, 'Appendix 1 - Team Data'!$B$12:$B$112,0),4)</f>
        <v>80</v>
      </c>
      <c r="I4247" s="25">
        <f>INDEX('Appendix 1 - Team Data'!$B$12:$R$112, MATCH(D4247, 'Appendix 1 - Team Data'!$B$12:$B$112,0),4)</f>
        <v>40</v>
      </c>
      <c r="J4247" s="25">
        <f t="shared" si="67"/>
        <v>2</v>
      </c>
    </row>
    <row r="4248" spans="2:10">
      <c r="B4248" s="3">
        <v>42180</v>
      </c>
      <c r="C4248" s="10" t="s">
        <v>227</v>
      </c>
      <c r="D4248" s="10" t="s">
        <v>27</v>
      </c>
      <c r="E4248" s="25">
        <v>1</v>
      </c>
      <c r="F4248" s="25">
        <v>3</v>
      </c>
      <c r="G4248" s="10" t="s">
        <v>297</v>
      </c>
      <c r="H4248" s="25">
        <f>INDEX('Appendix 1 - Team Data'!$B$12:$R$112, MATCH(C4248, 'Appendix 1 - Team Data'!$B$12:$B$112,0),4)</f>
        <v>50</v>
      </c>
      <c r="I4248" s="25">
        <f>INDEX('Appendix 1 - Team Data'!$B$12:$R$112, MATCH(D4248, 'Appendix 1 - Team Data'!$B$12:$B$112,0),4)</f>
        <v>80</v>
      </c>
      <c r="J4248" s="25">
        <f t="shared" si="67"/>
        <v>2</v>
      </c>
    </row>
    <row r="4249" spans="2:10">
      <c r="B4249" s="3">
        <v>42188</v>
      </c>
      <c r="C4249" s="10" t="s">
        <v>27</v>
      </c>
      <c r="D4249" s="10" t="s">
        <v>215</v>
      </c>
      <c r="E4249" s="25">
        <v>2</v>
      </c>
      <c r="F4249" s="25">
        <v>0</v>
      </c>
      <c r="G4249" s="10" t="s">
        <v>297</v>
      </c>
      <c r="H4249" s="25">
        <f>INDEX('Appendix 1 - Team Data'!$B$12:$R$112, MATCH(C4249, 'Appendix 1 - Team Data'!$B$12:$B$112,0),4)</f>
        <v>80</v>
      </c>
      <c r="I4249" s="25">
        <f>INDEX('Appendix 1 - Team Data'!$B$12:$R$112, MATCH(D4249, 'Appendix 1 - Team Data'!$B$12:$B$112,0),4)</f>
        <v>70</v>
      </c>
      <c r="J4249" s="25">
        <f t="shared" si="67"/>
        <v>2</v>
      </c>
    </row>
    <row r="4250" spans="2:10">
      <c r="B4250" s="3">
        <v>42211</v>
      </c>
      <c r="C4250" s="10" t="s">
        <v>247</v>
      </c>
      <c r="D4250" s="10" t="s">
        <v>41</v>
      </c>
      <c r="E4250" s="25">
        <v>1</v>
      </c>
      <c r="F4250" s="25">
        <v>3</v>
      </c>
      <c r="G4250" s="10" t="s">
        <v>302</v>
      </c>
      <c r="H4250" s="25">
        <f>INDEX('Appendix 1 - Team Data'!$B$12:$R$112, MATCH(C4250, 'Appendix 1 - Team Data'!$B$12:$B$112,0),4)</f>
        <v>30</v>
      </c>
      <c r="I4250" s="25">
        <f>INDEX('Appendix 1 - Team Data'!$B$12:$R$112, MATCH(D4250, 'Appendix 1 - Team Data'!$B$12:$B$112,0),4)</f>
        <v>80</v>
      </c>
      <c r="J4250" s="25">
        <f t="shared" si="67"/>
        <v>2</v>
      </c>
    </row>
    <row r="4251" spans="2:10">
      <c r="B4251" s="3">
        <v>42218</v>
      </c>
      <c r="C4251" s="10" t="s">
        <v>248</v>
      </c>
      <c r="D4251" s="10" t="s">
        <v>43</v>
      </c>
      <c r="E4251" s="25">
        <v>0</v>
      </c>
      <c r="F4251" s="25">
        <v>2</v>
      </c>
      <c r="G4251" s="10" t="s">
        <v>327</v>
      </c>
      <c r="H4251" s="25">
        <f>INDEX('Appendix 1 - Team Data'!$B$12:$R$112, MATCH(C4251, 'Appendix 1 - Team Data'!$B$12:$B$112,0),4)</f>
        <v>30</v>
      </c>
      <c r="I4251" s="25">
        <f>INDEX('Appendix 1 - Team Data'!$B$12:$R$112, MATCH(D4251, 'Appendix 1 - Team Data'!$B$12:$B$112,0),4)</f>
        <v>70</v>
      </c>
      <c r="J4251" s="25">
        <f t="shared" si="67"/>
        <v>2</v>
      </c>
    </row>
    <row r="4252" spans="2:10">
      <c r="B4252" s="3">
        <v>42251</v>
      </c>
      <c r="C4252" s="10" t="s">
        <v>40</v>
      </c>
      <c r="D4252" s="10" t="s">
        <v>50</v>
      </c>
      <c r="E4252" s="25">
        <v>3</v>
      </c>
      <c r="F4252" s="25">
        <v>1</v>
      </c>
      <c r="G4252" s="10" t="s">
        <v>293</v>
      </c>
      <c r="H4252" s="25">
        <f>INDEX('Appendix 1 - Team Data'!$B$12:$R$112, MATCH(C4252, 'Appendix 1 - Team Data'!$B$12:$B$112,0),4)</f>
        <v>90</v>
      </c>
      <c r="I4252" s="25">
        <f>INDEX('Appendix 1 - Team Data'!$B$12:$R$112, MATCH(D4252, 'Appendix 1 - Team Data'!$B$12:$B$112,0),4)</f>
        <v>80</v>
      </c>
      <c r="J4252" s="25">
        <f t="shared" si="67"/>
        <v>2</v>
      </c>
    </row>
    <row r="4253" spans="2:10">
      <c r="B4253" s="3">
        <v>42251</v>
      </c>
      <c r="C4253" s="10" t="s">
        <v>38</v>
      </c>
      <c r="D4253" s="10" t="s">
        <v>264</v>
      </c>
      <c r="E4253" s="25">
        <v>2</v>
      </c>
      <c r="F4253" s="25">
        <v>0</v>
      </c>
      <c r="G4253" s="10" t="s">
        <v>293</v>
      </c>
      <c r="H4253" s="25">
        <f>INDEX('Appendix 1 - Team Data'!$B$12:$R$112, MATCH(C4253, 'Appendix 1 - Team Data'!$B$12:$B$112,0),4)</f>
        <v>70</v>
      </c>
      <c r="I4253" s="25">
        <f>INDEX('Appendix 1 - Team Data'!$B$12:$R$112, MATCH(D4253, 'Appendix 1 - Team Data'!$B$12:$B$112,0),4)</f>
        <v>10</v>
      </c>
      <c r="J4253" s="25">
        <f t="shared" si="67"/>
        <v>2</v>
      </c>
    </row>
    <row r="4254" spans="2:10">
      <c r="B4254" s="3">
        <v>42252</v>
      </c>
      <c r="C4254" s="10" t="s">
        <v>21</v>
      </c>
      <c r="D4254" s="10" t="s">
        <v>216</v>
      </c>
      <c r="E4254" s="25">
        <v>2</v>
      </c>
      <c r="F4254" s="25">
        <v>0</v>
      </c>
      <c r="G4254" s="10" t="s">
        <v>293</v>
      </c>
      <c r="H4254" s="25">
        <f>INDEX('Appendix 1 - Team Data'!$B$12:$R$112, MATCH(C4254, 'Appendix 1 - Team Data'!$B$12:$B$112,0),4)</f>
        <v>90</v>
      </c>
      <c r="I4254" s="25">
        <f>INDEX('Appendix 1 - Team Data'!$B$12:$R$112, MATCH(D4254, 'Appendix 1 - Team Data'!$B$12:$B$112,0),4)</f>
        <v>70</v>
      </c>
      <c r="J4254" s="25">
        <f t="shared" si="67"/>
        <v>2</v>
      </c>
    </row>
    <row r="4255" spans="2:10">
      <c r="B4255" s="3">
        <v>42252</v>
      </c>
      <c r="C4255" s="10" t="s">
        <v>219</v>
      </c>
      <c r="D4255" s="10" t="s">
        <v>261</v>
      </c>
      <c r="E4255" s="25">
        <v>3</v>
      </c>
      <c r="F4255" s="25">
        <v>1</v>
      </c>
      <c r="G4255" s="10" t="s">
        <v>293</v>
      </c>
      <c r="H4255" s="25">
        <f>INDEX('Appendix 1 - Team Data'!$B$12:$R$112, MATCH(C4255, 'Appendix 1 - Team Data'!$B$12:$B$112,0),4)</f>
        <v>60</v>
      </c>
      <c r="I4255" s="25">
        <f>INDEX('Appendix 1 - Team Data'!$B$12:$R$112, MATCH(D4255, 'Appendix 1 - Team Data'!$B$12:$B$112,0),4)</f>
        <v>10</v>
      </c>
      <c r="J4255" s="25">
        <f t="shared" si="67"/>
        <v>2</v>
      </c>
    </row>
    <row r="4256" spans="2:10">
      <c r="B4256" s="3">
        <v>42253</v>
      </c>
      <c r="C4256" s="10" t="s">
        <v>246</v>
      </c>
      <c r="D4256" s="10" t="s">
        <v>32</v>
      </c>
      <c r="E4256" s="25">
        <v>2</v>
      </c>
      <c r="F4256" s="25">
        <v>0</v>
      </c>
      <c r="G4256" s="10" t="s">
        <v>293</v>
      </c>
      <c r="H4256" s="25">
        <f>INDEX('Appendix 1 - Team Data'!$B$12:$R$112, MATCH(C4256, 'Appendix 1 - Team Data'!$B$12:$B$112,0),4)</f>
        <v>30</v>
      </c>
      <c r="I4256" s="25">
        <f>INDEX('Appendix 1 - Team Data'!$B$12:$R$112, MATCH(D4256, 'Appendix 1 - Team Data'!$B$12:$B$112,0),4)</f>
        <v>80</v>
      </c>
      <c r="J4256" s="25">
        <f t="shared" si="67"/>
        <v>2</v>
      </c>
    </row>
    <row r="4257" spans="2:10">
      <c r="B4257" s="3">
        <v>42255</v>
      </c>
      <c r="C4257" s="10" t="s">
        <v>218</v>
      </c>
      <c r="D4257" s="10" t="s">
        <v>237</v>
      </c>
      <c r="E4257" s="25">
        <v>2</v>
      </c>
      <c r="F4257" s="25">
        <v>0</v>
      </c>
      <c r="G4257" s="10" t="s">
        <v>288</v>
      </c>
      <c r="H4257" s="25">
        <f>INDEX('Appendix 1 - Team Data'!$B$12:$R$112, MATCH(C4257, 'Appendix 1 - Team Data'!$B$12:$B$112,0),4)</f>
        <v>70</v>
      </c>
      <c r="I4257" s="25">
        <f>INDEX('Appendix 1 - Team Data'!$B$12:$R$112, MATCH(D4257, 'Appendix 1 - Team Data'!$B$12:$B$112,0),4)</f>
        <v>40</v>
      </c>
      <c r="J4257" s="25">
        <f t="shared" si="67"/>
        <v>2</v>
      </c>
    </row>
    <row r="4258" spans="2:10">
      <c r="B4258" s="3">
        <v>42255</v>
      </c>
      <c r="C4258" s="10" t="s">
        <v>48</v>
      </c>
      <c r="D4258" s="10" t="s">
        <v>36</v>
      </c>
      <c r="E4258" s="25">
        <v>2</v>
      </c>
      <c r="F4258" s="25">
        <v>0</v>
      </c>
      <c r="G4258" s="10" t="s">
        <v>293</v>
      </c>
      <c r="H4258" s="25">
        <f>INDEX('Appendix 1 - Team Data'!$B$12:$R$112, MATCH(C4258, 'Appendix 1 - Team Data'!$B$12:$B$112,0),4)</f>
        <v>90</v>
      </c>
      <c r="I4258" s="25">
        <f>INDEX('Appendix 1 - Team Data'!$B$12:$R$112, MATCH(D4258, 'Appendix 1 - Team Data'!$B$12:$B$112,0),4)</f>
        <v>80</v>
      </c>
      <c r="J4258" s="25">
        <f t="shared" si="67"/>
        <v>2</v>
      </c>
    </row>
    <row r="4259" spans="2:10">
      <c r="B4259" s="3">
        <v>42285</v>
      </c>
      <c r="C4259" s="10" t="s">
        <v>239</v>
      </c>
      <c r="D4259" s="10" t="s">
        <v>38</v>
      </c>
      <c r="E4259" s="25">
        <v>0</v>
      </c>
      <c r="F4259" s="25">
        <v>2</v>
      </c>
      <c r="G4259" s="10" t="s">
        <v>293</v>
      </c>
      <c r="H4259" s="25">
        <f>INDEX('Appendix 1 - Team Data'!$B$12:$R$112, MATCH(C4259, 'Appendix 1 - Team Data'!$B$12:$B$112,0),4)</f>
        <v>40</v>
      </c>
      <c r="I4259" s="25">
        <f>INDEX('Appendix 1 - Team Data'!$B$12:$R$112, MATCH(D4259, 'Appendix 1 - Team Data'!$B$12:$B$112,0),4)</f>
        <v>70</v>
      </c>
      <c r="J4259" s="25">
        <f t="shared" si="67"/>
        <v>2</v>
      </c>
    </row>
    <row r="4260" spans="2:10">
      <c r="B4260" s="3">
        <v>42285</v>
      </c>
      <c r="C4260" s="10" t="s">
        <v>52</v>
      </c>
      <c r="D4260" s="10" t="s">
        <v>27</v>
      </c>
      <c r="E4260" s="25">
        <v>2</v>
      </c>
      <c r="F4260" s="25">
        <v>0</v>
      </c>
      <c r="G4260" s="10" t="s">
        <v>289</v>
      </c>
      <c r="H4260" s="25">
        <f>INDEX('Appendix 1 - Team Data'!$B$12:$R$112, MATCH(C4260, 'Appendix 1 - Team Data'!$B$12:$B$112,0),4)</f>
        <v>90</v>
      </c>
      <c r="I4260" s="25">
        <f>INDEX('Appendix 1 - Team Data'!$B$12:$R$112, MATCH(D4260, 'Appendix 1 - Team Data'!$B$12:$B$112,0),4)</f>
        <v>80</v>
      </c>
      <c r="J4260" s="25">
        <f t="shared" si="67"/>
        <v>2</v>
      </c>
    </row>
    <row r="4261" spans="2:10">
      <c r="B4261" s="3">
        <v>42285</v>
      </c>
      <c r="C4261" s="10" t="s">
        <v>268</v>
      </c>
      <c r="D4261" s="10" t="s">
        <v>26</v>
      </c>
      <c r="E4261" s="25">
        <v>2</v>
      </c>
      <c r="F4261" s="25">
        <v>0</v>
      </c>
      <c r="G4261" s="10" t="s">
        <v>289</v>
      </c>
      <c r="H4261" s="25">
        <f>INDEX('Appendix 1 - Team Data'!$B$12:$R$112, MATCH(C4261, 'Appendix 1 - Team Data'!$B$12:$B$112,0),4)</f>
        <v>10</v>
      </c>
      <c r="I4261" s="25">
        <f>INDEX('Appendix 1 - Team Data'!$B$12:$R$112, MATCH(D4261, 'Appendix 1 - Team Data'!$B$12:$B$112,0),4)</f>
        <v>60</v>
      </c>
      <c r="J4261" s="25">
        <f t="shared" si="67"/>
        <v>2</v>
      </c>
    </row>
    <row r="4262" spans="2:10">
      <c r="B4262" s="3">
        <v>42285</v>
      </c>
      <c r="C4262" s="10" t="s">
        <v>229</v>
      </c>
      <c r="D4262" s="10" t="s">
        <v>230</v>
      </c>
      <c r="E4262" s="25">
        <v>3</v>
      </c>
      <c r="F4262" s="25">
        <v>1</v>
      </c>
      <c r="G4262" s="10" t="s">
        <v>293</v>
      </c>
      <c r="H4262" s="25">
        <f>INDEX('Appendix 1 - Team Data'!$B$12:$R$112, MATCH(C4262, 'Appendix 1 - Team Data'!$B$12:$B$112,0),4)</f>
        <v>50</v>
      </c>
      <c r="I4262" s="25">
        <f>INDEX('Appendix 1 - Team Data'!$B$12:$R$112, MATCH(D4262, 'Appendix 1 - Team Data'!$B$12:$B$112,0),4)</f>
        <v>50</v>
      </c>
      <c r="J4262" s="25">
        <f t="shared" si="67"/>
        <v>2</v>
      </c>
    </row>
    <row r="4263" spans="2:10">
      <c r="B4263" s="3">
        <v>42286</v>
      </c>
      <c r="C4263" s="10" t="s">
        <v>48</v>
      </c>
      <c r="D4263" s="10" t="s">
        <v>258</v>
      </c>
      <c r="E4263" s="25">
        <v>2</v>
      </c>
      <c r="F4263" s="25">
        <v>0</v>
      </c>
      <c r="G4263" s="10" t="s">
        <v>293</v>
      </c>
      <c r="H4263" s="25">
        <f>INDEX('Appendix 1 - Team Data'!$B$12:$R$112, MATCH(C4263, 'Appendix 1 - Team Data'!$B$12:$B$112,0),4)</f>
        <v>90</v>
      </c>
      <c r="I4263" s="25">
        <f>INDEX('Appendix 1 - Team Data'!$B$12:$R$112, MATCH(D4263, 'Appendix 1 - Team Data'!$B$12:$B$112,0),4)</f>
        <v>20</v>
      </c>
      <c r="J4263" s="25">
        <f t="shared" si="67"/>
        <v>2</v>
      </c>
    </row>
    <row r="4264" spans="2:10">
      <c r="B4264" s="3">
        <v>42286</v>
      </c>
      <c r="C4264" s="10" t="s">
        <v>256</v>
      </c>
      <c r="D4264" s="10" t="s">
        <v>219</v>
      </c>
      <c r="E4264" s="25">
        <v>0</v>
      </c>
      <c r="F4264" s="25">
        <v>2</v>
      </c>
      <c r="G4264" s="10" t="s">
        <v>293</v>
      </c>
      <c r="H4264" s="25">
        <f>INDEX('Appendix 1 - Team Data'!$B$12:$R$112, MATCH(C4264, 'Appendix 1 - Team Data'!$B$12:$B$112,0),4)</f>
        <v>20</v>
      </c>
      <c r="I4264" s="25">
        <f>INDEX('Appendix 1 - Team Data'!$B$12:$R$112, MATCH(D4264, 'Appendix 1 - Team Data'!$B$12:$B$112,0),4)</f>
        <v>60</v>
      </c>
      <c r="J4264" s="25">
        <f t="shared" si="67"/>
        <v>2</v>
      </c>
    </row>
    <row r="4265" spans="2:10">
      <c r="B4265" s="3">
        <v>42289</v>
      </c>
      <c r="C4265" s="10" t="s">
        <v>15</v>
      </c>
      <c r="D4265" s="10" t="s">
        <v>235</v>
      </c>
      <c r="E4265" s="25">
        <v>2</v>
      </c>
      <c r="F4265" s="25">
        <v>0</v>
      </c>
      <c r="G4265" s="10" t="s">
        <v>293</v>
      </c>
      <c r="H4265" s="25">
        <f>INDEX('Appendix 1 - Team Data'!$B$12:$R$112, MATCH(C4265, 'Appendix 1 - Team Data'!$B$12:$B$112,0),4)</f>
        <v>50</v>
      </c>
      <c r="I4265" s="25">
        <f>INDEX('Appendix 1 - Team Data'!$B$12:$R$112, MATCH(D4265, 'Appendix 1 - Team Data'!$B$12:$B$112,0),4)</f>
        <v>40</v>
      </c>
      <c r="J4265" s="25">
        <f t="shared" si="67"/>
        <v>2</v>
      </c>
    </row>
    <row r="4266" spans="2:10">
      <c r="B4266" s="3">
        <v>42290</v>
      </c>
      <c r="C4266" s="10" t="s">
        <v>45</v>
      </c>
      <c r="D4266" s="10" t="s">
        <v>252</v>
      </c>
      <c r="E4266" s="25">
        <v>3</v>
      </c>
      <c r="F4266" s="25">
        <v>1</v>
      </c>
      <c r="G4266" s="10" t="s">
        <v>293</v>
      </c>
      <c r="H4266" s="25">
        <f>INDEX('Appendix 1 - Team Data'!$B$12:$R$112, MATCH(C4266, 'Appendix 1 - Team Data'!$B$12:$B$112,0),4)</f>
        <v>90</v>
      </c>
      <c r="I4266" s="25">
        <f>INDEX('Appendix 1 - Team Data'!$B$12:$R$112, MATCH(D4266, 'Appendix 1 - Team Data'!$B$12:$B$112,0),4)</f>
        <v>20</v>
      </c>
      <c r="J4266" s="25">
        <f t="shared" si="67"/>
        <v>2</v>
      </c>
    </row>
    <row r="4267" spans="2:10">
      <c r="B4267" s="3">
        <v>42290</v>
      </c>
      <c r="C4267" s="10" t="s">
        <v>218</v>
      </c>
      <c r="D4267" s="10" t="s">
        <v>227</v>
      </c>
      <c r="E4267" s="25">
        <v>2</v>
      </c>
      <c r="F4267" s="25">
        <v>0</v>
      </c>
      <c r="G4267" s="10" t="s">
        <v>289</v>
      </c>
      <c r="H4267" s="25">
        <f>INDEX('Appendix 1 - Team Data'!$B$12:$R$112, MATCH(C4267, 'Appendix 1 - Team Data'!$B$12:$B$112,0),4)</f>
        <v>70</v>
      </c>
      <c r="I4267" s="25">
        <f>INDEX('Appendix 1 - Team Data'!$B$12:$R$112, MATCH(D4267, 'Appendix 1 - Team Data'!$B$12:$B$112,0),4)</f>
        <v>50</v>
      </c>
      <c r="J4267" s="25">
        <f t="shared" si="67"/>
        <v>2</v>
      </c>
    </row>
    <row r="4268" spans="2:10">
      <c r="B4268" s="3">
        <v>42294</v>
      </c>
      <c r="C4268" s="10" t="s">
        <v>33</v>
      </c>
      <c r="D4268" s="10" t="s">
        <v>238</v>
      </c>
      <c r="E4268" s="25">
        <v>2</v>
      </c>
      <c r="F4268" s="25">
        <v>0</v>
      </c>
      <c r="G4268" s="10" t="s">
        <v>317</v>
      </c>
      <c r="H4268" s="25">
        <f>INDEX('Appendix 1 - Team Data'!$B$12:$R$112, MATCH(C4268, 'Appendix 1 - Team Data'!$B$12:$B$112,0),4)</f>
        <v>50</v>
      </c>
      <c r="I4268" s="25">
        <f>INDEX('Appendix 1 - Team Data'!$B$12:$R$112, MATCH(D4268, 'Appendix 1 - Team Data'!$B$12:$B$112,0),4)</f>
        <v>40</v>
      </c>
      <c r="J4268" s="25">
        <f t="shared" si="67"/>
        <v>2</v>
      </c>
    </row>
    <row r="4269" spans="2:10">
      <c r="B4269" s="3">
        <v>42301</v>
      </c>
      <c r="C4269" s="10" t="s">
        <v>51</v>
      </c>
      <c r="D4269" s="10" t="s">
        <v>266</v>
      </c>
      <c r="E4269" s="25">
        <v>3</v>
      </c>
      <c r="F4269" s="25">
        <v>1</v>
      </c>
      <c r="G4269" s="10" t="s">
        <v>317</v>
      </c>
      <c r="H4269" s="25">
        <f>INDEX('Appendix 1 - Team Data'!$B$12:$R$112, MATCH(C4269, 'Appendix 1 - Team Data'!$B$12:$B$112,0),4)</f>
        <v>70</v>
      </c>
      <c r="I4269" s="25">
        <f>INDEX('Appendix 1 - Team Data'!$B$12:$R$112, MATCH(D4269, 'Appendix 1 - Team Data'!$B$12:$B$112,0),4)</f>
        <v>10</v>
      </c>
      <c r="J4269" s="25">
        <f t="shared" si="67"/>
        <v>2</v>
      </c>
    </row>
    <row r="4270" spans="2:10">
      <c r="B4270" s="3">
        <v>42320</v>
      </c>
      <c r="C4270" s="10" t="s">
        <v>227</v>
      </c>
      <c r="D4270" s="10" t="s">
        <v>220</v>
      </c>
      <c r="E4270" s="25">
        <v>4</v>
      </c>
      <c r="F4270" s="25">
        <v>2</v>
      </c>
      <c r="G4270" s="10" t="s">
        <v>289</v>
      </c>
      <c r="H4270" s="25">
        <f>INDEX('Appendix 1 - Team Data'!$B$12:$R$112, MATCH(C4270, 'Appendix 1 - Team Data'!$B$12:$B$112,0),4)</f>
        <v>50</v>
      </c>
      <c r="I4270" s="25">
        <f>INDEX('Appendix 1 - Team Data'!$B$12:$R$112, MATCH(D4270, 'Appendix 1 - Team Data'!$B$12:$B$112,0),4)</f>
        <v>60</v>
      </c>
      <c r="J4270" s="25">
        <f t="shared" si="67"/>
        <v>2</v>
      </c>
    </row>
    <row r="4271" spans="2:10">
      <c r="B4271" s="3">
        <v>42321</v>
      </c>
      <c r="C4271" s="10" t="s">
        <v>45</v>
      </c>
      <c r="D4271" s="10" t="s">
        <v>211</v>
      </c>
      <c r="E4271" s="25">
        <v>3</v>
      </c>
      <c r="F4271" s="25">
        <v>1</v>
      </c>
      <c r="G4271" s="10" t="s">
        <v>288</v>
      </c>
      <c r="H4271" s="25">
        <f>INDEX('Appendix 1 - Team Data'!$B$12:$R$112, MATCH(C4271, 'Appendix 1 - Team Data'!$B$12:$B$112,0),4)</f>
        <v>90</v>
      </c>
      <c r="I4271" s="25">
        <f>INDEX('Appendix 1 - Team Data'!$B$12:$R$112, MATCH(D4271, 'Appendix 1 - Team Data'!$B$12:$B$112,0),4)</f>
        <v>90</v>
      </c>
      <c r="J4271" s="25">
        <f t="shared" si="67"/>
        <v>2</v>
      </c>
    </row>
    <row r="4272" spans="2:10">
      <c r="B4272" s="3">
        <v>42321</v>
      </c>
      <c r="C4272" s="10" t="s">
        <v>25</v>
      </c>
      <c r="D4272" s="10" t="s">
        <v>40</v>
      </c>
      <c r="E4272" s="25">
        <v>2</v>
      </c>
      <c r="F4272" s="25">
        <v>0</v>
      </c>
      <c r="G4272" s="10" t="s">
        <v>288</v>
      </c>
      <c r="H4272" s="25">
        <f>INDEX('Appendix 1 - Team Data'!$B$12:$R$112, MATCH(C4272, 'Appendix 1 - Team Data'!$B$12:$B$112,0),4)</f>
        <v>90</v>
      </c>
      <c r="I4272" s="25">
        <f>INDEX('Appendix 1 - Team Data'!$B$12:$R$112, MATCH(D4272, 'Appendix 1 - Team Data'!$B$12:$B$112,0),4)</f>
        <v>90</v>
      </c>
      <c r="J4272" s="25">
        <f t="shared" si="67"/>
        <v>2</v>
      </c>
    </row>
    <row r="4273" spans="2:10">
      <c r="B4273" s="3">
        <v>42321</v>
      </c>
      <c r="C4273" s="10" t="s">
        <v>50</v>
      </c>
      <c r="D4273" s="10" t="s">
        <v>31</v>
      </c>
      <c r="E4273" s="25">
        <v>4</v>
      </c>
      <c r="F4273" s="25">
        <v>2</v>
      </c>
      <c r="G4273" s="10" t="s">
        <v>288</v>
      </c>
      <c r="H4273" s="25">
        <f>INDEX('Appendix 1 - Team Data'!$B$12:$R$112, MATCH(C4273, 'Appendix 1 - Team Data'!$B$12:$B$112,0),4)</f>
        <v>80</v>
      </c>
      <c r="I4273" s="25">
        <f>INDEX('Appendix 1 - Team Data'!$B$12:$R$112, MATCH(D4273, 'Appendix 1 - Team Data'!$B$12:$B$112,0),4)</f>
        <v>70</v>
      </c>
      <c r="J4273" s="25">
        <f t="shared" si="67"/>
        <v>2</v>
      </c>
    </row>
    <row r="4274" spans="2:10">
      <c r="B4274" s="3">
        <v>42321</v>
      </c>
      <c r="C4274" s="10" t="s">
        <v>21</v>
      </c>
      <c r="D4274" s="10" t="s">
        <v>48</v>
      </c>
      <c r="E4274" s="25">
        <v>2</v>
      </c>
      <c r="F4274" s="25">
        <v>0</v>
      </c>
      <c r="G4274" s="10" t="s">
        <v>288</v>
      </c>
      <c r="H4274" s="25">
        <f>INDEX('Appendix 1 - Team Data'!$B$12:$R$112, MATCH(C4274, 'Appendix 1 - Team Data'!$B$12:$B$112,0),4)</f>
        <v>90</v>
      </c>
      <c r="I4274" s="25">
        <f>INDEX('Appendix 1 - Team Data'!$B$12:$R$112, MATCH(D4274, 'Appendix 1 - Team Data'!$B$12:$B$112,0),4)</f>
        <v>90</v>
      </c>
      <c r="J4274" s="25">
        <f t="shared" si="67"/>
        <v>2</v>
      </c>
    </row>
    <row r="4275" spans="2:10">
      <c r="B4275" s="3">
        <v>42322</v>
      </c>
      <c r="C4275" s="10" t="s">
        <v>219</v>
      </c>
      <c r="D4275" s="10" t="s">
        <v>232</v>
      </c>
      <c r="E4275" s="25">
        <v>2</v>
      </c>
      <c r="F4275" s="25">
        <v>0</v>
      </c>
      <c r="G4275" s="10" t="s">
        <v>293</v>
      </c>
      <c r="H4275" s="25">
        <f>INDEX('Appendix 1 - Team Data'!$B$12:$R$112, MATCH(C4275, 'Appendix 1 - Team Data'!$B$12:$B$112,0),4)</f>
        <v>60</v>
      </c>
      <c r="I4275" s="25">
        <f>INDEX('Appendix 1 - Team Data'!$B$12:$R$112, MATCH(D4275, 'Appendix 1 - Team Data'!$B$12:$B$112,0),4)</f>
        <v>40</v>
      </c>
      <c r="J4275" s="25">
        <f t="shared" si="67"/>
        <v>2</v>
      </c>
    </row>
    <row r="4276" spans="2:10">
      <c r="B4276" s="3">
        <v>42325</v>
      </c>
      <c r="C4276" s="10" t="s">
        <v>48</v>
      </c>
      <c r="D4276" s="10" t="s">
        <v>25</v>
      </c>
      <c r="E4276" s="25">
        <v>2</v>
      </c>
      <c r="F4276" s="25">
        <v>0</v>
      </c>
      <c r="G4276" s="10" t="s">
        <v>288</v>
      </c>
      <c r="H4276" s="25">
        <f>INDEX('Appendix 1 - Team Data'!$B$12:$R$112, MATCH(C4276, 'Appendix 1 - Team Data'!$B$12:$B$112,0),4)</f>
        <v>90</v>
      </c>
      <c r="I4276" s="25">
        <f>INDEX('Appendix 1 - Team Data'!$B$12:$R$112, MATCH(D4276, 'Appendix 1 - Team Data'!$B$12:$B$112,0),4)</f>
        <v>90</v>
      </c>
      <c r="J4276" s="25">
        <f t="shared" si="67"/>
        <v>2</v>
      </c>
    </row>
    <row r="4277" spans="2:10">
      <c r="B4277" s="3">
        <v>42325</v>
      </c>
      <c r="C4277" s="10" t="s">
        <v>237</v>
      </c>
      <c r="D4277" s="10" t="s">
        <v>41</v>
      </c>
      <c r="E4277" s="25">
        <v>0</v>
      </c>
      <c r="F4277" s="25">
        <v>2</v>
      </c>
      <c r="G4277" s="10" t="s">
        <v>289</v>
      </c>
      <c r="H4277" s="25">
        <f>INDEX('Appendix 1 - Team Data'!$B$12:$R$112, MATCH(C4277, 'Appendix 1 - Team Data'!$B$12:$B$112,0),4)</f>
        <v>40</v>
      </c>
      <c r="I4277" s="25">
        <f>INDEX('Appendix 1 - Team Data'!$B$12:$R$112, MATCH(D4277, 'Appendix 1 - Team Data'!$B$12:$B$112,0),4)</f>
        <v>80</v>
      </c>
      <c r="J4277" s="25">
        <f t="shared" si="67"/>
        <v>2</v>
      </c>
    </row>
    <row r="4278" spans="2:10">
      <c r="B4278" s="3">
        <v>42325</v>
      </c>
      <c r="C4278" s="10" t="s">
        <v>15</v>
      </c>
      <c r="D4278" s="10" t="s">
        <v>32</v>
      </c>
      <c r="E4278" s="25">
        <v>1</v>
      </c>
      <c r="F4278" s="25">
        <v>3</v>
      </c>
      <c r="G4278" s="10" t="s">
        <v>288</v>
      </c>
      <c r="H4278" s="25">
        <f>INDEX('Appendix 1 - Team Data'!$B$12:$R$112, MATCH(C4278, 'Appendix 1 - Team Data'!$B$12:$B$112,0),4)</f>
        <v>50</v>
      </c>
      <c r="I4278" s="25">
        <f>INDEX('Appendix 1 - Team Data'!$B$12:$R$112, MATCH(D4278, 'Appendix 1 - Team Data'!$B$12:$B$112,0),4)</f>
        <v>80</v>
      </c>
      <c r="J4278" s="25">
        <f t="shared" si="67"/>
        <v>2</v>
      </c>
    </row>
    <row r="4279" spans="2:10">
      <c r="B4279" s="3">
        <v>42325</v>
      </c>
      <c r="C4279" s="10" t="s">
        <v>216</v>
      </c>
      <c r="D4279" s="10" t="s">
        <v>31</v>
      </c>
      <c r="E4279" s="25">
        <v>3</v>
      </c>
      <c r="F4279" s="25">
        <v>1</v>
      </c>
      <c r="G4279" s="10" t="s">
        <v>288</v>
      </c>
      <c r="H4279" s="25">
        <f>INDEX('Appendix 1 - Team Data'!$B$12:$R$112, MATCH(C4279, 'Appendix 1 - Team Data'!$B$12:$B$112,0),4)</f>
        <v>70</v>
      </c>
      <c r="I4279" s="25">
        <f>INDEX('Appendix 1 - Team Data'!$B$12:$R$112, MATCH(D4279, 'Appendix 1 - Team Data'!$B$12:$B$112,0),4)</f>
        <v>70</v>
      </c>
      <c r="J4279" s="25">
        <f t="shared" si="67"/>
        <v>2</v>
      </c>
    </row>
    <row r="4280" spans="2:10">
      <c r="B4280" s="3">
        <v>42325</v>
      </c>
      <c r="C4280" s="10" t="s">
        <v>220</v>
      </c>
      <c r="D4280" s="10" t="s">
        <v>218</v>
      </c>
      <c r="E4280" s="25">
        <v>1</v>
      </c>
      <c r="F4280" s="25">
        <v>3</v>
      </c>
      <c r="G4280" s="10" t="s">
        <v>289</v>
      </c>
      <c r="H4280" s="25">
        <f>INDEX('Appendix 1 - Team Data'!$B$12:$R$112, MATCH(C4280, 'Appendix 1 - Team Data'!$B$12:$B$112,0),4)</f>
        <v>60</v>
      </c>
      <c r="I4280" s="25">
        <f>INDEX('Appendix 1 - Team Data'!$B$12:$R$112, MATCH(D4280, 'Appendix 1 - Team Data'!$B$12:$B$112,0),4)</f>
        <v>70</v>
      </c>
      <c r="J4280" s="25">
        <f t="shared" si="67"/>
        <v>2</v>
      </c>
    </row>
    <row r="4281" spans="2:10">
      <c r="B4281" s="3">
        <v>42398</v>
      </c>
      <c r="C4281" s="10" t="s">
        <v>17</v>
      </c>
      <c r="D4281" s="10" t="s">
        <v>265</v>
      </c>
      <c r="E4281" s="25">
        <v>2</v>
      </c>
      <c r="F4281" s="25">
        <v>0</v>
      </c>
      <c r="G4281" s="10" t="s">
        <v>288</v>
      </c>
      <c r="H4281" s="25">
        <f>INDEX('Appendix 1 - Team Data'!$B$12:$R$112, MATCH(C4281, 'Appendix 1 - Team Data'!$B$12:$B$112,0),4)</f>
        <v>50</v>
      </c>
      <c r="I4281" s="25">
        <f>INDEX('Appendix 1 - Team Data'!$B$12:$R$112, MATCH(D4281, 'Appendix 1 - Team Data'!$B$12:$B$112,0),4)</f>
        <v>10</v>
      </c>
      <c r="J4281" s="25">
        <f t="shared" si="67"/>
        <v>2</v>
      </c>
    </row>
    <row r="4282" spans="2:10">
      <c r="B4282" s="3">
        <v>42414</v>
      </c>
      <c r="C4282" s="10" t="s">
        <v>240</v>
      </c>
      <c r="D4282" s="10" t="s">
        <v>272</v>
      </c>
      <c r="E4282" s="25">
        <v>2</v>
      </c>
      <c r="F4282" s="25">
        <v>0</v>
      </c>
      <c r="G4282" s="10" t="s">
        <v>288</v>
      </c>
      <c r="H4282" s="25">
        <f>INDEX('Appendix 1 - Team Data'!$B$12:$R$112, MATCH(C4282, 'Appendix 1 - Team Data'!$B$12:$B$112,0),4)</f>
        <v>30</v>
      </c>
      <c r="I4282" s="25">
        <f>INDEX('Appendix 1 - Team Data'!$B$12:$R$112, MATCH(D4282, 'Appendix 1 - Team Data'!$B$12:$B$112,0),4)</f>
        <v>0</v>
      </c>
      <c r="J4282" s="25">
        <f t="shared" si="67"/>
        <v>2</v>
      </c>
    </row>
    <row r="4283" spans="2:10">
      <c r="B4283" s="3">
        <v>42427</v>
      </c>
      <c r="C4283" s="10" t="s">
        <v>17</v>
      </c>
      <c r="D4283" s="10" t="s">
        <v>238</v>
      </c>
      <c r="E4283" s="25">
        <v>2</v>
      </c>
      <c r="F4283" s="25">
        <v>0</v>
      </c>
      <c r="G4283" s="10" t="s">
        <v>288</v>
      </c>
      <c r="H4283" s="25">
        <f>INDEX('Appendix 1 - Team Data'!$B$12:$R$112, MATCH(C4283, 'Appendix 1 - Team Data'!$B$12:$B$112,0),4)</f>
        <v>50</v>
      </c>
      <c r="I4283" s="25">
        <f>INDEX('Appendix 1 - Team Data'!$B$12:$R$112, MATCH(D4283, 'Appendix 1 - Team Data'!$B$12:$B$112,0),4)</f>
        <v>40</v>
      </c>
      <c r="J4283" s="25">
        <f t="shared" si="67"/>
        <v>2</v>
      </c>
    </row>
    <row r="4284" spans="2:10">
      <c r="B4284" s="3">
        <v>42452</v>
      </c>
      <c r="C4284" s="10" t="s">
        <v>32</v>
      </c>
      <c r="D4284" s="10" t="s">
        <v>252</v>
      </c>
      <c r="E4284" s="25">
        <v>2</v>
      </c>
      <c r="F4284" s="25">
        <v>0</v>
      </c>
      <c r="G4284" s="10" t="s">
        <v>288</v>
      </c>
      <c r="H4284" s="25">
        <f>INDEX('Appendix 1 - Team Data'!$B$12:$R$112, MATCH(C4284, 'Appendix 1 - Team Data'!$B$12:$B$112,0),4)</f>
        <v>80</v>
      </c>
      <c r="I4284" s="25">
        <f>INDEX('Appendix 1 - Team Data'!$B$12:$R$112, MATCH(D4284, 'Appendix 1 - Team Data'!$B$12:$B$112,0),4)</f>
        <v>20</v>
      </c>
      <c r="J4284" s="25">
        <f t="shared" si="67"/>
        <v>2</v>
      </c>
    </row>
    <row r="4285" spans="2:10">
      <c r="B4285" s="3">
        <v>42458</v>
      </c>
      <c r="C4285" s="10" t="s">
        <v>30</v>
      </c>
      <c r="D4285" s="10" t="s">
        <v>227</v>
      </c>
      <c r="E4285" s="25">
        <v>2</v>
      </c>
      <c r="F4285" s="25">
        <v>0</v>
      </c>
      <c r="G4285" s="10" t="s">
        <v>289</v>
      </c>
      <c r="H4285" s="25">
        <f>INDEX('Appendix 1 - Team Data'!$B$12:$R$112, MATCH(C4285, 'Appendix 1 - Team Data'!$B$12:$B$112,0),4)</f>
        <v>90</v>
      </c>
      <c r="I4285" s="25">
        <f>INDEX('Appendix 1 - Team Data'!$B$12:$R$112, MATCH(D4285, 'Appendix 1 - Team Data'!$B$12:$B$112,0),4)</f>
        <v>50</v>
      </c>
      <c r="J4285" s="25">
        <f t="shared" si="67"/>
        <v>2</v>
      </c>
    </row>
    <row r="4286" spans="2:10">
      <c r="B4286" s="3">
        <v>42458</v>
      </c>
      <c r="C4286" s="10" t="s">
        <v>248</v>
      </c>
      <c r="D4286" s="10" t="s">
        <v>270</v>
      </c>
      <c r="E4286" s="25">
        <v>2</v>
      </c>
      <c r="F4286" s="25">
        <v>0</v>
      </c>
      <c r="G4286" s="10" t="s">
        <v>289</v>
      </c>
      <c r="H4286" s="25">
        <f>INDEX('Appendix 1 - Team Data'!$B$12:$R$112, MATCH(C4286, 'Appendix 1 - Team Data'!$B$12:$B$112,0),4)</f>
        <v>30</v>
      </c>
      <c r="I4286" s="25">
        <f>INDEX('Appendix 1 - Team Data'!$B$12:$R$112, MATCH(D4286, 'Appendix 1 - Team Data'!$B$12:$B$112,0),4)</f>
        <v>0</v>
      </c>
      <c r="J4286" s="25">
        <f t="shared" si="67"/>
        <v>2</v>
      </c>
    </row>
    <row r="4287" spans="2:10">
      <c r="B4287" s="3">
        <v>42458</v>
      </c>
      <c r="C4287" s="10" t="s">
        <v>25</v>
      </c>
      <c r="D4287" s="10" t="s">
        <v>15</v>
      </c>
      <c r="E4287" s="25">
        <v>4</v>
      </c>
      <c r="F4287" s="25">
        <v>2</v>
      </c>
      <c r="G4287" s="10" t="s">
        <v>288</v>
      </c>
      <c r="H4287" s="25">
        <f>INDEX('Appendix 1 - Team Data'!$B$12:$R$112, MATCH(C4287, 'Appendix 1 - Team Data'!$B$12:$B$112,0),4)</f>
        <v>90</v>
      </c>
      <c r="I4287" s="25">
        <f>INDEX('Appendix 1 - Team Data'!$B$12:$R$112, MATCH(D4287, 'Appendix 1 - Team Data'!$B$12:$B$112,0),4)</f>
        <v>50</v>
      </c>
      <c r="J4287" s="25">
        <f t="shared" si="67"/>
        <v>2</v>
      </c>
    </row>
    <row r="4288" spans="2:10">
      <c r="B4288" s="3">
        <v>42458</v>
      </c>
      <c r="C4288" s="10" t="s">
        <v>237</v>
      </c>
      <c r="D4288" s="10" t="s">
        <v>271</v>
      </c>
      <c r="E4288" s="25">
        <v>2</v>
      </c>
      <c r="F4288" s="25">
        <v>0</v>
      </c>
      <c r="G4288" s="10" t="s">
        <v>289</v>
      </c>
      <c r="H4288" s="25">
        <f>INDEX('Appendix 1 - Team Data'!$B$12:$R$112, MATCH(C4288, 'Appendix 1 - Team Data'!$B$12:$B$112,0),4)</f>
        <v>40</v>
      </c>
      <c r="I4288" s="25">
        <f>INDEX('Appendix 1 - Team Data'!$B$12:$R$112, MATCH(D4288, 'Appendix 1 - Team Data'!$B$12:$B$112,0),4)</f>
        <v>0</v>
      </c>
      <c r="J4288" s="25">
        <f t="shared" si="67"/>
        <v>2</v>
      </c>
    </row>
    <row r="4289" spans="2:10">
      <c r="B4289" s="3">
        <v>42458</v>
      </c>
      <c r="C4289" s="10" t="s">
        <v>23</v>
      </c>
      <c r="D4289" s="10" t="s">
        <v>253</v>
      </c>
      <c r="E4289" s="25">
        <v>2</v>
      </c>
      <c r="F4289" s="25">
        <v>0</v>
      </c>
      <c r="G4289" s="10" t="s">
        <v>289</v>
      </c>
      <c r="H4289" s="25">
        <f>INDEX('Appendix 1 - Team Data'!$B$12:$R$112, MATCH(C4289, 'Appendix 1 - Team Data'!$B$12:$B$112,0),4)</f>
        <v>70</v>
      </c>
      <c r="I4289" s="25">
        <f>INDEX('Appendix 1 - Team Data'!$B$12:$R$112, MATCH(D4289, 'Appendix 1 - Team Data'!$B$12:$B$112,0),4)</f>
        <v>20</v>
      </c>
      <c r="J4289" s="25">
        <f t="shared" si="67"/>
        <v>2</v>
      </c>
    </row>
    <row r="4290" spans="2:10">
      <c r="B4290" s="3">
        <v>42458</v>
      </c>
      <c r="C4290" s="10" t="s">
        <v>256</v>
      </c>
      <c r="D4290" s="10" t="s">
        <v>233</v>
      </c>
      <c r="E4290" s="25">
        <v>0</v>
      </c>
      <c r="F4290" s="25">
        <v>2</v>
      </c>
      <c r="G4290" s="10" t="s">
        <v>288</v>
      </c>
      <c r="H4290" s="25">
        <f>INDEX('Appendix 1 - Team Data'!$B$12:$R$112, MATCH(C4290, 'Appendix 1 - Team Data'!$B$12:$B$112,0),4)</f>
        <v>20</v>
      </c>
      <c r="I4290" s="25">
        <f>INDEX('Appendix 1 - Team Data'!$B$12:$R$112, MATCH(D4290, 'Appendix 1 - Team Data'!$B$12:$B$112,0),4)</f>
        <v>40</v>
      </c>
      <c r="J4290" s="25">
        <f t="shared" si="67"/>
        <v>2</v>
      </c>
    </row>
    <row r="4291" spans="2:10">
      <c r="B4291" s="3">
        <v>42458</v>
      </c>
      <c r="C4291" s="10" t="s">
        <v>41</v>
      </c>
      <c r="D4291" s="10" t="s">
        <v>255</v>
      </c>
      <c r="E4291" s="25">
        <v>2</v>
      </c>
      <c r="F4291" s="25">
        <v>0</v>
      </c>
      <c r="G4291" s="10" t="s">
        <v>289</v>
      </c>
      <c r="H4291" s="25">
        <f>INDEX('Appendix 1 - Team Data'!$B$12:$R$112, MATCH(C4291, 'Appendix 1 - Team Data'!$B$12:$B$112,0),4)</f>
        <v>80</v>
      </c>
      <c r="I4291" s="25">
        <f>INDEX('Appendix 1 - Team Data'!$B$12:$R$112, MATCH(D4291, 'Appendix 1 - Team Data'!$B$12:$B$112,0),4)</f>
        <v>20</v>
      </c>
      <c r="J4291" s="25">
        <f t="shared" si="67"/>
        <v>2</v>
      </c>
    </row>
    <row r="4292" spans="2:10">
      <c r="B4292" s="3">
        <v>42458</v>
      </c>
      <c r="C4292" s="10" t="s">
        <v>22</v>
      </c>
      <c r="D4292" s="10" t="s">
        <v>276</v>
      </c>
      <c r="E4292" s="25">
        <v>2</v>
      </c>
      <c r="F4292" s="25">
        <v>0</v>
      </c>
      <c r="G4292" s="10" t="s">
        <v>291</v>
      </c>
      <c r="H4292" s="25">
        <f>INDEX('Appendix 1 - Team Data'!$B$12:$R$112, MATCH(C4292, 'Appendix 1 - Team Data'!$B$12:$B$112,0),4)</f>
        <v>50</v>
      </c>
      <c r="I4292" s="25">
        <f>INDEX('Appendix 1 - Team Data'!$B$12:$R$112, MATCH(D4292, 'Appendix 1 - Team Data'!$B$12:$B$112,0),4)</f>
        <v>0</v>
      </c>
      <c r="J4292" s="25">
        <f t="shared" si="67"/>
        <v>2</v>
      </c>
    </row>
    <row r="4293" spans="2:10">
      <c r="B4293" s="3">
        <v>42458</v>
      </c>
      <c r="C4293" s="10" t="s">
        <v>246</v>
      </c>
      <c r="D4293" s="10" t="s">
        <v>244</v>
      </c>
      <c r="E4293" s="25">
        <v>2</v>
      </c>
      <c r="F4293" s="25">
        <v>0</v>
      </c>
      <c r="G4293" s="10" t="s">
        <v>288</v>
      </c>
      <c r="H4293" s="25">
        <f>INDEX('Appendix 1 - Team Data'!$B$12:$R$112, MATCH(C4293, 'Appendix 1 - Team Data'!$B$12:$B$112,0),4)</f>
        <v>30</v>
      </c>
      <c r="I4293" s="25">
        <f>INDEX('Appendix 1 - Team Data'!$B$12:$R$112, MATCH(D4293, 'Appendix 1 - Team Data'!$B$12:$B$112,0),4)</f>
        <v>30</v>
      </c>
      <c r="J4293" s="25">
        <f t="shared" si="67"/>
        <v>2</v>
      </c>
    </row>
    <row r="4294" spans="2:10">
      <c r="B4294" s="3">
        <v>42487</v>
      </c>
      <c r="C4294" s="10" t="s">
        <v>277</v>
      </c>
      <c r="D4294" s="10" t="s">
        <v>46</v>
      </c>
      <c r="E4294" s="25">
        <v>0</v>
      </c>
      <c r="F4294" s="25">
        <v>2</v>
      </c>
      <c r="G4294" s="10" t="s">
        <v>288</v>
      </c>
      <c r="H4294" s="25">
        <f>INDEX('Appendix 1 - Team Data'!$B$12:$R$112, MATCH(C4294, 'Appendix 1 - Team Data'!$B$12:$B$112,0),4)</f>
        <v>0</v>
      </c>
      <c r="I4294" s="25">
        <f>INDEX('Appendix 1 - Team Data'!$B$12:$R$112, MATCH(D4294, 'Appendix 1 - Team Data'!$B$12:$B$112,0),4)</f>
        <v>50</v>
      </c>
      <c r="J4294" s="25">
        <f t="shared" si="67"/>
        <v>2</v>
      </c>
    </row>
    <row r="4295" spans="2:10">
      <c r="B4295" s="3">
        <v>42517</v>
      </c>
      <c r="C4295" s="10" t="s">
        <v>216</v>
      </c>
      <c r="D4295" s="10" t="s">
        <v>263</v>
      </c>
      <c r="E4295" s="25">
        <v>3</v>
      </c>
      <c r="F4295" s="25">
        <v>1</v>
      </c>
      <c r="G4295" s="10" t="s">
        <v>288</v>
      </c>
      <c r="H4295" s="25">
        <f>INDEX('Appendix 1 - Team Data'!$B$12:$R$112, MATCH(C4295, 'Appendix 1 - Team Data'!$B$12:$B$112,0),4)</f>
        <v>70</v>
      </c>
      <c r="I4295" s="25">
        <f>INDEX('Appendix 1 - Team Data'!$B$12:$R$112, MATCH(D4295, 'Appendix 1 - Team Data'!$B$12:$B$112,0),4)</f>
        <v>10</v>
      </c>
      <c r="J4295" s="25">
        <f t="shared" si="67"/>
        <v>2</v>
      </c>
    </row>
    <row r="4296" spans="2:10">
      <c r="B4296" s="3">
        <v>42518</v>
      </c>
      <c r="C4296" s="10" t="s">
        <v>271</v>
      </c>
      <c r="D4296" s="10" t="s">
        <v>27</v>
      </c>
      <c r="E4296" s="25">
        <v>1</v>
      </c>
      <c r="F4296" s="25">
        <v>3</v>
      </c>
      <c r="G4296" s="10" t="s">
        <v>288</v>
      </c>
      <c r="H4296" s="25">
        <f>INDEX('Appendix 1 - Team Data'!$B$12:$R$112, MATCH(C4296, 'Appendix 1 - Team Data'!$B$12:$B$112,0),4)</f>
        <v>0</v>
      </c>
      <c r="I4296" s="25">
        <f>INDEX('Appendix 1 - Team Data'!$B$12:$R$112, MATCH(D4296, 'Appendix 1 - Team Data'!$B$12:$B$112,0),4)</f>
        <v>80</v>
      </c>
      <c r="J4296" s="25">
        <f t="shared" si="67"/>
        <v>2</v>
      </c>
    </row>
    <row r="4297" spans="2:10">
      <c r="B4297" s="3">
        <v>42519</v>
      </c>
      <c r="C4297" s="10" t="s">
        <v>239</v>
      </c>
      <c r="D4297" s="10" t="s">
        <v>270</v>
      </c>
      <c r="E4297" s="25">
        <v>3</v>
      </c>
      <c r="F4297" s="25">
        <v>1</v>
      </c>
      <c r="G4297" s="10" t="s">
        <v>288</v>
      </c>
      <c r="H4297" s="25">
        <f>INDEX('Appendix 1 - Team Data'!$B$12:$R$112, MATCH(C4297, 'Appendix 1 - Team Data'!$B$12:$B$112,0),4)</f>
        <v>40</v>
      </c>
      <c r="I4297" s="25">
        <f>INDEX('Appendix 1 - Team Data'!$B$12:$R$112, MATCH(D4297, 'Appendix 1 - Team Data'!$B$12:$B$112,0),4)</f>
        <v>0</v>
      </c>
      <c r="J4297" s="25">
        <f t="shared" si="67"/>
        <v>2</v>
      </c>
    </row>
    <row r="4298" spans="2:10">
      <c r="B4298" s="3">
        <v>42519</v>
      </c>
      <c r="C4298" s="10" t="s">
        <v>40</v>
      </c>
      <c r="D4298" s="10" t="s">
        <v>216</v>
      </c>
      <c r="E4298" s="25">
        <v>1</v>
      </c>
      <c r="F4298" s="25">
        <v>3</v>
      </c>
      <c r="G4298" s="10" t="s">
        <v>288</v>
      </c>
      <c r="H4298" s="25">
        <f>INDEX('Appendix 1 - Team Data'!$B$12:$R$112, MATCH(C4298, 'Appendix 1 - Team Data'!$B$12:$B$112,0),4)</f>
        <v>90</v>
      </c>
      <c r="I4298" s="25">
        <f>INDEX('Appendix 1 - Team Data'!$B$12:$R$112, MATCH(D4298, 'Appendix 1 - Team Data'!$B$12:$B$112,0),4)</f>
        <v>70</v>
      </c>
      <c r="J4298" s="25">
        <f t="shared" si="67"/>
        <v>2</v>
      </c>
    </row>
    <row r="4299" spans="2:10">
      <c r="B4299" s="3">
        <v>42521</v>
      </c>
      <c r="C4299" s="10" t="s">
        <v>38</v>
      </c>
      <c r="D4299" s="10" t="s">
        <v>252</v>
      </c>
      <c r="E4299" s="25">
        <v>3</v>
      </c>
      <c r="F4299" s="25">
        <v>1</v>
      </c>
      <c r="G4299" s="10" t="s">
        <v>288</v>
      </c>
      <c r="H4299" s="25">
        <f>INDEX('Appendix 1 - Team Data'!$B$12:$R$112, MATCH(C4299, 'Appendix 1 - Team Data'!$B$12:$B$112,0),4)</f>
        <v>70</v>
      </c>
      <c r="I4299" s="25">
        <f>INDEX('Appendix 1 - Team Data'!$B$12:$R$112, MATCH(D4299, 'Appendix 1 - Team Data'!$B$12:$B$112,0),4)</f>
        <v>20</v>
      </c>
      <c r="J4299" s="25">
        <f t="shared" si="67"/>
        <v>2</v>
      </c>
    </row>
    <row r="4300" spans="2:10">
      <c r="B4300" s="3">
        <v>42521</v>
      </c>
      <c r="C4300" s="10" t="s">
        <v>267</v>
      </c>
      <c r="D4300" s="10" t="s">
        <v>269</v>
      </c>
      <c r="E4300" s="25">
        <v>2</v>
      </c>
      <c r="F4300" s="25">
        <v>0</v>
      </c>
      <c r="G4300" s="10" t="s">
        <v>288</v>
      </c>
      <c r="H4300" s="25">
        <f>INDEX('Appendix 1 - Team Data'!$B$12:$R$112, MATCH(C4300, 'Appendix 1 - Team Data'!$B$12:$B$112,0),4)</f>
        <v>10</v>
      </c>
      <c r="I4300" s="25">
        <f>INDEX('Appendix 1 - Team Data'!$B$12:$R$112, MATCH(D4300, 'Appendix 1 - Team Data'!$B$12:$B$112,0),4)</f>
        <v>0</v>
      </c>
      <c r="J4300" s="25">
        <f t="shared" si="67"/>
        <v>2</v>
      </c>
    </row>
    <row r="4301" spans="2:10">
      <c r="B4301" s="3">
        <v>42523</v>
      </c>
      <c r="C4301" s="10" t="s">
        <v>256</v>
      </c>
      <c r="D4301" s="10" t="s">
        <v>23</v>
      </c>
      <c r="E4301" s="25">
        <v>1</v>
      </c>
      <c r="F4301" s="25">
        <v>3</v>
      </c>
      <c r="G4301" s="10" t="s">
        <v>288</v>
      </c>
      <c r="H4301" s="25">
        <f>INDEX('Appendix 1 - Team Data'!$B$12:$R$112, MATCH(C4301, 'Appendix 1 - Team Data'!$B$12:$B$112,0),4)</f>
        <v>20</v>
      </c>
      <c r="I4301" s="25">
        <f>INDEX('Appendix 1 - Team Data'!$B$12:$R$112, MATCH(D4301, 'Appendix 1 - Team Data'!$B$12:$B$112,0),4)</f>
        <v>70</v>
      </c>
      <c r="J4301" s="25">
        <f t="shared" si="67"/>
        <v>2</v>
      </c>
    </row>
    <row r="4302" spans="2:10">
      <c r="B4302" s="3">
        <v>42524</v>
      </c>
      <c r="C4302" s="10" t="s">
        <v>239</v>
      </c>
      <c r="D4302" s="10" t="s">
        <v>219</v>
      </c>
      <c r="E4302" s="25">
        <v>1</v>
      </c>
      <c r="F4302" s="25">
        <v>3</v>
      </c>
      <c r="G4302" s="10" t="s">
        <v>288</v>
      </c>
      <c r="H4302" s="25">
        <f>INDEX('Appendix 1 - Team Data'!$B$12:$R$112, MATCH(C4302, 'Appendix 1 - Team Data'!$B$12:$B$112,0),4)</f>
        <v>40</v>
      </c>
      <c r="I4302" s="25">
        <f>INDEX('Appendix 1 - Team Data'!$B$12:$R$112, MATCH(D4302, 'Appendix 1 - Team Data'!$B$12:$B$112,0),4)</f>
        <v>60</v>
      </c>
      <c r="J4302" s="25">
        <f t="shared" si="67"/>
        <v>2</v>
      </c>
    </row>
    <row r="4303" spans="2:10">
      <c r="B4303" s="3">
        <v>42524</v>
      </c>
      <c r="C4303" s="10" t="s">
        <v>249</v>
      </c>
      <c r="D4303" s="10" t="s">
        <v>268</v>
      </c>
      <c r="E4303" s="25">
        <v>1</v>
      </c>
      <c r="F4303" s="25">
        <v>3</v>
      </c>
      <c r="G4303" s="10" t="s">
        <v>305</v>
      </c>
      <c r="H4303" s="25">
        <f>INDEX('Appendix 1 - Team Data'!$B$12:$R$112, MATCH(C4303, 'Appendix 1 - Team Data'!$B$12:$B$112,0),4)</f>
        <v>20</v>
      </c>
      <c r="I4303" s="25">
        <f>INDEX('Appendix 1 - Team Data'!$B$12:$R$112, MATCH(D4303, 'Appendix 1 - Team Data'!$B$12:$B$112,0),4)</f>
        <v>10</v>
      </c>
      <c r="J4303" s="25">
        <f t="shared" si="67"/>
        <v>2</v>
      </c>
    </row>
    <row r="4304" spans="2:10">
      <c r="B4304" s="3">
        <v>42525</v>
      </c>
      <c r="C4304" s="10" t="s">
        <v>226</v>
      </c>
      <c r="D4304" s="10" t="s">
        <v>212</v>
      </c>
      <c r="E4304" s="25">
        <v>0</v>
      </c>
      <c r="F4304" s="25">
        <v>2</v>
      </c>
      <c r="G4304" s="10" t="s">
        <v>288</v>
      </c>
      <c r="H4304" s="25">
        <f>INDEX('Appendix 1 - Team Data'!$B$12:$R$112, MATCH(C4304, 'Appendix 1 - Team Data'!$B$12:$B$112,0),4)</f>
        <v>60</v>
      </c>
      <c r="I4304" s="25">
        <f>INDEX('Appendix 1 - Team Data'!$B$12:$R$112, MATCH(D4304, 'Appendix 1 - Team Data'!$B$12:$B$112,0),4)</f>
        <v>80</v>
      </c>
      <c r="J4304" s="25">
        <f t="shared" si="67"/>
        <v>2</v>
      </c>
    </row>
    <row r="4305" spans="2:10">
      <c r="B4305" s="3">
        <v>42525</v>
      </c>
      <c r="C4305" s="10" t="s">
        <v>40</v>
      </c>
      <c r="D4305" s="10" t="s">
        <v>236</v>
      </c>
      <c r="E4305" s="25">
        <v>2</v>
      </c>
      <c r="F4305" s="25">
        <v>0</v>
      </c>
      <c r="G4305" s="10" t="s">
        <v>288</v>
      </c>
      <c r="H4305" s="25">
        <f>INDEX('Appendix 1 - Team Data'!$B$12:$R$112, MATCH(C4305, 'Appendix 1 - Team Data'!$B$12:$B$112,0),4)</f>
        <v>90</v>
      </c>
      <c r="I4305" s="25">
        <f>INDEX('Appendix 1 - Team Data'!$B$12:$R$112, MATCH(D4305, 'Appendix 1 - Team Data'!$B$12:$B$112,0),4)</f>
        <v>40</v>
      </c>
      <c r="J4305" s="25">
        <f t="shared" si="67"/>
        <v>2</v>
      </c>
    </row>
    <row r="4306" spans="2:10">
      <c r="B4306" s="3">
        <v>42526</v>
      </c>
      <c r="C4306" s="10" t="s">
        <v>41</v>
      </c>
      <c r="D4306" s="10" t="s">
        <v>18</v>
      </c>
      <c r="E4306" s="25">
        <v>3</v>
      </c>
      <c r="F4306" s="25">
        <v>1</v>
      </c>
      <c r="G4306" s="10" t="s">
        <v>297</v>
      </c>
      <c r="H4306" s="25">
        <f>INDEX('Appendix 1 - Team Data'!$B$12:$R$112, MATCH(C4306, 'Appendix 1 - Team Data'!$B$12:$B$112,0),4)</f>
        <v>80</v>
      </c>
      <c r="I4306" s="25">
        <f>INDEX('Appendix 1 - Team Data'!$B$12:$R$112, MATCH(D4306, 'Appendix 1 - Team Data'!$B$12:$B$112,0),4)</f>
        <v>80</v>
      </c>
      <c r="J4306" s="25">
        <f t="shared" si="67"/>
        <v>2</v>
      </c>
    </row>
    <row r="4307" spans="2:10">
      <c r="B4307" s="3">
        <v>42527</v>
      </c>
      <c r="C4307" s="10" t="s">
        <v>211</v>
      </c>
      <c r="D4307" s="10" t="s">
        <v>244</v>
      </c>
      <c r="E4307" s="25">
        <v>2</v>
      </c>
      <c r="F4307" s="25">
        <v>0</v>
      </c>
      <c r="G4307" s="10" t="s">
        <v>288</v>
      </c>
      <c r="H4307" s="25">
        <f>INDEX('Appendix 1 - Team Data'!$B$12:$R$112, MATCH(C4307, 'Appendix 1 - Team Data'!$B$12:$B$112,0),4)</f>
        <v>90</v>
      </c>
      <c r="I4307" s="25">
        <f>INDEX('Appendix 1 - Team Data'!$B$12:$R$112, MATCH(D4307, 'Appendix 1 - Team Data'!$B$12:$B$112,0),4)</f>
        <v>30</v>
      </c>
      <c r="J4307" s="25">
        <f t="shared" si="67"/>
        <v>2</v>
      </c>
    </row>
    <row r="4308" spans="2:10">
      <c r="B4308" s="3">
        <v>42530</v>
      </c>
      <c r="C4308" s="10" t="s">
        <v>41</v>
      </c>
      <c r="D4308" s="10" t="s">
        <v>247</v>
      </c>
      <c r="E4308" s="25">
        <v>2</v>
      </c>
      <c r="F4308" s="25">
        <v>0</v>
      </c>
      <c r="G4308" s="10" t="s">
        <v>297</v>
      </c>
      <c r="H4308" s="25">
        <f>INDEX('Appendix 1 - Team Data'!$B$12:$R$112, MATCH(C4308, 'Appendix 1 - Team Data'!$B$12:$B$112,0),4)</f>
        <v>80</v>
      </c>
      <c r="I4308" s="25">
        <f>INDEX('Appendix 1 - Team Data'!$B$12:$R$112, MATCH(D4308, 'Appendix 1 - Team Data'!$B$12:$B$112,0),4)</f>
        <v>30</v>
      </c>
      <c r="J4308" s="25">
        <f t="shared" si="67"/>
        <v>2</v>
      </c>
    </row>
    <row r="4309" spans="2:10">
      <c r="B4309" s="3">
        <v>42533</v>
      </c>
      <c r="C4309" s="10" t="s">
        <v>40</v>
      </c>
      <c r="D4309" s="10" t="s">
        <v>219</v>
      </c>
      <c r="E4309" s="25">
        <v>2</v>
      </c>
      <c r="F4309" s="25">
        <v>0</v>
      </c>
      <c r="G4309" s="10" t="s">
        <v>300</v>
      </c>
      <c r="H4309" s="25">
        <f>INDEX('Appendix 1 - Team Data'!$B$12:$R$112, MATCH(C4309, 'Appendix 1 - Team Data'!$B$12:$B$112,0),4)</f>
        <v>90</v>
      </c>
      <c r="I4309" s="25">
        <f>INDEX('Appendix 1 - Team Data'!$B$12:$R$112, MATCH(D4309, 'Appendix 1 - Team Data'!$B$12:$B$112,0),4)</f>
        <v>60</v>
      </c>
      <c r="J4309" s="25">
        <f t="shared" ref="J4309:J4372" si="68">ABS(F4309-E4309)</f>
        <v>2</v>
      </c>
    </row>
    <row r="4310" spans="2:10">
      <c r="B4310" s="3">
        <v>42534</v>
      </c>
      <c r="C4310" s="10" t="s">
        <v>45</v>
      </c>
      <c r="D4310" s="10" t="s">
        <v>211</v>
      </c>
      <c r="E4310" s="25">
        <v>0</v>
      </c>
      <c r="F4310" s="25">
        <v>2</v>
      </c>
      <c r="G4310" s="10" t="s">
        <v>300</v>
      </c>
      <c r="H4310" s="25">
        <f>INDEX('Appendix 1 - Team Data'!$B$12:$R$112, MATCH(C4310, 'Appendix 1 - Team Data'!$B$12:$B$112,0),4)</f>
        <v>90</v>
      </c>
      <c r="I4310" s="25">
        <f>INDEX('Appendix 1 - Team Data'!$B$12:$R$112, MATCH(D4310, 'Appendix 1 - Team Data'!$B$12:$B$112,0),4)</f>
        <v>90</v>
      </c>
      <c r="J4310" s="25">
        <f t="shared" si="68"/>
        <v>2</v>
      </c>
    </row>
    <row r="4311" spans="2:10">
      <c r="B4311" s="3">
        <v>42535</v>
      </c>
      <c r="C4311" s="10" t="s">
        <v>226</v>
      </c>
      <c r="D4311" s="10" t="s">
        <v>236</v>
      </c>
      <c r="E4311" s="25">
        <v>0</v>
      </c>
      <c r="F4311" s="25">
        <v>2</v>
      </c>
      <c r="G4311" s="10" t="s">
        <v>300</v>
      </c>
      <c r="H4311" s="25">
        <f>INDEX('Appendix 1 - Team Data'!$B$12:$R$112, MATCH(C4311, 'Appendix 1 - Team Data'!$B$12:$B$112,0),4)</f>
        <v>60</v>
      </c>
      <c r="I4311" s="25">
        <f>INDEX('Appendix 1 - Team Data'!$B$12:$R$112, MATCH(D4311, 'Appendix 1 - Team Data'!$B$12:$B$112,0),4)</f>
        <v>40</v>
      </c>
      <c r="J4311" s="25">
        <f t="shared" si="68"/>
        <v>2</v>
      </c>
    </row>
    <row r="4312" spans="2:10">
      <c r="B4312" s="3">
        <v>42535</v>
      </c>
      <c r="C4312" s="10" t="s">
        <v>213</v>
      </c>
      <c r="D4312" s="10" t="s">
        <v>46</v>
      </c>
      <c r="E4312" s="25">
        <v>4</v>
      </c>
      <c r="F4312" s="25">
        <v>2</v>
      </c>
      <c r="G4312" s="10" t="s">
        <v>297</v>
      </c>
      <c r="H4312" s="25">
        <f>INDEX('Appendix 1 - Team Data'!$B$12:$R$112, MATCH(C4312, 'Appendix 1 - Team Data'!$B$12:$B$112,0),4)</f>
        <v>80</v>
      </c>
      <c r="I4312" s="25">
        <f>INDEX('Appendix 1 - Team Data'!$B$12:$R$112, MATCH(D4312, 'Appendix 1 - Team Data'!$B$12:$B$112,0),4)</f>
        <v>50</v>
      </c>
      <c r="J4312" s="25">
        <f t="shared" si="68"/>
        <v>2</v>
      </c>
    </row>
    <row r="4313" spans="2:10">
      <c r="B4313" s="3">
        <v>42536</v>
      </c>
      <c r="C4313" s="10" t="s">
        <v>25</v>
      </c>
      <c r="D4313" s="10" t="s">
        <v>239</v>
      </c>
      <c r="E4313" s="25">
        <v>2</v>
      </c>
      <c r="F4313" s="25">
        <v>0</v>
      </c>
      <c r="G4313" s="10" t="s">
        <v>300</v>
      </c>
      <c r="H4313" s="25">
        <f>INDEX('Appendix 1 - Team Data'!$B$12:$R$112, MATCH(C4313, 'Appendix 1 - Team Data'!$B$12:$B$112,0),4)</f>
        <v>90</v>
      </c>
      <c r="I4313" s="25">
        <f>INDEX('Appendix 1 - Team Data'!$B$12:$R$112, MATCH(D4313, 'Appendix 1 - Team Data'!$B$12:$B$112,0),4)</f>
        <v>40</v>
      </c>
      <c r="J4313" s="25">
        <f t="shared" si="68"/>
        <v>2</v>
      </c>
    </row>
    <row r="4314" spans="2:10">
      <c r="B4314" s="3">
        <v>42537</v>
      </c>
      <c r="C4314" s="10" t="s">
        <v>219</v>
      </c>
      <c r="D4314" s="10" t="s">
        <v>229</v>
      </c>
      <c r="E4314" s="25">
        <v>0</v>
      </c>
      <c r="F4314" s="25">
        <v>2</v>
      </c>
      <c r="G4314" s="10" t="s">
        <v>300</v>
      </c>
      <c r="H4314" s="25">
        <f>INDEX('Appendix 1 - Team Data'!$B$12:$R$112, MATCH(C4314, 'Appendix 1 - Team Data'!$B$12:$B$112,0),4)</f>
        <v>60</v>
      </c>
      <c r="I4314" s="25">
        <f>INDEX('Appendix 1 - Team Data'!$B$12:$R$112, MATCH(D4314, 'Appendix 1 - Team Data'!$B$12:$B$112,0),4)</f>
        <v>50</v>
      </c>
      <c r="J4314" s="25">
        <f t="shared" si="68"/>
        <v>2</v>
      </c>
    </row>
    <row r="4315" spans="2:10">
      <c r="B4315" s="3">
        <v>42543</v>
      </c>
      <c r="C4315" s="10" t="s">
        <v>52</v>
      </c>
      <c r="D4315" s="10" t="s">
        <v>213</v>
      </c>
      <c r="E4315" s="25">
        <v>0</v>
      </c>
      <c r="F4315" s="25">
        <v>2</v>
      </c>
      <c r="G4315" s="10" t="s">
        <v>297</v>
      </c>
      <c r="H4315" s="25">
        <f>INDEX('Appendix 1 - Team Data'!$B$12:$R$112, MATCH(C4315, 'Appendix 1 - Team Data'!$B$12:$B$112,0),4)</f>
        <v>90</v>
      </c>
      <c r="I4315" s="25">
        <f>INDEX('Appendix 1 - Team Data'!$B$12:$R$112, MATCH(D4315, 'Appendix 1 - Team Data'!$B$12:$B$112,0),4)</f>
        <v>80</v>
      </c>
      <c r="J4315" s="25">
        <f t="shared" si="68"/>
        <v>2</v>
      </c>
    </row>
    <row r="4316" spans="2:10">
      <c r="B4316" s="3">
        <v>42548</v>
      </c>
      <c r="C4316" s="10" t="s">
        <v>211</v>
      </c>
      <c r="D4316" s="10" t="s">
        <v>21</v>
      </c>
      <c r="E4316" s="25">
        <v>2</v>
      </c>
      <c r="F4316" s="25">
        <v>0</v>
      </c>
      <c r="G4316" s="10" t="s">
        <v>300</v>
      </c>
      <c r="H4316" s="25">
        <f>INDEX('Appendix 1 - Team Data'!$B$12:$R$112, MATCH(C4316, 'Appendix 1 - Team Data'!$B$12:$B$112,0),4)</f>
        <v>90</v>
      </c>
      <c r="I4316" s="25">
        <f>INDEX('Appendix 1 - Team Data'!$B$12:$R$112, MATCH(D4316, 'Appendix 1 - Team Data'!$B$12:$B$112,0),4)</f>
        <v>90</v>
      </c>
      <c r="J4316" s="25">
        <f t="shared" si="68"/>
        <v>2</v>
      </c>
    </row>
    <row r="4317" spans="2:10">
      <c r="B4317" s="3">
        <v>42552</v>
      </c>
      <c r="C4317" s="10" t="s">
        <v>214</v>
      </c>
      <c r="D4317" s="10" t="s">
        <v>45</v>
      </c>
      <c r="E4317" s="25">
        <v>3</v>
      </c>
      <c r="F4317" s="25">
        <v>1</v>
      </c>
      <c r="G4317" s="10" t="s">
        <v>300</v>
      </c>
      <c r="H4317" s="25">
        <f>INDEX('Appendix 1 - Team Data'!$B$12:$R$112, MATCH(C4317, 'Appendix 1 - Team Data'!$B$12:$B$112,0),4)</f>
        <v>70</v>
      </c>
      <c r="I4317" s="25">
        <f>INDEX('Appendix 1 - Team Data'!$B$12:$R$112, MATCH(D4317, 'Appendix 1 - Team Data'!$B$12:$B$112,0),4)</f>
        <v>90</v>
      </c>
      <c r="J4317" s="25">
        <f t="shared" si="68"/>
        <v>2</v>
      </c>
    </row>
    <row r="4318" spans="2:10">
      <c r="B4318" s="3">
        <v>42557</v>
      </c>
      <c r="C4318" s="10" t="s">
        <v>20</v>
      </c>
      <c r="D4318" s="10" t="s">
        <v>214</v>
      </c>
      <c r="E4318" s="25">
        <v>2</v>
      </c>
      <c r="F4318" s="25">
        <v>0</v>
      </c>
      <c r="G4318" s="10" t="s">
        <v>300</v>
      </c>
      <c r="H4318" s="25">
        <f>INDEX('Appendix 1 - Team Data'!$B$12:$R$112, MATCH(C4318, 'Appendix 1 - Team Data'!$B$12:$B$112,0),4)</f>
        <v>90</v>
      </c>
      <c r="I4318" s="25">
        <f>INDEX('Appendix 1 - Team Data'!$B$12:$R$112, MATCH(D4318, 'Appendix 1 - Team Data'!$B$12:$B$112,0),4)</f>
        <v>70</v>
      </c>
      <c r="J4318" s="25">
        <f t="shared" si="68"/>
        <v>2</v>
      </c>
    </row>
    <row r="4319" spans="2:10">
      <c r="B4319" s="3">
        <v>42558</v>
      </c>
      <c r="C4319" s="10" t="s">
        <v>40</v>
      </c>
      <c r="D4319" s="10" t="s">
        <v>25</v>
      </c>
      <c r="E4319" s="25">
        <v>0</v>
      </c>
      <c r="F4319" s="25">
        <v>2</v>
      </c>
      <c r="G4319" s="10" t="s">
        <v>300</v>
      </c>
      <c r="H4319" s="25">
        <f>INDEX('Appendix 1 - Team Data'!$B$12:$R$112, MATCH(C4319, 'Appendix 1 - Team Data'!$B$12:$B$112,0),4)</f>
        <v>90</v>
      </c>
      <c r="I4319" s="25">
        <f>INDEX('Appendix 1 - Team Data'!$B$12:$R$112, MATCH(D4319, 'Appendix 1 - Team Data'!$B$12:$B$112,0),4)</f>
        <v>90</v>
      </c>
      <c r="J4319" s="25">
        <f t="shared" si="68"/>
        <v>2</v>
      </c>
    </row>
    <row r="4320" spans="2:10">
      <c r="B4320" s="3">
        <v>42613</v>
      </c>
      <c r="C4320" s="10" t="s">
        <v>40</v>
      </c>
      <c r="D4320" s="10" t="s">
        <v>244</v>
      </c>
      <c r="E4320" s="25">
        <v>2</v>
      </c>
      <c r="F4320" s="25">
        <v>0</v>
      </c>
      <c r="G4320" s="10" t="s">
        <v>288</v>
      </c>
      <c r="H4320" s="25">
        <f>INDEX('Appendix 1 - Team Data'!$B$12:$R$112, MATCH(C4320, 'Appendix 1 - Team Data'!$B$12:$B$112,0),4)</f>
        <v>90</v>
      </c>
      <c r="I4320" s="25">
        <f>INDEX('Appendix 1 - Team Data'!$B$12:$R$112, MATCH(D4320, 'Appendix 1 - Team Data'!$B$12:$B$112,0),4)</f>
        <v>30</v>
      </c>
      <c r="J4320" s="25">
        <f t="shared" si="68"/>
        <v>2</v>
      </c>
    </row>
    <row r="4321" spans="2:10">
      <c r="B4321" s="3">
        <v>42614</v>
      </c>
      <c r="C4321" s="10" t="s">
        <v>26</v>
      </c>
      <c r="D4321" s="10" t="s">
        <v>245</v>
      </c>
      <c r="E4321" s="25">
        <v>2</v>
      </c>
      <c r="F4321" s="25">
        <v>0</v>
      </c>
      <c r="G4321" s="10" t="s">
        <v>289</v>
      </c>
      <c r="H4321" s="25">
        <f>INDEX('Appendix 1 - Team Data'!$B$12:$R$112, MATCH(C4321, 'Appendix 1 - Team Data'!$B$12:$B$112,0),4)</f>
        <v>60</v>
      </c>
      <c r="I4321" s="25">
        <f>INDEX('Appendix 1 - Team Data'!$B$12:$R$112, MATCH(D4321, 'Appendix 1 - Team Data'!$B$12:$B$112,0),4)</f>
        <v>30</v>
      </c>
      <c r="J4321" s="25">
        <f t="shared" si="68"/>
        <v>2</v>
      </c>
    </row>
    <row r="4322" spans="2:10">
      <c r="B4322" s="3">
        <v>42614</v>
      </c>
      <c r="C4322" s="10" t="s">
        <v>45</v>
      </c>
      <c r="D4322" s="10" t="s">
        <v>21</v>
      </c>
      <c r="E4322" s="25">
        <v>0</v>
      </c>
      <c r="F4322" s="25">
        <v>2</v>
      </c>
      <c r="G4322" s="10" t="s">
        <v>288</v>
      </c>
      <c r="H4322" s="25">
        <f>INDEX('Appendix 1 - Team Data'!$B$12:$R$112, MATCH(C4322, 'Appendix 1 - Team Data'!$B$12:$B$112,0),4)</f>
        <v>90</v>
      </c>
      <c r="I4322" s="25">
        <f>INDEX('Appendix 1 - Team Data'!$B$12:$R$112, MATCH(D4322, 'Appendix 1 - Team Data'!$B$12:$B$112,0),4)</f>
        <v>90</v>
      </c>
      <c r="J4322" s="25">
        <f t="shared" si="68"/>
        <v>2</v>
      </c>
    </row>
    <row r="4323" spans="2:10">
      <c r="B4323" s="3">
        <v>42614</v>
      </c>
      <c r="C4323" s="10" t="s">
        <v>52</v>
      </c>
      <c r="D4323" s="10" t="s">
        <v>220</v>
      </c>
      <c r="E4323" s="25">
        <v>2</v>
      </c>
      <c r="F4323" s="25">
        <v>0</v>
      </c>
      <c r="G4323" s="10" t="s">
        <v>289</v>
      </c>
      <c r="H4323" s="25">
        <f>INDEX('Appendix 1 - Team Data'!$B$12:$R$112, MATCH(C4323, 'Appendix 1 - Team Data'!$B$12:$B$112,0),4)</f>
        <v>90</v>
      </c>
      <c r="I4323" s="25">
        <f>INDEX('Appendix 1 - Team Data'!$B$12:$R$112, MATCH(D4323, 'Appendix 1 - Team Data'!$B$12:$B$112,0),4)</f>
        <v>60</v>
      </c>
      <c r="J4323" s="25">
        <f t="shared" si="68"/>
        <v>2</v>
      </c>
    </row>
    <row r="4324" spans="2:10">
      <c r="B4324" s="3">
        <v>42614</v>
      </c>
      <c r="C4324" s="10" t="s">
        <v>23</v>
      </c>
      <c r="D4324" s="10" t="s">
        <v>270</v>
      </c>
      <c r="E4324" s="25">
        <v>2</v>
      </c>
      <c r="F4324" s="25">
        <v>0</v>
      </c>
      <c r="G4324" s="10" t="s">
        <v>289</v>
      </c>
      <c r="H4324" s="25">
        <f>INDEX('Appendix 1 - Team Data'!$B$12:$R$112, MATCH(C4324, 'Appendix 1 - Team Data'!$B$12:$B$112,0),4)</f>
        <v>70</v>
      </c>
      <c r="I4324" s="25">
        <f>INDEX('Appendix 1 - Team Data'!$B$12:$R$112, MATCH(D4324, 'Appendix 1 - Team Data'!$B$12:$B$112,0),4)</f>
        <v>0</v>
      </c>
      <c r="J4324" s="25">
        <f t="shared" si="68"/>
        <v>2</v>
      </c>
    </row>
    <row r="4325" spans="2:10">
      <c r="B4325" s="3">
        <v>42614</v>
      </c>
      <c r="C4325" s="10" t="s">
        <v>211</v>
      </c>
      <c r="D4325" s="10" t="s">
        <v>25</v>
      </c>
      <c r="E4325" s="25">
        <v>1</v>
      </c>
      <c r="F4325" s="25">
        <v>3</v>
      </c>
      <c r="G4325" s="10" t="s">
        <v>288</v>
      </c>
      <c r="H4325" s="25">
        <f>INDEX('Appendix 1 - Team Data'!$B$12:$R$112, MATCH(C4325, 'Appendix 1 - Team Data'!$B$12:$B$112,0),4)</f>
        <v>90</v>
      </c>
      <c r="I4325" s="25">
        <f>INDEX('Appendix 1 - Team Data'!$B$12:$R$112, MATCH(D4325, 'Appendix 1 - Team Data'!$B$12:$B$112,0),4)</f>
        <v>90</v>
      </c>
      <c r="J4325" s="25">
        <f t="shared" si="68"/>
        <v>2</v>
      </c>
    </row>
    <row r="4326" spans="2:10">
      <c r="B4326" s="3">
        <v>42615</v>
      </c>
      <c r="C4326" s="10" t="s">
        <v>271</v>
      </c>
      <c r="D4326" s="10" t="s">
        <v>41</v>
      </c>
      <c r="E4326" s="25">
        <v>1</v>
      </c>
      <c r="F4326" s="25">
        <v>3</v>
      </c>
      <c r="G4326" s="10" t="s">
        <v>289</v>
      </c>
      <c r="H4326" s="25">
        <f>INDEX('Appendix 1 - Team Data'!$B$12:$R$112, MATCH(C4326, 'Appendix 1 - Team Data'!$B$12:$B$112,0),4)</f>
        <v>0</v>
      </c>
      <c r="I4326" s="25">
        <f>INDEX('Appendix 1 - Team Data'!$B$12:$R$112, MATCH(D4326, 'Appendix 1 - Team Data'!$B$12:$B$112,0),4)</f>
        <v>80</v>
      </c>
      <c r="J4326" s="25">
        <f t="shared" si="68"/>
        <v>2</v>
      </c>
    </row>
    <row r="4327" spans="2:10">
      <c r="B4327" s="3">
        <v>42615</v>
      </c>
      <c r="C4327" s="10" t="s">
        <v>46</v>
      </c>
      <c r="D4327" s="10" t="s">
        <v>247</v>
      </c>
      <c r="E4327" s="25">
        <v>2</v>
      </c>
      <c r="F4327" s="25">
        <v>0</v>
      </c>
      <c r="G4327" s="10" t="s">
        <v>289</v>
      </c>
      <c r="H4327" s="25">
        <f>INDEX('Appendix 1 - Team Data'!$B$12:$R$112, MATCH(C4327, 'Appendix 1 - Team Data'!$B$12:$B$112,0),4)</f>
        <v>50</v>
      </c>
      <c r="I4327" s="25">
        <f>INDEX('Appendix 1 - Team Data'!$B$12:$R$112, MATCH(D4327, 'Appendix 1 - Team Data'!$B$12:$B$112,0),4)</f>
        <v>30</v>
      </c>
      <c r="J4327" s="25">
        <f t="shared" si="68"/>
        <v>2</v>
      </c>
    </row>
    <row r="4328" spans="2:10">
      <c r="B4328" s="3">
        <v>42618</v>
      </c>
      <c r="C4328" s="10" t="s">
        <v>252</v>
      </c>
      <c r="D4328" s="10" t="s">
        <v>211</v>
      </c>
      <c r="E4328" s="25">
        <v>1</v>
      </c>
      <c r="F4328" s="25">
        <v>3</v>
      </c>
      <c r="G4328" s="10" t="s">
        <v>289</v>
      </c>
      <c r="H4328" s="25">
        <f>INDEX('Appendix 1 - Team Data'!$B$12:$R$112, MATCH(C4328, 'Appendix 1 - Team Data'!$B$12:$B$112,0),4)</f>
        <v>20</v>
      </c>
      <c r="I4328" s="25">
        <f>INDEX('Appendix 1 - Team Data'!$B$12:$R$112, MATCH(D4328, 'Appendix 1 - Team Data'!$B$12:$B$112,0),4)</f>
        <v>90</v>
      </c>
      <c r="J4328" s="25">
        <f t="shared" si="68"/>
        <v>2</v>
      </c>
    </row>
    <row r="4329" spans="2:10">
      <c r="B4329" s="3">
        <v>42619</v>
      </c>
      <c r="C4329" s="10" t="s">
        <v>255</v>
      </c>
      <c r="D4329" s="10" t="s">
        <v>271</v>
      </c>
      <c r="E4329" s="25">
        <v>3</v>
      </c>
      <c r="F4329" s="25">
        <v>1</v>
      </c>
      <c r="G4329" s="10" t="s">
        <v>289</v>
      </c>
      <c r="H4329" s="25">
        <f>INDEX('Appendix 1 - Team Data'!$B$12:$R$112, MATCH(C4329, 'Appendix 1 - Team Data'!$B$12:$B$112,0),4)</f>
        <v>20</v>
      </c>
      <c r="I4329" s="25">
        <f>INDEX('Appendix 1 - Team Data'!$B$12:$R$112, MATCH(D4329, 'Appendix 1 - Team Data'!$B$12:$B$112,0),4)</f>
        <v>0</v>
      </c>
      <c r="J4329" s="25">
        <f t="shared" si="68"/>
        <v>2</v>
      </c>
    </row>
    <row r="4330" spans="2:10">
      <c r="B4330" s="3">
        <v>42619</v>
      </c>
      <c r="C4330" s="10" t="s">
        <v>37</v>
      </c>
      <c r="D4330" s="10" t="s">
        <v>46</v>
      </c>
      <c r="E4330" s="25">
        <v>3</v>
      </c>
      <c r="F4330" s="25">
        <v>1</v>
      </c>
      <c r="G4330" s="10" t="s">
        <v>289</v>
      </c>
      <c r="H4330" s="25">
        <f>INDEX('Appendix 1 - Team Data'!$B$12:$R$112, MATCH(C4330, 'Appendix 1 - Team Data'!$B$12:$B$112,0),4)</f>
        <v>60</v>
      </c>
      <c r="I4330" s="25">
        <f>INDEX('Appendix 1 - Team Data'!$B$12:$R$112, MATCH(D4330, 'Appendix 1 - Team Data'!$B$12:$B$112,0),4)</f>
        <v>50</v>
      </c>
      <c r="J4330" s="25">
        <f t="shared" si="68"/>
        <v>2</v>
      </c>
    </row>
    <row r="4331" spans="2:10">
      <c r="B4331" s="3">
        <v>42619</v>
      </c>
      <c r="C4331" s="10" t="s">
        <v>247</v>
      </c>
      <c r="D4331" s="10" t="s">
        <v>262</v>
      </c>
      <c r="E4331" s="25">
        <v>0</v>
      </c>
      <c r="F4331" s="25">
        <v>2</v>
      </c>
      <c r="G4331" s="10" t="s">
        <v>289</v>
      </c>
      <c r="H4331" s="25">
        <f>INDEX('Appendix 1 - Team Data'!$B$12:$R$112, MATCH(C4331, 'Appendix 1 - Team Data'!$B$12:$B$112,0),4)</f>
        <v>30</v>
      </c>
      <c r="I4331" s="25">
        <f>INDEX('Appendix 1 - Team Data'!$B$12:$R$112, MATCH(D4331, 'Appendix 1 - Team Data'!$B$12:$B$112,0),4)</f>
        <v>10</v>
      </c>
      <c r="J4331" s="25">
        <f t="shared" si="68"/>
        <v>2</v>
      </c>
    </row>
    <row r="4332" spans="2:10">
      <c r="B4332" s="3">
        <v>42619</v>
      </c>
      <c r="C4332" s="10" t="s">
        <v>36</v>
      </c>
      <c r="D4332" s="10" t="s">
        <v>20</v>
      </c>
      <c r="E4332" s="25">
        <v>2</v>
      </c>
      <c r="F4332" s="25">
        <v>0</v>
      </c>
      <c r="G4332" s="10" t="s">
        <v>289</v>
      </c>
      <c r="H4332" s="25">
        <f>INDEX('Appendix 1 - Team Data'!$B$12:$R$112, MATCH(C4332, 'Appendix 1 - Team Data'!$B$12:$B$112,0),4)</f>
        <v>80</v>
      </c>
      <c r="I4332" s="25">
        <f>INDEX('Appendix 1 - Team Data'!$B$12:$R$112, MATCH(D4332, 'Appendix 1 - Team Data'!$B$12:$B$112,0),4)</f>
        <v>90</v>
      </c>
      <c r="J4332" s="25">
        <f t="shared" si="68"/>
        <v>2</v>
      </c>
    </row>
    <row r="4333" spans="2:10">
      <c r="B4333" s="3">
        <v>42651</v>
      </c>
      <c r="C4333" s="10" t="s">
        <v>243</v>
      </c>
      <c r="D4333" s="10" t="s">
        <v>257</v>
      </c>
      <c r="E4333" s="25">
        <v>3</v>
      </c>
      <c r="F4333" s="25">
        <v>1</v>
      </c>
      <c r="G4333" s="10" t="s">
        <v>289</v>
      </c>
      <c r="H4333" s="25">
        <f>INDEX('Appendix 1 - Team Data'!$B$12:$R$112, MATCH(C4333, 'Appendix 1 - Team Data'!$B$12:$B$112,0),4)</f>
        <v>30</v>
      </c>
      <c r="I4333" s="25">
        <f>INDEX('Appendix 1 - Team Data'!$B$12:$R$112, MATCH(D4333, 'Appendix 1 - Team Data'!$B$12:$B$112,0),4)</f>
        <v>20</v>
      </c>
      <c r="J4333" s="25">
        <f t="shared" si="68"/>
        <v>2</v>
      </c>
    </row>
    <row r="4334" spans="2:10">
      <c r="B4334" s="3">
        <v>42651</v>
      </c>
      <c r="C4334" s="10" t="s">
        <v>51</v>
      </c>
      <c r="D4334" s="10" t="s">
        <v>276</v>
      </c>
      <c r="E4334" s="25">
        <v>2</v>
      </c>
      <c r="F4334" s="25">
        <v>0</v>
      </c>
      <c r="G4334" s="10" t="s">
        <v>289</v>
      </c>
      <c r="H4334" s="25">
        <f>INDEX('Appendix 1 - Team Data'!$B$12:$R$112, MATCH(C4334, 'Appendix 1 - Team Data'!$B$12:$B$112,0),4)</f>
        <v>70</v>
      </c>
      <c r="I4334" s="25">
        <f>INDEX('Appendix 1 - Team Data'!$B$12:$R$112, MATCH(D4334, 'Appendix 1 - Team Data'!$B$12:$B$112,0),4)</f>
        <v>0</v>
      </c>
      <c r="J4334" s="25">
        <f t="shared" si="68"/>
        <v>2</v>
      </c>
    </row>
    <row r="4335" spans="2:10">
      <c r="B4335" s="3">
        <v>42652</v>
      </c>
      <c r="C4335" s="10" t="s">
        <v>239</v>
      </c>
      <c r="D4335" s="10" t="s">
        <v>21</v>
      </c>
      <c r="E4335" s="25">
        <v>0</v>
      </c>
      <c r="F4335" s="25">
        <v>2</v>
      </c>
      <c r="G4335" s="10" t="s">
        <v>289</v>
      </c>
      <c r="H4335" s="25">
        <f>INDEX('Appendix 1 - Team Data'!$B$12:$R$112, MATCH(C4335, 'Appendix 1 - Team Data'!$B$12:$B$112,0),4)</f>
        <v>40</v>
      </c>
      <c r="I4335" s="25">
        <f>INDEX('Appendix 1 - Team Data'!$B$12:$R$112, MATCH(D4335, 'Appendix 1 - Team Data'!$B$12:$B$112,0),4)</f>
        <v>90</v>
      </c>
      <c r="J4335" s="25">
        <f t="shared" si="68"/>
        <v>2</v>
      </c>
    </row>
    <row r="4336" spans="2:10">
      <c r="B4336" s="3">
        <v>42652</v>
      </c>
      <c r="C4336" s="10" t="s">
        <v>31</v>
      </c>
      <c r="D4336" s="10" t="s">
        <v>225</v>
      </c>
      <c r="E4336" s="25">
        <v>2</v>
      </c>
      <c r="F4336" s="25">
        <v>0</v>
      </c>
      <c r="G4336" s="10" t="s">
        <v>289</v>
      </c>
      <c r="H4336" s="25">
        <f>INDEX('Appendix 1 - Team Data'!$B$12:$R$112, MATCH(C4336, 'Appendix 1 - Team Data'!$B$12:$B$112,0),4)</f>
        <v>70</v>
      </c>
      <c r="I4336" s="25">
        <f>INDEX('Appendix 1 - Team Data'!$B$12:$R$112, MATCH(D4336, 'Appendix 1 - Team Data'!$B$12:$B$112,0),4)</f>
        <v>60</v>
      </c>
      <c r="J4336" s="25">
        <f t="shared" si="68"/>
        <v>2</v>
      </c>
    </row>
    <row r="4337" spans="2:10">
      <c r="B4337" s="3">
        <v>42652</v>
      </c>
      <c r="C4337" s="10" t="s">
        <v>47</v>
      </c>
      <c r="D4337" s="10" t="s">
        <v>266</v>
      </c>
      <c r="E4337" s="25">
        <v>2</v>
      </c>
      <c r="F4337" s="25">
        <v>0</v>
      </c>
      <c r="G4337" s="10" t="s">
        <v>289</v>
      </c>
      <c r="H4337" s="25">
        <f>INDEX('Appendix 1 - Team Data'!$B$12:$R$112, MATCH(C4337, 'Appendix 1 - Team Data'!$B$12:$B$112,0),4)</f>
        <v>40</v>
      </c>
      <c r="I4337" s="25">
        <f>INDEX('Appendix 1 - Team Data'!$B$12:$R$112, MATCH(D4337, 'Appendix 1 - Team Data'!$B$12:$B$112,0),4)</f>
        <v>10</v>
      </c>
      <c r="J4337" s="25">
        <f t="shared" si="68"/>
        <v>2</v>
      </c>
    </row>
    <row r="4338" spans="2:10">
      <c r="B4338" s="3">
        <v>42653</v>
      </c>
      <c r="C4338" s="10" t="s">
        <v>258</v>
      </c>
      <c r="D4338" s="10" t="s">
        <v>230</v>
      </c>
      <c r="E4338" s="25">
        <v>0</v>
      </c>
      <c r="F4338" s="25">
        <v>2</v>
      </c>
      <c r="G4338" s="10" t="s">
        <v>289</v>
      </c>
      <c r="H4338" s="25">
        <f>INDEX('Appendix 1 - Team Data'!$B$12:$R$112, MATCH(C4338, 'Appendix 1 - Team Data'!$B$12:$B$112,0),4)</f>
        <v>20</v>
      </c>
      <c r="I4338" s="25">
        <f>INDEX('Appendix 1 - Team Data'!$B$12:$R$112, MATCH(D4338, 'Appendix 1 - Team Data'!$B$12:$B$112,0),4)</f>
        <v>50</v>
      </c>
      <c r="J4338" s="25">
        <f t="shared" si="68"/>
        <v>2</v>
      </c>
    </row>
    <row r="4339" spans="2:10">
      <c r="B4339" s="3">
        <v>42654</v>
      </c>
      <c r="C4339" s="10" t="s">
        <v>40</v>
      </c>
      <c r="D4339" s="10" t="s">
        <v>229</v>
      </c>
      <c r="E4339" s="25">
        <v>2</v>
      </c>
      <c r="F4339" s="25">
        <v>0</v>
      </c>
      <c r="G4339" s="10" t="s">
        <v>289</v>
      </c>
      <c r="H4339" s="25">
        <f>INDEX('Appendix 1 - Team Data'!$B$12:$R$112, MATCH(C4339, 'Appendix 1 - Team Data'!$B$12:$B$112,0),4)</f>
        <v>90</v>
      </c>
      <c r="I4339" s="25">
        <f>INDEX('Appendix 1 - Team Data'!$B$12:$R$112, MATCH(D4339, 'Appendix 1 - Team Data'!$B$12:$B$112,0),4)</f>
        <v>50</v>
      </c>
      <c r="J4339" s="25">
        <f t="shared" si="68"/>
        <v>2</v>
      </c>
    </row>
    <row r="4340" spans="2:10">
      <c r="B4340" s="3">
        <v>42654</v>
      </c>
      <c r="C4340" s="10" t="s">
        <v>240</v>
      </c>
      <c r="D4340" s="10" t="s">
        <v>248</v>
      </c>
      <c r="E4340" s="25">
        <v>2</v>
      </c>
      <c r="F4340" s="25">
        <v>0</v>
      </c>
      <c r="G4340" s="10" t="s">
        <v>289</v>
      </c>
      <c r="H4340" s="25">
        <f>INDEX('Appendix 1 - Team Data'!$B$12:$R$112, MATCH(C4340, 'Appendix 1 - Team Data'!$B$12:$B$112,0),4)</f>
        <v>30</v>
      </c>
      <c r="I4340" s="25">
        <f>INDEX('Appendix 1 - Team Data'!$B$12:$R$112, MATCH(D4340, 'Appendix 1 - Team Data'!$B$12:$B$112,0),4)</f>
        <v>30</v>
      </c>
      <c r="J4340" s="25">
        <f t="shared" si="68"/>
        <v>2</v>
      </c>
    </row>
    <row r="4341" spans="2:10">
      <c r="B4341" s="3">
        <v>42654</v>
      </c>
      <c r="C4341" s="10" t="s">
        <v>220</v>
      </c>
      <c r="D4341" s="10" t="s">
        <v>35</v>
      </c>
      <c r="E4341" s="25">
        <v>0</v>
      </c>
      <c r="F4341" s="25">
        <v>2</v>
      </c>
      <c r="G4341" s="10" t="s">
        <v>289</v>
      </c>
      <c r="H4341" s="25">
        <f>INDEX('Appendix 1 - Team Data'!$B$12:$R$112, MATCH(C4341, 'Appendix 1 - Team Data'!$B$12:$B$112,0),4)</f>
        <v>60</v>
      </c>
      <c r="I4341" s="25">
        <f>INDEX('Appendix 1 - Team Data'!$B$12:$R$112, MATCH(D4341, 'Appendix 1 - Team Data'!$B$12:$B$112,0),4)</f>
        <v>90</v>
      </c>
      <c r="J4341" s="25">
        <f t="shared" si="68"/>
        <v>2</v>
      </c>
    </row>
    <row r="4342" spans="2:10">
      <c r="B4342" s="3">
        <v>42685</v>
      </c>
      <c r="C4342" s="10" t="s">
        <v>43</v>
      </c>
      <c r="D4342" s="10" t="s">
        <v>255</v>
      </c>
      <c r="E4342" s="25">
        <v>2</v>
      </c>
      <c r="F4342" s="25">
        <v>0</v>
      </c>
      <c r="G4342" s="10" t="s">
        <v>288</v>
      </c>
      <c r="H4342" s="25">
        <f>INDEX('Appendix 1 - Team Data'!$B$12:$R$112, MATCH(C4342, 'Appendix 1 - Team Data'!$B$12:$B$112,0),4)</f>
        <v>70</v>
      </c>
      <c r="I4342" s="25">
        <f>INDEX('Appendix 1 - Team Data'!$B$12:$R$112, MATCH(D4342, 'Appendix 1 - Team Data'!$B$12:$B$112,0),4)</f>
        <v>20</v>
      </c>
      <c r="J4342" s="25">
        <f t="shared" si="68"/>
        <v>2</v>
      </c>
    </row>
    <row r="4343" spans="2:10">
      <c r="B4343" s="3">
        <v>42686</v>
      </c>
      <c r="C4343" s="10" t="s">
        <v>276</v>
      </c>
      <c r="D4343" s="10" t="s">
        <v>238</v>
      </c>
      <c r="E4343" s="25">
        <v>0</v>
      </c>
      <c r="F4343" s="25">
        <v>2</v>
      </c>
      <c r="G4343" s="10" t="s">
        <v>289</v>
      </c>
      <c r="H4343" s="25">
        <f>INDEX('Appendix 1 - Team Data'!$B$12:$R$112, MATCH(C4343, 'Appendix 1 - Team Data'!$B$12:$B$112,0),4)</f>
        <v>0</v>
      </c>
      <c r="I4343" s="25">
        <f>INDEX('Appendix 1 - Team Data'!$B$12:$R$112, MATCH(D4343, 'Appendix 1 - Team Data'!$B$12:$B$112,0),4)</f>
        <v>40</v>
      </c>
      <c r="J4343" s="25">
        <f t="shared" si="68"/>
        <v>2</v>
      </c>
    </row>
    <row r="4344" spans="2:10">
      <c r="B4344" s="3">
        <v>42686</v>
      </c>
      <c r="C4344" s="10" t="s">
        <v>32</v>
      </c>
      <c r="D4344" s="10" t="s">
        <v>31</v>
      </c>
      <c r="E4344" s="25">
        <v>2</v>
      </c>
      <c r="F4344" s="25">
        <v>0</v>
      </c>
      <c r="G4344" s="10" t="s">
        <v>289</v>
      </c>
      <c r="H4344" s="25">
        <f>INDEX('Appendix 1 - Team Data'!$B$12:$R$112, MATCH(C4344, 'Appendix 1 - Team Data'!$B$12:$B$112,0),4)</f>
        <v>80</v>
      </c>
      <c r="I4344" s="25">
        <f>INDEX('Appendix 1 - Team Data'!$B$12:$R$112, MATCH(D4344, 'Appendix 1 - Team Data'!$B$12:$B$112,0),4)</f>
        <v>70</v>
      </c>
      <c r="J4344" s="25">
        <f t="shared" si="68"/>
        <v>2</v>
      </c>
    </row>
    <row r="4345" spans="2:10">
      <c r="B4345" s="3">
        <v>42686</v>
      </c>
      <c r="C4345" s="10" t="s">
        <v>33</v>
      </c>
      <c r="D4345" s="10" t="s">
        <v>251</v>
      </c>
      <c r="E4345" s="25">
        <v>3</v>
      </c>
      <c r="F4345" s="25">
        <v>1</v>
      </c>
      <c r="G4345" s="10" t="s">
        <v>289</v>
      </c>
      <c r="H4345" s="25">
        <f>INDEX('Appendix 1 - Team Data'!$B$12:$R$112, MATCH(C4345, 'Appendix 1 - Team Data'!$B$12:$B$112,0),4)</f>
        <v>50</v>
      </c>
      <c r="I4345" s="25">
        <f>INDEX('Appendix 1 - Team Data'!$B$12:$R$112, MATCH(D4345, 'Appendix 1 - Team Data'!$B$12:$B$112,0),4)</f>
        <v>20</v>
      </c>
      <c r="J4345" s="25">
        <f t="shared" si="68"/>
        <v>2</v>
      </c>
    </row>
    <row r="4346" spans="2:10">
      <c r="B4346" s="3">
        <v>42687</v>
      </c>
      <c r="C4346" s="10" t="s">
        <v>17</v>
      </c>
      <c r="D4346" s="10" t="s">
        <v>234</v>
      </c>
      <c r="E4346" s="25">
        <v>2</v>
      </c>
      <c r="F4346" s="25">
        <v>0</v>
      </c>
      <c r="G4346" s="10" t="s">
        <v>289</v>
      </c>
      <c r="H4346" s="25">
        <f>INDEX('Appendix 1 - Team Data'!$B$12:$R$112, MATCH(C4346, 'Appendix 1 - Team Data'!$B$12:$B$112,0),4)</f>
        <v>50</v>
      </c>
      <c r="I4346" s="25">
        <f>INDEX('Appendix 1 - Team Data'!$B$12:$R$112, MATCH(D4346, 'Appendix 1 - Team Data'!$B$12:$B$112,0),4)</f>
        <v>40</v>
      </c>
      <c r="J4346" s="25">
        <f t="shared" si="68"/>
        <v>2</v>
      </c>
    </row>
    <row r="4347" spans="2:10">
      <c r="B4347" s="3">
        <v>42689</v>
      </c>
      <c r="C4347" s="10" t="s">
        <v>213</v>
      </c>
      <c r="D4347" s="10" t="s">
        <v>18</v>
      </c>
      <c r="E4347" s="25">
        <v>3</v>
      </c>
      <c r="F4347" s="25">
        <v>1</v>
      </c>
      <c r="G4347" s="10" t="s">
        <v>289</v>
      </c>
      <c r="H4347" s="25">
        <f>INDEX('Appendix 1 - Team Data'!$B$12:$R$112, MATCH(C4347, 'Appendix 1 - Team Data'!$B$12:$B$112,0),4)</f>
        <v>80</v>
      </c>
      <c r="I4347" s="25">
        <f>INDEX('Appendix 1 - Team Data'!$B$12:$R$112, MATCH(D4347, 'Appendix 1 - Team Data'!$B$12:$B$112,0),4)</f>
        <v>80</v>
      </c>
      <c r="J4347" s="25">
        <f t="shared" si="68"/>
        <v>2</v>
      </c>
    </row>
    <row r="4348" spans="2:10">
      <c r="B4348" s="3">
        <v>42689</v>
      </c>
      <c r="C4348" s="10" t="s">
        <v>27</v>
      </c>
      <c r="D4348" s="10" t="s">
        <v>35</v>
      </c>
      <c r="E4348" s="25">
        <v>0</v>
      </c>
      <c r="F4348" s="25">
        <v>2</v>
      </c>
      <c r="G4348" s="10" t="s">
        <v>289</v>
      </c>
      <c r="H4348" s="25">
        <f>INDEX('Appendix 1 - Team Data'!$B$12:$R$112, MATCH(C4348, 'Appendix 1 - Team Data'!$B$12:$B$112,0),4)</f>
        <v>80</v>
      </c>
      <c r="I4348" s="25">
        <f>INDEX('Appendix 1 - Team Data'!$B$12:$R$112, MATCH(D4348, 'Appendix 1 - Team Data'!$B$12:$B$112,0),4)</f>
        <v>90</v>
      </c>
      <c r="J4348" s="25">
        <f t="shared" si="68"/>
        <v>2</v>
      </c>
    </row>
    <row r="4349" spans="2:10">
      <c r="B4349" s="3">
        <v>42689</v>
      </c>
      <c r="C4349" s="10" t="s">
        <v>219</v>
      </c>
      <c r="D4349" s="10" t="s">
        <v>38</v>
      </c>
      <c r="E4349" s="25">
        <v>2</v>
      </c>
      <c r="F4349" s="25">
        <v>0</v>
      </c>
      <c r="G4349" s="10" t="s">
        <v>288</v>
      </c>
      <c r="H4349" s="25">
        <f>INDEX('Appendix 1 - Team Data'!$B$12:$R$112, MATCH(C4349, 'Appendix 1 - Team Data'!$B$12:$B$112,0),4)</f>
        <v>60</v>
      </c>
      <c r="I4349" s="25">
        <f>INDEX('Appendix 1 - Team Data'!$B$12:$R$112, MATCH(D4349, 'Appendix 1 - Team Data'!$B$12:$B$112,0),4)</f>
        <v>70</v>
      </c>
      <c r="J4349" s="25">
        <f t="shared" si="68"/>
        <v>2</v>
      </c>
    </row>
    <row r="4350" spans="2:10">
      <c r="B4350" s="3">
        <v>42689</v>
      </c>
      <c r="C4350" s="10" t="s">
        <v>249</v>
      </c>
      <c r="D4350" s="10" t="s">
        <v>245</v>
      </c>
      <c r="E4350" s="25">
        <v>2</v>
      </c>
      <c r="F4350" s="25">
        <v>0</v>
      </c>
      <c r="G4350" s="10" t="s">
        <v>289</v>
      </c>
      <c r="H4350" s="25">
        <f>INDEX('Appendix 1 - Team Data'!$B$12:$R$112, MATCH(C4350, 'Appendix 1 - Team Data'!$B$12:$B$112,0),4)</f>
        <v>20</v>
      </c>
      <c r="I4350" s="25">
        <f>INDEX('Appendix 1 - Team Data'!$B$12:$R$112, MATCH(D4350, 'Appendix 1 - Team Data'!$B$12:$B$112,0),4)</f>
        <v>30</v>
      </c>
      <c r="J4350" s="25">
        <f t="shared" si="68"/>
        <v>2</v>
      </c>
    </row>
    <row r="4351" spans="2:10">
      <c r="B4351" s="3">
        <v>42739</v>
      </c>
      <c r="C4351" s="10" t="s">
        <v>47</v>
      </c>
      <c r="D4351" s="10" t="s">
        <v>269</v>
      </c>
      <c r="E4351" s="25">
        <v>2</v>
      </c>
      <c r="F4351" s="25">
        <v>0</v>
      </c>
      <c r="G4351" s="10" t="s">
        <v>288</v>
      </c>
      <c r="H4351" s="25">
        <f>INDEX('Appendix 1 - Team Data'!$B$12:$R$112, MATCH(C4351, 'Appendix 1 - Team Data'!$B$12:$B$112,0),4)</f>
        <v>40</v>
      </c>
      <c r="I4351" s="25">
        <f>INDEX('Appendix 1 - Team Data'!$B$12:$R$112, MATCH(D4351, 'Appendix 1 - Team Data'!$B$12:$B$112,0),4)</f>
        <v>0</v>
      </c>
      <c r="J4351" s="25">
        <f t="shared" si="68"/>
        <v>2</v>
      </c>
    </row>
    <row r="4352" spans="2:10">
      <c r="B4352" s="3">
        <v>42745</v>
      </c>
      <c r="C4352" s="10" t="s">
        <v>248</v>
      </c>
      <c r="D4352" s="10" t="s">
        <v>31</v>
      </c>
      <c r="E4352" s="25">
        <v>0</v>
      </c>
      <c r="F4352" s="25">
        <v>2</v>
      </c>
      <c r="G4352" s="10" t="s">
        <v>288</v>
      </c>
      <c r="H4352" s="25">
        <f>INDEX('Appendix 1 - Team Data'!$B$12:$R$112, MATCH(C4352, 'Appendix 1 - Team Data'!$B$12:$B$112,0),4)</f>
        <v>30</v>
      </c>
      <c r="I4352" s="25">
        <f>INDEX('Appendix 1 - Team Data'!$B$12:$R$112, MATCH(D4352, 'Appendix 1 - Team Data'!$B$12:$B$112,0),4)</f>
        <v>70</v>
      </c>
      <c r="J4352" s="25">
        <f t="shared" si="68"/>
        <v>2</v>
      </c>
    </row>
    <row r="4353" spans="2:10">
      <c r="B4353" s="3">
        <v>42750</v>
      </c>
      <c r="C4353" s="10" t="s">
        <v>47</v>
      </c>
      <c r="D4353" s="10" t="s">
        <v>51</v>
      </c>
      <c r="E4353" s="25">
        <v>0</v>
      </c>
      <c r="F4353" s="25">
        <v>2</v>
      </c>
      <c r="G4353" s="10" t="s">
        <v>306</v>
      </c>
      <c r="H4353" s="25">
        <f>INDEX('Appendix 1 - Team Data'!$B$12:$R$112, MATCH(C4353, 'Appendix 1 - Team Data'!$B$12:$B$112,0),4)</f>
        <v>40</v>
      </c>
      <c r="I4353" s="25">
        <f>INDEX('Appendix 1 - Team Data'!$B$12:$R$112, MATCH(D4353, 'Appendix 1 - Team Data'!$B$12:$B$112,0),4)</f>
        <v>70</v>
      </c>
      <c r="J4353" s="25">
        <f t="shared" si="68"/>
        <v>2</v>
      </c>
    </row>
    <row r="4354" spans="2:10">
      <c r="B4354" s="3">
        <v>42754</v>
      </c>
      <c r="C4354" s="10" t="s">
        <v>51</v>
      </c>
      <c r="D4354" s="10" t="s">
        <v>267</v>
      </c>
      <c r="E4354" s="25">
        <v>2</v>
      </c>
      <c r="F4354" s="25">
        <v>0</v>
      </c>
      <c r="G4354" s="10" t="s">
        <v>306</v>
      </c>
      <c r="H4354" s="25">
        <f>INDEX('Appendix 1 - Team Data'!$B$12:$R$112, MATCH(C4354, 'Appendix 1 - Team Data'!$B$12:$B$112,0),4)</f>
        <v>70</v>
      </c>
      <c r="I4354" s="25">
        <f>INDEX('Appendix 1 - Team Data'!$B$12:$R$112, MATCH(D4354, 'Appendix 1 - Team Data'!$B$12:$B$112,0),4)</f>
        <v>10</v>
      </c>
      <c r="J4354" s="25">
        <f t="shared" si="68"/>
        <v>2</v>
      </c>
    </row>
    <row r="4355" spans="2:10">
      <c r="B4355" s="3">
        <v>42758</v>
      </c>
      <c r="C4355" s="10" t="s">
        <v>267</v>
      </c>
      <c r="D4355" s="10" t="s">
        <v>47</v>
      </c>
      <c r="E4355" s="25">
        <v>2</v>
      </c>
      <c r="F4355" s="25">
        <v>4</v>
      </c>
      <c r="G4355" s="10" t="s">
        <v>306</v>
      </c>
      <c r="H4355" s="25">
        <f>INDEX('Appendix 1 - Team Data'!$B$12:$R$112, MATCH(C4355, 'Appendix 1 - Team Data'!$B$12:$B$112,0),4)</f>
        <v>10</v>
      </c>
      <c r="I4355" s="25">
        <f>INDEX('Appendix 1 - Team Data'!$B$12:$R$112, MATCH(D4355, 'Appendix 1 - Team Data'!$B$12:$B$112,0),4)</f>
        <v>40</v>
      </c>
      <c r="J4355" s="25">
        <f t="shared" si="68"/>
        <v>2</v>
      </c>
    </row>
    <row r="4356" spans="2:10">
      <c r="B4356" s="3">
        <v>42763</v>
      </c>
      <c r="C4356" s="10" t="s">
        <v>238</v>
      </c>
      <c r="D4356" s="10" t="s">
        <v>47</v>
      </c>
      <c r="E4356" s="25">
        <v>2</v>
      </c>
      <c r="F4356" s="25">
        <v>0</v>
      </c>
      <c r="G4356" s="10" t="s">
        <v>306</v>
      </c>
      <c r="H4356" s="25">
        <f>INDEX('Appendix 1 - Team Data'!$B$12:$R$112, MATCH(C4356, 'Appendix 1 - Team Data'!$B$12:$B$112,0),4)</f>
        <v>40</v>
      </c>
      <c r="I4356" s="25">
        <f>INDEX('Appendix 1 - Team Data'!$B$12:$R$112, MATCH(D4356, 'Appendix 1 - Team Data'!$B$12:$B$112,0),4)</f>
        <v>40</v>
      </c>
      <c r="J4356" s="25">
        <f t="shared" si="68"/>
        <v>2</v>
      </c>
    </row>
    <row r="4357" spans="2:10">
      <c r="B4357" s="3">
        <v>42768</v>
      </c>
      <c r="C4357" s="10" t="s">
        <v>231</v>
      </c>
      <c r="D4357" s="10" t="s">
        <v>234</v>
      </c>
      <c r="E4357" s="25">
        <v>2</v>
      </c>
      <c r="F4357" s="25">
        <v>0</v>
      </c>
      <c r="G4357" s="10" t="s">
        <v>306</v>
      </c>
      <c r="H4357" s="25">
        <f>INDEX('Appendix 1 - Team Data'!$B$12:$R$112, MATCH(C4357, 'Appendix 1 - Team Data'!$B$12:$B$112,0),4)</f>
        <v>40</v>
      </c>
      <c r="I4357" s="25">
        <f>INDEX('Appendix 1 - Team Data'!$B$12:$R$112, MATCH(D4357, 'Appendix 1 - Team Data'!$B$12:$B$112,0),4)</f>
        <v>40</v>
      </c>
      <c r="J4357" s="25">
        <f t="shared" si="68"/>
        <v>2</v>
      </c>
    </row>
    <row r="4358" spans="2:10">
      <c r="B4358" s="3">
        <v>42788</v>
      </c>
      <c r="C4358" s="10" t="s">
        <v>218</v>
      </c>
      <c r="D4358" s="10" t="s">
        <v>237</v>
      </c>
      <c r="E4358" s="25">
        <v>3</v>
      </c>
      <c r="F4358" s="25">
        <v>1</v>
      </c>
      <c r="G4358" s="10" t="s">
        <v>288</v>
      </c>
      <c r="H4358" s="25">
        <f>INDEX('Appendix 1 - Team Data'!$B$12:$R$112, MATCH(C4358, 'Appendix 1 - Team Data'!$B$12:$B$112,0),4)</f>
        <v>70</v>
      </c>
      <c r="I4358" s="25">
        <f>INDEX('Appendix 1 - Team Data'!$B$12:$R$112, MATCH(D4358, 'Appendix 1 - Team Data'!$B$12:$B$112,0),4)</f>
        <v>40</v>
      </c>
      <c r="J4358" s="25">
        <f t="shared" si="68"/>
        <v>2</v>
      </c>
    </row>
    <row r="4359" spans="2:10">
      <c r="B4359" s="3">
        <v>42817</v>
      </c>
      <c r="C4359" s="10" t="s">
        <v>249</v>
      </c>
      <c r="D4359" s="10" t="s">
        <v>53</v>
      </c>
      <c r="E4359" s="25">
        <v>0</v>
      </c>
      <c r="F4359" s="25">
        <v>2</v>
      </c>
      <c r="G4359" s="10" t="s">
        <v>289</v>
      </c>
      <c r="H4359" s="25">
        <f>INDEX('Appendix 1 - Team Data'!$B$12:$R$112, MATCH(C4359, 'Appendix 1 - Team Data'!$B$12:$B$112,0),4)</f>
        <v>20</v>
      </c>
      <c r="I4359" s="25">
        <f>INDEX('Appendix 1 - Team Data'!$B$12:$R$112, MATCH(D4359, 'Appendix 1 - Team Data'!$B$12:$B$112,0),4)</f>
        <v>50</v>
      </c>
      <c r="J4359" s="25">
        <f t="shared" si="68"/>
        <v>2</v>
      </c>
    </row>
    <row r="4360" spans="2:10">
      <c r="B4360" s="3">
        <v>42818</v>
      </c>
      <c r="C4360" s="10" t="s">
        <v>211</v>
      </c>
      <c r="D4360" s="10" t="s">
        <v>239</v>
      </c>
      <c r="E4360" s="25">
        <v>2</v>
      </c>
      <c r="F4360" s="25">
        <v>0</v>
      </c>
      <c r="G4360" s="10" t="s">
        <v>289</v>
      </c>
      <c r="H4360" s="25">
        <f>INDEX('Appendix 1 - Team Data'!$B$12:$R$112, MATCH(C4360, 'Appendix 1 - Team Data'!$B$12:$B$112,0),4)</f>
        <v>90</v>
      </c>
      <c r="I4360" s="25">
        <f>INDEX('Appendix 1 - Team Data'!$B$12:$R$112, MATCH(D4360, 'Appendix 1 - Team Data'!$B$12:$B$112,0),4)</f>
        <v>40</v>
      </c>
      <c r="J4360" s="25">
        <f t="shared" si="68"/>
        <v>2</v>
      </c>
    </row>
    <row r="4361" spans="2:10">
      <c r="B4361" s="3">
        <v>42818</v>
      </c>
      <c r="C4361" s="10" t="s">
        <v>41</v>
      </c>
      <c r="D4361" s="10" t="s">
        <v>37</v>
      </c>
      <c r="E4361" s="25">
        <v>2</v>
      </c>
      <c r="F4361" s="25">
        <v>0</v>
      </c>
      <c r="G4361" s="10" t="s">
        <v>289</v>
      </c>
      <c r="H4361" s="25">
        <f>INDEX('Appendix 1 - Team Data'!$B$12:$R$112, MATCH(C4361, 'Appendix 1 - Team Data'!$B$12:$B$112,0),4)</f>
        <v>80</v>
      </c>
      <c r="I4361" s="25">
        <f>INDEX('Appendix 1 - Team Data'!$B$12:$R$112, MATCH(D4361, 'Appendix 1 - Team Data'!$B$12:$B$112,0),4)</f>
        <v>60</v>
      </c>
      <c r="J4361" s="25">
        <f t="shared" si="68"/>
        <v>2</v>
      </c>
    </row>
    <row r="4362" spans="2:10">
      <c r="B4362" s="3">
        <v>42818</v>
      </c>
      <c r="C4362" s="10" t="s">
        <v>22</v>
      </c>
      <c r="D4362" s="10" t="s">
        <v>238</v>
      </c>
      <c r="E4362" s="25">
        <v>2</v>
      </c>
      <c r="F4362" s="25">
        <v>0</v>
      </c>
      <c r="G4362" s="10" t="s">
        <v>288</v>
      </c>
      <c r="H4362" s="25">
        <f>INDEX('Appendix 1 - Team Data'!$B$12:$R$112, MATCH(C4362, 'Appendix 1 - Team Data'!$B$12:$B$112,0),4)</f>
        <v>50</v>
      </c>
      <c r="I4362" s="25">
        <f>INDEX('Appendix 1 - Team Data'!$B$12:$R$112, MATCH(D4362, 'Appendix 1 - Team Data'!$B$12:$B$112,0),4)</f>
        <v>40</v>
      </c>
      <c r="J4362" s="25">
        <f t="shared" si="68"/>
        <v>2</v>
      </c>
    </row>
    <row r="4363" spans="2:10">
      <c r="B4363" s="3">
        <v>42818</v>
      </c>
      <c r="C4363" s="10" t="s">
        <v>15</v>
      </c>
      <c r="D4363" s="10" t="s">
        <v>243</v>
      </c>
      <c r="E4363" s="25">
        <v>0</v>
      </c>
      <c r="F4363" s="25">
        <v>2</v>
      </c>
      <c r="G4363" s="10" t="s">
        <v>288</v>
      </c>
      <c r="H4363" s="25">
        <f>INDEX('Appendix 1 - Team Data'!$B$12:$R$112, MATCH(C4363, 'Appendix 1 - Team Data'!$B$12:$B$112,0),4)</f>
        <v>50</v>
      </c>
      <c r="I4363" s="25">
        <f>INDEX('Appendix 1 - Team Data'!$B$12:$R$112, MATCH(D4363, 'Appendix 1 - Team Data'!$B$12:$B$112,0),4)</f>
        <v>30</v>
      </c>
      <c r="J4363" s="25">
        <f t="shared" si="68"/>
        <v>2</v>
      </c>
    </row>
    <row r="4364" spans="2:10">
      <c r="B4364" s="3">
        <v>42818</v>
      </c>
      <c r="C4364" s="10" t="s">
        <v>225</v>
      </c>
      <c r="D4364" s="10" t="s">
        <v>244</v>
      </c>
      <c r="E4364" s="25">
        <v>2</v>
      </c>
      <c r="F4364" s="25">
        <v>0</v>
      </c>
      <c r="G4364" s="10" t="s">
        <v>289</v>
      </c>
      <c r="H4364" s="25">
        <f>INDEX('Appendix 1 - Team Data'!$B$12:$R$112, MATCH(C4364, 'Appendix 1 - Team Data'!$B$12:$B$112,0),4)</f>
        <v>60</v>
      </c>
      <c r="I4364" s="25">
        <f>INDEX('Appendix 1 - Team Data'!$B$12:$R$112, MATCH(D4364, 'Appendix 1 - Team Data'!$B$12:$B$112,0),4)</f>
        <v>30</v>
      </c>
      <c r="J4364" s="25">
        <f t="shared" si="68"/>
        <v>2</v>
      </c>
    </row>
    <row r="4365" spans="2:10">
      <c r="B4365" s="3">
        <v>42819</v>
      </c>
      <c r="C4365" s="10" t="s">
        <v>233</v>
      </c>
      <c r="D4365" s="10" t="s">
        <v>212</v>
      </c>
      <c r="E4365" s="25">
        <v>2</v>
      </c>
      <c r="F4365" s="25">
        <v>0</v>
      </c>
      <c r="G4365" s="10" t="s">
        <v>289</v>
      </c>
      <c r="H4365" s="25">
        <f>INDEX('Appendix 1 - Team Data'!$B$12:$R$112, MATCH(C4365, 'Appendix 1 - Team Data'!$B$12:$B$112,0),4)</f>
        <v>40</v>
      </c>
      <c r="I4365" s="25">
        <f>INDEX('Appendix 1 - Team Data'!$B$12:$R$112, MATCH(D4365, 'Appendix 1 - Team Data'!$B$12:$B$112,0),4)</f>
        <v>80</v>
      </c>
      <c r="J4365" s="25">
        <f t="shared" si="68"/>
        <v>2</v>
      </c>
    </row>
    <row r="4366" spans="2:10">
      <c r="B4366" s="3">
        <v>42820</v>
      </c>
      <c r="C4366" s="10" t="s">
        <v>229</v>
      </c>
      <c r="D4366" s="10" t="s">
        <v>246</v>
      </c>
      <c r="E4366" s="25">
        <v>2</v>
      </c>
      <c r="F4366" s="25">
        <v>0</v>
      </c>
      <c r="G4366" s="10" t="s">
        <v>289</v>
      </c>
      <c r="H4366" s="25">
        <f>INDEX('Appendix 1 - Team Data'!$B$12:$R$112, MATCH(C4366, 'Appendix 1 - Team Data'!$B$12:$B$112,0),4)</f>
        <v>50</v>
      </c>
      <c r="I4366" s="25">
        <f>INDEX('Appendix 1 - Team Data'!$B$12:$R$112, MATCH(D4366, 'Appendix 1 - Team Data'!$B$12:$B$112,0),4)</f>
        <v>30</v>
      </c>
      <c r="J4366" s="25">
        <f t="shared" si="68"/>
        <v>2</v>
      </c>
    </row>
    <row r="4367" spans="2:10">
      <c r="B4367" s="3">
        <v>42822</v>
      </c>
      <c r="C4367" s="10" t="s">
        <v>26</v>
      </c>
      <c r="D4367" s="10" t="s">
        <v>249</v>
      </c>
      <c r="E4367" s="25">
        <v>2</v>
      </c>
      <c r="F4367" s="25">
        <v>0</v>
      </c>
      <c r="G4367" s="10" t="s">
        <v>289</v>
      </c>
      <c r="H4367" s="25">
        <f>INDEX('Appendix 1 - Team Data'!$B$12:$R$112, MATCH(C4367, 'Appendix 1 - Team Data'!$B$12:$B$112,0),4)</f>
        <v>60</v>
      </c>
      <c r="I4367" s="25">
        <f>INDEX('Appendix 1 - Team Data'!$B$12:$R$112, MATCH(D4367, 'Appendix 1 - Team Data'!$B$12:$B$112,0),4)</f>
        <v>20</v>
      </c>
      <c r="J4367" s="25">
        <f t="shared" si="68"/>
        <v>2</v>
      </c>
    </row>
    <row r="4368" spans="2:10">
      <c r="B4368" s="3">
        <v>42822</v>
      </c>
      <c r="C4368" s="10" t="s">
        <v>227</v>
      </c>
      <c r="D4368" s="10" t="s">
        <v>30</v>
      </c>
      <c r="E4368" s="25">
        <v>2</v>
      </c>
      <c r="F4368" s="25">
        <v>0</v>
      </c>
      <c r="G4368" s="10" t="s">
        <v>289</v>
      </c>
      <c r="H4368" s="25">
        <f>INDEX('Appendix 1 - Team Data'!$B$12:$R$112, MATCH(C4368, 'Appendix 1 - Team Data'!$B$12:$B$112,0),4)</f>
        <v>50</v>
      </c>
      <c r="I4368" s="25">
        <f>INDEX('Appendix 1 - Team Data'!$B$12:$R$112, MATCH(D4368, 'Appendix 1 - Team Data'!$B$12:$B$112,0),4)</f>
        <v>90</v>
      </c>
      <c r="J4368" s="25">
        <f t="shared" si="68"/>
        <v>2</v>
      </c>
    </row>
    <row r="4369" spans="2:10">
      <c r="B4369" s="3">
        <v>42822</v>
      </c>
      <c r="C4369" s="10" t="s">
        <v>213</v>
      </c>
      <c r="D4369" s="10" t="s">
        <v>220</v>
      </c>
      <c r="E4369" s="25">
        <v>3</v>
      </c>
      <c r="F4369" s="25">
        <v>1</v>
      </c>
      <c r="G4369" s="10" t="s">
        <v>289</v>
      </c>
      <c r="H4369" s="25">
        <f>INDEX('Appendix 1 - Team Data'!$B$12:$R$112, MATCH(C4369, 'Appendix 1 - Team Data'!$B$12:$B$112,0),4)</f>
        <v>80</v>
      </c>
      <c r="I4369" s="25">
        <f>INDEX('Appendix 1 - Team Data'!$B$12:$R$112, MATCH(D4369, 'Appendix 1 - Team Data'!$B$12:$B$112,0),4)</f>
        <v>60</v>
      </c>
      <c r="J4369" s="25">
        <f t="shared" si="68"/>
        <v>2</v>
      </c>
    </row>
    <row r="4370" spans="2:10">
      <c r="B4370" s="3">
        <v>42822</v>
      </c>
      <c r="C4370" s="10" t="s">
        <v>218</v>
      </c>
      <c r="D4370" s="10" t="s">
        <v>52</v>
      </c>
      <c r="E4370" s="25">
        <v>0</v>
      </c>
      <c r="F4370" s="25">
        <v>2</v>
      </c>
      <c r="G4370" s="10" t="s">
        <v>289</v>
      </c>
      <c r="H4370" s="25">
        <f>INDEX('Appendix 1 - Team Data'!$B$12:$R$112, MATCH(C4370, 'Appendix 1 - Team Data'!$B$12:$B$112,0),4)</f>
        <v>70</v>
      </c>
      <c r="I4370" s="25">
        <f>INDEX('Appendix 1 - Team Data'!$B$12:$R$112, MATCH(D4370, 'Appendix 1 - Team Data'!$B$12:$B$112,0),4)</f>
        <v>90</v>
      </c>
      <c r="J4370" s="25">
        <f t="shared" si="68"/>
        <v>2</v>
      </c>
    </row>
    <row r="4371" spans="2:10">
      <c r="B4371" s="3">
        <v>42822</v>
      </c>
      <c r="C4371" s="10" t="s">
        <v>25</v>
      </c>
      <c r="D4371" s="10" t="s">
        <v>21</v>
      </c>
      <c r="E4371" s="25">
        <v>0</v>
      </c>
      <c r="F4371" s="25">
        <v>2</v>
      </c>
      <c r="G4371" s="10" t="s">
        <v>288</v>
      </c>
      <c r="H4371" s="25">
        <f>INDEX('Appendix 1 - Team Data'!$B$12:$R$112, MATCH(C4371, 'Appendix 1 - Team Data'!$B$12:$B$112,0),4)</f>
        <v>90</v>
      </c>
      <c r="I4371" s="25">
        <f>INDEX('Appendix 1 - Team Data'!$B$12:$R$112, MATCH(D4371, 'Appendix 1 - Team Data'!$B$12:$B$112,0),4)</f>
        <v>90</v>
      </c>
      <c r="J4371" s="25">
        <f t="shared" si="68"/>
        <v>2</v>
      </c>
    </row>
    <row r="4372" spans="2:10">
      <c r="B4372" s="3">
        <v>42887</v>
      </c>
      <c r="C4372" s="10" t="s">
        <v>41</v>
      </c>
      <c r="D4372" s="10" t="s">
        <v>221</v>
      </c>
      <c r="E4372" s="25">
        <v>3</v>
      </c>
      <c r="F4372" s="25">
        <v>1</v>
      </c>
      <c r="G4372" s="10" t="s">
        <v>288</v>
      </c>
      <c r="H4372" s="25">
        <f>INDEX('Appendix 1 - Team Data'!$B$12:$R$112, MATCH(C4372, 'Appendix 1 - Team Data'!$B$12:$B$112,0),4)</f>
        <v>80</v>
      </c>
      <c r="I4372" s="25">
        <f>INDEX('Appendix 1 - Team Data'!$B$12:$R$112, MATCH(D4372, 'Appendix 1 - Team Data'!$B$12:$B$112,0),4)</f>
        <v>60</v>
      </c>
      <c r="J4372" s="25">
        <f t="shared" si="68"/>
        <v>2</v>
      </c>
    </row>
    <row r="4373" spans="2:10">
      <c r="B4373" s="3">
        <v>42890</v>
      </c>
      <c r="C4373" s="10" t="s">
        <v>221</v>
      </c>
      <c r="D4373" s="10" t="s">
        <v>18</v>
      </c>
      <c r="E4373" s="25">
        <v>3</v>
      </c>
      <c r="F4373" s="25">
        <v>1</v>
      </c>
      <c r="G4373" s="10" t="s">
        <v>288</v>
      </c>
      <c r="H4373" s="25">
        <f>INDEX('Appendix 1 - Team Data'!$B$12:$R$112, MATCH(C4373, 'Appendix 1 - Team Data'!$B$12:$B$112,0),4)</f>
        <v>60</v>
      </c>
      <c r="I4373" s="25">
        <f>INDEX('Appendix 1 - Team Data'!$B$12:$R$112, MATCH(D4373, 'Appendix 1 - Team Data'!$B$12:$B$112,0),4)</f>
        <v>80</v>
      </c>
      <c r="J4373" s="25">
        <f t="shared" ref="J4373:J4436" si="69">ABS(F4373-E4373)</f>
        <v>2</v>
      </c>
    </row>
    <row r="4374" spans="2:10">
      <c r="B4374" s="3">
        <v>42895</v>
      </c>
      <c r="C4374" s="10" t="s">
        <v>258</v>
      </c>
      <c r="D4374" s="10" t="s">
        <v>45</v>
      </c>
      <c r="E4374" s="25">
        <v>0</v>
      </c>
      <c r="F4374" s="25">
        <v>2</v>
      </c>
      <c r="G4374" s="10" t="s">
        <v>289</v>
      </c>
      <c r="H4374" s="25">
        <f>INDEX('Appendix 1 - Team Data'!$B$12:$R$112, MATCH(C4374, 'Appendix 1 - Team Data'!$B$12:$B$112,0),4)</f>
        <v>20</v>
      </c>
      <c r="I4374" s="25">
        <f>INDEX('Appendix 1 - Team Data'!$B$12:$R$112, MATCH(D4374, 'Appendix 1 - Team Data'!$B$12:$B$112,0),4)</f>
        <v>90</v>
      </c>
      <c r="J4374" s="25">
        <f t="shared" si="69"/>
        <v>2</v>
      </c>
    </row>
    <row r="4375" spans="2:10">
      <c r="B4375" s="3">
        <v>42896</v>
      </c>
      <c r="C4375" s="10" t="s">
        <v>33</v>
      </c>
      <c r="D4375" s="10" t="s">
        <v>250</v>
      </c>
      <c r="E4375" s="25">
        <v>0</v>
      </c>
      <c r="F4375" s="25">
        <v>2</v>
      </c>
      <c r="G4375" s="10" t="s">
        <v>291</v>
      </c>
      <c r="H4375" s="25">
        <f>INDEX('Appendix 1 - Team Data'!$B$12:$R$112, MATCH(C4375, 'Appendix 1 - Team Data'!$B$12:$B$112,0),4)</f>
        <v>50</v>
      </c>
      <c r="I4375" s="25">
        <f>INDEX('Appendix 1 - Team Data'!$B$12:$R$112, MATCH(D4375, 'Appendix 1 - Team Data'!$B$12:$B$112,0),4)</f>
        <v>20</v>
      </c>
      <c r="J4375" s="25">
        <f t="shared" si="69"/>
        <v>2</v>
      </c>
    </row>
    <row r="4376" spans="2:10">
      <c r="B4376" s="3">
        <v>42896</v>
      </c>
      <c r="C4376" s="10" t="s">
        <v>50</v>
      </c>
      <c r="D4376" s="10" t="s">
        <v>228</v>
      </c>
      <c r="E4376" s="25">
        <v>3</v>
      </c>
      <c r="F4376" s="25">
        <v>1</v>
      </c>
      <c r="G4376" s="10" t="s">
        <v>289</v>
      </c>
      <c r="H4376" s="25">
        <f>INDEX('Appendix 1 - Team Data'!$B$12:$R$112, MATCH(C4376, 'Appendix 1 - Team Data'!$B$12:$B$112,0),4)</f>
        <v>80</v>
      </c>
      <c r="I4376" s="25">
        <f>INDEX('Appendix 1 - Team Data'!$B$12:$R$112, MATCH(D4376, 'Appendix 1 - Team Data'!$B$12:$B$112,0),4)</f>
        <v>50</v>
      </c>
      <c r="J4376" s="25">
        <f t="shared" si="69"/>
        <v>2</v>
      </c>
    </row>
    <row r="4377" spans="2:10">
      <c r="B4377" s="3">
        <v>42898</v>
      </c>
      <c r="C4377" s="10" t="s">
        <v>23</v>
      </c>
      <c r="D4377" s="10" t="s">
        <v>240</v>
      </c>
      <c r="E4377" s="25">
        <v>2</v>
      </c>
      <c r="F4377" s="25">
        <v>0</v>
      </c>
      <c r="G4377" s="10" t="s">
        <v>289</v>
      </c>
      <c r="H4377" s="25">
        <f>INDEX('Appendix 1 - Team Data'!$B$12:$R$112, MATCH(C4377, 'Appendix 1 - Team Data'!$B$12:$B$112,0),4)</f>
        <v>70</v>
      </c>
      <c r="I4377" s="25">
        <f>INDEX('Appendix 1 - Team Data'!$B$12:$R$112, MATCH(D4377, 'Appendix 1 - Team Data'!$B$12:$B$112,0),4)</f>
        <v>30</v>
      </c>
      <c r="J4377" s="25">
        <f t="shared" si="69"/>
        <v>2</v>
      </c>
    </row>
    <row r="4378" spans="2:10">
      <c r="B4378" s="3">
        <v>42903</v>
      </c>
      <c r="C4378" s="10" t="s">
        <v>15</v>
      </c>
      <c r="D4378" s="10" t="s">
        <v>254</v>
      </c>
      <c r="E4378" s="25">
        <v>2</v>
      </c>
      <c r="F4378" s="25">
        <v>0</v>
      </c>
      <c r="G4378" s="10" t="s">
        <v>295</v>
      </c>
      <c r="H4378" s="25">
        <f>INDEX('Appendix 1 - Team Data'!$B$12:$R$112, MATCH(C4378, 'Appendix 1 - Team Data'!$B$12:$B$112,0),4)</f>
        <v>50</v>
      </c>
      <c r="I4378" s="25">
        <f>INDEX('Appendix 1 - Team Data'!$B$12:$R$112, MATCH(D4378, 'Appendix 1 - Team Data'!$B$12:$B$112,0),4)</f>
        <v>20</v>
      </c>
      <c r="J4378" s="25">
        <f t="shared" si="69"/>
        <v>2</v>
      </c>
    </row>
    <row r="4379" spans="2:10">
      <c r="B4379" s="3">
        <v>42904</v>
      </c>
      <c r="C4379" s="10" t="s">
        <v>231</v>
      </c>
      <c r="D4379" s="10" t="s">
        <v>213</v>
      </c>
      <c r="E4379" s="25">
        <v>0</v>
      </c>
      <c r="F4379" s="25">
        <v>2</v>
      </c>
      <c r="G4379" s="10" t="s">
        <v>295</v>
      </c>
      <c r="H4379" s="25">
        <f>INDEX('Appendix 1 - Team Data'!$B$12:$R$112, MATCH(C4379, 'Appendix 1 - Team Data'!$B$12:$B$112,0),4)</f>
        <v>40</v>
      </c>
      <c r="I4379" s="25">
        <f>INDEX('Appendix 1 - Team Data'!$B$12:$R$112, MATCH(D4379, 'Appendix 1 - Team Data'!$B$12:$B$112,0),4)</f>
        <v>80</v>
      </c>
      <c r="J4379" s="25">
        <f t="shared" si="69"/>
        <v>2</v>
      </c>
    </row>
    <row r="4380" spans="2:10">
      <c r="B4380" s="3">
        <v>42911</v>
      </c>
      <c r="C4380" s="10" t="s">
        <v>40</v>
      </c>
      <c r="D4380" s="10" t="s">
        <v>231</v>
      </c>
      <c r="E4380" s="25">
        <v>3</v>
      </c>
      <c r="F4380" s="25">
        <v>1</v>
      </c>
      <c r="G4380" s="10" t="s">
        <v>295</v>
      </c>
      <c r="H4380" s="25">
        <f>INDEX('Appendix 1 - Team Data'!$B$12:$R$112, MATCH(C4380, 'Appendix 1 - Team Data'!$B$12:$B$112,0),4)</f>
        <v>90</v>
      </c>
      <c r="I4380" s="25">
        <f>INDEX('Appendix 1 - Team Data'!$B$12:$R$112, MATCH(D4380, 'Appendix 1 - Team Data'!$B$12:$B$112,0),4)</f>
        <v>40</v>
      </c>
      <c r="J4380" s="25">
        <f t="shared" si="69"/>
        <v>2</v>
      </c>
    </row>
    <row r="4381" spans="2:10">
      <c r="B4381" s="3">
        <v>42925</v>
      </c>
      <c r="C4381" s="10" t="s">
        <v>41</v>
      </c>
      <c r="D4381" s="10" t="s">
        <v>271</v>
      </c>
      <c r="E4381" s="25">
        <v>3</v>
      </c>
      <c r="F4381" s="25">
        <v>1</v>
      </c>
      <c r="G4381" s="10" t="s">
        <v>302</v>
      </c>
      <c r="H4381" s="25">
        <f>INDEX('Appendix 1 - Team Data'!$B$12:$R$112, MATCH(C4381, 'Appendix 1 - Team Data'!$B$12:$B$112,0),4)</f>
        <v>80</v>
      </c>
      <c r="I4381" s="25">
        <f>INDEX('Appendix 1 - Team Data'!$B$12:$R$112, MATCH(D4381, 'Appendix 1 - Team Data'!$B$12:$B$112,0),4)</f>
        <v>0</v>
      </c>
      <c r="J4381" s="25">
        <f t="shared" si="69"/>
        <v>2</v>
      </c>
    </row>
    <row r="4382" spans="2:10">
      <c r="B4382" s="3">
        <v>42925</v>
      </c>
      <c r="C4382" s="10" t="s">
        <v>260</v>
      </c>
      <c r="D4382" s="10" t="s">
        <v>267</v>
      </c>
      <c r="E4382" s="25">
        <v>1</v>
      </c>
      <c r="F4382" s="25">
        <v>3</v>
      </c>
      <c r="G4382" s="10" t="s">
        <v>329</v>
      </c>
      <c r="H4382" s="25">
        <f>INDEX('Appendix 1 - Team Data'!$B$12:$R$112, MATCH(C4382, 'Appendix 1 - Team Data'!$B$12:$B$112,0),4)</f>
        <v>10</v>
      </c>
      <c r="I4382" s="25">
        <f>INDEX('Appendix 1 - Team Data'!$B$12:$R$112, MATCH(D4382, 'Appendix 1 - Team Data'!$B$12:$B$112,0),4)</f>
        <v>10</v>
      </c>
      <c r="J4382" s="25">
        <f t="shared" si="69"/>
        <v>2</v>
      </c>
    </row>
    <row r="4383" spans="2:10">
      <c r="B4383" s="3">
        <v>42978</v>
      </c>
      <c r="C4383" s="10" t="s">
        <v>35</v>
      </c>
      <c r="D4383" s="10" t="s">
        <v>218</v>
      </c>
      <c r="E4383" s="25">
        <v>2</v>
      </c>
      <c r="F4383" s="25">
        <v>0</v>
      </c>
      <c r="G4383" s="10" t="s">
        <v>289</v>
      </c>
      <c r="H4383" s="25">
        <f>INDEX('Appendix 1 - Team Data'!$B$12:$R$112, MATCH(C4383, 'Appendix 1 - Team Data'!$B$12:$B$112,0),4)</f>
        <v>90</v>
      </c>
      <c r="I4383" s="25">
        <f>INDEX('Appendix 1 - Team Data'!$B$12:$R$112, MATCH(D4383, 'Appendix 1 - Team Data'!$B$12:$B$112,0),4)</f>
        <v>70</v>
      </c>
      <c r="J4383" s="25">
        <f t="shared" si="69"/>
        <v>2</v>
      </c>
    </row>
    <row r="4384" spans="2:10">
      <c r="B4384" s="3">
        <v>42978</v>
      </c>
      <c r="C4384" s="10" t="s">
        <v>241</v>
      </c>
      <c r="D4384" s="10" t="s">
        <v>270</v>
      </c>
      <c r="E4384" s="25">
        <v>3</v>
      </c>
      <c r="F4384" s="25">
        <v>1</v>
      </c>
      <c r="G4384" s="10" t="s">
        <v>289</v>
      </c>
      <c r="H4384" s="25">
        <f>INDEX('Appendix 1 - Team Data'!$B$12:$R$112, MATCH(C4384, 'Appendix 1 - Team Data'!$B$12:$B$112,0),4)</f>
        <v>30</v>
      </c>
      <c r="I4384" s="25">
        <f>INDEX('Appendix 1 - Team Data'!$B$12:$R$112, MATCH(D4384, 'Appendix 1 - Team Data'!$B$12:$B$112,0),4)</f>
        <v>0</v>
      </c>
      <c r="J4384" s="25">
        <f t="shared" si="69"/>
        <v>2</v>
      </c>
    </row>
    <row r="4385" spans="2:10">
      <c r="B4385" s="3">
        <v>42978</v>
      </c>
      <c r="C4385" s="10" t="s">
        <v>53</v>
      </c>
      <c r="D4385" s="10" t="s">
        <v>26</v>
      </c>
      <c r="E4385" s="25">
        <v>2</v>
      </c>
      <c r="F4385" s="25">
        <v>0</v>
      </c>
      <c r="G4385" s="10" t="s">
        <v>289</v>
      </c>
      <c r="H4385" s="25">
        <f>INDEX('Appendix 1 - Team Data'!$B$12:$R$112, MATCH(C4385, 'Appendix 1 - Team Data'!$B$12:$B$112,0),4)</f>
        <v>50</v>
      </c>
      <c r="I4385" s="25">
        <f>INDEX('Appendix 1 - Team Data'!$B$12:$R$112, MATCH(D4385, 'Appendix 1 - Team Data'!$B$12:$B$112,0),4)</f>
        <v>60</v>
      </c>
      <c r="J4385" s="25">
        <f t="shared" si="69"/>
        <v>2</v>
      </c>
    </row>
    <row r="4386" spans="2:10">
      <c r="B4386" s="3">
        <v>42980</v>
      </c>
      <c r="C4386" s="10" t="s">
        <v>260</v>
      </c>
      <c r="D4386" s="10" t="s">
        <v>251</v>
      </c>
      <c r="E4386" s="25">
        <v>3</v>
      </c>
      <c r="F4386" s="25">
        <v>1</v>
      </c>
      <c r="G4386" s="10" t="s">
        <v>289</v>
      </c>
      <c r="H4386" s="25">
        <f>INDEX('Appendix 1 - Team Data'!$B$12:$R$112, MATCH(C4386, 'Appendix 1 - Team Data'!$B$12:$B$112,0),4)</f>
        <v>10</v>
      </c>
      <c r="I4386" s="25">
        <f>INDEX('Appendix 1 - Team Data'!$B$12:$R$112, MATCH(D4386, 'Appendix 1 - Team Data'!$B$12:$B$112,0),4)</f>
        <v>20</v>
      </c>
      <c r="J4386" s="25">
        <f t="shared" si="69"/>
        <v>2</v>
      </c>
    </row>
    <row r="4387" spans="2:10">
      <c r="B4387" s="3">
        <v>42980</v>
      </c>
      <c r="C4387" s="10" t="s">
        <v>219</v>
      </c>
      <c r="D4387" s="10" t="s">
        <v>225</v>
      </c>
      <c r="E4387" s="25">
        <v>2</v>
      </c>
      <c r="F4387" s="25">
        <v>0</v>
      </c>
      <c r="G4387" s="10" t="s">
        <v>289</v>
      </c>
      <c r="H4387" s="25">
        <f>INDEX('Appendix 1 - Team Data'!$B$12:$R$112, MATCH(C4387, 'Appendix 1 - Team Data'!$B$12:$B$112,0),4)</f>
        <v>60</v>
      </c>
      <c r="I4387" s="25">
        <f>INDEX('Appendix 1 - Team Data'!$B$12:$R$112, MATCH(D4387, 'Appendix 1 - Team Data'!$B$12:$B$112,0),4)</f>
        <v>60</v>
      </c>
      <c r="J4387" s="25">
        <f t="shared" si="69"/>
        <v>2</v>
      </c>
    </row>
    <row r="4388" spans="2:10">
      <c r="B4388" s="3">
        <v>42980</v>
      </c>
      <c r="C4388" s="10" t="s">
        <v>255</v>
      </c>
      <c r="D4388" s="10" t="s">
        <v>247</v>
      </c>
      <c r="E4388" s="25">
        <v>2</v>
      </c>
      <c r="F4388" s="25">
        <v>0</v>
      </c>
      <c r="G4388" s="10" t="s">
        <v>288</v>
      </c>
      <c r="H4388" s="25">
        <f>INDEX('Appendix 1 - Team Data'!$B$12:$R$112, MATCH(C4388, 'Appendix 1 - Team Data'!$B$12:$B$112,0),4)</f>
        <v>20</v>
      </c>
      <c r="I4388" s="25">
        <f>INDEX('Appendix 1 - Team Data'!$B$12:$R$112, MATCH(D4388, 'Appendix 1 - Team Data'!$B$12:$B$112,0),4)</f>
        <v>30</v>
      </c>
      <c r="J4388" s="25">
        <f t="shared" si="69"/>
        <v>2</v>
      </c>
    </row>
    <row r="4389" spans="2:10">
      <c r="B4389" s="3">
        <v>42981</v>
      </c>
      <c r="C4389" s="10" t="s">
        <v>212</v>
      </c>
      <c r="D4389" s="10" t="s">
        <v>233</v>
      </c>
      <c r="E4389" s="25">
        <v>3</v>
      </c>
      <c r="F4389" s="25">
        <v>1</v>
      </c>
      <c r="G4389" s="10" t="s">
        <v>289</v>
      </c>
      <c r="H4389" s="25">
        <f>INDEX('Appendix 1 - Team Data'!$B$12:$R$112, MATCH(C4389, 'Appendix 1 - Team Data'!$B$12:$B$112,0),4)</f>
        <v>80</v>
      </c>
      <c r="I4389" s="25">
        <f>INDEX('Appendix 1 - Team Data'!$B$12:$R$112, MATCH(D4389, 'Appendix 1 - Team Data'!$B$12:$B$112,0),4)</f>
        <v>40</v>
      </c>
      <c r="J4389" s="25">
        <f t="shared" si="69"/>
        <v>2</v>
      </c>
    </row>
    <row r="4390" spans="2:10">
      <c r="B4390" s="3">
        <v>42983</v>
      </c>
      <c r="C4390" s="10" t="s">
        <v>218</v>
      </c>
      <c r="D4390" s="10" t="s">
        <v>27</v>
      </c>
      <c r="E4390" s="25">
        <v>0</v>
      </c>
      <c r="F4390" s="25">
        <v>2</v>
      </c>
      <c r="G4390" s="10" t="s">
        <v>289</v>
      </c>
      <c r="H4390" s="25">
        <f>INDEX('Appendix 1 - Team Data'!$B$12:$R$112, MATCH(C4390, 'Appendix 1 - Team Data'!$B$12:$B$112,0),4)</f>
        <v>70</v>
      </c>
      <c r="I4390" s="25">
        <f>INDEX('Appendix 1 - Team Data'!$B$12:$R$112, MATCH(D4390, 'Appendix 1 - Team Data'!$B$12:$B$112,0),4)</f>
        <v>80</v>
      </c>
      <c r="J4390" s="25">
        <f t="shared" si="69"/>
        <v>2</v>
      </c>
    </row>
    <row r="4391" spans="2:10">
      <c r="B4391" s="3">
        <v>42983</v>
      </c>
      <c r="C4391" s="10" t="s">
        <v>31</v>
      </c>
      <c r="D4391" s="10" t="s">
        <v>219</v>
      </c>
      <c r="E4391" s="25">
        <v>2</v>
      </c>
      <c r="F4391" s="25">
        <v>0</v>
      </c>
      <c r="G4391" s="10" t="s">
        <v>289</v>
      </c>
      <c r="H4391" s="25">
        <f>INDEX('Appendix 1 - Team Data'!$B$12:$R$112, MATCH(C4391, 'Appendix 1 - Team Data'!$B$12:$B$112,0),4)</f>
        <v>70</v>
      </c>
      <c r="I4391" s="25">
        <f>INDEX('Appendix 1 - Team Data'!$B$12:$R$112, MATCH(D4391, 'Appendix 1 - Team Data'!$B$12:$B$112,0),4)</f>
        <v>60</v>
      </c>
      <c r="J4391" s="25">
        <f t="shared" si="69"/>
        <v>2</v>
      </c>
    </row>
    <row r="4392" spans="2:10">
      <c r="B4392" s="3">
        <v>43013</v>
      </c>
      <c r="C4392" s="10" t="s">
        <v>229</v>
      </c>
      <c r="D4392" s="10" t="s">
        <v>40</v>
      </c>
      <c r="E4392" s="25">
        <v>1</v>
      </c>
      <c r="F4392" s="25">
        <v>3</v>
      </c>
      <c r="G4392" s="10" t="s">
        <v>289</v>
      </c>
      <c r="H4392" s="25">
        <f>INDEX('Appendix 1 - Team Data'!$B$12:$R$112, MATCH(C4392, 'Appendix 1 - Team Data'!$B$12:$B$112,0),4)</f>
        <v>50</v>
      </c>
      <c r="I4392" s="25">
        <f>INDEX('Appendix 1 - Team Data'!$B$12:$R$112, MATCH(D4392, 'Appendix 1 - Team Data'!$B$12:$B$112,0),4)</f>
        <v>90</v>
      </c>
      <c r="J4392" s="25">
        <f t="shared" si="69"/>
        <v>2</v>
      </c>
    </row>
    <row r="4393" spans="2:10">
      <c r="B4393" s="3">
        <v>43015</v>
      </c>
      <c r="C4393" s="10" t="s">
        <v>231</v>
      </c>
      <c r="D4393" s="10" t="s">
        <v>251</v>
      </c>
      <c r="E4393" s="25">
        <v>2</v>
      </c>
      <c r="F4393" s="25">
        <v>0</v>
      </c>
      <c r="G4393" s="10" t="s">
        <v>289</v>
      </c>
      <c r="H4393" s="25">
        <f>INDEX('Appendix 1 - Team Data'!$B$12:$R$112, MATCH(C4393, 'Appendix 1 - Team Data'!$B$12:$B$112,0),4)</f>
        <v>40</v>
      </c>
      <c r="I4393" s="25">
        <f>INDEX('Appendix 1 - Team Data'!$B$12:$R$112, MATCH(D4393, 'Appendix 1 - Team Data'!$B$12:$B$112,0),4)</f>
        <v>20</v>
      </c>
      <c r="J4393" s="25">
        <f t="shared" si="69"/>
        <v>2</v>
      </c>
    </row>
    <row r="4394" spans="2:10">
      <c r="B4394" s="3">
        <v>43015</v>
      </c>
      <c r="C4394" s="10" t="s">
        <v>250</v>
      </c>
      <c r="D4394" s="10" t="s">
        <v>238</v>
      </c>
      <c r="E4394" s="25">
        <v>3</v>
      </c>
      <c r="F4394" s="25">
        <v>1</v>
      </c>
      <c r="G4394" s="10" t="s">
        <v>289</v>
      </c>
      <c r="H4394" s="25">
        <f>INDEX('Appendix 1 - Team Data'!$B$12:$R$112, MATCH(C4394, 'Appendix 1 - Team Data'!$B$12:$B$112,0),4)</f>
        <v>20</v>
      </c>
      <c r="I4394" s="25">
        <f>INDEX('Appendix 1 - Team Data'!$B$12:$R$112, MATCH(D4394, 'Appendix 1 - Team Data'!$B$12:$B$112,0),4)</f>
        <v>40</v>
      </c>
      <c r="J4394" s="25">
        <f t="shared" si="69"/>
        <v>2</v>
      </c>
    </row>
    <row r="4395" spans="2:10">
      <c r="B4395" s="3">
        <v>43015</v>
      </c>
      <c r="C4395" s="10" t="s">
        <v>276</v>
      </c>
      <c r="D4395" s="10" t="s">
        <v>51</v>
      </c>
      <c r="E4395" s="25">
        <v>0</v>
      </c>
      <c r="F4395" s="25">
        <v>2</v>
      </c>
      <c r="G4395" s="10" t="s">
        <v>289</v>
      </c>
      <c r="H4395" s="25">
        <f>INDEX('Appendix 1 - Team Data'!$B$12:$R$112, MATCH(C4395, 'Appendix 1 - Team Data'!$B$12:$B$112,0),4)</f>
        <v>0</v>
      </c>
      <c r="I4395" s="25">
        <f>INDEX('Appendix 1 - Team Data'!$B$12:$R$112, MATCH(D4395, 'Appendix 1 - Team Data'!$B$12:$B$112,0),4)</f>
        <v>70</v>
      </c>
      <c r="J4395" s="25">
        <f t="shared" si="69"/>
        <v>2</v>
      </c>
    </row>
    <row r="4396" spans="2:10">
      <c r="B4396" s="3">
        <v>43015</v>
      </c>
      <c r="C4396" s="10" t="s">
        <v>261</v>
      </c>
      <c r="D4396" s="10" t="s">
        <v>212</v>
      </c>
      <c r="E4396" s="25">
        <v>1</v>
      </c>
      <c r="F4396" s="25">
        <v>3</v>
      </c>
      <c r="G4396" s="10" t="s">
        <v>289</v>
      </c>
      <c r="H4396" s="25">
        <f>INDEX('Appendix 1 - Team Data'!$B$12:$R$112, MATCH(C4396, 'Appendix 1 - Team Data'!$B$12:$B$112,0),4)</f>
        <v>10</v>
      </c>
      <c r="I4396" s="25">
        <f>INDEX('Appendix 1 - Team Data'!$B$12:$R$112, MATCH(D4396, 'Appendix 1 - Team Data'!$B$12:$B$112,0),4)</f>
        <v>80</v>
      </c>
      <c r="J4396" s="25">
        <f t="shared" si="69"/>
        <v>2</v>
      </c>
    </row>
    <row r="4397" spans="2:10">
      <c r="B4397" s="3">
        <v>43015</v>
      </c>
      <c r="C4397" s="10" t="s">
        <v>15</v>
      </c>
      <c r="D4397" s="10" t="s">
        <v>43</v>
      </c>
      <c r="E4397" s="25">
        <v>4</v>
      </c>
      <c r="F4397" s="25">
        <v>2</v>
      </c>
      <c r="G4397" s="10" t="s">
        <v>288</v>
      </c>
      <c r="H4397" s="25">
        <f>INDEX('Appendix 1 - Team Data'!$B$12:$R$112, MATCH(C4397, 'Appendix 1 - Team Data'!$B$12:$B$112,0),4)</f>
        <v>50</v>
      </c>
      <c r="I4397" s="25">
        <f>INDEX('Appendix 1 - Team Data'!$B$12:$R$112, MATCH(D4397, 'Appendix 1 - Team Data'!$B$12:$B$112,0),4)</f>
        <v>70</v>
      </c>
      <c r="J4397" s="25">
        <f t="shared" si="69"/>
        <v>2</v>
      </c>
    </row>
    <row r="4398" spans="2:10">
      <c r="B4398" s="3">
        <v>43016</v>
      </c>
      <c r="C4398" s="10" t="s">
        <v>50</v>
      </c>
      <c r="D4398" s="10" t="s">
        <v>235</v>
      </c>
      <c r="E4398" s="25">
        <v>4</v>
      </c>
      <c r="F4398" s="25">
        <v>2</v>
      </c>
      <c r="G4398" s="10" t="s">
        <v>289</v>
      </c>
      <c r="H4398" s="25">
        <f>INDEX('Appendix 1 - Team Data'!$B$12:$R$112, MATCH(C4398, 'Appendix 1 - Team Data'!$B$12:$B$112,0),4)</f>
        <v>80</v>
      </c>
      <c r="I4398" s="25">
        <f>INDEX('Appendix 1 - Team Data'!$B$12:$R$112, MATCH(D4398, 'Appendix 1 - Team Data'!$B$12:$B$112,0),4)</f>
        <v>40</v>
      </c>
      <c r="J4398" s="25">
        <f t="shared" si="69"/>
        <v>2</v>
      </c>
    </row>
    <row r="4399" spans="2:10">
      <c r="B4399" s="3">
        <v>43017</v>
      </c>
      <c r="C4399" s="10" t="s">
        <v>219</v>
      </c>
      <c r="D4399" s="10" t="s">
        <v>32</v>
      </c>
      <c r="E4399" s="25">
        <v>0</v>
      </c>
      <c r="F4399" s="25">
        <v>2</v>
      </c>
      <c r="G4399" s="10" t="s">
        <v>289</v>
      </c>
      <c r="H4399" s="25">
        <f>INDEX('Appendix 1 - Team Data'!$B$12:$R$112, MATCH(C4399, 'Appendix 1 - Team Data'!$B$12:$B$112,0),4)</f>
        <v>60</v>
      </c>
      <c r="I4399" s="25">
        <f>INDEX('Appendix 1 - Team Data'!$B$12:$R$112, MATCH(D4399, 'Appendix 1 - Team Data'!$B$12:$B$112,0),4)</f>
        <v>80</v>
      </c>
      <c r="J4399" s="25">
        <f t="shared" si="69"/>
        <v>2</v>
      </c>
    </row>
    <row r="4400" spans="2:10">
      <c r="B4400" s="3">
        <v>43018</v>
      </c>
      <c r="C4400" s="10" t="s">
        <v>218</v>
      </c>
      <c r="D4400" s="10" t="s">
        <v>30</v>
      </c>
      <c r="E4400" s="25">
        <v>1</v>
      </c>
      <c r="F4400" s="25">
        <v>3</v>
      </c>
      <c r="G4400" s="10" t="s">
        <v>289</v>
      </c>
      <c r="H4400" s="25">
        <f>INDEX('Appendix 1 - Team Data'!$B$12:$R$112, MATCH(C4400, 'Appendix 1 - Team Data'!$B$12:$B$112,0),4)</f>
        <v>70</v>
      </c>
      <c r="I4400" s="25">
        <f>INDEX('Appendix 1 - Team Data'!$B$12:$R$112, MATCH(D4400, 'Appendix 1 - Team Data'!$B$12:$B$112,0),4)</f>
        <v>90</v>
      </c>
      <c r="J4400" s="25">
        <f t="shared" si="69"/>
        <v>2</v>
      </c>
    </row>
    <row r="4401" spans="2:10">
      <c r="B4401" s="3">
        <v>43018</v>
      </c>
      <c r="C4401" s="10" t="s">
        <v>18</v>
      </c>
      <c r="D4401" s="10" t="s">
        <v>227</v>
      </c>
      <c r="E4401" s="25">
        <v>4</v>
      </c>
      <c r="F4401" s="25">
        <v>2</v>
      </c>
      <c r="G4401" s="10" t="s">
        <v>289</v>
      </c>
      <c r="H4401" s="25">
        <f>INDEX('Appendix 1 - Team Data'!$B$12:$R$112, MATCH(C4401, 'Appendix 1 - Team Data'!$B$12:$B$112,0),4)</f>
        <v>80</v>
      </c>
      <c r="I4401" s="25">
        <f>INDEX('Appendix 1 - Team Data'!$B$12:$R$112, MATCH(D4401, 'Appendix 1 - Team Data'!$B$12:$B$112,0),4)</f>
        <v>50</v>
      </c>
      <c r="J4401" s="25">
        <f t="shared" si="69"/>
        <v>2</v>
      </c>
    </row>
    <row r="4402" spans="2:10">
      <c r="B4402" s="3">
        <v>43018</v>
      </c>
      <c r="C4402" s="10" t="s">
        <v>212</v>
      </c>
      <c r="D4402" s="10" t="s">
        <v>42</v>
      </c>
      <c r="E4402" s="25">
        <v>2</v>
      </c>
      <c r="F4402" s="25">
        <v>0</v>
      </c>
      <c r="G4402" s="10" t="s">
        <v>289</v>
      </c>
      <c r="H4402" s="25">
        <f>INDEX('Appendix 1 - Team Data'!$B$12:$R$112, MATCH(C4402, 'Appendix 1 - Team Data'!$B$12:$B$112,0),4)</f>
        <v>80</v>
      </c>
      <c r="I4402" s="25">
        <f>INDEX('Appendix 1 - Team Data'!$B$12:$R$112, MATCH(D4402, 'Appendix 1 - Team Data'!$B$12:$B$112,0),4)</f>
        <v>80</v>
      </c>
      <c r="J4402" s="25">
        <f t="shared" si="69"/>
        <v>2</v>
      </c>
    </row>
    <row r="4403" spans="2:10">
      <c r="B4403" s="3">
        <v>43018</v>
      </c>
      <c r="C4403" s="10" t="s">
        <v>20</v>
      </c>
      <c r="D4403" s="10" t="s">
        <v>36</v>
      </c>
      <c r="E4403" s="25">
        <v>2</v>
      </c>
      <c r="F4403" s="25">
        <v>0</v>
      </c>
      <c r="G4403" s="10" t="s">
        <v>289</v>
      </c>
      <c r="H4403" s="25">
        <f>INDEX('Appendix 1 - Team Data'!$B$12:$R$112, MATCH(C4403, 'Appendix 1 - Team Data'!$B$12:$B$112,0),4)</f>
        <v>90</v>
      </c>
      <c r="I4403" s="25">
        <f>INDEX('Appendix 1 - Team Data'!$B$12:$R$112, MATCH(D4403, 'Appendix 1 - Team Data'!$B$12:$B$112,0),4)</f>
        <v>80</v>
      </c>
      <c r="J4403" s="25">
        <f t="shared" si="69"/>
        <v>2</v>
      </c>
    </row>
    <row r="4404" spans="2:10">
      <c r="B4404" s="3">
        <v>43018</v>
      </c>
      <c r="C4404" s="10" t="s">
        <v>43</v>
      </c>
      <c r="D4404" s="10" t="s">
        <v>22</v>
      </c>
      <c r="E4404" s="25">
        <v>1</v>
      </c>
      <c r="F4404" s="25">
        <v>3</v>
      </c>
      <c r="G4404" s="10" t="s">
        <v>288</v>
      </c>
      <c r="H4404" s="25">
        <f>INDEX('Appendix 1 - Team Data'!$B$12:$R$112, MATCH(C4404, 'Appendix 1 - Team Data'!$B$12:$B$112,0),4)</f>
        <v>70</v>
      </c>
      <c r="I4404" s="25">
        <f>INDEX('Appendix 1 - Team Data'!$B$12:$R$112, MATCH(D4404, 'Appendix 1 - Team Data'!$B$12:$B$112,0),4)</f>
        <v>50</v>
      </c>
      <c r="J4404" s="25">
        <f t="shared" si="69"/>
        <v>2</v>
      </c>
    </row>
    <row r="4405" spans="2:10">
      <c r="B4405" s="3">
        <v>43048</v>
      </c>
      <c r="C4405" s="10" t="s">
        <v>228</v>
      </c>
      <c r="D4405" s="10" t="s">
        <v>225</v>
      </c>
      <c r="E4405" s="25">
        <v>2</v>
      </c>
      <c r="F4405" s="25">
        <v>0</v>
      </c>
      <c r="G4405" s="10" t="s">
        <v>288</v>
      </c>
      <c r="H4405" s="25">
        <f>INDEX('Appendix 1 - Team Data'!$B$12:$R$112, MATCH(C4405, 'Appendix 1 - Team Data'!$B$12:$B$112,0),4)</f>
        <v>50</v>
      </c>
      <c r="I4405" s="25">
        <f>INDEX('Appendix 1 - Team Data'!$B$12:$R$112, MATCH(D4405, 'Appendix 1 - Team Data'!$B$12:$B$112,0),4)</f>
        <v>60</v>
      </c>
      <c r="J4405" s="25">
        <f t="shared" si="69"/>
        <v>2</v>
      </c>
    </row>
    <row r="4406" spans="2:10">
      <c r="B4406" s="3">
        <v>43049</v>
      </c>
      <c r="C4406" s="10" t="s">
        <v>250</v>
      </c>
      <c r="D4406" s="10" t="s">
        <v>51</v>
      </c>
      <c r="E4406" s="25">
        <v>0</v>
      </c>
      <c r="F4406" s="25">
        <v>2</v>
      </c>
      <c r="G4406" s="10" t="s">
        <v>289</v>
      </c>
      <c r="H4406" s="25">
        <f>INDEX('Appendix 1 - Team Data'!$B$12:$R$112, MATCH(C4406, 'Appendix 1 - Team Data'!$B$12:$B$112,0),4)</f>
        <v>20</v>
      </c>
      <c r="I4406" s="25">
        <f>INDEX('Appendix 1 - Team Data'!$B$12:$R$112, MATCH(D4406, 'Appendix 1 - Team Data'!$B$12:$B$112,0),4)</f>
        <v>70</v>
      </c>
      <c r="J4406" s="25">
        <f t="shared" si="69"/>
        <v>2</v>
      </c>
    </row>
    <row r="4407" spans="2:10">
      <c r="B4407" s="3">
        <v>43049</v>
      </c>
      <c r="C4407" s="10" t="s">
        <v>248</v>
      </c>
      <c r="D4407" s="10" t="s">
        <v>38</v>
      </c>
      <c r="E4407" s="25">
        <v>0</v>
      </c>
      <c r="F4407" s="25">
        <v>2</v>
      </c>
      <c r="G4407" s="10" t="s">
        <v>288</v>
      </c>
      <c r="H4407" s="25">
        <f>INDEX('Appendix 1 - Team Data'!$B$12:$R$112, MATCH(C4407, 'Appendix 1 - Team Data'!$B$12:$B$112,0),4)</f>
        <v>30</v>
      </c>
      <c r="I4407" s="25">
        <f>INDEX('Appendix 1 - Team Data'!$B$12:$R$112, MATCH(D4407, 'Appendix 1 - Team Data'!$B$12:$B$112,0),4)</f>
        <v>70</v>
      </c>
      <c r="J4407" s="25">
        <f t="shared" si="69"/>
        <v>2</v>
      </c>
    </row>
    <row r="4408" spans="2:10">
      <c r="B4408" s="3">
        <v>43049</v>
      </c>
      <c r="C4408" s="10" t="s">
        <v>53</v>
      </c>
      <c r="D4408" s="10" t="s">
        <v>35</v>
      </c>
      <c r="E4408" s="25">
        <v>1</v>
      </c>
      <c r="F4408" s="25">
        <v>3</v>
      </c>
      <c r="G4408" s="10" t="s">
        <v>288</v>
      </c>
      <c r="H4408" s="25">
        <f>INDEX('Appendix 1 - Team Data'!$B$12:$R$112, MATCH(C4408, 'Appendix 1 - Team Data'!$B$12:$B$112,0),4)</f>
        <v>50</v>
      </c>
      <c r="I4408" s="25">
        <f>INDEX('Appendix 1 - Team Data'!$B$12:$R$112, MATCH(D4408, 'Appendix 1 - Team Data'!$B$12:$B$112,0),4)</f>
        <v>90</v>
      </c>
      <c r="J4408" s="25">
        <f t="shared" si="69"/>
        <v>2</v>
      </c>
    </row>
    <row r="4409" spans="2:10">
      <c r="B4409" s="3">
        <v>43049</v>
      </c>
      <c r="C4409" s="10" t="s">
        <v>25</v>
      </c>
      <c r="D4409" s="10" t="s">
        <v>214</v>
      </c>
      <c r="E4409" s="25">
        <v>2</v>
      </c>
      <c r="F4409" s="25">
        <v>0</v>
      </c>
      <c r="G4409" s="10" t="s">
        <v>288</v>
      </c>
      <c r="H4409" s="25">
        <f>INDEX('Appendix 1 - Team Data'!$B$12:$R$112, MATCH(C4409, 'Appendix 1 - Team Data'!$B$12:$B$112,0),4)</f>
        <v>90</v>
      </c>
      <c r="I4409" s="25">
        <f>INDEX('Appendix 1 - Team Data'!$B$12:$R$112, MATCH(D4409, 'Appendix 1 - Team Data'!$B$12:$B$112,0),4)</f>
        <v>70</v>
      </c>
      <c r="J4409" s="25">
        <f t="shared" si="69"/>
        <v>2</v>
      </c>
    </row>
    <row r="4410" spans="2:10">
      <c r="B4410" s="3">
        <v>43050</v>
      </c>
      <c r="C4410" s="10" t="s">
        <v>243</v>
      </c>
      <c r="D4410" s="10" t="s">
        <v>22</v>
      </c>
      <c r="E4410" s="25">
        <v>0</v>
      </c>
      <c r="F4410" s="25">
        <v>2</v>
      </c>
      <c r="G4410" s="10" t="s">
        <v>289</v>
      </c>
      <c r="H4410" s="25">
        <f>INDEX('Appendix 1 - Team Data'!$B$12:$R$112, MATCH(C4410, 'Appendix 1 - Team Data'!$B$12:$B$112,0),4)</f>
        <v>30</v>
      </c>
      <c r="I4410" s="25">
        <f>INDEX('Appendix 1 - Team Data'!$B$12:$R$112, MATCH(D4410, 'Appendix 1 - Team Data'!$B$12:$B$112,0),4)</f>
        <v>50</v>
      </c>
      <c r="J4410" s="25">
        <f t="shared" si="69"/>
        <v>2</v>
      </c>
    </row>
    <row r="4411" spans="2:10">
      <c r="B4411" s="3">
        <v>43050</v>
      </c>
      <c r="C4411" s="10" t="s">
        <v>256</v>
      </c>
      <c r="D4411" s="10" t="s">
        <v>246</v>
      </c>
      <c r="E4411" s="25">
        <v>2</v>
      </c>
      <c r="F4411" s="25">
        <v>0</v>
      </c>
      <c r="G4411" s="10" t="s">
        <v>288</v>
      </c>
      <c r="H4411" s="25">
        <f>INDEX('Appendix 1 - Team Data'!$B$12:$R$112, MATCH(C4411, 'Appendix 1 - Team Data'!$B$12:$B$112,0),4)</f>
        <v>20</v>
      </c>
      <c r="I4411" s="25">
        <f>INDEX('Appendix 1 - Team Data'!$B$12:$R$112, MATCH(D4411, 'Appendix 1 - Team Data'!$B$12:$B$112,0),4)</f>
        <v>30</v>
      </c>
      <c r="J4411" s="25">
        <f t="shared" si="69"/>
        <v>2</v>
      </c>
    </row>
    <row r="4412" spans="2:10">
      <c r="B4412" s="3">
        <v>43053</v>
      </c>
      <c r="C4412" s="10" t="s">
        <v>30</v>
      </c>
      <c r="D4412" s="10" t="s">
        <v>33</v>
      </c>
      <c r="E4412" s="25">
        <v>2</v>
      </c>
      <c r="F4412" s="25">
        <v>4</v>
      </c>
      <c r="G4412" s="10" t="s">
        <v>288</v>
      </c>
      <c r="H4412" s="25">
        <f>INDEX('Appendix 1 - Team Data'!$B$12:$R$112, MATCH(C4412, 'Appendix 1 - Team Data'!$B$12:$B$112,0),4)</f>
        <v>90</v>
      </c>
      <c r="I4412" s="25">
        <f>INDEX('Appendix 1 - Team Data'!$B$12:$R$112, MATCH(D4412, 'Appendix 1 - Team Data'!$B$12:$B$112,0),4)</f>
        <v>50</v>
      </c>
      <c r="J4412" s="25">
        <f t="shared" si="69"/>
        <v>2</v>
      </c>
    </row>
    <row r="4413" spans="2:10">
      <c r="B4413" s="3">
        <v>43054</v>
      </c>
      <c r="C4413" s="10" t="s">
        <v>26</v>
      </c>
      <c r="D4413" s="10" t="s">
        <v>237</v>
      </c>
      <c r="E4413" s="25">
        <v>3</v>
      </c>
      <c r="F4413" s="25">
        <v>1</v>
      </c>
      <c r="G4413" s="10" t="s">
        <v>289</v>
      </c>
      <c r="H4413" s="25">
        <f>INDEX('Appendix 1 - Team Data'!$B$12:$R$112, MATCH(C4413, 'Appendix 1 - Team Data'!$B$12:$B$112,0),4)</f>
        <v>60</v>
      </c>
      <c r="I4413" s="25">
        <f>INDEX('Appendix 1 - Team Data'!$B$12:$R$112, MATCH(D4413, 'Appendix 1 - Team Data'!$B$12:$B$112,0),4)</f>
        <v>40</v>
      </c>
      <c r="J4413" s="25">
        <f t="shared" si="69"/>
        <v>2</v>
      </c>
    </row>
    <row r="4414" spans="2:10">
      <c r="B4414" s="3">
        <v>43054</v>
      </c>
      <c r="C4414" s="10" t="s">
        <v>27</v>
      </c>
      <c r="D4414" s="10" t="s">
        <v>254</v>
      </c>
      <c r="E4414" s="25">
        <v>2</v>
      </c>
      <c r="F4414" s="25">
        <v>0</v>
      </c>
      <c r="G4414" s="10" t="s">
        <v>289</v>
      </c>
      <c r="H4414" s="25">
        <f>INDEX('Appendix 1 - Team Data'!$B$12:$R$112, MATCH(C4414, 'Appendix 1 - Team Data'!$B$12:$B$112,0),4)</f>
        <v>80</v>
      </c>
      <c r="I4414" s="25">
        <f>INDEX('Appendix 1 - Team Data'!$B$12:$R$112, MATCH(D4414, 'Appendix 1 - Team Data'!$B$12:$B$112,0),4)</f>
        <v>20</v>
      </c>
      <c r="J4414" s="25">
        <f t="shared" si="69"/>
        <v>2</v>
      </c>
    </row>
    <row r="4415" spans="2:10">
      <c r="B4415" s="3">
        <v>43097</v>
      </c>
      <c r="C4415" s="10" t="s">
        <v>16</v>
      </c>
      <c r="D4415" s="10" t="s">
        <v>253</v>
      </c>
      <c r="E4415" s="25">
        <v>0</v>
      </c>
      <c r="F4415" s="25">
        <v>2</v>
      </c>
      <c r="G4415" s="10" t="s">
        <v>288</v>
      </c>
      <c r="H4415" s="25">
        <f>INDEX('Appendix 1 - Team Data'!$B$12:$R$112, MATCH(C4415, 'Appendix 1 - Team Data'!$B$12:$B$112,0),4)</f>
        <v>30</v>
      </c>
      <c r="I4415" s="25">
        <f>INDEX('Appendix 1 - Team Data'!$B$12:$R$112, MATCH(D4415, 'Appendix 1 - Team Data'!$B$12:$B$112,0),4)</f>
        <v>20</v>
      </c>
      <c r="J4415" s="25">
        <f t="shared" si="69"/>
        <v>2</v>
      </c>
    </row>
    <row r="4416" spans="2:10">
      <c r="B4416" s="3">
        <v>28508</v>
      </c>
      <c r="C4416" s="10" t="s">
        <v>265</v>
      </c>
      <c r="D4416" s="10" t="s">
        <v>22</v>
      </c>
      <c r="E4416" s="25">
        <v>0</v>
      </c>
      <c r="F4416" s="25">
        <v>1</v>
      </c>
      <c r="G4416" s="10" t="s">
        <v>288</v>
      </c>
      <c r="H4416" s="25">
        <f>INDEX('Appendix 1 - Team Data'!$B$12:$R$112, MATCH(C4416, 'Appendix 1 - Team Data'!$B$12:$B$112,0),4)</f>
        <v>10</v>
      </c>
      <c r="I4416" s="25">
        <f>INDEX('Appendix 1 - Team Data'!$B$12:$R$112, MATCH(D4416, 'Appendix 1 - Team Data'!$B$12:$B$112,0),4)</f>
        <v>50</v>
      </c>
      <c r="J4416" s="25">
        <f t="shared" si="69"/>
        <v>1</v>
      </c>
    </row>
    <row r="4417" spans="2:10">
      <c r="B4417" s="3">
        <v>28515</v>
      </c>
      <c r="C4417" s="10" t="s">
        <v>21</v>
      </c>
      <c r="D4417" s="10" t="s">
        <v>211</v>
      </c>
      <c r="E4417" s="25">
        <v>2</v>
      </c>
      <c r="F4417" s="25">
        <v>1</v>
      </c>
      <c r="G4417" s="10" t="s">
        <v>288</v>
      </c>
      <c r="H4417" s="25">
        <f>INDEX('Appendix 1 - Team Data'!$B$12:$R$112, MATCH(C4417, 'Appendix 1 - Team Data'!$B$12:$B$112,0),4)</f>
        <v>90</v>
      </c>
      <c r="I4417" s="25">
        <f>INDEX('Appendix 1 - Team Data'!$B$12:$R$112, MATCH(D4417, 'Appendix 1 - Team Data'!$B$12:$B$112,0),4)</f>
        <v>90</v>
      </c>
      <c r="J4417" s="25">
        <f t="shared" si="69"/>
        <v>1</v>
      </c>
    </row>
    <row r="4418" spans="2:10">
      <c r="B4418" s="3">
        <v>28543</v>
      </c>
      <c r="C4418" s="10" t="s">
        <v>40</v>
      </c>
      <c r="D4418" s="10" t="s">
        <v>48</v>
      </c>
      <c r="E4418" s="25">
        <v>2</v>
      </c>
      <c r="F4418" s="25">
        <v>1</v>
      </c>
      <c r="G4418" s="10" t="s">
        <v>288</v>
      </c>
      <c r="H4418" s="25">
        <f>INDEX('Appendix 1 - Team Data'!$B$12:$R$112, MATCH(C4418, 'Appendix 1 - Team Data'!$B$12:$B$112,0),4)</f>
        <v>90</v>
      </c>
      <c r="I4418" s="25">
        <f>INDEX('Appendix 1 - Team Data'!$B$12:$R$112, MATCH(D4418, 'Appendix 1 - Team Data'!$B$12:$B$112,0),4)</f>
        <v>90</v>
      </c>
      <c r="J4418" s="25">
        <f t="shared" si="69"/>
        <v>1</v>
      </c>
    </row>
    <row r="4419" spans="2:10">
      <c r="B4419" s="3">
        <v>28543</v>
      </c>
      <c r="C4419" s="10" t="s">
        <v>252</v>
      </c>
      <c r="D4419" s="10" t="s">
        <v>212</v>
      </c>
      <c r="E4419" s="25">
        <v>1</v>
      </c>
      <c r="F4419" s="25">
        <v>2</v>
      </c>
      <c r="G4419" s="10" t="s">
        <v>288</v>
      </c>
      <c r="H4419" s="25">
        <f>INDEX('Appendix 1 - Team Data'!$B$12:$R$112, MATCH(C4419, 'Appendix 1 - Team Data'!$B$12:$B$112,0),4)</f>
        <v>20</v>
      </c>
      <c r="I4419" s="25">
        <f>INDEX('Appendix 1 - Team Data'!$B$12:$R$112, MATCH(D4419, 'Appendix 1 - Team Data'!$B$12:$B$112,0),4)</f>
        <v>80</v>
      </c>
      <c r="J4419" s="25">
        <f t="shared" si="69"/>
        <v>1</v>
      </c>
    </row>
    <row r="4420" spans="2:10">
      <c r="B4420" s="3">
        <v>28543</v>
      </c>
      <c r="C4420" s="10" t="s">
        <v>222</v>
      </c>
      <c r="D4420" s="10" t="s">
        <v>233</v>
      </c>
      <c r="E4420" s="25">
        <v>2</v>
      </c>
      <c r="F4420" s="25">
        <v>1</v>
      </c>
      <c r="G4420" s="10" t="s">
        <v>288</v>
      </c>
      <c r="H4420" s="25">
        <f>INDEX('Appendix 1 - Team Data'!$B$12:$R$112, MATCH(C4420, 'Appendix 1 - Team Data'!$B$12:$B$112,0),4)</f>
        <v>60</v>
      </c>
      <c r="I4420" s="25">
        <f>INDEX('Appendix 1 - Team Data'!$B$12:$R$112, MATCH(D4420, 'Appendix 1 - Team Data'!$B$12:$B$112,0),4)</f>
        <v>40</v>
      </c>
      <c r="J4420" s="25">
        <f t="shared" si="69"/>
        <v>1</v>
      </c>
    </row>
    <row r="4421" spans="2:10">
      <c r="B4421" s="3">
        <v>28544</v>
      </c>
      <c r="C4421" s="10" t="s">
        <v>245</v>
      </c>
      <c r="D4421" s="10" t="s">
        <v>251</v>
      </c>
      <c r="E4421" s="25">
        <v>1</v>
      </c>
      <c r="F4421" s="25">
        <v>0</v>
      </c>
      <c r="G4421" s="10" t="s">
        <v>288</v>
      </c>
      <c r="H4421" s="25">
        <f>INDEX('Appendix 1 - Team Data'!$B$12:$R$112, MATCH(C4421, 'Appendix 1 - Team Data'!$B$12:$B$112,0),4)</f>
        <v>30</v>
      </c>
      <c r="I4421" s="25">
        <f>INDEX('Appendix 1 - Team Data'!$B$12:$R$112, MATCH(D4421, 'Appendix 1 - Team Data'!$B$12:$B$112,0),4)</f>
        <v>20</v>
      </c>
      <c r="J4421" s="25">
        <f t="shared" si="69"/>
        <v>1</v>
      </c>
    </row>
    <row r="4422" spans="2:10">
      <c r="B4422" s="3">
        <v>28547</v>
      </c>
      <c r="C4422" s="10" t="s">
        <v>22</v>
      </c>
      <c r="D4422" s="10" t="s">
        <v>15</v>
      </c>
      <c r="E4422" s="25">
        <v>2</v>
      </c>
      <c r="F4422" s="25">
        <v>3</v>
      </c>
      <c r="G4422" s="10" t="s">
        <v>288</v>
      </c>
      <c r="H4422" s="25">
        <f>INDEX('Appendix 1 - Team Data'!$B$12:$R$112, MATCH(C4422, 'Appendix 1 - Team Data'!$B$12:$B$112,0),4)</f>
        <v>50</v>
      </c>
      <c r="I4422" s="25">
        <f>INDEX('Appendix 1 - Team Data'!$B$12:$R$112, MATCH(D4422, 'Appendix 1 - Team Data'!$B$12:$B$112,0),4)</f>
        <v>50</v>
      </c>
      <c r="J4422" s="25">
        <f t="shared" si="69"/>
        <v>1</v>
      </c>
    </row>
    <row r="4423" spans="2:10">
      <c r="B4423" s="3">
        <v>28547</v>
      </c>
      <c r="C4423" s="10" t="s">
        <v>241</v>
      </c>
      <c r="D4423" s="10" t="s">
        <v>251</v>
      </c>
      <c r="E4423" s="25">
        <v>0</v>
      </c>
      <c r="F4423" s="25">
        <v>1</v>
      </c>
      <c r="G4423" s="10" t="s">
        <v>288</v>
      </c>
      <c r="H4423" s="25">
        <f>INDEX('Appendix 1 - Team Data'!$B$12:$R$112, MATCH(C4423, 'Appendix 1 - Team Data'!$B$12:$B$112,0),4)</f>
        <v>30</v>
      </c>
      <c r="I4423" s="25">
        <f>INDEX('Appendix 1 - Team Data'!$B$12:$R$112, MATCH(D4423, 'Appendix 1 - Team Data'!$B$12:$B$112,0),4)</f>
        <v>20</v>
      </c>
      <c r="J4423" s="25">
        <f t="shared" si="69"/>
        <v>1</v>
      </c>
    </row>
    <row r="4424" spans="2:10">
      <c r="B4424" s="3">
        <v>28554</v>
      </c>
      <c r="C4424" s="10" t="s">
        <v>234</v>
      </c>
      <c r="D4424" s="10" t="s">
        <v>260</v>
      </c>
      <c r="E4424" s="25">
        <v>2</v>
      </c>
      <c r="F4424" s="25">
        <v>1</v>
      </c>
      <c r="G4424" s="10" t="s">
        <v>306</v>
      </c>
      <c r="H4424" s="25">
        <f>INDEX('Appendix 1 - Team Data'!$B$12:$R$112, MATCH(C4424, 'Appendix 1 - Team Data'!$B$12:$B$112,0),4)</f>
        <v>40</v>
      </c>
      <c r="I4424" s="25">
        <f>INDEX('Appendix 1 - Team Data'!$B$12:$R$112, MATCH(D4424, 'Appendix 1 - Team Data'!$B$12:$B$112,0),4)</f>
        <v>10</v>
      </c>
      <c r="J4424" s="25">
        <f t="shared" si="69"/>
        <v>1</v>
      </c>
    </row>
    <row r="4425" spans="2:10">
      <c r="B4425" s="3">
        <v>28557</v>
      </c>
      <c r="C4425" s="10" t="s">
        <v>40</v>
      </c>
      <c r="D4425" s="10" t="s">
        <v>15</v>
      </c>
      <c r="E4425" s="25">
        <v>1</v>
      </c>
      <c r="F4425" s="25">
        <v>0</v>
      </c>
      <c r="G4425" s="10" t="s">
        <v>288</v>
      </c>
      <c r="H4425" s="25">
        <f>INDEX('Appendix 1 - Team Data'!$B$12:$R$112, MATCH(C4425, 'Appendix 1 - Team Data'!$B$12:$B$112,0),4)</f>
        <v>90</v>
      </c>
      <c r="I4425" s="25">
        <f>INDEX('Appendix 1 - Team Data'!$B$12:$R$112, MATCH(D4425, 'Appendix 1 - Team Data'!$B$12:$B$112,0),4)</f>
        <v>50</v>
      </c>
      <c r="J4425" s="25">
        <f t="shared" si="69"/>
        <v>1</v>
      </c>
    </row>
    <row r="4426" spans="2:10">
      <c r="B4426" s="3">
        <v>28561</v>
      </c>
      <c r="C4426" s="10" t="s">
        <v>265</v>
      </c>
      <c r="D4426" s="10" t="s">
        <v>251</v>
      </c>
      <c r="E4426" s="25">
        <v>1</v>
      </c>
      <c r="F4426" s="25">
        <v>0</v>
      </c>
      <c r="G4426" s="10" t="s">
        <v>288</v>
      </c>
      <c r="H4426" s="25">
        <f>INDEX('Appendix 1 - Team Data'!$B$12:$R$112, MATCH(C4426, 'Appendix 1 - Team Data'!$B$12:$B$112,0),4)</f>
        <v>10</v>
      </c>
      <c r="I4426" s="25">
        <f>INDEX('Appendix 1 - Team Data'!$B$12:$R$112, MATCH(D4426, 'Appendix 1 - Team Data'!$B$12:$B$112,0),4)</f>
        <v>20</v>
      </c>
      <c r="J4426" s="25">
        <f t="shared" si="69"/>
        <v>1</v>
      </c>
    </row>
    <row r="4427" spans="2:10">
      <c r="B4427" s="3">
        <v>28563</v>
      </c>
      <c r="C4427" s="10" t="s">
        <v>234</v>
      </c>
      <c r="D4427" s="10" t="s">
        <v>47</v>
      </c>
      <c r="E4427" s="25">
        <v>1</v>
      </c>
      <c r="F4427" s="25">
        <v>0</v>
      </c>
      <c r="G4427" s="10" t="s">
        <v>306</v>
      </c>
      <c r="H4427" s="25">
        <f>INDEX('Appendix 1 - Team Data'!$B$12:$R$112, MATCH(C4427, 'Appendix 1 - Team Data'!$B$12:$B$112,0),4)</f>
        <v>40</v>
      </c>
      <c r="I4427" s="25">
        <f>INDEX('Appendix 1 - Team Data'!$B$12:$R$112, MATCH(D4427, 'Appendix 1 - Team Data'!$B$12:$B$112,0),4)</f>
        <v>40</v>
      </c>
      <c r="J4427" s="25">
        <f t="shared" si="69"/>
        <v>1</v>
      </c>
    </row>
    <row r="4428" spans="2:10">
      <c r="B4428" s="3">
        <v>28563</v>
      </c>
      <c r="C4428" s="10" t="s">
        <v>33</v>
      </c>
      <c r="D4428" s="10" t="s">
        <v>269</v>
      </c>
      <c r="E4428" s="25">
        <v>1</v>
      </c>
      <c r="F4428" s="25">
        <v>2</v>
      </c>
      <c r="G4428" s="10" t="s">
        <v>306</v>
      </c>
      <c r="H4428" s="25">
        <f>INDEX('Appendix 1 - Team Data'!$B$12:$R$112, MATCH(C4428, 'Appendix 1 - Team Data'!$B$12:$B$112,0),4)</f>
        <v>50</v>
      </c>
      <c r="I4428" s="25">
        <f>INDEX('Appendix 1 - Team Data'!$B$12:$R$112, MATCH(D4428, 'Appendix 1 - Team Data'!$B$12:$B$112,0),4)</f>
        <v>0</v>
      </c>
      <c r="J4428" s="25">
        <f t="shared" si="69"/>
        <v>1</v>
      </c>
    </row>
    <row r="4429" spans="2:10">
      <c r="B4429" s="3">
        <v>28568</v>
      </c>
      <c r="C4429" s="10" t="s">
        <v>30</v>
      </c>
      <c r="D4429" s="10" t="s">
        <v>27</v>
      </c>
      <c r="E4429" s="25">
        <v>2</v>
      </c>
      <c r="F4429" s="25">
        <v>1</v>
      </c>
      <c r="G4429" s="10" t="s">
        <v>330</v>
      </c>
      <c r="H4429" s="25">
        <f>INDEX('Appendix 1 - Team Data'!$B$12:$R$112, MATCH(C4429, 'Appendix 1 - Team Data'!$B$12:$B$112,0),4)</f>
        <v>90</v>
      </c>
      <c r="I4429" s="25">
        <f>INDEX('Appendix 1 - Team Data'!$B$12:$R$112, MATCH(D4429, 'Appendix 1 - Team Data'!$B$12:$B$112,0),4)</f>
        <v>80</v>
      </c>
      <c r="J4429" s="25">
        <f t="shared" si="69"/>
        <v>1</v>
      </c>
    </row>
    <row r="4430" spans="2:10">
      <c r="B4430" s="3">
        <v>28571</v>
      </c>
      <c r="C4430" s="10" t="s">
        <v>45</v>
      </c>
      <c r="D4430" s="10" t="s">
        <v>226</v>
      </c>
      <c r="E4430" s="25">
        <v>1</v>
      </c>
      <c r="F4430" s="25">
        <v>0</v>
      </c>
      <c r="G4430" s="10" t="s">
        <v>288</v>
      </c>
      <c r="H4430" s="25">
        <f>INDEX('Appendix 1 - Team Data'!$B$12:$R$112, MATCH(C4430, 'Appendix 1 - Team Data'!$B$12:$B$112,0),4)</f>
        <v>90</v>
      </c>
      <c r="I4430" s="25">
        <f>INDEX('Appendix 1 - Team Data'!$B$12:$R$112, MATCH(D4430, 'Appendix 1 - Team Data'!$B$12:$B$112,0),4)</f>
        <v>60</v>
      </c>
      <c r="J4430" s="25">
        <f t="shared" si="69"/>
        <v>1</v>
      </c>
    </row>
    <row r="4431" spans="2:10">
      <c r="B4431" s="3">
        <v>28579</v>
      </c>
      <c r="C4431" s="10" t="s">
        <v>220</v>
      </c>
      <c r="D4431" s="10" t="s">
        <v>248</v>
      </c>
      <c r="E4431" s="25">
        <v>0</v>
      </c>
      <c r="F4431" s="25">
        <v>1</v>
      </c>
      <c r="G4431" s="10" t="s">
        <v>288</v>
      </c>
      <c r="H4431" s="25">
        <f>INDEX('Appendix 1 - Team Data'!$B$12:$R$112, MATCH(C4431, 'Appendix 1 - Team Data'!$B$12:$B$112,0),4)</f>
        <v>60</v>
      </c>
      <c r="I4431" s="25">
        <f>INDEX('Appendix 1 - Team Data'!$B$12:$R$112, MATCH(D4431, 'Appendix 1 - Team Data'!$B$12:$B$112,0),4)</f>
        <v>30</v>
      </c>
      <c r="J4431" s="25">
        <f t="shared" si="69"/>
        <v>1</v>
      </c>
    </row>
    <row r="4432" spans="2:10">
      <c r="B4432" s="3">
        <v>28581</v>
      </c>
      <c r="C4432" s="10" t="s">
        <v>25</v>
      </c>
      <c r="D4432" s="10" t="s">
        <v>35</v>
      </c>
      <c r="E4432" s="25">
        <v>1</v>
      </c>
      <c r="F4432" s="25">
        <v>0</v>
      </c>
      <c r="G4432" s="10" t="s">
        <v>288</v>
      </c>
      <c r="H4432" s="25">
        <f>INDEX('Appendix 1 - Team Data'!$B$12:$R$112, MATCH(C4432, 'Appendix 1 - Team Data'!$B$12:$B$112,0),4)</f>
        <v>90</v>
      </c>
      <c r="I4432" s="25">
        <f>INDEX('Appendix 1 - Team Data'!$B$12:$R$112, MATCH(D4432, 'Appendix 1 - Team Data'!$B$12:$B$112,0),4)</f>
        <v>90</v>
      </c>
      <c r="J4432" s="25">
        <f t="shared" si="69"/>
        <v>1</v>
      </c>
    </row>
    <row r="4433" spans="2:10">
      <c r="B4433" s="3">
        <v>28584</v>
      </c>
      <c r="C4433" s="10" t="s">
        <v>36</v>
      </c>
      <c r="D4433" s="10" t="s">
        <v>226</v>
      </c>
      <c r="E4433" s="25">
        <v>0</v>
      </c>
      <c r="F4433" s="25">
        <v>1</v>
      </c>
      <c r="G4433" s="10" t="s">
        <v>288</v>
      </c>
      <c r="H4433" s="25">
        <f>INDEX('Appendix 1 - Team Data'!$B$12:$R$112, MATCH(C4433, 'Appendix 1 - Team Data'!$B$12:$B$112,0),4)</f>
        <v>80</v>
      </c>
      <c r="I4433" s="25">
        <f>INDEX('Appendix 1 - Team Data'!$B$12:$R$112, MATCH(D4433, 'Appendix 1 - Team Data'!$B$12:$B$112,0),4)</f>
        <v>60</v>
      </c>
      <c r="J4433" s="25">
        <f t="shared" si="69"/>
        <v>1</v>
      </c>
    </row>
    <row r="4434" spans="2:10">
      <c r="B4434" s="3">
        <v>28585</v>
      </c>
      <c r="C4434" s="10" t="s">
        <v>40</v>
      </c>
      <c r="D4434" s="10" t="s">
        <v>35</v>
      </c>
      <c r="E4434" s="25">
        <v>0</v>
      </c>
      <c r="F4434" s="25">
        <v>1</v>
      </c>
      <c r="G4434" s="10" t="s">
        <v>288</v>
      </c>
      <c r="H4434" s="25">
        <f>INDEX('Appendix 1 - Team Data'!$B$12:$R$112, MATCH(C4434, 'Appendix 1 - Team Data'!$B$12:$B$112,0),4)</f>
        <v>90</v>
      </c>
      <c r="I4434" s="25">
        <f>INDEX('Appendix 1 - Team Data'!$B$12:$R$112, MATCH(D4434, 'Appendix 1 - Team Data'!$B$12:$B$112,0),4)</f>
        <v>90</v>
      </c>
      <c r="J4434" s="25">
        <f t="shared" si="69"/>
        <v>1</v>
      </c>
    </row>
    <row r="4435" spans="2:10">
      <c r="B4435" s="3">
        <v>28591</v>
      </c>
      <c r="C4435" s="10" t="s">
        <v>41</v>
      </c>
      <c r="D4435" s="10" t="s">
        <v>27</v>
      </c>
      <c r="E4435" s="25">
        <v>0</v>
      </c>
      <c r="F4435" s="25">
        <v>1</v>
      </c>
      <c r="G4435" s="10" t="s">
        <v>288</v>
      </c>
      <c r="H4435" s="25">
        <f>INDEX('Appendix 1 - Team Data'!$B$12:$R$112, MATCH(C4435, 'Appendix 1 - Team Data'!$B$12:$B$112,0),4)</f>
        <v>80</v>
      </c>
      <c r="I4435" s="25">
        <f>INDEX('Appendix 1 - Team Data'!$B$12:$R$112, MATCH(D4435, 'Appendix 1 - Team Data'!$B$12:$B$112,0),4)</f>
        <v>80</v>
      </c>
      <c r="J4435" s="25">
        <f t="shared" si="69"/>
        <v>1</v>
      </c>
    </row>
    <row r="4436" spans="2:10">
      <c r="B4436" s="3">
        <v>28598</v>
      </c>
      <c r="C4436" s="10" t="s">
        <v>23</v>
      </c>
      <c r="D4436" s="10" t="s">
        <v>214</v>
      </c>
      <c r="E4436" s="25">
        <v>0</v>
      </c>
      <c r="F4436" s="25">
        <v>1</v>
      </c>
      <c r="G4436" s="10" t="s">
        <v>288</v>
      </c>
      <c r="H4436" s="25">
        <f>INDEX('Appendix 1 - Team Data'!$B$12:$R$112, MATCH(C4436, 'Appendix 1 - Team Data'!$B$12:$B$112,0),4)</f>
        <v>70</v>
      </c>
      <c r="I4436" s="25">
        <f>INDEX('Appendix 1 - Team Data'!$B$12:$R$112, MATCH(D4436, 'Appendix 1 - Team Data'!$B$12:$B$112,0),4)</f>
        <v>70</v>
      </c>
      <c r="J4436" s="25">
        <f t="shared" si="69"/>
        <v>1</v>
      </c>
    </row>
    <row r="4437" spans="2:10">
      <c r="B4437" s="3">
        <v>28602</v>
      </c>
      <c r="C4437" s="10" t="s">
        <v>27</v>
      </c>
      <c r="D4437" s="10" t="s">
        <v>248</v>
      </c>
      <c r="E4437" s="25">
        <v>2</v>
      </c>
      <c r="F4437" s="25">
        <v>1</v>
      </c>
      <c r="G4437" s="10" t="s">
        <v>288</v>
      </c>
      <c r="H4437" s="25">
        <f>INDEX('Appendix 1 - Team Data'!$B$12:$R$112, MATCH(C4437, 'Appendix 1 - Team Data'!$B$12:$B$112,0),4)</f>
        <v>80</v>
      </c>
      <c r="I4437" s="25">
        <f>INDEX('Appendix 1 - Team Data'!$B$12:$R$112, MATCH(D4437, 'Appendix 1 - Team Data'!$B$12:$B$112,0),4)</f>
        <v>30</v>
      </c>
      <c r="J4437" s="25">
        <f t="shared" ref="J4437:J4500" si="70">ABS(F4437-E4437)</f>
        <v>1</v>
      </c>
    </row>
    <row r="4438" spans="2:10">
      <c r="B4438" s="3">
        <v>28606</v>
      </c>
      <c r="C4438" s="10" t="s">
        <v>50</v>
      </c>
      <c r="D4438" s="10" t="s">
        <v>233</v>
      </c>
      <c r="E4438" s="25">
        <v>1</v>
      </c>
      <c r="F4438" s="25">
        <v>0</v>
      </c>
      <c r="G4438" s="10" t="s">
        <v>288</v>
      </c>
      <c r="H4438" s="25">
        <f>INDEX('Appendix 1 - Team Data'!$B$12:$R$112, MATCH(C4438, 'Appendix 1 - Team Data'!$B$12:$B$112,0),4)</f>
        <v>80</v>
      </c>
      <c r="I4438" s="25">
        <f>INDEX('Appendix 1 - Team Data'!$B$12:$R$112, MATCH(D4438, 'Appendix 1 - Team Data'!$B$12:$B$112,0),4)</f>
        <v>40</v>
      </c>
      <c r="J4438" s="25">
        <f t="shared" si="70"/>
        <v>1</v>
      </c>
    </row>
    <row r="4439" spans="2:10">
      <c r="B4439" s="3">
        <v>28613</v>
      </c>
      <c r="C4439" s="10" t="s">
        <v>244</v>
      </c>
      <c r="D4439" s="10" t="s">
        <v>41</v>
      </c>
      <c r="E4439" s="25">
        <v>0</v>
      </c>
      <c r="F4439" s="25">
        <v>1</v>
      </c>
      <c r="G4439" s="10" t="s">
        <v>288</v>
      </c>
      <c r="H4439" s="25">
        <f>INDEX('Appendix 1 - Team Data'!$B$12:$R$112, MATCH(C4439, 'Appendix 1 - Team Data'!$B$12:$B$112,0),4)</f>
        <v>30</v>
      </c>
      <c r="I4439" s="25">
        <f>INDEX('Appendix 1 - Team Data'!$B$12:$R$112, MATCH(D4439, 'Appendix 1 - Team Data'!$B$12:$B$112,0),4)</f>
        <v>80</v>
      </c>
      <c r="J4439" s="25">
        <f t="shared" si="70"/>
        <v>1</v>
      </c>
    </row>
    <row r="4440" spans="2:10">
      <c r="B4440" s="3">
        <v>28621</v>
      </c>
      <c r="C4440" s="10" t="s">
        <v>25</v>
      </c>
      <c r="D4440" s="10" t="s">
        <v>23</v>
      </c>
      <c r="E4440" s="25">
        <v>2</v>
      </c>
      <c r="F4440" s="25">
        <v>1</v>
      </c>
      <c r="G4440" s="10" t="s">
        <v>288</v>
      </c>
      <c r="H4440" s="25">
        <f>INDEX('Appendix 1 - Team Data'!$B$12:$R$112, MATCH(C4440, 'Appendix 1 - Team Data'!$B$12:$B$112,0),4)</f>
        <v>90</v>
      </c>
      <c r="I4440" s="25">
        <f>INDEX('Appendix 1 - Team Data'!$B$12:$R$112, MATCH(D4440, 'Appendix 1 - Team Data'!$B$12:$B$112,0),4)</f>
        <v>70</v>
      </c>
      <c r="J4440" s="25">
        <f t="shared" si="70"/>
        <v>1</v>
      </c>
    </row>
    <row r="4441" spans="2:10">
      <c r="B4441" s="3">
        <v>28624</v>
      </c>
      <c r="C4441" s="10" t="s">
        <v>228</v>
      </c>
      <c r="D4441" s="10" t="s">
        <v>15</v>
      </c>
      <c r="E4441" s="25">
        <v>0</v>
      </c>
      <c r="F4441" s="25">
        <v>1</v>
      </c>
      <c r="G4441" s="10" t="s">
        <v>288</v>
      </c>
      <c r="H4441" s="25">
        <f>INDEX('Appendix 1 - Team Data'!$B$12:$R$112, MATCH(C4441, 'Appendix 1 - Team Data'!$B$12:$B$112,0),4)</f>
        <v>50</v>
      </c>
      <c r="I4441" s="25">
        <f>INDEX('Appendix 1 - Team Data'!$B$12:$R$112, MATCH(D4441, 'Appendix 1 - Team Data'!$B$12:$B$112,0),4)</f>
        <v>50</v>
      </c>
      <c r="J4441" s="25">
        <f t="shared" si="70"/>
        <v>1</v>
      </c>
    </row>
    <row r="4442" spans="2:10">
      <c r="B4442" s="3">
        <v>28626</v>
      </c>
      <c r="C4442" s="10" t="s">
        <v>48</v>
      </c>
      <c r="D4442" s="10" t="s">
        <v>229</v>
      </c>
      <c r="E4442" s="25">
        <v>1</v>
      </c>
      <c r="F4442" s="25">
        <v>0</v>
      </c>
      <c r="G4442" s="10" t="s">
        <v>313</v>
      </c>
      <c r="H4442" s="25">
        <f>INDEX('Appendix 1 - Team Data'!$B$12:$R$112, MATCH(C4442, 'Appendix 1 - Team Data'!$B$12:$B$112,0),4)</f>
        <v>90</v>
      </c>
      <c r="I4442" s="25">
        <f>INDEX('Appendix 1 - Team Data'!$B$12:$R$112, MATCH(D4442, 'Appendix 1 - Team Data'!$B$12:$B$112,0),4)</f>
        <v>50</v>
      </c>
      <c r="J4442" s="25">
        <f t="shared" si="70"/>
        <v>1</v>
      </c>
    </row>
    <row r="4443" spans="2:10">
      <c r="B4443" s="3">
        <v>28629</v>
      </c>
      <c r="C4443" s="10" t="s">
        <v>214</v>
      </c>
      <c r="D4443" s="10" t="s">
        <v>229</v>
      </c>
      <c r="E4443" s="25">
        <v>1</v>
      </c>
      <c r="F4443" s="25">
        <v>0</v>
      </c>
      <c r="G4443" s="10" t="s">
        <v>313</v>
      </c>
      <c r="H4443" s="25">
        <f>INDEX('Appendix 1 - Team Data'!$B$12:$R$112, MATCH(C4443, 'Appendix 1 - Team Data'!$B$12:$B$112,0),4)</f>
        <v>70</v>
      </c>
      <c r="I4443" s="25">
        <f>INDEX('Appendix 1 - Team Data'!$B$12:$R$112, MATCH(D4443, 'Appendix 1 - Team Data'!$B$12:$B$112,0),4)</f>
        <v>50</v>
      </c>
      <c r="J4443" s="25">
        <f t="shared" si="70"/>
        <v>1</v>
      </c>
    </row>
    <row r="4444" spans="2:10">
      <c r="B4444" s="3">
        <v>28630</v>
      </c>
      <c r="C4444" s="10" t="s">
        <v>226</v>
      </c>
      <c r="D4444" s="10" t="s">
        <v>212</v>
      </c>
      <c r="E4444" s="25">
        <v>0</v>
      </c>
      <c r="F4444" s="25">
        <v>1</v>
      </c>
      <c r="G4444" s="10" t="s">
        <v>288</v>
      </c>
      <c r="H4444" s="25">
        <f>INDEX('Appendix 1 - Team Data'!$B$12:$R$112, MATCH(C4444, 'Appendix 1 - Team Data'!$B$12:$B$112,0),4)</f>
        <v>60</v>
      </c>
      <c r="I4444" s="25">
        <f>INDEX('Appendix 1 - Team Data'!$B$12:$R$112, MATCH(D4444, 'Appendix 1 - Team Data'!$B$12:$B$112,0),4)</f>
        <v>80</v>
      </c>
      <c r="J4444" s="25">
        <f t="shared" si="70"/>
        <v>1</v>
      </c>
    </row>
    <row r="4445" spans="2:10">
      <c r="B4445" s="3">
        <v>28630</v>
      </c>
      <c r="C4445" s="10" t="s">
        <v>222</v>
      </c>
      <c r="D4445" s="10" t="s">
        <v>48</v>
      </c>
      <c r="E4445" s="25">
        <v>0</v>
      </c>
      <c r="F4445" s="25">
        <v>1</v>
      </c>
      <c r="G4445" s="10" t="s">
        <v>313</v>
      </c>
      <c r="H4445" s="25">
        <f>INDEX('Appendix 1 - Team Data'!$B$12:$R$112, MATCH(C4445, 'Appendix 1 - Team Data'!$B$12:$B$112,0),4)</f>
        <v>60</v>
      </c>
      <c r="I4445" s="25">
        <f>INDEX('Appendix 1 - Team Data'!$B$12:$R$112, MATCH(D4445, 'Appendix 1 - Team Data'!$B$12:$B$112,0),4)</f>
        <v>90</v>
      </c>
      <c r="J4445" s="25">
        <f t="shared" si="70"/>
        <v>1</v>
      </c>
    </row>
    <row r="4446" spans="2:10">
      <c r="B4446" s="3">
        <v>28641</v>
      </c>
      <c r="C4446" s="10" t="s">
        <v>246</v>
      </c>
      <c r="D4446" s="10" t="s">
        <v>28</v>
      </c>
      <c r="E4446" s="25">
        <v>1</v>
      </c>
      <c r="F4446" s="25">
        <v>2</v>
      </c>
      <c r="G4446" s="10" t="s">
        <v>299</v>
      </c>
      <c r="H4446" s="25">
        <f>INDEX('Appendix 1 - Team Data'!$B$12:$R$112, MATCH(C4446, 'Appendix 1 - Team Data'!$B$12:$B$112,0),4)</f>
        <v>30</v>
      </c>
      <c r="I4446" s="25">
        <f>INDEX('Appendix 1 - Team Data'!$B$12:$R$112, MATCH(D4446, 'Appendix 1 - Team Data'!$B$12:$B$112,0),4)</f>
        <v>80</v>
      </c>
      <c r="J4446" s="25">
        <f t="shared" si="70"/>
        <v>1</v>
      </c>
    </row>
    <row r="4447" spans="2:10">
      <c r="B4447" s="3">
        <v>28643</v>
      </c>
      <c r="C4447" s="10" t="s">
        <v>30</v>
      </c>
      <c r="D4447" s="10" t="s">
        <v>236</v>
      </c>
      <c r="E4447" s="25">
        <v>2</v>
      </c>
      <c r="F4447" s="25">
        <v>1</v>
      </c>
      <c r="G4447" s="10" t="s">
        <v>286</v>
      </c>
      <c r="H4447" s="25">
        <f>INDEX('Appendix 1 - Team Data'!$B$12:$R$112, MATCH(C4447, 'Appendix 1 - Team Data'!$B$12:$B$112,0),4)</f>
        <v>90</v>
      </c>
      <c r="I4447" s="25">
        <f>INDEX('Appendix 1 - Team Data'!$B$12:$R$112, MATCH(D4447, 'Appendix 1 - Team Data'!$B$12:$B$112,0),4)</f>
        <v>40</v>
      </c>
      <c r="J4447" s="25">
        <f t="shared" si="70"/>
        <v>1</v>
      </c>
    </row>
    <row r="4448" spans="2:10">
      <c r="B4448" s="3">
        <v>28643</v>
      </c>
      <c r="C4448" s="10" t="s">
        <v>25</v>
      </c>
      <c r="D4448" s="10" t="s">
        <v>211</v>
      </c>
      <c r="E4448" s="25">
        <v>1</v>
      </c>
      <c r="F4448" s="25">
        <v>2</v>
      </c>
      <c r="G4448" s="10" t="s">
        <v>286</v>
      </c>
      <c r="H4448" s="25">
        <f>INDEX('Appendix 1 - Team Data'!$B$12:$R$112, MATCH(C4448, 'Appendix 1 - Team Data'!$B$12:$B$112,0),4)</f>
        <v>90</v>
      </c>
      <c r="I4448" s="25">
        <f>INDEX('Appendix 1 - Team Data'!$B$12:$R$112, MATCH(D4448, 'Appendix 1 - Team Data'!$B$12:$B$112,0),4)</f>
        <v>90</v>
      </c>
      <c r="J4448" s="25">
        <f t="shared" si="70"/>
        <v>1</v>
      </c>
    </row>
    <row r="4449" spans="2:10">
      <c r="B4449" s="3">
        <v>28644</v>
      </c>
      <c r="C4449" s="10" t="s">
        <v>226</v>
      </c>
      <c r="D4449" s="10" t="s">
        <v>21</v>
      </c>
      <c r="E4449" s="25">
        <v>2</v>
      </c>
      <c r="F4449" s="25">
        <v>1</v>
      </c>
      <c r="G4449" s="10" t="s">
        <v>286</v>
      </c>
      <c r="H4449" s="25">
        <f>INDEX('Appendix 1 - Team Data'!$B$12:$R$112, MATCH(C4449, 'Appendix 1 - Team Data'!$B$12:$B$112,0),4)</f>
        <v>60</v>
      </c>
      <c r="I4449" s="25">
        <f>INDEX('Appendix 1 - Team Data'!$B$12:$R$112, MATCH(D4449, 'Appendix 1 - Team Data'!$B$12:$B$112,0),4)</f>
        <v>90</v>
      </c>
      <c r="J4449" s="25">
        <f t="shared" si="70"/>
        <v>1</v>
      </c>
    </row>
    <row r="4450" spans="2:10">
      <c r="B4450" s="3">
        <v>28647</v>
      </c>
      <c r="C4450" s="10" t="s">
        <v>30</v>
      </c>
      <c r="D4450" s="10" t="s">
        <v>25</v>
      </c>
      <c r="E4450" s="25">
        <v>2</v>
      </c>
      <c r="F4450" s="25">
        <v>1</v>
      </c>
      <c r="G4450" s="10" t="s">
        <v>286</v>
      </c>
      <c r="H4450" s="25">
        <f>INDEX('Appendix 1 - Team Data'!$B$12:$R$112, MATCH(C4450, 'Appendix 1 - Team Data'!$B$12:$B$112,0),4)</f>
        <v>90</v>
      </c>
      <c r="I4450" s="25">
        <f>INDEX('Appendix 1 - Team Data'!$B$12:$R$112, MATCH(D4450, 'Appendix 1 - Team Data'!$B$12:$B$112,0),4)</f>
        <v>90</v>
      </c>
      <c r="J4450" s="25">
        <f t="shared" si="70"/>
        <v>1</v>
      </c>
    </row>
    <row r="4451" spans="2:10">
      <c r="B4451" s="3">
        <v>28647</v>
      </c>
      <c r="C4451" s="10" t="s">
        <v>50</v>
      </c>
      <c r="D4451" s="10" t="s">
        <v>47</v>
      </c>
      <c r="E4451" s="25">
        <v>1</v>
      </c>
      <c r="F4451" s="25">
        <v>0</v>
      </c>
      <c r="G4451" s="10" t="s">
        <v>286</v>
      </c>
      <c r="H4451" s="25">
        <f>INDEX('Appendix 1 - Team Data'!$B$12:$R$112, MATCH(C4451, 'Appendix 1 - Team Data'!$B$12:$B$112,0),4)</f>
        <v>80</v>
      </c>
      <c r="I4451" s="25">
        <f>INDEX('Appendix 1 - Team Data'!$B$12:$R$112, MATCH(D4451, 'Appendix 1 - Team Data'!$B$12:$B$112,0),4)</f>
        <v>40</v>
      </c>
      <c r="J4451" s="25">
        <f t="shared" si="70"/>
        <v>1</v>
      </c>
    </row>
    <row r="4452" spans="2:10">
      <c r="B4452" s="3">
        <v>28648</v>
      </c>
      <c r="C4452" s="10" t="s">
        <v>226</v>
      </c>
      <c r="D4452" s="10" t="s">
        <v>42</v>
      </c>
      <c r="E4452" s="25">
        <v>1</v>
      </c>
      <c r="F4452" s="25">
        <v>0</v>
      </c>
      <c r="G4452" s="10" t="s">
        <v>286</v>
      </c>
      <c r="H4452" s="25">
        <f>INDEX('Appendix 1 - Team Data'!$B$12:$R$112, MATCH(C4452, 'Appendix 1 - Team Data'!$B$12:$B$112,0),4)</f>
        <v>60</v>
      </c>
      <c r="I4452" s="25">
        <f>INDEX('Appendix 1 - Team Data'!$B$12:$R$112, MATCH(D4452, 'Appendix 1 - Team Data'!$B$12:$B$112,0),4)</f>
        <v>80</v>
      </c>
      <c r="J4452" s="25">
        <f t="shared" si="70"/>
        <v>1</v>
      </c>
    </row>
    <row r="4453" spans="2:10">
      <c r="B4453" s="3">
        <v>28651</v>
      </c>
      <c r="C4453" s="10" t="s">
        <v>30</v>
      </c>
      <c r="D4453" s="10" t="s">
        <v>211</v>
      </c>
      <c r="E4453" s="25">
        <v>0</v>
      </c>
      <c r="F4453" s="25">
        <v>1</v>
      </c>
      <c r="G4453" s="10" t="s">
        <v>286</v>
      </c>
      <c r="H4453" s="25">
        <f>INDEX('Appendix 1 - Team Data'!$B$12:$R$112, MATCH(C4453, 'Appendix 1 - Team Data'!$B$12:$B$112,0),4)</f>
        <v>90</v>
      </c>
      <c r="I4453" s="25">
        <f>INDEX('Appendix 1 - Team Data'!$B$12:$R$112, MATCH(D4453, 'Appendix 1 - Team Data'!$B$12:$B$112,0),4)</f>
        <v>90</v>
      </c>
      <c r="J4453" s="25">
        <f t="shared" si="70"/>
        <v>1</v>
      </c>
    </row>
    <row r="4454" spans="2:10">
      <c r="B4454" s="3">
        <v>28652</v>
      </c>
      <c r="C4454" s="10" t="s">
        <v>26</v>
      </c>
      <c r="D4454" s="10" t="s">
        <v>230</v>
      </c>
      <c r="E4454" s="25">
        <v>1</v>
      </c>
      <c r="F4454" s="25">
        <v>2</v>
      </c>
      <c r="G4454" s="10" t="s">
        <v>288</v>
      </c>
      <c r="H4454" s="25">
        <f>INDEX('Appendix 1 - Team Data'!$B$12:$R$112, MATCH(C4454, 'Appendix 1 - Team Data'!$B$12:$B$112,0),4)</f>
        <v>60</v>
      </c>
      <c r="I4454" s="25">
        <f>INDEX('Appendix 1 - Team Data'!$B$12:$R$112, MATCH(D4454, 'Appendix 1 - Team Data'!$B$12:$B$112,0),4)</f>
        <v>50</v>
      </c>
      <c r="J4454" s="25">
        <f t="shared" si="70"/>
        <v>1</v>
      </c>
    </row>
    <row r="4455" spans="2:10">
      <c r="B4455" s="3">
        <v>28652</v>
      </c>
      <c r="C4455" s="10" t="s">
        <v>226</v>
      </c>
      <c r="D4455" s="10" t="s">
        <v>35</v>
      </c>
      <c r="E4455" s="25">
        <v>0</v>
      </c>
      <c r="F4455" s="25">
        <v>1</v>
      </c>
      <c r="G4455" s="10" t="s">
        <v>286</v>
      </c>
      <c r="H4455" s="25">
        <f>INDEX('Appendix 1 - Team Data'!$B$12:$R$112, MATCH(C4455, 'Appendix 1 - Team Data'!$B$12:$B$112,0),4)</f>
        <v>60</v>
      </c>
      <c r="I4455" s="25">
        <f>INDEX('Appendix 1 - Team Data'!$B$12:$R$112, MATCH(D4455, 'Appendix 1 - Team Data'!$B$12:$B$112,0),4)</f>
        <v>90</v>
      </c>
      <c r="J4455" s="25">
        <f t="shared" si="70"/>
        <v>1</v>
      </c>
    </row>
    <row r="4456" spans="2:10">
      <c r="B4456" s="3">
        <v>28652</v>
      </c>
      <c r="C4456" s="10" t="s">
        <v>212</v>
      </c>
      <c r="D4456" s="10" t="s">
        <v>222</v>
      </c>
      <c r="E4456" s="25">
        <v>2</v>
      </c>
      <c r="F4456" s="25">
        <v>3</v>
      </c>
      <c r="G4456" s="10" t="s">
        <v>286</v>
      </c>
      <c r="H4456" s="25">
        <f>INDEX('Appendix 1 - Team Data'!$B$12:$R$112, MATCH(C4456, 'Appendix 1 - Team Data'!$B$12:$B$112,0),4)</f>
        <v>80</v>
      </c>
      <c r="I4456" s="25">
        <f>INDEX('Appendix 1 - Team Data'!$B$12:$R$112, MATCH(D4456, 'Appendix 1 - Team Data'!$B$12:$B$112,0),4)</f>
        <v>60</v>
      </c>
      <c r="J4456" s="25">
        <f t="shared" si="70"/>
        <v>1</v>
      </c>
    </row>
    <row r="4457" spans="2:10">
      <c r="B4457" s="3">
        <v>28652</v>
      </c>
      <c r="C4457" s="10" t="s">
        <v>21</v>
      </c>
      <c r="D4457" s="10" t="s">
        <v>42</v>
      </c>
      <c r="E4457" s="25">
        <v>1</v>
      </c>
      <c r="F4457" s="25">
        <v>0</v>
      </c>
      <c r="G4457" s="10" t="s">
        <v>286</v>
      </c>
      <c r="H4457" s="25">
        <f>INDEX('Appendix 1 - Team Data'!$B$12:$R$112, MATCH(C4457, 'Appendix 1 - Team Data'!$B$12:$B$112,0),4)</f>
        <v>90</v>
      </c>
      <c r="I4457" s="25">
        <f>INDEX('Appendix 1 - Team Data'!$B$12:$R$112, MATCH(D4457, 'Appendix 1 - Team Data'!$B$12:$B$112,0),4)</f>
        <v>80</v>
      </c>
      <c r="J4457" s="25">
        <f t="shared" si="70"/>
        <v>1</v>
      </c>
    </row>
    <row r="4458" spans="2:10">
      <c r="B4458" s="3">
        <v>28655</v>
      </c>
      <c r="C4458" s="10" t="s">
        <v>26</v>
      </c>
      <c r="D4458" s="10" t="s">
        <v>230</v>
      </c>
      <c r="E4458" s="25">
        <v>0</v>
      </c>
      <c r="F4458" s="25">
        <v>1</v>
      </c>
      <c r="G4458" s="10" t="s">
        <v>288</v>
      </c>
      <c r="H4458" s="25">
        <f>INDEX('Appendix 1 - Team Data'!$B$12:$R$112, MATCH(C4458, 'Appendix 1 - Team Data'!$B$12:$B$112,0),4)</f>
        <v>60</v>
      </c>
      <c r="I4458" s="25">
        <f>INDEX('Appendix 1 - Team Data'!$B$12:$R$112, MATCH(D4458, 'Appendix 1 - Team Data'!$B$12:$B$112,0),4)</f>
        <v>50</v>
      </c>
      <c r="J4458" s="25">
        <f t="shared" si="70"/>
        <v>1</v>
      </c>
    </row>
    <row r="4459" spans="2:10">
      <c r="B4459" s="3">
        <v>28659</v>
      </c>
      <c r="C4459" s="10" t="s">
        <v>226</v>
      </c>
      <c r="D4459" s="10" t="s">
        <v>211</v>
      </c>
      <c r="E4459" s="25">
        <v>0</v>
      </c>
      <c r="F4459" s="25">
        <v>1</v>
      </c>
      <c r="G4459" s="10" t="s">
        <v>286</v>
      </c>
      <c r="H4459" s="25">
        <f>INDEX('Appendix 1 - Team Data'!$B$12:$R$112, MATCH(C4459, 'Appendix 1 - Team Data'!$B$12:$B$112,0),4)</f>
        <v>60</v>
      </c>
      <c r="I4459" s="25">
        <f>INDEX('Appendix 1 - Team Data'!$B$12:$R$112, MATCH(D4459, 'Appendix 1 - Team Data'!$B$12:$B$112,0),4)</f>
        <v>90</v>
      </c>
      <c r="J4459" s="25">
        <f t="shared" si="70"/>
        <v>1</v>
      </c>
    </row>
    <row r="4460" spans="2:10">
      <c r="B4460" s="3">
        <v>28659</v>
      </c>
      <c r="C4460" s="10" t="s">
        <v>27</v>
      </c>
      <c r="D4460" s="10" t="s">
        <v>50</v>
      </c>
      <c r="E4460" s="25">
        <v>0</v>
      </c>
      <c r="F4460" s="25">
        <v>1</v>
      </c>
      <c r="G4460" s="10" t="s">
        <v>286</v>
      </c>
      <c r="H4460" s="25">
        <f>INDEX('Appendix 1 - Team Data'!$B$12:$R$112, MATCH(C4460, 'Appendix 1 - Team Data'!$B$12:$B$112,0),4)</f>
        <v>80</v>
      </c>
      <c r="I4460" s="25">
        <f>INDEX('Appendix 1 - Team Data'!$B$12:$R$112, MATCH(D4460, 'Appendix 1 - Team Data'!$B$12:$B$112,0),4)</f>
        <v>80</v>
      </c>
      <c r="J4460" s="25">
        <f t="shared" si="70"/>
        <v>1</v>
      </c>
    </row>
    <row r="4461" spans="2:10">
      <c r="B4461" s="3">
        <v>28662</v>
      </c>
      <c r="C4461" s="10" t="s">
        <v>226</v>
      </c>
      <c r="D4461" s="10" t="s">
        <v>40</v>
      </c>
      <c r="E4461" s="25">
        <v>3</v>
      </c>
      <c r="F4461" s="25">
        <v>2</v>
      </c>
      <c r="G4461" s="10" t="s">
        <v>286</v>
      </c>
      <c r="H4461" s="25">
        <f>INDEX('Appendix 1 - Team Data'!$B$12:$R$112, MATCH(C4461, 'Appendix 1 - Team Data'!$B$12:$B$112,0),4)</f>
        <v>60</v>
      </c>
      <c r="I4461" s="25">
        <f>INDEX('Appendix 1 - Team Data'!$B$12:$R$112, MATCH(D4461, 'Appendix 1 - Team Data'!$B$12:$B$112,0),4)</f>
        <v>90</v>
      </c>
      <c r="J4461" s="25">
        <f t="shared" si="70"/>
        <v>1</v>
      </c>
    </row>
    <row r="4462" spans="2:10">
      <c r="B4462" s="3">
        <v>28662</v>
      </c>
      <c r="C4462" s="10" t="s">
        <v>211</v>
      </c>
      <c r="D4462" s="10" t="s">
        <v>212</v>
      </c>
      <c r="E4462" s="25">
        <v>1</v>
      </c>
      <c r="F4462" s="25">
        <v>2</v>
      </c>
      <c r="G4462" s="10" t="s">
        <v>286</v>
      </c>
      <c r="H4462" s="25">
        <f>INDEX('Appendix 1 - Team Data'!$B$12:$R$112, MATCH(C4462, 'Appendix 1 - Team Data'!$B$12:$B$112,0),4)</f>
        <v>90</v>
      </c>
      <c r="I4462" s="25">
        <f>INDEX('Appendix 1 - Team Data'!$B$12:$R$112, MATCH(D4462, 'Appendix 1 - Team Data'!$B$12:$B$112,0),4)</f>
        <v>80</v>
      </c>
      <c r="J4462" s="25">
        <f t="shared" si="70"/>
        <v>1</v>
      </c>
    </row>
    <row r="4463" spans="2:10">
      <c r="B4463" s="3">
        <v>28665</v>
      </c>
      <c r="C4463" s="10" t="s">
        <v>35</v>
      </c>
      <c r="D4463" s="10" t="s">
        <v>211</v>
      </c>
      <c r="E4463" s="25">
        <v>2</v>
      </c>
      <c r="F4463" s="25">
        <v>1</v>
      </c>
      <c r="G4463" s="10" t="s">
        <v>286</v>
      </c>
      <c r="H4463" s="25">
        <f>INDEX('Appendix 1 - Team Data'!$B$12:$R$112, MATCH(C4463, 'Appendix 1 - Team Data'!$B$12:$B$112,0),4)</f>
        <v>90</v>
      </c>
      <c r="I4463" s="25">
        <f>INDEX('Appendix 1 - Team Data'!$B$12:$R$112, MATCH(D4463, 'Appendix 1 - Team Data'!$B$12:$B$112,0),4)</f>
        <v>90</v>
      </c>
      <c r="J4463" s="25">
        <f t="shared" si="70"/>
        <v>1</v>
      </c>
    </row>
    <row r="4464" spans="2:10">
      <c r="B4464" s="3">
        <v>28669</v>
      </c>
      <c r="C4464" s="10" t="s">
        <v>42</v>
      </c>
      <c r="D4464" s="10" t="s">
        <v>244</v>
      </c>
      <c r="E4464" s="25">
        <v>2</v>
      </c>
      <c r="F4464" s="25">
        <v>1</v>
      </c>
      <c r="G4464" s="10" t="s">
        <v>299</v>
      </c>
      <c r="H4464" s="25">
        <f>INDEX('Appendix 1 - Team Data'!$B$12:$R$112, MATCH(C4464, 'Appendix 1 - Team Data'!$B$12:$B$112,0),4)</f>
        <v>80</v>
      </c>
      <c r="I4464" s="25">
        <f>INDEX('Appendix 1 - Team Data'!$B$12:$R$112, MATCH(D4464, 'Appendix 1 - Team Data'!$B$12:$B$112,0),4)</f>
        <v>30</v>
      </c>
      <c r="J4464" s="25">
        <f t="shared" si="70"/>
        <v>1</v>
      </c>
    </row>
    <row r="4465" spans="2:10">
      <c r="B4465" s="3">
        <v>28686</v>
      </c>
      <c r="C4465" s="10" t="s">
        <v>245</v>
      </c>
      <c r="D4465" s="10" t="s">
        <v>241</v>
      </c>
      <c r="E4465" s="25">
        <v>2</v>
      </c>
      <c r="F4465" s="25">
        <v>1</v>
      </c>
      <c r="G4465" s="10" t="s">
        <v>309</v>
      </c>
      <c r="H4465" s="25">
        <f>INDEX('Appendix 1 - Team Data'!$B$12:$R$112, MATCH(C4465, 'Appendix 1 - Team Data'!$B$12:$B$112,0),4)</f>
        <v>30</v>
      </c>
      <c r="I4465" s="25">
        <f>INDEX('Appendix 1 - Team Data'!$B$12:$R$112, MATCH(D4465, 'Appendix 1 - Team Data'!$B$12:$B$112,0),4)</f>
        <v>30</v>
      </c>
      <c r="J4465" s="25">
        <f t="shared" si="70"/>
        <v>1</v>
      </c>
    </row>
    <row r="4466" spans="2:10">
      <c r="B4466" s="3">
        <v>28688</v>
      </c>
      <c r="C4466" s="10" t="s">
        <v>53</v>
      </c>
      <c r="D4466" s="10" t="s">
        <v>241</v>
      </c>
      <c r="E4466" s="25">
        <v>3</v>
      </c>
      <c r="F4466" s="25">
        <v>2</v>
      </c>
      <c r="G4466" s="10" t="s">
        <v>309</v>
      </c>
      <c r="H4466" s="25">
        <f>INDEX('Appendix 1 - Team Data'!$B$12:$R$112, MATCH(C4466, 'Appendix 1 - Team Data'!$B$12:$B$112,0),4)</f>
        <v>50</v>
      </c>
      <c r="I4466" s="25">
        <f>INDEX('Appendix 1 - Team Data'!$B$12:$R$112, MATCH(D4466, 'Appendix 1 - Team Data'!$B$12:$B$112,0),4)</f>
        <v>30</v>
      </c>
      <c r="J4466" s="25">
        <f t="shared" si="70"/>
        <v>1</v>
      </c>
    </row>
    <row r="4467" spans="2:10">
      <c r="B4467" s="3">
        <v>28718</v>
      </c>
      <c r="C4467" s="10" t="s">
        <v>28</v>
      </c>
      <c r="D4467" s="10" t="s">
        <v>42</v>
      </c>
      <c r="E4467" s="25">
        <v>2</v>
      </c>
      <c r="F4467" s="25">
        <v>1</v>
      </c>
      <c r="G4467" s="10" t="s">
        <v>299</v>
      </c>
      <c r="H4467" s="25">
        <f>INDEX('Appendix 1 - Team Data'!$B$12:$R$112, MATCH(C4467, 'Appendix 1 - Team Data'!$B$12:$B$112,0),4)</f>
        <v>80</v>
      </c>
      <c r="I4467" s="25">
        <f>INDEX('Appendix 1 - Team Data'!$B$12:$R$112, MATCH(D4467, 'Appendix 1 - Team Data'!$B$12:$B$112,0),4)</f>
        <v>80</v>
      </c>
      <c r="J4467" s="25">
        <f t="shared" si="70"/>
        <v>1</v>
      </c>
    </row>
    <row r="4468" spans="2:10">
      <c r="B4468" s="3">
        <v>28732</v>
      </c>
      <c r="C4468" s="10" t="s">
        <v>244</v>
      </c>
      <c r="D4468" s="10" t="s">
        <v>50</v>
      </c>
      <c r="E4468" s="25">
        <v>0</v>
      </c>
      <c r="F4468" s="25">
        <v>1</v>
      </c>
      <c r="G4468" s="10" t="s">
        <v>288</v>
      </c>
      <c r="H4468" s="25">
        <f>INDEX('Appendix 1 - Team Data'!$B$12:$R$112, MATCH(C4468, 'Appendix 1 - Team Data'!$B$12:$B$112,0),4)</f>
        <v>30</v>
      </c>
      <c r="I4468" s="25">
        <f>INDEX('Appendix 1 - Team Data'!$B$12:$R$112, MATCH(D4468, 'Appendix 1 - Team Data'!$B$12:$B$112,0),4)</f>
        <v>80</v>
      </c>
      <c r="J4468" s="25">
        <f t="shared" si="70"/>
        <v>1</v>
      </c>
    </row>
    <row r="4469" spans="2:10">
      <c r="B4469" s="3">
        <v>28739</v>
      </c>
      <c r="C4469" s="10" t="s">
        <v>23</v>
      </c>
      <c r="D4469" s="10" t="s">
        <v>15</v>
      </c>
      <c r="E4469" s="25">
        <v>0</v>
      </c>
      <c r="F4469" s="25">
        <v>1</v>
      </c>
      <c r="G4469" s="10" t="s">
        <v>288</v>
      </c>
      <c r="H4469" s="25">
        <f>INDEX('Appendix 1 - Team Data'!$B$12:$R$112, MATCH(C4469, 'Appendix 1 - Team Data'!$B$12:$B$112,0),4)</f>
        <v>70</v>
      </c>
      <c r="I4469" s="25">
        <f>INDEX('Appendix 1 - Team Data'!$B$12:$R$112, MATCH(D4469, 'Appendix 1 - Team Data'!$B$12:$B$112,0),4)</f>
        <v>50</v>
      </c>
      <c r="J4469" s="25">
        <f t="shared" si="70"/>
        <v>1</v>
      </c>
    </row>
    <row r="4470" spans="2:10">
      <c r="B4470" s="3">
        <v>28753</v>
      </c>
      <c r="C4470" s="10" t="s">
        <v>226</v>
      </c>
      <c r="D4470" s="10" t="s">
        <v>222</v>
      </c>
      <c r="E4470" s="25">
        <v>3</v>
      </c>
      <c r="F4470" s="25">
        <v>2</v>
      </c>
      <c r="G4470" s="10" t="s">
        <v>293</v>
      </c>
      <c r="H4470" s="25">
        <f>INDEX('Appendix 1 - Team Data'!$B$12:$R$112, MATCH(C4470, 'Appendix 1 - Team Data'!$B$12:$B$112,0),4)</f>
        <v>60</v>
      </c>
      <c r="I4470" s="25">
        <f>INDEX('Appendix 1 - Team Data'!$B$12:$R$112, MATCH(D4470, 'Appendix 1 - Team Data'!$B$12:$B$112,0),4)</f>
        <v>60</v>
      </c>
      <c r="J4470" s="25">
        <f t="shared" si="70"/>
        <v>1</v>
      </c>
    </row>
    <row r="4471" spans="2:10">
      <c r="B4471" s="3">
        <v>28753</v>
      </c>
      <c r="C4471" s="10" t="s">
        <v>28</v>
      </c>
      <c r="D4471" s="10" t="s">
        <v>48</v>
      </c>
      <c r="E4471" s="25">
        <v>3</v>
      </c>
      <c r="F4471" s="25">
        <v>4</v>
      </c>
      <c r="G4471" s="10" t="s">
        <v>293</v>
      </c>
      <c r="H4471" s="25">
        <f>INDEX('Appendix 1 - Team Data'!$B$12:$R$112, MATCH(C4471, 'Appendix 1 - Team Data'!$B$12:$B$112,0),4)</f>
        <v>80</v>
      </c>
      <c r="I4471" s="25">
        <f>INDEX('Appendix 1 - Team Data'!$B$12:$R$112, MATCH(D4471, 'Appendix 1 - Team Data'!$B$12:$B$112,0),4)</f>
        <v>90</v>
      </c>
      <c r="J4471" s="25">
        <f t="shared" si="70"/>
        <v>1</v>
      </c>
    </row>
    <row r="4472" spans="2:10">
      <c r="B4472" s="3">
        <v>28753</v>
      </c>
      <c r="C4472" s="10" t="s">
        <v>244</v>
      </c>
      <c r="D4472" s="10" t="s">
        <v>236</v>
      </c>
      <c r="E4472" s="25">
        <v>2</v>
      </c>
      <c r="F4472" s="25">
        <v>1</v>
      </c>
      <c r="G4472" s="10" t="s">
        <v>293</v>
      </c>
      <c r="H4472" s="25">
        <f>INDEX('Appendix 1 - Team Data'!$B$12:$R$112, MATCH(C4472, 'Appendix 1 - Team Data'!$B$12:$B$112,0),4)</f>
        <v>30</v>
      </c>
      <c r="I4472" s="25">
        <f>INDEX('Appendix 1 - Team Data'!$B$12:$R$112, MATCH(D4472, 'Appendix 1 - Team Data'!$B$12:$B$112,0),4)</f>
        <v>40</v>
      </c>
      <c r="J4472" s="25">
        <f t="shared" si="70"/>
        <v>1</v>
      </c>
    </row>
    <row r="4473" spans="2:10">
      <c r="B4473" s="3">
        <v>28753</v>
      </c>
      <c r="C4473" s="10" t="s">
        <v>211</v>
      </c>
      <c r="D4473" s="10" t="s">
        <v>233</v>
      </c>
      <c r="E4473" s="25">
        <v>1</v>
      </c>
      <c r="F4473" s="25">
        <v>0</v>
      </c>
      <c r="G4473" s="10" t="s">
        <v>288</v>
      </c>
      <c r="H4473" s="25">
        <f>INDEX('Appendix 1 - Team Data'!$B$12:$R$112, MATCH(C4473, 'Appendix 1 - Team Data'!$B$12:$B$112,0),4)</f>
        <v>90</v>
      </c>
      <c r="I4473" s="25">
        <f>INDEX('Appendix 1 - Team Data'!$B$12:$R$112, MATCH(D4473, 'Appendix 1 - Team Data'!$B$12:$B$112,0),4)</f>
        <v>40</v>
      </c>
      <c r="J4473" s="25">
        <f t="shared" si="70"/>
        <v>1</v>
      </c>
    </row>
    <row r="4474" spans="2:10">
      <c r="B4474" s="3">
        <v>28756</v>
      </c>
      <c r="C4474" s="10" t="s">
        <v>211</v>
      </c>
      <c r="D4474" s="10" t="s">
        <v>225</v>
      </c>
      <c r="E4474" s="25">
        <v>1</v>
      </c>
      <c r="F4474" s="25">
        <v>0</v>
      </c>
      <c r="G4474" s="10" t="s">
        <v>288</v>
      </c>
      <c r="H4474" s="25">
        <f>INDEX('Appendix 1 - Team Data'!$B$12:$R$112, MATCH(C4474, 'Appendix 1 - Team Data'!$B$12:$B$112,0),4)</f>
        <v>90</v>
      </c>
      <c r="I4474" s="25">
        <f>INDEX('Appendix 1 - Team Data'!$B$12:$R$112, MATCH(D4474, 'Appendix 1 - Team Data'!$B$12:$B$112,0),4)</f>
        <v>60</v>
      </c>
      <c r="J4474" s="25">
        <f t="shared" si="70"/>
        <v>1</v>
      </c>
    </row>
    <row r="4475" spans="2:10">
      <c r="B4475" s="3">
        <v>28774</v>
      </c>
      <c r="C4475" s="10" t="s">
        <v>228</v>
      </c>
      <c r="D4475" s="10" t="s">
        <v>50</v>
      </c>
      <c r="E4475" s="25">
        <v>1</v>
      </c>
      <c r="F4475" s="25">
        <v>0</v>
      </c>
      <c r="G4475" s="10" t="s">
        <v>288</v>
      </c>
      <c r="H4475" s="25">
        <f>INDEX('Appendix 1 - Team Data'!$B$12:$R$112, MATCH(C4475, 'Appendix 1 - Team Data'!$B$12:$B$112,0),4)</f>
        <v>50</v>
      </c>
      <c r="I4475" s="25">
        <f>INDEX('Appendix 1 - Team Data'!$B$12:$R$112, MATCH(D4475, 'Appendix 1 - Team Data'!$B$12:$B$112,0),4)</f>
        <v>80</v>
      </c>
      <c r="J4475" s="25">
        <f t="shared" si="70"/>
        <v>1</v>
      </c>
    </row>
    <row r="4476" spans="2:10">
      <c r="B4476" s="3">
        <v>28788</v>
      </c>
      <c r="C4476" s="10" t="s">
        <v>229</v>
      </c>
      <c r="D4476" s="10" t="s">
        <v>28</v>
      </c>
      <c r="E4476" s="25">
        <v>2</v>
      </c>
      <c r="F4476" s="25">
        <v>1</v>
      </c>
      <c r="G4476" s="10" t="s">
        <v>293</v>
      </c>
      <c r="H4476" s="25">
        <f>INDEX('Appendix 1 - Team Data'!$B$12:$R$112, MATCH(C4476, 'Appendix 1 - Team Data'!$B$12:$B$112,0),4)</f>
        <v>50</v>
      </c>
      <c r="I4476" s="25">
        <f>INDEX('Appendix 1 - Team Data'!$B$12:$R$112, MATCH(D4476, 'Appendix 1 - Team Data'!$B$12:$B$112,0),4)</f>
        <v>80</v>
      </c>
      <c r="J4476" s="25">
        <f t="shared" si="70"/>
        <v>1</v>
      </c>
    </row>
    <row r="4477" spans="2:10">
      <c r="B4477" s="3">
        <v>28788</v>
      </c>
      <c r="C4477" s="10" t="s">
        <v>222</v>
      </c>
      <c r="D4477" s="10" t="s">
        <v>246</v>
      </c>
      <c r="E4477" s="25">
        <v>3</v>
      </c>
      <c r="F4477" s="25">
        <v>2</v>
      </c>
      <c r="G4477" s="10" t="s">
        <v>293</v>
      </c>
      <c r="H4477" s="25">
        <f>INDEX('Appendix 1 - Team Data'!$B$12:$R$112, MATCH(C4477, 'Appendix 1 - Team Data'!$B$12:$B$112,0),4)</f>
        <v>60</v>
      </c>
      <c r="I4477" s="25">
        <f>INDEX('Appendix 1 - Team Data'!$B$12:$R$112, MATCH(D4477, 'Appendix 1 - Team Data'!$B$12:$B$112,0),4)</f>
        <v>30</v>
      </c>
      <c r="J4477" s="25">
        <f t="shared" si="70"/>
        <v>1</v>
      </c>
    </row>
    <row r="4478" spans="2:10">
      <c r="B4478" s="3">
        <v>28801</v>
      </c>
      <c r="C4478" s="10" t="s">
        <v>269</v>
      </c>
      <c r="D4478" s="10" t="s">
        <v>260</v>
      </c>
      <c r="E4478" s="25">
        <v>1</v>
      </c>
      <c r="F4478" s="25">
        <v>2</v>
      </c>
      <c r="G4478" s="10" t="s">
        <v>310</v>
      </c>
      <c r="H4478" s="25">
        <f>INDEX('Appendix 1 - Team Data'!$B$12:$R$112, MATCH(C4478, 'Appendix 1 - Team Data'!$B$12:$B$112,0),4)</f>
        <v>0</v>
      </c>
      <c r="I4478" s="25">
        <f>INDEX('Appendix 1 - Team Data'!$B$12:$R$112, MATCH(D4478, 'Appendix 1 - Team Data'!$B$12:$B$112,0),4)</f>
        <v>10</v>
      </c>
      <c r="J4478" s="25">
        <f t="shared" si="70"/>
        <v>1</v>
      </c>
    </row>
    <row r="4479" spans="2:10">
      <c r="B4479" s="3">
        <v>28802</v>
      </c>
      <c r="C4479" s="10" t="s">
        <v>25</v>
      </c>
      <c r="D4479" s="10" t="s">
        <v>21</v>
      </c>
      <c r="E4479" s="25">
        <v>1</v>
      </c>
      <c r="F4479" s="25">
        <v>0</v>
      </c>
      <c r="G4479" s="10" t="s">
        <v>288</v>
      </c>
      <c r="H4479" s="25">
        <f>INDEX('Appendix 1 - Team Data'!$B$12:$R$112, MATCH(C4479, 'Appendix 1 - Team Data'!$B$12:$B$112,0),4)</f>
        <v>90</v>
      </c>
      <c r="I4479" s="25">
        <f>INDEX('Appendix 1 - Team Data'!$B$12:$R$112, MATCH(D4479, 'Appendix 1 - Team Data'!$B$12:$B$112,0),4)</f>
        <v>90</v>
      </c>
      <c r="J4479" s="25">
        <f t="shared" si="70"/>
        <v>1</v>
      </c>
    </row>
    <row r="4480" spans="2:10">
      <c r="B4480" s="3">
        <v>28809</v>
      </c>
      <c r="C4480" s="10" t="s">
        <v>226</v>
      </c>
      <c r="D4480" s="10" t="s">
        <v>20</v>
      </c>
      <c r="E4480" s="25">
        <v>1</v>
      </c>
      <c r="F4480" s="25">
        <v>2</v>
      </c>
      <c r="G4480" s="10" t="s">
        <v>293</v>
      </c>
      <c r="H4480" s="25">
        <f>INDEX('Appendix 1 - Team Data'!$B$12:$R$112, MATCH(C4480, 'Appendix 1 - Team Data'!$B$12:$B$112,0),4)</f>
        <v>60</v>
      </c>
      <c r="I4480" s="25">
        <f>INDEX('Appendix 1 - Team Data'!$B$12:$R$112, MATCH(D4480, 'Appendix 1 - Team Data'!$B$12:$B$112,0),4)</f>
        <v>90</v>
      </c>
      <c r="J4480" s="25">
        <f t="shared" si="70"/>
        <v>1</v>
      </c>
    </row>
    <row r="4481" spans="2:10">
      <c r="B4481" s="3">
        <v>28809</v>
      </c>
      <c r="C4481" s="10" t="s">
        <v>252</v>
      </c>
      <c r="D4481" s="10" t="s">
        <v>45</v>
      </c>
      <c r="E4481" s="25">
        <v>1</v>
      </c>
      <c r="F4481" s="25">
        <v>0</v>
      </c>
      <c r="G4481" s="10" t="s">
        <v>288</v>
      </c>
      <c r="H4481" s="25">
        <f>INDEX('Appendix 1 - Team Data'!$B$12:$R$112, MATCH(C4481, 'Appendix 1 - Team Data'!$B$12:$B$112,0),4)</f>
        <v>20</v>
      </c>
      <c r="I4481" s="25">
        <f>INDEX('Appendix 1 - Team Data'!$B$12:$R$112, MATCH(D4481, 'Appendix 1 - Team Data'!$B$12:$B$112,0),4)</f>
        <v>90</v>
      </c>
      <c r="J4481" s="25">
        <f t="shared" si="70"/>
        <v>1</v>
      </c>
    </row>
    <row r="4482" spans="2:10">
      <c r="B4482" s="3">
        <v>28809</v>
      </c>
      <c r="C4482" s="10" t="s">
        <v>21</v>
      </c>
      <c r="D4482" s="10" t="s">
        <v>228</v>
      </c>
      <c r="E4482" s="25">
        <v>1</v>
      </c>
      <c r="F4482" s="25">
        <v>0</v>
      </c>
      <c r="G4482" s="10" t="s">
        <v>293</v>
      </c>
      <c r="H4482" s="25">
        <f>INDEX('Appendix 1 - Team Data'!$B$12:$R$112, MATCH(C4482, 'Appendix 1 - Team Data'!$B$12:$B$112,0),4)</f>
        <v>90</v>
      </c>
      <c r="I4482" s="25">
        <f>INDEX('Appendix 1 - Team Data'!$B$12:$R$112, MATCH(D4482, 'Appendix 1 - Team Data'!$B$12:$B$112,0),4)</f>
        <v>50</v>
      </c>
      <c r="J4482" s="25">
        <f t="shared" si="70"/>
        <v>1</v>
      </c>
    </row>
    <row r="4483" spans="2:10">
      <c r="B4483" s="3">
        <v>28823</v>
      </c>
      <c r="C4483" s="10" t="s">
        <v>20</v>
      </c>
      <c r="D4483" s="10" t="s">
        <v>222</v>
      </c>
      <c r="E4483" s="25">
        <v>1</v>
      </c>
      <c r="F4483" s="25">
        <v>0</v>
      </c>
      <c r="G4483" s="10" t="s">
        <v>293</v>
      </c>
      <c r="H4483" s="25">
        <f>INDEX('Appendix 1 - Team Data'!$B$12:$R$112, MATCH(C4483, 'Appendix 1 - Team Data'!$B$12:$B$112,0),4)</f>
        <v>90</v>
      </c>
      <c r="I4483" s="25">
        <f>INDEX('Appendix 1 - Team Data'!$B$12:$R$112, MATCH(D4483, 'Appendix 1 - Team Data'!$B$12:$B$112,0),4)</f>
        <v>60</v>
      </c>
      <c r="J4483" s="25">
        <f t="shared" si="70"/>
        <v>1</v>
      </c>
    </row>
    <row r="4484" spans="2:10">
      <c r="B4484" s="3">
        <v>28823</v>
      </c>
      <c r="C4484" s="10" t="s">
        <v>214</v>
      </c>
      <c r="D4484" s="10" t="s">
        <v>225</v>
      </c>
      <c r="E4484" s="25">
        <v>1</v>
      </c>
      <c r="F4484" s="25">
        <v>0</v>
      </c>
      <c r="G4484" s="10" t="s">
        <v>293</v>
      </c>
      <c r="H4484" s="25">
        <f>INDEX('Appendix 1 - Team Data'!$B$12:$R$112, MATCH(C4484, 'Appendix 1 - Team Data'!$B$12:$B$112,0),4)</f>
        <v>70</v>
      </c>
      <c r="I4484" s="25">
        <f>INDEX('Appendix 1 - Team Data'!$B$12:$R$112, MATCH(D4484, 'Appendix 1 - Team Data'!$B$12:$B$112,0),4)</f>
        <v>60</v>
      </c>
      <c r="J4484" s="25">
        <f t="shared" si="70"/>
        <v>1</v>
      </c>
    </row>
    <row r="4485" spans="2:10">
      <c r="B4485" s="3">
        <v>28837</v>
      </c>
      <c r="C4485" s="10" t="s">
        <v>230</v>
      </c>
      <c r="D4485" s="10" t="s">
        <v>228</v>
      </c>
      <c r="E4485" s="25">
        <v>2</v>
      </c>
      <c r="F4485" s="25">
        <v>1</v>
      </c>
      <c r="G4485" s="10" t="s">
        <v>288</v>
      </c>
      <c r="H4485" s="25">
        <f>INDEX('Appendix 1 - Team Data'!$B$12:$R$112, MATCH(C4485, 'Appendix 1 - Team Data'!$B$12:$B$112,0),4)</f>
        <v>50</v>
      </c>
      <c r="I4485" s="25">
        <f>INDEX('Appendix 1 - Team Data'!$B$12:$R$112, MATCH(D4485, 'Appendix 1 - Team Data'!$B$12:$B$112,0),4)</f>
        <v>50</v>
      </c>
      <c r="J4485" s="25">
        <f t="shared" si="70"/>
        <v>1</v>
      </c>
    </row>
    <row r="4486" spans="2:10">
      <c r="B4486" s="3">
        <v>28843</v>
      </c>
      <c r="C4486" s="10" t="s">
        <v>241</v>
      </c>
      <c r="D4486" s="10" t="s">
        <v>47</v>
      </c>
      <c r="E4486" s="25">
        <v>2</v>
      </c>
      <c r="F4486" s="25">
        <v>1</v>
      </c>
      <c r="G4486" s="10" t="s">
        <v>288</v>
      </c>
      <c r="H4486" s="25">
        <f>INDEX('Appendix 1 - Team Data'!$B$12:$R$112, MATCH(C4486, 'Appendix 1 - Team Data'!$B$12:$B$112,0),4)</f>
        <v>30</v>
      </c>
      <c r="I4486" s="25">
        <f>INDEX('Appendix 1 - Team Data'!$B$12:$R$112, MATCH(D4486, 'Appendix 1 - Team Data'!$B$12:$B$112,0),4)</f>
        <v>40</v>
      </c>
      <c r="J4486" s="25">
        <f t="shared" si="70"/>
        <v>1</v>
      </c>
    </row>
    <row r="4487" spans="2:10">
      <c r="B4487" s="3">
        <v>28845</v>
      </c>
      <c r="C4487" s="10" t="s">
        <v>211</v>
      </c>
      <c r="D4487" s="10" t="s">
        <v>21</v>
      </c>
      <c r="E4487" s="25">
        <v>1</v>
      </c>
      <c r="F4487" s="25">
        <v>0</v>
      </c>
      <c r="G4487" s="10" t="s">
        <v>288</v>
      </c>
      <c r="H4487" s="25">
        <f>INDEX('Appendix 1 - Team Data'!$B$12:$R$112, MATCH(C4487, 'Appendix 1 - Team Data'!$B$12:$B$112,0),4)</f>
        <v>90</v>
      </c>
      <c r="I4487" s="25">
        <f>INDEX('Appendix 1 - Team Data'!$B$12:$R$112, MATCH(D4487, 'Appendix 1 - Team Data'!$B$12:$B$112,0),4)</f>
        <v>90</v>
      </c>
      <c r="J4487" s="25">
        <f t="shared" si="70"/>
        <v>1</v>
      </c>
    </row>
    <row r="4488" spans="2:10">
      <c r="B4488" s="3">
        <v>28853</v>
      </c>
      <c r="C4488" s="10" t="s">
        <v>43</v>
      </c>
      <c r="D4488" s="10" t="s">
        <v>248</v>
      </c>
      <c r="E4488" s="25">
        <v>1</v>
      </c>
      <c r="F4488" s="25">
        <v>0</v>
      </c>
      <c r="G4488" s="10" t="s">
        <v>290</v>
      </c>
      <c r="H4488" s="25">
        <f>INDEX('Appendix 1 - Team Data'!$B$12:$R$112, MATCH(C4488, 'Appendix 1 - Team Data'!$B$12:$B$112,0),4)</f>
        <v>70</v>
      </c>
      <c r="I4488" s="25">
        <f>INDEX('Appendix 1 - Team Data'!$B$12:$R$112, MATCH(D4488, 'Appendix 1 - Team Data'!$B$12:$B$112,0),4)</f>
        <v>30</v>
      </c>
      <c r="J4488" s="25">
        <f t="shared" si="70"/>
        <v>1</v>
      </c>
    </row>
    <row r="4489" spans="2:10">
      <c r="B4489" s="3">
        <v>28863</v>
      </c>
      <c r="C4489" s="10" t="s">
        <v>266</v>
      </c>
      <c r="D4489" s="10" t="s">
        <v>257</v>
      </c>
      <c r="E4489" s="25">
        <v>0</v>
      </c>
      <c r="F4489" s="25">
        <v>1</v>
      </c>
      <c r="G4489" s="10" t="s">
        <v>312</v>
      </c>
      <c r="H4489" s="25">
        <f>INDEX('Appendix 1 - Team Data'!$B$12:$R$112, MATCH(C4489, 'Appendix 1 - Team Data'!$B$12:$B$112,0),4)</f>
        <v>10</v>
      </c>
      <c r="I4489" s="25">
        <f>INDEX('Appendix 1 - Team Data'!$B$12:$R$112, MATCH(D4489, 'Appendix 1 - Team Data'!$B$12:$B$112,0),4)</f>
        <v>20</v>
      </c>
      <c r="J4489" s="25">
        <f t="shared" si="70"/>
        <v>1</v>
      </c>
    </row>
    <row r="4490" spans="2:10">
      <c r="B4490" s="3">
        <v>28864</v>
      </c>
      <c r="C4490" s="10" t="s">
        <v>276</v>
      </c>
      <c r="D4490" s="10" t="s">
        <v>51</v>
      </c>
      <c r="E4490" s="25">
        <v>0</v>
      </c>
      <c r="F4490" s="25">
        <v>1</v>
      </c>
      <c r="G4490" s="10" t="s">
        <v>312</v>
      </c>
      <c r="H4490" s="25">
        <f>INDEX('Appendix 1 - Team Data'!$B$12:$R$112, MATCH(C4490, 'Appendix 1 - Team Data'!$B$12:$B$112,0),4)</f>
        <v>0</v>
      </c>
      <c r="I4490" s="25">
        <f>INDEX('Appendix 1 - Team Data'!$B$12:$R$112, MATCH(D4490, 'Appendix 1 - Team Data'!$B$12:$B$112,0),4)</f>
        <v>70</v>
      </c>
      <c r="J4490" s="25">
        <f t="shared" si="70"/>
        <v>1</v>
      </c>
    </row>
    <row r="4491" spans="2:10">
      <c r="B4491" s="3">
        <v>28869</v>
      </c>
      <c r="C4491" s="10" t="s">
        <v>257</v>
      </c>
      <c r="D4491" s="10" t="s">
        <v>51</v>
      </c>
      <c r="E4491" s="25">
        <v>0</v>
      </c>
      <c r="F4491" s="25">
        <v>1</v>
      </c>
      <c r="G4491" s="10" t="s">
        <v>312</v>
      </c>
      <c r="H4491" s="25">
        <f>INDEX('Appendix 1 - Team Data'!$B$12:$R$112, MATCH(C4491, 'Appendix 1 - Team Data'!$B$12:$B$112,0),4)</f>
        <v>20</v>
      </c>
      <c r="I4491" s="25">
        <f>INDEX('Appendix 1 - Team Data'!$B$12:$R$112, MATCH(D4491, 'Appendix 1 - Team Data'!$B$12:$B$112,0),4)</f>
        <v>70</v>
      </c>
      <c r="J4491" s="25">
        <f t="shared" si="70"/>
        <v>1</v>
      </c>
    </row>
    <row r="4492" spans="2:10">
      <c r="B4492" s="3">
        <v>28885</v>
      </c>
      <c r="C4492" s="10" t="s">
        <v>252</v>
      </c>
      <c r="D4492" s="10" t="s">
        <v>226</v>
      </c>
      <c r="E4492" s="25">
        <v>0</v>
      </c>
      <c r="F4492" s="25">
        <v>1</v>
      </c>
      <c r="G4492" s="10" t="s">
        <v>288</v>
      </c>
      <c r="H4492" s="25">
        <f>INDEX('Appendix 1 - Team Data'!$B$12:$R$112, MATCH(C4492, 'Appendix 1 - Team Data'!$B$12:$B$112,0),4)</f>
        <v>20</v>
      </c>
      <c r="I4492" s="25">
        <f>INDEX('Appendix 1 - Team Data'!$B$12:$R$112, MATCH(D4492, 'Appendix 1 - Team Data'!$B$12:$B$112,0),4)</f>
        <v>60</v>
      </c>
      <c r="J4492" s="25">
        <f t="shared" si="70"/>
        <v>1</v>
      </c>
    </row>
    <row r="4493" spans="2:10">
      <c r="B4493" s="3">
        <v>28891</v>
      </c>
      <c r="C4493" s="10" t="s">
        <v>245</v>
      </c>
      <c r="D4493" s="10" t="s">
        <v>244</v>
      </c>
      <c r="E4493" s="25">
        <v>1</v>
      </c>
      <c r="F4493" s="25">
        <v>0</v>
      </c>
      <c r="G4493" s="10" t="s">
        <v>288</v>
      </c>
      <c r="H4493" s="25">
        <f>INDEX('Appendix 1 - Team Data'!$B$12:$R$112, MATCH(C4493, 'Appendix 1 - Team Data'!$B$12:$B$112,0),4)</f>
        <v>30</v>
      </c>
      <c r="I4493" s="25">
        <f>INDEX('Appendix 1 - Team Data'!$B$12:$R$112, MATCH(D4493, 'Appendix 1 - Team Data'!$B$12:$B$112,0),4)</f>
        <v>30</v>
      </c>
      <c r="J4493" s="25">
        <f t="shared" si="70"/>
        <v>1</v>
      </c>
    </row>
    <row r="4494" spans="2:10">
      <c r="B4494" s="3">
        <v>28902</v>
      </c>
      <c r="C4494" s="10" t="s">
        <v>265</v>
      </c>
      <c r="D4494" s="10" t="s">
        <v>50</v>
      </c>
      <c r="E4494" s="25">
        <v>1</v>
      </c>
      <c r="F4494" s="25">
        <v>0</v>
      </c>
      <c r="G4494" s="10" t="s">
        <v>288</v>
      </c>
      <c r="H4494" s="25">
        <f>INDEX('Appendix 1 - Team Data'!$B$12:$R$112, MATCH(C4494, 'Appendix 1 - Team Data'!$B$12:$B$112,0),4)</f>
        <v>10</v>
      </c>
      <c r="I4494" s="25">
        <f>INDEX('Appendix 1 - Team Data'!$B$12:$R$112, MATCH(D4494, 'Appendix 1 - Team Data'!$B$12:$B$112,0),4)</f>
        <v>80</v>
      </c>
      <c r="J4494" s="25">
        <f t="shared" si="70"/>
        <v>1</v>
      </c>
    </row>
    <row r="4495" spans="2:10">
      <c r="B4495" s="3">
        <v>28914</v>
      </c>
      <c r="C4495" s="10" t="s">
        <v>225</v>
      </c>
      <c r="D4495" s="10" t="s">
        <v>251</v>
      </c>
      <c r="E4495" s="25">
        <v>0</v>
      </c>
      <c r="F4495" s="25">
        <v>1</v>
      </c>
      <c r="G4495" s="10" t="s">
        <v>288</v>
      </c>
      <c r="H4495" s="25">
        <f>INDEX('Appendix 1 - Team Data'!$B$12:$R$112, MATCH(C4495, 'Appendix 1 - Team Data'!$B$12:$B$112,0),4)</f>
        <v>60</v>
      </c>
      <c r="I4495" s="25">
        <f>INDEX('Appendix 1 - Team Data'!$B$12:$R$112, MATCH(D4495, 'Appendix 1 - Team Data'!$B$12:$B$112,0),4)</f>
        <v>20</v>
      </c>
      <c r="J4495" s="25">
        <f t="shared" si="70"/>
        <v>1</v>
      </c>
    </row>
    <row r="4496" spans="2:10">
      <c r="B4496" s="3">
        <v>28918</v>
      </c>
      <c r="C4496" s="10" t="s">
        <v>53</v>
      </c>
      <c r="D4496" s="10" t="s">
        <v>43</v>
      </c>
      <c r="E4496" s="25">
        <v>2</v>
      </c>
      <c r="F4496" s="25">
        <v>1</v>
      </c>
      <c r="G4496" s="10" t="s">
        <v>288</v>
      </c>
      <c r="H4496" s="25">
        <f>INDEX('Appendix 1 - Team Data'!$B$12:$R$112, MATCH(C4496, 'Appendix 1 - Team Data'!$B$12:$B$112,0),4)</f>
        <v>50</v>
      </c>
      <c r="I4496" s="25">
        <f>INDEX('Appendix 1 - Team Data'!$B$12:$R$112, MATCH(D4496, 'Appendix 1 - Team Data'!$B$12:$B$112,0),4)</f>
        <v>70</v>
      </c>
      <c r="J4496" s="25">
        <f t="shared" si="70"/>
        <v>1</v>
      </c>
    </row>
    <row r="4497" spans="2:10">
      <c r="B4497" s="3">
        <v>28924</v>
      </c>
      <c r="C4497" s="10" t="s">
        <v>51</v>
      </c>
      <c r="D4497" s="10" t="s">
        <v>257</v>
      </c>
      <c r="E4497" s="25">
        <v>2</v>
      </c>
      <c r="F4497" s="25">
        <v>1</v>
      </c>
      <c r="G4497" s="10" t="s">
        <v>288</v>
      </c>
      <c r="H4497" s="25">
        <f>INDEX('Appendix 1 - Team Data'!$B$12:$R$112, MATCH(C4497, 'Appendix 1 - Team Data'!$B$12:$B$112,0),4)</f>
        <v>70</v>
      </c>
      <c r="I4497" s="25">
        <f>INDEX('Appendix 1 - Team Data'!$B$12:$R$112, MATCH(D4497, 'Appendix 1 - Team Data'!$B$12:$B$112,0),4)</f>
        <v>20</v>
      </c>
      <c r="J4497" s="25">
        <f t="shared" si="70"/>
        <v>1</v>
      </c>
    </row>
    <row r="4498" spans="2:10">
      <c r="B4498" s="3">
        <v>28938</v>
      </c>
      <c r="C4498" s="10" t="s">
        <v>16</v>
      </c>
      <c r="D4498" s="10" t="s">
        <v>249</v>
      </c>
      <c r="E4498" s="25">
        <v>2</v>
      </c>
      <c r="F4498" s="25">
        <v>1</v>
      </c>
      <c r="G4498" s="10" t="s">
        <v>301</v>
      </c>
      <c r="H4498" s="25">
        <f>INDEX('Appendix 1 - Team Data'!$B$12:$R$112, MATCH(C4498, 'Appendix 1 - Team Data'!$B$12:$B$112,0),4)</f>
        <v>30</v>
      </c>
      <c r="I4498" s="25">
        <f>INDEX('Appendix 1 - Team Data'!$B$12:$R$112, MATCH(D4498, 'Appendix 1 - Team Data'!$B$12:$B$112,0),4)</f>
        <v>20</v>
      </c>
      <c r="J4498" s="25">
        <f t="shared" si="70"/>
        <v>1</v>
      </c>
    </row>
    <row r="4499" spans="2:10">
      <c r="B4499" s="3">
        <v>28939</v>
      </c>
      <c r="C4499" s="10" t="s">
        <v>257</v>
      </c>
      <c r="D4499" s="10" t="s">
        <v>51</v>
      </c>
      <c r="E4499" s="25">
        <v>2</v>
      </c>
      <c r="F4499" s="25">
        <v>1</v>
      </c>
      <c r="G4499" s="10" t="s">
        <v>288</v>
      </c>
      <c r="H4499" s="25">
        <f>INDEX('Appendix 1 - Team Data'!$B$12:$R$112, MATCH(C4499, 'Appendix 1 - Team Data'!$B$12:$B$112,0),4)</f>
        <v>20</v>
      </c>
      <c r="I4499" s="25">
        <f>INDEX('Appendix 1 - Team Data'!$B$12:$R$112, MATCH(D4499, 'Appendix 1 - Team Data'!$B$12:$B$112,0),4)</f>
        <v>70</v>
      </c>
      <c r="J4499" s="25">
        <f t="shared" si="70"/>
        <v>1</v>
      </c>
    </row>
    <row r="4500" spans="2:10">
      <c r="B4500" s="3">
        <v>28946</v>
      </c>
      <c r="C4500" s="10" t="s">
        <v>253</v>
      </c>
      <c r="D4500" s="10" t="s">
        <v>270</v>
      </c>
      <c r="E4500" s="25">
        <v>0</v>
      </c>
      <c r="F4500" s="25">
        <v>1</v>
      </c>
      <c r="G4500" s="10" t="s">
        <v>301</v>
      </c>
      <c r="H4500" s="25">
        <f>INDEX('Appendix 1 - Team Data'!$B$12:$R$112, MATCH(C4500, 'Appendix 1 - Team Data'!$B$12:$B$112,0),4)</f>
        <v>20</v>
      </c>
      <c r="I4500" s="25">
        <f>INDEX('Appendix 1 - Team Data'!$B$12:$R$112, MATCH(D4500, 'Appendix 1 - Team Data'!$B$12:$B$112,0),4)</f>
        <v>0</v>
      </c>
      <c r="J4500" s="25">
        <f t="shared" si="70"/>
        <v>1</v>
      </c>
    </row>
    <row r="4501" spans="2:10">
      <c r="B4501" s="3">
        <v>28970</v>
      </c>
      <c r="C4501" s="10" t="s">
        <v>30</v>
      </c>
      <c r="D4501" s="10" t="s">
        <v>233</v>
      </c>
      <c r="E4501" s="25">
        <v>2</v>
      </c>
      <c r="F4501" s="25">
        <v>1</v>
      </c>
      <c r="G4501" s="10" t="s">
        <v>288</v>
      </c>
      <c r="H4501" s="25">
        <f>INDEX('Appendix 1 - Team Data'!$B$12:$R$112, MATCH(C4501, 'Appendix 1 - Team Data'!$B$12:$B$112,0),4)</f>
        <v>90</v>
      </c>
      <c r="I4501" s="25">
        <f>INDEX('Appendix 1 - Team Data'!$B$12:$R$112, MATCH(D4501, 'Appendix 1 - Team Data'!$B$12:$B$112,0),4)</f>
        <v>40</v>
      </c>
      <c r="J4501" s="25">
        <f t="shared" ref="J4501:J4564" si="71">ABS(F4501-E4501)</f>
        <v>1</v>
      </c>
    </row>
    <row r="4502" spans="2:10">
      <c r="B4502" s="3">
        <v>28984</v>
      </c>
      <c r="C4502" s="10" t="s">
        <v>246</v>
      </c>
      <c r="D4502" s="10" t="s">
        <v>20</v>
      </c>
      <c r="E4502" s="25">
        <v>0</v>
      </c>
      <c r="F4502" s="25">
        <v>1</v>
      </c>
      <c r="G4502" s="10" t="s">
        <v>293</v>
      </c>
      <c r="H4502" s="25">
        <f>INDEX('Appendix 1 - Team Data'!$B$12:$R$112, MATCH(C4502, 'Appendix 1 - Team Data'!$B$12:$B$112,0),4)</f>
        <v>30</v>
      </c>
      <c r="I4502" s="25">
        <f>INDEX('Appendix 1 - Team Data'!$B$12:$R$112, MATCH(D4502, 'Appendix 1 - Team Data'!$B$12:$B$112,0),4)</f>
        <v>90</v>
      </c>
      <c r="J4502" s="25">
        <f t="shared" si="71"/>
        <v>1</v>
      </c>
    </row>
    <row r="4503" spans="2:10">
      <c r="B4503" s="3">
        <v>28994</v>
      </c>
      <c r="C4503" s="10" t="s">
        <v>233</v>
      </c>
      <c r="D4503" s="10" t="s">
        <v>221</v>
      </c>
      <c r="E4503" s="25">
        <v>1</v>
      </c>
      <c r="F4503" s="25">
        <v>0</v>
      </c>
      <c r="G4503" s="10" t="s">
        <v>293</v>
      </c>
      <c r="H4503" s="25">
        <f>INDEX('Appendix 1 - Team Data'!$B$12:$R$112, MATCH(C4503, 'Appendix 1 - Team Data'!$B$12:$B$112,0),4)</f>
        <v>40</v>
      </c>
      <c r="I4503" s="25">
        <f>INDEX('Appendix 1 - Team Data'!$B$12:$R$112, MATCH(D4503, 'Appendix 1 - Team Data'!$B$12:$B$112,0),4)</f>
        <v>60</v>
      </c>
      <c r="J4503" s="25">
        <f t="shared" si="71"/>
        <v>1</v>
      </c>
    </row>
    <row r="4504" spans="2:10">
      <c r="B4504" s="3">
        <v>28997</v>
      </c>
      <c r="C4504" s="10" t="s">
        <v>222</v>
      </c>
      <c r="D4504" s="10" t="s">
        <v>229</v>
      </c>
      <c r="E4504" s="25">
        <v>1</v>
      </c>
      <c r="F4504" s="25">
        <v>0</v>
      </c>
      <c r="G4504" s="10" t="s">
        <v>313</v>
      </c>
      <c r="H4504" s="25">
        <f>INDEX('Appendix 1 - Team Data'!$B$12:$R$112, MATCH(C4504, 'Appendix 1 - Team Data'!$B$12:$B$112,0),4)</f>
        <v>60</v>
      </c>
      <c r="I4504" s="25">
        <f>INDEX('Appendix 1 - Team Data'!$B$12:$R$112, MATCH(D4504, 'Appendix 1 - Team Data'!$B$12:$B$112,0),4)</f>
        <v>50</v>
      </c>
      <c r="J4504" s="25">
        <f t="shared" si="71"/>
        <v>1</v>
      </c>
    </row>
    <row r="4505" spans="2:10">
      <c r="B4505" s="3">
        <v>29015</v>
      </c>
      <c r="C4505" s="10" t="s">
        <v>31</v>
      </c>
      <c r="D4505" s="10" t="s">
        <v>36</v>
      </c>
      <c r="E4505" s="25">
        <v>1</v>
      </c>
      <c r="F4505" s="25">
        <v>2</v>
      </c>
      <c r="G4505" s="10" t="s">
        <v>293</v>
      </c>
      <c r="H4505" s="25">
        <f>INDEX('Appendix 1 - Team Data'!$B$12:$R$112, MATCH(C4505, 'Appendix 1 - Team Data'!$B$12:$B$112,0),4)</f>
        <v>70</v>
      </c>
      <c r="I4505" s="25">
        <f>INDEX('Appendix 1 - Team Data'!$B$12:$R$112, MATCH(D4505, 'Appendix 1 - Team Data'!$B$12:$B$112,0),4)</f>
        <v>80</v>
      </c>
      <c r="J4505" s="25">
        <f t="shared" si="71"/>
        <v>1</v>
      </c>
    </row>
    <row r="4506" spans="2:10">
      <c r="B4506" s="3">
        <v>29019</v>
      </c>
      <c r="C4506" s="10" t="s">
        <v>226</v>
      </c>
      <c r="D4506" s="10" t="s">
        <v>48</v>
      </c>
      <c r="E4506" s="25">
        <v>4</v>
      </c>
      <c r="F4506" s="25">
        <v>3</v>
      </c>
      <c r="G4506" s="10" t="s">
        <v>288</v>
      </c>
      <c r="H4506" s="25">
        <f>INDEX('Appendix 1 - Team Data'!$B$12:$R$112, MATCH(C4506, 'Appendix 1 - Team Data'!$B$12:$B$112,0),4)</f>
        <v>60</v>
      </c>
      <c r="I4506" s="25">
        <f>INDEX('Appendix 1 - Team Data'!$B$12:$R$112, MATCH(D4506, 'Appendix 1 - Team Data'!$B$12:$B$112,0),4)</f>
        <v>90</v>
      </c>
      <c r="J4506" s="25">
        <f t="shared" si="71"/>
        <v>1</v>
      </c>
    </row>
    <row r="4507" spans="2:10">
      <c r="B4507" s="3">
        <v>29019</v>
      </c>
      <c r="C4507" s="10" t="s">
        <v>254</v>
      </c>
      <c r="D4507" s="10" t="s">
        <v>26</v>
      </c>
      <c r="E4507" s="25">
        <v>1</v>
      </c>
      <c r="F4507" s="25">
        <v>0</v>
      </c>
      <c r="G4507" s="10" t="s">
        <v>288</v>
      </c>
      <c r="H4507" s="25">
        <f>INDEX('Appendix 1 - Team Data'!$B$12:$R$112, MATCH(C4507, 'Appendix 1 - Team Data'!$B$12:$B$112,0),4)</f>
        <v>20</v>
      </c>
      <c r="I4507" s="25">
        <f>INDEX('Appendix 1 - Team Data'!$B$12:$R$112, MATCH(D4507, 'Appendix 1 - Team Data'!$B$12:$B$112,0),4)</f>
        <v>60</v>
      </c>
      <c r="J4507" s="25">
        <f t="shared" si="71"/>
        <v>1</v>
      </c>
    </row>
    <row r="4508" spans="2:10">
      <c r="B4508" s="3">
        <v>29027</v>
      </c>
      <c r="C4508" s="10" t="s">
        <v>218</v>
      </c>
      <c r="D4508" s="10" t="s">
        <v>213</v>
      </c>
      <c r="E4508" s="25">
        <v>2</v>
      </c>
      <c r="F4508" s="25">
        <v>1</v>
      </c>
      <c r="G4508" s="10" t="s">
        <v>288</v>
      </c>
      <c r="H4508" s="25">
        <f>INDEX('Appendix 1 - Team Data'!$B$12:$R$112, MATCH(C4508, 'Appendix 1 - Team Data'!$B$12:$B$112,0),4)</f>
        <v>70</v>
      </c>
      <c r="I4508" s="25">
        <f>INDEX('Appendix 1 - Team Data'!$B$12:$R$112, MATCH(D4508, 'Appendix 1 - Team Data'!$B$12:$B$112,0),4)</f>
        <v>80</v>
      </c>
      <c r="J4508" s="25">
        <f t="shared" si="71"/>
        <v>1</v>
      </c>
    </row>
    <row r="4509" spans="2:10">
      <c r="B4509" s="3">
        <v>29033</v>
      </c>
      <c r="C4509" s="10" t="s">
        <v>28</v>
      </c>
      <c r="D4509" s="10" t="s">
        <v>15</v>
      </c>
      <c r="E4509" s="25">
        <v>1</v>
      </c>
      <c r="F4509" s="25">
        <v>2</v>
      </c>
      <c r="G4509" s="10" t="s">
        <v>288</v>
      </c>
      <c r="H4509" s="25">
        <f>INDEX('Appendix 1 - Team Data'!$B$12:$R$112, MATCH(C4509, 'Appendix 1 - Team Data'!$B$12:$B$112,0),4)</f>
        <v>80</v>
      </c>
      <c r="I4509" s="25">
        <f>INDEX('Appendix 1 - Team Data'!$B$12:$R$112, MATCH(D4509, 'Appendix 1 - Team Data'!$B$12:$B$112,0),4)</f>
        <v>50</v>
      </c>
      <c r="J4509" s="25">
        <f t="shared" si="71"/>
        <v>1</v>
      </c>
    </row>
    <row r="4510" spans="2:10">
      <c r="B4510" s="3">
        <v>29047</v>
      </c>
      <c r="C4510" s="10" t="s">
        <v>213</v>
      </c>
      <c r="D4510" s="10" t="s">
        <v>18</v>
      </c>
      <c r="E4510" s="25">
        <v>1</v>
      </c>
      <c r="F4510" s="25">
        <v>0</v>
      </c>
      <c r="G4510" s="10" t="s">
        <v>337</v>
      </c>
      <c r="H4510" s="25">
        <f>INDEX('Appendix 1 - Team Data'!$B$12:$R$112, MATCH(C4510, 'Appendix 1 - Team Data'!$B$12:$B$112,0),4)</f>
        <v>80</v>
      </c>
      <c r="I4510" s="25">
        <f>INDEX('Appendix 1 - Team Data'!$B$12:$R$112, MATCH(D4510, 'Appendix 1 - Team Data'!$B$12:$B$112,0),4)</f>
        <v>80</v>
      </c>
      <c r="J4510" s="25">
        <f t="shared" si="71"/>
        <v>1</v>
      </c>
    </row>
    <row r="4511" spans="2:10">
      <c r="B4511" s="3">
        <v>29047</v>
      </c>
      <c r="C4511" s="10" t="s">
        <v>27</v>
      </c>
      <c r="D4511" s="10" t="s">
        <v>218</v>
      </c>
      <c r="E4511" s="25">
        <v>2</v>
      </c>
      <c r="F4511" s="25">
        <v>1</v>
      </c>
      <c r="G4511" s="10" t="s">
        <v>288</v>
      </c>
      <c r="H4511" s="25">
        <f>INDEX('Appendix 1 - Team Data'!$B$12:$R$112, MATCH(C4511, 'Appendix 1 - Team Data'!$B$12:$B$112,0),4)</f>
        <v>80</v>
      </c>
      <c r="I4511" s="25">
        <f>INDEX('Appendix 1 - Team Data'!$B$12:$R$112, MATCH(D4511, 'Appendix 1 - Team Data'!$B$12:$B$112,0),4)</f>
        <v>70</v>
      </c>
      <c r="J4511" s="25">
        <f t="shared" si="71"/>
        <v>1</v>
      </c>
    </row>
    <row r="4512" spans="2:10">
      <c r="B4512" s="3">
        <v>29054</v>
      </c>
      <c r="C4512" s="10" t="s">
        <v>227</v>
      </c>
      <c r="D4512" s="10" t="s">
        <v>30</v>
      </c>
      <c r="E4512" s="25">
        <v>2</v>
      </c>
      <c r="F4512" s="25">
        <v>1</v>
      </c>
      <c r="G4512" s="10" t="s">
        <v>297</v>
      </c>
      <c r="H4512" s="25">
        <f>INDEX('Appendix 1 - Team Data'!$B$12:$R$112, MATCH(C4512, 'Appendix 1 - Team Data'!$B$12:$B$112,0),4)</f>
        <v>50</v>
      </c>
      <c r="I4512" s="25">
        <f>INDEX('Appendix 1 - Team Data'!$B$12:$R$112, MATCH(D4512, 'Appendix 1 - Team Data'!$B$12:$B$112,0),4)</f>
        <v>90</v>
      </c>
      <c r="J4512" s="25">
        <f t="shared" si="71"/>
        <v>1</v>
      </c>
    </row>
    <row r="4513" spans="2:10">
      <c r="B4513" s="3">
        <v>29054</v>
      </c>
      <c r="C4513" s="10" t="s">
        <v>27</v>
      </c>
      <c r="D4513" s="10" t="s">
        <v>52</v>
      </c>
      <c r="E4513" s="25">
        <v>0</v>
      </c>
      <c r="F4513" s="25">
        <v>1</v>
      </c>
      <c r="G4513" s="10" t="s">
        <v>288</v>
      </c>
      <c r="H4513" s="25">
        <f>INDEX('Appendix 1 - Team Data'!$B$12:$R$112, MATCH(C4513, 'Appendix 1 - Team Data'!$B$12:$B$112,0),4)</f>
        <v>80</v>
      </c>
      <c r="I4513" s="25">
        <f>INDEX('Appendix 1 - Team Data'!$B$12:$R$112, MATCH(D4513, 'Appendix 1 - Team Data'!$B$12:$B$112,0),4)</f>
        <v>90</v>
      </c>
      <c r="J4513" s="25">
        <f t="shared" si="71"/>
        <v>1</v>
      </c>
    </row>
    <row r="4514" spans="2:10">
      <c r="B4514" s="3">
        <v>29054</v>
      </c>
      <c r="C4514" s="10" t="s">
        <v>18</v>
      </c>
      <c r="D4514" s="10" t="s">
        <v>213</v>
      </c>
      <c r="E4514" s="25">
        <v>2</v>
      </c>
      <c r="F4514" s="25">
        <v>1</v>
      </c>
      <c r="G4514" s="10" t="s">
        <v>337</v>
      </c>
      <c r="H4514" s="25">
        <f>INDEX('Appendix 1 - Team Data'!$B$12:$R$112, MATCH(C4514, 'Appendix 1 - Team Data'!$B$12:$B$112,0),4)</f>
        <v>80</v>
      </c>
      <c r="I4514" s="25">
        <f>INDEX('Appendix 1 - Team Data'!$B$12:$R$112, MATCH(D4514, 'Appendix 1 - Team Data'!$B$12:$B$112,0),4)</f>
        <v>80</v>
      </c>
      <c r="J4514" s="25">
        <f t="shared" si="71"/>
        <v>1</v>
      </c>
    </row>
    <row r="4515" spans="2:10">
      <c r="B4515" s="3">
        <v>29061</v>
      </c>
      <c r="C4515" s="10" t="s">
        <v>261</v>
      </c>
      <c r="D4515" s="10" t="s">
        <v>15</v>
      </c>
      <c r="E4515" s="25">
        <v>2</v>
      </c>
      <c r="F4515" s="25">
        <v>3</v>
      </c>
      <c r="G4515" s="10" t="s">
        <v>288</v>
      </c>
      <c r="H4515" s="25">
        <f>INDEX('Appendix 1 - Team Data'!$B$12:$R$112, MATCH(C4515, 'Appendix 1 - Team Data'!$B$12:$B$112,0),4)</f>
        <v>10</v>
      </c>
      <c r="I4515" s="25">
        <f>INDEX('Appendix 1 - Team Data'!$B$12:$R$112, MATCH(D4515, 'Appendix 1 - Team Data'!$B$12:$B$112,0),4)</f>
        <v>50</v>
      </c>
      <c r="J4515" s="25">
        <f t="shared" si="71"/>
        <v>1</v>
      </c>
    </row>
    <row r="4516" spans="2:10">
      <c r="B4516" s="3">
        <v>29061</v>
      </c>
      <c r="C4516" s="10" t="s">
        <v>52</v>
      </c>
      <c r="D4516" s="10" t="s">
        <v>27</v>
      </c>
      <c r="E4516" s="25">
        <v>1</v>
      </c>
      <c r="F4516" s="25">
        <v>2</v>
      </c>
      <c r="G4516" s="10" t="s">
        <v>288</v>
      </c>
      <c r="H4516" s="25">
        <f>INDEX('Appendix 1 - Team Data'!$B$12:$R$112, MATCH(C4516, 'Appendix 1 - Team Data'!$B$12:$B$112,0),4)</f>
        <v>90</v>
      </c>
      <c r="I4516" s="25">
        <f>INDEX('Appendix 1 - Team Data'!$B$12:$R$112, MATCH(D4516, 'Appendix 1 - Team Data'!$B$12:$B$112,0),4)</f>
        <v>80</v>
      </c>
      <c r="J4516" s="25">
        <f t="shared" si="71"/>
        <v>1</v>
      </c>
    </row>
    <row r="4517" spans="2:10">
      <c r="B4517" s="3">
        <v>29062</v>
      </c>
      <c r="C4517" s="10" t="s">
        <v>227</v>
      </c>
      <c r="D4517" s="10" t="s">
        <v>35</v>
      </c>
      <c r="E4517" s="25">
        <v>2</v>
      </c>
      <c r="F4517" s="25">
        <v>1</v>
      </c>
      <c r="G4517" s="10" t="s">
        <v>297</v>
      </c>
      <c r="H4517" s="25">
        <f>INDEX('Appendix 1 - Team Data'!$B$12:$R$112, MATCH(C4517, 'Appendix 1 - Team Data'!$B$12:$B$112,0),4)</f>
        <v>50</v>
      </c>
      <c r="I4517" s="25">
        <f>INDEX('Appendix 1 - Team Data'!$B$12:$R$112, MATCH(D4517, 'Appendix 1 - Team Data'!$B$12:$B$112,0),4)</f>
        <v>90</v>
      </c>
      <c r="J4517" s="25">
        <f t="shared" si="71"/>
        <v>1</v>
      </c>
    </row>
    <row r="4518" spans="2:10">
      <c r="B4518" s="3">
        <v>29069</v>
      </c>
      <c r="C4518" s="10" t="s">
        <v>35</v>
      </c>
      <c r="D4518" s="10" t="s">
        <v>30</v>
      </c>
      <c r="E4518" s="25">
        <v>2</v>
      </c>
      <c r="F4518" s="25">
        <v>1</v>
      </c>
      <c r="G4518" s="10" t="s">
        <v>297</v>
      </c>
      <c r="H4518" s="25">
        <f>INDEX('Appendix 1 - Team Data'!$B$12:$R$112, MATCH(C4518, 'Appendix 1 - Team Data'!$B$12:$B$112,0),4)</f>
        <v>90</v>
      </c>
      <c r="I4518" s="25">
        <f>INDEX('Appendix 1 - Team Data'!$B$12:$R$112, MATCH(D4518, 'Appendix 1 - Team Data'!$B$12:$B$112,0),4)</f>
        <v>90</v>
      </c>
      <c r="J4518" s="25">
        <f t="shared" si="71"/>
        <v>1</v>
      </c>
    </row>
    <row r="4519" spans="2:10">
      <c r="B4519" s="3">
        <v>29075</v>
      </c>
      <c r="C4519" s="10" t="s">
        <v>218</v>
      </c>
      <c r="D4519" s="10" t="s">
        <v>27</v>
      </c>
      <c r="E4519" s="25">
        <v>2</v>
      </c>
      <c r="F4519" s="25">
        <v>1</v>
      </c>
      <c r="G4519" s="10" t="s">
        <v>288</v>
      </c>
      <c r="H4519" s="25">
        <f>INDEX('Appendix 1 - Team Data'!$B$12:$R$112, MATCH(C4519, 'Appendix 1 - Team Data'!$B$12:$B$112,0),4)</f>
        <v>70</v>
      </c>
      <c r="I4519" s="25">
        <f>INDEX('Appendix 1 - Team Data'!$B$12:$R$112, MATCH(D4519, 'Appendix 1 - Team Data'!$B$12:$B$112,0),4)</f>
        <v>80</v>
      </c>
      <c r="J4519" s="25">
        <f t="shared" si="71"/>
        <v>1</v>
      </c>
    </row>
    <row r="4520" spans="2:10">
      <c r="B4520" s="3">
        <v>29082</v>
      </c>
      <c r="C4520" s="10" t="s">
        <v>52</v>
      </c>
      <c r="D4520" s="10" t="s">
        <v>213</v>
      </c>
      <c r="E4520" s="25">
        <v>1</v>
      </c>
      <c r="F4520" s="25">
        <v>0</v>
      </c>
      <c r="G4520" s="10" t="s">
        <v>297</v>
      </c>
      <c r="H4520" s="25">
        <f>INDEX('Appendix 1 - Team Data'!$B$12:$R$112, MATCH(C4520, 'Appendix 1 - Team Data'!$B$12:$B$112,0),4)</f>
        <v>90</v>
      </c>
      <c r="I4520" s="25">
        <f>INDEX('Appendix 1 - Team Data'!$B$12:$R$112, MATCH(D4520, 'Appendix 1 - Team Data'!$B$12:$B$112,0),4)</f>
        <v>80</v>
      </c>
      <c r="J4520" s="25">
        <f t="shared" si="71"/>
        <v>1</v>
      </c>
    </row>
    <row r="4521" spans="2:10">
      <c r="B4521" s="3">
        <v>29096</v>
      </c>
      <c r="C4521" s="10" t="s">
        <v>218</v>
      </c>
      <c r="D4521" s="10" t="s">
        <v>215</v>
      </c>
      <c r="E4521" s="25">
        <v>1</v>
      </c>
      <c r="F4521" s="25">
        <v>2</v>
      </c>
      <c r="G4521" s="10" t="s">
        <v>297</v>
      </c>
      <c r="H4521" s="25">
        <f>INDEX('Appendix 1 - Team Data'!$B$12:$R$112, MATCH(C4521, 'Appendix 1 - Team Data'!$B$12:$B$112,0),4)</f>
        <v>70</v>
      </c>
      <c r="I4521" s="25">
        <f>INDEX('Appendix 1 - Team Data'!$B$12:$R$112, MATCH(D4521, 'Appendix 1 - Team Data'!$B$12:$B$112,0),4)</f>
        <v>70</v>
      </c>
      <c r="J4521" s="25">
        <f t="shared" si="71"/>
        <v>1</v>
      </c>
    </row>
    <row r="4522" spans="2:10">
      <c r="B4522" s="3">
        <v>29103</v>
      </c>
      <c r="C4522" s="10" t="s">
        <v>218</v>
      </c>
      <c r="D4522" s="10" t="s">
        <v>18</v>
      </c>
      <c r="E4522" s="25">
        <v>2</v>
      </c>
      <c r="F4522" s="25">
        <v>1</v>
      </c>
      <c r="G4522" s="10" t="s">
        <v>297</v>
      </c>
      <c r="H4522" s="25">
        <f>INDEX('Appendix 1 - Team Data'!$B$12:$R$112, MATCH(C4522, 'Appendix 1 - Team Data'!$B$12:$B$112,0),4)</f>
        <v>70</v>
      </c>
      <c r="I4522" s="25">
        <f>INDEX('Appendix 1 - Team Data'!$B$12:$R$112, MATCH(D4522, 'Appendix 1 - Team Data'!$B$12:$B$112,0),4)</f>
        <v>80</v>
      </c>
      <c r="J4522" s="25">
        <f t="shared" si="71"/>
        <v>1</v>
      </c>
    </row>
    <row r="4523" spans="2:10">
      <c r="B4523" s="3">
        <v>29109</v>
      </c>
      <c r="C4523" s="10" t="s">
        <v>214</v>
      </c>
      <c r="D4523" s="10" t="s">
        <v>221</v>
      </c>
      <c r="E4523" s="25">
        <v>2</v>
      </c>
      <c r="F4523" s="25">
        <v>1</v>
      </c>
      <c r="G4523" s="10" t="s">
        <v>288</v>
      </c>
      <c r="H4523" s="25">
        <f>INDEX('Appendix 1 - Team Data'!$B$12:$R$112, MATCH(C4523, 'Appendix 1 - Team Data'!$B$12:$B$112,0),4)</f>
        <v>70</v>
      </c>
      <c r="I4523" s="25">
        <f>INDEX('Appendix 1 - Team Data'!$B$12:$R$112, MATCH(D4523, 'Appendix 1 - Team Data'!$B$12:$B$112,0),4)</f>
        <v>60</v>
      </c>
      <c r="J4523" s="25">
        <f t="shared" si="71"/>
        <v>1</v>
      </c>
    </row>
    <row r="4524" spans="2:10">
      <c r="B4524" s="3">
        <v>29110</v>
      </c>
      <c r="C4524" s="10" t="s">
        <v>48</v>
      </c>
      <c r="D4524" s="10" t="s">
        <v>28</v>
      </c>
      <c r="E4524" s="25">
        <v>1</v>
      </c>
      <c r="F4524" s="25">
        <v>0</v>
      </c>
      <c r="G4524" s="10" t="s">
        <v>293</v>
      </c>
      <c r="H4524" s="25">
        <f>INDEX('Appendix 1 - Team Data'!$B$12:$R$112, MATCH(C4524, 'Appendix 1 - Team Data'!$B$12:$B$112,0),4)</f>
        <v>90</v>
      </c>
      <c r="I4524" s="25">
        <f>INDEX('Appendix 1 - Team Data'!$B$12:$R$112, MATCH(D4524, 'Appendix 1 - Team Data'!$B$12:$B$112,0),4)</f>
        <v>80</v>
      </c>
      <c r="J4524" s="25">
        <f t="shared" si="71"/>
        <v>1</v>
      </c>
    </row>
    <row r="4525" spans="2:10">
      <c r="B4525" s="3">
        <v>29110</v>
      </c>
      <c r="C4525" s="10" t="s">
        <v>40</v>
      </c>
      <c r="D4525" s="10" t="s">
        <v>30</v>
      </c>
      <c r="E4525" s="25">
        <v>2</v>
      </c>
      <c r="F4525" s="25">
        <v>1</v>
      </c>
      <c r="G4525" s="10" t="s">
        <v>288</v>
      </c>
      <c r="H4525" s="25">
        <f>INDEX('Appendix 1 - Team Data'!$B$12:$R$112, MATCH(C4525, 'Appendix 1 - Team Data'!$B$12:$B$112,0),4)</f>
        <v>90</v>
      </c>
      <c r="I4525" s="25">
        <f>INDEX('Appendix 1 - Team Data'!$B$12:$R$112, MATCH(D4525, 'Appendix 1 - Team Data'!$B$12:$B$112,0),4)</f>
        <v>90</v>
      </c>
      <c r="J4525" s="25">
        <f t="shared" si="71"/>
        <v>1</v>
      </c>
    </row>
    <row r="4526" spans="2:10">
      <c r="B4526" s="3">
        <v>29110</v>
      </c>
      <c r="C4526" s="10" t="s">
        <v>230</v>
      </c>
      <c r="D4526" s="10" t="s">
        <v>15</v>
      </c>
      <c r="E4526" s="25">
        <v>1</v>
      </c>
      <c r="F4526" s="25">
        <v>0</v>
      </c>
      <c r="G4526" s="10" t="s">
        <v>293</v>
      </c>
      <c r="H4526" s="25">
        <f>INDEX('Appendix 1 - Team Data'!$B$12:$R$112, MATCH(C4526, 'Appendix 1 - Team Data'!$B$12:$B$112,0),4)</f>
        <v>50</v>
      </c>
      <c r="I4526" s="25">
        <f>INDEX('Appendix 1 - Team Data'!$B$12:$R$112, MATCH(D4526, 'Appendix 1 - Team Data'!$B$12:$B$112,0),4)</f>
        <v>50</v>
      </c>
      <c r="J4526" s="25">
        <f t="shared" si="71"/>
        <v>1</v>
      </c>
    </row>
    <row r="4527" spans="2:10">
      <c r="B4527" s="3">
        <v>29110</v>
      </c>
      <c r="C4527" s="10" t="s">
        <v>246</v>
      </c>
      <c r="D4527" s="10" t="s">
        <v>45</v>
      </c>
      <c r="E4527" s="25">
        <v>1</v>
      </c>
      <c r="F4527" s="25">
        <v>2</v>
      </c>
      <c r="G4527" s="10" t="s">
        <v>293</v>
      </c>
      <c r="H4527" s="25">
        <f>INDEX('Appendix 1 - Team Data'!$B$12:$R$112, MATCH(C4527, 'Appendix 1 - Team Data'!$B$12:$B$112,0),4)</f>
        <v>30</v>
      </c>
      <c r="I4527" s="25">
        <f>INDEX('Appendix 1 - Team Data'!$B$12:$R$112, MATCH(D4527, 'Appendix 1 - Team Data'!$B$12:$B$112,0),4)</f>
        <v>90</v>
      </c>
      <c r="J4527" s="25">
        <f t="shared" si="71"/>
        <v>1</v>
      </c>
    </row>
    <row r="4528" spans="2:10">
      <c r="B4528" s="3">
        <v>29114</v>
      </c>
      <c r="C4528" s="10" t="s">
        <v>18</v>
      </c>
      <c r="D4528" s="10" t="s">
        <v>218</v>
      </c>
      <c r="E4528" s="25">
        <v>2</v>
      </c>
      <c r="F4528" s="25">
        <v>1</v>
      </c>
      <c r="G4528" s="10" t="s">
        <v>297</v>
      </c>
      <c r="H4528" s="25">
        <f>INDEX('Appendix 1 - Team Data'!$B$12:$R$112, MATCH(C4528, 'Appendix 1 - Team Data'!$B$12:$B$112,0),4)</f>
        <v>80</v>
      </c>
      <c r="I4528" s="25">
        <f>INDEX('Appendix 1 - Team Data'!$B$12:$R$112, MATCH(D4528, 'Appendix 1 - Team Data'!$B$12:$B$112,0),4)</f>
        <v>70</v>
      </c>
      <c r="J4528" s="25">
        <f t="shared" si="71"/>
        <v>1</v>
      </c>
    </row>
    <row r="4529" spans="2:10">
      <c r="B4529" s="3">
        <v>29124</v>
      </c>
      <c r="C4529" s="10" t="s">
        <v>28</v>
      </c>
      <c r="D4529" s="10" t="s">
        <v>244</v>
      </c>
      <c r="E4529" s="25">
        <v>1</v>
      </c>
      <c r="F4529" s="25">
        <v>0</v>
      </c>
      <c r="G4529" s="10" t="s">
        <v>299</v>
      </c>
      <c r="H4529" s="25">
        <f>INDEX('Appendix 1 - Team Data'!$B$12:$R$112, MATCH(C4529, 'Appendix 1 - Team Data'!$B$12:$B$112,0),4)</f>
        <v>80</v>
      </c>
      <c r="I4529" s="25">
        <f>INDEX('Appendix 1 - Team Data'!$B$12:$R$112, MATCH(D4529, 'Appendix 1 - Team Data'!$B$12:$B$112,0),4)</f>
        <v>30</v>
      </c>
      <c r="J4529" s="25">
        <f t="shared" si="71"/>
        <v>1</v>
      </c>
    </row>
    <row r="4530" spans="2:10">
      <c r="B4530" s="3">
        <v>29124</v>
      </c>
      <c r="C4530" s="10" t="s">
        <v>211</v>
      </c>
      <c r="D4530" s="10" t="s">
        <v>42</v>
      </c>
      <c r="E4530" s="25">
        <v>1</v>
      </c>
      <c r="F4530" s="25">
        <v>0</v>
      </c>
      <c r="G4530" s="10" t="s">
        <v>288</v>
      </c>
      <c r="H4530" s="25">
        <f>INDEX('Appendix 1 - Team Data'!$B$12:$R$112, MATCH(C4530, 'Appendix 1 - Team Data'!$B$12:$B$112,0),4)</f>
        <v>90</v>
      </c>
      <c r="I4530" s="25">
        <f>INDEX('Appendix 1 - Team Data'!$B$12:$R$112, MATCH(D4530, 'Appendix 1 - Team Data'!$B$12:$B$112,0),4)</f>
        <v>80</v>
      </c>
      <c r="J4530" s="25">
        <f t="shared" si="71"/>
        <v>1</v>
      </c>
    </row>
    <row r="4531" spans="2:10">
      <c r="B4531" s="3">
        <v>29124</v>
      </c>
      <c r="C4531" s="10" t="s">
        <v>212</v>
      </c>
      <c r="D4531" s="10" t="s">
        <v>45</v>
      </c>
      <c r="E4531" s="25">
        <v>1</v>
      </c>
      <c r="F4531" s="25">
        <v>0</v>
      </c>
      <c r="G4531" s="10" t="s">
        <v>288</v>
      </c>
      <c r="H4531" s="25">
        <f>INDEX('Appendix 1 - Team Data'!$B$12:$R$112, MATCH(C4531, 'Appendix 1 - Team Data'!$B$12:$B$112,0),4)</f>
        <v>80</v>
      </c>
      <c r="I4531" s="25">
        <f>INDEX('Appendix 1 - Team Data'!$B$12:$R$112, MATCH(D4531, 'Appendix 1 - Team Data'!$B$12:$B$112,0),4)</f>
        <v>90</v>
      </c>
      <c r="J4531" s="25">
        <f t="shared" si="71"/>
        <v>1</v>
      </c>
    </row>
    <row r="4532" spans="2:10">
      <c r="B4532" s="3">
        <v>29138</v>
      </c>
      <c r="C4532" s="10" t="s">
        <v>27</v>
      </c>
      <c r="D4532" s="10" t="s">
        <v>215</v>
      </c>
      <c r="E4532" s="25">
        <v>2</v>
      </c>
      <c r="F4532" s="25">
        <v>3</v>
      </c>
      <c r="G4532" s="10" t="s">
        <v>288</v>
      </c>
      <c r="H4532" s="25">
        <f>INDEX('Appendix 1 - Team Data'!$B$12:$R$112, MATCH(C4532, 'Appendix 1 - Team Data'!$B$12:$B$112,0),4)</f>
        <v>80</v>
      </c>
      <c r="I4532" s="25">
        <f>INDEX('Appendix 1 - Team Data'!$B$12:$R$112, MATCH(D4532, 'Appendix 1 - Team Data'!$B$12:$B$112,0),4)</f>
        <v>70</v>
      </c>
      <c r="J4532" s="25">
        <f t="shared" si="71"/>
        <v>1</v>
      </c>
    </row>
    <row r="4533" spans="2:10">
      <c r="B4533" s="3">
        <v>29145</v>
      </c>
      <c r="C4533" s="10" t="s">
        <v>27</v>
      </c>
      <c r="D4533" s="10" t="s">
        <v>213</v>
      </c>
      <c r="E4533" s="25">
        <v>1</v>
      </c>
      <c r="F4533" s="25">
        <v>2</v>
      </c>
      <c r="G4533" s="10" t="s">
        <v>297</v>
      </c>
      <c r="H4533" s="25">
        <f>INDEX('Appendix 1 - Team Data'!$B$12:$R$112, MATCH(C4533, 'Appendix 1 - Team Data'!$B$12:$B$112,0),4)</f>
        <v>80</v>
      </c>
      <c r="I4533" s="25">
        <f>INDEX('Appendix 1 - Team Data'!$B$12:$R$112, MATCH(D4533, 'Appendix 1 - Team Data'!$B$12:$B$112,0),4)</f>
        <v>80</v>
      </c>
      <c r="J4533" s="25">
        <f t="shared" si="71"/>
        <v>1</v>
      </c>
    </row>
    <row r="4534" spans="2:10">
      <c r="B4534" s="3">
        <v>29152</v>
      </c>
      <c r="C4534" s="10" t="s">
        <v>215</v>
      </c>
      <c r="D4534" s="10" t="s">
        <v>35</v>
      </c>
      <c r="E4534" s="25">
        <v>2</v>
      </c>
      <c r="F4534" s="25">
        <v>1</v>
      </c>
      <c r="G4534" s="10" t="s">
        <v>297</v>
      </c>
      <c r="H4534" s="25">
        <f>INDEX('Appendix 1 - Team Data'!$B$12:$R$112, MATCH(C4534, 'Appendix 1 - Team Data'!$B$12:$B$112,0),4)</f>
        <v>70</v>
      </c>
      <c r="I4534" s="25">
        <f>INDEX('Appendix 1 - Team Data'!$B$12:$R$112, MATCH(D4534, 'Appendix 1 - Team Data'!$B$12:$B$112,0),4)</f>
        <v>90</v>
      </c>
      <c r="J4534" s="25">
        <f t="shared" si="71"/>
        <v>1</v>
      </c>
    </row>
    <row r="4535" spans="2:10">
      <c r="B4535" s="3">
        <v>29160</v>
      </c>
      <c r="C4535" s="10" t="s">
        <v>41</v>
      </c>
      <c r="D4535" s="10" t="s">
        <v>27</v>
      </c>
      <c r="E4535" s="25">
        <v>1</v>
      </c>
      <c r="F4535" s="25">
        <v>0</v>
      </c>
      <c r="G4535" s="10" t="s">
        <v>288</v>
      </c>
      <c r="H4535" s="25">
        <f>INDEX('Appendix 1 - Team Data'!$B$12:$R$112, MATCH(C4535, 'Appendix 1 - Team Data'!$B$12:$B$112,0),4)</f>
        <v>80</v>
      </c>
      <c r="I4535" s="25">
        <f>INDEX('Appendix 1 - Team Data'!$B$12:$R$112, MATCH(D4535, 'Appendix 1 - Team Data'!$B$12:$B$112,0),4)</f>
        <v>80</v>
      </c>
      <c r="J4535" s="25">
        <f t="shared" si="71"/>
        <v>1</v>
      </c>
    </row>
    <row r="4536" spans="2:10">
      <c r="B4536" s="3">
        <v>29163</v>
      </c>
      <c r="C4536" s="10" t="s">
        <v>269</v>
      </c>
      <c r="D4536" s="10" t="s">
        <v>260</v>
      </c>
      <c r="E4536" s="25">
        <v>1</v>
      </c>
      <c r="F4536" s="25">
        <v>2</v>
      </c>
      <c r="G4536" s="10" t="s">
        <v>310</v>
      </c>
      <c r="H4536" s="25">
        <f>INDEX('Appendix 1 - Team Data'!$B$12:$R$112, MATCH(C4536, 'Appendix 1 - Team Data'!$B$12:$B$112,0),4)</f>
        <v>0</v>
      </c>
      <c r="I4536" s="25">
        <f>INDEX('Appendix 1 - Team Data'!$B$12:$R$112, MATCH(D4536, 'Appendix 1 - Team Data'!$B$12:$B$112,0),4)</f>
        <v>10</v>
      </c>
      <c r="J4536" s="25">
        <f t="shared" si="71"/>
        <v>1</v>
      </c>
    </row>
    <row r="4537" spans="2:10">
      <c r="B4537" s="3">
        <v>29180</v>
      </c>
      <c r="C4537" s="10" t="s">
        <v>229</v>
      </c>
      <c r="D4537" s="10" t="s">
        <v>221</v>
      </c>
      <c r="E4537" s="25">
        <v>1</v>
      </c>
      <c r="F4537" s="25">
        <v>0</v>
      </c>
      <c r="G4537" s="10" t="s">
        <v>293</v>
      </c>
      <c r="H4537" s="25">
        <f>INDEX('Appendix 1 - Team Data'!$B$12:$R$112, MATCH(C4537, 'Appendix 1 - Team Data'!$B$12:$B$112,0),4)</f>
        <v>50</v>
      </c>
      <c r="I4537" s="25">
        <f>INDEX('Appendix 1 - Team Data'!$B$12:$R$112, MATCH(D4537, 'Appendix 1 - Team Data'!$B$12:$B$112,0),4)</f>
        <v>60</v>
      </c>
      <c r="J4537" s="25">
        <f t="shared" si="71"/>
        <v>1</v>
      </c>
    </row>
    <row r="4538" spans="2:10">
      <c r="B4538" s="3">
        <v>29180</v>
      </c>
      <c r="C4538" s="10" t="s">
        <v>20</v>
      </c>
      <c r="D4538" s="10" t="s">
        <v>226</v>
      </c>
      <c r="E4538" s="25">
        <v>1</v>
      </c>
      <c r="F4538" s="25">
        <v>2</v>
      </c>
      <c r="G4538" s="10" t="s">
        <v>293</v>
      </c>
      <c r="H4538" s="25">
        <f>INDEX('Appendix 1 - Team Data'!$B$12:$R$112, MATCH(C4538, 'Appendix 1 - Team Data'!$B$12:$B$112,0),4)</f>
        <v>90</v>
      </c>
      <c r="I4538" s="25">
        <f>INDEX('Appendix 1 - Team Data'!$B$12:$R$112, MATCH(D4538, 'Appendix 1 - Team Data'!$B$12:$B$112,0),4)</f>
        <v>60</v>
      </c>
      <c r="J4538" s="25">
        <f t="shared" si="71"/>
        <v>1</v>
      </c>
    </row>
    <row r="4539" spans="2:10">
      <c r="B4539" s="3">
        <v>29180</v>
      </c>
      <c r="C4539" s="10" t="s">
        <v>225</v>
      </c>
      <c r="D4539" s="10" t="s">
        <v>214</v>
      </c>
      <c r="E4539" s="25">
        <v>1</v>
      </c>
      <c r="F4539" s="25">
        <v>0</v>
      </c>
      <c r="G4539" s="10" t="s">
        <v>293</v>
      </c>
      <c r="H4539" s="25">
        <f>INDEX('Appendix 1 - Team Data'!$B$12:$R$112, MATCH(C4539, 'Appendix 1 - Team Data'!$B$12:$B$112,0),4)</f>
        <v>60</v>
      </c>
      <c r="I4539" s="25">
        <f>INDEX('Appendix 1 - Team Data'!$B$12:$R$112, MATCH(D4539, 'Appendix 1 - Team Data'!$B$12:$B$112,0),4)</f>
        <v>70</v>
      </c>
      <c r="J4539" s="25">
        <f t="shared" si="71"/>
        <v>1</v>
      </c>
    </row>
    <row r="4540" spans="2:10">
      <c r="B4540" s="3">
        <v>29194</v>
      </c>
      <c r="C4540" s="10" t="s">
        <v>213</v>
      </c>
      <c r="D4540" s="10" t="s">
        <v>215</v>
      </c>
      <c r="E4540" s="25">
        <v>1</v>
      </c>
      <c r="F4540" s="25">
        <v>0</v>
      </c>
      <c r="G4540" s="10" t="s">
        <v>297</v>
      </c>
      <c r="H4540" s="25">
        <f>INDEX('Appendix 1 - Team Data'!$B$12:$R$112, MATCH(C4540, 'Appendix 1 - Team Data'!$B$12:$B$112,0),4)</f>
        <v>80</v>
      </c>
      <c r="I4540" s="25">
        <f>INDEX('Appendix 1 - Team Data'!$B$12:$R$112, MATCH(D4540, 'Appendix 1 - Team Data'!$B$12:$B$112,0),4)</f>
        <v>70</v>
      </c>
      <c r="J4540" s="25">
        <f t="shared" si="71"/>
        <v>1</v>
      </c>
    </row>
    <row r="4541" spans="2:10">
      <c r="B4541" s="3">
        <v>29243</v>
      </c>
      <c r="C4541" s="10" t="s">
        <v>21</v>
      </c>
      <c r="D4541" s="10" t="s">
        <v>212</v>
      </c>
      <c r="E4541" s="25">
        <v>1</v>
      </c>
      <c r="F4541" s="25">
        <v>0</v>
      </c>
      <c r="G4541" s="10" t="s">
        <v>288</v>
      </c>
      <c r="H4541" s="25">
        <f>INDEX('Appendix 1 - Team Data'!$B$12:$R$112, MATCH(C4541, 'Appendix 1 - Team Data'!$B$12:$B$112,0),4)</f>
        <v>90</v>
      </c>
      <c r="I4541" s="25">
        <f>INDEX('Appendix 1 - Team Data'!$B$12:$R$112, MATCH(D4541, 'Appendix 1 - Team Data'!$B$12:$B$112,0),4)</f>
        <v>80</v>
      </c>
      <c r="J4541" s="25">
        <f t="shared" si="71"/>
        <v>1</v>
      </c>
    </row>
    <row r="4542" spans="2:10">
      <c r="B4542" s="3">
        <v>29261</v>
      </c>
      <c r="C4542" s="10" t="s">
        <v>257</v>
      </c>
      <c r="D4542" s="10" t="s">
        <v>51</v>
      </c>
      <c r="E4542" s="25">
        <v>1</v>
      </c>
      <c r="F4542" s="25">
        <v>0</v>
      </c>
      <c r="G4542" s="10" t="s">
        <v>312</v>
      </c>
      <c r="H4542" s="25">
        <f>INDEX('Appendix 1 - Team Data'!$B$12:$R$112, MATCH(C4542, 'Appendix 1 - Team Data'!$B$12:$B$112,0),4)</f>
        <v>20</v>
      </c>
      <c r="I4542" s="25">
        <f>INDEX('Appendix 1 - Team Data'!$B$12:$R$112, MATCH(D4542, 'Appendix 1 - Team Data'!$B$12:$B$112,0),4)</f>
        <v>70</v>
      </c>
      <c r="J4542" s="25">
        <f t="shared" si="71"/>
        <v>1</v>
      </c>
    </row>
    <row r="4543" spans="2:10">
      <c r="B4543" s="3">
        <v>29267</v>
      </c>
      <c r="C4543" s="10" t="s">
        <v>266</v>
      </c>
      <c r="D4543" s="10" t="s">
        <v>51</v>
      </c>
      <c r="E4543" s="25">
        <v>1</v>
      </c>
      <c r="F4543" s="25">
        <v>2</v>
      </c>
      <c r="G4543" s="10" t="s">
        <v>312</v>
      </c>
      <c r="H4543" s="25">
        <f>INDEX('Appendix 1 - Team Data'!$B$12:$R$112, MATCH(C4543, 'Appendix 1 - Team Data'!$B$12:$B$112,0),4)</f>
        <v>10</v>
      </c>
      <c r="I4543" s="25">
        <f>INDEX('Appendix 1 - Team Data'!$B$12:$R$112, MATCH(D4543, 'Appendix 1 - Team Data'!$B$12:$B$112,0),4)</f>
        <v>70</v>
      </c>
      <c r="J4543" s="25">
        <f t="shared" si="71"/>
        <v>1</v>
      </c>
    </row>
    <row r="4544" spans="2:10">
      <c r="B4544" s="3">
        <v>29267</v>
      </c>
      <c r="C4544" s="10" t="s">
        <v>211</v>
      </c>
      <c r="D4544" s="10" t="s">
        <v>228</v>
      </c>
      <c r="E4544" s="25">
        <v>2</v>
      </c>
      <c r="F4544" s="25">
        <v>1</v>
      </c>
      <c r="G4544" s="10" t="s">
        <v>288</v>
      </c>
      <c r="H4544" s="25">
        <f>INDEX('Appendix 1 - Team Data'!$B$12:$R$112, MATCH(C4544, 'Appendix 1 - Team Data'!$B$12:$B$112,0),4)</f>
        <v>90</v>
      </c>
      <c r="I4544" s="25">
        <f>INDEX('Appendix 1 - Team Data'!$B$12:$R$112, MATCH(D4544, 'Appendix 1 - Team Data'!$B$12:$B$112,0),4)</f>
        <v>50</v>
      </c>
      <c r="J4544" s="25">
        <f t="shared" si="71"/>
        <v>1</v>
      </c>
    </row>
    <row r="4545" spans="2:10">
      <c r="B4545" s="3">
        <v>29268</v>
      </c>
      <c r="C4545" s="10" t="s">
        <v>22</v>
      </c>
      <c r="D4545" s="10" t="s">
        <v>50</v>
      </c>
      <c r="E4545" s="25">
        <v>1</v>
      </c>
      <c r="F4545" s="25">
        <v>0</v>
      </c>
      <c r="G4545" s="10" t="s">
        <v>288</v>
      </c>
      <c r="H4545" s="25">
        <f>INDEX('Appendix 1 - Team Data'!$B$12:$R$112, MATCH(C4545, 'Appendix 1 - Team Data'!$B$12:$B$112,0),4)</f>
        <v>50</v>
      </c>
      <c r="I4545" s="25">
        <f>INDEX('Appendix 1 - Team Data'!$B$12:$R$112, MATCH(D4545, 'Appendix 1 - Team Data'!$B$12:$B$112,0),4)</f>
        <v>80</v>
      </c>
      <c r="J4545" s="25">
        <f t="shared" si="71"/>
        <v>1</v>
      </c>
    </row>
    <row r="4546" spans="2:10">
      <c r="B4546" s="3">
        <v>29276</v>
      </c>
      <c r="C4546" s="10" t="s">
        <v>22</v>
      </c>
      <c r="D4546" s="10" t="s">
        <v>51</v>
      </c>
      <c r="E4546" s="25">
        <v>3</v>
      </c>
      <c r="F4546" s="25">
        <v>2</v>
      </c>
      <c r="G4546" s="10" t="s">
        <v>288</v>
      </c>
      <c r="H4546" s="25">
        <f>INDEX('Appendix 1 - Team Data'!$B$12:$R$112, MATCH(C4546, 'Appendix 1 - Team Data'!$B$12:$B$112,0),4)</f>
        <v>50</v>
      </c>
      <c r="I4546" s="25">
        <f>INDEX('Appendix 1 - Team Data'!$B$12:$R$112, MATCH(D4546, 'Appendix 1 - Team Data'!$B$12:$B$112,0),4)</f>
        <v>70</v>
      </c>
      <c r="J4546" s="25">
        <f t="shared" si="71"/>
        <v>1</v>
      </c>
    </row>
    <row r="4547" spans="2:10">
      <c r="B4547" s="3">
        <v>29277</v>
      </c>
      <c r="C4547" s="10" t="s">
        <v>41</v>
      </c>
      <c r="D4547" s="10" t="s">
        <v>43</v>
      </c>
      <c r="E4547" s="25">
        <v>0</v>
      </c>
      <c r="F4547" s="25">
        <v>1</v>
      </c>
      <c r="G4547" s="10" t="s">
        <v>288</v>
      </c>
      <c r="H4547" s="25">
        <f>INDEX('Appendix 1 - Team Data'!$B$12:$R$112, MATCH(C4547, 'Appendix 1 - Team Data'!$B$12:$B$112,0),4)</f>
        <v>80</v>
      </c>
      <c r="I4547" s="25">
        <f>INDEX('Appendix 1 - Team Data'!$B$12:$R$112, MATCH(D4547, 'Appendix 1 - Team Data'!$B$12:$B$112,0),4)</f>
        <v>70</v>
      </c>
      <c r="J4547" s="25">
        <f t="shared" si="71"/>
        <v>1</v>
      </c>
    </row>
    <row r="4548" spans="2:10">
      <c r="B4548" s="3">
        <v>29280</v>
      </c>
      <c r="C4548" s="10" t="s">
        <v>245</v>
      </c>
      <c r="D4548" s="10" t="s">
        <v>50</v>
      </c>
      <c r="E4548" s="25">
        <v>1</v>
      </c>
      <c r="F4548" s="25">
        <v>0</v>
      </c>
      <c r="G4548" s="10" t="s">
        <v>288</v>
      </c>
      <c r="H4548" s="25">
        <f>INDEX('Appendix 1 - Team Data'!$B$12:$R$112, MATCH(C4548, 'Appendix 1 - Team Data'!$B$12:$B$112,0),4)</f>
        <v>30</v>
      </c>
      <c r="I4548" s="25">
        <f>INDEX('Appendix 1 - Team Data'!$B$12:$R$112, MATCH(D4548, 'Appendix 1 - Team Data'!$B$12:$B$112,0),4)</f>
        <v>80</v>
      </c>
      <c r="J4548" s="25">
        <f t="shared" si="71"/>
        <v>1</v>
      </c>
    </row>
    <row r="4549" spans="2:10">
      <c r="B4549" s="3">
        <v>29288</v>
      </c>
      <c r="C4549" s="10" t="s">
        <v>17</v>
      </c>
      <c r="D4549" s="10" t="s">
        <v>243</v>
      </c>
      <c r="E4549" s="25">
        <v>2</v>
      </c>
      <c r="F4549" s="25">
        <v>1</v>
      </c>
      <c r="G4549" s="10" t="s">
        <v>306</v>
      </c>
      <c r="H4549" s="25">
        <f>INDEX('Appendix 1 - Team Data'!$B$12:$R$112, MATCH(C4549, 'Appendix 1 - Team Data'!$B$12:$B$112,0),4)</f>
        <v>50</v>
      </c>
      <c r="I4549" s="25">
        <f>INDEX('Appendix 1 - Team Data'!$B$12:$R$112, MATCH(D4549, 'Appendix 1 - Team Data'!$B$12:$B$112,0),4)</f>
        <v>30</v>
      </c>
      <c r="J4549" s="25">
        <f t="shared" si="71"/>
        <v>1</v>
      </c>
    </row>
    <row r="4550" spans="2:10">
      <c r="B4550" s="3">
        <v>29293</v>
      </c>
      <c r="C4550" s="10" t="s">
        <v>251</v>
      </c>
      <c r="D4550" s="10" t="s">
        <v>22</v>
      </c>
      <c r="E4550" s="25">
        <v>1</v>
      </c>
      <c r="F4550" s="25">
        <v>0</v>
      </c>
      <c r="G4550" s="10" t="s">
        <v>306</v>
      </c>
      <c r="H4550" s="25">
        <f>INDEX('Appendix 1 - Team Data'!$B$12:$R$112, MATCH(C4550, 'Appendix 1 - Team Data'!$B$12:$B$112,0),4)</f>
        <v>20</v>
      </c>
      <c r="I4550" s="25">
        <f>INDEX('Appendix 1 - Team Data'!$B$12:$R$112, MATCH(D4550, 'Appendix 1 - Team Data'!$B$12:$B$112,0),4)</f>
        <v>50</v>
      </c>
      <c r="J4550" s="25">
        <f t="shared" si="71"/>
        <v>1</v>
      </c>
    </row>
    <row r="4551" spans="2:10">
      <c r="B4551" s="3">
        <v>29293</v>
      </c>
      <c r="C4551" s="10" t="s">
        <v>234</v>
      </c>
      <c r="D4551" s="10" t="s">
        <v>266</v>
      </c>
      <c r="E4551" s="25">
        <v>1</v>
      </c>
      <c r="F4551" s="25">
        <v>0</v>
      </c>
      <c r="G4551" s="10" t="s">
        <v>306</v>
      </c>
      <c r="H4551" s="25">
        <f>INDEX('Appendix 1 - Team Data'!$B$12:$R$112, MATCH(C4551, 'Appendix 1 - Team Data'!$B$12:$B$112,0),4)</f>
        <v>40</v>
      </c>
      <c r="I4551" s="25">
        <f>INDEX('Appendix 1 - Team Data'!$B$12:$R$112, MATCH(D4551, 'Appendix 1 - Team Data'!$B$12:$B$112,0),4)</f>
        <v>10</v>
      </c>
      <c r="J4551" s="25">
        <f t="shared" si="71"/>
        <v>1</v>
      </c>
    </row>
    <row r="4552" spans="2:10">
      <c r="B4552" s="3">
        <v>29295</v>
      </c>
      <c r="C4552" s="10" t="s">
        <v>211</v>
      </c>
      <c r="D4552" s="10" t="s">
        <v>18</v>
      </c>
      <c r="E4552" s="25">
        <v>1</v>
      </c>
      <c r="F4552" s="25">
        <v>0</v>
      </c>
      <c r="G4552" s="10" t="s">
        <v>288</v>
      </c>
      <c r="H4552" s="25">
        <f>INDEX('Appendix 1 - Team Data'!$B$12:$R$112, MATCH(C4552, 'Appendix 1 - Team Data'!$B$12:$B$112,0),4)</f>
        <v>90</v>
      </c>
      <c r="I4552" s="25">
        <f>INDEX('Appendix 1 - Team Data'!$B$12:$R$112, MATCH(D4552, 'Appendix 1 - Team Data'!$B$12:$B$112,0),4)</f>
        <v>80</v>
      </c>
      <c r="J4552" s="25">
        <f t="shared" si="71"/>
        <v>1</v>
      </c>
    </row>
    <row r="4553" spans="2:10">
      <c r="B4553" s="3">
        <v>29295</v>
      </c>
      <c r="C4553" s="10" t="s">
        <v>33</v>
      </c>
      <c r="D4553" s="10" t="s">
        <v>17</v>
      </c>
      <c r="E4553" s="25">
        <v>1</v>
      </c>
      <c r="F4553" s="25">
        <v>0</v>
      </c>
      <c r="G4553" s="10" t="s">
        <v>306</v>
      </c>
      <c r="H4553" s="25">
        <f>INDEX('Appendix 1 - Team Data'!$B$12:$R$112, MATCH(C4553, 'Appendix 1 - Team Data'!$B$12:$B$112,0),4)</f>
        <v>50</v>
      </c>
      <c r="I4553" s="25">
        <f>INDEX('Appendix 1 - Team Data'!$B$12:$R$112, MATCH(D4553, 'Appendix 1 - Team Data'!$B$12:$B$112,0),4)</f>
        <v>50</v>
      </c>
      <c r="J4553" s="25">
        <f t="shared" si="71"/>
        <v>1</v>
      </c>
    </row>
    <row r="4554" spans="2:10">
      <c r="B4554" s="3">
        <v>29296</v>
      </c>
      <c r="C4554" s="10" t="s">
        <v>251</v>
      </c>
      <c r="D4554" s="10" t="s">
        <v>266</v>
      </c>
      <c r="E4554" s="25">
        <v>3</v>
      </c>
      <c r="F4554" s="25">
        <v>2</v>
      </c>
      <c r="G4554" s="10" t="s">
        <v>306</v>
      </c>
      <c r="H4554" s="25">
        <f>INDEX('Appendix 1 - Team Data'!$B$12:$R$112, MATCH(C4554, 'Appendix 1 - Team Data'!$B$12:$B$112,0),4)</f>
        <v>20</v>
      </c>
      <c r="I4554" s="25">
        <f>INDEX('Appendix 1 - Team Data'!$B$12:$R$112, MATCH(D4554, 'Appendix 1 - Team Data'!$B$12:$B$112,0),4)</f>
        <v>10</v>
      </c>
      <c r="J4554" s="25">
        <f t="shared" si="71"/>
        <v>1</v>
      </c>
    </row>
    <row r="4555" spans="2:10">
      <c r="B4555" s="3">
        <v>29296</v>
      </c>
      <c r="C4555" s="10" t="s">
        <v>234</v>
      </c>
      <c r="D4555" s="10" t="s">
        <v>22</v>
      </c>
      <c r="E4555" s="25">
        <v>0</v>
      </c>
      <c r="F4555" s="25">
        <v>1</v>
      </c>
      <c r="G4555" s="10" t="s">
        <v>306</v>
      </c>
      <c r="H4555" s="25">
        <f>INDEX('Appendix 1 - Team Data'!$B$12:$R$112, MATCH(C4555, 'Appendix 1 - Team Data'!$B$12:$B$112,0),4)</f>
        <v>40</v>
      </c>
      <c r="I4555" s="25">
        <f>INDEX('Appendix 1 - Team Data'!$B$12:$R$112, MATCH(D4555, 'Appendix 1 - Team Data'!$B$12:$B$112,0),4)</f>
        <v>50</v>
      </c>
      <c r="J4555" s="25">
        <f t="shared" si="71"/>
        <v>1</v>
      </c>
    </row>
    <row r="4556" spans="2:10">
      <c r="B4556" s="3">
        <v>29298</v>
      </c>
      <c r="C4556" s="10" t="s">
        <v>237</v>
      </c>
      <c r="D4556" s="10" t="s">
        <v>41</v>
      </c>
      <c r="E4556" s="25">
        <v>0</v>
      </c>
      <c r="F4556" s="25">
        <v>1</v>
      </c>
      <c r="G4556" s="10" t="s">
        <v>288</v>
      </c>
      <c r="H4556" s="25">
        <f>INDEX('Appendix 1 - Team Data'!$B$12:$R$112, MATCH(C4556, 'Appendix 1 - Team Data'!$B$12:$B$112,0),4)</f>
        <v>40</v>
      </c>
      <c r="I4556" s="25">
        <f>INDEX('Appendix 1 - Team Data'!$B$12:$R$112, MATCH(D4556, 'Appendix 1 - Team Data'!$B$12:$B$112,0),4)</f>
        <v>80</v>
      </c>
      <c r="J4556" s="25">
        <f t="shared" si="71"/>
        <v>1</v>
      </c>
    </row>
    <row r="4557" spans="2:10">
      <c r="B4557" s="3">
        <v>29299</v>
      </c>
      <c r="C4557" s="10" t="s">
        <v>33</v>
      </c>
      <c r="D4557" s="10" t="s">
        <v>22</v>
      </c>
      <c r="E4557" s="25">
        <v>1</v>
      </c>
      <c r="F4557" s="25">
        <v>0</v>
      </c>
      <c r="G4557" s="10" t="s">
        <v>306</v>
      </c>
      <c r="H4557" s="25">
        <f>INDEX('Appendix 1 - Team Data'!$B$12:$R$112, MATCH(C4557, 'Appendix 1 - Team Data'!$B$12:$B$112,0),4)</f>
        <v>50</v>
      </c>
      <c r="I4557" s="25">
        <f>INDEX('Appendix 1 - Team Data'!$B$12:$R$112, MATCH(D4557, 'Appendix 1 - Team Data'!$B$12:$B$112,0),4)</f>
        <v>50</v>
      </c>
      <c r="J4557" s="25">
        <f t="shared" si="71"/>
        <v>1</v>
      </c>
    </row>
    <row r="4558" spans="2:10">
      <c r="B4558" s="3">
        <v>29306</v>
      </c>
      <c r="C4558" s="10" t="s">
        <v>236</v>
      </c>
      <c r="D4558" s="10" t="s">
        <v>50</v>
      </c>
      <c r="E4558" s="25">
        <v>2</v>
      </c>
      <c r="F4558" s="25">
        <v>1</v>
      </c>
      <c r="G4558" s="10" t="s">
        <v>288</v>
      </c>
      <c r="H4558" s="25">
        <f>INDEX('Appendix 1 - Team Data'!$B$12:$R$112, MATCH(C4558, 'Appendix 1 - Team Data'!$B$12:$B$112,0),4)</f>
        <v>40</v>
      </c>
      <c r="I4558" s="25">
        <f>INDEX('Appendix 1 - Team Data'!$B$12:$R$112, MATCH(D4558, 'Appendix 1 - Team Data'!$B$12:$B$112,0),4)</f>
        <v>80</v>
      </c>
      <c r="J4558" s="25">
        <f t="shared" si="71"/>
        <v>1</v>
      </c>
    </row>
    <row r="4559" spans="2:10">
      <c r="B4559" s="3">
        <v>29313</v>
      </c>
      <c r="C4559" s="10" t="s">
        <v>45</v>
      </c>
      <c r="D4559" s="10" t="s">
        <v>50</v>
      </c>
      <c r="E4559" s="25">
        <v>2</v>
      </c>
      <c r="F4559" s="25">
        <v>1</v>
      </c>
      <c r="G4559" s="10" t="s">
        <v>288</v>
      </c>
      <c r="H4559" s="25">
        <f>INDEX('Appendix 1 - Team Data'!$B$12:$R$112, MATCH(C4559, 'Appendix 1 - Team Data'!$B$12:$B$112,0),4)</f>
        <v>90</v>
      </c>
      <c r="I4559" s="25">
        <f>INDEX('Appendix 1 - Team Data'!$B$12:$R$112, MATCH(D4559, 'Appendix 1 - Team Data'!$B$12:$B$112,0),4)</f>
        <v>80</v>
      </c>
      <c r="J4559" s="25">
        <f t="shared" si="71"/>
        <v>1</v>
      </c>
    </row>
    <row r="4560" spans="2:10">
      <c r="B4560" s="3">
        <v>29313</v>
      </c>
      <c r="C4560" s="10" t="s">
        <v>40</v>
      </c>
      <c r="D4560" s="10" t="s">
        <v>226</v>
      </c>
      <c r="E4560" s="25">
        <v>1</v>
      </c>
      <c r="F4560" s="25">
        <v>0</v>
      </c>
      <c r="G4560" s="10" t="s">
        <v>288</v>
      </c>
      <c r="H4560" s="25">
        <f>INDEX('Appendix 1 - Team Data'!$B$12:$R$112, MATCH(C4560, 'Appendix 1 - Team Data'!$B$12:$B$112,0),4)</f>
        <v>90</v>
      </c>
      <c r="I4560" s="25">
        <f>INDEX('Appendix 1 - Team Data'!$B$12:$R$112, MATCH(D4560, 'Appendix 1 - Team Data'!$B$12:$B$112,0),4)</f>
        <v>60</v>
      </c>
      <c r="J4560" s="25">
        <f t="shared" si="71"/>
        <v>1</v>
      </c>
    </row>
    <row r="4561" spans="2:10">
      <c r="B4561" s="3">
        <v>29332</v>
      </c>
      <c r="C4561" s="10" t="s">
        <v>267</v>
      </c>
      <c r="D4561" s="10" t="s">
        <v>260</v>
      </c>
      <c r="E4561" s="25">
        <v>2</v>
      </c>
      <c r="F4561" s="25">
        <v>1</v>
      </c>
      <c r="G4561" s="10" t="s">
        <v>288</v>
      </c>
      <c r="H4561" s="25">
        <f>INDEX('Appendix 1 - Team Data'!$B$12:$R$112, MATCH(C4561, 'Appendix 1 - Team Data'!$B$12:$B$112,0),4)</f>
        <v>10</v>
      </c>
      <c r="I4561" s="25">
        <f>INDEX('Appendix 1 - Team Data'!$B$12:$R$112, MATCH(D4561, 'Appendix 1 - Team Data'!$B$12:$B$112,0),4)</f>
        <v>10</v>
      </c>
      <c r="J4561" s="25">
        <f t="shared" si="71"/>
        <v>1</v>
      </c>
    </row>
    <row r="4562" spans="2:10">
      <c r="B4562" s="3">
        <v>29342</v>
      </c>
      <c r="C4562" s="10" t="s">
        <v>51</v>
      </c>
      <c r="D4562" s="10" t="s">
        <v>266</v>
      </c>
      <c r="E4562" s="25">
        <v>1</v>
      </c>
      <c r="F4562" s="25">
        <v>0</v>
      </c>
      <c r="G4562" s="10" t="s">
        <v>288</v>
      </c>
      <c r="H4562" s="25">
        <f>INDEX('Appendix 1 - Team Data'!$B$12:$R$112, MATCH(C4562, 'Appendix 1 - Team Data'!$B$12:$B$112,0),4)</f>
        <v>70</v>
      </c>
      <c r="I4562" s="25">
        <f>INDEX('Appendix 1 - Team Data'!$B$12:$R$112, MATCH(D4562, 'Appendix 1 - Team Data'!$B$12:$B$112,0),4)</f>
        <v>10</v>
      </c>
      <c r="J4562" s="25">
        <f t="shared" si="71"/>
        <v>1</v>
      </c>
    </row>
    <row r="4563" spans="2:10">
      <c r="B4563" s="3">
        <v>29348</v>
      </c>
      <c r="C4563" s="10" t="s">
        <v>42</v>
      </c>
      <c r="D4563" s="10" t="s">
        <v>28</v>
      </c>
      <c r="E4563" s="25">
        <v>0</v>
      </c>
      <c r="F4563" s="25">
        <v>1</v>
      </c>
      <c r="G4563" s="10" t="s">
        <v>299</v>
      </c>
      <c r="H4563" s="25">
        <f>INDEX('Appendix 1 - Team Data'!$B$12:$R$112, MATCH(C4563, 'Appendix 1 - Team Data'!$B$12:$B$112,0),4)</f>
        <v>80</v>
      </c>
      <c r="I4563" s="25">
        <f>INDEX('Appendix 1 - Team Data'!$B$12:$R$112, MATCH(D4563, 'Appendix 1 - Team Data'!$B$12:$B$112,0),4)</f>
        <v>80</v>
      </c>
      <c r="J4563" s="25">
        <f t="shared" si="71"/>
        <v>1</v>
      </c>
    </row>
    <row r="4564" spans="2:10">
      <c r="B4564" s="3">
        <v>29357</v>
      </c>
      <c r="C4564" s="10" t="s">
        <v>221</v>
      </c>
      <c r="D4564" s="10" t="s">
        <v>30</v>
      </c>
      <c r="E4564" s="25">
        <v>0</v>
      </c>
      <c r="F4564" s="25">
        <v>1</v>
      </c>
      <c r="G4564" s="10" t="s">
        <v>288</v>
      </c>
      <c r="H4564" s="25">
        <f>INDEX('Appendix 1 - Team Data'!$B$12:$R$112, MATCH(C4564, 'Appendix 1 - Team Data'!$B$12:$B$112,0),4)</f>
        <v>60</v>
      </c>
      <c r="I4564" s="25">
        <f>INDEX('Appendix 1 - Team Data'!$B$12:$R$112, MATCH(D4564, 'Appendix 1 - Team Data'!$B$12:$B$112,0),4)</f>
        <v>90</v>
      </c>
      <c r="J4564" s="25">
        <f t="shared" si="71"/>
        <v>1</v>
      </c>
    </row>
    <row r="4565" spans="2:10">
      <c r="B4565" s="3">
        <v>29357</v>
      </c>
      <c r="C4565" s="10" t="s">
        <v>229</v>
      </c>
      <c r="D4565" s="10" t="s">
        <v>222</v>
      </c>
      <c r="E4565" s="25">
        <v>1</v>
      </c>
      <c r="F4565" s="25">
        <v>0</v>
      </c>
      <c r="G4565" s="10" t="s">
        <v>313</v>
      </c>
      <c r="H4565" s="25">
        <f>INDEX('Appendix 1 - Team Data'!$B$12:$R$112, MATCH(C4565, 'Appendix 1 - Team Data'!$B$12:$B$112,0),4)</f>
        <v>50</v>
      </c>
      <c r="I4565" s="25">
        <f>INDEX('Appendix 1 - Team Data'!$B$12:$R$112, MATCH(D4565, 'Appendix 1 - Team Data'!$B$12:$B$112,0),4)</f>
        <v>60</v>
      </c>
      <c r="J4565" s="25">
        <f t="shared" ref="J4565:J4628" si="72">ABS(F4565-E4565)</f>
        <v>1</v>
      </c>
    </row>
    <row r="4566" spans="2:10">
      <c r="B4566" s="3">
        <v>29362</v>
      </c>
      <c r="C4566" s="10" t="s">
        <v>222</v>
      </c>
      <c r="D4566" s="10" t="s">
        <v>214</v>
      </c>
      <c r="E4566" s="25">
        <v>1</v>
      </c>
      <c r="F4566" s="25">
        <v>0</v>
      </c>
      <c r="G4566" s="10" t="s">
        <v>313</v>
      </c>
      <c r="H4566" s="25">
        <f>INDEX('Appendix 1 - Team Data'!$B$12:$R$112, MATCH(C4566, 'Appendix 1 - Team Data'!$B$12:$B$112,0),4)</f>
        <v>60</v>
      </c>
      <c r="I4566" s="25">
        <f>INDEX('Appendix 1 - Team Data'!$B$12:$R$112, MATCH(D4566, 'Appendix 1 - Team Data'!$B$12:$B$112,0),4)</f>
        <v>70</v>
      </c>
      <c r="J4566" s="25">
        <f t="shared" si="72"/>
        <v>1</v>
      </c>
    </row>
    <row r="4567" spans="2:10">
      <c r="B4567" s="3">
        <v>29363</v>
      </c>
      <c r="C4567" s="10" t="s">
        <v>246</v>
      </c>
      <c r="D4567" s="10" t="s">
        <v>233</v>
      </c>
      <c r="E4567" s="25">
        <v>1</v>
      </c>
      <c r="F4567" s="25">
        <v>0</v>
      </c>
      <c r="G4567" s="10" t="s">
        <v>288</v>
      </c>
      <c r="H4567" s="25">
        <f>INDEX('Appendix 1 - Team Data'!$B$12:$R$112, MATCH(C4567, 'Appendix 1 - Team Data'!$B$12:$B$112,0),4)</f>
        <v>30</v>
      </c>
      <c r="I4567" s="25">
        <f>INDEX('Appendix 1 - Team Data'!$B$12:$R$112, MATCH(D4567, 'Appendix 1 - Team Data'!$B$12:$B$112,0),4)</f>
        <v>40</v>
      </c>
      <c r="J4567" s="25">
        <f t="shared" si="72"/>
        <v>1</v>
      </c>
    </row>
    <row r="4568" spans="2:10">
      <c r="B4568" s="3">
        <v>29364</v>
      </c>
      <c r="C4568" s="10" t="s">
        <v>15</v>
      </c>
      <c r="D4568" s="10" t="s">
        <v>25</v>
      </c>
      <c r="E4568" s="25">
        <v>1</v>
      </c>
      <c r="F4568" s="25">
        <v>0</v>
      </c>
      <c r="G4568" s="10" t="s">
        <v>288</v>
      </c>
      <c r="H4568" s="25">
        <f>INDEX('Appendix 1 - Team Data'!$B$12:$R$112, MATCH(C4568, 'Appendix 1 - Team Data'!$B$12:$B$112,0),4)</f>
        <v>50</v>
      </c>
      <c r="I4568" s="25">
        <f>INDEX('Appendix 1 - Team Data'!$B$12:$R$112, MATCH(D4568, 'Appendix 1 - Team Data'!$B$12:$B$112,0),4)</f>
        <v>90</v>
      </c>
      <c r="J4568" s="25">
        <f t="shared" si="72"/>
        <v>1</v>
      </c>
    </row>
    <row r="4569" spans="2:10">
      <c r="B4569" s="3">
        <v>29364</v>
      </c>
      <c r="C4569" s="10" t="s">
        <v>214</v>
      </c>
      <c r="D4569" s="10" t="s">
        <v>229</v>
      </c>
      <c r="E4569" s="25">
        <v>0</v>
      </c>
      <c r="F4569" s="25">
        <v>1</v>
      </c>
      <c r="G4569" s="10" t="s">
        <v>313</v>
      </c>
      <c r="H4569" s="25">
        <f>INDEX('Appendix 1 - Team Data'!$B$12:$R$112, MATCH(C4569, 'Appendix 1 - Team Data'!$B$12:$B$112,0),4)</f>
        <v>70</v>
      </c>
      <c r="I4569" s="25">
        <f>INDEX('Appendix 1 - Team Data'!$B$12:$R$112, MATCH(D4569, 'Appendix 1 - Team Data'!$B$12:$B$112,0),4)</f>
        <v>50</v>
      </c>
      <c r="J4569" s="25">
        <f t="shared" si="72"/>
        <v>1</v>
      </c>
    </row>
    <row r="4570" spans="2:10">
      <c r="B4570" s="3">
        <v>29369</v>
      </c>
      <c r="C4570" s="10" t="s">
        <v>50</v>
      </c>
      <c r="D4570" s="10" t="s">
        <v>222</v>
      </c>
      <c r="E4570" s="25">
        <v>1</v>
      </c>
      <c r="F4570" s="25">
        <v>0</v>
      </c>
      <c r="G4570" s="10" t="s">
        <v>288</v>
      </c>
      <c r="H4570" s="25">
        <f>INDEX('Appendix 1 - Team Data'!$B$12:$R$112, MATCH(C4570, 'Appendix 1 - Team Data'!$B$12:$B$112,0),4)</f>
        <v>80</v>
      </c>
      <c r="I4570" s="25">
        <f>INDEX('Appendix 1 - Team Data'!$B$12:$R$112, MATCH(D4570, 'Appendix 1 - Team Data'!$B$12:$B$112,0),4)</f>
        <v>60</v>
      </c>
      <c r="J4570" s="25">
        <f t="shared" si="72"/>
        <v>1</v>
      </c>
    </row>
    <row r="4571" spans="2:10">
      <c r="B4571" s="3">
        <v>29370</v>
      </c>
      <c r="C4571" s="10" t="s">
        <v>37</v>
      </c>
      <c r="D4571" s="10" t="s">
        <v>259</v>
      </c>
      <c r="E4571" s="25">
        <v>2</v>
      </c>
      <c r="F4571" s="25">
        <v>1</v>
      </c>
      <c r="G4571" s="10" t="s">
        <v>288</v>
      </c>
      <c r="H4571" s="25">
        <f>INDEX('Appendix 1 - Team Data'!$B$12:$R$112, MATCH(C4571, 'Appendix 1 - Team Data'!$B$12:$B$112,0),4)</f>
        <v>60</v>
      </c>
      <c r="I4571" s="25">
        <f>INDEX('Appendix 1 - Team Data'!$B$12:$R$112, MATCH(D4571, 'Appendix 1 - Team Data'!$B$12:$B$112,0),4)</f>
        <v>10</v>
      </c>
      <c r="J4571" s="25">
        <f t="shared" si="72"/>
        <v>1</v>
      </c>
    </row>
    <row r="4572" spans="2:10">
      <c r="B4572" s="3">
        <v>29372</v>
      </c>
      <c r="C4572" s="10" t="s">
        <v>26</v>
      </c>
      <c r="D4572" s="10" t="s">
        <v>48</v>
      </c>
      <c r="E4572" s="25">
        <v>1</v>
      </c>
      <c r="F4572" s="25">
        <v>2</v>
      </c>
      <c r="G4572" s="10" t="s">
        <v>288</v>
      </c>
      <c r="H4572" s="25">
        <f>INDEX('Appendix 1 - Team Data'!$B$12:$R$112, MATCH(C4572, 'Appendix 1 - Team Data'!$B$12:$B$112,0),4)</f>
        <v>60</v>
      </c>
      <c r="I4572" s="25">
        <f>INDEX('Appendix 1 - Team Data'!$B$12:$R$112, MATCH(D4572, 'Appendix 1 - Team Data'!$B$12:$B$112,0),4)</f>
        <v>90</v>
      </c>
      <c r="J4572" s="25">
        <f t="shared" si="72"/>
        <v>1</v>
      </c>
    </row>
    <row r="4573" spans="2:10">
      <c r="B4573" s="3">
        <v>29378</v>
      </c>
      <c r="C4573" s="10" t="s">
        <v>45</v>
      </c>
      <c r="D4573" s="10" t="s">
        <v>228</v>
      </c>
      <c r="E4573" s="25">
        <v>2</v>
      </c>
      <c r="F4573" s="25">
        <v>1</v>
      </c>
      <c r="G4573" s="10" t="s">
        <v>288</v>
      </c>
      <c r="H4573" s="25">
        <f>INDEX('Appendix 1 - Team Data'!$B$12:$R$112, MATCH(C4573, 'Appendix 1 - Team Data'!$B$12:$B$112,0),4)</f>
        <v>90</v>
      </c>
      <c r="I4573" s="25">
        <f>INDEX('Appendix 1 - Team Data'!$B$12:$R$112, MATCH(D4573, 'Appendix 1 - Team Data'!$B$12:$B$112,0),4)</f>
        <v>50</v>
      </c>
      <c r="J4573" s="25">
        <f t="shared" si="72"/>
        <v>1</v>
      </c>
    </row>
    <row r="4574" spans="2:10">
      <c r="B4574" s="3">
        <v>29379</v>
      </c>
      <c r="C4574" s="10" t="s">
        <v>260</v>
      </c>
      <c r="D4574" s="10" t="s">
        <v>267</v>
      </c>
      <c r="E4574" s="25">
        <v>2</v>
      </c>
      <c r="F4574" s="25">
        <v>1</v>
      </c>
      <c r="G4574" s="10" t="s">
        <v>288</v>
      </c>
      <c r="H4574" s="25">
        <f>INDEX('Appendix 1 - Team Data'!$B$12:$R$112, MATCH(C4574, 'Appendix 1 - Team Data'!$B$12:$B$112,0),4)</f>
        <v>10</v>
      </c>
      <c r="I4574" s="25">
        <f>INDEX('Appendix 1 - Team Data'!$B$12:$R$112, MATCH(D4574, 'Appendix 1 - Team Data'!$B$12:$B$112,0),4)</f>
        <v>10</v>
      </c>
      <c r="J4574" s="25">
        <f t="shared" si="72"/>
        <v>1</v>
      </c>
    </row>
    <row r="4575" spans="2:10">
      <c r="B4575" s="3">
        <v>29380</v>
      </c>
      <c r="C4575" s="10" t="s">
        <v>47</v>
      </c>
      <c r="D4575" s="10" t="s">
        <v>22</v>
      </c>
      <c r="E4575" s="25">
        <v>0</v>
      </c>
      <c r="F4575" s="25">
        <v>1</v>
      </c>
      <c r="G4575" s="10" t="s">
        <v>288</v>
      </c>
      <c r="H4575" s="25">
        <f>INDEX('Appendix 1 - Team Data'!$B$12:$R$112, MATCH(C4575, 'Appendix 1 - Team Data'!$B$12:$B$112,0),4)</f>
        <v>40</v>
      </c>
      <c r="I4575" s="25">
        <f>INDEX('Appendix 1 - Team Data'!$B$12:$R$112, MATCH(D4575, 'Appendix 1 - Team Data'!$B$12:$B$112,0),4)</f>
        <v>50</v>
      </c>
      <c r="J4575" s="25">
        <f t="shared" si="72"/>
        <v>1</v>
      </c>
    </row>
    <row r="4576" spans="2:10">
      <c r="B4576" s="3">
        <v>29382</v>
      </c>
      <c r="C4576" s="10" t="s">
        <v>237</v>
      </c>
      <c r="D4576" s="10" t="s">
        <v>262</v>
      </c>
      <c r="E4576" s="25">
        <v>1</v>
      </c>
      <c r="F4576" s="25">
        <v>0</v>
      </c>
      <c r="G4576" s="10" t="s">
        <v>288</v>
      </c>
      <c r="H4576" s="25">
        <f>INDEX('Appendix 1 - Team Data'!$B$12:$R$112, MATCH(C4576, 'Appendix 1 - Team Data'!$B$12:$B$112,0),4)</f>
        <v>40</v>
      </c>
      <c r="I4576" s="25">
        <f>INDEX('Appendix 1 - Team Data'!$B$12:$R$112, MATCH(D4576, 'Appendix 1 - Team Data'!$B$12:$B$112,0),4)</f>
        <v>10</v>
      </c>
      <c r="J4576" s="25">
        <f t="shared" si="72"/>
        <v>1</v>
      </c>
    </row>
    <row r="4577" spans="2:10">
      <c r="B4577" s="3">
        <v>29383</v>
      </c>
      <c r="C4577" s="10" t="s">
        <v>248</v>
      </c>
      <c r="D4577" s="10" t="s">
        <v>53</v>
      </c>
      <c r="E4577" s="25">
        <v>1</v>
      </c>
      <c r="F4577" s="25">
        <v>0</v>
      </c>
      <c r="G4577" s="10" t="s">
        <v>288</v>
      </c>
      <c r="H4577" s="25">
        <f>INDEX('Appendix 1 - Team Data'!$B$12:$R$112, MATCH(C4577, 'Appendix 1 - Team Data'!$B$12:$B$112,0),4)</f>
        <v>30</v>
      </c>
      <c r="I4577" s="25">
        <f>INDEX('Appendix 1 - Team Data'!$B$12:$R$112, MATCH(D4577, 'Appendix 1 - Team Data'!$B$12:$B$112,0),4)</f>
        <v>50</v>
      </c>
      <c r="J4577" s="25">
        <f t="shared" si="72"/>
        <v>1</v>
      </c>
    </row>
    <row r="4578" spans="2:10">
      <c r="B4578" s="3">
        <v>29383</v>
      </c>
      <c r="C4578" s="10" t="s">
        <v>212</v>
      </c>
      <c r="D4578" s="10" t="s">
        <v>230</v>
      </c>
      <c r="E4578" s="25">
        <v>1</v>
      </c>
      <c r="F4578" s="25">
        <v>0</v>
      </c>
      <c r="G4578" s="10" t="s">
        <v>300</v>
      </c>
      <c r="H4578" s="25">
        <f>INDEX('Appendix 1 - Team Data'!$B$12:$R$112, MATCH(C4578, 'Appendix 1 - Team Data'!$B$12:$B$112,0),4)</f>
        <v>80</v>
      </c>
      <c r="I4578" s="25">
        <f>INDEX('Appendix 1 - Team Data'!$B$12:$R$112, MATCH(D4578, 'Appendix 1 - Team Data'!$B$12:$B$112,0),4)</f>
        <v>50</v>
      </c>
      <c r="J4578" s="25">
        <f t="shared" si="72"/>
        <v>1</v>
      </c>
    </row>
    <row r="4579" spans="2:10">
      <c r="B4579" s="3">
        <v>29384</v>
      </c>
      <c r="C4579" s="10" t="s">
        <v>259</v>
      </c>
      <c r="D4579" s="10" t="s">
        <v>262</v>
      </c>
      <c r="E4579" s="25">
        <v>1</v>
      </c>
      <c r="F4579" s="25">
        <v>2</v>
      </c>
      <c r="G4579" s="10" t="s">
        <v>288</v>
      </c>
      <c r="H4579" s="25">
        <f>INDEX('Appendix 1 - Team Data'!$B$12:$R$112, MATCH(C4579, 'Appendix 1 - Team Data'!$B$12:$B$112,0),4)</f>
        <v>10</v>
      </c>
      <c r="I4579" s="25">
        <f>INDEX('Appendix 1 - Team Data'!$B$12:$R$112, MATCH(D4579, 'Appendix 1 - Team Data'!$B$12:$B$112,0),4)</f>
        <v>10</v>
      </c>
      <c r="J4579" s="25">
        <f t="shared" si="72"/>
        <v>1</v>
      </c>
    </row>
    <row r="4580" spans="2:10">
      <c r="B4580" s="3">
        <v>29386</v>
      </c>
      <c r="C4580" s="10" t="s">
        <v>40</v>
      </c>
      <c r="D4580" s="10" t="s">
        <v>212</v>
      </c>
      <c r="E4580" s="25">
        <v>3</v>
      </c>
      <c r="F4580" s="25">
        <v>2</v>
      </c>
      <c r="G4580" s="10" t="s">
        <v>300</v>
      </c>
      <c r="H4580" s="25">
        <f>INDEX('Appendix 1 - Team Data'!$B$12:$R$112, MATCH(C4580, 'Appendix 1 - Team Data'!$B$12:$B$112,0),4)</f>
        <v>90</v>
      </c>
      <c r="I4580" s="25">
        <f>INDEX('Appendix 1 - Team Data'!$B$12:$R$112, MATCH(D4580, 'Appendix 1 - Team Data'!$B$12:$B$112,0),4)</f>
        <v>80</v>
      </c>
      <c r="J4580" s="25">
        <f t="shared" si="72"/>
        <v>1</v>
      </c>
    </row>
    <row r="4581" spans="2:10">
      <c r="B4581" s="3">
        <v>29387</v>
      </c>
      <c r="C4581" s="10" t="s">
        <v>45</v>
      </c>
      <c r="D4581" s="10" t="s">
        <v>21</v>
      </c>
      <c r="E4581" s="25">
        <v>2</v>
      </c>
      <c r="F4581" s="25">
        <v>1</v>
      </c>
      <c r="G4581" s="10" t="s">
        <v>300</v>
      </c>
      <c r="H4581" s="25">
        <f>INDEX('Appendix 1 - Team Data'!$B$12:$R$112, MATCH(C4581, 'Appendix 1 - Team Data'!$B$12:$B$112,0),4)</f>
        <v>90</v>
      </c>
      <c r="I4581" s="25">
        <f>INDEX('Appendix 1 - Team Data'!$B$12:$R$112, MATCH(D4581, 'Appendix 1 - Team Data'!$B$12:$B$112,0),4)</f>
        <v>90</v>
      </c>
      <c r="J4581" s="25">
        <f t="shared" si="72"/>
        <v>1</v>
      </c>
    </row>
    <row r="4582" spans="2:10">
      <c r="B4582" s="3">
        <v>29387</v>
      </c>
      <c r="C4582" s="10" t="s">
        <v>35</v>
      </c>
      <c r="D4582" s="10" t="s">
        <v>15</v>
      </c>
      <c r="E4582" s="25">
        <v>1</v>
      </c>
      <c r="F4582" s="25">
        <v>2</v>
      </c>
      <c r="G4582" s="10" t="s">
        <v>288</v>
      </c>
      <c r="H4582" s="25">
        <f>INDEX('Appendix 1 - Team Data'!$B$12:$R$112, MATCH(C4582, 'Appendix 1 - Team Data'!$B$12:$B$112,0),4)</f>
        <v>90</v>
      </c>
      <c r="I4582" s="25">
        <f>INDEX('Appendix 1 - Team Data'!$B$12:$R$112, MATCH(D4582, 'Appendix 1 - Team Data'!$B$12:$B$112,0),4)</f>
        <v>50</v>
      </c>
      <c r="J4582" s="25">
        <f t="shared" si="72"/>
        <v>1</v>
      </c>
    </row>
    <row r="4583" spans="2:10">
      <c r="B4583" s="3">
        <v>29387</v>
      </c>
      <c r="C4583" s="10" t="s">
        <v>48</v>
      </c>
      <c r="D4583" s="10" t="s">
        <v>211</v>
      </c>
      <c r="E4583" s="25">
        <v>0</v>
      </c>
      <c r="F4583" s="25">
        <v>1</v>
      </c>
      <c r="G4583" s="10" t="s">
        <v>300</v>
      </c>
      <c r="H4583" s="25">
        <f>INDEX('Appendix 1 - Team Data'!$B$12:$R$112, MATCH(C4583, 'Appendix 1 - Team Data'!$B$12:$B$112,0),4)</f>
        <v>90</v>
      </c>
      <c r="I4583" s="25">
        <f>INDEX('Appendix 1 - Team Data'!$B$12:$R$112, MATCH(D4583, 'Appendix 1 - Team Data'!$B$12:$B$112,0),4)</f>
        <v>90</v>
      </c>
      <c r="J4583" s="25">
        <f t="shared" si="72"/>
        <v>1</v>
      </c>
    </row>
    <row r="4584" spans="2:10">
      <c r="B4584" s="3">
        <v>29390</v>
      </c>
      <c r="C4584" s="10" t="s">
        <v>26</v>
      </c>
      <c r="D4584" s="10" t="s">
        <v>229</v>
      </c>
      <c r="E4584" s="25">
        <v>1</v>
      </c>
      <c r="F4584" s="25">
        <v>2</v>
      </c>
      <c r="G4584" s="10" t="s">
        <v>288</v>
      </c>
      <c r="H4584" s="25">
        <f>INDEX('Appendix 1 - Team Data'!$B$12:$R$112, MATCH(C4584, 'Appendix 1 - Team Data'!$B$12:$B$112,0),4)</f>
        <v>60</v>
      </c>
      <c r="I4584" s="25">
        <f>INDEX('Appendix 1 - Team Data'!$B$12:$R$112, MATCH(D4584, 'Appendix 1 - Team Data'!$B$12:$B$112,0),4)</f>
        <v>50</v>
      </c>
      <c r="J4584" s="25">
        <f t="shared" si="72"/>
        <v>1</v>
      </c>
    </row>
    <row r="4585" spans="2:10">
      <c r="B4585" s="3">
        <v>29390</v>
      </c>
      <c r="C4585" s="10" t="s">
        <v>21</v>
      </c>
      <c r="D4585" s="10" t="s">
        <v>48</v>
      </c>
      <c r="E4585" s="25">
        <v>1</v>
      </c>
      <c r="F4585" s="25">
        <v>2</v>
      </c>
      <c r="G4585" s="10" t="s">
        <v>300</v>
      </c>
      <c r="H4585" s="25">
        <f>INDEX('Appendix 1 - Team Data'!$B$12:$R$112, MATCH(C4585, 'Appendix 1 - Team Data'!$B$12:$B$112,0),4)</f>
        <v>90</v>
      </c>
      <c r="I4585" s="25">
        <f>INDEX('Appendix 1 - Team Data'!$B$12:$R$112, MATCH(D4585, 'Appendix 1 - Team Data'!$B$12:$B$112,0),4)</f>
        <v>90</v>
      </c>
      <c r="J4585" s="25">
        <f t="shared" si="72"/>
        <v>1</v>
      </c>
    </row>
    <row r="4586" spans="2:10">
      <c r="B4586" s="3">
        <v>29394</v>
      </c>
      <c r="C4586" s="10" t="s">
        <v>45</v>
      </c>
      <c r="D4586" s="10" t="s">
        <v>40</v>
      </c>
      <c r="E4586" s="25">
        <v>1</v>
      </c>
      <c r="F4586" s="25">
        <v>2</v>
      </c>
      <c r="G4586" s="10" t="s">
        <v>300</v>
      </c>
      <c r="H4586" s="25">
        <f>INDEX('Appendix 1 - Team Data'!$B$12:$R$112, MATCH(C4586, 'Appendix 1 - Team Data'!$B$12:$B$112,0),4)</f>
        <v>90</v>
      </c>
      <c r="I4586" s="25">
        <f>INDEX('Appendix 1 - Team Data'!$B$12:$R$112, MATCH(D4586, 'Appendix 1 - Team Data'!$B$12:$B$112,0),4)</f>
        <v>90</v>
      </c>
      <c r="J4586" s="25">
        <f t="shared" si="72"/>
        <v>1</v>
      </c>
    </row>
    <row r="4587" spans="2:10">
      <c r="B4587" s="3">
        <v>29394</v>
      </c>
      <c r="C4587" s="10" t="s">
        <v>51</v>
      </c>
      <c r="D4587" s="10" t="s">
        <v>22</v>
      </c>
      <c r="E4587" s="25">
        <v>0</v>
      </c>
      <c r="F4587" s="25">
        <v>1</v>
      </c>
      <c r="G4587" s="10" t="s">
        <v>289</v>
      </c>
      <c r="H4587" s="25">
        <f>INDEX('Appendix 1 - Team Data'!$B$12:$R$112, MATCH(C4587, 'Appendix 1 - Team Data'!$B$12:$B$112,0),4)</f>
        <v>70</v>
      </c>
      <c r="I4587" s="25">
        <f>INDEX('Appendix 1 - Team Data'!$B$12:$R$112, MATCH(D4587, 'Appendix 1 - Team Data'!$B$12:$B$112,0),4)</f>
        <v>50</v>
      </c>
      <c r="J4587" s="25">
        <f t="shared" si="72"/>
        <v>1</v>
      </c>
    </row>
    <row r="4588" spans="2:10">
      <c r="B4588" s="3">
        <v>29396</v>
      </c>
      <c r="C4588" s="10" t="s">
        <v>35</v>
      </c>
      <c r="D4588" s="10" t="s">
        <v>213</v>
      </c>
      <c r="E4588" s="25">
        <v>2</v>
      </c>
      <c r="F4588" s="25">
        <v>1</v>
      </c>
      <c r="G4588" s="10" t="s">
        <v>288</v>
      </c>
      <c r="H4588" s="25">
        <f>INDEX('Appendix 1 - Team Data'!$B$12:$R$112, MATCH(C4588, 'Appendix 1 - Team Data'!$B$12:$B$112,0),4)</f>
        <v>90</v>
      </c>
      <c r="I4588" s="25">
        <f>INDEX('Appendix 1 - Team Data'!$B$12:$R$112, MATCH(D4588, 'Appendix 1 - Team Data'!$B$12:$B$112,0),4)</f>
        <v>80</v>
      </c>
      <c r="J4588" s="25">
        <f t="shared" si="72"/>
        <v>1</v>
      </c>
    </row>
    <row r="4589" spans="2:10">
      <c r="B4589" s="3">
        <v>29404</v>
      </c>
      <c r="C4589" s="10" t="s">
        <v>227</v>
      </c>
      <c r="D4589" s="10" t="s">
        <v>50</v>
      </c>
      <c r="E4589" s="25">
        <v>0</v>
      </c>
      <c r="F4589" s="25">
        <v>1</v>
      </c>
      <c r="G4589" s="10" t="s">
        <v>288</v>
      </c>
      <c r="H4589" s="25">
        <f>INDEX('Appendix 1 - Team Data'!$B$12:$R$112, MATCH(C4589, 'Appendix 1 - Team Data'!$B$12:$B$112,0),4)</f>
        <v>50</v>
      </c>
      <c r="I4589" s="25">
        <f>INDEX('Appendix 1 - Team Data'!$B$12:$R$112, MATCH(D4589, 'Appendix 1 - Team Data'!$B$12:$B$112,0),4)</f>
        <v>80</v>
      </c>
      <c r="J4589" s="25">
        <f t="shared" si="72"/>
        <v>1</v>
      </c>
    </row>
    <row r="4590" spans="2:10">
      <c r="B4590" s="3">
        <v>29460</v>
      </c>
      <c r="C4590" s="10" t="s">
        <v>35</v>
      </c>
      <c r="D4590" s="10" t="s">
        <v>18</v>
      </c>
      <c r="E4590" s="25">
        <v>1</v>
      </c>
      <c r="F4590" s="25">
        <v>0</v>
      </c>
      <c r="G4590" s="10" t="s">
        <v>288</v>
      </c>
      <c r="H4590" s="25">
        <f>INDEX('Appendix 1 - Team Data'!$B$12:$R$112, MATCH(C4590, 'Appendix 1 - Team Data'!$B$12:$B$112,0),4)</f>
        <v>90</v>
      </c>
      <c r="I4590" s="25">
        <f>INDEX('Appendix 1 - Team Data'!$B$12:$R$112, MATCH(D4590, 'Appendix 1 - Team Data'!$B$12:$B$112,0),4)</f>
        <v>80</v>
      </c>
      <c r="J4590" s="25">
        <f t="shared" si="72"/>
        <v>1</v>
      </c>
    </row>
    <row r="4591" spans="2:10">
      <c r="B4591" s="3">
        <v>29464</v>
      </c>
      <c r="C4591" s="10" t="s">
        <v>267</v>
      </c>
      <c r="D4591" s="10" t="s">
        <v>260</v>
      </c>
      <c r="E4591" s="25">
        <v>1</v>
      </c>
      <c r="F4591" s="25">
        <v>2</v>
      </c>
      <c r="G4591" s="10" t="s">
        <v>288</v>
      </c>
      <c r="H4591" s="25">
        <f>INDEX('Appendix 1 - Team Data'!$B$12:$R$112, MATCH(C4591, 'Appendix 1 - Team Data'!$B$12:$B$112,0),4)</f>
        <v>10</v>
      </c>
      <c r="I4591" s="25">
        <f>INDEX('Appendix 1 - Team Data'!$B$12:$R$112, MATCH(D4591, 'Appendix 1 - Team Data'!$B$12:$B$112,0),4)</f>
        <v>10</v>
      </c>
      <c r="J4591" s="25">
        <f t="shared" si="72"/>
        <v>1</v>
      </c>
    </row>
    <row r="4592" spans="2:10">
      <c r="B4592" s="3">
        <v>29467</v>
      </c>
      <c r="C4592" s="10" t="s">
        <v>31</v>
      </c>
      <c r="D4592" s="10" t="s">
        <v>15</v>
      </c>
      <c r="E4592" s="25">
        <v>1</v>
      </c>
      <c r="F4592" s="25">
        <v>2</v>
      </c>
      <c r="G4592" s="10" t="s">
        <v>289</v>
      </c>
      <c r="H4592" s="25">
        <f>INDEX('Appendix 1 - Team Data'!$B$12:$R$112, MATCH(C4592, 'Appendix 1 - Team Data'!$B$12:$B$112,0),4)</f>
        <v>70</v>
      </c>
      <c r="I4592" s="25">
        <f>INDEX('Appendix 1 - Team Data'!$B$12:$R$112, MATCH(D4592, 'Appendix 1 - Team Data'!$B$12:$B$112,0),4)</f>
        <v>50</v>
      </c>
      <c r="J4592" s="25">
        <f t="shared" si="72"/>
        <v>1</v>
      </c>
    </row>
    <row r="4593" spans="2:10">
      <c r="B4593" s="3">
        <v>29474</v>
      </c>
      <c r="C4593" s="10" t="s">
        <v>233</v>
      </c>
      <c r="D4593" s="10" t="s">
        <v>228</v>
      </c>
      <c r="E4593" s="25">
        <v>1</v>
      </c>
      <c r="F4593" s="25">
        <v>2</v>
      </c>
      <c r="G4593" s="10" t="s">
        <v>288</v>
      </c>
      <c r="H4593" s="25">
        <f>INDEX('Appendix 1 - Team Data'!$B$12:$R$112, MATCH(C4593, 'Appendix 1 - Team Data'!$B$12:$B$112,0),4)</f>
        <v>40</v>
      </c>
      <c r="I4593" s="25">
        <f>INDEX('Appendix 1 - Team Data'!$B$12:$R$112, MATCH(D4593, 'Appendix 1 - Team Data'!$B$12:$B$112,0),4)</f>
        <v>50</v>
      </c>
      <c r="J4593" s="25">
        <f t="shared" si="72"/>
        <v>1</v>
      </c>
    </row>
    <row r="4594" spans="2:10">
      <c r="B4594" s="3">
        <v>29474</v>
      </c>
      <c r="C4594" s="10" t="s">
        <v>221</v>
      </c>
      <c r="D4594" s="10" t="s">
        <v>212</v>
      </c>
      <c r="E4594" s="25">
        <v>2</v>
      </c>
      <c r="F4594" s="25">
        <v>1</v>
      </c>
      <c r="G4594" s="10" t="s">
        <v>289</v>
      </c>
      <c r="H4594" s="25">
        <f>INDEX('Appendix 1 - Team Data'!$B$12:$R$112, MATCH(C4594, 'Appendix 1 - Team Data'!$B$12:$B$112,0),4)</f>
        <v>60</v>
      </c>
      <c r="I4594" s="25">
        <f>INDEX('Appendix 1 - Team Data'!$B$12:$R$112, MATCH(D4594, 'Appendix 1 - Team Data'!$B$12:$B$112,0),4)</f>
        <v>80</v>
      </c>
      <c r="J4594" s="25">
        <f t="shared" si="72"/>
        <v>1</v>
      </c>
    </row>
    <row r="4595" spans="2:10">
      <c r="B4595" s="3">
        <v>29474</v>
      </c>
      <c r="C4595" s="10" t="s">
        <v>42</v>
      </c>
      <c r="D4595" s="10" t="s">
        <v>222</v>
      </c>
      <c r="E4595" s="25">
        <v>0</v>
      </c>
      <c r="F4595" s="25">
        <v>1</v>
      </c>
      <c r="G4595" s="10" t="s">
        <v>289</v>
      </c>
      <c r="H4595" s="25">
        <f>INDEX('Appendix 1 - Team Data'!$B$12:$R$112, MATCH(C4595, 'Appendix 1 - Team Data'!$B$12:$B$112,0),4)</f>
        <v>80</v>
      </c>
      <c r="I4595" s="25">
        <f>INDEX('Appendix 1 - Team Data'!$B$12:$R$112, MATCH(D4595, 'Appendix 1 - Team Data'!$B$12:$B$112,0),4)</f>
        <v>60</v>
      </c>
      <c r="J4595" s="25">
        <f t="shared" si="72"/>
        <v>1</v>
      </c>
    </row>
    <row r="4596" spans="2:10">
      <c r="B4596" s="3">
        <v>29474</v>
      </c>
      <c r="C4596" s="10" t="s">
        <v>36</v>
      </c>
      <c r="D4596" s="10" t="s">
        <v>40</v>
      </c>
      <c r="E4596" s="25">
        <v>2</v>
      </c>
      <c r="F4596" s="25">
        <v>3</v>
      </c>
      <c r="G4596" s="10" t="s">
        <v>288</v>
      </c>
      <c r="H4596" s="25">
        <f>INDEX('Appendix 1 - Team Data'!$B$12:$R$112, MATCH(C4596, 'Appendix 1 - Team Data'!$B$12:$B$112,0),4)</f>
        <v>80</v>
      </c>
      <c r="I4596" s="25">
        <f>INDEX('Appendix 1 - Team Data'!$B$12:$R$112, MATCH(D4596, 'Appendix 1 - Team Data'!$B$12:$B$112,0),4)</f>
        <v>90</v>
      </c>
      <c r="J4596" s="25">
        <f t="shared" si="72"/>
        <v>1</v>
      </c>
    </row>
    <row r="4597" spans="2:10">
      <c r="B4597" s="3">
        <v>29481</v>
      </c>
      <c r="C4597" s="10" t="s">
        <v>270</v>
      </c>
      <c r="D4597" s="10" t="s">
        <v>249</v>
      </c>
      <c r="E4597" s="25">
        <v>2</v>
      </c>
      <c r="F4597" s="25">
        <v>1</v>
      </c>
      <c r="G4597" s="10" t="s">
        <v>298</v>
      </c>
      <c r="H4597" s="25">
        <f>INDEX('Appendix 1 - Team Data'!$B$12:$R$112, MATCH(C4597, 'Appendix 1 - Team Data'!$B$12:$B$112,0),4)</f>
        <v>0</v>
      </c>
      <c r="I4597" s="25">
        <f>INDEX('Appendix 1 - Team Data'!$B$12:$R$112, MATCH(D4597, 'Appendix 1 - Team Data'!$B$12:$B$112,0),4)</f>
        <v>20</v>
      </c>
      <c r="J4597" s="25">
        <f t="shared" si="72"/>
        <v>1</v>
      </c>
    </row>
    <row r="4598" spans="2:10">
      <c r="B4598" s="3">
        <v>29482</v>
      </c>
      <c r="C4598" s="10" t="s">
        <v>215</v>
      </c>
      <c r="D4598" s="10" t="s">
        <v>227</v>
      </c>
      <c r="E4598" s="25">
        <v>2</v>
      </c>
      <c r="F4598" s="25">
        <v>1</v>
      </c>
      <c r="G4598" s="10" t="s">
        <v>332</v>
      </c>
      <c r="H4598" s="25">
        <f>INDEX('Appendix 1 - Team Data'!$B$12:$R$112, MATCH(C4598, 'Appendix 1 - Team Data'!$B$12:$B$112,0),4)</f>
        <v>70</v>
      </c>
      <c r="I4598" s="25">
        <f>INDEX('Appendix 1 - Team Data'!$B$12:$R$112, MATCH(D4598, 'Appendix 1 - Team Data'!$B$12:$B$112,0),4)</f>
        <v>50</v>
      </c>
      <c r="J4598" s="25">
        <f t="shared" si="72"/>
        <v>1</v>
      </c>
    </row>
    <row r="4599" spans="2:10">
      <c r="B4599" s="3">
        <v>29487</v>
      </c>
      <c r="C4599" s="10" t="s">
        <v>241</v>
      </c>
      <c r="D4599" s="10" t="s">
        <v>248</v>
      </c>
      <c r="E4599" s="25">
        <v>1</v>
      </c>
      <c r="F4599" s="25">
        <v>0</v>
      </c>
      <c r="G4599" s="10" t="s">
        <v>298</v>
      </c>
      <c r="H4599" s="25">
        <f>INDEX('Appendix 1 - Team Data'!$B$12:$R$112, MATCH(C4599, 'Appendix 1 - Team Data'!$B$12:$B$112,0),4)</f>
        <v>30</v>
      </c>
      <c r="I4599" s="25">
        <f>INDEX('Appendix 1 - Team Data'!$B$12:$R$112, MATCH(D4599, 'Appendix 1 - Team Data'!$B$12:$B$112,0),4)</f>
        <v>30</v>
      </c>
      <c r="J4599" s="25">
        <f t="shared" si="72"/>
        <v>1</v>
      </c>
    </row>
    <row r="4600" spans="2:10">
      <c r="B4600" s="3">
        <v>29488</v>
      </c>
      <c r="C4600" s="10" t="s">
        <v>233</v>
      </c>
      <c r="D4600" s="10" t="s">
        <v>42</v>
      </c>
      <c r="E4600" s="25">
        <v>2</v>
      </c>
      <c r="F4600" s="25">
        <v>3</v>
      </c>
      <c r="G4600" s="10" t="s">
        <v>288</v>
      </c>
      <c r="H4600" s="25">
        <f>INDEX('Appendix 1 - Team Data'!$B$12:$R$112, MATCH(C4600, 'Appendix 1 - Team Data'!$B$12:$B$112,0),4)</f>
        <v>40</v>
      </c>
      <c r="I4600" s="25">
        <f>INDEX('Appendix 1 - Team Data'!$B$12:$R$112, MATCH(D4600, 'Appendix 1 - Team Data'!$B$12:$B$112,0),4)</f>
        <v>80</v>
      </c>
      <c r="J4600" s="25">
        <f t="shared" si="72"/>
        <v>1</v>
      </c>
    </row>
    <row r="4601" spans="2:10">
      <c r="B4601" s="3">
        <v>29489</v>
      </c>
      <c r="C4601" s="10" t="s">
        <v>215</v>
      </c>
      <c r="D4601" s="10" t="s">
        <v>35</v>
      </c>
      <c r="E4601" s="25">
        <v>1</v>
      </c>
      <c r="F4601" s="25">
        <v>2</v>
      </c>
      <c r="G4601" s="10" t="s">
        <v>288</v>
      </c>
      <c r="H4601" s="25">
        <f>INDEX('Appendix 1 - Team Data'!$B$12:$R$112, MATCH(C4601, 'Appendix 1 - Team Data'!$B$12:$B$112,0),4)</f>
        <v>70</v>
      </c>
      <c r="I4601" s="25">
        <f>INDEX('Appendix 1 - Team Data'!$B$12:$R$112, MATCH(D4601, 'Appendix 1 - Team Data'!$B$12:$B$112,0),4)</f>
        <v>90</v>
      </c>
      <c r="J4601" s="25">
        <f t="shared" si="72"/>
        <v>1</v>
      </c>
    </row>
    <row r="4602" spans="2:10">
      <c r="B4602" s="3">
        <v>29492</v>
      </c>
      <c r="C4602" s="10" t="s">
        <v>23</v>
      </c>
      <c r="D4602" s="10" t="s">
        <v>275</v>
      </c>
      <c r="E4602" s="25">
        <v>1</v>
      </c>
      <c r="F4602" s="25">
        <v>2</v>
      </c>
      <c r="G4602" s="10" t="s">
        <v>298</v>
      </c>
      <c r="H4602" s="25">
        <f>INDEX('Appendix 1 - Team Data'!$B$12:$R$112, MATCH(C4602, 'Appendix 1 - Team Data'!$B$12:$B$112,0),4)</f>
        <v>70</v>
      </c>
      <c r="I4602" s="25">
        <f>INDEX('Appendix 1 - Team Data'!$B$12:$R$112, MATCH(D4602, 'Appendix 1 - Team Data'!$B$12:$B$112,0),4)</f>
        <v>0</v>
      </c>
      <c r="J4602" s="25">
        <f t="shared" si="72"/>
        <v>1</v>
      </c>
    </row>
    <row r="4603" spans="2:10">
      <c r="B4603" s="3">
        <v>29494</v>
      </c>
      <c r="C4603" s="10" t="s">
        <v>271</v>
      </c>
      <c r="D4603" s="10" t="s">
        <v>259</v>
      </c>
      <c r="E4603" s="25">
        <v>3</v>
      </c>
      <c r="F4603" s="25">
        <v>2</v>
      </c>
      <c r="G4603" s="10" t="s">
        <v>288</v>
      </c>
      <c r="H4603" s="25">
        <f>INDEX('Appendix 1 - Team Data'!$B$12:$R$112, MATCH(C4603, 'Appendix 1 - Team Data'!$B$12:$B$112,0),4)</f>
        <v>0</v>
      </c>
      <c r="I4603" s="25">
        <f>INDEX('Appendix 1 - Team Data'!$B$12:$R$112, MATCH(D4603, 'Appendix 1 - Team Data'!$B$12:$B$112,0),4)</f>
        <v>10</v>
      </c>
      <c r="J4603" s="25">
        <f t="shared" si="72"/>
        <v>1</v>
      </c>
    </row>
    <row r="4604" spans="2:10">
      <c r="B4604" s="3">
        <v>29495</v>
      </c>
      <c r="C4604" s="10" t="s">
        <v>37</v>
      </c>
      <c r="D4604" s="10" t="s">
        <v>237</v>
      </c>
      <c r="E4604" s="25">
        <v>2</v>
      </c>
      <c r="F4604" s="25">
        <v>3</v>
      </c>
      <c r="G4604" s="10" t="s">
        <v>289</v>
      </c>
      <c r="H4604" s="25">
        <f>INDEX('Appendix 1 - Team Data'!$B$12:$R$112, MATCH(C4604, 'Appendix 1 - Team Data'!$B$12:$B$112,0),4)</f>
        <v>60</v>
      </c>
      <c r="I4604" s="25">
        <f>INDEX('Appendix 1 - Team Data'!$B$12:$R$112, MATCH(D4604, 'Appendix 1 - Team Data'!$B$12:$B$112,0),4)</f>
        <v>40</v>
      </c>
      <c r="J4604" s="25">
        <f t="shared" si="72"/>
        <v>1</v>
      </c>
    </row>
    <row r="4605" spans="2:10">
      <c r="B4605" s="3">
        <v>29495</v>
      </c>
      <c r="C4605" s="10" t="s">
        <v>225</v>
      </c>
      <c r="D4605" s="10" t="s">
        <v>265</v>
      </c>
      <c r="E4605" s="25">
        <v>1</v>
      </c>
      <c r="F4605" s="25">
        <v>2</v>
      </c>
      <c r="G4605" s="10" t="s">
        <v>288</v>
      </c>
      <c r="H4605" s="25">
        <f>INDEX('Appendix 1 - Team Data'!$B$12:$R$112, MATCH(C4605, 'Appendix 1 - Team Data'!$B$12:$B$112,0),4)</f>
        <v>60</v>
      </c>
      <c r="I4605" s="25">
        <f>INDEX('Appendix 1 - Team Data'!$B$12:$R$112, MATCH(D4605, 'Appendix 1 - Team Data'!$B$12:$B$112,0),4)</f>
        <v>10</v>
      </c>
      <c r="J4605" s="25">
        <f t="shared" si="72"/>
        <v>1</v>
      </c>
    </row>
    <row r="4606" spans="2:10">
      <c r="B4606" s="3">
        <v>29506</v>
      </c>
      <c r="C4606" s="10" t="s">
        <v>30</v>
      </c>
      <c r="D4606" s="10" t="s">
        <v>50</v>
      </c>
      <c r="E4606" s="25">
        <v>2</v>
      </c>
      <c r="F4606" s="25">
        <v>1</v>
      </c>
      <c r="G4606" s="10" t="s">
        <v>288</v>
      </c>
      <c r="H4606" s="25">
        <f>INDEX('Appendix 1 - Team Data'!$B$12:$R$112, MATCH(C4606, 'Appendix 1 - Team Data'!$B$12:$B$112,0),4)</f>
        <v>90</v>
      </c>
      <c r="I4606" s="25">
        <f>INDEX('Appendix 1 - Team Data'!$B$12:$R$112, MATCH(D4606, 'Appendix 1 - Team Data'!$B$12:$B$112,0),4)</f>
        <v>80</v>
      </c>
      <c r="J4606" s="25">
        <f t="shared" si="72"/>
        <v>1</v>
      </c>
    </row>
    <row r="4607" spans="2:10">
      <c r="B4607" s="3">
        <v>29509</v>
      </c>
      <c r="C4607" s="10" t="s">
        <v>28</v>
      </c>
      <c r="D4607" s="10" t="s">
        <v>230</v>
      </c>
      <c r="E4607" s="25">
        <v>0</v>
      </c>
      <c r="F4607" s="25">
        <v>1</v>
      </c>
      <c r="G4607" s="10" t="s">
        <v>289</v>
      </c>
      <c r="H4607" s="25">
        <f>INDEX('Appendix 1 - Team Data'!$B$12:$R$112, MATCH(C4607, 'Appendix 1 - Team Data'!$B$12:$B$112,0),4)</f>
        <v>80</v>
      </c>
      <c r="I4607" s="25">
        <f>INDEX('Appendix 1 - Team Data'!$B$12:$R$112, MATCH(D4607, 'Appendix 1 - Team Data'!$B$12:$B$112,0),4)</f>
        <v>50</v>
      </c>
      <c r="J4607" s="25">
        <f t="shared" si="72"/>
        <v>1</v>
      </c>
    </row>
    <row r="4608" spans="2:10">
      <c r="B4608" s="3">
        <v>29509</v>
      </c>
      <c r="C4608" s="10" t="s">
        <v>228</v>
      </c>
      <c r="D4608" s="10" t="s">
        <v>48</v>
      </c>
      <c r="E4608" s="25">
        <v>2</v>
      </c>
      <c r="F4608" s="25">
        <v>1</v>
      </c>
      <c r="G4608" s="10" t="s">
        <v>289</v>
      </c>
      <c r="H4608" s="25">
        <f>INDEX('Appendix 1 - Team Data'!$B$12:$R$112, MATCH(C4608, 'Appendix 1 - Team Data'!$B$12:$B$112,0),4)</f>
        <v>50</v>
      </c>
      <c r="I4608" s="25">
        <f>INDEX('Appendix 1 - Team Data'!$B$12:$R$112, MATCH(D4608, 'Appendix 1 - Team Data'!$B$12:$B$112,0),4)</f>
        <v>90</v>
      </c>
      <c r="J4608" s="25">
        <f t="shared" si="72"/>
        <v>1</v>
      </c>
    </row>
    <row r="4609" spans="2:10">
      <c r="B4609" s="3">
        <v>29513</v>
      </c>
      <c r="C4609" s="10" t="s">
        <v>233</v>
      </c>
      <c r="D4609" s="10" t="s">
        <v>239</v>
      </c>
      <c r="E4609" s="25">
        <v>2</v>
      </c>
      <c r="F4609" s="25">
        <v>1</v>
      </c>
      <c r="G4609" s="10" t="s">
        <v>289</v>
      </c>
      <c r="H4609" s="25">
        <f>INDEX('Appendix 1 - Team Data'!$B$12:$R$112, MATCH(C4609, 'Appendix 1 - Team Data'!$B$12:$B$112,0),4)</f>
        <v>40</v>
      </c>
      <c r="I4609" s="25">
        <f>INDEX('Appendix 1 - Team Data'!$B$12:$R$112, MATCH(D4609, 'Appendix 1 - Team Data'!$B$12:$B$112,0),4)</f>
        <v>40</v>
      </c>
      <c r="J4609" s="25">
        <f t="shared" si="72"/>
        <v>1</v>
      </c>
    </row>
    <row r="4610" spans="2:10">
      <c r="B4610" s="3">
        <v>29523</v>
      </c>
      <c r="C4610" s="10" t="s">
        <v>36</v>
      </c>
      <c r="D4610" s="10" t="s">
        <v>246</v>
      </c>
      <c r="E4610" s="25">
        <v>1</v>
      </c>
      <c r="F4610" s="25">
        <v>2</v>
      </c>
      <c r="G4610" s="10" t="s">
        <v>289</v>
      </c>
      <c r="H4610" s="25">
        <f>INDEX('Appendix 1 - Team Data'!$B$12:$R$112, MATCH(C4610, 'Appendix 1 - Team Data'!$B$12:$B$112,0),4)</f>
        <v>80</v>
      </c>
      <c r="I4610" s="25">
        <f>INDEX('Appendix 1 - Team Data'!$B$12:$R$112, MATCH(D4610, 'Appendix 1 - Team Data'!$B$12:$B$112,0),4)</f>
        <v>30</v>
      </c>
      <c r="J4610" s="25">
        <f t="shared" si="72"/>
        <v>1</v>
      </c>
    </row>
    <row r="4611" spans="2:10">
      <c r="B4611" s="3">
        <v>29536</v>
      </c>
      <c r="C4611" s="10" t="s">
        <v>259</v>
      </c>
      <c r="D4611" s="10" t="s">
        <v>255</v>
      </c>
      <c r="E4611" s="25">
        <v>0</v>
      </c>
      <c r="F4611" s="25">
        <v>1</v>
      </c>
      <c r="G4611" s="10" t="s">
        <v>288</v>
      </c>
      <c r="H4611" s="25">
        <f>INDEX('Appendix 1 - Team Data'!$B$12:$R$112, MATCH(C4611, 'Appendix 1 - Team Data'!$B$12:$B$112,0),4)</f>
        <v>10</v>
      </c>
      <c r="I4611" s="25">
        <f>INDEX('Appendix 1 - Team Data'!$B$12:$R$112, MATCH(D4611, 'Appendix 1 - Team Data'!$B$12:$B$112,0),4)</f>
        <v>20</v>
      </c>
      <c r="J4611" s="25">
        <f t="shared" si="72"/>
        <v>1</v>
      </c>
    </row>
    <row r="4612" spans="2:10">
      <c r="B4612" s="3">
        <v>29537</v>
      </c>
      <c r="C4612" s="10" t="s">
        <v>21</v>
      </c>
      <c r="D4612" s="10" t="s">
        <v>50</v>
      </c>
      <c r="E4612" s="25">
        <v>1</v>
      </c>
      <c r="F4612" s="25">
        <v>2</v>
      </c>
      <c r="G4612" s="10" t="s">
        <v>288</v>
      </c>
      <c r="H4612" s="25">
        <f>INDEX('Appendix 1 - Team Data'!$B$12:$R$112, MATCH(C4612, 'Appendix 1 - Team Data'!$B$12:$B$112,0),4)</f>
        <v>90</v>
      </c>
      <c r="I4612" s="25">
        <f>INDEX('Appendix 1 - Team Data'!$B$12:$R$112, MATCH(D4612, 'Appendix 1 - Team Data'!$B$12:$B$112,0),4)</f>
        <v>80</v>
      </c>
      <c r="J4612" s="25">
        <f t="shared" si="72"/>
        <v>1</v>
      </c>
    </row>
    <row r="4613" spans="2:10">
      <c r="B4613" s="3">
        <v>29541</v>
      </c>
      <c r="C4613" s="10" t="s">
        <v>267</v>
      </c>
      <c r="D4613" s="10" t="s">
        <v>231</v>
      </c>
      <c r="E4613" s="25">
        <v>1</v>
      </c>
      <c r="F4613" s="25">
        <v>0</v>
      </c>
      <c r="G4613" s="10" t="s">
        <v>289</v>
      </c>
      <c r="H4613" s="25">
        <f>INDEX('Appendix 1 - Team Data'!$B$12:$R$112, MATCH(C4613, 'Appendix 1 - Team Data'!$B$12:$B$112,0),4)</f>
        <v>10</v>
      </c>
      <c r="I4613" s="25">
        <f>INDEX('Appendix 1 - Team Data'!$B$12:$R$112, MATCH(D4613, 'Appendix 1 - Team Data'!$B$12:$B$112,0),4)</f>
        <v>40</v>
      </c>
      <c r="J4613" s="25">
        <f t="shared" si="72"/>
        <v>1</v>
      </c>
    </row>
    <row r="4614" spans="2:10">
      <c r="B4614" s="3">
        <v>29544</v>
      </c>
      <c r="C4614" s="10" t="s">
        <v>45</v>
      </c>
      <c r="D4614" s="10" t="s">
        <v>212</v>
      </c>
      <c r="E4614" s="25">
        <v>1</v>
      </c>
      <c r="F4614" s="25">
        <v>0</v>
      </c>
      <c r="G4614" s="10" t="s">
        <v>289</v>
      </c>
      <c r="H4614" s="25">
        <f>INDEX('Appendix 1 - Team Data'!$B$12:$R$112, MATCH(C4614, 'Appendix 1 - Team Data'!$B$12:$B$112,0),4)</f>
        <v>90</v>
      </c>
      <c r="I4614" s="25">
        <f>INDEX('Appendix 1 - Team Data'!$B$12:$R$112, MATCH(D4614, 'Appendix 1 - Team Data'!$B$12:$B$112,0),4)</f>
        <v>80</v>
      </c>
      <c r="J4614" s="25">
        <f t="shared" si="72"/>
        <v>1</v>
      </c>
    </row>
    <row r="4615" spans="2:10">
      <c r="B4615" s="3">
        <v>29544</v>
      </c>
      <c r="C4615" s="10" t="s">
        <v>48</v>
      </c>
      <c r="D4615" s="10" t="s">
        <v>36</v>
      </c>
      <c r="E4615" s="25">
        <v>2</v>
      </c>
      <c r="F4615" s="25">
        <v>1</v>
      </c>
      <c r="G4615" s="10" t="s">
        <v>289</v>
      </c>
      <c r="H4615" s="25">
        <f>INDEX('Appendix 1 - Team Data'!$B$12:$R$112, MATCH(C4615, 'Appendix 1 - Team Data'!$B$12:$B$112,0),4)</f>
        <v>90</v>
      </c>
      <c r="I4615" s="25">
        <f>INDEX('Appendix 1 - Team Data'!$B$12:$R$112, MATCH(D4615, 'Appendix 1 - Team Data'!$B$12:$B$112,0),4)</f>
        <v>80</v>
      </c>
      <c r="J4615" s="25">
        <f t="shared" si="72"/>
        <v>1</v>
      </c>
    </row>
    <row r="4616" spans="2:10">
      <c r="B4616" s="3">
        <v>29544</v>
      </c>
      <c r="C4616" s="10" t="s">
        <v>20</v>
      </c>
      <c r="D4616" s="10" t="s">
        <v>229</v>
      </c>
      <c r="E4616" s="25">
        <v>1</v>
      </c>
      <c r="F4616" s="25">
        <v>0</v>
      </c>
      <c r="G4616" s="10" t="s">
        <v>289</v>
      </c>
      <c r="H4616" s="25">
        <f>INDEX('Appendix 1 - Team Data'!$B$12:$R$112, MATCH(C4616, 'Appendix 1 - Team Data'!$B$12:$B$112,0),4)</f>
        <v>90</v>
      </c>
      <c r="I4616" s="25">
        <f>INDEX('Appendix 1 - Team Data'!$B$12:$R$112, MATCH(D4616, 'Appendix 1 - Team Data'!$B$12:$B$112,0),4)</f>
        <v>50</v>
      </c>
      <c r="J4616" s="25">
        <f t="shared" si="72"/>
        <v>1</v>
      </c>
    </row>
    <row r="4617" spans="2:10">
      <c r="B4617" s="3">
        <v>29548</v>
      </c>
      <c r="C4617" s="10" t="s">
        <v>271</v>
      </c>
      <c r="D4617" s="10" t="s">
        <v>237</v>
      </c>
      <c r="E4617" s="25">
        <v>2</v>
      </c>
      <c r="F4617" s="25">
        <v>1</v>
      </c>
      <c r="G4617" s="10" t="s">
        <v>289</v>
      </c>
      <c r="H4617" s="25">
        <f>INDEX('Appendix 1 - Team Data'!$B$12:$R$112, MATCH(C4617, 'Appendix 1 - Team Data'!$B$12:$B$112,0),4)</f>
        <v>0</v>
      </c>
      <c r="I4617" s="25">
        <f>INDEX('Appendix 1 - Team Data'!$B$12:$R$112, MATCH(D4617, 'Appendix 1 - Team Data'!$B$12:$B$112,0),4)</f>
        <v>40</v>
      </c>
      <c r="J4617" s="25">
        <f t="shared" si="72"/>
        <v>1</v>
      </c>
    </row>
    <row r="4618" spans="2:10">
      <c r="B4618" s="3">
        <v>29557</v>
      </c>
      <c r="C4618" s="10" t="s">
        <v>252</v>
      </c>
      <c r="D4618" s="10" t="s">
        <v>26</v>
      </c>
      <c r="E4618" s="25">
        <v>0</v>
      </c>
      <c r="F4618" s="25">
        <v>1</v>
      </c>
      <c r="G4618" s="10" t="s">
        <v>288</v>
      </c>
      <c r="H4618" s="25">
        <f>INDEX('Appendix 1 - Team Data'!$B$12:$R$112, MATCH(C4618, 'Appendix 1 - Team Data'!$B$12:$B$112,0),4)</f>
        <v>20</v>
      </c>
      <c r="I4618" s="25">
        <f>INDEX('Appendix 1 - Team Data'!$B$12:$R$112, MATCH(D4618, 'Appendix 1 - Team Data'!$B$12:$B$112,0),4)</f>
        <v>60</v>
      </c>
      <c r="J4618" s="25">
        <f t="shared" si="72"/>
        <v>1</v>
      </c>
    </row>
    <row r="4619" spans="2:10">
      <c r="B4619" s="3">
        <v>29561</v>
      </c>
      <c r="C4619" s="10" t="s">
        <v>239</v>
      </c>
      <c r="D4619" s="10" t="s">
        <v>226</v>
      </c>
      <c r="E4619" s="25">
        <v>0</v>
      </c>
      <c r="F4619" s="25">
        <v>1</v>
      </c>
      <c r="G4619" s="10" t="s">
        <v>289</v>
      </c>
      <c r="H4619" s="25">
        <f>INDEX('Appendix 1 - Team Data'!$B$12:$R$112, MATCH(C4619, 'Appendix 1 - Team Data'!$B$12:$B$112,0),4)</f>
        <v>40</v>
      </c>
      <c r="I4619" s="25">
        <f>INDEX('Appendix 1 - Team Data'!$B$12:$R$112, MATCH(D4619, 'Appendix 1 - Team Data'!$B$12:$B$112,0),4)</f>
        <v>60</v>
      </c>
      <c r="J4619" s="25">
        <f t="shared" si="72"/>
        <v>1</v>
      </c>
    </row>
    <row r="4620" spans="2:10">
      <c r="B4620" s="3">
        <v>29562</v>
      </c>
      <c r="C4620" s="10" t="s">
        <v>259</v>
      </c>
      <c r="D4620" s="10" t="s">
        <v>237</v>
      </c>
      <c r="E4620" s="25">
        <v>0</v>
      </c>
      <c r="F4620" s="25">
        <v>1</v>
      </c>
      <c r="G4620" s="10" t="s">
        <v>289</v>
      </c>
      <c r="H4620" s="25">
        <f>INDEX('Appendix 1 - Team Data'!$B$12:$R$112, MATCH(C4620, 'Appendix 1 - Team Data'!$B$12:$B$112,0),4)</f>
        <v>10</v>
      </c>
      <c r="I4620" s="25">
        <f>INDEX('Appendix 1 - Team Data'!$B$12:$R$112, MATCH(D4620, 'Appendix 1 - Team Data'!$B$12:$B$112,0),4)</f>
        <v>40</v>
      </c>
      <c r="J4620" s="25">
        <f t="shared" si="72"/>
        <v>1</v>
      </c>
    </row>
    <row r="4621" spans="2:10">
      <c r="B4621" s="3">
        <v>29576</v>
      </c>
      <c r="C4621" s="10" t="s">
        <v>271</v>
      </c>
      <c r="D4621" s="10" t="s">
        <v>259</v>
      </c>
      <c r="E4621" s="25">
        <v>1</v>
      </c>
      <c r="F4621" s="25">
        <v>0</v>
      </c>
      <c r="G4621" s="10" t="s">
        <v>289</v>
      </c>
      <c r="H4621" s="25">
        <f>INDEX('Appendix 1 - Team Data'!$B$12:$R$112, MATCH(C4621, 'Appendix 1 - Team Data'!$B$12:$B$112,0),4)</f>
        <v>0</v>
      </c>
      <c r="I4621" s="25">
        <f>INDEX('Appendix 1 - Team Data'!$B$12:$R$112, MATCH(D4621, 'Appendix 1 - Team Data'!$B$12:$B$112,0),4)</f>
        <v>10</v>
      </c>
      <c r="J4621" s="25">
        <f t="shared" si="72"/>
        <v>1</v>
      </c>
    </row>
    <row r="4622" spans="2:10">
      <c r="B4622" s="3">
        <v>29581</v>
      </c>
      <c r="C4622" s="10" t="s">
        <v>248</v>
      </c>
      <c r="D4622" s="10" t="s">
        <v>53</v>
      </c>
      <c r="E4622" s="25">
        <v>1</v>
      </c>
      <c r="F4622" s="25">
        <v>0</v>
      </c>
      <c r="G4622" s="10" t="s">
        <v>289</v>
      </c>
      <c r="H4622" s="25">
        <f>INDEX('Appendix 1 - Team Data'!$B$12:$R$112, MATCH(C4622, 'Appendix 1 - Team Data'!$B$12:$B$112,0),4)</f>
        <v>30</v>
      </c>
      <c r="I4622" s="25">
        <f>INDEX('Appendix 1 - Team Data'!$B$12:$R$112, MATCH(D4622, 'Appendix 1 - Team Data'!$B$12:$B$112,0),4)</f>
        <v>50</v>
      </c>
      <c r="J4622" s="25">
        <f t="shared" si="72"/>
        <v>1</v>
      </c>
    </row>
    <row r="4623" spans="2:10">
      <c r="B4623" s="3">
        <v>29587</v>
      </c>
      <c r="C4623" s="10" t="s">
        <v>30</v>
      </c>
      <c r="D4623" s="10" t="s">
        <v>40</v>
      </c>
      <c r="E4623" s="25">
        <v>2</v>
      </c>
      <c r="F4623" s="25">
        <v>1</v>
      </c>
      <c r="G4623" s="10" t="s">
        <v>318</v>
      </c>
      <c r="H4623" s="25">
        <f>INDEX('Appendix 1 - Team Data'!$B$12:$R$112, MATCH(C4623, 'Appendix 1 - Team Data'!$B$12:$B$112,0),4)</f>
        <v>90</v>
      </c>
      <c r="I4623" s="25">
        <f>INDEX('Appendix 1 - Team Data'!$B$12:$R$112, MATCH(D4623, 'Appendix 1 - Team Data'!$B$12:$B$112,0),4)</f>
        <v>90</v>
      </c>
      <c r="J4623" s="25">
        <f t="shared" si="72"/>
        <v>1</v>
      </c>
    </row>
    <row r="4624" spans="2:10">
      <c r="B4624" s="3">
        <v>29596</v>
      </c>
      <c r="C4624" s="10" t="s">
        <v>18</v>
      </c>
      <c r="D4624" s="10" t="s">
        <v>35</v>
      </c>
      <c r="E4624" s="25">
        <v>2</v>
      </c>
      <c r="F4624" s="25">
        <v>1</v>
      </c>
      <c r="G4624" s="10" t="s">
        <v>318</v>
      </c>
      <c r="H4624" s="25">
        <f>INDEX('Appendix 1 - Team Data'!$B$12:$R$112, MATCH(C4624, 'Appendix 1 - Team Data'!$B$12:$B$112,0),4)</f>
        <v>80</v>
      </c>
      <c r="I4624" s="25">
        <f>INDEX('Appendix 1 - Team Data'!$B$12:$R$112, MATCH(D4624, 'Appendix 1 - Team Data'!$B$12:$B$112,0),4)</f>
        <v>90</v>
      </c>
      <c r="J4624" s="25">
        <f t="shared" si="72"/>
        <v>1</v>
      </c>
    </row>
    <row r="4625" spans="2:10">
      <c r="B4625" s="3">
        <v>29620</v>
      </c>
      <c r="C4625" s="10" t="s">
        <v>276</v>
      </c>
      <c r="D4625" s="10" t="s">
        <v>51</v>
      </c>
      <c r="E4625" s="25">
        <v>0</v>
      </c>
      <c r="F4625" s="25">
        <v>1</v>
      </c>
      <c r="G4625" s="10" t="s">
        <v>312</v>
      </c>
      <c r="H4625" s="25">
        <f>INDEX('Appendix 1 - Team Data'!$B$12:$R$112, MATCH(C4625, 'Appendix 1 - Team Data'!$B$12:$B$112,0),4)</f>
        <v>0</v>
      </c>
      <c r="I4625" s="25">
        <f>INDEX('Appendix 1 - Team Data'!$B$12:$R$112, MATCH(D4625, 'Appendix 1 - Team Data'!$B$12:$B$112,0),4)</f>
        <v>70</v>
      </c>
      <c r="J4625" s="25">
        <f t="shared" si="72"/>
        <v>1</v>
      </c>
    </row>
    <row r="4626" spans="2:10">
      <c r="B4626" s="3">
        <v>29625</v>
      </c>
      <c r="C4626" s="10" t="s">
        <v>220</v>
      </c>
      <c r="D4626" s="10" t="s">
        <v>35</v>
      </c>
      <c r="E4626" s="25">
        <v>0</v>
      </c>
      <c r="F4626" s="25">
        <v>1</v>
      </c>
      <c r="G4626" s="10" t="s">
        <v>289</v>
      </c>
      <c r="H4626" s="25">
        <f>INDEX('Appendix 1 - Team Data'!$B$12:$R$112, MATCH(C4626, 'Appendix 1 - Team Data'!$B$12:$B$112,0),4)</f>
        <v>60</v>
      </c>
      <c r="I4626" s="25">
        <f>INDEX('Appendix 1 - Team Data'!$B$12:$R$112, MATCH(D4626, 'Appendix 1 - Team Data'!$B$12:$B$112,0),4)</f>
        <v>90</v>
      </c>
      <c r="J4626" s="25">
        <f t="shared" si="72"/>
        <v>1</v>
      </c>
    </row>
    <row r="4627" spans="2:10">
      <c r="B4627" s="3">
        <v>29627</v>
      </c>
      <c r="C4627" s="10" t="s">
        <v>266</v>
      </c>
      <c r="D4627" s="10" t="s">
        <v>51</v>
      </c>
      <c r="E4627" s="25">
        <v>1</v>
      </c>
      <c r="F4627" s="25">
        <v>0</v>
      </c>
      <c r="G4627" s="10" t="s">
        <v>312</v>
      </c>
      <c r="H4627" s="25">
        <f>INDEX('Appendix 1 - Team Data'!$B$12:$R$112, MATCH(C4627, 'Appendix 1 - Team Data'!$B$12:$B$112,0),4)</f>
        <v>10</v>
      </c>
      <c r="I4627" s="25">
        <f>INDEX('Appendix 1 - Team Data'!$B$12:$R$112, MATCH(D4627, 'Appendix 1 - Team Data'!$B$12:$B$112,0),4)</f>
        <v>70</v>
      </c>
      <c r="J4627" s="25">
        <f t="shared" si="72"/>
        <v>1</v>
      </c>
    </row>
    <row r="4628" spans="2:10">
      <c r="B4628" s="3">
        <v>29628</v>
      </c>
      <c r="C4628" s="10" t="s">
        <v>27</v>
      </c>
      <c r="D4628" s="10" t="s">
        <v>233</v>
      </c>
      <c r="E4628" s="25">
        <v>1</v>
      </c>
      <c r="F4628" s="25">
        <v>2</v>
      </c>
      <c r="G4628" s="10" t="s">
        <v>288</v>
      </c>
      <c r="H4628" s="25">
        <f>INDEX('Appendix 1 - Team Data'!$B$12:$R$112, MATCH(C4628, 'Appendix 1 - Team Data'!$B$12:$B$112,0),4)</f>
        <v>80</v>
      </c>
      <c r="I4628" s="25">
        <f>INDEX('Appendix 1 - Team Data'!$B$12:$R$112, MATCH(D4628, 'Appendix 1 - Team Data'!$B$12:$B$112,0),4)</f>
        <v>40</v>
      </c>
      <c r="J4628" s="25">
        <f t="shared" si="72"/>
        <v>1</v>
      </c>
    </row>
    <row r="4629" spans="2:10">
      <c r="B4629" s="3">
        <v>29631</v>
      </c>
      <c r="C4629" s="10" t="s">
        <v>253</v>
      </c>
      <c r="D4629" s="10" t="s">
        <v>268</v>
      </c>
      <c r="E4629" s="25">
        <v>0</v>
      </c>
      <c r="F4629" s="25">
        <v>1</v>
      </c>
      <c r="G4629" s="10" t="s">
        <v>288</v>
      </c>
      <c r="H4629" s="25">
        <f>INDEX('Appendix 1 - Team Data'!$B$12:$R$112, MATCH(C4629, 'Appendix 1 - Team Data'!$B$12:$B$112,0),4)</f>
        <v>20</v>
      </c>
      <c r="I4629" s="25">
        <f>INDEX('Appendix 1 - Team Data'!$B$12:$R$112, MATCH(D4629, 'Appendix 1 - Team Data'!$B$12:$B$112,0),4)</f>
        <v>10</v>
      </c>
      <c r="J4629" s="25">
        <f t="shared" ref="J4629:J4692" si="73">ABS(F4629-E4629)</f>
        <v>1</v>
      </c>
    </row>
    <row r="4630" spans="2:10">
      <c r="B4630" s="3">
        <v>29635</v>
      </c>
      <c r="C4630" s="10" t="s">
        <v>21</v>
      </c>
      <c r="D4630" s="10" t="s">
        <v>25</v>
      </c>
      <c r="E4630" s="25">
        <v>1</v>
      </c>
      <c r="F4630" s="25">
        <v>0</v>
      </c>
      <c r="G4630" s="10" t="s">
        <v>288</v>
      </c>
      <c r="H4630" s="25">
        <f>INDEX('Appendix 1 - Team Data'!$B$12:$R$112, MATCH(C4630, 'Appendix 1 - Team Data'!$B$12:$B$112,0),4)</f>
        <v>90</v>
      </c>
      <c r="I4630" s="25">
        <f>INDEX('Appendix 1 - Team Data'!$B$12:$R$112, MATCH(D4630, 'Appendix 1 - Team Data'!$B$12:$B$112,0),4)</f>
        <v>90</v>
      </c>
      <c r="J4630" s="25">
        <f t="shared" si="73"/>
        <v>1</v>
      </c>
    </row>
    <row r="4631" spans="2:10">
      <c r="B4631" s="3">
        <v>29639</v>
      </c>
      <c r="C4631" s="10" t="s">
        <v>227</v>
      </c>
      <c r="D4631" s="10" t="s">
        <v>35</v>
      </c>
      <c r="E4631" s="25">
        <v>1</v>
      </c>
      <c r="F4631" s="25">
        <v>2</v>
      </c>
      <c r="G4631" s="10" t="s">
        <v>289</v>
      </c>
      <c r="H4631" s="25">
        <f>INDEX('Appendix 1 - Team Data'!$B$12:$R$112, MATCH(C4631, 'Appendix 1 - Team Data'!$B$12:$B$112,0),4)</f>
        <v>50</v>
      </c>
      <c r="I4631" s="25">
        <f>INDEX('Appendix 1 - Team Data'!$B$12:$R$112, MATCH(D4631, 'Appendix 1 - Team Data'!$B$12:$B$112,0),4)</f>
        <v>90</v>
      </c>
      <c r="J4631" s="25">
        <f t="shared" si="73"/>
        <v>1</v>
      </c>
    </row>
    <row r="4632" spans="2:10">
      <c r="B4632" s="3">
        <v>29642</v>
      </c>
      <c r="C4632" s="10" t="s">
        <v>252</v>
      </c>
      <c r="D4632" s="10" t="s">
        <v>222</v>
      </c>
      <c r="E4632" s="25">
        <v>0</v>
      </c>
      <c r="F4632" s="25">
        <v>1</v>
      </c>
      <c r="G4632" s="10" t="s">
        <v>289</v>
      </c>
      <c r="H4632" s="25">
        <f>INDEX('Appendix 1 - Team Data'!$B$12:$R$112, MATCH(C4632, 'Appendix 1 - Team Data'!$B$12:$B$112,0),4)</f>
        <v>20</v>
      </c>
      <c r="I4632" s="25">
        <f>INDEX('Appendix 1 - Team Data'!$B$12:$R$112, MATCH(D4632, 'Appendix 1 - Team Data'!$B$12:$B$112,0),4)</f>
        <v>60</v>
      </c>
      <c r="J4632" s="25">
        <f t="shared" si="73"/>
        <v>1</v>
      </c>
    </row>
    <row r="4633" spans="2:10">
      <c r="B4633" s="3">
        <v>29646</v>
      </c>
      <c r="C4633" s="10" t="s">
        <v>244</v>
      </c>
      <c r="D4633" s="10" t="s">
        <v>42</v>
      </c>
      <c r="E4633" s="25">
        <v>2</v>
      </c>
      <c r="F4633" s="25">
        <v>1</v>
      </c>
      <c r="G4633" s="10" t="s">
        <v>288</v>
      </c>
      <c r="H4633" s="25">
        <f>INDEX('Appendix 1 - Team Data'!$B$12:$R$112, MATCH(C4633, 'Appendix 1 - Team Data'!$B$12:$B$112,0),4)</f>
        <v>30</v>
      </c>
      <c r="I4633" s="25">
        <f>INDEX('Appendix 1 - Team Data'!$B$12:$R$112, MATCH(D4633, 'Appendix 1 - Team Data'!$B$12:$B$112,0),4)</f>
        <v>80</v>
      </c>
      <c r="J4633" s="25">
        <f t="shared" si="73"/>
        <v>1</v>
      </c>
    </row>
    <row r="4634" spans="2:10">
      <c r="B4634" s="3">
        <v>29653</v>
      </c>
      <c r="C4634" s="10" t="s">
        <v>53</v>
      </c>
      <c r="D4634" s="10" t="s">
        <v>43</v>
      </c>
      <c r="E4634" s="25">
        <v>0</v>
      </c>
      <c r="F4634" s="25">
        <v>1</v>
      </c>
      <c r="G4634" s="10" t="s">
        <v>288</v>
      </c>
      <c r="H4634" s="25">
        <f>INDEX('Appendix 1 - Team Data'!$B$12:$R$112, MATCH(C4634, 'Appendix 1 - Team Data'!$B$12:$B$112,0),4)</f>
        <v>50</v>
      </c>
      <c r="I4634" s="25">
        <f>INDEX('Appendix 1 - Team Data'!$B$12:$R$112, MATCH(D4634, 'Appendix 1 - Team Data'!$B$12:$B$112,0),4)</f>
        <v>70</v>
      </c>
      <c r="J4634" s="25">
        <f t="shared" si="73"/>
        <v>1</v>
      </c>
    </row>
    <row r="4635" spans="2:10">
      <c r="B4635" s="3">
        <v>29653</v>
      </c>
      <c r="C4635" s="10" t="s">
        <v>16</v>
      </c>
      <c r="D4635" s="10" t="s">
        <v>47</v>
      </c>
      <c r="E4635" s="25">
        <v>1</v>
      </c>
      <c r="F4635" s="25">
        <v>2</v>
      </c>
      <c r="G4635" s="10" t="s">
        <v>288</v>
      </c>
      <c r="H4635" s="25">
        <f>INDEX('Appendix 1 - Team Data'!$B$12:$R$112, MATCH(C4635, 'Appendix 1 - Team Data'!$B$12:$B$112,0),4)</f>
        <v>30</v>
      </c>
      <c r="I4635" s="25">
        <f>INDEX('Appendix 1 - Team Data'!$B$12:$R$112, MATCH(D4635, 'Appendix 1 - Team Data'!$B$12:$B$112,0),4)</f>
        <v>40</v>
      </c>
      <c r="J4635" s="25">
        <f t="shared" si="73"/>
        <v>1</v>
      </c>
    </row>
    <row r="4636" spans="2:10">
      <c r="B4636" s="3">
        <v>29655</v>
      </c>
      <c r="C4636" s="10" t="s">
        <v>213</v>
      </c>
      <c r="D4636" s="10" t="s">
        <v>52</v>
      </c>
      <c r="E4636" s="25">
        <v>1</v>
      </c>
      <c r="F4636" s="25">
        <v>0</v>
      </c>
      <c r="G4636" s="10" t="s">
        <v>288</v>
      </c>
      <c r="H4636" s="25">
        <f>INDEX('Appendix 1 - Team Data'!$B$12:$R$112, MATCH(C4636, 'Appendix 1 - Team Data'!$B$12:$B$112,0),4)</f>
        <v>80</v>
      </c>
      <c r="I4636" s="25">
        <f>INDEX('Appendix 1 - Team Data'!$B$12:$R$112, MATCH(D4636, 'Appendix 1 - Team Data'!$B$12:$B$112,0),4)</f>
        <v>90</v>
      </c>
      <c r="J4636" s="25">
        <f t="shared" si="73"/>
        <v>1</v>
      </c>
    </row>
    <row r="4637" spans="2:10">
      <c r="B4637" s="3">
        <v>29656</v>
      </c>
      <c r="C4637" s="10" t="s">
        <v>16</v>
      </c>
      <c r="D4637" s="10" t="s">
        <v>268</v>
      </c>
      <c r="E4637" s="25">
        <v>2</v>
      </c>
      <c r="F4637" s="25">
        <v>1</v>
      </c>
      <c r="G4637" s="10" t="s">
        <v>288</v>
      </c>
      <c r="H4637" s="25">
        <f>INDEX('Appendix 1 - Team Data'!$B$12:$R$112, MATCH(C4637, 'Appendix 1 - Team Data'!$B$12:$B$112,0),4)</f>
        <v>30</v>
      </c>
      <c r="I4637" s="25">
        <f>INDEX('Appendix 1 - Team Data'!$B$12:$R$112, MATCH(D4637, 'Appendix 1 - Team Data'!$B$12:$B$112,0),4)</f>
        <v>10</v>
      </c>
      <c r="J4637" s="25">
        <f t="shared" si="73"/>
        <v>1</v>
      </c>
    </row>
    <row r="4638" spans="2:10">
      <c r="B4638" s="3">
        <v>29659</v>
      </c>
      <c r="C4638" s="10" t="s">
        <v>35</v>
      </c>
      <c r="D4638" s="10" t="s">
        <v>213</v>
      </c>
      <c r="E4638" s="25">
        <v>2</v>
      </c>
      <c r="F4638" s="25">
        <v>1</v>
      </c>
      <c r="G4638" s="10" t="s">
        <v>288</v>
      </c>
      <c r="H4638" s="25">
        <f>INDEX('Appendix 1 - Team Data'!$B$12:$R$112, MATCH(C4638, 'Appendix 1 - Team Data'!$B$12:$B$112,0),4)</f>
        <v>90</v>
      </c>
      <c r="I4638" s="25">
        <f>INDEX('Appendix 1 - Team Data'!$B$12:$R$112, MATCH(D4638, 'Appendix 1 - Team Data'!$B$12:$B$112,0),4)</f>
        <v>80</v>
      </c>
      <c r="J4638" s="25">
        <f t="shared" si="73"/>
        <v>1</v>
      </c>
    </row>
    <row r="4639" spans="2:10">
      <c r="B4639" s="3">
        <v>29660</v>
      </c>
      <c r="C4639" s="10" t="s">
        <v>220</v>
      </c>
      <c r="D4639" s="10" t="s">
        <v>227</v>
      </c>
      <c r="E4639" s="25">
        <v>1</v>
      </c>
      <c r="F4639" s="25">
        <v>0</v>
      </c>
      <c r="G4639" s="10" t="s">
        <v>289</v>
      </c>
      <c r="H4639" s="25">
        <f>INDEX('Appendix 1 - Team Data'!$B$12:$R$112, MATCH(C4639, 'Appendix 1 - Team Data'!$B$12:$B$112,0),4)</f>
        <v>60</v>
      </c>
      <c r="I4639" s="25">
        <f>INDEX('Appendix 1 - Team Data'!$B$12:$R$112, MATCH(D4639, 'Appendix 1 - Team Data'!$B$12:$B$112,0),4)</f>
        <v>50</v>
      </c>
      <c r="J4639" s="25">
        <f t="shared" si="73"/>
        <v>1</v>
      </c>
    </row>
    <row r="4640" spans="2:10">
      <c r="B4640" s="3">
        <v>29663</v>
      </c>
      <c r="C4640" s="10" t="s">
        <v>270</v>
      </c>
      <c r="D4640" s="10" t="s">
        <v>245</v>
      </c>
      <c r="E4640" s="25">
        <v>0</v>
      </c>
      <c r="F4640" s="25">
        <v>1</v>
      </c>
      <c r="G4640" s="10" t="s">
        <v>289</v>
      </c>
      <c r="H4640" s="25">
        <f>INDEX('Appendix 1 - Team Data'!$B$12:$R$112, MATCH(C4640, 'Appendix 1 - Team Data'!$B$12:$B$112,0),4)</f>
        <v>0</v>
      </c>
      <c r="I4640" s="25">
        <f>INDEX('Appendix 1 - Team Data'!$B$12:$R$112, MATCH(D4640, 'Appendix 1 - Team Data'!$B$12:$B$112,0),4)</f>
        <v>30</v>
      </c>
      <c r="J4640" s="25">
        <f t="shared" si="73"/>
        <v>1</v>
      </c>
    </row>
    <row r="4641" spans="2:10">
      <c r="B4641" s="3">
        <v>29664</v>
      </c>
      <c r="C4641" s="10" t="s">
        <v>52</v>
      </c>
      <c r="D4641" s="10" t="s">
        <v>213</v>
      </c>
      <c r="E4641" s="25">
        <v>1</v>
      </c>
      <c r="F4641" s="25">
        <v>2</v>
      </c>
      <c r="G4641" s="10" t="s">
        <v>288</v>
      </c>
      <c r="H4641" s="25">
        <f>INDEX('Appendix 1 - Team Data'!$B$12:$R$112, MATCH(C4641, 'Appendix 1 - Team Data'!$B$12:$B$112,0),4)</f>
        <v>90</v>
      </c>
      <c r="I4641" s="25">
        <f>INDEX('Appendix 1 - Team Data'!$B$12:$R$112, MATCH(D4641, 'Appendix 1 - Team Data'!$B$12:$B$112,0),4)</f>
        <v>80</v>
      </c>
      <c r="J4641" s="25">
        <f t="shared" si="73"/>
        <v>1</v>
      </c>
    </row>
    <row r="4642" spans="2:10">
      <c r="B4642" s="3">
        <v>29666</v>
      </c>
      <c r="C4642" s="10" t="s">
        <v>245</v>
      </c>
      <c r="D4642" s="10" t="s">
        <v>16</v>
      </c>
      <c r="E4642" s="25">
        <v>0</v>
      </c>
      <c r="F4642" s="25">
        <v>1</v>
      </c>
      <c r="G4642" s="10" t="s">
        <v>289</v>
      </c>
      <c r="H4642" s="25">
        <f>INDEX('Appendix 1 - Team Data'!$B$12:$R$112, MATCH(C4642, 'Appendix 1 - Team Data'!$B$12:$B$112,0),4)</f>
        <v>30</v>
      </c>
      <c r="I4642" s="25">
        <f>INDEX('Appendix 1 - Team Data'!$B$12:$R$112, MATCH(D4642, 'Appendix 1 - Team Data'!$B$12:$B$112,0),4)</f>
        <v>30</v>
      </c>
      <c r="J4642" s="25">
        <f t="shared" si="73"/>
        <v>1</v>
      </c>
    </row>
    <row r="4643" spans="2:10">
      <c r="B4643" s="3">
        <v>29670</v>
      </c>
      <c r="C4643" s="10" t="s">
        <v>45</v>
      </c>
      <c r="D4643" s="10" t="s">
        <v>221</v>
      </c>
      <c r="E4643" s="25">
        <v>1</v>
      </c>
      <c r="F4643" s="25">
        <v>0</v>
      </c>
      <c r="G4643" s="10" t="s">
        <v>289</v>
      </c>
      <c r="H4643" s="25">
        <f>INDEX('Appendix 1 - Team Data'!$B$12:$R$112, MATCH(C4643, 'Appendix 1 - Team Data'!$B$12:$B$112,0),4)</f>
        <v>90</v>
      </c>
      <c r="I4643" s="25">
        <f>INDEX('Appendix 1 - Team Data'!$B$12:$R$112, MATCH(D4643, 'Appendix 1 - Team Data'!$B$12:$B$112,0),4)</f>
        <v>60</v>
      </c>
      <c r="J4643" s="25">
        <f t="shared" si="73"/>
        <v>1</v>
      </c>
    </row>
    <row r="4644" spans="2:10">
      <c r="B4644" s="3">
        <v>29670</v>
      </c>
      <c r="C4644" s="10" t="s">
        <v>48</v>
      </c>
      <c r="D4644" s="10" t="s">
        <v>21</v>
      </c>
      <c r="E4644" s="25">
        <v>1</v>
      </c>
      <c r="F4644" s="25">
        <v>2</v>
      </c>
      <c r="G4644" s="10" t="s">
        <v>288</v>
      </c>
      <c r="H4644" s="25">
        <f>INDEX('Appendix 1 - Team Data'!$B$12:$R$112, MATCH(C4644, 'Appendix 1 - Team Data'!$B$12:$B$112,0),4)</f>
        <v>90</v>
      </c>
      <c r="I4644" s="25">
        <f>INDEX('Appendix 1 - Team Data'!$B$12:$R$112, MATCH(D4644, 'Appendix 1 - Team Data'!$B$12:$B$112,0),4)</f>
        <v>90</v>
      </c>
      <c r="J4644" s="25">
        <f t="shared" si="73"/>
        <v>1</v>
      </c>
    </row>
    <row r="4645" spans="2:10">
      <c r="B4645" s="3">
        <v>29670</v>
      </c>
      <c r="C4645" s="10" t="s">
        <v>212</v>
      </c>
      <c r="D4645" s="10" t="s">
        <v>25</v>
      </c>
      <c r="E4645" s="25">
        <v>1</v>
      </c>
      <c r="F4645" s="25">
        <v>0</v>
      </c>
      <c r="G4645" s="10" t="s">
        <v>289</v>
      </c>
      <c r="H4645" s="25">
        <f>INDEX('Appendix 1 - Team Data'!$B$12:$R$112, MATCH(C4645, 'Appendix 1 - Team Data'!$B$12:$B$112,0),4)</f>
        <v>80</v>
      </c>
      <c r="I4645" s="25">
        <f>INDEX('Appendix 1 - Team Data'!$B$12:$R$112, MATCH(D4645, 'Appendix 1 - Team Data'!$B$12:$B$112,0),4)</f>
        <v>90</v>
      </c>
      <c r="J4645" s="25">
        <f t="shared" si="73"/>
        <v>1</v>
      </c>
    </row>
    <row r="4646" spans="2:10">
      <c r="B4646" s="3">
        <v>29670</v>
      </c>
      <c r="C4646" s="10" t="s">
        <v>51</v>
      </c>
      <c r="D4646" s="10" t="s">
        <v>266</v>
      </c>
      <c r="E4646" s="25">
        <v>0</v>
      </c>
      <c r="F4646" s="25">
        <v>1</v>
      </c>
      <c r="G4646" s="10" t="s">
        <v>288</v>
      </c>
      <c r="H4646" s="25">
        <f>INDEX('Appendix 1 - Team Data'!$B$12:$R$112, MATCH(C4646, 'Appendix 1 - Team Data'!$B$12:$B$112,0),4)</f>
        <v>70</v>
      </c>
      <c r="I4646" s="25">
        <f>INDEX('Appendix 1 - Team Data'!$B$12:$R$112, MATCH(D4646, 'Appendix 1 - Team Data'!$B$12:$B$112,0),4)</f>
        <v>10</v>
      </c>
      <c r="J4646" s="25">
        <f t="shared" si="73"/>
        <v>1</v>
      </c>
    </row>
    <row r="4647" spans="2:10">
      <c r="B4647" s="3">
        <v>29670</v>
      </c>
      <c r="C4647" s="10" t="s">
        <v>225</v>
      </c>
      <c r="D4647" s="10" t="s">
        <v>214</v>
      </c>
      <c r="E4647" s="25">
        <v>0</v>
      </c>
      <c r="F4647" s="25">
        <v>1</v>
      </c>
      <c r="G4647" s="10" t="s">
        <v>289</v>
      </c>
      <c r="H4647" s="25">
        <f>INDEX('Appendix 1 - Team Data'!$B$12:$R$112, MATCH(C4647, 'Appendix 1 - Team Data'!$B$12:$B$112,0),4)</f>
        <v>60</v>
      </c>
      <c r="I4647" s="25">
        <f>INDEX('Appendix 1 - Team Data'!$B$12:$R$112, MATCH(D4647, 'Appendix 1 - Team Data'!$B$12:$B$112,0),4)</f>
        <v>70</v>
      </c>
      <c r="J4647" s="25">
        <f t="shared" si="73"/>
        <v>1</v>
      </c>
    </row>
    <row r="4648" spans="2:10">
      <c r="B4648" s="3">
        <v>29672</v>
      </c>
      <c r="C4648" s="10" t="s">
        <v>270</v>
      </c>
      <c r="D4648" s="10" t="s">
        <v>241</v>
      </c>
      <c r="E4648" s="25">
        <v>2</v>
      </c>
      <c r="F4648" s="25">
        <v>1</v>
      </c>
      <c r="G4648" s="10" t="s">
        <v>289</v>
      </c>
      <c r="H4648" s="25">
        <f>INDEX('Appendix 1 - Team Data'!$B$12:$R$112, MATCH(C4648, 'Appendix 1 - Team Data'!$B$12:$B$112,0),4)</f>
        <v>0</v>
      </c>
      <c r="I4648" s="25">
        <f>INDEX('Appendix 1 - Team Data'!$B$12:$R$112, MATCH(D4648, 'Appendix 1 - Team Data'!$B$12:$B$112,0),4)</f>
        <v>30</v>
      </c>
      <c r="J4648" s="25">
        <f t="shared" si="73"/>
        <v>1</v>
      </c>
    </row>
    <row r="4649" spans="2:10">
      <c r="B4649" s="3">
        <v>29675</v>
      </c>
      <c r="C4649" s="10" t="s">
        <v>245</v>
      </c>
      <c r="D4649" s="10" t="s">
        <v>241</v>
      </c>
      <c r="E4649" s="25">
        <v>2</v>
      </c>
      <c r="F4649" s="25">
        <v>1</v>
      </c>
      <c r="G4649" s="10" t="s">
        <v>289</v>
      </c>
      <c r="H4649" s="25">
        <f>INDEX('Appendix 1 - Team Data'!$B$12:$R$112, MATCH(C4649, 'Appendix 1 - Team Data'!$B$12:$B$112,0),4)</f>
        <v>30</v>
      </c>
      <c r="I4649" s="25">
        <f>INDEX('Appendix 1 - Team Data'!$B$12:$R$112, MATCH(D4649, 'Appendix 1 - Team Data'!$B$12:$B$112,0),4)</f>
        <v>30</v>
      </c>
      <c r="J4649" s="25">
        <f t="shared" si="73"/>
        <v>1</v>
      </c>
    </row>
    <row r="4650" spans="2:10">
      <c r="B4650" s="3">
        <v>29676</v>
      </c>
      <c r="C4650" s="10" t="s">
        <v>270</v>
      </c>
      <c r="D4650" s="10" t="s">
        <v>16</v>
      </c>
      <c r="E4650" s="25">
        <v>0</v>
      </c>
      <c r="F4650" s="25">
        <v>1</v>
      </c>
      <c r="G4650" s="10" t="s">
        <v>289</v>
      </c>
      <c r="H4650" s="25">
        <f>INDEX('Appendix 1 - Team Data'!$B$12:$R$112, MATCH(C4650, 'Appendix 1 - Team Data'!$B$12:$B$112,0),4)</f>
        <v>0</v>
      </c>
      <c r="I4650" s="25">
        <f>INDEX('Appendix 1 - Team Data'!$B$12:$R$112, MATCH(D4650, 'Appendix 1 - Team Data'!$B$12:$B$112,0),4)</f>
        <v>30</v>
      </c>
      <c r="J4650" s="25">
        <f t="shared" si="73"/>
        <v>1</v>
      </c>
    </row>
    <row r="4651" spans="2:10">
      <c r="B4651" s="3">
        <v>29684</v>
      </c>
      <c r="C4651" s="10" t="s">
        <v>252</v>
      </c>
      <c r="D4651" s="10" t="s">
        <v>228</v>
      </c>
      <c r="E4651" s="25">
        <v>2</v>
      </c>
      <c r="F4651" s="25">
        <v>1</v>
      </c>
      <c r="G4651" s="10" t="s">
        <v>288</v>
      </c>
      <c r="H4651" s="25">
        <f>INDEX('Appendix 1 - Team Data'!$B$12:$R$112, MATCH(C4651, 'Appendix 1 - Team Data'!$B$12:$B$112,0),4)</f>
        <v>20</v>
      </c>
      <c r="I4651" s="25">
        <f>INDEX('Appendix 1 - Team Data'!$B$12:$R$112, MATCH(D4651, 'Appendix 1 - Team Data'!$B$12:$B$112,0),4)</f>
        <v>50</v>
      </c>
      <c r="J4651" s="25">
        <f t="shared" si="73"/>
        <v>1</v>
      </c>
    </row>
    <row r="4652" spans="2:10">
      <c r="B4652" s="3">
        <v>29687</v>
      </c>
      <c r="C4652" s="10" t="s">
        <v>267</v>
      </c>
      <c r="D4652" s="10" t="s">
        <v>260</v>
      </c>
      <c r="E4652" s="25">
        <v>0</v>
      </c>
      <c r="F4652" s="25">
        <v>1</v>
      </c>
      <c r="G4652" s="10" t="s">
        <v>291</v>
      </c>
      <c r="H4652" s="25">
        <f>INDEX('Appendix 1 - Team Data'!$B$12:$R$112, MATCH(C4652, 'Appendix 1 - Team Data'!$B$12:$B$112,0),4)</f>
        <v>10</v>
      </c>
      <c r="I4652" s="25">
        <f>INDEX('Appendix 1 - Team Data'!$B$12:$R$112, MATCH(D4652, 'Appendix 1 - Team Data'!$B$12:$B$112,0),4)</f>
        <v>10</v>
      </c>
      <c r="J4652" s="25">
        <f t="shared" si="73"/>
        <v>1</v>
      </c>
    </row>
    <row r="4653" spans="2:10">
      <c r="B4653" s="3">
        <v>29688</v>
      </c>
      <c r="C4653" s="10" t="s">
        <v>47</v>
      </c>
      <c r="D4653" s="10" t="s">
        <v>51</v>
      </c>
      <c r="E4653" s="25">
        <v>1</v>
      </c>
      <c r="F4653" s="25">
        <v>0</v>
      </c>
      <c r="G4653" s="10" t="s">
        <v>291</v>
      </c>
      <c r="H4653" s="25">
        <f>INDEX('Appendix 1 - Team Data'!$B$12:$R$112, MATCH(C4653, 'Appendix 1 - Team Data'!$B$12:$B$112,0),4)</f>
        <v>40</v>
      </c>
      <c r="I4653" s="25">
        <f>INDEX('Appendix 1 - Team Data'!$B$12:$R$112, MATCH(D4653, 'Appendix 1 - Team Data'!$B$12:$B$112,0),4)</f>
        <v>70</v>
      </c>
      <c r="J4653" s="25">
        <f t="shared" si="73"/>
        <v>1</v>
      </c>
    </row>
    <row r="4654" spans="2:10">
      <c r="B4654" s="3">
        <v>29691</v>
      </c>
      <c r="C4654" s="10" t="s">
        <v>28</v>
      </c>
      <c r="D4654" s="10" t="s">
        <v>228</v>
      </c>
      <c r="E4654" s="25">
        <v>2</v>
      </c>
      <c r="F4654" s="25">
        <v>1</v>
      </c>
      <c r="G4654" s="10" t="s">
        <v>288</v>
      </c>
      <c r="H4654" s="25">
        <f>INDEX('Appendix 1 - Team Data'!$B$12:$R$112, MATCH(C4654, 'Appendix 1 - Team Data'!$B$12:$B$112,0),4)</f>
        <v>80</v>
      </c>
      <c r="I4654" s="25">
        <f>INDEX('Appendix 1 - Team Data'!$B$12:$R$112, MATCH(D4654, 'Appendix 1 - Team Data'!$B$12:$B$112,0),4)</f>
        <v>50</v>
      </c>
      <c r="J4654" s="25">
        <f t="shared" si="73"/>
        <v>1</v>
      </c>
    </row>
    <row r="4655" spans="2:10">
      <c r="B4655" s="3">
        <v>29701</v>
      </c>
      <c r="C4655" s="10" t="s">
        <v>33</v>
      </c>
      <c r="D4655" s="10" t="s">
        <v>266</v>
      </c>
      <c r="E4655" s="25">
        <v>1</v>
      </c>
      <c r="F4655" s="25">
        <v>0</v>
      </c>
      <c r="G4655" s="10" t="s">
        <v>289</v>
      </c>
      <c r="H4655" s="25">
        <f>INDEX('Appendix 1 - Team Data'!$B$12:$R$112, MATCH(C4655, 'Appendix 1 - Team Data'!$B$12:$B$112,0),4)</f>
        <v>50</v>
      </c>
      <c r="I4655" s="25">
        <f>INDEX('Appendix 1 - Team Data'!$B$12:$R$112, MATCH(D4655, 'Appendix 1 - Team Data'!$B$12:$B$112,0),4)</f>
        <v>10</v>
      </c>
      <c r="J4655" s="25">
        <f t="shared" si="73"/>
        <v>1</v>
      </c>
    </row>
    <row r="4656" spans="2:10">
      <c r="B4656" s="3">
        <v>29702</v>
      </c>
      <c r="C4656" s="10" t="s">
        <v>22</v>
      </c>
      <c r="D4656" s="10" t="s">
        <v>17</v>
      </c>
      <c r="E4656" s="25">
        <v>1</v>
      </c>
      <c r="F4656" s="25">
        <v>0</v>
      </c>
      <c r="G4656" s="10" t="s">
        <v>289</v>
      </c>
      <c r="H4656" s="25">
        <f>INDEX('Appendix 1 - Team Data'!$B$12:$R$112, MATCH(C4656, 'Appendix 1 - Team Data'!$B$12:$B$112,0),4)</f>
        <v>50</v>
      </c>
      <c r="I4656" s="25">
        <f>INDEX('Appendix 1 - Team Data'!$B$12:$R$112, MATCH(D4656, 'Appendix 1 - Team Data'!$B$12:$B$112,0),4)</f>
        <v>50</v>
      </c>
      <c r="J4656" s="25">
        <f t="shared" si="73"/>
        <v>1</v>
      </c>
    </row>
    <row r="4657" spans="2:10">
      <c r="B4657" s="3">
        <v>29705</v>
      </c>
      <c r="C4657" s="10" t="s">
        <v>233</v>
      </c>
      <c r="D4657" s="10" t="s">
        <v>246</v>
      </c>
      <c r="E4657" s="25">
        <v>1</v>
      </c>
      <c r="F4657" s="25">
        <v>0</v>
      </c>
      <c r="G4657" s="10" t="s">
        <v>288</v>
      </c>
      <c r="H4657" s="25">
        <f>INDEX('Appendix 1 - Team Data'!$B$12:$R$112, MATCH(C4657, 'Appendix 1 - Team Data'!$B$12:$B$112,0),4)</f>
        <v>40</v>
      </c>
      <c r="I4657" s="25">
        <f>INDEX('Appendix 1 - Team Data'!$B$12:$R$112, MATCH(D4657, 'Appendix 1 - Team Data'!$B$12:$B$112,0),4)</f>
        <v>30</v>
      </c>
      <c r="J4657" s="25">
        <f t="shared" si="73"/>
        <v>1</v>
      </c>
    </row>
    <row r="4658" spans="2:10">
      <c r="B4658" s="3">
        <v>29705</v>
      </c>
      <c r="C4658" s="10" t="s">
        <v>213</v>
      </c>
      <c r="D4658" s="10" t="s">
        <v>18</v>
      </c>
      <c r="E4658" s="25">
        <v>1</v>
      </c>
      <c r="F4658" s="25">
        <v>2</v>
      </c>
      <c r="G4658" s="10" t="s">
        <v>337</v>
      </c>
      <c r="H4658" s="25">
        <f>INDEX('Appendix 1 - Team Data'!$B$12:$R$112, MATCH(C4658, 'Appendix 1 - Team Data'!$B$12:$B$112,0),4)</f>
        <v>80</v>
      </c>
      <c r="I4658" s="25">
        <f>INDEX('Appendix 1 - Team Data'!$B$12:$R$112, MATCH(D4658, 'Appendix 1 - Team Data'!$B$12:$B$112,0),4)</f>
        <v>80</v>
      </c>
      <c r="J4658" s="25">
        <f t="shared" si="73"/>
        <v>1</v>
      </c>
    </row>
    <row r="4659" spans="2:10">
      <c r="B4659" s="3">
        <v>29705</v>
      </c>
      <c r="C4659" s="10" t="s">
        <v>25</v>
      </c>
      <c r="D4659" s="10" t="s">
        <v>45</v>
      </c>
      <c r="E4659" s="25">
        <v>3</v>
      </c>
      <c r="F4659" s="25">
        <v>2</v>
      </c>
      <c r="G4659" s="10" t="s">
        <v>289</v>
      </c>
      <c r="H4659" s="25">
        <f>INDEX('Appendix 1 - Team Data'!$B$12:$R$112, MATCH(C4659, 'Appendix 1 - Team Data'!$B$12:$B$112,0),4)</f>
        <v>90</v>
      </c>
      <c r="I4659" s="25">
        <f>INDEX('Appendix 1 - Team Data'!$B$12:$R$112, MATCH(D4659, 'Appendix 1 - Team Data'!$B$12:$B$112,0),4)</f>
        <v>90</v>
      </c>
      <c r="J4659" s="25">
        <f t="shared" si="73"/>
        <v>1</v>
      </c>
    </row>
    <row r="4660" spans="2:10">
      <c r="B4660" s="3">
        <v>29705</v>
      </c>
      <c r="C4660" s="10" t="s">
        <v>229</v>
      </c>
      <c r="D4660" s="10" t="s">
        <v>20</v>
      </c>
      <c r="E4660" s="25">
        <v>1</v>
      </c>
      <c r="F4660" s="25">
        <v>0</v>
      </c>
      <c r="G4660" s="10" t="s">
        <v>289</v>
      </c>
      <c r="H4660" s="25">
        <f>INDEX('Appendix 1 - Team Data'!$B$12:$R$112, MATCH(C4660, 'Appendix 1 - Team Data'!$B$12:$B$112,0),4)</f>
        <v>50</v>
      </c>
      <c r="I4660" s="25">
        <f>INDEX('Appendix 1 - Team Data'!$B$12:$R$112, MATCH(D4660, 'Appendix 1 - Team Data'!$B$12:$B$112,0),4)</f>
        <v>90</v>
      </c>
      <c r="J4660" s="25">
        <f t="shared" si="73"/>
        <v>1</v>
      </c>
    </row>
    <row r="4661" spans="2:10">
      <c r="B4661" s="3">
        <v>29718</v>
      </c>
      <c r="C4661" s="10" t="s">
        <v>48</v>
      </c>
      <c r="D4661" s="10" t="s">
        <v>35</v>
      </c>
      <c r="E4661" s="25">
        <v>0</v>
      </c>
      <c r="F4661" s="25">
        <v>1</v>
      </c>
      <c r="G4661" s="10" t="s">
        <v>288</v>
      </c>
      <c r="H4661" s="25">
        <f>INDEX('Appendix 1 - Team Data'!$B$12:$R$112, MATCH(C4661, 'Appendix 1 - Team Data'!$B$12:$B$112,0),4)</f>
        <v>90</v>
      </c>
      <c r="I4661" s="25">
        <f>INDEX('Appendix 1 - Team Data'!$B$12:$R$112, MATCH(D4661, 'Appendix 1 - Team Data'!$B$12:$B$112,0),4)</f>
        <v>90</v>
      </c>
      <c r="J4661" s="25">
        <f t="shared" si="73"/>
        <v>1</v>
      </c>
    </row>
    <row r="4662" spans="2:10">
      <c r="B4662" s="3">
        <v>29719</v>
      </c>
      <c r="C4662" s="10" t="s">
        <v>236</v>
      </c>
      <c r="D4662" s="10" t="s">
        <v>228</v>
      </c>
      <c r="E4662" s="25">
        <v>1</v>
      </c>
      <c r="F4662" s="25">
        <v>0</v>
      </c>
      <c r="G4662" s="10" t="s">
        <v>289</v>
      </c>
      <c r="H4662" s="25">
        <f>INDEX('Appendix 1 - Team Data'!$B$12:$R$112, MATCH(C4662, 'Appendix 1 - Team Data'!$B$12:$B$112,0),4)</f>
        <v>40</v>
      </c>
      <c r="I4662" s="25">
        <f>INDEX('Appendix 1 - Team Data'!$B$12:$R$112, MATCH(D4662, 'Appendix 1 - Team Data'!$B$12:$B$112,0),4)</f>
        <v>50</v>
      </c>
      <c r="J4662" s="25">
        <f t="shared" si="73"/>
        <v>1</v>
      </c>
    </row>
    <row r="4663" spans="2:10">
      <c r="B4663" s="3">
        <v>29720</v>
      </c>
      <c r="C4663" s="10" t="s">
        <v>42</v>
      </c>
      <c r="D4663" s="10" t="s">
        <v>28</v>
      </c>
      <c r="E4663" s="25">
        <v>1</v>
      </c>
      <c r="F4663" s="25">
        <v>2</v>
      </c>
      <c r="G4663" s="10" t="s">
        <v>299</v>
      </c>
      <c r="H4663" s="25">
        <f>INDEX('Appendix 1 - Team Data'!$B$12:$R$112, MATCH(C4663, 'Appendix 1 - Team Data'!$B$12:$B$112,0),4)</f>
        <v>80</v>
      </c>
      <c r="I4663" s="25">
        <f>INDEX('Appendix 1 - Team Data'!$B$12:$R$112, MATCH(D4663, 'Appendix 1 - Team Data'!$B$12:$B$112,0),4)</f>
        <v>80</v>
      </c>
      <c r="J4663" s="25">
        <f t="shared" si="73"/>
        <v>1</v>
      </c>
    </row>
    <row r="4664" spans="2:10">
      <c r="B4664" s="3">
        <v>29723</v>
      </c>
      <c r="C4664" s="10" t="s">
        <v>218</v>
      </c>
      <c r="D4664" s="10" t="s">
        <v>215</v>
      </c>
      <c r="E4664" s="25">
        <v>1</v>
      </c>
      <c r="F4664" s="25">
        <v>0</v>
      </c>
      <c r="G4664" s="10" t="s">
        <v>289</v>
      </c>
      <c r="H4664" s="25">
        <f>INDEX('Appendix 1 - Team Data'!$B$12:$R$112, MATCH(C4664, 'Appendix 1 - Team Data'!$B$12:$B$112,0),4)</f>
        <v>70</v>
      </c>
      <c r="I4664" s="25">
        <f>INDEX('Appendix 1 - Team Data'!$B$12:$R$112, MATCH(D4664, 'Appendix 1 - Team Data'!$B$12:$B$112,0),4)</f>
        <v>70</v>
      </c>
      <c r="J4664" s="25">
        <f t="shared" si="73"/>
        <v>1</v>
      </c>
    </row>
    <row r="4665" spans="2:10">
      <c r="B4665" s="3">
        <v>29725</v>
      </c>
      <c r="C4665" s="10" t="s">
        <v>40</v>
      </c>
      <c r="D4665" s="10" t="s">
        <v>35</v>
      </c>
      <c r="E4665" s="25">
        <v>1</v>
      </c>
      <c r="F4665" s="25">
        <v>2</v>
      </c>
      <c r="G4665" s="10" t="s">
        <v>288</v>
      </c>
      <c r="H4665" s="25">
        <f>INDEX('Appendix 1 - Team Data'!$B$12:$R$112, MATCH(C4665, 'Appendix 1 - Team Data'!$B$12:$B$112,0),4)</f>
        <v>90</v>
      </c>
      <c r="I4665" s="25">
        <f>INDEX('Appendix 1 - Team Data'!$B$12:$R$112, MATCH(D4665, 'Appendix 1 - Team Data'!$B$12:$B$112,0),4)</f>
        <v>90</v>
      </c>
      <c r="J4665" s="25">
        <f t="shared" si="73"/>
        <v>1</v>
      </c>
    </row>
    <row r="4666" spans="2:10">
      <c r="B4666" s="3">
        <v>29726</v>
      </c>
      <c r="C4666" s="10" t="s">
        <v>246</v>
      </c>
      <c r="D4666" s="10" t="s">
        <v>236</v>
      </c>
      <c r="E4666" s="25">
        <v>1</v>
      </c>
      <c r="F4666" s="25">
        <v>2</v>
      </c>
      <c r="G4666" s="10" t="s">
        <v>289</v>
      </c>
      <c r="H4666" s="25">
        <f>INDEX('Appendix 1 - Team Data'!$B$12:$R$112, MATCH(C4666, 'Appendix 1 - Team Data'!$B$12:$B$112,0),4)</f>
        <v>30</v>
      </c>
      <c r="I4666" s="25">
        <f>INDEX('Appendix 1 - Team Data'!$B$12:$R$112, MATCH(D4666, 'Appendix 1 - Team Data'!$B$12:$B$112,0),4)</f>
        <v>40</v>
      </c>
      <c r="J4666" s="25">
        <f t="shared" si="73"/>
        <v>1</v>
      </c>
    </row>
    <row r="4667" spans="2:10">
      <c r="B4667" s="3">
        <v>29729</v>
      </c>
      <c r="C4667" s="10" t="s">
        <v>48</v>
      </c>
      <c r="D4667" s="10" t="s">
        <v>222</v>
      </c>
      <c r="E4667" s="25">
        <v>0</v>
      </c>
      <c r="F4667" s="25">
        <v>1</v>
      </c>
      <c r="G4667" s="10" t="s">
        <v>313</v>
      </c>
      <c r="H4667" s="25">
        <f>INDEX('Appendix 1 - Team Data'!$B$12:$R$112, MATCH(C4667, 'Appendix 1 - Team Data'!$B$12:$B$112,0),4)</f>
        <v>90</v>
      </c>
      <c r="I4667" s="25">
        <f>INDEX('Appendix 1 - Team Data'!$B$12:$R$112, MATCH(D4667, 'Appendix 1 - Team Data'!$B$12:$B$112,0),4)</f>
        <v>60</v>
      </c>
      <c r="J4667" s="25">
        <f t="shared" si="73"/>
        <v>1</v>
      </c>
    </row>
    <row r="4668" spans="2:10">
      <c r="B4668" s="3">
        <v>29736</v>
      </c>
      <c r="C4668" s="10" t="s">
        <v>36</v>
      </c>
      <c r="D4668" s="10" t="s">
        <v>48</v>
      </c>
      <c r="E4668" s="25">
        <v>2</v>
      </c>
      <c r="F4668" s="25">
        <v>1</v>
      </c>
      <c r="G4668" s="10" t="s">
        <v>289</v>
      </c>
      <c r="H4668" s="25">
        <f>INDEX('Appendix 1 - Team Data'!$B$12:$R$112, MATCH(C4668, 'Appendix 1 - Team Data'!$B$12:$B$112,0),4)</f>
        <v>80</v>
      </c>
      <c r="I4668" s="25">
        <f>INDEX('Appendix 1 - Team Data'!$B$12:$R$112, MATCH(D4668, 'Appendix 1 - Team Data'!$B$12:$B$112,0),4)</f>
        <v>90</v>
      </c>
      <c r="J4668" s="25">
        <f t="shared" si="73"/>
        <v>1</v>
      </c>
    </row>
    <row r="4669" spans="2:10">
      <c r="B4669" s="3">
        <v>29740</v>
      </c>
      <c r="C4669" s="10" t="s">
        <v>228</v>
      </c>
      <c r="D4669" s="10" t="s">
        <v>246</v>
      </c>
      <c r="E4669" s="25">
        <v>1</v>
      </c>
      <c r="F4669" s="25">
        <v>0</v>
      </c>
      <c r="G4669" s="10" t="s">
        <v>289</v>
      </c>
      <c r="H4669" s="25">
        <f>INDEX('Appendix 1 - Team Data'!$B$12:$R$112, MATCH(C4669, 'Appendix 1 - Team Data'!$B$12:$B$112,0),4)</f>
        <v>50</v>
      </c>
      <c r="I4669" s="25">
        <f>INDEX('Appendix 1 - Team Data'!$B$12:$R$112, MATCH(D4669, 'Appendix 1 - Team Data'!$B$12:$B$112,0),4)</f>
        <v>30</v>
      </c>
      <c r="J4669" s="25">
        <f t="shared" si="73"/>
        <v>1</v>
      </c>
    </row>
    <row r="4670" spans="2:10">
      <c r="B4670" s="3">
        <v>29740</v>
      </c>
      <c r="C4670" s="10" t="s">
        <v>42</v>
      </c>
      <c r="D4670" s="10" t="s">
        <v>229</v>
      </c>
      <c r="E4670" s="25">
        <v>1</v>
      </c>
      <c r="F4670" s="25">
        <v>0</v>
      </c>
      <c r="G4670" s="10" t="s">
        <v>289</v>
      </c>
      <c r="H4670" s="25">
        <f>INDEX('Appendix 1 - Team Data'!$B$12:$R$112, MATCH(C4670, 'Appendix 1 - Team Data'!$B$12:$B$112,0),4)</f>
        <v>80</v>
      </c>
      <c r="I4670" s="25">
        <f>INDEX('Appendix 1 - Team Data'!$B$12:$R$112, MATCH(D4670, 'Appendix 1 - Team Data'!$B$12:$B$112,0),4)</f>
        <v>50</v>
      </c>
      <c r="J4670" s="25">
        <f t="shared" si="73"/>
        <v>1</v>
      </c>
    </row>
    <row r="4671" spans="2:10">
      <c r="B4671" s="3">
        <v>29744</v>
      </c>
      <c r="C4671" s="10" t="s">
        <v>215</v>
      </c>
      <c r="D4671" s="10" t="s">
        <v>213</v>
      </c>
      <c r="E4671" s="25">
        <v>0</v>
      </c>
      <c r="F4671" s="25">
        <v>1</v>
      </c>
      <c r="G4671" s="10" t="s">
        <v>289</v>
      </c>
      <c r="H4671" s="25">
        <f>INDEX('Appendix 1 - Team Data'!$B$12:$R$112, MATCH(C4671, 'Appendix 1 - Team Data'!$B$12:$B$112,0),4)</f>
        <v>70</v>
      </c>
      <c r="I4671" s="25">
        <f>INDEX('Appendix 1 - Team Data'!$B$12:$R$112, MATCH(D4671, 'Appendix 1 - Team Data'!$B$12:$B$112,0),4)</f>
        <v>80</v>
      </c>
      <c r="J4671" s="25">
        <f t="shared" si="73"/>
        <v>1</v>
      </c>
    </row>
    <row r="4672" spans="2:10">
      <c r="B4672" s="3">
        <v>29775</v>
      </c>
      <c r="C4672" s="10" t="s">
        <v>35</v>
      </c>
      <c r="D4672" s="10" t="s">
        <v>21</v>
      </c>
      <c r="E4672" s="25">
        <v>1</v>
      </c>
      <c r="F4672" s="25">
        <v>0</v>
      </c>
      <c r="G4672" s="10" t="s">
        <v>288</v>
      </c>
      <c r="H4672" s="25">
        <f>INDEX('Appendix 1 - Team Data'!$B$12:$R$112, MATCH(C4672, 'Appendix 1 - Team Data'!$B$12:$B$112,0),4)</f>
        <v>90</v>
      </c>
      <c r="I4672" s="25">
        <f>INDEX('Appendix 1 - Team Data'!$B$12:$R$112, MATCH(D4672, 'Appendix 1 - Team Data'!$B$12:$B$112,0),4)</f>
        <v>90</v>
      </c>
      <c r="J4672" s="25">
        <f t="shared" si="73"/>
        <v>1</v>
      </c>
    </row>
    <row r="4673" spans="2:10">
      <c r="B4673" s="3">
        <v>29785</v>
      </c>
      <c r="C4673" s="10" t="s">
        <v>33</v>
      </c>
      <c r="D4673" s="10" t="s">
        <v>238</v>
      </c>
      <c r="E4673" s="25">
        <v>1</v>
      </c>
      <c r="F4673" s="25">
        <v>0</v>
      </c>
      <c r="G4673" s="10" t="s">
        <v>288</v>
      </c>
      <c r="H4673" s="25">
        <f>INDEX('Appendix 1 - Team Data'!$B$12:$R$112, MATCH(C4673, 'Appendix 1 - Team Data'!$B$12:$B$112,0),4)</f>
        <v>50</v>
      </c>
      <c r="I4673" s="25">
        <f>INDEX('Appendix 1 - Team Data'!$B$12:$R$112, MATCH(D4673, 'Appendix 1 - Team Data'!$B$12:$B$112,0),4)</f>
        <v>40</v>
      </c>
      <c r="J4673" s="25">
        <f t="shared" si="73"/>
        <v>1</v>
      </c>
    </row>
    <row r="4674" spans="2:10">
      <c r="B4674" s="3">
        <v>29796</v>
      </c>
      <c r="C4674" s="10" t="s">
        <v>42</v>
      </c>
      <c r="D4674" s="10" t="s">
        <v>244</v>
      </c>
      <c r="E4674" s="25">
        <v>1</v>
      </c>
      <c r="F4674" s="25">
        <v>0</v>
      </c>
      <c r="G4674" s="10" t="s">
        <v>299</v>
      </c>
      <c r="H4674" s="25">
        <f>INDEX('Appendix 1 - Team Data'!$B$12:$R$112, MATCH(C4674, 'Appendix 1 - Team Data'!$B$12:$B$112,0),4)</f>
        <v>80</v>
      </c>
      <c r="I4674" s="25">
        <f>INDEX('Appendix 1 - Team Data'!$B$12:$R$112, MATCH(D4674, 'Appendix 1 - Team Data'!$B$12:$B$112,0),4)</f>
        <v>30</v>
      </c>
      <c r="J4674" s="25">
        <f t="shared" si="73"/>
        <v>1</v>
      </c>
    </row>
    <row r="4675" spans="2:10">
      <c r="B4675" s="3">
        <v>29803</v>
      </c>
      <c r="C4675" s="10" t="s">
        <v>27</v>
      </c>
      <c r="D4675" s="10" t="s">
        <v>213</v>
      </c>
      <c r="E4675" s="25">
        <v>1</v>
      </c>
      <c r="F4675" s="25">
        <v>2</v>
      </c>
      <c r="G4675" s="10" t="s">
        <v>288</v>
      </c>
      <c r="H4675" s="25">
        <f>INDEX('Appendix 1 - Team Data'!$B$12:$R$112, MATCH(C4675, 'Appendix 1 - Team Data'!$B$12:$B$112,0),4)</f>
        <v>80</v>
      </c>
      <c r="I4675" s="25">
        <f>INDEX('Appendix 1 - Team Data'!$B$12:$R$112, MATCH(D4675, 'Appendix 1 - Team Data'!$B$12:$B$112,0),4)</f>
        <v>80</v>
      </c>
      <c r="J4675" s="25">
        <f t="shared" si="73"/>
        <v>1</v>
      </c>
    </row>
    <row r="4676" spans="2:10">
      <c r="B4676" s="3">
        <v>29807</v>
      </c>
      <c r="C4676" s="10" t="s">
        <v>18</v>
      </c>
      <c r="D4676" s="10" t="s">
        <v>52</v>
      </c>
      <c r="E4676" s="25">
        <v>3</v>
      </c>
      <c r="F4676" s="25">
        <v>2</v>
      </c>
      <c r="G4676" s="10" t="s">
        <v>289</v>
      </c>
      <c r="H4676" s="25">
        <f>INDEX('Appendix 1 - Team Data'!$B$12:$R$112, MATCH(C4676, 'Appendix 1 - Team Data'!$B$12:$B$112,0),4)</f>
        <v>80</v>
      </c>
      <c r="I4676" s="25">
        <f>INDEX('Appendix 1 - Team Data'!$B$12:$R$112, MATCH(D4676, 'Appendix 1 - Team Data'!$B$12:$B$112,0),4)</f>
        <v>90</v>
      </c>
      <c r="J4676" s="25">
        <f t="shared" si="73"/>
        <v>1</v>
      </c>
    </row>
    <row r="4677" spans="2:10">
      <c r="B4677" s="3">
        <v>29810</v>
      </c>
      <c r="C4677" s="10" t="s">
        <v>244</v>
      </c>
      <c r="D4677" s="10" t="s">
        <v>28</v>
      </c>
      <c r="E4677" s="25">
        <v>1</v>
      </c>
      <c r="F4677" s="25">
        <v>2</v>
      </c>
      <c r="G4677" s="10" t="s">
        <v>299</v>
      </c>
      <c r="H4677" s="25">
        <f>INDEX('Appendix 1 - Team Data'!$B$12:$R$112, MATCH(C4677, 'Appendix 1 - Team Data'!$B$12:$B$112,0),4)</f>
        <v>30</v>
      </c>
      <c r="I4677" s="25">
        <f>INDEX('Appendix 1 - Team Data'!$B$12:$R$112, MATCH(D4677, 'Appendix 1 - Team Data'!$B$12:$B$112,0),4)</f>
        <v>80</v>
      </c>
      <c r="J4677" s="25">
        <f t="shared" si="73"/>
        <v>1</v>
      </c>
    </row>
    <row r="4678" spans="2:10">
      <c r="B4678" s="3">
        <v>29810</v>
      </c>
      <c r="C4678" s="10" t="s">
        <v>42</v>
      </c>
      <c r="D4678" s="10" t="s">
        <v>233</v>
      </c>
      <c r="E4678" s="25">
        <v>1</v>
      </c>
      <c r="F4678" s="25">
        <v>0</v>
      </c>
      <c r="G4678" s="10" t="s">
        <v>288</v>
      </c>
      <c r="H4678" s="25">
        <f>INDEX('Appendix 1 - Team Data'!$B$12:$R$112, MATCH(C4678, 'Appendix 1 - Team Data'!$B$12:$B$112,0),4)</f>
        <v>80</v>
      </c>
      <c r="I4678" s="25">
        <f>INDEX('Appendix 1 - Team Data'!$B$12:$R$112, MATCH(D4678, 'Appendix 1 - Team Data'!$B$12:$B$112,0),4)</f>
        <v>40</v>
      </c>
      <c r="J4678" s="25">
        <f t="shared" si="73"/>
        <v>1</v>
      </c>
    </row>
    <row r="4679" spans="2:10">
      <c r="B4679" s="3">
        <v>29814</v>
      </c>
      <c r="C4679" s="10" t="s">
        <v>22</v>
      </c>
      <c r="D4679" s="10" t="s">
        <v>260</v>
      </c>
      <c r="E4679" s="25">
        <v>2</v>
      </c>
      <c r="F4679" s="25">
        <v>1</v>
      </c>
      <c r="G4679" s="10" t="s">
        <v>291</v>
      </c>
      <c r="H4679" s="25">
        <f>INDEX('Appendix 1 - Team Data'!$B$12:$R$112, MATCH(C4679, 'Appendix 1 - Team Data'!$B$12:$B$112,0),4)</f>
        <v>50</v>
      </c>
      <c r="I4679" s="25">
        <f>INDEX('Appendix 1 - Team Data'!$B$12:$R$112, MATCH(D4679, 'Appendix 1 - Team Data'!$B$12:$B$112,0),4)</f>
        <v>10</v>
      </c>
      <c r="J4679" s="25">
        <f t="shared" si="73"/>
        <v>1</v>
      </c>
    </row>
    <row r="4680" spans="2:10">
      <c r="B4680" s="3">
        <v>29821</v>
      </c>
      <c r="C4680" s="10" t="s">
        <v>18</v>
      </c>
      <c r="D4680" s="10" t="s">
        <v>27</v>
      </c>
      <c r="E4680" s="25">
        <v>1</v>
      </c>
      <c r="F4680" s="25">
        <v>2</v>
      </c>
      <c r="G4680" s="10" t="s">
        <v>289</v>
      </c>
      <c r="H4680" s="25">
        <f>INDEX('Appendix 1 - Team Data'!$B$12:$R$112, MATCH(C4680, 'Appendix 1 - Team Data'!$B$12:$B$112,0),4)</f>
        <v>80</v>
      </c>
      <c r="I4680" s="25">
        <f>INDEX('Appendix 1 - Team Data'!$B$12:$R$112, MATCH(D4680, 'Appendix 1 - Team Data'!$B$12:$B$112,0),4)</f>
        <v>80</v>
      </c>
      <c r="J4680" s="25">
        <f t="shared" si="73"/>
        <v>1</v>
      </c>
    </row>
    <row r="4681" spans="2:10">
      <c r="B4681" s="3">
        <v>29830</v>
      </c>
      <c r="C4681" s="10" t="s">
        <v>36</v>
      </c>
      <c r="D4681" s="10" t="s">
        <v>212</v>
      </c>
      <c r="E4681" s="25">
        <v>2</v>
      </c>
      <c r="F4681" s="25">
        <v>1</v>
      </c>
      <c r="G4681" s="10" t="s">
        <v>288</v>
      </c>
      <c r="H4681" s="25">
        <f>INDEX('Appendix 1 - Team Data'!$B$12:$R$112, MATCH(C4681, 'Appendix 1 - Team Data'!$B$12:$B$112,0),4)</f>
        <v>80</v>
      </c>
      <c r="I4681" s="25">
        <f>INDEX('Appendix 1 - Team Data'!$B$12:$R$112, MATCH(D4681, 'Appendix 1 - Team Data'!$B$12:$B$112,0),4)</f>
        <v>80</v>
      </c>
      <c r="J4681" s="25">
        <f t="shared" si="73"/>
        <v>1</v>
      </c>
    </row>
    <row r="4682" spans="2:10">
      <c r="B4682" s="3">
        <v>29831</v>
      </c>
      <c r="C4682" s="10" t="s">
        <v>244</v>
      </c>
      <c r="D4682" s="10" t="s">
        <v>239</v>
      </c>
      <c r="E4682" s="25">
        <v>2</v>
      </c>
      <c r="F4682" s="25">
        <v>1</v>
      </c>
      <c r="G4682" s="10" t="s">
        <v>289</v>
      </c>
      <c r="H4682" s="25">
        <f>INDEX('Appendix 1 - Team Data'!$B$12:$R$112, MATCH(C4682, 'Appendix 1 - Team Data'!$B$12:$B$112,0),4)</f>
        <v>30</v>
      </c>
      <c r="I4682" s="25">
        <f>INDEX('Appendix 1 - Team Data'!$B$12:$R$112, MATCH(D4682, 'Appendix 1 - Team Data'!$B$12:$B$112,0),4)</f>
        <v>40</v>
      </c>
      <c r="J4682" s="25">
        <f t="shared" si="73"/>
        <v>1</v>
      </c>
    </row>
    <row r="4683" spans="2:10">
      <c r="B4683" s="3">
        <v>29837</v>
      </c>
      <c r="C4683" s="10" t="s">
        <v>53</v>
      </c>
      <c r="D4683" s="10" t="s">
        <v>249</v>
      </c>
      <c r="E4683" s="25">
        <v>3</v>
      </c>
      <c r="F4683" s="25">
        <v>2</v>
      </c>
      <c r="G4683" s="10" t="s">
        <v>309</v>
      </c>
      <c r="H4683" s="25">
        <f>INDEX('Appendix 1 - Team Data'!$B$12:$R$112, MATCH(C4683, 'Appendix 1 - Team Data'!$B$12:$B$112,0),4)</f>
        <v>50</v>
      </c>
      <c r="I4683" s="25">
        <f>INDEX('Appendix 1 - Team Data'!$B$12:$R$112, MATCH(D4683, 'Appendix 1 - Team Data'!$B$12:$B$112,0),4)</f>
        <v>20</v>
      </c>
      <c r="J4683" s="25">
        <f t="shared" si="73"/>
        <v>1</v>
      </c>
    </row>
    <row r="4684" spans="2:10">
      <c r="B4684" s="3">
        <v>29838</v>
      </c>
      <c r="C4684" s="10" t="s">
        <v>246</v>
      </c>
      <c r="D4684" s="10" t="s">
        <v>48</v>
      </c>
      <c r="E4684" s="25">
        <v>2</v>
      </c>
      <c r="F4684" s="25">
        <v>1</v>
      </c>
      <c r="G4684" s="10" t="s">
        <v>289</v>
      </c>
      <c r="H4684" s="25">
        <f>INDEX('Appendix 1 - Team Data'!$B$12:$R$112, MATCH(C4684, 'Appendix 1 - Team Data'!$B$12:$B$112,0),4)</f>
        <v>30</v>
      </c>
      <c r="I4684" s="25">
        <f>INDEX('Appendix 1 - Team Data'!$B$12:$R$112, MATCH(D4684, 'Appendix 1 - Team Data'!$B$12:$B$112,0),4)</f>
        <v>90</v>
      </c>
      <c r="J4684" s="25">
        <f t="shared" si="73"/>
        <v>1</v>
      </c>
    </row>
    <row r="4685" spans="2:10">
      <c r="B4685" s="3">
        <v>29838</v>
      </c>
      <c r="C4685" s="10" t="s">
        <v>228</v>
      </c>
      <c r="D4685" s="10" t="s">
        <v>233</v>
      </c>
      <c r="E4685" s="25">
        <v>1</v>
      </c>
      <c r="F4685" s="25">
        <v>2</v>
      </c>
      <c r="G4685" s="10" t="s">
        <v>288</v>
      </c>
      <c r="H4685" s="25">
        <f>INDEX('Appendix 1 - Team Data'!$B$12:$R$112, MATCH(C4685, 'Appendix 1 - Team Data'!$B$12:$B$112,0),4)</f>
        <v>50</v>
      </c>
      <c r="I4685" s="25">
        <f>INDEX('Appendix 1 - Team Data'!$B$12:$R$112, MATCH(D4685, 'Appendix 1 - Team Data'!$B$12:$B$112,0),4)</f>
        <v>40</v>
      </c>
      <c r="J4685" s="25">
        <f t="shared" si="73"/>
        <v>1</v>
      </c>
    </row>
    <row r="4686" spans="2:10">
      <c r="B4686" s="3">
        <v>29839</v>
      </c>
      <c r="C4686" s="10" t="s">
        <v>254</v>
      </c>
      <c r="D4686" s="10" t="s">
        <v>249</v>
      </c>
      <c r="E4686" s="25">
        <v>0</v>
      </c>
      <c r="F4686" s="25">
        <v>1</v>
      </c>
      <c r="G4686" s="10" t="s">
        <v>309</v>
      </c>
      <c r="H4686" s="25">
        <f>INDEX('Appendix 1 - Team Data'!$B$12:$R$112, MATCH(C4686, 'Appendix 1 - Team Data'!$B$12:$B$112,0),4)</f>
        <v>20</v>
      </c>
      <c r="I4686" s="25">
        <f>INDEX('Appendix 1 - Team Data'!$B$12:$R$112, MATCH(D4686, 'Appendix 1 - Team Data'!$B$12:$B$112,0),4)</f>
        <v>20</v>
      </c>
      <c r="J4686" s="25">
        <f t="shared" si="73"/>
        <v>1</v>
      </c>
    </row>
    <row r="4687" spans="2:10">
      <c r="B4687" s="3">
        <v>29841</v>
      </c>
      <c r="C4687" s="10" t="s">
        <v>53</v>
      </c>
      <c r="D4687" s="10" t="s">
        <v>254</v>
      </c>
      <c r="E4687" s="25">
        <v>0</v>
      </c>
      <c r="F4687" s="25">
        <v>1</v>
      </c>
      <c r="G4687" s="10" t="s">
        <v>309</v>
      </c>
      <c r="H4687" s="25">
        <f>INDEX('Appendix 1 - Team Data'!$B$12:$R$112, MATCH(C4687, 'Appendix 1 - Team Data'!$B$12:$B$112,0),4)</f>
        <v>50</v>
      </c>
      <c r="I4687" s="25">
        <f>INDEX('Appendix 1 - Team Data'!$B$12:$R$112, MATCH(D4687, 'Appendix 1 - Team Data'!$B$12:$B$112,0),4)</f>
        <v>20</v>
      </c>
      <c r="J4687" s="25">
        <f t="shared" si="73"/>
        <v>1</v>
      </c>
    </row>
    <row r="4688" spans="2:10">
      <c r="B4688" s="3">
        <v>29852</v>
      </c>
      <c r="C4688" s="10" t="s">
        <v>28</v>
      </c>
      <c r="D4688" s="10" t="s">
        <v>246</v>
      </c>
      <c r="E4688" s="25">
        <v>2</v>
      </c>
      <c r="F4688" s="25">
        <v>1</v>
      </c>
      <c r="G4688" s="10" t="s">
        <v>299</v>
      </c>
      <c r="H4688" s="25">
        <f>INDEX('Appendix 1 - Team Data'!$B$12:$R$112, MATCH(C4688, 'Appendix 1 - Team Data'!$B$12:$B$112,0),4)</f>
        <v>80</v>
      </c>
      <c r="I4688" s="25">
        <f>INDEX('Appendix 1 - Team Data'!$B$12:$R$112, MATCH(D4688, 'Appendix 1 - Team Data'!$B$12:$B$112,0),4)</f>
        <v>30</v>
      </c>
      <c r="J4688" s="25">
        <f t="shared" si="73"/>
        <v>1</v>
      </c>
    </row>
    <row r="4689" spans="2:10">
      <c r="B4689" s="3">
        <v>29852</v>
      </c>
      <c r="C4689" s="10" t="s">
        <v>230</v>
      </c>
      <c r="D4689" s="10" t="s">
        <v>42</v>
      </c>
      <c r="E4689" s="25">
        <v>2</v>
      </c>
      <c r="F4689" s="25">
        <v>1</v>
      </c>
      <c r="G4689" s="10" t="s">
        <v>288</v>
      </c>
      <c r="H4689" s="25">
        <f>INDEX('Appendix 1 - Team Data'!$B$12:$R$112, MATCH(C4689, 'Appendix 1 - Team Data'!$B$12:$B$112,0),4)</f>
        <v>50</v>
      </c>
      <c r="I4689" s="25">
        <f>INDEX('Appendix 1 - Team Data'!$B$12:$R$112, MATCH(D4689, 'Appendix 1 - Team Data'!$B$12:$B$112,0),4)</f>
        <v>80</v>
      </c>
      <c r="J4689" s="25">
        <f t="shared" si="73"/>
        <v>1</v>
      </c>
    </row>
    <row r="4690" spans="2:10">
      <c r="B4690" s="3">
        <v>29852</v>
      </c>
      <c r="C4690" s="10" t="s">
        <v>211</v>
      </c>
      <c r="D4690" s="10" t="s">
        <v>233</v>
      </c>
      <c r="E4690" s="25">
        <v>3</v>
      </c>
      <c r="F4690" s="25">
        <v>2</v>
      </c>
      <c r="G4690" s="10" t="s">
        <v>288</v>
      </c>
      <c r="H4690" s="25">
        <f>INDEX('Appendix 1 - Team Data'!$B$12:$R$112, MATCH(C4690, 'Appendix 1 - Team Data'!$B$12:$B$112,0),4)</f>
        <v>90</v>
      </c>
      <c r="I4690" s="25">
        <f>INDEX('Appendix 1 - Team Data'!$B$12:$R$112, MATCH(D4690, 'Appendix 1 - Team Data'!$B$12:$B$112,0),4)</f>
        <v>40</v>
      </c>
      <c r="J4690" s="25">
        <f t="shared" si="73"/>
        <v>1</v>
      </c>
    </row>
    <row r="4691" spans="2:10">
      <c r="B4691" s="3">
        <v>29855</v>
      </c>
      <c r="C4691" s="10" t="s">
        <v>269</v>
      </c>
      <c r="D4691" s="10" t="s">
        <v>33</v>
      </c>
      <c r="E4691" s="25">
        <v>1</v>
      </c>
      <c r="F4691" s="25">
        <v>0</v>
      </c>
      <c r="G4691" s="10" t="s">
        <v>288</v>
      </c>
      <c r="H4691" s="25">
        <f>INDEX('Appendix 1 - Team Data'!$B$12:$R$112, MATCH(C4691, 'Appendix 1 - Team Data'!$B$12:$B$112,0),4)</f>
        <v>0</v>
      </c>
      <c r="I4691" s="25">
        <f>INDEX('Appendix 1 - Team Data'!$B$12:$R$112, MATCH(D4691, 'Appendix 1 - Team Data'!$B$12:$B$112,0),4)</f>
        <v>50</v>
      </c>
      <c r="J4691" s="25">
        <f t="shared" si="73"/>
        <v>1</v>
      </c>
    </row>
    <row r="4692" spans="2:10">
      <c r="B4692" s="3">
        <v>29862</v>
      </c>
      <c r="C4692" s="10" t="s">
        <v>254</v>
      </c>
      <c r="D4692" s="10" t="s">
        <v>248</v>
      </c>
      <c r="E4692" s="25">
        <v>1</v>
      </c>
      <c r="F4692" s="25">
        <v>0</v>
      </c>
      <c r="G4692" s="10" t="s">
        <v>289</v>
      </c>
      <c r="H4692" s="25">
        <f>INDEX('Appendix 1 - Team Data'!$B$12:$R$112, MATCH(C4692, 'Appendix 1 - Team Data'!$B$12:$B$112,0),4)</f>
        <v>20</v>
      </c>
      <c r="I4692" s="25">
        <f>INDEX('Appendix 1 - Team Data'!$B$12:$R$112, MATCH(D4692, 'Appendix 1 - Team Data'!$B$12:$B$112,0),4)</f>
        <v>30</v>
      </c>
      <c r="J4692" s="25">
        <f t="shared" si="73"/>
        <v>1</v>
      </c>
    </row>
    <row r="4693" spans="2:10">
      <c r="B4693" s="3">
        <v>29869</v>
      </c>
      <c r="C4693" s="10" t="s">
        <v>254</v>
      </c>
      <c r="D4693" s="10" t="s">
        <v>275</v>
      </c>
      <c r="E4693" s="25">
        <v>1</v>
      </c>
      <c r="F4693" s="25">
        <v>2</v>
      </c>
      <c r="G4693" s="10" t="s">
        <v>289</v>
      </c>
      <c r="H4693" s="25">
        <f>INDEX('Appendix 1 - Team Data'!$B$12:$R$112, MATCH(C4693, 'Appendix 1 - Team Data'!$B$12:$B$112,0),4)</f>
        <v>20</v>
      </c>
      <c r="I4693" s="25">
        <f>INDEX('Appendix 1 - Team Data'!$B$12:$R$112, MATCH(D4693, 'Appendix 1 - Team Data'!$B$12:$B$112,0),4)</f>
        <v>0</v>
      </c>
      <c r="J4693" s="25">
        <f t="shared" ref="J4693:J4756" si="74">ABS(F4693-E4693)</f>
        <v>1</v>
      </c>
    </row>
    <row r="4694" spans="2:10">
      <c r="B4694" s="3">
        <v>29869</v>
      </c>
      <c r="C4694" s="10" t="s">
        <v>228</v>
      </c>
      <c r="D4694" s="10" t="s">
        <v>36</v>
      </c>
      <c r="E4694" s="25">
        <v>1</v>
      </c>
      <c r="F4694" s="25">
        <v>2</v>
      </c>
      <c r="G4694" s="10" t="s">
        <v>289</v>
      </c>
      <c r="H4694" s="25">
        <f>INDEX('Appendix 1 - Team Data'!$B$12:$R$112, MATCH(C4694, 'Appendix 1 - Team Data'!$B$12:$B$112,0),4)</f>
        <v>50</v>
      </c>
      <c r="I4694" s="25">
        <f>INDEX('Appendix 1 - Team Data'!$B$12:$R$112, MATCH(D4694, 'Appendix 1 - Team Data'!$B$12:$B$112,0),4)</f>
        <v>80</v>
      </c>
      <c r="J4694" s="25">
        <f t="shared" si="74"/>
        <v>1</v>
      </c>
    </row>
    <row r="4695" spans="2:10">
      <c r="B4695" s="3">
        <v>29873</v>
      </c>
      <c r="C4695" s="10" t="s">
        <v>230</v>
      </c>
      <c r="D4695" s="10" t="s">
        <v>28</v>
      </c>
      <c r="E4695" s="25">
        <v>2</v>
      </c>
      <c r="F4695" s="25">
        <v>3</v>
      </c>
      <c r="G4695" s="10" t="s">
        <v>289</v>
      </c>
      <c r="H4695" s="25">
        <f>INDEX('Appendix 1 - Team Data'!$B$12:$R$112, MATCH(C4695, 'Appendix 1 - Team Data'!$B$12:$B$112,0),4)</f>
        <v>50</v>
      </c>
      <c r="I4695" s="25">
        <f>INDEX('Appendix 1 - Team Data'!$B$12:$R$112, MATCH(D4695, 'Appendix 1 - Team Data'!$B$12:$B$112,0),4)</f>
        <v>80</v>
      </c>
      <c r="J4695" s="25">
        <f t="shared" si="74"/>
        <v>1</v>
      </c>
    </row>
    <row r="4696" spans="2:10">
      <c r="B4696" s="3">
        <v>29873</v>
      </c>
      <c r="C4696" s="10" t="s">
        <v>221</v>
      </c>
      <c r="D4696" s="10" t="s">
        <v>25</v>
      </c>
      <c r="E4696" s="25">
        <v>3</v>
      </c>
      <c r="F4696" s="25">
        <v>2</v>
      </c>
      <c r="G4696" s="10" t="s">
        <v>289</v>
      </c>
      <c r="H4696" s="25">
        <f>INDEX('Appendix 1 - Team Data'!$B$12:$R$112, MATCH(C4696, 'Appendix 1 - Team Data'!$B$12:$B$112,0),4)</f>
        <v>60</v>
      </c>
      <c r="I4696" s="25">
        <f>INDEX('Appendix 1 - Team Data'!$B$12:$R$112, MATCH(D4696, 'Appendix 1 - Team Data'!$B$12:$B$112,0),4)</f>
        <v>90</v>
      </c>
      <c r="J4696" s="25">
        <f t="shared" si="74"/>
        <v>1</v>
      </c>
    </row>
    <row r="4697" spans="2:10">
      <c r="B4697" s="3">
        <v>29873</v>
      </c>
      <c r="C4697" s="10" t="s">
        <v>20</v>
      </c>
      <c r="D4697" s="10" t="s">
        <v>42</v>
      </c>
      <c r="E4697" s="25">
        <v>1</v>
      </c>
      <c r="F4697" s="25">
        <v>2</v>
      </c>
      <c r="G4697" s="10" t="s">
        <v>289</v>
      </c>
      <c r="H4697" s="25">
        <f>INDEX('Appendix 1 - Team Data'!$B$12:$R$112, MATCH(C4697, 'Appendix 1 - Team Data'!$B$12:$B$112,0),4)</f>
        <v>90</v>
      </c>
      <c r="I4697" s="25">
        <f>INDEX('Appendix 1 - Team Data'!$B$12:$R$112, MATCH(D4697, 'Appendix 1 - Team Data'!$B$12:$B$112,0),4)</f>
        <v>80</v>
      </c>
      <c r="J4697" s="25">
        <f t="shared" si="74"/>
        <v>1</v>
      </c>
    </row>
    <row r="4698" spans="2:10">
      <c r="B4698" s="3">
        <v>29887</v>
      </c>
      <c r="C4698" s="10" t="s">
        <v>30</v>
      </c>
      <c r="D4698" s="10" t="s">
        <v>50</v>
      </c>
      <c r="E4698" s="25">
        <v>1</v>
      </c>
      <c r="F4698" s="25">
        <v>2</v>
      </c>
      <c r="G4698" s="10" t="s">
        <v>288</v>
      </c>
      <c r="H4698" s="25">
        <f>INDEX('Appendix 1 - Team Data'!$B$12:$R$112, MATCH(C4698, 'Appendix 1 - Team Data'!$B$12:$B$112,0),4)</f>
        <v>90</v>
      </c>
      <c r="I4698" s="25">
        <f>INDEX('Appendix 1 - Team Data'!$B$12:$R$112, MATCH(D4698, 'Appendix 1 - Team Data'!$B$12:$B$112,0),4)</f>
        <v>80</v>
      </c>
      <c r="J4698" s="25">
        <f t="shared" si="74"/>
        <v>1</v>
      </c>
    </row>
    <row r="4699" spans="2:10">
      <c r="B4699" s="3">
        <v>29887</v>
      </c>
      <c r="C4699" s="10" t="s">
        <v>16</v>
      </c>
      <c r="D4699" s="10" t="s">
        <v>42</v>
      </c>
      <c r="E4699" s="25">
        <v>1</v>
      </c>
      <c r="F4699" s="25">
        <v>2</v>
      </c>
      <c r="G4699" s="10" t="s">
        <v>288</v>
      </c>
      <c r="H4699" s="25">
        <f>INDEX('Appendix 1 - Team Data'!$B$12:$R$112, MATCH(C4699, 'Appendix 1 - Team Data'!$B$12:$B$112,0),4)</f>
        <v>30</v>
      </c>
      <c r="I4699" s="25">
        <f>INDEX('Appendix 1 - Team Data'!$B$12:$R$112, MATCH(D4699, 'Appendix 1 - Team Data'!$B$12:$B$112,0),4)</f>
        <v>80</v>
      </c>
      <c r="J4699" s="25">
        <f t="shared" si="74"/>
        <v>1</v>
      </c>
    </row>
    <row r="4700" spans="2:10">
      <c r="B4700" s="3">
        <v>29889</v>
      </c>
      <c r="C4700" s="10" t="s">
        <v>251</v>
      </c>
      <c r="D4700" s="10" t="s">
        <v>33</v>
      </c>
      <c r="E4700" s="25">
        <v>2</v>
      </c>
      <c r="F4700" s="25">
        <v>1</v>
      </c>
      <c r="G4700" s="10" t="s">
        <v>289</v>
      </c>
      <c r="H4700" s="25">
        <f>INDEX('Appendix 1 - Team Data'!$B$12:$R$112, MATCH(C4700, 'Appendix 1 - Team Data'!$B$12:$B$112,0),4)</f>
        <v>20</v>
      </c>
      <c r="I4700" s="25">
        <f>INDEX('Appendix 1 - Team Data'!$B$12:$R$112, MATCH(D4700, 'Appendix 1 - Team Data'!$B$12:$B$112,0),4)</f>
        <v>50</v>
      </c>
      <c r="J4700" s="25">
        <f t="shared" si="74"/>
        <v>1</v>
      </c>
    </row>
    <row r="4701" spans="2:10">
      <c r="B4701" s="3">
        <v>29892</v>
      </c>
      <c r="C4701" s="10" t="s">
        <v>255</v>
      </c>
      <c r="D4701" s="10" t="s">
        <v>271</v>
      </c>
      <c r="E4701" s="25">
        <v>1</v>
      </c>
      <c r="F4701" s="25">
        <v>0</v>
      </c>
      <c r="G4701" s="10" t="s">
        <v>289</v>
      </c>
      <c r="H4701" s="25">
        <f>INDEX('Appendix 1 - Team Data'!$B$12:$R$112, MATCH(C4701, 'Appendix 1 - Team Data'!$B$12:$B$112,0),4)</f>
        <v>20</v>
      </c>
      <c r="I4701" s="25">
        <f>INDEX('Appendix 1 - Team Data'!$B$12:$R$112, MATCH(D4701, 'Appendix 1 - Team Data'!$B$12:$B$112,0),4)</f>
        <v>0</v>
      </c>
      <c r="J4701" s="25">
        <f t="shared" si="74"/>
        <v>1</v>
      </c>
    </row>
    <row r="4702" spans="2:10">
      <c r="B4702" s="3">
        <v>29894</v>
      </c>
      <c r="C4702" s="10" t="s">
        <v>16</v>
      </c>
      <c r="D4702" s="10" t="s">
        <v>275</v>
      </c>
      <c r="E4702" s="25">
        <v>0</v>
      </c>
      <c r="F4702" s="25">
        <v>1</v>
      </c>
      <c r="G4702" s="10" t="s">
        <v>289</v>
      </c>
      <c r="H4702" s="25">
        <f>INDEX('Appendix 1 - Team Data'!$B$12:$R$112, MATCH(C4702, 'Appendix 1 - Team Data'!$B$12:$B$112,0),4)</f>
        <v>30</v>
      </c>
      <c r="I4702" s="25">
        <f>INDEX('Appendix 1 - Team Data'!$B$12:$R$112, MATCH(D4702, 'Appendix 1 - Team Data'!$B$12:$B$112,0),4)</f>
        <v>0</v>
      </c>
      <c r="J4702" s="25">
        <f t="shared" si="74"/>
        <v>1</v>
      </c>
    </row>
    <row r="4703" spans="2:10">
      <c r="B4703" s="3">
        <v>29896</v>
      </c>
      <c r="C4703" s="10" t="s">
        <v>41</v>
      </c>
      <c r="D4703" s="10" t="s">
        <v>271</v>
      </c>
      <c r="E4703" s="25">
        <v>0</v>
      </c>
      <c r="F4703" s="25">
        <v>1</v>
      </c>
      <c r="G4703" s="10" t="s">
        <v>289</v>
      </c>
      <c r="H4703" s="25">
        <f>INDEX('Appendix 1 - Team Data'!$B$12:$R$112, MATCH(C4703, 'Appendix 1 - Team Data'!$B$12:$B$112,0),4)</f>
        <v>80</v>
      </c>
      <c r="I4703" s="25">
        <f>INDEX('Appendix 1 - Team Data'!$B$12:$R$112, MATCH(D4703, 'Appendix 1 - Team Data'!$B$12:$B$112,0),4)</f>
        <v>0</v>
      </c>
      <c r="J4703" s="25">
        <f t="shared" si="74"/>
        <v>1</v>
      </c>
    </row>
    <row r="4704" spans="2:10">
      <c r="B4704" s="3">
        <v>29902</v>
      </c>
      <c r="C4704" s="10" t="s">
        <v>237</v>
      </c>
      <c r="D4704" s="10" t="s">
        <v>255</v>
      </c>
      <c r="E4704" s="25">
        <v>2</v>
      </c>
      <c r="F4704" s="25">
        <v>1</v>
      </c>
      <c r="G4704" s="10" t="s">
        <v>289</v>
      </c>
      <c r="H4704" s="25">
        <f>INDEX('Appendix 1 - Team Data'!$B$12:$R$112, MATCH(C4704, 'Appendix 1 - Team Data'!$B$12:$B$112,0),4)</f>
        <v>40</v>
      </c>
      <c r="I4704" s="25">
        <f>INDEX('Appendix 1 - Team Data'!$B$12:$R$112, MATCH(D4704, 'Appendix 1 - Team Data'!$B$12:$B$112,0),4)</f>
        <v>20</v>
      </c>
      <c r="J4704" s="25">
        <f t="shared" si="74"/>
        <v>1</v>
      </c>
    </row>
    <row r="4705" spans="2:10">
      <c r="B4705" s="3">
        <v>29908</v>
      </c>
      <c r="C4705" s="10" t="s">
        <v>48</v>
      </c>
      <c r="D4705" s="10" t="s">
        <v>236</v>
      </c>
      <c r="E4705" s="25">
        <v>1</v>
      </c>
      <c r="F4705" s="25">
        <v>0</v>
      </c>
      <c r="G4705" s="10" t="s">
        <v>289</v>
      </c>
      <c r="H4705" s="25">
        <f>INDEX('Appendix 1 - Team Data'!$B$12:$R$112, MATCH(C4705, 'Appendix 1 - Team Data'!$B$12:$B$112,0),4)</f>
        <v>90</v>
      </c>
      <c r="I4705" s="25">
        <f>INDEX('Appendix 1 - Team Data'!$B$12:$R$112, MATCH(D4705, 'Appendix 1 - Team Data'!$B$12:$B$112,0),4)</f>
        <v>40</v>
      </c>
      <c r="J4705" s="25">
        <f t="shared" si="74"/>
        <v>1</v>
      </c>
    </row>
    <row r="4706" spans="2:10">
      <c r="B4706" s="3">
        <v>29908</v>
      </c>
      <c r="C4706" s="10" t="s">
        <v>229</v>
      </c>
      <c r="D4706" s="10" t="s">
        <v>252</v>
      </c>
      <c r="E4706" s="25">
        <v>1</v>
      </c>
      <c r="F4706" s="25">
        <v>0</v>
      </c>
      <c r="G4706" s="10" t="s">
        <v>289</v>
      </c>
      <c r="H4706" s="25">
        <f>INDEX('Appendix 1 - Team Data'!$B$12:$R$112, MATCH(C4706, 'Appendix 1 - Team Data'!$B$12:$B$112,0),4)</f>
        <v>50</v>
      </c>
      <c r="I4706" s="25">
        <f>INDEX('Appendix 1 - Team Data'!$B$12:$R$112, MATCH(D4706, 'Appendix 1 - Team Data'!$B$12:$B$112,0),4)</f>
        <v>20</v>
      </c>
      <c r="J4706" s="25">
        <f t="shared" si="74"/>
        <v>1</v>
      </c>
    </row>
    <row r="4707" spans="2:10">
      <c r="B4707" s="3">
        <v>29908</v>
      </c>
      <c r="C4707" s="10" t="s">
        <v>50</v>
      </c>
      <c r="D4707" s="10" t="s">
        <v>21</v>
      </c>
      <c r="E4707" s="25">
        <v>2</v>
      </c>
      <c r="F4707" s="25">
        <v>3</v>
      </c>
      <c r="G4707" s="10" t="s">
        <v>288</v>
      </c>
      <c r="H4707" s="25">
        <f>INDEX('Appendix 1 - Team Data'!$B$12:$R$112, MATCH(C4707, 'Appendix 1 - Team Data'!$B$12:$B$112,0),4)</f>
        <v>80</v>
      </c>
      <c r="I4707" s="25">
        <f>INDEX('Appendix 1 - Team Data'!$B$12:$R$112, MATCH(D4707, 'Appendix 1 - Team Data'!$B$12:$B$112,0),4)</f>
        <v>90</v>
      </c>
      <c r="J4707" s="25">
        <f t="shared" si="74"/>
        <v>1</v>
      </c>
    </row>
    <row r="4708" spans="2:10">
      <c r="B4708" s="3">
        <v>29908</v>
      </c>
      <c r="C4708" s="10" t="s">
        <v>20</v>
      </c>
      <c r="D4708" s="10" t="s">
        <v>222</v>
      </c>
      <c r="E4708" s="25">
        <v>2</v>
      </c>
      <c r="F4708" s="25">
        <v>1</v>
      </c>
      <c r="G4708" s="10" t="s">
        <v>289</v>
      </c>
      <c r="H4708" s="25">
        <f>INDEX('Appendix 1 - Team Data'!$B$12:$R$112, MATCH(C4708, 'Appendix 1 - Team Data'!$B$12:$B$112,0),4)</f>
        <v>90</v>
      </c>
      <c r="I4708" s="25">
        <f>INDEX('Appendix 1 - Team Data'!$B$12:$R$112, MATCH(D4708, 'Appendix 1 - Team Data'!$B$12:$B$112,0),4)</f>
        <v>60</v>
      </c>
      <c r="J4708" s="25">
        <f t="shared" si="74"/>
        <v>1</v>
      </c>
    </row>
    <row r="4709" spans="2:10">
      <c r="B4709" s="3">
        <v>29909</v>
      </c>
      <c r="C4709" s="10" t="s">
        <v>271</v>
      </c>
      <c r="D4709" s="10" t="s">
        <v>262</v>
      </c>
      <c r="E4709" s="25">
        <v>1</v>
      </c>
      <c r="F4709" s="25">
        <v>0</v>
      </c>
      <c r="G4709" s="10" t="s">
        <v>289</v>
      </c>
      <c r="H4709" s="25">
        <f>INDEX('Appendix 1 - Team Data'!$B$12:$R$112, MATCH(C4709, 'Appendix 1 - Team Data'!$B$12:$B$112,0),4)</f>
        <v>0</v>
      </c>
      <c r="I4709" s="25">
        <f>INDEX('Appendix 1 - Team Data'!$B$12:$R$112, MATCH(D4709, 'Appendix 1 - Team Data'!$B$12:$B$112,0),4)</f>
        <v>10</v>
      </c>
      <c r="J4709" s="25">
        <f t="shared" si="74"/>
        <v>1</v>
      </c>
    </row>
    <row r="4710" spans="2:10">
      <c r="B4710" s="3">
        <v>29917</v>
      </c>
      <c r="C4710" s="10" t="s">
        <v>269</v>
      </c>
      <c r="D4710" s="10" t="s">
        <v>260</v>
      </c>
      <c r="E4710" s="25">
        <v>0</v>
      </c>
      <c r="F4710" s="25">
        <v>1</v>
      </c>
      <c r="G4710" s="10" t="s">
        <v>310</v>
      </c>
      <c r="H4710" s="25">
        <f>INDEX('Appendix 1 - Team Data'!$B$12:$R$112, MATCH(C4710, 'Appendix 1 - Team Data'!$B$12:$B$112,0),4)</f>
        <v>0</v>
      </c>
      <c r="I4710" s="25">
        <f>INDEX('Appendix 1 - Team Data'!$B$12:$R$112, MATCH(D4710, 'Appendix 1 - Team Data'!$B$12:$B$112,0),4)</f>
        <v>10</v>
      </c>
      <c r="J4710" s="25">
        <f t="shared" si="74"/>
        <v>1</v>
      </c>
    </row>
    <row r="4711" spans="2:10">
      <c r="B4711" s="3">
        <v>29919</v>
      </c>
      <c r="C4711" s="10" t="s">
        <v>231</v>
      </c>
      <c r="D4711" s="10" t="s">
        <v>22</v>
      </c>
      <c r="E4711" s="25">
        <v>2</v>
      </c>
      <c r="F4711" s="25">
        <v>1</v>
      </c>
      <c r="G4711" s="10" t="s">
        <v>289</v>
      </c>
      <c r="H4711" s="25">
        <f>INDEX('Appendix 1 - Team Data'!$B$12:$R$112, MATCH(C4711, 'Appendix 1 - Team Data'!$B$12:$B$112,0),4)</f>
        <v>40</v>
      </c>
      <c r="I4711" s="25">
        <f>INDEX('Appendix 1 - Team Data'!$B$12:$R$112, MATCH(D4711, 'Appendix 1 - Team Data'!$B$12:$B$112,0),4)</f>
        <v>50</v>
      </c>
      <c r="J4711" s="25">
        <f t="shared" si="74"/>
        <v>1</v>
      </c>
    </row>
    <row r="4712" spans="2:10">
      <c r="B4712" s="3">
        <v>29920</v>
      </c>
      <c r="C4712" s="10" t="s">
        <v>275</v>
      </c>
      <c r="D4712" s="10" t="s">
        <v>248</v>
      </c>
      <c r="E4712" s="25">
        <v>1</v>
      </c>
      <c r="F4712" s="25">
        <v>0</v>
      </c>
      <c r="G4712" s="10" t="s">
        <v>289</v>
      </c>
      <c r="H4712" s="25">
        <f>INDEX('Appendix 1 - Team Data'!$B$12:$R$112, MATCH(C4712, 'Appendix 1 - Team Data'!$B$12:$B$112,0),4)</f>
        <v>0</v>
      </c>
      <c r="I4712" s="25">
        <f>INDEX('Appendix 1 - Team Data'!$B$12:$R$112, MATCH(D4712, 'Appendix 1 - Team Data'!$B$12:$B$112,0),4)</f>
        <v>30</v>
      </c>
      <c r="J4712" s="25">
        <f t="shared" si="74"/>
        <v>1</v>
      </c>
    </row>
    <row r="4713" spans="2:10">
      <c r="B4713" s="3">
        <v>29961</v>
      </c>
      <c r="C4713" s="10" t="s">
        <v>248</v>
      </c>
      <c r="D4713" s="10" t="s">
        <v>254</v>
      </c>
      <c r="E4713" s="25">
        <v>1</v>
      </c>
      <c r="F4713" s="25">
        <v>2</v>
      </c>
      <c r="G4713" s="10" t="s">
        <v>289</v>
      </c>
      <c r="H4713" s="25">
        <f>INDEX('Appendix 1 - Team Data'!$B$12:$R$112, MATCH(C4713, 'Appendix 1 - Team Data'!$B$12:$B$112,0),4)</f>
        <v>30</v>
      </c>
      <c r="I4713" s="25">
        <f>INDEX('Appendix 1 - Team Data'!$B$12:$R$112, MATCH(D4713, 'Appendix 1 - Team Data'!$B$12:$B$112,0),4)</f>
        <v>20</v>
      </c>
      <c r="J4713" s="25">
        <f t="shared" si="74"/>
        <v>1</v>
      </c>
    </row>
    <row r="4714" spans="2:10">
      <c r="B4714" s="3">
        <v>29971</v>
      </c>
      <c r="C4714" s="10" t="s">
        <v>230</v>
      </c>
      <c r="D4714" s="10" t="s">
        <v>20</v>
      </c>
      <c r="E4714" s="25">
        <v>1</v>
      </c>
      <c r="F4714" s="25">
        <v>2</v>
      </c>
      <c r="G4714" s="10" t="s">
        <v>288</v>
      </c>
      <c r="H4714" s="25">
        <f>INDEX('Appendix 1 - Team Data'!$B$12:$R$112, MATCH(C4714, 'Appendix 1 - Team Data'!$B$12:$B$112,0),4)</f>
        <v>50</v>
      </c>
      <c r="I4714" s="25">
        <f>INDEX('Appendix 1 - Team Data'!$B$12:$R$112, MATCH(D4714, 'Appendix 1 - Team Data'!$B$12:$B$112,0),4)</f>
        <v>90</v>
      </c>
      <c r="J4714" s="25">
        <f t="shared" si="74"/>
        <v>1</v>
      </c>
    </row>
    <row r="4715" spans="2:10">
      <c r="B4715" s="3">
        <v>29989</v>
      </c>
      <c r="C4715" s="10" t="s">
        <v>47</v>
      </c>
      <c r="D4715" s="10" t="s">
        <v>251</v>
      </c>
      <c r="E4715" s="25">
        <v>0</v>
      </c>
      <c r="F4715" s="25">
        <v>1</v>
      </c>
      <c r="G4715" s="10" t="s">
        <v>288</v>
      </c>
      <c r="H4715" s="25">
        <f>INDEX('Appendix 1 - Team Data'!$B$12:$R$112, MATCH(C4715, 'Appendix 1 - Team Data'!$B$12:$B$112,0),4)</f>
        <v>40</v>
      </c>
      <c r="I4715" s="25">
        <f>INDEX('Appendix 1 - Team Data'!$B$12:$R$112, MATCH(D4715, 'Appendix 1 - Team Data'!$B$12:$B$112,0),4)</f>
        <v>20</v>
      </c>
      <c r="J4715" s="25">
        <f t="shared" si="74"/>
        <v>1</v>
      </c>
    </row>
    <row r="4716" spans="2:10">
      <c r="B4716" s="3">
        <v>29993</v>
      </c>
      <c r="C4716" s="10" t="s">
        <v>254</v>
      </c>
      <c r="D4716" s="10" t="s">
        <v>236</v>
      </c>
      <c r="E4716" s="25">
        <v>1</v>
      </c>
      <c r="F4716" s="25">
        <v>2</v>
      </c>
      <c r="G4716" s="10" t="s">
        <v>288</v>
      </c>
      <c r="H4716" s="25">
        <f>INDEX('Appendix 1 - Team Data'!$B$12:$R$112, MATCH(C4716, 'Appendix 1 - Team Data'!$B$12:$B$112,0),4)</f>
        <v>20</v>
      </c>
      <c r="I4716" s="25">
        <f>INDEX('Appendix 1 - Team Data'!$B$12:$R$112, MATCH(D4716, 'Appendix 1 - Team Data'!$B$12:$B$112,0),4)</f>
        <v>40</v>
      </c>
      <c r="J4716" s="25">
        <f t="shared" si="74"/>
        <v>1</v>
      </c>
    </row>
    <row r="4717" spans="2:10">
      <c r="B4717" s="3">
        <v>29995</v>
      </c>
      <c r="C4717" s="10" t="s">
        <v>276</v>
      </c>
      <c r="D4717" s="10" t="s">
        <v>257</v>
      </c>
      <c r="E4717" s="25">
        <v>1</v>
      </c>
      <c r="F4717" s="25">
        <v>0</v>
      </c>
      <c r="G4717" s="10" t="s">
        <v>312</v>
      </c>
      <c r="H4717" s="25">
        <f>INDEX('Appendix 1 - Team Data'!$B$12:$R$112, MATCH(C4717, 'Appendix 1 - Team Data'!$B$12:$B$112,0),4)</f>
        <v>0</v>
      </c>
      <c r="I4717" s="25">
        <f>INDEX('Appendix 1 - Team Data'!$B$12:$R$112, MATCH(D4717, 'Appendix 1 - Team Data'!$B$12:$B$112,0),4)</f>
        <v>20</v>
      </c>
      <c r="J4717" s="25">
        <f t="shared" si="74"/>
        <v>1</v>
      </c>
    </row>
    <row r="4718" spans="2:10">
      <c r="B4718" s="3">
        <v>29996</v>
      </c>
      <c r="C4718" s="10" t="s">
        <v>254</v>
      </c>
      <c r="D4718" s="10" t="s">
        <v>236</v>
      </c>
      <c r="E4718" s="25">
        <v>1</v>
      </c>
      <c r="F4718" s="25">
        <v>2</v>
      </c>
      <c r="G4718" s="10" t="s">
        <v>288</v>
      </c>
      <c r="H4718" s="25">
        <f>INDEX('Appendix 1 - Team Data'!$B$12:$R$112, MATCH(C4718, 'Appendix 1 - Team Data'!$B$12:$B$112,0),4)</f>
        <v>20</v>
      </c>
      <c r="I4718" s="25">
        <f>INDEX('Appendix 1 - Team Data'!$B$12:$R$112, MATCH(D4718, 'Appendix 1 - Team Data'!$B$12:$B$112,0),4)</f>
        <v>40</v>
      </c>
      <c r="J4718" s="25">
        <f t="shared" si="74"/>
        <v>1</v>
      </c>
    </row>
    <row r="4719" spans="2:10">
      <c r="B4719" s="3">
        <v>29999</v>
      </c>
      <c r="C4719" s="10" t="s">
        <v>276</v>
      </c>
      <c r="D4719" s="10" t="s">
        <v>266</v>
      </c>
      <c r="E4719" s="25">
        <v>0</v>
      </c>
      <c r="F4719" s="25">
        <v>1</v>
      </c>
      <c r="G4719" s="10" t="s">
        <v>312</v>
      </c>
      <c r="H4719" s="25">
        <f>INDEX('Appendix 1 - Team Data'!$B$12:$R$112, MATCH(C4719, 'Appendix 1 - Team Data'!$B$12:$B$112,0),4)</f>
        <v>0</v>
      </c>
      <c r="I4719" s="25">
        <f>INDEX('Appendix 1 - Team Data'!$B$12:$R$112, MATCH(D4719, 'Appendix 1 - Team Data'!$B$12:$B$112,0),4)</f>
        <v>10</v>
      </c>
      <c r="J4719" s="25">
        <f t="shared" si="74"/>
        <v>1</v>
      </c>
    </row>
    <row r="4720" spans="2:10">
      <c r="B4720" s="3">
        <v>29999</v>
      </c>
      <c r="C4720" s="10" t="s">
        <v>257</v>
      </c>
      <c r="D4720" s="10" t="s">
        <v>51</v>
      </c>
      <c r="E4720" s="25">
        <v>0</v>
      </c>
      <c r="F4720" s="25">
        <v>1</v>
      </c>
      <c r="G4720" s="10" t="s">
        <v>312</v>
      </c>
      <c r="H4720" s="25">
        <f>INDEX('Appendix 1 - Team Data'!$B$12:$R$112, MATCH(C4720, 'Appendix 1 - Team Data'!$B$12:$B$112,0),4)</f>
        <v>20</v>
      </c>
      <c r="I4720" s="25">
        <f>INDEX('Appendix 1 - Team Data'!$B$12:$R$112, MATCH(D4720, 'Appendix 1 - Team Data'!$B$12:$B$112,0),4)</f>
        <v>70</v>
      </c>
      <c r="J4720" s="25">
        <f t="shared" si="74"/>
        <v>1</v>
      </c>
    </row>
    <row r="4721" spans="2:10">
      <c r="B4721" s="3">
        <v>30001</v>
      </c>
      <c r="C4721" s="10" t="s">
        <v>276</v>
      </c>
      <c r="D4721" s="10" t="s">
        <v>257</v>
      </c>
      <c r="E4721" s="25">
        <v>1</v>
      </c>
      <c r="F4721" s="25">
        <v>2</v>
      </c>
      <c r="G4721" s="10" t="s">
        <v>312</v>
      </c>
      <c r="H4721" s="25">
        <f>INDEX('Appendix 1 - Team Data'!$B$12:$R$112, MATCH(C4721, 'Appendix 1 - Team Data'!$B$12:$B$112,0),4)</f>
        <v>0</v>
      </c>
      <c r="I4721" s="25">
        <f>INDEX('Appendix 1 - Team Data'!$B$12:$R$112, MATCH(D4721, 'Appendix 1 - Team Data'!$B$12:$B$112,0),4)</f>
        <v>20</v>
      </c>
      <c r="J4721" s="25">
        <f t="shared" si="74"/>
        <v>1</v>
      </c>
    </row>
    <row r="4722" spans="2:10">
      <c r="B4722" s="3">
        <v>30001</v>
      </c>
      <c r="C4722" s="10" t="s">
        <v>234</v>
      </c>
      <c r="D4722" s="10" t="s">
        <v>238</v>
      </c>
      <c r="E4722" s="25">
        <v>1</v>
      </c>
      <c r="F4722" s="25">
        <v>0</v>
      </c>
      <c r="G4722" s="10" t="s">
        <v>333</v>
      </c>
      <c r="H4722" s="25">
        <f>INDEX('Appendix 1 - Team Data'!$B$12:$R$112, MATCH(C4722, 'Appendix 1 - Team Data'!$B$12:$B$112,0),4)</f>
        <v>40</v>
      </c>
      <c r="I4722" s="25">
        <f>INDEX('Appendix 1 - Team Data'!$B$12:$R$112, MATCH(D4722, 'Appendix 1 - Team Data'!$B$12:$B$112,0),4)</f>
        <v>40</v>
      </c>
      <c r="J4722" s="25">
        <f t="shared" si="74"/>
        <v>1</v>
      </c>
    </row>
    <row r="4723" spans="2:10">
      <c r="B4723" s="3">
        <v>30001</v>
      </c>
      <c r="C4723" s="10" t="s">
        <v>265</v>
      </c>
      <c r="D4723" s="10" t="s">
        <v>270</v>
      </c>
      <c r="E4723" s="25">
        <v>2</v>
      </c>
      <c r="F4723" s="25">
        <v>1</v>
      </c>
      <c r="G4723" s="10" t="s">
        <v>288</v>
      </c>
      <c r="H4723" s="25">
        <f>INDEX('Appendix 1 - Team Data'!$B$12:$R$112, MATCH(C4723, 'Appendix 1 - Team Data'!$B$12:$B$112,0),4)</f>
        <v>10</v>
      </c>
      <c r="I4723" s="25">
        <f>INDEX('Appendix 1 - Team Data'!$B$12:$R$112, MATCH(D4723, 'Appendix 1 - Team Data'!$B$12:$B$112,0),4)</f>
        <v>0</v>
      </c>
      <c r="J4723" s="25">
        <f t="shared" si="74"/>
        <v>1</v>
      </c>
    </row>
    <row r="4724" spans="2:10">
      <c r="B4724" s="3">
        <v>30003</v>
      </c>
      <c r="C4724" s="10" t="s">
        <v>244</v>
      </c>
      <c r="D4724" s="10" t="s">
        <v>42</v>
      </c>
      <c r="E4724" s="25">
        <v>2</v>
      </c>
      <c r="F4724" s="25">
        <v>1</v>
      </c>
      <c r="G4724" s="10" t="s">
        <v>288</v>
      </c>
      <c r="H4724" s="25">
        <f>INDEX('Appendix 1 - Team Data'!$B$12:$R$112, MATCH(C4724, 'Appendix 1 - Team Data'!$B$12:$B$112,0),4)</f>
        <v>30</v>
      </c>
      <c r="I4724" s="25">
        <f>INDEX('Appendix 1 - Team Data'!$B$12:$R$112, MATCH(D4724, 'Appendix 1 - Team Data'!$B$12:$B$112,0),4)</f>
        <v>80</v>
      </c>
      <c r="J4724" s="25">
        <f t="shared" si="74"/>
        <v>1</v>
      </c>
    </row>
    <row r="4725" spans="2:10">
      <c r="B4725" s="3">
        <v>30011</v>
      </c>
      <c r="C4725" s="10" t="s">
        <v>249</v>
      </c>
      <c r="D4725" s="10" t="s">
        <v>237</v>
      </c>
      <c r="E4725" s="25">
        <v>0</v>
      </c>
      <c r="F4725" s="25">
        <v>1</v>
      </c>
      <c r="G4725" s="10" t="s">
        <v>288</v>
      </c>
      <c r="H4725" s="25">
        <f>INDEX('Appendix 1 - Team Data'!$B$12:$R$112, MATCH(C4725, 'Appendix 1 - Team Data'!$B$12:$B$112,0),4)</f>
        <v>20</v>
      </c>
      <c r="I4725" s="25">
        <f>INDEX('Appendix 1 - Team Data'!$B$12:$R$112, MATCH(D4725, 'Appendix 1 - Team Data'!$B$12:$B$112,0),4)</f>
        <v>40</v>
      </c>
      <c r="J4725" s="25">
        <f t="shared" si="74"/>
        <v>1</v>
      </c>
    </row>
    <row r="4726" spans="2:10">
      <c r="B4726" s="3">
        <v>30017</v>
      </c>
      <c r="C4726" s="10" t="s">
        <v>251</v>
      </c>
      <c r="D4726" s="10" t="s">
        <v>260</v>
      </c>
      <c r="E4726" s="25">
        <v>1</v>
      </c>
      <c r="F4726" s="25">
        <v>0</v>
      </c>
      <c r="G4726" s="10" t="s">
        <v>306</v>
      </c>
      <c r="H4726" s="25">
        <f>INDEX('Appendix 1 - Team Data'!$B$12:$R$112, MATCH(C4726, 'Appendix 1 - Team Data'!$B$12:$B$112,0),4)</f>
        <v>20</v>
      </c>
      <c r="I4726" s="25">
        <f>INDEX('Appendix 1 - Team Data'!$B$12:$R$112, MATCH(D4726, 'Appendix 1 - Team Data'!$B$12:$B$112,0),4)</f>
        <v>10</v>
      </c>
      <c r="J4726" s="25">
        <f t="shared" si="74"/>
        <v>1</v>
      </c>
    </row>
    <row r="4727" spans="2:10">
      <c r="B4727" s="3">
        <v>30020</v>
      </c>
      <c r="C4727" s="10" t="s">
        <v>251</v>
      </c>
      <c r="D4727" s="10" t="s">
        <v>33</v>
      </c>
      <c r="E4727" s="25">
        <v>2</v>
      </c>
      <c r="F4727" s="25">
        <v>1</v>
      </c>
      <c r="G4727" s="10" t="s">
        <v>306</v>
      </c>
      <c r="H4727" s="25">
        <f>INDEX('Appendix 1 - Team Data'!$B$12:$R$112, MATCH(C4727, 'Appendix 1 - Team Data'!$B$12:$B$112,0),4)</f>
        <v>20</v>
      </c>
      <c r="I4727" s="25">
        <f>INDEX('Appendix 1 - Team Data'!$B$12:$R$112, MATCH(D4727, 'Appendix 1 - Team Data'!$B$12:$B$112,0),4)</f>
        <v>50</v>
      </c>
      <c r="J4727" s="25">
        <f t="shared" si="74"/>
        <v>1</v>
      </c>
    </row>
    <row r="4728" spans="2:10">
      <c r="B4728" s="3">
        <v>30022</v>
      </c>
      <c r="C4728" s="10" t="s">
        <v>234</v>
      </c>
      <c r="D4728" s="10" t="s">
        <v>47</v>
      </c>
      <c r="E4728" s="25">
        <v>1</v>
      </c>
      <c r="F4728" s="25">
        <v>0</v>
      </c>
      <c r="G4728" s="10" t="s">
        <v>306</v>
      </c>
      <c r="H4728" s="25">
        <f>INDEX('Appendix 1 - Team Data'!$B$12:$R$112, MATCH(C4728, 'Appendix 1 - Team Data'!$B$12:$B$112,0),4)</f>
        <v>40</v>
      </c>
      <c r="I4728" s="25">
        <f>INDEX('Appendix 1 - Team Data'!$B$12:$R$112, MATCH(D4728, 'Appendix 1 - Team Data'!$B$12:$B$112,0),4)</f>
        <v>40</v>
      </c>
      <c r="J4728" s="25">
        <f t="shared" si="74"/>
        <v>1</v>
      </c>
    </row>
    <row r="4729" spans="2:10">
      <c r="B4729" s="3">
        <v>30026</v>
      </c>
      <c r="C4729" s="10" t="s">
        <v>251</v>
      </c>
      <c r="D4729" s="10" t="s">
        <v>234</v>
      </c>
      <c r="E4729" s="25">
        <v>2</v>
      </c>
      <c r="F4729" s="25">
        <v>3</v>
      </c>
      <c r="G4729" s="10" t="s">
        <v>306</v>
      </c>
      <c r="H4729" s="25">
        <f>INDEX('Appendix 1 - Team Data'!$B$12:$R$112, MATCH(C4729, 'Appendix 1 - Team Data'!$B$12:$B$112,0),4)</f>
        <v>20</v>
      </c>
      <c r="I4729" s="25">
        <f>INDEX('Appendix 1 - Team Data'!$B$12:$R$112, MATCH(D4729, 'Appendix 1 - Team Data'!$B$12:$B$112,0),4)</f>
        <v>40</v>
      </c>
      <c r="J4729" s="25">
        <f t="shared" si="74"/>
        <v>1</v>
      </c>
    </row>
    <row r="4730" spans="2:10">
      <c r="B4730" s="3">
        <v>30026</v>
      </c>
      <c r="C4730" s="10" t="s">
        <v>265</v>
      </c>
      <c r="D4730" s="10" t="s">
        <v>260</v>
      </c>
      <c r="E4730" s="25">
        <v>2</v>
      </c>
      <c r="F4730" s="25">
        <v>1</v>
      </c>
      <c r="G4730" s="10" t="s">
        <v>306</v>
      </c>
      <c r="H4730" s="25">
        <f>INDEX('Appendix 1 - Team Data'!$B$12:$R$112, MATCH(C4730, 'Appendix 1 - Team Data'!$B$12:$B$112,0),4)</f>
        <v>10</v>
      </c>
      <c r="I4730" s="25">
        <f>INDEX('Appendix 1 - Team Data'!$B$12:$R$112, MATCH(D4730, 'Appendix 1 - Team Data'!$B$12:$B$112,0),4)</f>
        <v>10</v>
      </c>
      <c r="J4730" s="25">
        <f t="shared" si="74"/>
        <v>1</v>
      </c>
    </row>
    <row r="4731" spans="2:10">
      <c r="B4731" s="3">
        <v>30029</v>
      </c>
      <c r="C4731" s="10" t="s">
        <v>249</v>
      </c>
      <c r="D4731" s="10" t="s">
        <v>270</v>
      </c>
      <c r="E4731" s="25">
        <v>1</v>
      </c>
      <c r="F4731" s="25">
        <v>0</v>
      </c>
      <c r="G4731" s="10" t="s">
        <v>301</v>
      </c>
      <c r="H4731" s="25">
        <f>INDEX('Appendix 1 - Team Data'!$B$12:$R$112, MATCH(C4731, 'Appendix 1 - Team Data'!$B$12:$B$112,0),4)</f>
        <v>20</v>
      </c>
      <c r="I4731" s="25">
        <f>INDEX('Appendix 1 - Team Data'!$B$12:$R$112, MATCH(D4731, 'Appendix 1 - Team Data'!$B$12:$B$112,0),4)</f>
        <v>0</v>
      </c>
      <c r="J4731" s="25">
        <f t="shared" si="74"/>
        <v>1</v>
      </c>
    </row>
    <row r="4732" spans="2:10">
      <c r="B4732" s="3">
        <v>30031</v>
      </c>
      <c r="C4732" s="10" t="s">
        <v>35</v>
      </c>
      <c r="D4732" s="10" t="s">
        <v>40</v>
      </c>
      <c r="E4732" s="25">
        <v>1</v>
      </c>
      <c r="F4732" s="25">
        <v>0</v>
      </c>
      <c r="G4732" s="10" t="s">
        <v>288</v>
      </c>
      <c r="H4732" s="25">
        <f>INDEX('Appendix 1 - Team Data'!$B$12:$R$112, MATCH(C4732, 'Appendix 1 - Team Data'!$B$12:$B$112,0),4)</f>
        <v>90</v>
      </c>
      <c r="I4732" s="25">
        <f>INDEX('Appendix 1 - Team Data'!$B$12:$R$112, MATCH(D4732, 'Appendix 1 - Team Data'!$B$12:$B$112,0),4)</f>
        <v>90</v>
      </c>
      <c r="J4732" s="25">
        <f t="shared" si="74"/>
        <v>1</v>
      </c>
    </row>
    <row r="4733" spans="2:10">
      <c r="B4733" s="3">
        <v>30031</v>
      </c>
      <c r="C4733" s="10" t="s">
        <v>249</v>
      </c>
      <c r="D4733" s="10" t="s">
        <v>16</v>
      </c>
      <c r="E4733" s="25">
        <v>1</v>
      </c>
      <c r="F4733" s="25">
        <v>0</v>
      </c>
      <c r="G4733" s="10" t="s">
        <v>301</v>
      </c>
      <c r="H4733" s="25">
        <f>INDEX('Appendix 1 - Team Data'!$B$12:$R$112, MATCH(C4733, 'Appendix 1 - Team Data'!$B$12:$B$112,0),4)</f>
        <v>20</v>
      </c>
      <c r="I4733" s="25">
        <f>INDEX('Appendix 1 - Team Data'!$B$12:$R$112, MATCH(D4733, 'Appendix 1 - Team Data'!$B$12:$B$112,0),4)</f>
        <v>30</v>
      </c>
      <c r="J4733" s="25">
        <f t="shared" si="74"/>
        <v>1</v>
      </c>
    </row>
    <row r="4734" spans="2:10">
      <c r="B4734" s="3">
        <v>30033</v>
      </c>
      <c r="C4734" s="10" t="s">
        <v>213</v>
      </c>
      <c r="D4734" s="10" t="s">
        <v>27</v>
      </c>
      <c r="E4734" s="25">
        <v>2</v>
      </c>
      <c r="F4734" s="25">
        <v>1</v>
      </c>
      <c r="G4734" s="10" t="s">
        <v>288</v>
      </c>
      <c r="H4734" s="25">
        <f>INDEX('Appendix 1 - Team Data'!$B$12:$R$112, MATCH(C4734, 'Appendix 1 - Team Data'!$B$12:$B$112,0),4)</f>
        <v>80</v>
      </c>
      <c r="I4734" s="25">
        <f>INDEX('Appendix 1 - Team Data'!$B$12:$R$112, MATCH(D4734, 'Appendix 1 - Team Data'!$B$12:$B$112,0),4)</f>
        <v>80</v>
      </c>
      <c r="J4734" s="25">
        <f t="shared" si="74"/>
        <v>1</v>
      </c>
    </row>
    <row r="4735" spans="2:10">
      <c r="B4735" s="3">
        <v>30033</v>
      </c>
      <c r="C4735" s="10" t="s">
        <v>222</v>
      </c>
      <c r="D4735" s="10" t="s">
        <v>212</v>
      </c>
      <c r="E4735" s="25">
        <v>2</v>
      </c>
      <c r="F4735" s="25">
        <v>1</v>
      </c>
      <c r="G4735" s="10" t="s">
        <v>288</v>
      </c>
      <c r="H4735" s="25">
        <f>INDEX('Appendix 1 - Team Data'!$B$12:$R$112, MATCH(C4735, 'Appendix 1 - Team Data'!$B$12:$B$112,0),4)</f>
        <v>60</v>
      </c>
      <c r="I4735" s="25">
        <f>INDEX('Appendix 1 - Team Data'!$B$12:$R$112, MATCH(D4735, 'Appendix 1 - Team Data'!$B$12:$B$112,0),4)</f>
        <v>80</v>
      </c>
      <c r="J4735" s="25">
        <f t="shared" si="74"/>
        <v>1</v>
      </c>
    </row>
    <row r="4736" spans="2:10">
      <c r="B4736" s="3">
        <v>30034</v>
      </c>
      <c r="C4736" s="10" t="s">
        <v>236</v>
      </c>
      <c r="D4736" s="10" t="s">
        <v>226</v>
      </c>
      <c r="E4736" s="25">
        <v>2</v>
      </c>
      <c r="F4736" s="25">
        <v>3</v>
      </c>
      <c r="G4736" s="10" t="s">
        <v>288</v>
      </c>
      <c r="H4736" s="25">
        <f>INDEX('Appendix 1 - Team Data'!$B$12:$R$112, MATCH(C4736, 'Appendix 1 - Team Data'!$B$12:$B$112,0),4)</f>
        <v>40</v>
      </c>
      <c r="I4736" s="25">
        <f>INDEX('Appendix 1 - Team Data'!$B$12:$R$112, MATCH(D4736, 'Appendix 1 - Team Data'!$B$12:$B$112,0),4)</f>
        <v>60</v>
      </c>
      <c r="J4736" s="25">
        <f t="shared" si="74"/>
        <v>1</v>
      </c>
    </row>
    <row r="4737" spans="2:10">
      <c r="B4737" s="3">
        <v>30034</v>
      </c>
      <c r="C4737" s="10" t="s">
        <v>36</v>
      </c>
      <c r="D4737" s="10" t="s">
        <v>20</v>
      </c>
      <c r="E4737" s="25">
        <v>2</v>
      </c>
      <c r="F4737" s="25">
        <v>1</v>
      </c>
      <c r="G4737" s="10" t="s">
        <v>288</v>
      </c>
      <c r="H4737" s="25">
        <f>INDEX('Appendix 1 - Team Data'!$B$12:$R$112, MATCH(C4737, 'Appendix 1 - Team Data'!$B$12:$B$112,0),4)</f>
        <v>80</v>
      </c>
      <c r="I4737" s="25">
        <f>INDEX('Appendix 1 - Team Data'!$B$12:$R$112, MATCH(D4737, 'Appendix 1 - Team Data'!$B$12:$B$112,0),4)</f>
        <v>90</v>
      </c>
      <c r="J4737" s="25">
        <f t="shared" si="74"/>
        <v>1</v>
      </c>
    </row>
    <row r="4738" spans="2:10">
      <c r="B4738" s="3">
        <v>30036</v>
      </c>
      <c r="C4738" s="10" t="s">
        <v>245</v>
      </c>
      <c r="D4738" s="10" t="s">
        <v>270</v>
      </c>
      <c r="E4738" s="25">
        <v>2</v>
      </c>
      <c r="F4738" s="25">
        <v>1</v>
      </c>
      <c r="G4738" s="10" t="s">
        <v>301</v>
      </c>
      <c r="H4738" s="25">
        <f>INDEX('Appendix 1 - Team Data'!$B$12:$R$112, MATCH(C4738, 'Appendix 1 - Team Data'!$B$12:$B$112,0),4)</f>
        <v>30</v>
      </c>
      <c r="I4738" s="25">
        <f>INDEX('Appendix 1 - Team Data'!$B$12:$R$112, MATCH(D4738, 'Appendix 1 - Team Data'!$B$12:$B$112,0),4)</f>
        <v>0</v>
      </c>
      <c r="J4738" s="25">
        <f t="shared" si="74"/>
        <v>1</v>
      </c>
    </row>
    <row r="4739" spans="2:10">
      <c r="B4739" s="3">
        <v>30036</v>
      </c>
      <c r="C4739" s="10" t="s">
        <v>16</v>
      </c>
      <c r="D4739" s="10" t="s">
        <v>275</v>
      </c>
      <c r="E4739" s="25">
        <v>0</v>
      </c>
      <c r="F4739" s="25">
        <v>1</v>
      </c>
      <c r="G4739" s="10" t="s">
        <v>301</v>
      </c>
      <c r="H4739" s="25">
        <f>INDEX('Appendix 1 - Team Data'!$B$12:$R$112, MATCH(C4739, 'Appendix 1 - Team Data'!$B$12:$B$112,0),4)</f>
        <v>30</v>
      </c>
      <c r="I4739" s="25">
        <f>INDEX('Appendix 1 - Team Data'!$B$12:$R$112, MATCH(D4739, 'Appendix 1 - Team Data'!$B$12:$B$112,0),4)</f>
        <v>0</v>
      </c>
      <c r="J4739" s="25">
        <f t="shared" si="74"/>
        <v>1</v>
      </c>
    </row>
    <row r="4740" spans="2:10">
      <c r="B4740" s="3">
        <v>30039</v>
      </c>
      <c r="C4740" s="10" t="s">
        <v>16</v>
      </c>
      <c r="D4740" s="10" t="s">
        <v>270</v>
      </c>
      <c r="E4740" s="25">
        <v>1</v>
      </c>
      <c r="F4740" s="25">
        <v>0</v>
      </c>
      <c r="G4740" s="10" t="s">
        <v>301</v>
      </c>
      <c r="H4740" s="25">
        <f>INDEX('Appendix 1 - Team Data'!$B$12:$R$112, MATCH(C4740, 'Appendix 1 - Team Data'!$B$12:$B$112,0),4)</f>
        <v>30</v>
      </c>
      <c r="I4740" s="25">
        <f>INDEX('Appendix 1 - Team Data'!$B$12:$R$112, MATCH(D4740, 'Appendix 1 - Team Data'!$B$12:$B$112,0),4)</f>
        <v>0</v>
      </c>
      <c r="J4740" s="25">
        <f t="shared" si="74"/>
        <v>1</v>
      </c>
    </row>
    <row r="4741" spans="2:10">
      <c r="B4741" s="3">
        <v>30040</v>
      </c>
      <c r="C4741" s="10" t="s">
        <v>27</v>
      </c>
      <c r="D4741" s="10" t="s">
        <v>213</v>
      </c>
      <c r="E4741" s="25">
        <v>1</v>
      </c>
      <c r="F4741" s="25">
        <v>0</v>
      </c>
      <c r="G4741" s="10" t="s">
        <v>328</v>
      </c>
      <c r="H4741" s="25">
        <f>INDEX('Appendix 1 - Team Data'!$B$12:$R$112, MATCH(C4741, 'Appendix 1 - Team Data'!$B$12:$B$112,0),4)</f>
        <v>80</v>
      </c>
      <c r="I4741" s="25">
        <f>INDEX('Appendix 1 - Team Data'!$B$12:$R$112, MATCH(D4741, 'Appendix 1 - Team Data'!$B$12:$B$112,0),4)</f>
        <v>80</v>
      </c>
      <c r="J4741" s="25">
        <f t="shared" si="74"/>
        <v>1</v>
      </c>
    </row>
    <row r="4742" spans="2:10">
      <c r="B4742" s="3">
        <v>30045</v>
      </c>
      <c r="C4742" s="10" t="s">
        <v>275</v>
      </c>
      <c r="D4742" s="10" t="s">
        <v>270</v>
      </c>
      <c r="E4742" s="25">
        <v>1</v>
      </c>
      <c r="F4742" s="25">
        <v>2</v>
      </c>
      <c r="G4742" s="10" t="s">
        <v>301</v>
      </c>
      <c r="H4742" s="25">
        <f>INDEX('Appendix 1 - Team Data'!$B$12:$R$112, MATCH(C4742, 'Appendix 1 - Team Data'!$B$12:$B$112,0),4)</f>
        <v>0</v>
      </c>
      <c r="I4742" s="25">
        <f>INDEX('Appendix 1 - Team Data'!$B$12:$R$112, MATCH(D4742, 'Appendix 1 - Team Data'!$B$12:$B$112,0),4)</f>
        <v>0</v>
      </c>
      <c r="J4742" s="25">
        <f t="shared" si="74"/>
        <v>1</v>
      </c>
    </row>
    <row r="4743" spans="2:10">
      <c r="B4743" s="3">
        <v>30055</v>
      </c>
      <c r="C4743" s="10" t="s">
        <v>233</v>
      </c>
      <c r="D4743" s="10" t="s">
        <v>228</v>
      </c>
      <c r="E4743" s="25">
        <v>1</v>
      </c>
      <c r="F4743" s="25">
        <v>2</v>
      </c>
      <c r="G4743" s="10" t="s">
        <v>288</v>
      </c>
      <c r="H4743" s="25">
        <f>INDEX('Appendix 1 - Team Data'!$B$12:$R$112, MATCH(C4743, 'Appendix 1 - Team Data'!$B$12:$B$112,0),4)</f>
        <v>40</v>
      </c>
      <c r="I4743" s="25">
        <f>INDEX('Appendix 1 - Team Data'!$B$12:$R$112, MATCH(D4743, 'Appendix 1 - Team Data'!$B$12:$B$112,0),4)</f>
        <v>50</v>
      </c>
      <c r="J4743" s="25">
        <f t="shared" si="74"/>
        <v>1</v>
      </c>
    </row>
    <row r="4744" spans="2:10">
      <c r="B4744" s="3">
        <v>30055</v>
      </c>
      <c r="C4744" s="10" t="s">
        <v>212</v>
      </c>
      <c r="D4744" s="10" t="s">
        <v>230</v>
      </c>
      <c r="E4744" s="25">
        <v>1</v>
      </c>
      <c r="F4744" s="25">
        <v>0</v>
      </c>
      <c r="G4744" s="10" t="s">
        <v>288</v>
      </c>
      <c r="H4744" s="25">
        <f>INDEX('Appendix 1 - Team Data'!$B$12:$R$112, MATCH(C4744, 'Appendix 1 - Team Data'!$B$12:$B$112,0),4)</f>
        <v>80</v>
      </c>
      <c r="I4744" s="25">
        <f>INDEX('Appendix 1 - Team Data'!$B$12:$R$112, MATCH(D4744, 'Appendix 1 - Team Data'!$B$12:$B$112,0),4)</f>
        <v>50</v>
      </c>
      <c r="J4744" s="25">
        <f t="shared" si="74"/>
        <v>1</v>
      </c>
    </row>
    <row r="4745" spans="2:10">
      <c r="B4745" s="3">
        <v>30059</v>
      </c>
      <c r="C4745" s="10" t="s">
        <v>271</v>
      </c>
      <c r="D4745" s="10" t="s">
        <v>237</v>
      </c>
      <c r="E4745" s="25">
        <v>3</v>
      </c>
      <c r="F4745" s="25">
        <v>2</v>
      </c>
      <c r="G4745" s="10" t="s">
        <v>288</v>
      </c>
      <c r="H4745" s="25">
        <f>INDEX('Appendix 1 - Team Data'!$B$12:$R$112, MATCH(C4745, 'Appendix 1 - Team Data'!$B$12:$B$112,0),4)</f>
        <v>0</v>
      </c>
      <c r="I4745" s="25">
        <f>INDEX('Appendix 1 - Team Data'!$B$12:$R$112, MATCH(D4745, 'Appendix 1 - Team Data'!$B$12:$B$112,0),4)</f>
        <v>40</v>
      </c>
      <c r="J4745" s="25">
        <f t="shared" si="74"/>
        <v>1</v>
      </c>
    </row>
    <row r="4746" spans="2:10">
      <c r="B4746" s="3">
        <v>30059</v>
      </c>
      <c r="C4746" s="10" t="s">
        <v>236</v>
      </c>
      <c r="D4746" s="10" t="s">
        <v>27</v>
      </c>
      <c r="E4746" s="25">
        <v>1</v>
      </c>
      <c r="F4746" s="25">
        <v>2</v>
      </c>
      <c r="G4746" s="10" t="s">
        <v>288</v>
      </c>
      <c r="H4746" s="25">
        <f>INDEX('Appendix 1 - Team Data'!$B$12:$R$112, MATCH(C4746, 'Appendix 1 - Team Data'!$B$12:$B$112,0),4)</f>
        <v>40</v>
      </c>
      <c r="I4746" s="25">
        <f>INDEX('Appendix 1 - Team Data'!$B$12:$R$112, MATCH(D4746, 'Appendix 1 - Team Data'!$B$12:$B$112,0),4)</f>
        <v>80</v>
      </c>
      <c r="J4746" s="25">
        <f t="shared" si="74"/>
        <v>1</v>
      </c>
    </row>
    <row r="4747" spans="2:10">
      <c r="B4747" s="3">
        <v>30068</v>
      </c>
      <c r="C4747" s="10" t="s">
        <v>214</v>
      </c>
      <c r="D4747" s="10" t="s">
        <v>48</v>
      </c>
      <c r="E4747" s="25">
        <v>0</v>
      </c>
      <c r="F4747" s="25">
        <v>1</v>
      </c>
      <c r="G4747" s="10" t="s">
        <v>313</v>
      </c>
      <c r="H4747" s="25">
        <f>INDEX('Appendix 1 - Team Data'!$B$12:$R$112, MATCH(C4747, 'Appendix 1 - Team Data'!$B$12:$B$112,0),4)</f>
        <v>70</v>
      </c>
      <c r="I4747" s="25">
        <f>INDEX('Appendix 1 - Team Data'!$B$12:$R$112, MATCH(D4747, 'Appendix 1 - Team Data'!$B$12:$B$112,0),4)</f>
        <v>90</v>
      </c>
      <c r="J4747" s="25">
        <f t="shared" si="74"/>
        <v>1</v>
      </c>
    </row>
    <row r="4748" spans="2:10">
      <c r="B4748" s="3">
        <v>30069</v>
      </c>
      <c r="C4748" s="10" t="s">
        <v>45</v>
      </c>
      <c r="D4748" s="10" t="s">
        <v>233</v>
      </c>
      <c r="E4748" s="25">
        <v>2</v>
      </c>
      <c r="F4748" s="25">
        <v>1</v>
      </c>
      <c r="G4748" s="10" t="s">
        <v>288</v>
      </c>
      <c r="H4748" s="25">
        <f>INDEX('Appendix 1 - Team Data'!$B$12:$R$112, MATCH(C4748, 'Appendix 1 - Team Data'!$B$12:$B$112,0),4)</f>
        <v>90</v>
      </c>
      <c r="I4748" s="25">
        <f>INDEX('Appendix 1 - Team Data'!$B$12:$R$112, MATCH(D4748, 'Appendix 1 - Team Data'!$B$12:$B$112,0),4)</f>
        <v>40</v>
      </c>
      <c r="J4748" s="25">
        <f t="shared" si="74"/>
        <v>1</v>
      </c>
    </row>
    <row r="4749" spans="2:10">
      <c r="B4749" s="3">
        <v>30069</v>
      </c>
      <c r="C4749" s="10" t="s">
        <v>25</v>
      </c>
      <c r="D4749" s="10" t="s">
        <v>27</v>
      </c>
      <c r="E4749" s="25">
        <v>0</v>
      </c>
      <c r="F4749" s="25">
        <v>1</v>
      </c>
      <c r="G4749" s="10" t="s">
        <v>288</v>
      </c>
      <c r="H4749" s="25">
        <f>INDEX('Appendix 1 - Team Data'!$B$12:$R$112, MATCH(C4749, 'Appendix 1 - Team Data'!$B$12:$B$112,0),4)</f>
        <v>90</v>
      </c>
      <c r="I4749" s="25">
        <f>INDEX('Appendix 1 - Team Data'!$B$12:$R$112, MATCH(D4749, 'Appendix 1 - Team Data'!$B$12:$B$112,0),4)</f>
        <v>80</v>
      </c>
      <c r="J4749" s="25">
        <f t="shared" si="74"/>
        <v>1</v>
      </c>
    </row>
    <row r="4750" spans="2:10">
      <c r="B4750" s="3">
        <v>30072</v>
      </c>
      <c r="C4750" s="10" t="s">
        <v>231</v>
      </c>
      <c r="D4750" s="10" t="s">
        <v>51</v>
      </c>
      <c r="E4750" s="25">
        <v>2</v>
      </c>
      <c r="F4750" s="25">
        <v>1</v>
      </c>
      <c r="G4750" s="10" t="s">
        <v>288</v>
      </c>
      <c r="H4750" s="25">
        <f>INDEX('Appendix 1 - Team Data'!$B$12:$R$112, MATCH(C4750, 'Appendix 1 - Team Data'!$B$12:$B$112,0),4)</f>
        <v>40</v>
      </c>
      <c r="I4750" s="25">
        <f>INDEX('Appendix 1 - Team Data'!$B$12:$R$112, MATCH(D4750, 'Appendix 1 - Team Data'!$B$12:$B$112,0),4)</f>
        <v>70</v>
      </c>
      <c r="J4750" s="25">
        <f t="shared" si="74"/>
        <v>1</v>
      </c>
    </row>
    <row r="4751" spans="2:10">
      <c r="B4751" s="3">
        <v>30076</v>
      </c>
      <c r="C4751" s="10" t="s">
        <v>30</v>
      </c>
      <c r="D4751" s="10" t="s">
        <v>233</v>
      </c>
      <c r="E4751" s="25">
        <v>2</v>
      </c>
      <c r="F4751" s="25">
        <v>1</v>
      </c>
      <c r="G4751" s="10" t="s">
        <v>288</v>
      </c>
      <c r="H4751" s="25">
        <f>INDEX('Appendix 1 - Team Data'!$B$12:$R$112, MATCH(C4751, 'Appendix 1 - Team Data'!$B$12:$B$112,0),4)</f>
        <v>90</v>
      </c>
      <c r="I4751" s="25">
        <f>INDEX('Appendix 1 - Team Data'!$B$12:$R$112, MATCH(D4751, 'Appendix 1 - Team Data'!$B$12:$B$112,0),4)</f>
        <v>40</v>
      </c>
      <c r="J4751" s="25">
        <f t="shared" si="74"/>
        <v>1</v>
      </c>
    </row>
    <row r="4752" spans="2:10">
      <c r="B4752" s="3">
        <v>30083</v>
      </c>
      <c r="C4752" s="10" t="s">
        <v>30</v>
      </c>
      <c r="D4752" s="10" t="s">
        <v>228</v>
      </c>
      <c r="E4752" s="25">
        <v>1</v>
      </c>
      <c r="F4752" s="25">
        <v>0</v>
      </c>
      <c r="G4752" s="10" t="s">
        <v>288</v>
      </c>
      <c r="H4752" s="25">
        <f>INDEX('Appendix 1 - Team Data'!$B$12:$R$112, MATCH(C4752, 'Appendix 1 - Team Data'!$B$12:$B$112,0),4)</f>
        <v>90</v>
      </c>
      <c r="I4752" s="25">
        <f>INDEX('Appendix 1 - Team Data'!$B$12:$R$112, MATCH(D4752, 'Appendix 1 - Team Data'!$B$12:$B$112,0),4)</f>
        <v>50</v>
      </c>
      <c r="J4752" s="25">
        <f t="shared" si="74"/>
        <v>1</v>
      </c>
    </row>
    <row r="4753" spans="2:10">
      <c r="B4753" s="3">
        <v>30083</v>
      </c>
      <c r="C4753" s="10" t="s">
        <v>22</v>
      </c>
      <c r="D4753" s="10" t="s">
        <v>51</v>
      </c>
      <c r="E4753" s="25">
        <v>2</v>
      </c>
      <c r="F4753" s="25">
        <v>1</v>
      </c>
      <c r="G4753" s="10" t="s">
        <v>288</v>
      </c>
      <c r="H4753" s="25">
        <f>INDEX('Appendix 1 - Team Data'!$B$12:$R$112, MATCH(C4753, 'Appendix 1 - Team Data'!$B$12:$B$112,0),4)</f>
        <v>50</v>
      </c>
      <c r="I4753" s="25">
        <f>INDEX('Appendix 1 - Team Data'!$B$12:$R$112, MATCH(D4753, 'Appendix 1 - Team Data'!$B$12:$B$112,0),4)</f>
        <v>70</v>
      </c>
      <c r="J4753" s="25">
        <f t="shared" si="74"/>
        <v>1</v>
      </c>
    </row>
    <row r="4754" spans="2:10">
      <c r="B4754" s="3">
        <v>30090</v>
      </c>
      <c r="C4754" s="10" t="s">
        <v>226</v>
      </c>
      <c r="D4754" s="10" t="s">
        <v>28</v>
      </c>
      <c r="E4754" s="25">
        <v>1</v>
      </c>
      <c r="F4754" s="25">
        <v>0</v>
      </c>
      <c r="G4754" s="10" t="s">
        <v>288</v>
      </c>
      <c r="H4754" s="25">
        <f>INDEX('Appendix 1 - Team Data'!$B$12:$R$112, MATCH(C4754, 'Appendix 1 - Team Data'!$B$12:$B$112,0),4)</f>
        <v>60</v>
      </c>
      <c r="I4754" s="25">
        <f>INDEX('Appendix 1 - Team Data'!$B$12:$R$112, MATCH(D4754, 'Appendix 1 - Team Data'!$B$12:$B$112,0),4)</f>
        <v>80</v>
      </c>
      <c r="J4754" s="25">
        <f t="shared" si="74"/>
        <v>1</v>
      </c>
    </row>
    <row r="4755" spans="2:10">
      <c r="B4755" s="3">
        <v>30092</v>
      </c>
      <c r="C4755" s="10" t="s">
        <v>213</v>
      </c>
      <c r="D4755" s="10" t="s">
        <v>221</v>
      </c>
      <c r="E4755" s="25">
        <v>1</v>
      </c>
      <c r="F4755" s="25">
        <v>0</v>
      </c>
      <c r="G4755" s="10" t="s">
        <v>288</v>
      </c>
      <c r="H4755" s="25">
        <f>INDEX('Appendix 1 - Team Data'!$B$12:$R$112, MATCH(C4755, 'Appendix 1 - Team Data'!$B$12:$B$112,0),4)</f>
        <v>80</v>
      </c>
      <c r="I4755" s="25">
        <f>INDEX('Appendix 1 - Team Data'!$B$12:$R$112, MATCH(D4755, 'Appendix 1 - Team Data'!$B$12:$B$112,0),4)</f>
        <v>60</v>
      </c>
      <c r="J4755" s="25">
        <f t="shared" si="74"/>
        <v>1</v>
      </c>
    </row>
    <row r="4756" spans="2:10">
      <c r="B4756" s="3">
        <v>30095</v>
      </c>
      <c r="C4756" s="10" t="s">
        <v>222</v>
      </c>
      <c r="D4756" s="10" t="s">
        <v>214</v>
      </c>
      <c r="E4756" s="25">
        <v>1</v>
      </c>
      <c r="F4756" s="25">
        <v>0</v>
      </c>
      <c r="G4756" s="10" t="s">
        <v>313</v>
      </c>
      <c r="H4756" s="25">
        <f>INDEX('Appendix 1 - Team Data'!$B$12:$R$112, MATCH(C4756, 'Appendix 1 - Team Data'!$B$12:$B$112,0),4)</f>
        <v>60</v>
      </c>
      <c r="I4756" s="25">
        <f>INDEX('Appendix 1 - Team Data'!$B$12:$R$112, MATCH(D4756, 'Appendix 1 - Team Data'!$B$12:$B$112,0),4)</f>
        <v>70</v>
      </c>
      <c r="J4756" s="25">
        <f t="shared" si="74"/>
        <v>1</v>
      </c>
    </row>
    <row r="4757" spans="2:10">
      <c r="B4757" s="3">
        <v>30098</v>
      </c>
      <c r="C4757" s="10" t="s">
        <v>28</v>
      </c>
      <c r="D4757" s="10" t="s">
        <v>45</v>
      </c>
      <c r="E4757" s="25">
        <v>1</v>
      </c>
      <c r="F4757" s="25">
        <v>0</v>
      </c>
      <c r="G4757" s="10" t="s">
        <v>288</v>
      </c>
      <c r="H4757" s="25">
        <f>INDEX('Appendix 1 - Team Data'!$B$12:$R$112, MATCH(C4757, 'Appendix 1 - Team Data'!$B$12:$B$112,0),4)</f>
        <v>80</v>
      </c>
      <c r="I4757" s="25">
        <f>INDEX('Appendix 1 - Team Data'!$B$12:$R$112, MATCH(D4757, 'Appendix 1 - Team Data'!$B$12:$B$112,0),4)</f>
        <v>90</v>
      </c>
      <c r="J4757" s="25">
        <f t="shared" ref="J4757:J4820" si="75">ABS(F4757-E4757)</f>
        <v>1</v>
      </c>
    </row>
    <row r="4758" spans="2:10">
      <c r="B4758" s="3">
        <v>30100</v>
      </c>
      <c r="C4758" s="10" t="s">
        <v>222</v>
      </c>
      <c r="D4758" s="10" t="s">
        <v>48</v>
      </c>
      <c r="E4758" s="25">
        <v>0</v>
      </c>
      <c r="F4758" s="25">
        <v>1</v>
      </c>
      <c r="G4758" s="10" t="s">
        <v>313</v>
      </c>
      <c r="H4758" s="25">
        <f>INDEX('Appendix 1 - Team Data'!$B$12:$R$112, MATCH(C4758, 'Appendix 1 - Team Data'!$B$12:$B$112,0),4)</f>
        <v>60</v>
      </c>
      <c r="I4758" s="25">
        <f>INDEX('Appendix 1 - Team Data'!$B$12:$R$112, MATCH(D4758, 'Appendix 1 - Team Data'!$B$12:$B$112,0),4)</f>
        <v>90</v>
      </c>
      <c r="J4758" s="25">
        <f t="shared" si="75"/>
        <v>1</v>
      </c>
    </row>
    <row r="4759" spans="2:10">
      <c r="B4759" s="3">
        <v>30104</v>
      </c>
      <c r="C4759" s="10" t="s">
        <v>25</v>
      </c>
      <c r="D4759" s="10" t="s">
        <v>214</v>
      </c>
      <c r="E4759" s="25">
        <v>0</v>
      </c>
      <c r="F4759" s="25">
        <v>1</v>
      </c>
      <c r="G4759" s="10" t="s">
        <v>288</v>
      </c>
      <c r="H4759" s="25">
        <f>INDEX('Appendix 1 - Team Data'!$B$12:$R$112, MATCH(C4759, 'Appendix 1 - Team Data'!$B$12:$B$112,0),4)</f>
        <v>90</v>
      </c>
      <c r="I4759" s="25">
        <f>INDEX('Appendix 1 - Team Data'!$B$12:$R$112, MATCH(D4759, 'Appendix 1 - Team Data'!$B$12:$B$112,0),4)</f>
        <v>70</v>
      </c>
      <c r="J4759" s="25">
        <f t="shared" si="75"/>
        <v>1</v>
      </c>
    </row>
    <row r="4760" spans="2:10">
      <c r="B4760" s="3">
        <v>30108</v>
      </c>
      <c r="C4760" s="10" t="s">
        <v>267</v>
      </c>
      <c r="D4760" s="10" t="s">
        <v>269</v>
      </c>
      <c r="E4760" s="25">
        <v>2</v>
      </c>
      <c r="F4760" s="25">
        <v>1</v>
      </c>
      <c r="G4760" s="10" t="s">
        <v>288</v>
      </c>
      <c r="H4760" s="25">
        <f>INDEX('Appendix 1 - Team Data'!$B$12:$R$112, MATCH(C4760, 'Appendix 1 - Team Data'!$B$12:$B$112,0),4)</f>
        <v>10</v>
      </c>
      <c r="I4760" s="25">
        <f>INDEX('Appendix 1 - Team Data'!$B$12:$R$112, MATCH(D4760, 'Appendix 1 - Team Data'!$B$12:$B$112,0),4)</f>
        <v>0</v>
      </c>
      <c r="J4760" s="25">
        <f t="shared" si="75"/>
        <v>1</v>
      </c>
    </row>
    <row r="4761" spans="2:10">
      <c r="B4761" s="3">
        <v>30115</v>
      </c>
      <c r="C4761" s="10" t="s">
        <v>30</v>
      </c>
      <c r="D4761" s="10" t="s">
        <v>45</v>
      </c>
      <c r="E4761" s="25">
        <v>0</v>
      </c>
      <c r="F4761" s="25">
        <v>1</v>
      </c>
      <c r="G4761" s="10" t="s">
        <v>286</v>
      </c>
      <c r="H4761" s="25">
        <f>INDEX('Appendix 1 - Team Data'!$B$12:$R$112, MATCH(C4761, 'Appendix 1 - Team Data'!$B$12:$B$112,0),4)</f>
        <v>90</v>
      </c>
      <c r="I4761" s="25">
        <f>INDEX('Appendix 1 - Team Data'!$B$12:$R$112, MATCH(D4761, 'Appendix 1 - Team Data'!$B$12:$B$112,0),4)</f>
        <v>90</v>
      </c>
      <c r="J4761" s="25">
        <f t="shared" si="75"/>
        <v>1</v>
      </c>
    </row>
    <row r="4762" spans="2:10">
      <c r="B4762" s="3">
        <v>30116</v>
      </c>
      <c r="C4762" s="10" t="s">
        <v>35</v>
      </c>
      <c r="D4762" s="10" t="s">
        <v>15</v>
      </c>
      <c r="E4762" s="25">
        <v>2</v>
      </c>
      <c r="F4762" s="25">
        <v>1</v>
      </c>
      <c r="G4762" s="10" t="s">
        <v>286</v>
      </c>
      <c r="H4762" s="25">
        <f>INDEX('Appendix 1 - Team Data'!$B$12:$R$112, MATCH(C4762, 'Appendix 1 - Team Data'!$B$12:$B$112,0),4)</f>
        <v>90</v>
      </c>
      <c r="I4762" s="25">
        <f>INDEX('Appendix 1 - Team Data'!$B$12:$R$112, MATCH(D4762, 'Appendix 1 - Team Data'!$B$12:$B$112,0),4)</f>
        <v>50</v>
      </c>
      <c r="J4762" s="25">
        <f t="shared" si="75"/>
        <v>1</v>
      </c>
    </row>
    <row r="4763" spans="2:10">
      <c r="B4763" s="3">
        <v>30117</v>
      </c>
      <c r="C4763" s="10" t="s">
        <v>246</v>
      </c>
      <c r="D4763" s="10" t="s">
        <v>28</v>
      </c>
      <c r="E4763" s="25">
        <v>2</v>
      </c>
      <c r="F4763" s="25">
        <v>1</v>
      </c>
      <c r="G4763" s="10" t="s">
        <v>299</v>
      </c>
      <c r="H4763" s="25">
        <f>INDEX('Appendix 1 - Team Data'!$B$12:$R$112, MATCH(C4763, 'Appendix 1 - Team Data'!$B$12:$B$112,0),4)</f>
        <v>30</v>
      </c>
      <c r="I4763" s="25">
        <f>INDEX('Appendix 1 - Team Data'!$B$12:$R$112, MATCH(D4763, 'Appendix 1 - Team Data'!$B$12:$B$112,0),4)</f>
        <v>80</v>
      </c>
      <c r="J4763" s="25">
        <f t="shared" si="75"/>
        <v>1</v>
      </c>
    </row>
    <row r="4764" spans="2:10">
      <c r="B4764" s="3">
        <v>30118</v>
      </c>
      <c r="C4764" s="10" t="s">
        <v>40</v>
      </c>
      <c r="D4764" s="10" t="s">
        <v>251</v>
      </c>
      <c r="E4764" s="25">
        <v>1</v>
      </c>
      <c r="F4764" s="25">
        <v>2</v>
      </c>
      <c r="G4764" s="10" t="s">
        <v>286</v>
      </c>
      <c r="H4764" s="25">
        <f>INDEX('Appendix 1 - Team Data'!$B$12:$R$112, MATCH(C4764, 'Appendix 1 - Team Data'!$B$12:$B$112,0),4)</f>
        <v>90</v>
      </c>
      <c r="I4764" s="25">
        <f>INDEX('Appendix 1 - Team Data'!$B$12:$R$112, MATCH(D4764, 'Appendix 1 - Team Data'!$B$12:$B$112,0),4)</f>
        <v>20</v>
      </c>
      <c r="J4764" s="25">
        <f t="shared" si="75"/>
        <v>1</v>
      </c>
    </row>
    <row r="4765" spans="2:10">
      <c r="B4765" s="3">
        <v>30119</v>
      </c>
      <c r="C4765" s="10" t="s">
        <v>213</v>
      </c>
      <c r="D4765" s="10" t="s">
        <v>226</v>
      </c>
      <c r="E4765" s="25">
        <v>0</v>
      </c>
      <c r="F4765" s="25">
        <v>1</v>
      </c>
      <c r="G4765" s="10" t="s">
        <v>286</v>
      </c>
      <c r="H4765" s="25">
        <f>INDEX('Appendix 1 - Team Data'!$B$12:$R$112, MATCH(C4765, 'Appendix 1 - Team Data'!$B$12:$B$112,0),4)</f>
        <v>80</v>
      </c>
      <c r="I4765" s="25">
        <f>INDEX('Appendix 1 - Team Data'!$B$12:$R$112, MATCH(D4765, 'Appendix 1 - Team Data'!$B$12:$B$112,0),4)</f>
        <v>60</v>
      </c>
      <c r="J4765" s="25">
        <f t="shared" si="75"/>
        <v>1</v>
      </c>
    </row>
    <row r="4766" spans="2:10">
      <c r="B4766" s="3">
        <v>30121</v>
      </c>
      <c r="C4766" s="10" t="s">
        <v>45</v>
      </c>
      <c r="D4766" s="10" t="s">
        <v>271</v>
      </c>
      <c r="E4766" s="25">
        <v>1</v>
      </c>
      <c r="F4766" s="25">
        <v>0</v>
      </c>
      <c r="G4766" s="10" t="s">
        <v>286</v>
      </c>
      <c r="H4766" s="25">
        <f>INDEX('Appendix 1 - Team Data'!$B$12:$R$112, MATCH(C4766, 'Appendix 1 - Team Data'!$B$12:$B$112,0),4)</f>
        <v>90</v>
      </c>
      <c r="I4766" s="25">
        <f>INDEX('Appendix 1 - Team Data'!$B$12:$R$112, MATCH(D4766, 'Appendix 1 - Team Data'!$B$12:$B$112,0),4)</f>
        <v>0</v>
      </c>
      <c r="J4766" s="25">
        <f t="shared" si="75"/>
        <v>1</v>
      </c>
    </row>
    <row r="4767" spans="2:10">
      <c r="B4767" s="3">
        <v>30124</v>
      </c>
      <c r="C4767" s="10" t="s">
        <v>47</v>
      </c>
      <c r="D4767" s="10" t="s">
        <v>248</v>
      </c>
      <c r="E4767" s="25">
        <v>1</v>
      </c>
      <c r="F4767" s="25">
        <v>0</v>
      </c>
      <c r="G4767" s="10" t="s">
        <v>288</v>
      </c>
      <c r="H4767" s="25">
        <f>INDEX('Appendix 1 - Team Data'!$B$12:$R$112, MATCH(C4767, 'Appendix 1 - Team Data'!$B$12:$B$112,0),4)</f>
        <v>40</v>
      </c>
      <c r="I4767" s="25">
        <f>INDEX('Appendix 1 - Team Data'!$B$12:$R$112, MATCH(D4767, 'Appendix 1 - Team Data'!$B$12:$B$112,0),4)</f>
        <v>30</v>
      </c>
      <c r="J4767" s="25">
        <f t="shared" si="75"/>
        <v>1</v>
      </c>
    </row>
    <row r="4768" spans="2:10">
      <c r="B4768" s="3">
        <v>30126</v>
      </c>
      <c r="C4768" s="10" t="s">
        <v>251</v>
      </c>
      <c r="D4768" s="10" t="s">
        <v>213</v>
      </c>
      <c r="E4768" s="25">
        <v>3</v>
      </c>
      <c r="F4768" s="25">
        <v>2</v>
      </c>
      <c r="G4768" s="10" t="s">
        <v>286</v>
      </c>
      <c r="H4768" s="25">
        <f>INDEX('Appendix 1 - Team Data'!$B$12:$R$112, MATCH(C4768, 'Appendix 1 - Team Data'!$B$12:$B$112,0),4)</f>
        <v>20</v>
      </c>
      <c r="I4768" s="25">
        <f>INDEX('Appendix 1 - Team Data'!$B$12:$R$112, MATCH(D4768, 'Appendix 1 - Team Data'!$B$12:$B$112,0),4)</f>
        <v>80</v>
      </c>
      <c r="J4768" s="25">
        <f t="shared" si="75"/>
        <v>1</v>
      </c>
    </row>
    <row r="4769" spans="2:10">
      <c r="B4769" s="3">
        <v>30127</v>
      </c>
      <c r="C4769" s="10" t="s">
        <v>48</v>
      </c>
      <c r="D4769" s="10" t="s">
        <v>275</v>
      </c>
      <c r="E4769" s="25">
        <v>1</v>
      </c>
      <c r="F4769" s="25">
        <v>0</v>
      </c>
      <c r="G4769" s="10" t="s">
        <v>286</v>
      </c>
      <c r="H4769" s="25">
        <f>INDEX('Appendix 1 - Team Data'!$B$12:$R$112, MATCH(C4769, 'Appendix 1 - Team Data'!$B$12:$B$112,0),4)</f>
        <v>90</v>
      </c>
      <c r="I4769" s="25">
        <f>INDEX('Appendix 1 - Team Data'!$B$12:$R$112, MATCH(D4769, 'Appendix 1 - Team Data'!$B$12:$B$112,0),4)</f>
        <v>0</v>
      </c>
      <c r="J4769" s="25">
        <f t="shared" si="75"/>
        <v>1</v>
      </c>
    </row>
    <row r="4770" spans="2:10">
      <c r="B4770" s="3">
        <v>30127</v>
      </c>
      <c r="C4770" s="10" t="s">
        <v>40</v>
      </c>
      <c r="D4770" s="10" t="s">
        <v>226</v>
      </c>
      <c r="E4770" s="25">
        <v>1</v>
      </c>
      <c r="F4770" s="25">
        <v>0</v>
      </c>
      <c r="G4770" s="10" t="s">
        <v>286</v>
      </c>
      <c r="H4770" s="25">
        <f>INDEX('Appendix 1 - Team Data'!$B$12:$R$112, MATCH(C4770, 'Appendix 1 - Team Data'!$B$12:$B$112,0),4)</f>
        <v>90</v>
      </c>
      <c r="I4770" s="25">
        <f>INDEX('Appendix 1 - Team Data'!$B$12:$R$112, MATCH(D4770, 'Appendix 1 - Team Data'!$B$12:$B$112,0),4)</f>
        <v>60</v>
      </c>
      <c r="J4770" s="25">
        <f t="shared" si="75"/>
        <v>1</v>
      </c>
    </row>
    <row r="4771" spans="2:10">
      <c r="B4771" s="3">
        <v>30127</v>
      </c>
      <c r="C4771" s="10" t="s">
        <v>229</v>
      </c>
      <c r="D4771" s="10" t="s">
        <v>21</v>
      </c>
      <c r="E4771" s="25">
        <v>1</v>
      </c>
      <c r="F4771" s="25">
        <v>0</v>
      </c>
      <c r="G4771" s="10" t="s">
        <v>286</v>
      </c>
      <c r="H4771" s="25">
        <f>INDEX('Appendix 1 - Team Data'!$B$12:$R$112, MATCH(C4771, 'Appendix 1 - Team Data'!$B$12:$B$112,0),4)</f>
        <v>50</v>
      </c>
      <c r="I4771" s="25">
        <f>INDEX('Appendix 1 - Team Data'!$B$12:$R$112, MATCH(D4771, 'Appendix 1 - Team Data'!$B$12:$B$112,0),4)</f>
        <v>90</v>
      </c>
      <c r="J4771" s="25">
        <f t="shared" si="75"/>
        <v>1</v>
      </c>
    </row>
    <row r="4772" spans="2:10">
      <c r="B4772" s="3">
        <v>30128</v>
      </c>
      <c r="C4772" s="10" t="s">
        <v>47</v>
      </c>
      <c r="D4772" s="10" t="s">
        <v>248</v>
      </c>
      <c r="E4772" s="25">
        <v>1</v>
      </c>
      <c r="F4772" s="25">
        <v>2</v>
      </c>
      <c r="G4772" s="10" t="s">
        <v>288</v>
      </c>
      <c r="H4772" s="25">
        <f>INDEX('Appendix 1 - Team Data'!$B$12:$R$112, MATCH(C4772, 'Appendix 1 - Team Data'!$B$12:$B$112,0),4)</f>
        <v>40</v>
      </c>
      <c r="I4772" s="25">
        <f>INDEX('Appendix 1 - Team Data'!$B$12:$R$112, MATCH(D4772, 'Appendix 1 - Team Data'!$B$12:$B$112,0),4)</f>
        <v>30</v>
      </c>
      <c r="J4772" s="25">
        <f t="shared" si="75"/>
        <v>1</v>
      </c>
    </row>
    <row r="4773" spans="2:10">
      <c r="B4773" s="3">
        <v>30130</v>
      </c>
      <c r="C4773" s="10" t="s">
        <v>226</v>
      </c>
      <c r="D4773" s="10" t="s">
        <v>25</v>
      </c>
      <c r="E4773" s="25">
        <v>0</v>
      </c>
      <c r="F4773" s="25">
        <v>1</v>
      </c>
      <c r="G4773" s="10" t="s">
        <v>286</v>
      </c>
      <c r="H4773" s="25">
        <f>INDEX('Appendix 1 - Team Data'!$B$12:$R$112, MATCH(C4773, 'Appendix 1 - Team Data'!$B$12:$B$112,0),4)</f>
        <v>60</v>
      </c>
      <c r="I4773" s="25">
        <f>INDEX('Appendix 1 - Team Data'!$B$12:$R$112, MATCH(D4773, 'Appendix 1 - Team Data'!$B$12:$B$112,0),4)</f>
        <v>90</v>
      </c>
      <c r="J4773" s="25">
        <f t="shared" si="75"/>
        <v>1</v>
      </c>
    </row>
    <row r="4774" spans="2:10">
      <c r="B4774" s="3">
        <v>30131</v>
      </c>
      <c r="C4774" s="10" t="s">
        <v>211</v>
      </c>
      <c r="D4774" s="10" t="s">
        <v>30</v>
      </c>
      <c r="E4774" s="25">
        <v>2</v>
      </c>
      <c r="F4774" s="25">
        <v>1</v>
      </c>
      <c r="G4774" s="10" t="s">
        <v>286</v>
      </c>
      <c r="H4774" s="25">
        <f>INDEX('Appendix 1 - Team Data'!$B$12:$R$112, MATCH(C4774, 'Appendix 1 - Team Data'!$B$12:$B$112,0),4)</f>
        <v>90</v>
      </c>
      <c r="I4774" s="25">
        <f>INDEX('Appendix 1 - Team Data'!$B$12:$R$112, MATCH(D4774, 'Appendix 1 - Team Data'!$B$12:$B$112,0),4)</f>
        <v>90</v>
      </c>
      <c r="J4774" s="25">
        <f t="shared" si="75"/>
        <v>1</v>
      </c>
    </row>
    <row r="4775" spans="2:10">
      <c r="B4775" s="3">
        <v>30133</v>
      </c>
      <c r="C4775" s="10" t="s">
        <v>45</v>
      </c>
      <c r="D4775" s="10" t="s">
        <v>15</v>
      </c>
      <c r="E4775" s="25">
        <v>0</v>
      </c>
      <c r="F4775" s="25">
        <v>1</v>
      </c>
      <c r="G4775" s="10" t="s">
        <v>286</v>
      </c>
      <c r="H4775" s="25">
        <f>INDEX('Appendix 1 - Team Data'!$B$12:$R$112, MATCH(C4775, 'Appendix 1 - Team Data'!$B$12:$B$112,0),4)</f>
        <v>90</v>
      </c>
      <c r="I4775" s="25">
        <f>INDEX('Appendix 1 - Team Data'!$B$12:$R$112, MATCH(D4775, 'Appendix 1 - Team Data'!$B$12:$B$112,0),4)</f>
        <v>50</v>
      </c>
      <c r="J4775" s="25">
        <f t="shared" si="75"/>
        <v>1</v>
      </c>
    </row>
    <row r="4776" spans="2:10">
      <c r="B4776" s="3">
        <v>30134</v>
      </c>
      <c r="C4776" s="10" t="s">
        <v>40</v>
      </c>
      <c r="D4776" s="10" t="s">
        <v>21</v>
      </c>
      <c r="E4776" s="25">
        <v>2</v>
      </c>
      <c r="F4776" s="25">
        <v>1</v>
      </c>
      <c r="G4776" s="10" t="s">
        <v>286</v>
      </c>
      <c r="H4776" s="25">
        <f>INDEX('Appendix 1 - Team Data'!$B$12:$R$112, MATCH(C4776, 'Appendix 1 - Team Data'!$B$12:$B$112,0),4)</f>
        <v>90</v>
      </c>
      <c r="I4776" s="25">
        <f>INDEX('Appendix 1 - Team Data'!$B$12:$R$112, MATCH(D4776, 'Appendix 1 - Team Data'!$B$12:$B$112,0),4)</f>
        <v>90</v>
      </c>
      <c r="J4776" s="25">
        <f t="shared" si="75"/>
        <v>1</v>
      </c>
    </row>
    <row r="4777" spans="2:10">
      <c r="B4777" s="3">
        <v>30137</v>
      </c>
      <c r="C4777" s="10" t="s">
        <v>211</v>
      </c>
      <c r="D4777" s="10" t="s">
        <v>35</v>
      </c>
      <c r="E4777" s="25">
        <v>3</v>
      </c>
      <c r="F4777" s="25">
        <v>2</v>
      </c>
      <c r="G4777" s="10" t="s">
        <v>286</v>
      </c>
      <c r="H4777" s="25">
        <f>INDEX('Appendix 1 - Team Data'!$B$12:$R$112, MATCH(C4777, 'Appendix 1 - Team Data'!$B$12:$B$112,0),4)</f>
        <v>90</v>
      </c>
      <c r="I4777" s="25">
        <f>INDEX('Appendix 1 - Team Data'!$B$12:$R$112, MATCH(D4777, 'Appendix 1 - Team Data'!$B$12:$B$112,0),4)</f>
        <v>90</v>
      </c>
      <c r="J4777" s="25">
        <f t="shared" si="75"/>
        <v>1</v>
      </c>
    </row>
    <row r="4778" spans="2:10">
      <c r="B4778" s="3">
        <v>30142</v>
      </c>
      <c r="C4778" s="10" t="s">
        <v>50</v>
      </c>
      <c r="D4778" s="10" t="s">
        <v>25</v>
      </c>
      <c r="E4778" s="25">
        <v>3</v>
      </c>
      <c r="F4778" s="25">
        <v>2</v>
      </c>
      <c r="G4778" s="10" t="s">
        <v>286</v>
      </c>
      <c r="H4778" s="25">
        <f>INDEX('Appendix 1 - Team Data'!$B$12:$R$112, MATCH(C4778, 'Appendix 1 - Team Data'!$B$12:$B$112,0),4)</f>
        <v>80</v>
      </c>
      <c r="I4778" s="25">
        <f>INDEX('Appendix 1 - Team Data'!$B$12:$R$112, MATCH(D4778, 'Appendix 1 - Team Data'!$B$12:$B$112,0),4)</f>
        <v>90</v>
      </c>
      <c r="J4778" s="25">
        <f t="shared" si="75"/>
        <v>1</v>
      </c>
    </row>
    <row r="4779" spans="2:10">
      <c r="B4779" s="3">
        <v>30143</v>
      </c>
      <c r="C4779" s="10" t="s">
        <v>244</v>
      </c>
      <c r="D4779" s="10" t="s">
        <v>31</v>
      </c>
      <c r="E4779" s="25">
        <v>3</v>
      </c>
      <c r="F4779" s="25">
        <v>2</v>
      </c>
      <c r="G4779" s="10" t="s">
        <v>288</v>
      </c>
      <c r="H4779" s="25">
        <f>INDEX('Appendix 1 - Team Data'!$B$12:$R$112, MATCH(C4779, 'Appendix 1 - Team Data'!$B$12:$B$112,0),4)</f>
        <v>30</v>
      </c>
      <c r="I4779" s="25">
        <f>INDEX('Appendix 1 - Team Data'!$B$12:$R$112, MATCH(D4779, 'Appendix 1 - Team Data'!$B$12:$B$112,0),4)</f>
        <v>70</v>
      </c>
      <c r="J4779" s="25">
        <f t="shared" si="75"/>
        <v>1</v>
      </c>
    </row>
    <row r="4780" spans="2:10">
      <c r="B4780" s="3">
        <v>30174</v>
      </c>
      <c r="C4780" s="10" t="s">
        <v>28</v>
      </c>
      <c r="D4780" s="10" t="s">
        <v>244</v>
      </c>
      <c r="E4780" s="25">
        <v>3</v>
      </c>
      <c r="F4780" s="25">
        <v>2</v>
      </c>
      <c r="G4780" s="10" t="s">
        <v>299</v>
      </c>
      <c r="H4780" s="25">
        <f>INDEX('Appendix 1 - Team Data'!$B$12:$R$112, MATCH(C4780, 'Appendix 1 - Team Data'!$B$12:$B$112,0),4)</f>
        <v>80</v>
      </c>
      <c r="I4780" s="25">
        <f>INDEX('Appendix 1 - Team Data'!$B$12:$R$112, MATCH(D4780, 'Appendix 1 - Team Data'!$B$12:$B$112,0),4)</f>
        <v>30</v>
      </c>
      <c r="J4780" s="25">
        <f t="shared" si="75"/>
        <v>1</v>
      </c>
    </row>
    <row r="4781" spans="2:10">
      <c r="B4781" s="3">
        <v>30174</v>
      </c>
      <c r="C4781" s="10" t="s">
        <v>246</v>
      </c>
      <c r="D4781" s="10" t="s">
        <v>42</v>
      </c>
      <c r="E4781" s="25">
        <v>1</v>
      </c>
      <c r="F4781" s="25">
        <v>0</v>
      </c>
      <c r="G4781" s="10" t="s">
        <v>299</v>
      </c>
      <c r="H4781" s="25">
        <f>INDEX('Appendix 1 - Team Data'!$B$12:$R$112, MATCH(C4781, 'Appendix 1 - Team Data'!$B$12:$B$112,0),4)</f>
        <v>30</v>
      </c>
      <c r="I4781" s="25">
        <f>INDEX('Appendix 1 - Team Data'!$B$12:$R$112, MATCH(D4781, 'Appendix 1 - Team Data'!$B$12:$B$112,0),4)</f>
        <v>80</v>
      </c>
      <c r="J4781" s="25">
        <f t="shared" si="75"/>
        <v>1</v>
      </c>
    </row>
    <row r="4782" spans="2:10">
      <c r="B4782" s="3">
        <v>30195</v>
      </c>
      <c r="C4782" s="10" t="s">
        <v>228</v>
      </c>
      <c r="D4782" s="10" t="s">
        <v>28</v>
      </c>
      <c r="E4782" s="25">
        <v>1</v>
      </c>
      <c r="F4782" s="25">
        <v>0</v>
      </c>
      <c r="G4782" s="10" t="s">
        <v>288</v>
      </c>
      <c r="H4782" s="25">
        <f>INDEX('Appendix 1 - Team Data'!$B$12:$R$112, MATCH(C4782, 'Appendix 1 - Team Data'!$B$12:$B$112,0),4)</f>
        <v>50</v>
      </c>
      <c r="I4782" s="25">
        <f>INDEX('Appendix 1 - Team Data'!$B$12:$R$112, MATCH(D4782, 'Appendix 1 - Team Data'!$B$12:$B$112,0),4)</f>
        <v>80</v>
      </c>
      <c r="J4782" s="25">
        <f t="shared" si="75"/>
        <v>1</v>
      </c>
    </row>
    <row r="4783" spans="2:10">
      <c r="B4783" s="3">
        <v>30201</v>
      </c>
      <c r="C4783" s="10" t="s">
        <v>36</v>
      </c>
      <c r="D4783" s="10" t="s">
        <v>233</v>
      </c>
      <c r="E4783" s="25">
        <v>3</v>
      </c>
      <c r="F4783" s="25">
        <v>2</v>
      </c>
      <c r="G4783" s="10" t="s">
        <v>288</v>
      </c>
      <c r="H4783" s="25">
        <f>INDEX('Appendix 1 - Team Data'!$B$12:$R$112, MATCH(C4783, 'Appendix 1 - Team Data'!$B$12:$B$112,0),4)</f>
        <v>80</v>
      </c>
      <c r="I4783" s="25">
        <f>INDEX('Appendix 1 - Team Data'!$B$12:$R$112, MATCH(D4783, 'Appendix 1 - Team Data'!$B$12:$B$112,0),4)</f>
        <v>40</v>
      </c>
      <c r="J4783" s="25">
        <f t="shared" si="75"/>
        <v>1</v>
      </c>
    </row>
    <row r="4784" spans="2:10">
      <c r="B4784" s="3">
        <v>30202</v>
      </c>
      <c r="C4784" s="10" t="s">
        <v>244</v>
      </c>
      <c r="D4784" s="10" t="s">
        <v>50</v>
      </c>
      <c r="E4784" s="25">
        <v>2</v>
      </c>
      <c r="F4784" s="25">
        <v>3</v>
      </c>
      <c r="G4784" s="10" t="s">
        <v>293</v>
      </c>
      <c r="H4784" s="25">
        <f>INDEX('Appendix 1 - Team Data'!$B$12:$R$112, MATCH(C4784, 'Appendix 1 - Team Data'!$B$12:$B$112,0),4)</f>
        <v>30</v>
      </c>
      <c r="I4784" s="25">
        <f>INDEX('Appendix 1 - Team Data'!$B$12:$R$112, MATCH(D4784, 'Appendix 1 - Team Data'!$B$12:$B$112,0),4)</f>
        <v>80</v>
      </c>
      <c r="J4784" s="25">
        <f t="shared" si="75"/>
        <v>1</v>
      </c>
    </row>
    <row r="4785" spans="2:10">
      <c r="B4785" s="3">
        <v>30216</v>
      </c>
      <c r="C4785" s="10" t="s">
        <v>212</v>
      </c>
      <c r="D4785" s="10" t="s">
        <v>221</v>
      </c>
      <c r="E4785" s="25">
        <v>2</v>
      </c>
      <c r="F4785" s="25">
        <v>1</v>
      </c>
      <c r="G4785" s="10" t="s">
        <v>293</v>
      </c>
      <c r="H4785" s="25">
        <f>INDEX('Appendix 1 - Team Data'!$B$12:$R$112, MATCH(C4785, 'Appendix 1 - Team Data'!$B$12:$B$112,0),4)</f>
        <v>80</v>
      </c>
      <c r="I4785" s="25">
        <f>INDEX('Appendix 1 - Team Data'!$B$12:$R$112, MATCH(D4785, 'Appendix 1 - Team Data'!$B$12:$B$112,0),4)</f>
        <v>60</v>
      </c>
      <c r="J4785" s="25">
        <f t="shared" si="75"/>
        <v>1</v>
      </c>
    </row>
    <row r="4786" spans="2:10">
      <c r="B4786" s="3">
        <v>30216</v>
      </c>
      <c r="C4786" s="10" t="s">
        <v>214</v>
      </c>
      <c r="D4786" s="10" t="s">
        <v>246</v>
      </c>
      <c r="E4786" s="25">
        <v>1</v>
      </c>
      <c r="F4786" s="25">
        <v>0</v>
      </c>
      <c r="G4786" s="10" t="s">
        <v>293</v>
      </c>
      <c r="H4786" s="25">
        <f>INDEX('Appendix 1 - Team Data'!$B$12:$R$112, MATCH(C4786, 'Appendix 1 - Team Data'!$B$12:$B$112,0),4)</f>
        <v>70</v>
      </c>
      <c r="I4786" s="25">
        <f>INDEX('Appendix 1 - Team Data'!$B$12:$R$112, MATCH(D4786, 'Appendix 1 - Team Data'!$B$12:$B$112,0),4)</f>
        <v>30</v>
      </c>
      <c r="J4786" s="25">
        <f t="shared" si="75"/>
        <v>1</v>
      </c>
    </row>
    <row r="4787" spans="2:10">
      <c r="B4787" s="3">
        <v>30227</v>
      </c>
      <c r="C4787" s="10" t="s">
        <v>16</v>
      </c>
      <c r="D4787" s="10" t="s">
        <v>22</v>
      </c>
      <c r="E4787" s="25">
        <v>2</v>
      </c>
      <c r="F4787" s="25">
        <v>1</v>
      </c>
      <c r="G4787" s="10" t="s">
        <v>288</v>
      </c>
      <c r="H4787" s="25">
        <f>INDEX('Appendix 1 - Team Data'!$B$12:$R$112, MATCH(C4787, 'Appendix 1 - Team Data'!$B$12:$B$112,0),4)</f>
        <v>30</v>
      </c>
      <c r="I4787" s="25">
        <f>INDEX('Appendix 1 - Team Data'!$B$12:$R$112, MATCH(D4787, 'Appendix 1 - Team Data'!$B$12:$B$112,0),4)</f>
        <v>50</v>
      </c>
      <c r="J4787" s="25">
        <f t="shared" si="75"/>
        <v>1</v>
      </c>
    </row>
    <row r="4788" spans="2:10">
      <c r="B4788" s="3">
        <v>30230</v>
      </c>
      <c r="C4788" s="10" t="s">
        <v>25</v>
      </c>
      <c r="D4788" s="10" t="s">
        <v>236</v>
      </c>
      <c r="E4788" s="25">
        <v>1</v>
      </c>
      <c r="F4788" s="25">
        <v>0</v>
      </c>
      <c r="G4788" s="10" t="s">
        <v>288</v>
      </c>
      <c r="H4788" s="25">
        <f>INDEX('Appendix 1 - Team Data'!$B$12:$R$112, MATCH(C4788, 'Appendix 1 - Team Data'!$B$12:$B$112,0),4)</f>
        <v>90</v>
      </c>
      <c r="I4788" s="25">
        <f>INDEX('Appendix 1 - Team Data'!$B$12:$R$112, MATCH(D4788, 'Appendix 1 - Team Data'!$B$12:$B$112,0),4)</f>
        <v>40</v>
      </c>
      <c r="J4788" s="25">
        <f t="shared" si="75"/>
        <v>1</v>
      </c>
    </row>
    <row r="4789" spans="2:10">
      <c r="B4789" s="3">
        <v>30234</v>
      </c>
      <c r="C4789" s="10" t="s">
        <v>20</v>
      </c>
      <c r="D4789" s="10" t="s">
        <v>50</v>
      </c>
      <c r="E4789" s="25">
        <v>2</v>
      </c>
      <c r="F4789" s="25">
        <v>1</v>
      </c>
      <c r="G4789" s="10" t="s">
        <v>293</v>
      </c>
      <c r="H4789" s="25">
        <f>INDEX('Appendix 1 - Team Data'!$B$12:$R$112, MATCH(C4789, 'Appendix 1 - Team Data'!$B$12:$B$112,0),4)</f>
        <v>90</v>
      </c>
      <c r="I4789" s="25">
        <f>INDEX('Appendix 1 - Team Data'!$B$12:$R$112, MATCH(D4789, 'Appendix 1 - Team Data'!$B$12:$B$112,0),4)</f>
        <v>80</v>
      </c>
      <c r="J4789" s="25">
        <f t="shared" si="75"/>
        <v>1</v>
      </c>
    </row>
    <row r="4790" spans="2:10">
      <c r="B4790" s="3">
        <v>30237</v>
      </c>
      <c r="C4790" s="10" t="s">
        <v>48</v>
      </c>
      <c r="D4790" s="10" t="s">
        <v>40</v>
      </c>
      <c r="E4790" s="25">
        <v>1</v>
      </c>
      <c r="F4790" s="25">
        <v>2</v>
      </c>
      <c r="G4790" s="10" t="s">
        <v>288</v>
      </c>
      <c r="H4790" s="25">
        <f>INDEX('Appendix 1 - Team Data'!$B$12:$R$112, MATCH(C4790, 'Appendix 1 - Team Data'!$B$12:$B$112,0),4)</f>
        <v>90</v>
      </c>
      <c r="I4790" s="25">
        <f>INDEX('Appendix 1 - Team Data'!$B$12:$R$112, MATCH(D4790, 'Appendix 1 - Team Data'!$B$12:$B$112,0),4)</f>
        <v>90</v>
      </c>
      <c r="J4790" s="25">
        <f t="shared" si="75"/>
        <v>1</v>
      </c>
    </row>
    <row r="4791" spans="2:10">
      <c r="B4791" s="3">
        <v>30251</v>
      </c>
      <c r="C4791" s="10" t="s">
        <v>211</v>
      </c>
      <c r="D4791" s="10" t="s">
        <v>36</v>
      </c>
      <c r="E4791" s="25">
        <v>0</v>
      </c>
      <c r="F4791" s="25">
        <v>1</v>
      </c>
      <c r="G4791" s="10" t="s">
        <v>288</v>
      </c>
      <c r="H4791" s="25">
        <f>INDEX('Appendix 1 - Team Data'!$B$12:$R$112, MATCH(C4791, 'Appendix 1 - Team Data'!$B$12:$B$112,0),4)</f>
        <v>90</v>
      </c>
      <c r="I4791" s="25">
        <f>INDEX('Appendix 1 - Team Data'!$B$12:$R$112, MATCH(D4791, 'Appendix 1 - Team Data'!$B$12:$B$112,0),4)</f>
        <v>80</v>
      </c>
      <c r="J4791" s="25">
        <f t="shared" si="75"/>
        <v>1</v>
      </c>
    </row>
    <row r="4792" spans="2:10">
      <c r="B4792" s="3">
        <v>30251</v>
      </c>
      <c r="C4792" s="10" t="s">
        <v>21</v>
      </c>
      <c r="D4792" s="10" t="s">
        <v>31</v>
      </c>
      <c r="E4792" s="25">
        <v>1</v>
      </c>
      <c r="F4792" s="25">
        <v>0</v>
      </c>
      <c r="G4792" s="10" t="s">
        <v>293</v>
      </c>
      <c r="H4792" s="25">
        <f>INDEX('Appendix 1 - Team Data'!$B$12:$R$112, MATCH(C4792, 'Appendix 1 - Team Data'!$B$12:$B$112,0),4)</f>
        <v>90</v>
      </c>
      <c r="I4792" s="25">
        <f>INDEX('Appendix 1 - Team Data'!$B$12:$R$112, MATCH(D4792, 'Appendix 1 - Team Data'!$B$12:$B$112,0),4)</f>
        <v>70</v>
      </c>
      <c r="J4792" s="25">
        <f t="shared" si="75"/>
        <v>1</v>
      </c>
    </row>
    <row r="4793" spans="2:10">
      <c r="B4793" s="3">
        <v>30251</v>
      </c>
      <c r="C4793" s="10" t="s">
        <v>225</v>
      </c>
      <c r="D4793" s="10" t="s">
        <v>239</v>
      </c>
      <c r="E4793" s="25">
        <v>1</v>
      </c>
      <c r="F4793" s="25">
        <v>0</v>
      </c>
      <c r="G4793" s="10" t="s">
        <v>293</v>
      </c>
      <c r="H4793" s="25">
        <f>INDEX('Appendix 1 - Team Data'!$B$12:$R$112, MATCH(C4793, 'Appendix 1 - Team Data'!$B$12:$B$112,0),4)</f>
        <v>60</v>
      </c>
      <c r="I4793" s="25">
        <f>INDEX('Appendix 1 - Team Data'!$B$12:$R$112, MATCH(D4793, 'Appendix 1 - Team Data'!$B$12:$B$112,0),4)</f>
        <v>40</v>
      </c>
      <c r="J4793" s="25">
        <f t="shared" si="75"/>
        <v>1</v>
      </c>
    </row>
    <row r="4794" spans="2:10">
      <c r="B4794" s="3">
        <v>30265</v>
      </c>
      <c r="C4794" s="10" t="s">
        <v>212</v>
      </c>
      <c r="D4794" s="10" t="s">
        <v>25</v>
      </c>
      <c r="E4794" s="25">
        <v>1</v>
      </c>
      <c r="F4794" s="25">
        <v>2</v>
      </c>
      <c r="G4794" s="10" t="s">
        <v>288</v>
      </c>
      <c r="H4794" s="25">
        <f>INDEX('Appendix 1 - Team Data'!$B$12:$R$112, MATCH(C4794, 'Appendix 1 - Team Data'!$B$12:$B$112,0),4)</f>
        <v>80</v>
      </c>
      <c r="I4794" s="25">
        <f>INDEX('Appendix 1 - Team Data'!$B$12:$R$112, MATCH(D4794, 'Appendix 1 - Team Data'!$B$12:$B$112,0),4)</f>
        <v>90</v>
      </c>
      <c r="J4794" s="25">
        <f t="shared" si="75"/>
        <v>1</v>
      </c>
    </row>
    <row r="4795" spans="2:10">
      <c r="B4795" s="3">
        <v>30268</v>
      </c>
      <c r="C4795" s="10" t="s">
        <v>275</v>
      </c>
      <c r="D4795" s="10" t="s">
        <v>246</v>
      </c>
      <c r="E4795" s="25">
        <v>1</v>
      </c>
      <c r="F4795" s="25">
        <v>0</v>
      </c>
      <c r="G4795" s="10" t="s">
        <v>288</v>
      </c>
      <c r="H4795" s="25">
        <f>INDEX('Appendix 1 - Team Data'!$B$12:$R$112, MATCH(C4795, 'Appendix 1 - Team Data'!$B$12:$B$112,0),4)</f>
        <v>0</v>
      </c>
      <c r="I4795" s="25">
        <f>INDEX('Appendix 1 - Team Data'!$B$12:$R$112, MATCH(D4795, 'Appendix 1 - Team Data'!$B$12:$B$112,0),4)</f>
        <v>30</v>
      </c>
      <c r="J4795" s="25">
        <f t="shared" si="75"/>
        <v>1</v>
      </c>
    </row>
    <row r="4796" spans="2:10">
      <c r="B4796" s="3">
        <v>30272</v>
      </c>
      <c r="C4796" s="10" t="s">
        <v>229</v>
      </c>
      <c r="D4796" s="10" t="s">
        <v>40</v>
      </c>
      <c r="E4796" s="25">
        <v>1</v>
      </c>
      <c r="F4796" s="25">
        <v>0</v>
      </c>
      <c r="G4796" s="10" t="s">
        <v>293</v>
      </c>
      <c r="H4796" s="25">
        <f>INDEX('Appendix 1 - Team Data'!$B$12:$R$112, MATCH(C4796, 'Appendix 1 - Team Data'!$B$12:$B$112,0),4)</f>
        <v>50</v>
      </c>
      <c r="I4796" s="25">
        <f>INDEX('Appendix 1 - Team Data'!$B$12:$R$112, MATCH(D4796, 'Appendix 1 - Team Data'!$B$12:$B$112,0),4)</f>
        <v>90</v>
      </c>
      <c r="J4796" s="25">
        <f t="shared" si="75"/>
        <v>1</v>
      </c>
    </row>
    <row r="4797" spans="2:10">
      <c r="B4797" s="3">
        <v>30300</v>
      </c>
      <c r="C4797" s="10" t="s">
        <v>45</v>
      </c>
      <c r="D4797" s="10" t="s">
        <v>222</v>
      </c>
      <c r="E4797" s="25">
        <v>3</v>
      </c>
      <c r="F4797" s="25">
        <v>2</v>
      </c>
      <c r="G4797" s="10" t="s">
        <v>293</v>
      </c>
      <c r="H4797" s="25">
        <f>INDEX('Appendix 1 - Team Data'!$B$12:$R$112, MATCH(C4797, 'Appendix 1 - Team Data'!$B$12:$B$112,0),4)</f>
        <v>90</v>
      </c>
      <c r="I4797" s="25">
        <f>INDEX('Appendix 1 - Team Data'!$B$12:$R$112, MATCH(D4797, 'Appendix 1 - Team Data'!$B$12:$B$112,0),4)</f>
        <v>60</v>
      </c>
      <c r="J4797" s="25">
        <f t="shared" si="75"/>
        <v>1</v>
      </c>
    </row>
    <row r="4798" spans="2:10">
      <c r="B4798" s="3">
        <v>30304</v>
      </c>
      <c r="C4798" s="10" t="s">
        <v>47</v>
      </c>
      <c r="D4798" s="10" t="s">
        <v>251</v>
      </c>
      <c r="E4798" s="25">
        <v>0</v>
      </c>
      <c r="F4798" s="25">
        <v>1</v>
      </c>
      <c r="G4798" s="10" t="s">
        <v>288</v>
      </c>
      <c r="H4798" s="25">
        <f>INDEX('Appendix 1 - Team Data'!$B$12:$R$112, MATCH(C4798, 'Appendix 1 - Team Data'!$B$12:$B$112,0),4)</f>
        <v>40</v>
      </c>
      <c r="I4798" s="25">
        <f>INDEX('Appendix 1 - Team Data'!$B$12:$R$112, MATCH(D4798, 'Appendix 1 - Team Data'!$B$12:$B$112,0),4)</f>
        <v>20</v>
      </c>
      <c r="J4798" s="25">
        <f t="shared" si="75"/>
        <v>1</v>
      </c>
    </row>
    <row r="4799" spans="2:10">
      <c r="B4799" s="3">
        <v>30325</v>
      </c>
      <c r="C4799" s="10" t="s">
        <v>243</v>
      </c>
      <c r="D4799" s="10" t="s">
        <v>257</v>
      </c>
      <c r="E4799" s="25">
        <v>0</v>
      </c>
      <c r="F4799" s="25">
        <v>1</v>
      </c>
      <c r="G4799" s="10" t="s">
        <v>288</v>
      </c>
      <c r="H4799" s="25">
        <f>INDEX('Appendix 1 - Team Data'!$B$12:$R$112, MATCH(C4799, 'Appendix 1 - Team Data'!$B$12:$B$112,0),4)</f>
        <v>30</v>
      </c>
      <c r="I4799" s="25">
        <f>INDEX('Appendix 1 - Team Data'!$B$12:$R$112, MATCH(D4799, 'Appendix 1 - Team Data'!$B$12:$B$112,0),4)</f>
        <v>20</v>
      </c>
      <c r="J4799" s="25">
        <f t="shared" si="75"/>
        <v>1</v>
      </c>
    </row>
    <row r="4800" spans="2:10">
      <c r="B4800" s="3">
        <v>30337</v>
      </c>
      <c r="C4800" s="10" t="s">
        <v>17</v>
      </c>
      <c r="D4800" s="10" t="s">
        <v>236</v>
      </c>
      <c r="E4800" s="25">
        <v>1</v>
      </c>
      <c r="F4800" s="25">
        <v>0</v>
      </c>
      <c r="G4800" s="10" t="s">
        <v>288</v>
      </c>
      <c r="H4800" s="25">
        <f>INDEX('Appendix 1 - Team Data'!$B$12:$R$112, MATCH(C4800, 'Appendix 1 - Team Data'!$B$12:$B$112,0),4)</f>
        <v>50</v>
      </c>
      <c r="I4800" s="25">
        <f>INDEX('Appendix 1 - Team Data'!$B$12:$R$112, MATCH(D4800, 'Appendix 1 - Team Data'!$B$12:$B$112,0),4)</f>
        <v>40</v>
      </c>
      <c r="J4800" s="25">
        <f t="shared" si="75"/>
        <v>1</v>
      </c>
    </row>
    <row r="4801" spans="2:10">
      <c r="B4801" s="3">
        <v>30348</v>
      </c>
      <c r="C4801" s="10" t="s">
        <v>51</v>
      </c>
      <c r="D4801" s="10" t="s">
        <v>266</v>
      </c>
      <c r="E4801" s="25">
        <v>1</v>
      </c>
      <c r="F4801" s="25">
        <v>0</v>
      </c>
      <c r="G4801" s="10" t="s">
        <v>288</v>
      </c>
      <c r="H4801" s="25">
        <f>INDEX('Appendix 1 - Team Data'!$B$12:$R$112, MATCH(C4801, 'Appendix 1 - Team Data'!$B$12:$B$112,0),4)</f>
        <v>70</v>
      </c>
      <c r="I4801" s="25">
        <f>INDEX('Appendix 1 - Team Data'!$B$12:$R$112, MATCH(D4801, 'Appendix 1 - Team Data'!$B$12:$B$112,0),4)</f>
        <v>10</v>
      </c>
      <c r="J4801" s="25">
        <f t="shared" si="75"/>
        <v>1</v>
      </c>
    </row>
    <row r="4802" spans="2:10">
      <c r="B4802" s="3">
        <v>30363</v>
      </c>
      <c r="C4802" s="10" t="s">
        <v>21</v>
      </c>
      <c r="D4802" s="10" t="s">
        <v>212</v>
      </c>
      <c r="E4802" s="25">
        <v>1</v>
      </c>
      <c r="F4802" s="25">
        <v>0</v>
      </c>
      <c r="G4802" s="10" t="s">
        <v>293</v>
      </c>
      <c r="H4802" s="25">
        <f>INDEX('Appendix 1 - Team Data'!$B$12:$R$112, MATCH(C4802, 'Appendix 1 - Team Data'!$B$12:$B$112,0),4)</f>
        <v>90</v>
      </c>
      <c r="I4802" s="25">
        <f>INDEX('Appendix 1 - Team Data'!$B$12:$R$112, MATCH(D4802, 'Appendix 1 - Team Data'!$B$12:$B$112,0),4)</f>
        <v>80</v>
      </c>
      <c r="J4802" s="25">
        <f t="shared" si="75"/>
        <v>1</v>
      </c>
    </row>
    <row r="4803" spans="2:10">
      <c r="B4803" s="3">
        <v>30369</v>
      </c>
      <c r="C4803" s="10" t="s">
        <v>254</v>
      </c>
      <c r="D4803" s="10" t="s">
        <v>26</v>
      </c>
      <c r="E4803" s="25">
        <v>2</v>
      </c>
      <c r="F4803" s="25">
        <v>1</v>
      </c>
      <c r="G4803" s="10" t="s">
        <v>288</v>
      </c>
      <c r="H4803" s="25">
        <f>INDEX('Appendix 1 - Team Data'!$B$12:$R$112, MATCH(C4803, 'Appendix 1 - Team Data'!$B$12:$B$112,0),4)</f>
        <v>20</v>
      </c>
      <c r="I4803" s="25">
        <f>INDEX('Appendix 1 - Team Data'!$B$12:$R$112, MATCH(D4803, 'Appendix 1 - Team Data'!$B$12:$B$112,0),4)</f>
        <v>60</v>
      </c>
      <c r="J4803" s="25">
        <f t="shared" si="75"/>
        <v>1</v>
      </c>
    </row>
    <row r="4804" spans="2:10">
      <c r="B4804" s="3">
        <v>30370</v>
      </c>
      <c r="C4804" s="10" t="s">
        <v>48</v>
      </c>
      <c r="D4804" s="10" t="s">
        <v>214</v>
      </c>
      <c r="E4804" s="25">
        <v>2</v>
      </c>
      <c r="F4804" s="25">
        <v>1</v>
      </c>
      <c r="G4804" s="10" t="s">
        <v>313</v>
      </c>
      <c r="H4804" s="25">
        <f>INDEX('Appendix 1 - Team Data'!$B$12:$R$112, MATCH(C4804, 'Appendix 1 - Team Data'!$B$12:$B$112,0),4)</f>
        <v>90</v>
      </c>
      <c r="I4804" s="25">
        <f>INDEX('Appendix 1 - Team Data'!$B$12:$R$112, MATCH(D4804, 'Appendix 1 - Team Data'!$B$12:$B$112,0),4)</f>
        <v>70</v>
      </c>
      <c r="J4804" s="25">
        <f t="shared" si="75"/>
        <v>1</v>
      </c>
    </row>
    <row r="4805" spans="2:10">
      <c r="B4805" s="3">
        <v>30370</v>
      </c>
      <c r="C4805" s="10" t="s">
        <v>243</v>
      </c>
      <c r="D4805" s="10" t="s">
        <v>266</v>
      </c>
      <c r="E4805" s="25">
        <v>3</v>
      </c>
      <c r="F4805" s="25">
        <v>2</v>
      </c>
      <c r="G4805" s="10" t="s">
        <v>288</v>
      </c>
      <c r="H4805" s="25">
        <f>INDEX('Appendix 1 - Team Data'!$B$12:$R$112, MATCH(C4805, 'Appendix 1 - Team Data'!$B$12:$B$112,0),4)</f>
        <v>30</v>
      </c>
      <c r="I4805" s="25">
        <f>INDEX('Appendix 1 - Team Data'!$B$12:$R$112, MATCH(D4805, 'Appendix 1 - Team Data'!$B$12:$B$112,0),4)</f>
        <v>10</v>
      </c>
      <c r="J4805" s="25">
        <f t="shared" si="75"/>
        <v>1</v>
      </c>
    </row>
    <row r="4806" spans="2:10">
      <c r="B4806" s="3">
        <v>30370</v>
      </c>
      <c r="C4806" s="10" t="s">
        <v>20</v>
      </c>
      <c r="D4806" s="10" t="s">
        <v>40</v>
      </c>
      <c r="E4806" s="25">
        <v>1</v>
      </c>
      <c r="F4806" s="25">
        <v>0</v>
      </c>
      <c r="G4806" s="10" t="s">
        <v>288</v>
      </c>
      <c r="H4806" s="25">
        <f>INDEX('Appendix 1 - Team Data'!$B$12:$R$112, MATCH(C4806, 'Appendix 1 - Team Data'!$B$12:$B$112,0),4)</f>
        <v>90</v>
      </c>
      <c r="I4806" s="25">
        <f>INDEX('Appendix 1 - Team Data'!$B$12:$R$112, MATCH(D4806, 'Appendix 1 - Team Data'!$B$12:$B$112,0),4)</f>
        <v>90</v>
      </c>
      <c r="J4806" s="25">
        <f t="shared" si="75"/>
        <v>1</v>
      </c>
    </row>
    <row r="4807" spans="2:10">
      <c r="B4807" s="3">
        <v>30384</v>
      </c>
      <c r="C4807" s="10" t="s">
        <v>51</v>
      </c>
      <c r="D4807" s="10" t="s">
        <v>22</v>
      </c>
      <c r="E4807" s="25">
        <v>1</v>
      </c>
      <c r="F4807" s="25">
        <v>0</v>
      </c>
      <c r="G4807" s="10" t="s">
        <v>288</v>
      </c>
      <c r="H4807" s="25">
        <f>INDEX('Appendix 1 - Team Data'!$B$12:$R$112, MATCH(C4807, 'Appendix 1 - Team Data'!$B$12:$B$112,0),4)</f>
        <v>70</v>
      </c>
      <c r="I4807" s="25">
        <f>INDEX('Appendix 1 - Team Data'!$B$12:$R$112, MATCH(D4807, 'Appendix 1 - Team Data'!$B$12:$B$112,0),4)</f>
        <v>50</v>
      </c>
      <c r="J4807" s="25">
        <f t="shared" si="75"/>
        <v>1</v>
      </c>
    </row>
    <row r="4808" spans="2:10">
      <c r="B4808" s="3">
        <v>30390</v>
      </c>
      <c r="C4808" s="10" t="s">
        <v>37</v>
      </c>
      <c r="D4808" s="10" t="s">
        <v>41</v>
      </c>
      <c r="E4808" s="25">
        <v>0</v>
      </c>
      <c r="F4808" s="25">
        <v>1</v>
      </c>
      <c r="G4808" s="10" t="s">
        <v>288</v>
      </c>
      <c r="H4808" s="25">
        <f>INDEX('Appendix 1 - Team Data'!$B$12:$R$112, MATCH(C4808, 'Appendix 1 - Team Data'!$B$12:$B$112,0),4)</f>
        <v>60</v>
      </c>
      <c r="I4808" s="25">
        <f>INDEX('Appendix 1 - Team Data'!$B$12:$R$112, MATCH(D4808, 'Appendix 1 - Team Data'!$B$12:$B$112,0),4)</f>
        <v>80</v>
      </c>
      <c r="J4808" s="25">
        <f t="shared" si="75"/>
        <v>1</v>
      </c>
    </row>
    <row r="4809" spans="2:10">
      <c r="B4809" s="3">
        <v>30397</v>
      </c>
      <c r="C4809" s="10" t="s">
        <v>41</v>
      </c>
      <c r="D4809" s="10" t="s">
        <v>37</v>
      </c>
      <c r="E4809" s="25">
        <v>1</v>
      </c>
      <c r="F4809" s="25">
        <v>0</v>
      </c>
      <c r="G4809" s="10" t="s">
        <v>288</v>
      </c>
      <c r="H4809" s="25">
        <f>INDEX('Appendix 1 - Team Data'!$B$12:$R$112, MATCH(C4809, 'Appendix 1 - Team Data'!$B$12:$B$112,0),4)</f>
        <v>80</v>
      </c>
      <c r="I4809" s="25">
        <f>INDEX('Appendix 1 - Team Data'!$B$12:$R$112, MATCH(D4809, 'Appendix 1 - Team Data'!$B$12:$B$112,0),4)</f>
        <v>60</v>
      </c>
      <c r="J4809" s="25">
        <f t="shared" si="75"/>
        <v>1</v>
      </c>
    </row>
    <row r="4810" spans="2:10">
      <c r="B4810" s="3">
        <v>30398</v>
      </c>
      <c r="C4810" s="10" t="s">
        <v>47</v>
      </c>
      <c r="D4810" s="10" t="s">
        <v>22</v>
      </c>
      <c r="E4810" s="25">
        <v>1</v>
      </c>
      <c r="F4810" s="25">
        <v>0</v>
      </c>
      <c r="G4810" s="10" t="s">
        <v>288</v>
      </c>
      <c r="H4810" s="25">
        <f>INDEX('Appendix 1 - Team Data'!$B$12:$R$112, MATCH(C4810, 'Appendix 1 - Team Data'!$B$12:$B$112,0),4)</f>
        <v>40</v>
      </c>
      <c r="I4810" s="25">
        <f>INDEX('Appendix 1 - Team Data'!$B$12:$R$112, MATCH(D4810, 'Appendix 1 - Team Data'!$B$12:$B$112,0),4)</f>
        <v>50</v>
      </c>
      <c r="J4810" s="25">
        <f t="shared" si="75"/>
        <v>1</v>
      </c>
    </row>
    <row r="4811" spans="2:10">
      <c r="B4811" s="3">
        <v>30405</v>
      </c>
      <c r="C4811" s="10" t="s">
        <v>239</v>
      </c>
      <c r="D4811" s="10" t="s">
        <v>40</v>
      </c>
      <c r="E4811" s="25">
        <v>1</v>
      </c>
      <c r="F4811" s="25">
        <v>2</v>
      </c>
      <c r="G4811" s="10" t="s">
        <v>293</v>
      </c>
      <c r="H4811" s="25">
        <f>INDEX('Appendix 1 - Team Data'!$B$12:$R$112, MATCH(C4811, 'Appendix 1 - Team Data'!$B$12:$B$112,0),4)</f>
        <v>40</v>
      </c>
      <c r="I4811" s="25">
        <f>INDEX('Appendix 1 - Team Data'!$B$12:$R$112, MATCH(D4811, 'Appendix 1 - Team Data'!$B$12:$B$112,0),4)</f>
        <v>90</v>
      </c>
      <c r="J4811" s="25">
        <f t="shared" si="75"/>
        <v>1</v>
      </c>
    </row>
    <row r="4812" spans="2:10">
      <c r="B4812" s="3">
        <v>30405</v>
      </c>
      <c r="C4812" s="10" t="s">
        <v>229</v>
      </c>
      <c r="D4812" s="10" t="s">
        <v>225</v>
      </c>
      <c r="E4812" s="25">
        <v>2</v>
      </c>
      <c r="F4812" s="25">
        <v>1</v>
      </c>
      <c r="G4812" s="10" t="s">
        <v>293</v>
      </c>
      <c r="H4812" s="25">
        <f>INDEX('Appendix 1 - Team Data'!$B$12:$R$112, MATCH(C4812, 'Appendix 1 - Team Data'!$B$12:$B$112,0),4)</f>
        <v>50</v>
      </c>
      <c r="I4812" s="25">
        <f>INDEX('Appendix 1 - Team Data'!$B$12:$R$112, MATCH(D4812, 'Appendix 1 - Team Data'!$B$12:$B$112,0),4)</f>
        <v>60</v>
      </c>
      <c r="J4812" s="25">
        <f t="shared" si="75"/>
        <v>1</v>
      </c>
    </row>
    <row r="4813" spans="2:10">
      <c r="B4813" s="3">
        <v>30414</v>
      </c>
      <c r="C4813" s="10" t="s">
        <v>265</v>
      </c>
      <c r="D4813" s="10" t="s">
        <v>51</v>
      </c>
      <c r="E4813" s="25">
        <v>2</v>
      </c>
      <c r="F4813" s="25">
        <v>1</v>
      </c>
      <c r="G4813" s="10" t="s">
        <v>291</v>
      </c>
      <c r="H4813" s="25">
        <f>INDEX('Appendix 1 - Team Data'!$B$12:$R$112, MATCH(C4813, 'Appendix 1 - Team Data'!$B$12:$B$112,0),4)</f>
        <v>10</v>
      </c>
      <c r="I4813" s="25">
        <f>INDEX('Appendix 1 - Team Data'!$B$12:$R$112, MATCH(D4813, 'Appendix 1 - Team Data'!$B$12:$B$112,0),4)</f>
        <v>70</v>
      </c>
      <c r="J4813" s="25">
        <f t="shared" si="75"/>
        <v>1</v>
      </c>
    </row>
    <row r="4814" spans="2:10">
      <c r="B4814" s="3">
        <v>30419</v>
      </c>
      <c r="C4814" s="10" t="s">
        <v>36</v>
      </c>
      <c r="D4814" s="10" t="s">
        <v>15</v>
      </c>
      <c r="E4814" s="25">
        <v>0</v>
      </c>
      <c r="F4814" s="25">
        <v>1</v>
      </c>
      <c r="G4814" s="10" t="s">
        <v>288</v>
      </c>
      <c r="H4814" s="25">
        <f>INDEX('Appendix 1 - Team Data'!$B$12:$R$112, MATCH(C4814, 'Appendix 1 - Team Data'!$B$12:$B$112,0),4)</f>
        <v>80</v>
      </c>
      <c r="I4814" s="25">
        <f>INDEX('Appendix 1 - Team Data'!$B$12:$R$112, MATCH(D4814, 'Appendix 1 - Team Data'!$B$12:$B$112,0),4)</f>
        <v>50</v>
      </c>
      <c r="J4814" s="25">
        <f t="shared" si="75"/>
        <v>1</v>
      </c>
    </row>
    <row r="4815" spans="2:10">
      <c r="B4815" s="3">
        <v>30422</v>
      </c>
      <c r="C4815" s="10" t="s">
        <v>228</v>
      </c>
      <c r="D4815" s="10" t="s">
        <v>211</v>
      </c>
      <c r="E4815" s="25">
        <v>1</v>
      </c>
      <c r="F4815" s="25">
        <v>0</v>
      </c>
      <c r="G4815" s="10" t="s">
        <v>293</v>
      </c>
      <c r="H4815" s="25">
        <f>INDEX('Appendix 1 - Team Data'!$B$12:$R$112, MATCH(C4815, 'Appendix 1 - Team Data'!$B$12:$B$112,0),4)</f>
        <v>50</v>
      </c>
      <c r="I4815" s="25">
        <f>INDEX('Appendix 1 - Team Data'!$B$12:$R$112, MATCH(D4815, 'Appendix 1 - Team Data'!$B$12:$B$112,0),4)</f>
        <v>90</v>
      </c>
      <c r="J4815" s="25">
        <f t="shared" si="75"/>
        <v>1</v>
      </c>
    </row>
    <row r="4816" spans="2:10">
      <c r="B4816" s="3">
        <v>30423</v>
      </c>
      <c r="C4816" s="10" t="s">
        <v>257</v>
      </c>
      <c r="D4816" s="10" t="s">
        <v>243</v>
      </c>
      <c r="E4816" s="25">
        <v>1</v>
      </c>
      <c r="F4816" s="25">
        <v>2</v>
      </c>
      <c r="G4816" s="10" t="s">
        <v>288</v>
      </c>
      <c r="H4816" s="25">
        <f>INDEX('Appendix 1 - Team Data'!$B$12:$R$112, MATCH(C4816, 'Appendix 1 - Team Data'!$B$12:$B$112,0),4)</f>
        <v>20</v>
      </c>
      <c r="I4816" s="25">
        <f>INDEX('Appendix 1 - Team Data'!$B$12:$R$112, MATCH(D4816, 'Appendix 1 - Team Data'!$B$12:$B$112,0),4)</f>
        <v>30</v>
      </c>
      <c r="J4816" s="25">
        <f t="shared" si="75"/>
        <v>1</v>
      </c>
    </row>
    <row r="4817" spans="2:10">
      <c r="B4817" s="3">
        <v>30430</v>
      </c>
      <c r="C4817" s="10" t="s">
        <v>51</v>
      </c>
      <c r="D4817" s="10" t="s">
        <v>265</v>
      </c>
      <c r="E4817" s="25">
        <v>1</v>
      </c>
      <c r="F4817" s="25">
        <v>0</v>
      </c>
      <c r="G4817" s="10" t="s">
        <v>291</v>
      </c>
      <c r="H4817" s="25">
        <f>INDEX('Appendix 1 - Team Data'!$B$12:$R$112, MATCH(C4817, 'Appendix 1 - Team Data'!$B$12:$B$112,0),4)</f>
        <v>70</v>
      </c>
      <c r="I4817" s="25">
        <f>INDEX('Appendix 1 - Team Data'!$B$12:$R$112, MATCH(D4817, 'Appendix 1 - Team Data'!$B$12:$B$112,0),4)</f>
        <v>10</v>
      </c>
      <c r="J4817" s="25">
        <f t="shared" si="75"/>
        <v>1</v>
      </c>
    </row>
    <row r="4818" spans="2:10">
      <c r="B4818" s="3">
        <v>30433</v>
      </c>
      <c r="C4818" s="10" t="s">
        <v>28</v>
      </c>
      <c r="D4818" s="10" t="s">
        <v>230</v>
      </c>
      <c r="E4818" s="25">
        <v>1</v>
      </c>
      <c r="F4818" s="25">
        <v>0</v>
      </c>
      <c r="G4818" s="10" t="s">
        <v>293</v>
      </c>
      <c r="H4818" s="25">
        <f>INDEX('Appendix 1 - Team Data'!$B$12:$R$112, MATCH(C4818, 'Appendix 1 - Team Data'!$B$12:$B$112,0),4)</f>
        <v>80</v>
      </c>
      <c r="I4818" s="25">
        <f>INDEX('Appendix 1 - Team Data'!$B$12:$R$112, MATCH(D4818, 'Appendix 1 - Team Data'!$B$12:$B$112,0),4)</f>
        <v>50</v>
      </c>
      <c r="J4818" s="25">
        <f t="shared" si="75"/>
        <v>1</v>
      </c>
    </row>
    <row r="4819" spans="2:10">
      <c r="B4819" s="3">
        <v>30433</v>
      </c>
      <c r="C4819" s="10" t="s">
        <v>229</v>
      </c>
      <c r="D4819" s="10" t="s">
        <v>239</v>
      </c>
      <c r="E4819" s="25">
        <v>1</v>
      </c>
      <c r="F4819" s="25">
        <v>0</v>
      </c>
      <c r="G4819" s="10" t="s">
        <v>293</v>
      </c>
      <c r="H4819" s="25">
        <f>INDEX('Appendix 1 - Team Data'!$B$12:$R$112, MATCH(C4819, 'Appendix 1 - Team Data'!$B$12:$B$112,0),4)</f>
        <v>50</v>
      </c>
      <c r="I4819" s="25">
        <f>INDEX('Appendix 1 - Team Data'!$B$12:$R$112, MATCH(D4819, 'Appendix 1 - Team Data'!$B$12:$B$112,0),4)</f>
        <v>40</v>
      </c>
      <c r="J4819" s="25">
        <f t="shared" si="75"/>
        <v>1</v>
      </c>
    </row>
    <row r="4820" spans="2:10">
      <c r="B4820" s="3">
        <v>30433</v>
      </c>
      <c r="C4820" s="10" t="s">
        <v>214</v>
      </c>
      <c r="D4820" s="10" t="s">
        <v>233</v>
      </c>
      <c r="E4820" s="25">
        <v>1</v>
      </c>
      <c r="F4820" s="25">
        <v>0</v>
      </c>
      <c r="G4820" s="10" t="s">
        <v>293</v>
      </c>
      <c r="H4820" s="25">
        <f>INDEX('Appendix 1 - Team Data'!$B$12:$R$112, MATCH(C4820, 'Appendix 1 - Team Data'!$B$12:$B$112,0),4)</f>
        <v>70</v>
      </c>
      <c r="I4820" s="25">
        <f>INDEX('Appendix 1 - Team Data'!$B$12:$R$112, MATCH(D4820, 'Appendix 1 - Team Data'!$B$12:$B$112,0),4)</f>
        <v>40</v>
      </c>
      <c r="J4820" s="25">
        <f t="shared" si="75"/>
        <v>1</v>
      </c>
    </row>
    <row r="4821" spans="2:10">
      <c r="B4821" s="3">
        <v>30434</v>
      </c>
      <c r="C4821" s="10" t="s">
        <v>35</v>
      </c>
      <c r="D4821" s="10" t="s">
        <v>213</v>
      </c>
      <c r="E4821" s="25">
        <v>3</v>
      </c>
      <c r="F4821" s="25">
        <v>2</v>
      </c>
      <c r="G4821" s="10" t="s">
        <v>288</v>
      </c>
      <c r="H4821" s="25">
        <f>INDEX('Appendix 1 - Team Data'!$B$12:$R$112, MATCH(C4821, 'Appendix 1 - Team Data'!$B$12:$B$112,0),4)</f>
        <v>90</v>
      </c>
      <c r="I4821" s="25">
        <f>INDEX('Appendix 1 - Team Data'!$B$12:$R$112, MATCH(D4821, 'Appendix 1 - Team Data'!$B$12:$B$112,0),4)</f>
        <v>80</v>
      </c>
      <c r="J4821" s="25">
        <f t="shared" ref="J4821:J4884" si="76">ABS(F4821-E4821)</f>
        <v>1</v>
      </c>
    </row>
    <row r="4822" spans="2:10">
      <c r="B4822" s="3">
        <v>30434</v>
      </c>
      <c r="C4822" s="10" t="s">
        <v>234</v>
      </c>
      <c r="D4822" s="10" t="s">
        <v>265</v>
      </c>
      <c r="E4822" s="25">
        <v>1</v>
      </c>
      <c r="F4822" s="25">
        <v>0</v>
      </c>
      <c r="G4822" s="10" t="s">
        <v>288</v>
      </c>
      <c r="H4822" s="25">
        <f>INDEX('Appendix 1 - Team Data'!$B$12:$R$112, MATCH(C4822, 'Appendix 1 - Team Data'!$B$12:$B$112,0),4)</f>
        <v>40</v>
      </c>
      <c r="I4822" s="25">
        <f>INDEX('Appendix 1 - Team Data'!$B$12:$R$112, MATCH(D4822, 'Appendix 1 - Team Data'!$B$12:$B$112,0),4)</f>
        <v>10</v>
      </c>
      <c r="J4822" s="25">
        <f t="shared" si="76"/>
        <v>1</v>
      </c>
    </row>
    <row r="4823" spans="2:10">
      <c r="B4823" s="3">
        <v>30434</v>
      </c>
      <c r="C4823" s="10" t="s">
        <v>245</v>
      </c>
      <c r="D4823" s="10" t="s">
        <v>17</v>
      </c>
      <c r="E4823" s="25">
        <v>2</v>
      </c>
      <c r="F4823" s="25">
        <v>1</v>
      </c>
      <c r="G4823" s="10" t="s">
        <v>288</v>
      </c>
      <c r="H4823" s="25">
        <f>INDEX('Appendix 1 - Team Data'!$B$12:$R$112, MATCH(C4823, 'Appendix 1 - Team Data'!$B$12:$B$112,0),4)</f>
        <v>30</v>
      </c>
      <c r="I4823" s="25">
        <f>INDEX('Appendix 1 - Team Data'!$B$12:$R$112, MATCH(D4823, 'Appendix 1 - Team Data'!$B$12:$B$112,0),4)</f>
        <v>50</v>
      </c>
      <c r="J4823" s="25">
        <f t="shared" si="76"/>
        <v>1</v>
      </c>
    </row>
    <row r="4824" spans="2:10">
      <c r="B4824" s="3">
        <v>30437</v>
      </c>
      <c r="C4824" s="10" t="s">
        <v>234</v>
      </c>
      <c r="D4824" s="10" t="s">
        <v>33</v>
      </c>
      <c r="E4824" s="25">
        <v>1</v>
      </c>
      <c r="F4824" s="25">
        <v>0</v>
      </c>
      <c r="G4824" s="10" t="s">
        <v>288</v>
      </c>
      <c r="H4824" s="25">
        <f>INDEX('Appendix 1 - Team Data'!$B$12:$R$112, MATCH(C4824, 'Appendix 1 - Team Data'!$B$12:$B$112,0),4)</f>
        <v>40</v>
      </c>
      <c r="I4824" s="25">
        <f>INDEX('Appendix 1 - Team Data'!$B$12:$R$112, MATCH(D4824, 'Appendix 1 - Team Data'!$B$12:$B$112,0),4)</f>
        <v>50</v>
      </c>
      <c r="J4824" s="25">
        <f t="shared" si="76"/>
        <v>1</v>
      </c>
    </row>
    <row r="4825" spans="2:10">
      <c r="B4825" s="3">
        <v>30451</v>
      </c>
      <c r="C4825" s="10" t="s">
        <v>236</v>
      </c>
      <c r="D4825" s="10" t="s">
        <v>230</v>
      </c>
      <c r="E4825" s="25">
        <v>2</v>
      </c>
      <c r="F4825" s="25">
        <v>3</v>
      </c>
      <c r="G4825" s="10" t="s">
        <v>293</v>
      </c>
      <c r="H4825" s="25">
        <f>INDEX('Appendix 1 - Team Data'!$B$12:$R$112, MATCH(C4825, 'Appendix 1 - Team Data'!$B$12:$B$112,0),4)</f>
        <v>40</v>
      </c>
      <c r="I4825" s="25">
        <f>INDEX('Appendix 1 - Team Data'!$B$12:$R$112, MATCH(D4825, 'Appendix 1 - Team Data'!$B$12:$B$112,0),4)</f>
        <v>50</v>
      </c>
      <c r="J4825" s="25">
        <f t="shared" si="76"/>
        <v>1</v>
      </c>
    </row>
    <row r="4826" spans="2:10">
      <c r="B4826" s="3">
        <v>30465</v>
      </c>
      <c r="C4826" s="10" t="s">
        <v>31</v>
      </c>
      <c r="D4826" s="10" t="s">
        <v>21</v>
      </c>
      <c r="E4826" s="25">
        <v>0</v>
      </c>
      <c r="F4826" s="25">
        <v>1</v>
      </c>
      <c r="G4826" s="10" t="s">
        <v>293</v>
      </c>
      <c r="H4826" s="25">
        <f>INDEX('Appendix 1 - Team Data'!$B$12:$R$112, MATCH(C4826, 'Appendix 1 - Team Data'!$B$12:$B$112,0),4)</f>
        <v>70</v>
      </c>
      <c r="I4826" s="25">
        <f>INDEX('Appendix 1 - Team Data'!$B$12:$R$112, MATCH(D4826, 'Appendix 1 - Team Data'!$B$12:$B$112,0),4)</f>
        <v>90</v>
      </c>
      <c r="J4826" s="25">
        <f t="shared" si="76"/>
        <v>1</v>
      </c>
    </row>
    <row r="4827" spans="2:10">
      <c r="B4827" s="3">
        <v>30467</v>
      </c>
      <c r="C4827" s="10" t="s">
        <v>229</v>
      </c>
      <c r="D4827" s="10" t="s">
        <v>214</v>
      </c>
      <c r="E4827" s="25">
        <v>0</v>
      </c>
      <c r="F4827" s="25">
        <v>1</v>
      </c>
      <c r="G4827" s="10" t="s">
        <v>313</v>
      </c>
      <c r="H4827" s="25">
        <f>INDEX('Appendix 1 - Team Data'!$B$12:$R$112, MATCH(C4827, 'Appendix 1 - Team Data'!$B$12:$B$112,0),4)</f>
        <v>50</v>
      </c>
      <c r="I4827" s="25">
        <f>INDEX('Appendix 1 - Team Data'!$B$12:$R$112, MATCH(D4827, 'Appendix 1 - Team Data'!$B$12:$B$112,0),4)</f>
        <v>70</v>
      </c>
      <c r="J4827" s="25">
        <f t="shared" si="76"/>
        <v>1</v>
      </c>
    </row>
    <row r="4828" spans="2:10">
      <c r="B4828" s="3">
        <v>30468</v>
      </c>
      <c r="C4828" s="10" t="s">
        <v>244</v>
      </c>
      <c r="D4828" s="10" t="s">
        <v>15</v>
      </c>
      <c r="E4828" s="25">
        <v>0</v>
      </c>
      <c r="F4828" s="25">
        <v>1</v>
      </c>
      <c r="G4828" s="10" t="s">
        <v>293</v>
      </c>
      <c r="H4828" s="25">
        <f>INDEX('Appendix 1 - Team Data'!$B$12:$R$112, MATCH(C4828, 'Appendix 1 - Team Data'!$B$12:$B$112,0),4)</f>
        <v>30</v>
      </c>
      <c r="I4828" s="25">
        <f>INDEX('Appendix 1 - Team Data'!$B$12:$R$112, MATCH(D4828, 'Appendix 1 - Team Data'!$B$12:$B$112,0),4)</f>
        <v>50</v>
      </c>
      <c r="J4828" s="25">
        <f t="shared" si="76"/>
        <v>1</v>
      </c>
    </row>
    <row r="4829" spans="2:10">
      <c r="B4829" s="3">
        <v>30474</v>
      </c>
      <c r="C4829" s="10" t="s">
        <v>53</v>
      </c>
      <c r="D4829" s="10" t="s">
        <v>241</v>
      </c>
      <c r="E4829" s="25">
        <v>1</v>
      </c>
      <c r="F4829" s="25">
        <v>0</v>
      </c>
      <c r="G4829" s="10" t="s">
        <v>308</v>
      </c>
      <c r="H4829" s="25">
        <f>INDEX('Appendix 1 - Team Data'!$B$12:$R$112, MATCH(C4829, 'Appendix 1 - Team Data'!$B$12:$B$112,0),4)</f>
        <v>50</v>
      </c>
      <c r="I4829" s="25">
        <f>INDEX('Appendix 1 - Team Data'!$B$12:$R$112, MATCH(D4829, 'Appendix 1 - Team Data'!$B$12:$B$112,0),4)</f>
        <v>30</v>
      </c>
      <c r="J4829" s="25">
        <f t="shared" si="76"/>
        <v>1</v>
      </c>
    </row>
    <row r="4830" spans="2:10">
      <c r="B4830" s="3">
        <v>30475</v>
      </c>
      <c r="C4830" s="10" t="s">
        <v>239</v>
      </c>
      <c r="D4830" s="10" t="s">
        <v>226</v>
      </c>
      <c r="E4830" s="25">
        <v>1</v>
      </c>
      <c r="F4830" s="25">
        <v>2</v>
      </c>
      <c r="G4830" s="10" t="s">
        <v>293</v>
      </c>
      <c r="H4830" s="25">
        <f>INDEX('Appendix 1 - Team Data'!$B$12:$R$112, MATCH(C4830, 'Appendix 1 - Team Data'!$B$12:$B$112,0),4)</f>
        <v>40</v>
      </c>
      <c r="I4830" s="25">
        <f>INDEX('Appendix 1 - Team Data'!$B$12:$R$112, MATCH(D4830, 'Appendix 1 - Team Data'!$B$12:$B$112,0),4)</f>
        <v>60</v>
      </c>
      <c r="J4830" s="25">
        <f t="shared" si="76"/>
        <v>1</v>
      </c>
    </row>
    <row r="4831" spans="2:10">
      <c r="B4831" s="3">
        <v>30475</v>
      </c>
      <c r="C4831" s="10" t="s">
        <v>43</v>
      </c>
      <c r="D4831" s="10" t="s">
        <v>33</v>
      </c>
      <c r="E4831" s="25">
        <v>1</v>
      </c>
      <c r="F4831" s="25">
        <v>0</v>
      </c>
      <c r="G4831" s="10" t="s">
        <v>287</v>
      </c>
      <c r="H4831" s="25">
        <f>INDEX('Appendix 1 - Team Data'!$B$12:$R$112, MATCH(C4831, 'Appendix 1 - Team Data'!$B$12:$B$112,0),4)</f>
        <v>70</v>
      </c>
      <c r="I4831" s="25">
        <f>INDEX('Appendix 1 - Team Data'!$B$12:$R$112, MATCH(D4831, 'Appendix 1 - Team Data'!$B$12:$B$112,0),4)</f>
        <v>50</v>
      </c>
      <c r="J4831" s="25">
        <f t="shared" si="76"/>
        <v>1</v>
      </c>
    </row>
    <row r="4832" spans="2:10">
      <c r="B4832" s="3">
        <v>30476</v>
      </c>
      <c r="C4832" s="10" t="s">
        <v>42</v>
      </c>
      <c r="D4832" s="10" t="s">
        <v>228</v>
      </c>
      <c r="E4832" s="25">
        <v>0</v>
      </c>
      <c r="F4832" s="25">
        <v>1</v>
      </c>
      <c r="G4832" s="10" t="s">
        <v>293</v>
      </c>
      <c r="H4832" s="25">
        <f>INDEX('Appendix 1 - Team Data'!$B$12:$R$112, MATCH(C4832, 'Appendix 1 - Team Data'!$B$12:$B$112,0),4)</f>
        <v>80</v>
      </c>
      <c r="I4832" s="25">
        <f>INDEX('Appendix 1 - Team Data'!$B$12:$R$112, MATCH(D4832, 'Appendix 1 - Team Data'!$B$12:$B$112,0),4)</f>
        <v>50</v>
      </c>
      <c r="J4832" s="25">
        <f t="shared" si="76"/>
        <v>1</v>
      </c>
    </row>
    <row r="4833" spans="2:10">
      <c r="B4833" s="3">
        <v>30482</v>
      </c>
      <c r="C4833" s="10" t="s">
        <v>26</v>
      </c>
      <c r="D4833" s="10" t="s">
        <v>48</v>
      </c>
      <c r="E4833" s="25">
        <v>0</v>
      </c>
      <c r="F4833" s="25">
        <v>1</v>
      </c>
      <c r="G4833" s="10" t="s">
        <v>288</v>
      </c>
      <c r="H4833" s="25">
        <f>INDEX('Appendix 1 - Team Data'!$B$12:$R$112, MATCH(C4833, 'Appendix 1 - Team Data'!$B$12:$B$112,0),4)</f>
        <v>60</v>
      </c>
      <c r="I4833" s="25">
        <f>INDEX('Appendix 1 - Team Data'!$B$12:$R$112, MATCH(D4833, 'Appendix 1 - Team Data'!$B$12:$B$112,0),4)</f>
        <v>90</v>
      </c>
      <c r="J4833" s="25">
        <f t="shared" si="76"/>
        <v>1</v>
      </c>
    </row>
    <row r="4834" spans="2:10">
      <c r="B4834" s="3">
        <v>30482</v>
      </c>
      <c r="C4834" s="10" t="s">
        <v>43</v>
      </c>
      <c r="D4834" s="10" t="s">
        <v>234</v>
      </c>
      <c r="E4834" s="25">
        <v>1</v>
      </c>
      <c r="F4834" s="25">
        <v>0</v>
      </c>
      <c r="G4834" s="10" t="s">
        <v>287</v>
      </c>
      <c r="H4834" s="25">
        <f>INDEX('Appendix 1 - Team Data'!$B$12:$R$112, MATCH(C4834, 'Appendix 1 - Team Data'!$B$12:$B$112,0),4)</f>
        <v>70</v>
      </c>
      <c r="I4834" s="25">
        <f>INDEX('Appendix 1 - Team Data'!$B$12:$R$112, MATCH(D4834, 'Appendix 1 - Team Data'!$B$12:$B$112,0),4)</f>
        <v>40</v>
      </c>
      <c r="J4834" s="25">
        <f t="shared" si="76"/>
        <v>1</v>
      </c>
    </row>
    <row r="4835" spans="2:10">
      <c r="B4835" s="3">
        <v>30484</v>
      </c>
      <c r="C4835" s="10" t="s">
        <v>36</v>
      </c>
      <c r="D4835" s="10" t="s">
        <v>35</v>
      </c>
      <c r="E4835" s="25">
        <v>1</v>
      </c>
      <c r="F4835" s="25">
        <v>2</v>
      </c>
      <c r="G4835" s="10" t="s">
        <v>288</v>
      </c>
      <c r="H4835" s="25">
        <f>INDEX('Appendix 1 - Team Data'!$B$12:$R$112, MATCH(C4835, 'Appendix 1 - Team Data'!$B$12:$B$112,0),4)</f>
        <v>80</v>
      </c>
      <c r="I4835" s="25">
        <f>INDEX('Appendix 1 - Team Data'!$B$12:$R$112, MATCH(D4835, 'Appendix 1 - Team Data'!$B$12:$B$112,0),4)</f>
        <v>90</v>
      </c>
      <c r="J4835" s="25">
        <f t="shared" si="76"/>
        <v>1</v>
      </c>
    </row>
    <row r="4836" spans="2:10">
      <c r="B4836" s="3">
        <v>30490</v>
      </c>
      <c r="C4836" s="10" t="s">
        <v>30</v>
      </c>
      <c r="D4836" s="10" t="s">
        <v>213</v>
      </c>
      <c r="E4836" s="25">
        <v>1</v>
      </c>
      <c r="F4836" s="25">
        <v>0</v>
      </c>
      <c r="G4836" s="10" t="s">
        <v>288</v>
      </c>
      <c r="H4836" s="25">
        <f>INDEX('Appendix 1 - Team Data'!$B$12:$R$112, MATCH(C4836, 'Appendix 1 - Team Data'!$B$12:$B$112,0),4)</f>
        <v>90</v>
      </c>
      <c r="I4836" s="25">
        <f>INDEX('Appendix 1 - Team Data'!$B$12:$R$112, MATCH(D4836, 'Appendix 1 - Team Data'!$B$12:$B$112,0),4)</f>
        <v>80</v>
      </c>
      <c r="J4836" s="25">
        <f t="shared" si="76"/>
        <v>1</v>
      </c>
    </row>
    <row r="4837" spans="2:10">
      <c r="B4837" s="3">
        <v>30511</v>
      </c>
      <c r="C4837" s="10" t="s">
        <v>215</v>
      </c>
      <c r="D4837" s="10" t="s">
        <v>30</v>
      </c>
      <c r="E4837" s="25">
        <v>1</v>
      </c>
      <c r="F4837" s="25">
        <v>0</v>
      </c>
      <c r="G4837" s="10" t="s">
        <v>346</v>
      </c>
      <c r="H4837" s="25">
        <f>INDEX('Appendix 1 - Team Data'!$B$12:$R$112, MATCH(C4837, 'Appendix 1 - Team Data'!$B$12:$B$112,0),4)</f>
        <v>70</v>
      </c>
      <c r="I4837" s="25">
        <f>INDEX('Appendix 1 - Team Data'!$B$12:$R$112, MATCH(D4837, 'Appendix 1 - Team Data'!$B$12:$B$112,0),4)</f>
        <v>90</v>
      </c>
      <c r="J4837" s="25">
        <f t="shared" si="76"/>
        <v>1</v>
      </c>
    </row>
    <row r="4838" spans="2:10">
      <c r="B4838" s="3">
        <v>30516</v>
      </c>
      <c r="C4838" s="10" t="s">
        <v>227</v>
      </c>
      <c r="D4838" s="10" t="s">
        <v>213</v>
      </c>
      <c r="E4838" s="25">
        <v>1</v>
      </c>
      <c r="F4838" s="25">
        <v>2</v>
      </c>
      <c r="G4838" s="10" t="s">
        <v>288</v>
      </c>
      <c r="H4838" s="25">
        <f>INDEX('Appendix 1 - Team Data'!$B$12:$R$112, MATCH(C4838, 'Appendix 1 - Team Data'!$B$12:$B$112,0),4)</f>
        <v>50</v>
      </c>
      <c r="I4838" s="25">
        <f>INDEX('Appendix 1 - Team Data'!$B$12:$R$112, MATCH(D4838, 'Appendix 1 - Team Data'!$B$12:$B$112,0),4)</f>
        <v>80</v>
      </c>
      <c r="J4838" s="25">
        <f t="shared" si="76"/>
        <v>1</v>
      </c>
    </row>
    <row r="4839" spans="2:10">
      <c r="B4839" s="3">
        <v>30518</v>
      </c>
      <c r="C4839" s="10" t="s">
        <v>27</v>
      </c>
      <c r="D4839" s="10" t="s">
        <v>213</v>
      </c>
      <c r="E4839" s="25">
        <v>0</v>
      </c>
      <c r="F4839" s="25">
        <v>1</v>
      </c>
      <c r="G4839" s="10" t="s">
        <v>328</v>
      </c>
      <c r="H4839" s="25">
        <f>INDEX('Appendix 1 - Team Data'!$B$12:$R$112, MATCH(C4839, 'Appendix 1 - Team Data'!$B$12:$B$112,0),4)</f>
        <v>80</v>
      </c>
      <c r="I4839" s="25">
        <f>INDEX('Appendix 1 - Team Data'!$B$12:$R$112, MATCH(D4839, 'Appendix 1 - Team Data'!$B$12:$B$112,0),4)</f>
        <v>80</v>
      </c>
      <c r="J4839" s="25">
        <f t="shared" si="76"/>
        <v>1</v>
      </c>
    </row>
    <row r="4840" spans="2:10">
      <c r="B4840" s="3">
        <v>30519</v>
      </c>
      <c r="C4840" s="10" t="s">
        <v>276</v>
      </c>
      <c r="D4840" s="10" t="s">
        <v>257</v>
      </c>
      <c r="E4840" s="25">
        <v>1</v>
      </c>
      <c r="F4840" s="25">
        <v>0</v>
      </c>
      <c r="G4840" s="10" t="s">
        <v>312</v>
      </c>
      <c r="H4840" s="25">
        <f>INDEX('Appendix 1 - Team Data'!$B$12:$R$112, MATCH(C4840, 'Appendix 1 - Team Data'!$B$12:$B$112,0),4)</f>
        <v>0</v>
      </c>
      <c r="I4840" s="25">
        <f>INDEX('Appendix 1 - Team Data'!$B$12:$R$112, MATCH(D4840, 'Appendix 1 - Team Data'!$B$12:$B$112,0),4)</f>
        <v>20</v>
      </c>
      <c r="J4840" s="25">
        <f t="shared" si="76"/>
        <v>1</v>
      </c>
    </row>
    <row r="4841" spans="2:10">
      <c r="B4841" s="3">
        <v>30521</v>
      </c>
      <c r="C4841" s="10" t="s">
        <v>215</v>
      </c>
      <c r="D4841" s="10" t="s">
        <v>213</v>
      </c>
      <c r="E4841" s="25">
        <v>1</v>
      </c>
      <c r="F4841" s="25">
        <v>0</v>
      </c>
      <c r="G4841" s="10" t="s">
        <v>288</v>
      </c>
      <c r="H4841" s="25">
        <f>INDEX('Appendix 1 - Team Data'!$B$12:$R$112, MATCH(C4841, 'Appendix 1 - Team Data'!$B$12:$B$112,0),4)</f>
        <v>70</v>
      </c>
      <c r="I4841" s="25">
        <f>INDEX('Appendix 1 - Team Data'!$B$12:$R$112, MATCH(D4841, 'Appendix 1 - Team Data'!$B$12:$B$112,0),4)</f>
        <v>80</v>
      </c>
      <c r="J4841" s="25">
        <f t="shared" si="76"/>
        <v>1</v>
      </c>
    </row>
    <row r="4842" spans="2:10">
      <c r="B4842" s="3">
        <v>30524</v>
      </c>
      <c r="C4842" s="10" t="s">
        <v>257</v>
      </c>
      <c r="D4842" s="10" t="s">
        <v>51</v>
      </c>
      <c r="E4842" s="25">
        <v>1</v>
      </c>
      <c r="F4842" s="25">
        <v>2</v>
      </c>
      <c r="G4842" s="10" t="s">
        <v>312</v>
      </c>
      <c r="H4842" s="25">
        <f>INDEX('Appendix 1 - Team Data'!$B$12:$R$112, MATCH(C4842, 'Appendix 1 - Team Data'!$B$12:$B$112,0),4)</f>
        <v>20</v>
      </c>
      <c r="I4842" s="25">
        <f>INDEX('Appendix 1 - Team Data'!$B$12:$R$112, MATCH(D4842, 'Appendix 1 - Team Data'!$B$12:$B$112,0),4)</f>
        <v>70</v>
      </c>
      <c r="J4842" s="25">
        <f t="shared" si="76"/>
        <v>1</v>
      </c>
    </row>
    <row r="4843" spans="2:10">
      <c r="B4843" s="3">
        <v>30531</v>
      </c>
      <c r="C4843" s="10" t="s">
        <v>227</v>
      </c>
      <c r="D4843" s="10" t="s">
        <v>215</v>
      </c>
      <c r="E4843" s="25">
        <v>2</v>
      </c>
      <c r="F4843" s="25">
        <v>1</v>
      </c>
      <c r="G4843" s="10" t="s">
        <v>288</v>
      </c>
      <c r="H4843" s="25">
        <f>INDEX('Appendix 1 - Team Data'!$B$12:$R$112, MATCH(C4843, 'Appendix 1 - Team Data'!$B$12:$B$112,0),4)</f>
        <v>50</v>
      </c>
      <c r="I4843" s="25">
        <f>INDEX('Appendix 1 - Team Data'!$B$12:$R$112, MATCH(D4843, 'Appendix 1 - Team Data'!$B$12:$B$112,0),4)</f>
        <v>70</v>
      </c>
      <c r="J4843" s="25">
        <f t="shared" si="76"/>
        <v>1</v>
      </c>
    </row>
    <row r="4844" spans="2:10">
      <c r="B4844" s="3">
        <v>30531</v>
      </c>
      <c r="C4844" s="10" t="s">
        <v>259</v>
      </c>
      <c r="D4844" s="10" t="s">
        <v>43</v>
      </c>
      <c r="E4844" s="25">
        <v>2</v>
      </c>
      <c r="F4844" s="25">
        <v>1</v>
      </c>
      <c r="G4844" s="10" t="s">
        <v>288</v>
      </c>
      <c r="H4844" s="25">
        <f>INDEX('Appendix 1 - Team Data'!$B$12:$R$112, MATCH(C4844, 'Appendix 1 - Team Data'!$B$12:$B$112,0),4)</f>
        <v>10</v>
      </c>
      <c r="I4844" s="25">
        <f>INDEX('Appendix 1 - Team Data'!$B$12:$R$112, MATCH(D4844, 'Appendix 1 - Team Data'!$B$12:$B$112,0),4)</f>
        <v>70</v>
      </c>
      <c r="J4844" s="25">
        <f t="shared" si="76"/>
        <v>1</v>
      </c>
    </row>
    <row r="4845" spans="2:10">
      <c r="B4845" s="3">
        <v>30535</v>
      </c>
      <c r="C4845" s="10" t="s">
        <v>251</v>
      </c>
      <c r="D4845" s="10" t="s">
        <v>233</v>
      </c>
      <c r="E4845" s="25">
        <v>2</v>
      </c>
      <c r="F4845" s="25">
        <v>3</v>
      </c>
      <c r="G4845" s="10" t="s">
        <v>288</v>
      </c>
      <c r="H4845" s="25">
        <f>INDEX('Appendix 1 - Team Data'!$B$12:$R$112, MATCH(C4845, 'Appendix 1 - Team Data'!$B$12:$B$112,0),4)</f>
        <v>20</v>
      </c>
      <c r="I4845" s="25">
        <f>INDEX('Appendix 1 - Team Data'!$B$12:$R$112, MATCH(D4845, 'Appendix 1 - Team Data'!$B$12:$B$112,0),4)</f>
        <v>40</v>
      </c>
      <c r="J4845" s="25">
        <f t="shared" si="76"/>
        <v>1</v>
      </c>
    </row>
    <row r="4846" spans="2:10">
      <c r="B4846" s="3">
        <v>30542</v>
      </c>
      <c r="C4846" s="10" t="s">
        <v>227</v>
      </c>
      <c r="D4846" s="10" t="s">
        <v>52</v>
      </c>
      <c r="E4846" s="25">
        <v>0</v>
      </c>
      <c r="F4846" s="25">
        <v>1</v>
      </c>
      <c r="G4846" s="10" t="s">
        <v>297</v>
      </c>
      <c r="H4846" s="25">
        <f>INDEX('Appendix 1 - Team Data'!$B$12:$R$112, MATCH(C4846, 'Appendix 1 - Team Data'!$B$12:$B$112,0),4)</f>
        <v>50</v>
      </c>
      <c r="I4846" s="25">
        <f>INDEX('Appendix 1 - Team Data'!$B$12:$R$112, MATCH(D4846, 'Appendix 1 - Team Data'!$B$12:$B$112,0),4)</f>
        <v>90</v>
      </c>
      <c r="J4846" s="25">
        <f t="shared" si="76"/>
        <v>1</v>
      </c>
    </row>
    <row r="4847" spans="2:10">
      <c r="B4847" s="3">
        <v>30542</v>
      </c>
      <c r="C4847" s="10" t="s">
        <v>17</v>
      </c>
      <c r="D4847" s="10" t="s">
        <v>47</v>
      </c>
      <c r="E4847" s="25">
        <v>1</v>
      </c>
      <c r="F4847" s="25">
        <v>0</v>
      </c>
      <c r="G4847" s="10" t="s">
        <v>291</v>
      </c>
      <c r="H4847" s="25">
        <f>INDEX('Appendix 1 - Team Data'!$B$12:$R$112, MATCH(C4847, 'Appendix 1 - Team Data'!$B$12:$B$112,0),4)</f>
        <v>50</v>
      </c>
      <c r="I4847" s="25">
        <f>INDEX('Appendix 1 - Team Data'!$B$12:$R$112, MATCH(D4847, 'Appendix 1 - Team Data'!$B$12:$B$112,0),4)</f>
        <v>40</v>
      </c>
      <c r="J4847" s="25">
        <f t="shared" si="76"/>
        <v>1</v>
      </c>
    </row>
    <row r="4848" spans="2:10">
      <c r="B4848" s="3">
        <v>30545</v>
      </c>
      <c r="C4848" s="10" t="s">
        <v>213</v>
      </c>
      <c r="D4848" s="10" t="s">
        <v>215</v>
      </c>
      <c r="E4848" s="25">
        <v>3</v>
      </c>
      <c r="F4848" s="25">
        <v>2</v>
      </c>
      <c r="G4848" s="10" t="s">
        <v>288</v>
      </c>
      <c r="H4848" s="25">
        <f>INDEX('Appendix 1 - Team Data'!$B$12:$R$112, MATCH(C4848, 'Appendix 1 - Team Data'!$B$12:$B$112,0),4)</f>
        <v>80</v>
      </c>
      <c r="I4848" s="25">
        <f>INDEX('Appendix 1 - Team Data'!$B$12:$R$112, MATCH(D4848, 'Appendix 1 - Team Data'!$B$12:$B$112,0),4)</f>
        <v>70</v>
      </c>
      <c r="J4848" s="25">
        <f t="shared" si="76"/>
        <v>1</v>
      </c>
    </row>
    <row r="4849" spans="2:10">
      <c r="B4849" s="3">
        <v>30545</v>
      </c>
      <c r="C4849" s="10" t="s">
        <v>218</v>
      </c>
      <c r="D4849" s="10" t="s">
        <v>35</v>
      </c>
      <c r="E4849" s="25">
        <v>0</v>
      </c>
      <c r="F4849" s="25">
        <v>1</v>
      </c>
      <c r="G4849" s="10" t="s">
        <v>297</v>
      </c>
      <c r="H4849" s="25">
        <f>INDEX('Appendix 1 - Team Data'!$B$12:$R$112, MATCH(C4849, 'Appendix 1 - Team Data'!$B$12:$B$112,0),4)</f>
        <v>70</v>
      </c>
      <c r="I4849" s="25">
        <f>INDEX('Appendix 1 - Team Data'!$B$12:$R$112, MATCH(D4849, 'Appendix 1 - Team Data'!$B$12:$B$112,0),4)</f>
        <v>90</v>
      </c>
      <c r="J4849" s="25">
        <f t="shared" si="76"/>
        <v>1</v>
      </c>
    </row>
    <row r="4850" spans="2:10">
      <c r="B4850" s="3">
        <v>30545</v>
      </c>
      <c r="C4850" s="10" t="s">
        <v>27</v>
      </c>
      <c r="D4850" s="10" t="s">
        <v>52</v>
      </c>
      <c r="E4850" s="25">
        <v>1</v>
      </c>
      <c r="F4850" s="25">
        <v>0</v>
      </c>
      <c r="G4850" s="10" t="s">
        <v>297</v>
      </c>
      <c r="H4850" s="25">
        <f>INDEX('Appendix 1 - Team Data'!$B$12:$R$112, MATCH(C4850, 'Appendix 1 - Team Data'!$B$12:$B$112,0),4)</f>
        <v>80</v>
      </c>
      <c r="I4850" s="25">
        <f>INDEX('Appendix 1 - Team Data'!$B$12:$R$112, MATCH(D4850, 'Appendix 1 - Team Data'!$B$12:$B$112,0),4)</f>
        <v>90</v>
      </c>
      <c r="J4850" s="25">
        <f t="shared" si="76"/>
        <v>1</v>
      </c>
    </row>
    <row r="4851" spans="2:10">
      <c r="B4851" s="3">
        <v>30548</v>
      </c>
      <c r="C4851" s="10" t="s">
        <v>230</v>
      </c>
      <c r="D4851" s="10" t="s">
        <v>265</v>
      </c>
      <c r="E4851" s="25">
        <v>3</v>
      </c>
      <c r="F4851" s="25">
        <v>2</v>
      </c>
      <c r="G4851" s="10" t="s">
        <v>288</v>
      </c>
      <c r="H4851" s="25">
        <f>INDEX('Appendix 1 - Team Data'!$B$12:$R$112, MATCH(C4851, 'Appendix 1 - Team Data'!$B$12:$B$112,0),4)</f>
        <v>50</v>
      </c>
      <c r="I4851" s="25">
        <f>INDEX('Appendix 1 - Team Data'!$B$12:$R$112, MATCH(D4851, 'Appendix 1 - Team Data'!$B$12:$B$112,0),4)</f>
        <v>10</v>
      </c>
      <c r="J4851" s="25">
        <f t="shared" si="76"/>
        <v>1</v>
      </c>
    </row>
    <row r="4852" spans="2:10">
      <c r="B4852" s="3">
        <v>30552</v>
      </c>
      <c r="C4852" s="10" t="s">
        <v>30</v>
      </c>
      <c r="D4852" s="10" t="s">
        <v>35</v>
      </c>
      <c r="E4852" s="25">
        <v>1</v>
      </c>
      <c r="F4852" s="25">
        <v>0</v>
      </c>
      <c r="G4852" s="10" t="s">
        <v>297</v>
      </c>
      <c r="H4852" s="25">
        <f>INDEX('Appendix 1 - Team Data'!$B$12:$R$112, MATCH(C4852, 'Appendix 1 - Team Data'!$B$12:$B$112,0),4)</f>
        <v>90</v>
      </c>
      <c r="I4852" s="25">
        <f>INDEX('Appendix 1 - Team Data'!$B$12:$R$112, MATCH(D4852, 'Appendix 1 - Team Data'!$B$12:$B$112,0),4)</f>
        <v>90</v>
      </c>
      <c r="J4852" s="25">
        <f t="shared" si="76"/>
        <v>1</v>
      </c>
    </row>
    <row r="4853" spans="2:10">
      <c r="B4853" s="3">
        <v>30559</v>
      </c>
      <c r="C4853" s="10" t="s">
        <v>230</v>
      </c>
      <c r="D4853" s="10" t="s">
        <v>233</v>
      </c>
      <c r="E4853" s="25">
        <v>2</v>
      </c>
      <c r="F4853" s="25">
        <v>3</v>
      </c>
      <c r="G4853" s="10" t="s">
        <v>288</v>
      </c>
      <c r="H4853" s="25">
        <f>INDEX('Appendix 1 - Team Data'!$B$12:$R$112, MATCH(C4853, 'Appendix 1 - Team Data'!$B$12:$B$112,0),4)</f>
        <v>50</v>
      </c>
      <c r="I4853" s="25">
        <f>INDEX('Appendix 1 - Team Data'!$B$12:$R$112, MATCH(D4853, 'Appendix 1 - Team Data'!$B$12:$B$112,0),4)</f>
        <v>40</v>
      </c>
      <c r="J4853" s="25">
        <f t="shared" si="76"/>
        <v>1</v>
      </c>
    </row>
    <row r="4854" spans="2:10">
      <c r="B4854" s="3">
        <v>30560</v>
      </c>
      <c r="C4854" s="10" t="s">
        <v>18</v>
      </c>
      <c r="D4854" s="10" t="s">
        <v>213</v>
      </c>
      <c r="E4854" s="25">
        <v>2</v>
      </c>
      <c r="F4854" s="25">
        <v>1</v>
      </c>
      <c r="G4854" s="10" t="s">
        <v>297</v>
      </c>
      <c r="H4854" s="25">
        <f>INDEX('Appendix 1 - Team Data'!$B$12:$R$112, MATCH(C4854, 'Appendix 1 - Team Data'!$B$12:$B$112,0),4)</f>
        <v>80</v>
      </c>
      <c r="I4854" s="25">
        <f>INDEX('Appendix 1 - Team Data'!$B$12:$R$112, MATCH(D4854, 'Appendix 1 - Team Data'!$B$12:$B$112,0),4)</f>
        <v>80</v>
      </c>
      <c r="J4854" s="25">
        <f t="shared" si="76"/>
        <v>1</v>
      </c>
    </row>
    <row r="4855" spans="2:10">
      <c r="B4855" s="3">
        <v>30563</v>
      </c>
      <c r="C4855" s="10" t="s">
        <v>27</v>
      </c>
      <c r="D4855" s="10" t="s">
        <v>227</v>
      </c>
      <c r="E4855" s="25">
        <v>2</v>
      </c>
      <c r="F4855" s="25">
        <v>1</v>
      </c>
      <c r="G4855" s="10" t="s">
        <v>297</v>
      </c>
      <c r="H4855" s="25">
        <f>INDEX('Appendix 1 - Team Data'!$B$12:$R$112, MATCH(C4855, 'Appendix 1 - Team Data'!$B$12:$B$112,0),4)</f>
        <v>80</v>
      </c>
      <c r="I4855" s="25">
        <f>INDEX('Appendix 1 - Team Data'!$B$12:$R$112, MATCH(D4855, 'Appendix 1 - Team Data'!$B$12:$B$112,0),4)</f>
        <v>50</v>
      </c>
      <c r="J4855" s="25">
        <f t="shared" si="76"/>
        <v>1</v>
      </c>
    </row>
    <row r="4856" spans="2:10">
      <c r="B4856" s="3">
        <v>30566</v>
      </c>
      <c r="C4856" s="10" t="s">
        <v>246</v>
      </c>
      <c r="D4856" s="10" t="s">
        <v>233</v>
      </c>
      <c r="E4856" s="25">
        <v>1</v>
      </c>
      <c r="F4856" s="25">
        <v>2</v>
      </c>
      <c r="G4856" s="10" t="s">
        <v>293</v>
      </c>
      <c r="H4856" s="25">
        <f>INDEX('Appendix 1 - Team Data'!$B$12:$R$112, MATCH(C4856, 'Appendix 1 - Team Data'!$B$12:$B$112,0),4)</f>
        <v>30</v>
      </c>
      <c r="I4856" s="25">
        <f>INDEX('Appendix 1 - Team Data'!$B$12:$R$112, MATCH(D4856, 'Appendix 1 - Team Data'!$B$12:$B$112,0),4)</f>
        <v>40</v>
      </c>
      <c r="J4856" s="25">
        <f t="shared" si="76"/>
        <v>1</v>
      </c>
    </row>
    <row r="4857" spans="2:10">
      <c r="B4857" s="3">
        <v>30577</v>
      </c>
      <c r="C4857" s="10" t="s">
        <v>220</v>
      </c>
      <c r="D4857" s="10" t="s">
        <v>18</v>
      </c>
      <c r="E4857" s="25">
        <v>1</v>
      </c>
      <c r="F4857" s="25">
        <v>2</v>
      </c>
      <c r="G4857" s="10" t="s">
        <v>297</v>
      </c>
      <c r="H4857" s="25">
        <f>INDEX('Appendix 1 - Team Data'!$B$12:$R$112, MATCH(C4857, 'Appendix 1 - Team Data'!$B$12:$B$112,0),4)</f>
        <v>60</v>
      </c>
      <c r="I4857" s="25">
        <f>INDEX('Appendix 1 - Team Data'!$B$12:$R$112, MATCH(D4857, 'Appendix 1 - Team Data'!$B$12:$B$112,0),4)</f>
        <v>80</v>
      </c>
      <c r="J4857" s="25">
        <f t="shared" si="76"/>
        <v>1</v>
      </c>
    </row>
    <row r="4858" spans="2:10">
      <c r="B4858" s="3">
        <v>30580</v>
      </c>
      <c r="C4858" s="10" t="s">
        <v>48</v>
      </c>
      <c r="D4858" s="10" t="s">
        <v>28</v>
      </c>
      <c r="E4858" s="25">
        <v>0</v>
      </c>
      <c r="F4858" s="25">
        <v>1</v>
      </c>
      <c r="G4858" s="10" t="s">
        <v>293</v>
      </c>
      <c r="H4858" s="25">
        <f>INDEX('Appendix 1 - Team Data'!$B$12:$R$112, MATCH(C4858, 'Appendix 1 - Team Data'!$B$12:$B$112,0),4)</f>
        <v>90</v>
      </c>
      <c r="I4858" s="25">
        <f>INDEX('Appendix 1 - Team Data'!$B$12:$R$112, MATCH(D4858, 'Appendix 1 - Team Data'!$B$12:$B$112,0),4)</f>
        <v>80</v>
      </c>
      <c r="J4858" s="25">
        <f t="shared" si="76"/>
        <v>1</v>
      </c>
    </row>
    <row r="4859" spans="2:10">
      <c r="B4859" s="3">
        <v>30589</v>
      </c>
      <c r="C4859" s="10" t="s">
        <v>251</v>
      </c>
      <c r="D4859" s="10" t="s">
        <v>234</v>
      </c>
      <c r="E4859" s="25">
        <v>1</v>
      </c>
      <c r="F4859" s="25">
        <v>0</v>
      </c>
      <c r="G4859" s="10" t="s">
        <v>309</v>
      </c>
      <c r="H4859" s="25">
        <f>INDEX('Appendix 1 - Team Data'!$B$12:$R$112, MATCH(C4859, 'Appendix 1 - Team Data'!$B$12:$B$112,0),4)</f>
        <v>20</v>
      </c>
      <c r="I4859" s="25">
        <f>INDEX('Appendix 1 - Team Data'!$B$12:$R$112, MATCH(D4859, 'Appendix 1 - Team Data'!$B$12:$B$112,0),4)</f>
        <v>40</v>
      </c>
      <c r="J4859" s="25">
        <f t="shared" si="76"/>
        <v>1</v>
      </c>
    </row>
    <row r="4860" spans="2:10">
      <c r="B4860" s="3">
        <v>30601</v>
      </c>
      <c r="C4860" s="10" t="s">
        <v>221</v>
      </c>
      <c r="D4860" s="10" t="s">
        <v>212</v>
      </c>
      <c r="E4860" s="25">
        <v>2</v>
      </c>
      <c r="F4860" s="25">
        <v>3</v>
      </c>
      <c r="G4860" s="10" t="s">
        <v>293</v>
      </c>
      <c r="H4860" s="25">
        <f>INDEX('Appendix 1 - Team Data'!$B$12:$R$112, MATCH(C4860, 'Appendix 1 - Team Data'!$B$12:$B$112,0),4)</f>
        <v>60</v>
      </c>
      <c r="I4860" s="25">
        <f>INDEX('Appendix 1 - Team Data'!$B$12:$R$112, MATCH(D4860, 'Appendix 1 - Team Data'!$B$12:$B$112,0),4)</f>
        <v>80</v>
      </c>
      <c r="J4860" s="25">
        <f t="shared" si="76"/>
        <v>1</v>
      </c>
    </row>
    <row r="4861" spans="2:10">
      <c r="B4861" s="3">
        <v>30601</v>
      </c>
      <c r="C4861" s="10" t="s">
        <v>225</v>
      </c>
      <c r="D4861" s="10" t="s">
        <v>229</v>
      </c>
      <c r="E4861" s="25">
        <v>1</v>
      </c>
      <c r="F4861" s="25">
        <v>0</v>
      </c>
      <c r="G4861" s="10" t="s">
        <v>293</v>
      </c>
      <c r="H4861" s="25">
        <f>INDEX('Appendix 1 - Team Data'!$B$12:$R$112, MATCH(C4861, 'Appendix 1 - Team Data'!$B$12:$B$112,0),4)</f>
        <v>60</v>
      </c>
      <c r="I4861" s="25">
        <f>INDEX('Appendix 1 - Team Data'!$B$12:$R$112, MATCH(D4861, 'Appendix 1 - Team Data'!$B$12:$B$112,0),4)</f>
        <v>50</v>
      </c>
      <c r="J4861" s="25">
        <f t="shared" si="76"/>
        <v>1</v>
      </c>
    </row>
    <row r="4862" spans="2:10">
      <c r="B4862" s="3">
        <v>30602</v>
      </c>
      <c r="C4862" s="10" t="s">
        <v>27</v>
      </c>
      <c r="D4862" s="10" t="s">
        <v>18</v>
      </c>
      <c r="E4862" s="25">
        <v>0</v>
      </c>
      <c r="F4862" s="25">
        <v>1</v>
      </c>
      <c r="G4862" s="10" t="s">
        <v>297</v>
      </c>
      <c r="H4862" s="25">
        <f>INDEX('Appendix 1 - Team Data'!$B$12:$R$112, MATCH(C4862, 'Appendix 1 - Team Data'!$B$12:$B$112,0),4)</f>
        <v>80</v>
      </c>
      <c r="I4862" s="25">
        <f>INDEX('Appendix 1 - Team Data'!$B$12:$R$112, MATCH(D4862, 'Appendix 1 - Team Data'!$B$12:$B$112,0),4)</f>
        <v>80</v>
      </c>
      <c r="J4862" s="25">
        <f t="shared" si="76"/>
        <v>1</v>
      </c>
    </row>
    <row r="4863" spans="2:10">
      <c r="B4863" s="3">
        <v>30615</v>
      </c>
      <c r="C4863" s="10" t="s">
        <v>236</v>
      </c>
      <c r="D4863" s="10" t="s">
        <v>28</v>
      </c>
      <c r="E4863" s="25">
        <v>1</v>
      </c>
      <c r="F4863" s="25">
        <v>0</v>
      </c>
      <c r="G4863" s="10" t="s">
        <v>293</v>
      </c>
      <c r="H4863" s="25">
        <f>INDEX('Appendix 1 - Team Data'!$B$12:$R$112, MATCH(C4863, 'Appendix 1 - Team Data'!$B$12:$B$112,0),4)</f>
        <v>40</v>
      </c>
      <c r="I4863" s="25">
        <f>INDEX('Appendix 1 - Team Data'!$B$12:$R$112, MATCH(D4863, 'Appendix 1 - Team Data'!$B$12:$B$112,0),4)</f>
        <v>80</v>
      </c>
      <c r="J4863" s="25">
        <f t="shared" si="76"/>
        <v>1</v>
      </c>
    </row>
    <row r="4864" spans="2:10">
      <c r="B4864" s="3">
        <v>30617</v>
      </c>
      <c r="C4864" s="10" t="s">
        <v>50</v>
      </c>
      <c r="D4864" s="10" t="s">
        <v>20</v>
      </c>
      <c r="E4864" s="25">
        <v>0</v>
      </c>
      <c r="F4864" s="25">
        <v>1</v>
      </c>
      <c r="G4864" s="10" t="s">
        <v>293</v>
      </c>
      <c r="H4864" s="25">
        <f>INDEX('Appendix 1 - Team Data'!$B$12:$R$112, MATCH(C4864, 'Appendix 1 - Team Data'!$B$12:$B$112,0),4)</f>
        <v>80</v>
      </c>
      <c r="I4864" s="25">
        <f>INDEX('Appendix 1 - Team Data'!$B$12:$R$112, MATCH(D4864, 'Appendix 1 - Team Data'!$B$12:$B$112,0),4)</f>
        <v>90</v>
      </c>
      <c r="J4864" s="25">
        <f t="shared" si="76"/>
        <v>1</v>
      </c>
    </row>
    <row r="4865" spans="2:10">
      <c r="B4865" s="3">
        <v>30633</v>
      </c>
      <c r="C4865" s="10" t="s">
        <v>20</v>
      </c>
      <c r="D4865" s="10" t="s">
        <v>15</v>
      </c>
      <c r="E4865" s="25">
        <v>1</v>
      </c>
      <c r="F4865" s="25">
        <v>0</v>
      </c>
      <c r="G4865" s="10" t="s">
        <v>293</v>
      </c>
      <c r="H4865" s="25">
        <f>INDEX('Appendix 1 - Team Data'!$B$12:$R$112, MATCH(C4865, 'Appendix 1 - Team Data'!$B$12:$B$112,0),4)</f>
        <v>90</v>
      </c>
      <c r="I4865" s="25">
        <f>INDEX('Appendix 1 - Team Data'!$B$12:$R$112, MATCH(D4865, 'Appendix 1 - Team Data'!$B$12:$B$112,0),4)</f>
        <v>50</v>
      </c>
      <c r="J4865" s="25">
        <f t="shared" si="76"/>
        <v>1</v>
      </c>
    </row>
    <row r="4866" spans="2:10">
      <c r="B4866" s="3">
        <v>30635</v>
      </c>
      <c r="C4866" s="10" t="s">
        <v>33</v>
      </c>
      <c r="D4866" s="10" t="s">
        <v>51</v>
      </c>
      <c r="E4866" s="25">
        <v>1</v>
      </c>
      <c r="F4866" s="25">
        <v>0</v>
      </c>
      <c r="G4866" s="10" t="s">
        <v>288</v>
      </c>
      <c r="H4866" s="25">
        <f>INDEX('Appendix 1 - Team Data'!$B$12:$R$112, MATCH(C4866, 'Appendix 1 - Team Data'!$B$12:$B$112,0),4)</f>
        <v>50</v>
      </c>
      <c r="I4866" s="25">
        <f>INDEX('Appendix 1 - Team Data'!$B$12:$R$112, MATCH(D4866, 'Appendix 1 - Team Data'!$B$12:$B$112,0),4)</f>
        <v>70</v>
      </c>
      <c r="J4866" s="25">
        <f t="shared" si="76"/>
        <v>1</v>
      </c>
    </row>
    <row r="4867" spans="2:10">
      <c r="B4867" s="3">
        <v>30636</v>
      </c>
      <c r="C4867" s="10" t="s">
        <v>233</v>
      </c>
      <c r="D4867" s="10" t="s">
        <v>214</v>
      </c>
      <c r="E4867" s="25">
        <v>1</v>
      </c>
      <c r="F4867" s="25">
        <v>0</v>
      </c>
      <c r="G4867" s="10" t="s">
        <v>293</v>
      </c>
      <c r="H4867" s="25">
        <f>INDEX('Appendix 1 - Team Data'!$B$12:$R$112, MATCH(C4867, 'Appendix 1 - Team Data'!$B$12:$B$112,0),4)</f>
        <v>40</v>
      </c>
      <c r="I4867" s="25">
        <f>INDEX('Appendix 1 - Team Data'!$B$12:$R$112, MATCH(D4867, 'Appendix 1 - Team Data'!$B$12:$B$112,0),4)</f>
        <v>70</v>
      </c>
      <c r="J4867" s="25">
        <f t="shared" si="76"/>
        <v>1</v>
      </c>
    </row>
    <row r="4868" spans="2:10">
      <c r="B4868" s="3">
        <v>30636</v>
      </c>
      <c r="C4868" s="10" t="s">
        <v>40</v>
      </c>
      <c r="D4868" s="10" t="s">
        <v>229</v>
      </c>
      <c r="E4868" s="25">
        <v>0</v>
      </c>
      <c r="F4868" s="25">
        <v>1</v>
      </c>
      <c r="G4868" s="10" t="s">
        <v>293</v>
      </c>
      <c r="H4868" s="25">
        <f>INDEX('Appendix 1 - Team Data'!$B$12:$R$112, MATCH(C4868, 'Appendix 1 - Team Data'!$B$12:$B$112,0),4)</f>
        <v>90</v>
      </c>
      <c r="I4868" s="25">
        <f>INDEX('Appendix 1 - Team Data'!$B$12:$R$112, MATCH(D4868, 'Appendix 1 - Team Data'!$B$12:$B$112,0),4)</f>
        <v>50</v>
      </c>
      <c r="J4868" s="25">
        <f t="shared" si="76"/>
        <v>1</v>
      </c>
    </row>
    <row r="4869" spans="2:10">
      <c r="B4869" s="3">
        <v>30636</v>
      </c>
      <c r="C4869" s="10" t="s">
        <v>212</v>
      </c>
      <c r="D4869" s="10" t="s">
        <v>21</v>
      </c>
      <c r="E4869" s="25">
        <v>2</v>
      </c>
      <c r="F4869" s="25">
        <v>1</v>
      </c>
      <c r="G4869" s="10" t="s">
        <v>293</v>
      </c>
      <c r="H4869" s="25">
        <f>INDEX('Appendix 1 - Team Data'!$B$12:$R$112, MATCH(C4869, 'Appendix 1 - Team Data'!$B$12:$B$112,0),4)</f>
        <v>80</v>
      </c>
      <c r="I4869" s="25">
        <f>INDEX('Appendix 1 - Team Data'!$B$12:$R$112, MATCH(D4869, 'Appendix 1 - Team Data'!$B$12:$B$112,0),4)</f>
        <v>90</v>
      </c>
      <c r="J4869" s="25">
        <f t="shared" si="76"/>
        <v>1</v>
      </c>
    </row>
    <row r="4870" spans="2:10">
      <c r="B4870" s="3">
        <v>30639</v>
      </c>
      <c r="C4870" s="10" t="s">
        <v>51</v>
      </c>
      <c r="D4870" s="10" t="s">
        <v>33</v>
      </c>
      <c r="E4870" s="25">
        <v>0</v>
      </c>
      <c r="F4870" s="25">
        <v>1</v>
      </c>
      <c r="G4870" s="10" t="s">
        <v>288</v>
      </c>
      <c r="H4870" s="25">
        <f>INDEX('Appendix 1 - Team Data'!$B$12:$R$112, MATCH(C4870, 'Appendix 1 - Team Data'!$B$12:$B$112,0),4)</f>
        <v>70</v>
      </c>
      <c r="I4870" s="25">
        <f>INDEX('Appendix 1 - Team Data'!$B$12:$R$112, MATCH(D4870, 'Appendix 1 - Team Data'!$B$12:$B$112,0),4)</f>
        <v>50</v>
      </c>
      <c r="J4870" s="25">
        <f t="shared" si="76"/>
        <v>1</v>
      </c>
    </row>
    <row r="4871" spans="2:10">
      <c r="B4871" s="3">
        <v>30640</v>
      </c>
      <c r="C4871" s="10" t="s">
        <v>40</v>
      </c>
      <c r="D4871" s="10" t="s">
        <v>239</v>
      </c>
      <c r="E4871" s="25">
        <v>2</v>
      </c>
      <c r="F4871" s="25">
        <v>1</v>
      </c>
      <c r="G4871" s="10" t="s">
        <v>293</v>
      </c>
      <c r="H4871" s="25">
        <f>INDEX('Appendix 1 - Team Data'!$B$12:$R$112, MATCH(C4871, 'Appendix 1 - Team Data'!$B$12:$B$112,0),4)</f>
        <v>90</v>
      </c>
      <c r="I4871" s="25">
        <f>INDEX('Appendix 1 - Team Data'!$B$12:$R$112, MATCH(D4871, 'Appendix 1 - Team Data'!$B$12:$B$112,0),4)</f>
        <v>40</v>
      </c>
      <c r="J4871" s="25">
        <f t="shared" si="76"/>
        <v>1</v>
      </c>
    </row>
    <row r="4872" spans="2:10">
      <c r="B4872" s="3">
        <v>30643</v>
      </c>
      <c r="C4872" s="10" t="s">
        <v>269</v>
      </c>
      <c r="D4872" s="10" t="s">
        <v>267</v>
      </c>
      <c r="E4872" s="25">
        <v>0</v>
      </c>
      <c r="F4872" s="25">
        <v>1</v>
      </c>
      <c r="G4872" s="10" t="s">
        <v>310</v>
      </c>
      <c r="H4872" s="25">
        <f>INDEX('Appendix 1 - Team Data'!$B$12:$R$112, MATCH(C4872, 'Appendix 1 - Team Data'!$B$12:$B$112,0),4)</f>
        <v>0</v>
      </c>
      <c r="I4872" s="25">
        <f>INDEX('Appendix 1 - Team Data'!$B$12:$R$112, MATCH(D4872, 'Appendix 1 - Team Data'!$B$12:$B$112,0),4)</f>
        <v>10</v>
      </c>
      <c r="J4872" s="25">
        <f t="shared" si="76"/>
        <v>1</v>
      </c>
    </row>
    <row r="4873" spans="2:10">
      <c r="B4873" s="3">
        <v>30650</v>
      </c>
      <c r="C4873" s="10" t="s">
        <v>251</v>
      </c>
      <c r="D4873" s="10" t="s">
        <v>36</v>
      </c>
      <c r="E4873" s="25">
        <v>1</v>
      </c>
      <c r="F4873" s="25">
        <v>2</v>
      </c>
      <c r="G4873" s="10" t="s">
        <v>288</v>
      </c>
      <c r="H4873" s="25">
        <f>INDEX('Appendix 1 - Team Data'!$B$12:$R$112, MATCH(C4873, 'Appendix 1 - Team Data'!$B$12:$B$112,0),4)</f>
        <v>20</v>
      </c>
      <c r="I4873" s="25">
        <f>INDEX('Appendix 1 - Team Data'!$B$12:$R$112, MATCH(D4873, 'Appendix 1 - Team Data'!$B$12:$B$112,0),4)</f>
        <v>80</v>
      </c>
      <c r="J4873" s="25">
        <f t="shared" si="76"/>
        <v>1</v>
      </c>
    </row>
    <row r="4874" spans="2:10">
      <c r="B4874" s="3">
        <v>30652</v>
      </c>
      <c r="C4874" s="10" t="s">
        <v>243</v>
      </c>
      <c r="D4874" s="10" t="s">
        <v>36</v>
      </c>
      <c r="E4874" s="25">
        <v>1</v>
      </c>
      <c r="F4874" s="25">
        <v>0</v>
      </c>
      <c r="G4874" s="10" t="s">
        <v>288</v>
      </c>
      <c r="H4874" s="25">
        <f>INDEX('Appendix 1 - Team Data'!$B$12:$R$112, MATCH(C4874, 'Appendix 1 - Team Data'!$B$12:$B$112,0),4)</f>
        <v>30</v>
      </c>
      <c r="I4874" s="25">
        <f>INDEX('Appendix 1 - Team Data'!$B$12:$R$112, MATCH(D4874, 'Appendix 1 - Team Data'!$B$12:$B$112,0),4)</f>
        <v>80</v>
      </c>
      <c r="J4874" s="25">
        <f t="shared" si="76"/>
        <v>1</v>
      </c>
    </row>
    <row r="4875" spans="2:10">
      <c r="B4875" s="3">
        <v>30654</v>
      </c>
      <c r="C4875" s="10" t="s">
        <v>26</v>
      </c>
      <c r="D4875" s="10" t="s">
        <v>248</v>
      </c>
      <c r="E4875" s="25">
        <v>1</v>
      </c>
      <c r="F4875" s="25">
        <v>2</v>
      </c>
      <c r="G4875" s="10" t="s">
        <v>347</v>
      </c>
      <c r="H4875" s="25">
        <f>INDEX('Appendix 1 - Team Data'!$B$12:$R$112, MATCH(C4875, 'Appendix 1 - Team Data'!$B$12:$B$112,0),4)</f>
        <v>60</v>
      </c>
      <c r="I4875" s="25">
        <f>INDEX('Appendix 1 - Team Data'!$B$12:$R$112, MATCH(D4875, 'Appendix 1 - Team Data'!$B$12:$B$112,0),4)</f>
        <v>30</v>
      </c>
      <c r="J4875" s="25">
        <f t="shared" si="76"/>
        <v>1</v>
      </c>
    </row>
    <row r="4876" spans="2:10">
      <c r="B4876" s="3">
        <v>30654</v>
      </c>
      <c r="C4876" s="10" t="s">
        <v>267</v>
      </c>
      <c r="D4876" s="10" t="s">
        <v>36</v>
      </c>
      <c r="E4876" s="25">
        <v>3</v>
      </c>
      <c r="F4876" s="25">
        <v>2</v>
      </c>
      <c r="G4876" s="10" t="s">
        <v>288</v>
      </c>
      <c r="H4876" s="25">
        <f>INDEX('Appendix 1 - Team Data'!$B$12:$R$112, MATCH(C4876, 'Appendix 1 - Team Data'!$B$12:$B$112,0),4)</f>
        <v>10</v>
      </c>
      <c r="I4876" s="25">
        <f>INDEX('Appendix 1 - Team Data'!$B$12:$R$112, MATCH(D4876, 'Appendix 1 - Team Data'!$B$12:$B$112,0),4)</f>
        <v>80</v>
      </c>
      <c r="J4876" s="25">
        <f t="shared" si="76"/>
        <v>1</v>
      </c>
    </row>
    <row r="4877" spans="2:10">
      <c r="B4877" s="3">
        <v>30664</v>
      </c>
      <c r="C4877" s="10" t="s">
        <v>237</v>
      </c>
      <c r="D4877" s="10" t="s">
        <v>255</v>
      </c>
      <c r="E4877" s="25">
        <v>1</v>
      </c>
      <c r="F4877" s="25">
        <v>0</v>
      </c>
      <c r="G4877" s="10" t="s">
        <v>288</v>
      </c>
      <c r="H4877" s="25">
        <f>INDEX('Appendix 1 - Team Data'!$B$12:$R$112, MATCH(C4877, 'Appendix 1 - Team Data'!$B$12:$B$112,0),4)</f>
        <v>40</v>
      </c>
      <c r="I4877" s="25">
        <f>INDEX('Appendix 1 - Team Data'!$B$12:$R$112, MATCH(D4877, 'Appendix 1 - Team Data'!$B$12:$B$112,0),4)</f>
        <v>20</v>
      </c>
      <c r="J4877" s="25">
        <f t="shared" si="76"/>
        <v>1</v>
      </c>
    </row>
    <row r="4878" spans="2:10">
      <c r="B4878" s="3">
        <v>30696</v>
      </c>
      <c r="C4878" s="10" t="s">
        <v>248</v>
      </c>
      <c r="D4878" s="10" t="s">
        <v>50</v>
      </c>
      <c r="E4878" s="25">
        <v>0</v>
      </c>
      <c r="F4878" s="25">
        <v>1</v>
      </c>
      <c r="G4878" s="10" t="s">
        <v>315</v>
      </c>
      <c r="H4878" s="25">
        <f>INDEX('Appendix 1 - Team Data'!$B$12:$R$112, MATCH(C4878, 'Appendix 1 - Team Data'!$B$12:$B$112,0),4)</f>
        <v>30</v>
      </c>
      <c r="I4878" s="25">
        <f>INDEX('Appendix 1 - Team Data'!$B$12:$R$112, MATCH(D4878, 'Appendix 1 - Team Data'!$B$12:$B$112,0),4)</f>
        <v>80</v>
      </c>
      <c r="J4878" s="25">
        <f t="shared" si="76"/>
        <v>1</v>
      </c>
    </row>
    <row r="4879" spans="2:10">
      <c r="B4879" s="3">
        <v>30699</v>
      </c>
      <c r="C4879" s="10" t="s">
        <v>51</v>
      </c>
      <c r="D4879" s="10" t="s">
        <v>266</v>
      </c>
      <c r="E4879" s="25">
        <v>1</v>
      </c>
      <c r="F4879" s="25">
        <v>0</v>
      </c>
      <c r="G4879" s="10" t="s">
        <v>288</v>
      </c>
      <c r="H4879" s="25">
        <f>INDEX('Appendix 1 - Team Data'!$B$12:$R$112, MATCH(C4879, 'Appendix 1 - Team Data'!$B$12:$B$112,0),4)</f>
        <v>70</v>
      </c>
      <c r="I4879" s="25">
        <f>INDEX('Appendix 1 - Team Data'!$B$12:$R$112, MATCH(D4879, 'Appendix 1 - Team Data'!$B$12:$B$112,0),4)</f>
        <v>10</v>
      </c>
      <c r="J4879" s="25">
        <f t="shared" si="76"/>
        <v>1</v>
      </c>
    </row>
    <row r="4880" spans="2:10">
      <c r="B4880" s="3">
        <v>30699</v>
      </c>
      <c r="C4880" s="10" t="s">
        <v>21</v>
      </c>
      <c r="D4880" s="10" t="s">
        <v>236</v>
      </c>
      <c r="E4880" s="25">
        <v>0</v>
      </c>
      <c r="F4880" s="25">
        <v>1</v>
      </c>
      <c r="G4880" s="10" t="s">
        <v>288</v>
      </c>
      <c r="H4880" s="25">
        <f>INDEX('Appendix 1 - Team Data'!$B$12:$R$112, MATCH(C4880, 'Appendix 1 - Team Data'!$B$12:$B$112,0),4)</f>
        <v>90</v>
      </c>
      <c r="I4880" s="25">
        <f>INDEX('Appendix 1 - Team Data'!$B$12:$R$112, MATCH(D4880, 'Appendix 1 - Team Data'!$B$12:$B$112,0),4)</f>
        <v>40</v>
      </c>
      <c r="J4880" s="25">
        <f t="shared" si="76"/>
        <v>1</v>
      </c>
    </row>
    <row r="4881" spans="2:10">
      <c r="B4881" s="3">
        <v>30701</v>
      </c>
      <c r="C4881" s="10" t="s">
        <v>30</v>
      </c>
      <c r="D4881" s="10" t="s">
        <v>248</v>
      </c>
      <c r="E4881" s="25">
        <v>0</v>
      </c>
      <c r="F4881" s="25">
        <v>1</v>
      </c>
      <c r="G4881" s="10" t="s">
        <v>315</v>
      </c>
      <c r="H4881" s="25">
        <f>INDEX('Appendix 1 - Team Data'!$B$12:$R$112, MATCH(C4881, 'Appendix 1 - Team Data'!$B$12:$B$112,0),4)</f>
        <v>90</v>
      </c>
      <c r="I4881" s="25">
        <f>INDEX('Appendix 1 - Team Data'!$B$12:$R$112, MATCH(D4881, 'Appendix 1 - Team Data'!$B$12:$B$112,0),4)</f>
        <v>30</v>
      </c>
      <c r="J4881" s="25">
        <f t="shared" si="76"/>
        <v>1</v>
      </c>
    </row>
    <row r="4882" spans="2:10">
      <c r="B4882" s="3">
        <v>30701</v>
      </c>
      <c r="C4882" s="10" t="s">
        <v>17</v>
      </c>
      <c r="D4882" s="10" t="s">
        <v>225</v>
      </c>
      <c r="E4882" s="25">
        <v>1</v>
      </c>
      <c r="F4882" s="25">
        <v>0</v>
      </c>
      <c r="G4882" s="10" t="s">
        <v>288</v>
      </c>
      <c r="H4882" s="25">
        <f>INDEX('Appendix 1 - Team Data'!$B$12:$R$112, MATCH(C4882, 'Appendix 1 - Team Data'!$B$12:$B$112,0),4)</f>
        <v>50</v>
      </c>
      <c r="I4882" s="25">
        <f>INDEX('Appendix 1 - Team Data'!$B$12:$R$112, MATCH(D4882, 'Appendix 1 - Team Data'!$B$12:$B$112,0),4)</f>
        <v>60</v>
      </c>
      <c r="J4882" s="25">
        <f t="shared" si="76"/>
        <v>1</v>
      </c>
    </row>
    <row r="4883" spans="2:10">
      <c r="B4883" s="3">
        <v>30703</v>
      </c>
      <c r="C4883" s="10" t="s">
        <v>17</v>
      </c>
      <c r="D4883" s="10" t="s">
        <v>225</v>
      </c>
      <c r="E4883" s="25">
        <v>0</v>
      </c>
      <c r="F4883" s="25">
        <v>1</v>
      </c>
      <c r="G4883" s="10" t="s">
        <v>288</v>
      </c>
      <c r="H4883" s="25">
        <f>INDEX('Appendix 1 - Team Data'!$B$12:$R$112, MATCH(C4883, 'Appendix 1 - Team Data'!$B$12:$B$112,0),4)</f>
        <v>50</v>
      </c>
      <c r="I4883" s="25">
        <f>INDEX('Appendix 1 - Team Data'!$B$12:$R$112, MATCH(D4883, 'Appendix 1 - Team Data'!$B$12:$B$112,0),4)</f>
        <v>60</v>
      </c>
      <c r="J4883" s="25">
        <f t="shared" si="76"/>
        <v>1</v>
      </c>
    </row>
    <row r="4884" spans="2:10">
      <c r="B4884" s="3">
        <v>30708</v>
      </c>
      <c r="C4884" s="10" t="s">
        <v>248</v>
      </c>
      <c r="D4884" s="10" t="s">
        <v>50</v>
      </c>
      <c r="E4884" s="25">
        <v>0</v>
      </c>
      <c r="F4884" s="25">
        <v>1</v>
      </c>
      <c r="G4884" s="10" t="s">
        <v>315</v>
      </c>
      <c r="H4884" s="25">
        <f>INDEX('Appendix 1 - Team Data'!$B$12:$R$112, MATCH(C4884, 'Appendix 1 - Team Data'!$B$12:$B$112,0),4)</f>
        <v>30</v>
      </c>
      <c r="I4884" s="25">
        <f>INDEX('Appendix 1 - Team Data'!$B$12:$R$112, MATCH(D4884, 'Appendix 1 - Team Data'!$B$12:$B$112,0),4)</f>
        <v>80</v>
      </c>
      <c r="J4884" s="25">
        <f t="shared" si="76"/>
        <v>1</v>
      </c>
    </row>
    <row r="4885" spans="2:10">
      <c r="B4885" s="3">
        <v>30712</v>
      </c>
      <c r="C4885" s="10" t="s">
        <v>266</v>
      </c>
      <c r="D4885" s="10" t="s">
        <v>234</v>
      </c>
      <c r="E4885" s="25">
        <v>1</v>
      </c>
      <c r="F4885" s="25">
        <v>2</v>
      </c>
      <c r="G4885" s="10" t="s">
        <v>288</v>
      </c>
      <c r="H4885" s="25">
        <f>INDEX('Appendix 1 - Team Data'!$B$12:$R$112, MATCH(C4885, 'Appendix 1 - Team Data'!$B$12:$B$112,0),4)</f>
        <v>10</v>
      </c>
      <c r="I4885" s="25">
        <f>INDEX('Appendix 1 - Team Data'!$B$12:$R$112, MATCH(D4885, 'Appendix 1 - Team Data'!$B$12:$B$112,0),4)</f>
        <v>40</v>
      </c>
      <c r="J4885" s="25">
        <f t="shared" ref="J4885:J4948" si="77">ABS(F4885-E4885)</f>
        <v>1</v>
      </c>
    </row>
    <row r="4886" spans="2:10">
      <c r="B4886" s="3">
        <v>30712</v>
      </c>
      <c r="C4886" s="10" t="s">
        <v>243</v>
      </c>
      <c r="D4886" s="10" t="s">
        <v>51</v>
      </c>
      <c r="E4886" s="25">
        <v>1</v>
      </c>
      <c r="F4886" s="25">
        <v>0</v>
      </c>
      <c r="G4886" s="10" t="s">
        <v>288</v>
      </c>
      <c r="H4886" s="25">
        <f>INDEX('Appendix 1 - Team Data'!$B$12:$R$112, MATCH(C4886, 'Appendix 1 - Team Data'!$B$12:$B$112,0),4)</f>
        <v>30</v>
      </c>
      <c r="I4886" s="25">
        <f>INDEX('Appendix 1 - Team Data'!$B$12:$R$112, MATCH(D4886, 'Appendix 1 - Team Data'!$B$12:$B$112,0),4)</f>
        <v>70</v>
      </c>
      <c r="J4886" s="25">
        <f t="shared" si="77"/>
        <v>1</v>
      </c>
    </row>
    <row r="4887" spans="2:10">
      <c r="B4887" s="3">
        <v>30717</v>
      </c>
      <c r="C4887" s="10" t="s">
        <v>243</v>
      </c>
      <c r="D4887" s="10" t="s">
        <v>51</v>
      </c>
      <c r="E4887" s="25">
        <v>4</v>
      </c>
      <c r="F4887" s="25">
        <v>3</v>
      </c>
      <c r="G4887" s="10" t="s">
        <v>288</v>
      </c>
      <c r="H4887" s="25">
        <f>INDEX('Appendix 1 - Team Data'!$B$12:$R$112, MATCH(C4887, 'Appendix 1 - Team Data'!$B$12:$B$112,0),4)</f>
        <v>30</v>
      </c>
      <c r="I4887" s="25">
        <f>INDEX('Appendix 1 - Team Data'!$B$12:$R$112, MATCH(D4887, 'Appendix 1 - Team Data'!$B$12:$B$112,0),4)</f>
        <v>70</v>
      </c>
      <c r="J4887" s="25">
        <f t="shared" si="77"/>
        <v>1</v>
      </c>
    </row>
    <row r="4888" spans="2:10">
      <c r="B4888" s="3">
        <v>30723</v>
      </c>
      <c r="C4888" s="10" t="s">
        <v>257</v>
      </c>
      <c r="D4888" s="10" t="s">
        <v>51</v>
      </c>
      <c r="E4888" s="25">
        <v>1</v>
      </c>
      <c r="F4888" s="25">
        <v>0</v>
      </c>
      <c r="G4888" s="10" t="s">
        <v>312</v>
      </c>
      <c r="H4888" s="25">
        <f>INDEX('Appendix 1 - Team Data'!$B$12:$R$112, MATCH(C4888, 'Appendix 1 - Team Data'!$B$12:$B$112,0),4)</f>
        <v>20</v>
      </c>
      <c r="I4888" s="25">
        <f>INDEX('Appendix 1 - Team Data'!$B$12:$R$112, MATCH(D4888, 'Appendix 1 - Team Data'!$B$12:$B$112,0),4)</f>
        <v>70</v>
      </c>
      <c r="J4888" s="25">
        <f t="shared" si="77"/>
        <v>1</v>
      </c>
    </row>
    <row r="4889" spans="2:10">
      <c r="B4889" s="3">
        <v>30727</v>
      </c>
      <c r="C4889" s="10" t="s">
        <v>233</v>
      </c>
      <c r="D4889" s="10" t="s">
        <v>40</v>
      </c>
      <c r="E4889" s="25">
        <v>2</v>
      </c>
      <c r="F4889" s="25">
        <v>3</v>
      </c>
      <c r="G4889" s="10" t="s">
        <v>288</v>
      </c>
      <c r="H4889" s="25">
        <f>INDEX('Appendix 1 - Team Data'!$B$12:$R$112, MATCH(C4889, 'Appendix 1 - Team Data'!$B$12:$B$112,0),4)</f>
        <v>40</v>
      </c>
      <c r="I4889" s="25">
        <f>INDEX('Appendix 1 - Team Data'!$B$12:$R$112, MATCH(D4889, 'Appendix 1 - Team Data'!$B$12:$B$112,0),4)</f>
        <v>90</v>
      </c>
      <c r="J4889" s="25">
        <f t="shared" si="77"/>
        <v>1</v>
      </c>
    </row>
    <row r="4890" spans="2:10">
      <c r="B4890" s="3">
        <v>30739</v>
      </c>
      <c r="C4890" s="10" t="s">
        <v>17</v>
      </c>
      <c r="D4890" s="10" t="s">
        <v>245</v>
      </c>
      <c r="E4890" s="25">
        <v>1</v>
      </c>
      <c r="F4890" s="25">
        <v>2</v>
      </c>
      <c r="G4890" s="10" t="s">
        <v>288</v>
      </c>
      <c r="H4890" s="25">
        <f>INDEX('Appendix 1 - Team Data'!$B$12:$R$112, MATCH(C4890, 'Appendix 1 - Team Data'!$B$12:$B$112,0),4)</f>
        <v>50</v>
      </c>
      <c r="I4890" s="25">
        <f>INDEX('Appendix 1 - Team Data'!$B$12:$R$112, MATCH(D4890, 'Appendix 1 - Team Data'!$B$12:$B$112,0),4)</f>
        <v>30</v>
      </c>
      <c r="J4890" s="25">
        <f t="shared" si="77"/>
        <v>1</v>
      </c>
    </row>
    <row r="4891" spans="2:10">
      <c r="B4891" s="3">
        <v>30740</v>
      </c>
      <c r="C4891" s="10" t="s">
        <v>222</v>
      </c>
      <c r="D4891" s="10" t="s">
        <v>214</v>
      </c>
      <c r="E4891" s="25">
        <v>2</v>
      </c>
      <c r="F4891" s="25">
        <v>1</v>
      </c>
      <c r="G4891" s="10" t="s">
        <v>313</v>
      </c>
      <c r="H4891" s="25">
        <f>INDEX('Appendix 1 - Team Data'!$B$12:$R$112, MATCH(C4891, 'Appendix 1 - Team Data'!$B$12:$B$112,0),4)</f>
        <v>60</v>
      </c>
      <c r="I4891" s="25">
        <f>INDEX('Appendix 1 - Team Data'!$B$12:$R$112, MATCH(D4891, 'Appendix 1 - Team Data'!$B$12:$B$112,0),4)</f>
        <v>70</v>
      </c>
      <c r="J4891" s="25">
        <f t="shared" si="77"/>
        <v>1</v>
      </c>
    </row>
    <row r="4892" spans="2:10">
      <c r="B4892" s="3">
        <v>30741</v>
      </c>
      <c r="C4892" s="10" t="s">
        <v>45</v>
      </c>
      <c r="D4892" s="10" t="s">
        <v>40</v>
      </c>
      <c r="E4892" s="25">
        <v>0</v>
      </c>
      <c r="F4892" s="25">
        <v>1</v>
      </c>
      <c r="G4892" s="10" t="s">
        <v>288</v>
      </c>
      <c r="H4892" s="25">
        <f>INDEX('Appendix 1 - Team Data'!$B$12:$R$112, MATCH(C4892, 'Appendix 1 - Team Data'!$B$12:$B$112,0),4)</f>
        <v>90</v>
      </c>
      <c r="I4892" s="25">
        <f>INDEX('Appendix 1 - Team Data'!$B$12:$R$112, MATCH(D4892, 'Appendix 1 - Team Data'!$B$12:$B$112,0),4)</f>
        <v>90</v>
      </c>
      <c r="J4892" s="25">
        <f t="shared" si="77"/>
        <v>1</v>
      </c>
    </row>
    <row r="4893" spans="2:10">
      <c r="B4893" s="3">
        <v>30744</v>
      </c>
      <c r="C4893" s="10" t="s">
        <v>225</v>
      </c>
      <c r="D4893" s="10" t="s">
        <v>211</v>
      </c>
      <c r="E4893" s="25">
        <v>1</v>
      </c>
      <c r="F4893" s="25">
        <v>2</v>
      </c>
      <c r="G4893" s="10" t="s">
        <v>288</v>
      </c>
      <c r="H4893" s="25">
        <f>INDEX('Appendix 1 - Team Data'!$B$12:$R$112, MATCH(C4893, 'Appendix 1 - Team Data'!$B$12:$B$112,0),4)</f>
        <v>60</v>
      </c>
      <c r="I4893" s="25">
        <f>INDEX('Appendix 1 - Team Data'!$B$12:$R$112, MATCH(D4893, 'Appendix 1 - Team Data'!$B$12:$B$112,0),4)</f>
        <v>90</v>
      </c>
      <c r="J4893" s="25">
        <f t="shared" si="77"/>
        <v>1</v>
      </c>
    </row>
    <row r="4894" spans="2:10">
      <c r="B4894" s="3">
        <v>30745</v>
      </c>
      <c r="C4894" s="10" t="s">
        <v>231</v>
      </c>
      <c r="D4894" s="10" t="s">
        <v>17</v>
      </c>
      <c r="E4894" s="25">
        <v>0</v>
      </c>
      <c r="F4894" s="25">
        <v>1</v>
      </c>
      <c r="G4894" s="10" t="s">
        <v>306</v>
      </c>
      <c r="H4894" s="25">
        <f>INDEX('Appendix 1 - Team Data'!$B$12:$R$112, MATCH(C4894, 'Appendix 1 - Team Data'!$B$12:$B$112,0),4)</f>
        <v>40</v>
      </c>
      <c r="I4894" s="25">
        <f>INDEX('Appendix 1 - Team Data'!$B$12:$R$112, MATCH(D4894, 'Appendix 1 - Team Data'!$B$12:$B$112,0),4)</f>
        <v>50</v>
      </c>
      <c r="J4894" s="25">
        <f t="shared" si="77"/>
        <v>1</v>
      </c>
    </row>
    <row r="4895" spans="2:10">
      <c r="B4895" s="3">
        <v>30746</v>
      </c>
      <c r="C4895" s="10" t="s">
        <v>234</v>
      </c>
      <c r="D4895" s="10" t="s">
        <v>33</v>
      </c>
      <c r="E4895" s="25">
        <v>1</v>
      </c>
      <c r="F4895" s="25">
        <v>2</v>
      </c>
      <c r="G4895" s="10" t="s">
        <v>306</v>
      </c>
      <c r="H4895" s="25">
        <f>INDEX('Appendix 1 - Team Data'!$B$12:$R$112, MATCH(C4895, 'Appendix 1 - Team Data'!$B$12:$B$112,0),4)</f>
        <v>40</v>
      </c>
      <c r="I4895" s="25">
        <f>INDEX('Appendix 1 - Team Data'!$B$12:$R$112, MATCH(D4895, 'Appendix 1 - Team Data'!$B$12:$B$112,0),4)</f>
        <v>50</v>
      </c>
      <c r="J4895" s="25">
        <f t="shared" si="77"/>
        <v>1</v>
      </c>
    </row>
    <row r="4896" spans="2:10">
      <c r="B4896" s="3">
        <v>30748</v>
      </c>
      <c r="C4896" s="10" t="s">
        <v>243</v>
      </c>
      <c r="D4896" s="10" t="s">
        <v>17</v>
      </c>
      <c r="E4896" s="25">
        <v>1</v>
      </c>
      <c r="F4896" s="25">
        <v>2</v>
      </c>
      <c r="G4896" s="10" t="s">
        <v>306</v>
      </c>
      <c r="H4896" s="25">
        <f>INDEX('Appendix 1 - Team Data'!$B$12:$R$112, MATCH(C4896, 'Appendix 1 - Team Data'!$B$12:$B$112,0),4)</f>
        <v>30</v>
      </c>
      <c r="I4896" s="25">
        <f>INDEX('Appendix 1 - Team Data'!$B$12:$R$112, MATCH(D4896, 'Appendix 1 - Team Data'!$B$12:$B$112,0),4)</f>
        <v>50</v>
      </c>
      <c r="J4896" s="25">
        <f t="shared" si="77"/>
        <v>1</v>
      </c>
    </row>
    <row r="4897" spans="2:10">
      <c r="B4897" s="3">
        <v>30750</v>
      </c>
      <c r="C4897" s="10" t="s">
        <v>275</v>
      </c>
      <c r="D4897" s="10" t="s">
        <v>244</v>
      </c>
      <c r="E4897" s="25">
        <v>1</v>
      </c>
      <c r="F4897" s="25">
        <v>0</v>
      </c>
      <c r="G4897" s="10" t="s">
        <v>288</v>
      </c>
      <c r="H4897" s="25">
        <f>INDEX('Appendix 1 - Team Data'!$B$12:$R$112, MATCH(C4897, 'Appendix 1 - Team Data'!$B$12:$B$112,0),4)</f>
        <v>0</v>
      </c>
      <c r="I4897" s="25">
        <f>INDEX('Appendix 1 - Team Data'!$B$12:$R$112, MATCH(D4897, 'Appendix 1 - Team Data'!$B$12:$B$112,0),4)</f>
        <v>30</v>
      </c>
      <c r="J4897" s="25">
        <f t="shared" si="77"/>
        <v>1</v>
      </c>
    </row>
    <row r="4898" spans="2:10">
      <c r="B4898" s="3">
        <v>30751</v>
      </c>
      <c r="C4898" s="10" t="s">
        <v>16</v>
      </c>
      <c r="D4898" s="10" t="s">
        <v>270</v>
      </c>
      <c r="E4898" s="25">
        <v>1</v>
      </c>
      <c r="F4898" s="25">
        <v>2</v>
      </c>
      <c r="G4898" s="10" t="s">
        <v>301</v>
      </c>
      <c r="H4898" s="25">
        <f>INDEX('Appendix 1 - Team Data'!$B$12:$R$112, MATCH(C4898, 'Appendix 1 - Team Data'!$B$12:$B$112,0),4)</f>
        <v>30</v>
      </c>
      <c r="I4898" s="25">
        <f>INDEX('Appendix 1 - Team Data'!$B$12:$R$112, MATCH(D4898, 'Appendix 1 - Team Data'!$B$12:$B$112,0),4)</f>
        <v>0</v>
      </c>
      <c r="J4898" s="25">
        <f t="shared" si="77"/>
        <v>1</v>
      </c>
    </row>
    <row r="4899" spans="2:10">
      <c r="B4899" s="3">
        <v>30752</v>
      </c>
      <c r="C4899" s="10" t="s">
        <v>253</v>
      </c>
      <c r="D4899" s="10" t="s">
        <v>245</v>
      </c>
      <c r="E4899" s="25">
        <v>1</v>
      </c>
      <c r="F4899" s="25">
        <v>2</v>
      </c>
      <c r="G4899" s="10" t="s">
        <v>301</v>
      </c>
      <c r="H4899" s="25">
        <f>INDEX('Appendix 1 - Team Data'!$B$12:$R$112, MATCH(C4899, 'Appendix 1 - Team Data'!$B$12:$B$112,0),4)</f>
        <v>20</v>
      </c>
      <c r="I4899" s="25">
        <f>INDEX('Appendix 1 - Team Data'!$B$12:$R$112, MATCH(D4899, 'Appendix 1 - Team Data'!$B$12:$B$112,0),4)</f>
        <v>30</v>
      </c>
      <c r="J4899" s="25">
        <f t="shared" si="77"/>
        <v>1</v>
      </c>
    </row>
    <row r="4900" spans="2:10">
      <c r="B4900" s="3">
        <v>30754</v>
      </c>
      <c r="C4900" s="10" t="s">
        <v>270</v>
      </c>
      <c r="D4900" s="10" t="s">
        <v>249</v>
      </c>
      <c r="E4900" s="25">
        <v>0</v>
      </c>
      <c r="F4900" s="25">
        <v>1</v>
      </c>
      <c r="G4900" s="10" t="s">
        <v>301</v>
      </c>
      <c r="H4900" s="25">
        <f>INDEX('Appendix 1 - Team Data'!$B$12:$R$112, MATCH(C4900, 'Appendix 1 - Team Data'!$B$12:$B$112,0),4)</f>
        <v>0</v>
      </c>
      <c r="I4900" s="25">
        <f>INDEX('Appendix 1 - Team Data'!$B$12:$R$112, MATCH(D4900, 'Appendix 1 - Team Data'!$B$12:$B$112,0),4)</f>
        <v>20</v>
      </c>
      <c r="J4900" s="25">
        <f t="shared" si="77"/>
        <v>1</v>
      </c>
    </row>
    <row r="4901" spans="2:10">
      <c r="B4901" s="3">
        <v>30757</v>
      </c>
      <c r="C4901" s="10" t="s">
        <v>275</v>
      </c>
      <c r="D4901" s="10" t="s">
        <v>270</v>
      </c>
      <c r="E4901" s="25">
        <v>1</v>
      </c>
      <c r="F4901" s="25">
        <v>2</v>
      </c>
      <c r="G4901" s="10" t="s">
        <v>301</v>
      </c>
      <c r="H4901" s="25">
        <f>INDEX('Appendix 1 - Team Data'!$B$12:$R$112, MATCH(C4901, 'Appendix 1 - Team Data'!$B$12:$B$112,0),4)</f>
        <v>0</v>
      </c>
      <c r="I4901" s="25">
        <f>INDEX('Appendix 1 - Team Data'!$B$12:$R$112, MATCH(D4901, 'Appendix 1 - Team Data'!$B$12:$B$112,0),4)</f>
        <v>0</v>
      </c>
      <c r="J4901" s="25">
        <f t="shared" si="77"/>
        <v>1</v>
      </c>
    </row>
    <row r="4902" spans="2:10">
      <c r="B4902" s="3">
        <v>30766</v>
      </c>
      <c r="C4902" s="10" t="s">
        <v>245</v>
      </c>
      <c r="D4902" s="10" t="s">
        <v>270</v>
      </c>
      <c r="E4902" s="25">
        <v>1</v>
      </c>
      <c r="F4902" s="25">
        <v>2</v>
      </c>
      <c r="G4902" s="10" t="s">
        <v>301</v>
      </c>
      <c r="H4902" s="25">
        <f>INDEX('Appendix 1 - Team Data'!$B$12:$R$112, MATCH(C4902, 'Appendix 1 - Team Data'!$B$12:$B$112,0),4)</f>
        <v>30</v>
      </c>
      <c r="I4902" s="25">
        <f>INDEX('Appendix 1 - Team Data'!$B$12:$R$112, MATCH(D4902, 'Appendix 1 - Team Data'!$B$12:$B$112,0),4)</f>
        <v>0</v>
      </c>
      <c r="J4902" s="25">
        <f t="shared" si="77"/>
        <v>1</v>
      </c>
    </row>
    <row r="4903" spans="2:10">
      <c r="B4903" s="3">
        <v>30769</v>
      </c>
      <c r="C4903" s="10" t="s">
        <v>25</v>
      </c>
      <c r="D4903" s="10" t="s">
        <v>226</v>
      </c>
      <c r="E4903" s="25">
        <v>1</v>
      </c>
      <c r="F4903" s="25">
        <v>0</v>
      </c>
      <c r="G4903" s="10" t="s">
        <v>288</v>
      </c>
      <c r="H4903" s="25">
        <f>INDEX('Appendix 1 - Team Data'!$B$12:$R$112, MATCH(C4903, 'Appendix 1 - Team Data'!$B$12:$B$112,0),4)</f>
        <v>90</v>
      </c>
      <c r="I4903" s="25">
        <f>INDEX('Appendix 1 - Team Data'!$B$12:$R$112, MATCH(D4903, 'Appendix 1 - Team Data'!$B$12:$B$112,0),4)</f>
        <v>60</v>
      </c>
      <c r="J4903" s="25">
        <f t="shared" si="77"/>
        <v>1</v>
      </c>
    </row>
    <row r="4904" spans="2:10">
      <c r="B4904" s="3">
        <v>30769</v>
      </c>
      <c r="C4904" s="10" t="s">
        <v>40</v>
      </c>
      <c r="D4904" s="10" t="s">
        <v>15</v>
      </c>
      <c r="E4904" s="25">
        <v>2</v>
      </c>
      <c r="F4904" s="25">
        <v>1</v>
      </c>
      <c r="G4904" s="10" t="s">
        <v>288</v>
      </c>
      <c r="H4904" s="25">
        <f>INDEX('Appendix 1 - Team Data'!$B$12:$R$112, MATCH(C4904, 'Appendix 1 - Team Data'!$B$12:$B$112,0),4)</f>
        <v>90</v>
      </c>
      <c r="I4904" s="25">
        <f>INDEX('Appendix 1 - Team Data'!$B$12:$R$112, MATCH(D4904, 'Appendix 1 - Team Data'!$B$12:$B$112,0),4)</f>
        <v>50</v>
      </c>
      <c r="J4904" s="25">
        <f t="shared" si="77"/>
        <v>1</v>
      </c>
    </row>
    <row r="4905" spans="2:10">
      <c r="B4905" s="3">
        <v>30769</v>
      </c>
      <c r="C4905" s="10" t="s">
        <v>262</v>
      </c>
      <c r="D4905" s="10" t="s">
        <v>255</v>
      </c>
      <c r="E4905" s="25">
        <v>0</v>
      </c>
      <c r="F4905" s="25">
        <v>1</v>
      </c>
      <c r="G4905" s="10" t="s">
        <v>288</v>
      </c>
      <c r="H4905" s="25">
        <f>INDEX('Appendix 1 - Team Data'!$B$12:$R$112, MATCH(C4905, 'Appendix 1 - Team Data'!$B$12:$B$112,0),4)</f>
        <v>10</v>
      </c>
      <c r="I4905" s="25">
        <f>INDEX('Appendix 1 - Team Data'!$B$12:$R$112, MATCH(D4905, 'Appendix 1 - Team Data'!$B$12:$B$112,0),4)</f>
        <v>20</v>
      </c>
      <c r="J4905" s="25">
        <f t="shared" si="77"/>
        <v>1</v>
      </c>
    </row>
    <row r="4906" spans="2:10">
      <c r="B4906" s="3">
        <v>30776</v>
      </c>
      <c r="C4906" s="10" t="s">
        <v>48</v>
      </c>
      <c r="D4906" s="10" t="s">
        <v>229</v>
      </c>
      <c r="E4906" s="25">
        <v>1</v>
      </c>
      <c r="F4906" s="25">
        <v>0</v>
      </c>
      <c r="G4906" s="10" t="s">
        <v>313</v>
      </c>
      <c r="H4906" s="25">
        <f>INDEX('Appendix 1 - Team Data'!$B$12:$R$112, MATCH(C4906, 'Appendix 1 - Team Data'!$B$12:$B$112,0),4)</f>
        <v>90</v>
      </c>
      <c r="I4906" s="25">
        <f>INDEX('Appendix 1 - Team Data'!$B$12:$R$112, MATCH(D4906, 'Appendix 1 - Team Data'!$B$12:$B$112,0),4)</f>
        <v>50</v>
      </c>
      <c r="J4906" s="25">
        <f t="shared" si="77"/>
        <v>1</v>
      </c>
    </row>
    <row r="4907" spans="2:10">
      <c r="B4907" s="3">
        <v>30783</v>
      </c>
      <c r="C4907" s="10" t="s">
        <v>21</v>
      </c>
      <c r="D4907" s="10" t="s">
        <v>28</v>
      </c>
      <c r="E4907" s="25">
        <v>2</v>
      </c>
      <c r="F4907" s="25">
        <v>1</v>
      </c>
      <c r="G4907" s="10" t="s">
        <v>288</v>
      </c>
      <c r="H4907" s="25">
        <f>INDEX('Appendix 1 - Team Data'!$B$12:$R$112, MATCH(C4907, 'Appendix 1 - Team Data'!$B$12:$B$112,0),4)</f>
        <v>90</v>
      </c>
      <c r="I4907" s="25">
        <f>INDEX('Appendix 1 - Team Data'!$B$12:$R$112, MATCH(D4907, 'Appendix 1 - Team Data'!$B$12:$B$112,0),4)</f>
        <v>80</v>
      </c>
      <c r="J4907" s="25">
        <f t="shared" si="77"/>
        <v>1</v>
      </c>
    </row>
    <row r="4908" spans="2:10">
      <c r="B4908" s="3">
        <v>30789</v>
      </c>
      <c r="C4908" s="10" t="s">
        <v>50</v>
      </c>
      <c r="D4908" s="10" t="s">
        <v>45</v>
      </c>
      <c r="E4908" s="25">
        <v>0</v>
      </c>
      <c r="F4908" s="25">
        <v>1</v>
      </c>
      <c r="G4908" s="10" t="s">
        <v>288</v>
      </c>
      <c r="H4908" s="25">
        <f>INDEX('Appendix 1 - Team Data'!$B$12:$R$112, MATCH(C4908, 'Appendix 1 - Team Data'!$B$12:$B$112,0),4)</f>
        <v>80</v>
      </c>
      <c r="I4908" s="25">
        <f>INDEX('Appendix 1 - Team Data'!$B$12:$R$112, MATCH(D4908, 'Appendix 1 - Team Data'!$B$12:$B$112,0),4)</f>
        <v>90</v>
      </c>
      <c r="J4908" s="25">
        <f t="shared" si="77"/>
        <v>1</v>
      </c>
    </row>
    <row r="4909" spans="2:10">
      <c r="B4909" s="3">
        <v>30790</v>
      </c>
      <c r="C4909" s="10" t="s">
        <v>25</v>
      </c>
      <c r="D4909" s="10" t="s">
        <v>40</v>
      </c>
      <c r="E4909" s="25">
        <v>1</v>
      </c>
      <c r="F4909" s="25">
        <v>0</v>
      </c>
      <c r="G4909" s="10" t="s">
        <v>288</v>
      </c>
      <c r="H4909" s="25">
        <f>INDEX('Appendix 1 - Team Data'!$B$12:$R$112, MATCH(C4909, 'Appendix 1 - Team Data'!$B$12:$B$112,0),4)</f>
        <v>90</v>
      </c>
      <c r="I4909" s="25">
        <f>INDEX('Appendix 1 - Team Data'!$B$12:$R$112, MATCH(D4909, 'Appendix 1 - Team Data'!$B$12:$B$112,0),4)</f>
        <v>90</v>
      </c>
      <c r="J4909" s="25">
        <f t="shared" si="77"/>
        <v>1</v>
      </c>
    </row>
    <row r="4910" spans="2:10">
      <c r="B4910" s="3">
        <v>30801</v>
      </c>
      <c r="C4910" s="10" t="s">
        <v>247</v>
      </c>
      <c r="D4910" s="10" t="s">
        <v>262</v>
      </c>
      <c r="E4910" s="25">
        <v>0</v>
      </c>
      <c r="F4910" s="25">
        <v>1</v>
      </c>
      <c r="G4910" s="10" t="s">
        <v>288</v>
      </c>
      <c r="H4910" s="25">
        <f>INDEX('Appendix 1 - Team Data'!$B$12:$R$112, MATCH(C4910, 'Appendix 1 - Team Data'!$B$12:$B$112,0),4)</f>
        <v>30</v>
      </c>
      <c r="I4910" s="25">
        <f>INDEX('Appendix 1 - Team Data'!$B$12:$R$112, MATCH(D4910, 'Appendix 1 - Team Data'!$B$12:$B$112,0),4)</f>
        <v>10</v>
      </c>
      <c r="J4910" s="25">
        <f t="shared" si="77"/>
        <v>1</v>
      </c>
    </row>
    <row r="4911" spans="2:10">
      <c r="B4911" s="3">
        <v>30804</v>
      </c>
      <c r="C4911" s="10" t="s">
        <v>214</v>
      </c>
      <c r="D4911" s="10" t="s">
        <v>48</v>
      </c>
      <c r="E4911" s="25">
        <v>1</v>
      </c>
      <c r="F4911" s="25">
        <v>0</v>
      </c>
      <c r="G4911" s="10" t="s">
        <v>313</v>
      </c>
      <c r="H4911" s="25">
        <f>INDEX('Appendix 1 - Team Data'!$B$12:$R$112, MATCH(C4911, 'Appendix 1 - Team Data'!$B$12:$B$112,0),4)</f>
        <v>70</v>
      </c>
      <c r="I4911" s="25">
        <f>INDEX('Appendix 1 - Team Data'!$B$12:$R$112, MATCH(D4911, 'Appendix 1 - Team Data'!$B$12:$B$112,0),4)</f>
        <v>90</v>
      </c>
      <c r="J4911" s="25">
        <f t="shared" si="77"/>
        <v>1</v>
      </c>
    </row>
    <row r="4912" spans="2:10">
      <c r="B4912" s="3">
        <v>30824</v>
      </c>
      <c r="C4912" s="10" t="s">
        <v>40</v>
      </c>
      <c r="D4912" s="10" t="s">
        <v>211</v>
      </c>
      <c r="E4912" s="25">
        <v>1</v>
      </c>
      <c r="F4912" s="25">
        <v>0</v>
      </c>
      <c r="G4912" s="10" t="s">
        <v>288</v>
      </c>
      <c r="H4912" s="25">
        <f>INDEX('Appendix 1 - Team Data'!$B$12:$R$112, MATCH(C4912, 'Appendix 1 - Team Data'!$B$12:$B$112,0),4)</f>
        <v>90</v>
      </c>
      <c r="I4912" s="25">
        <f>INDEX('Appendix 1 - Team Data'!$B$12:$R$112, MATCH(D4912, 'Appendix 1 - Team Data'!$B$12:$B$112,0),4)</f>
        <v>90</v>
      </c>
      <c r="J4912" s="25">
        <f t="shared" si="77"/>
        <v>1</v>
      </c>
    </row>
    <row r="4913" spans="2:10">
      <c r="B4913" s="3">
        <v>30829</v>
      </c>
      <c r="C4913" s="10" t="s">
        <v>244</v>
      </c>
      <c r="D4913" s="10" t="s">
        <v>229</v>
      </c>
      <c r="E4913" s="25">
        <v>1</v>
      </c>
      <c r="F4913" s="25">
        <v>0</v>
      </c>
      <c r="G4913" s="10" t="s">
        <v>289</v>
      </c>
      <c r="H4913" s="25">
        <f>INDEX('Appendix 1 - Team Data'!$B$12:$R$112, MATCH(C4913, 'Appendix 1 - Team Data'!$B$12:$B$112,0),4)</f>
        <v>30</v>
      </c>
      <c r="I4913" s="25">
        <f>INDEX('Appendix 1 - Team Data'!$B$12:$R$112, MATCH(D4913, 'Appendix 1 - Team Data'!$B$12:$B$112,0),4)</f>
        <v>50</v>
      </c>
      <c r="J4913" s="25">
        <f t="shared" si="77"/>
        <v>1</v>
      </c>
    </row>
    <row r="4914" spans="2:10">
      <c r="B4914" s="3">
        <v>30831</v>
      </c>
      <c r="C4914" s="10" t="s">
        <v>271</v>
      </c>
      <c r="D4914" s="10" t="s">
        <v>46</v>
      </c>
      <c r="E4914" s="25">
        <v>2</v>
      </c>
      <c r="F4914" s="25">
        <v>1</v>
      </c>
      <c r="G4914" s="10" t="s">
        <v>288</v>
      </c>
      <c r="H4914" s="25">
        <f>INDEX('Appendix 1 - Team Data'!$B$12:$R$112, MATCH(C4914, 'Appendix 1 - Team Data'!$B$12:$B$112,0),4)</f>
        <v>0</v>
      </c>
      <c r="I4914" s="25">
        <f>INDEX('Appendix 1 - Team Data'!$B$12:$R$112, MATCH(D4914, 'Appendix 1 - Team Data'!$B$12:$B$112,0),4)</f>
        <v>50</v>
      </c>
      <c r="J4914" s="25">
        <f t="shared" si="77"/>
        <v>1</v>
      </c>
    </row>
    <row r="4915" spans="2:10">
      <c r="B4915" s="3">
        <v>30833</v>
      </c>
      <c r="C4915" s="10" t="s">
        <v>53</v>
      </c>
      <c r="D4915" s="10" t="s">
        <v>248</v>
      </c>
      <c r="E4915" s="25">
        <v>1</v>
      </c>
      <c r="F4915" s="25">
        <v>0</v>
      </c>
      <c r="G4915" s="10" t="s">
        <v>308</v>
      </c>
      <c r="H4915" s="25">
        <f>INDEX('Appendix 1 - Team Data'!$B$12:$R$112, MATCH(C4915, 'Appendix 1 - Team Data'!$B$12:$B$112,0),4)</f>
        <v>50</v>
      </c>
      <c r="I4915" s="25">
        <f>INDEX('Appendix 1 - Team Data'!$B$12:$R$112, MATCH(D4915, 'Appendix 1 - Team Data'!$B$12:$B$112,0),4)</f>
        <v>30</v>
      </c>
      <c r="J4915" s="25">
        <f t="shared" si="77"/>
        <v>1</v>
      </c>
    </row>
    <row r="4916" spans="2:10">
      <c r="B4916" s="3">
        <v>30836</v>
      </c>
      <c r="C4916" s="10" t="s">
        <v>248</v>
      </c>
      <c r="D4916" s="10" t="s">
        <v>221</v>
      </c>
      <c r="E4916" s="25">
        <v>0</v>
      </c>
      <c r="F4916" s="25">
        <v>1</v>
      </c>
      <c r="G4916" s="10" t="s">
        <v>308</v>
      </c>
      <c r="H4916" s="25">
        <f>INDEX('Appendix 1 - Team Data'!$B$12:$R$112, MATCH(C4916, 'Appendix 1 - Team Data'!$B$12:$B$112,0),4)</f>
        <v>30</v>
      </c>
      <c r="I4916" s="25">
        <f>INDEX('Appendix 1 - Team Data'!$B$12:$R$112, MATCH(D4916, 'Appendix 1 - Team Data'!$B$12:$B$112,0),4)</f>
        <v>60</v>
      </c>
      <c r="J4916" s="25">
        <f t="shared" si="77"/>
        <v>1</v>
      </c>
    </row>
    <row r="4917" spans="2:10">
      <c r="B4917" s="3">
        <v>30839</v>
      </c>
      <c r="C4917" s="10" t="s">
        <v>246</v>
      </c>
      <c r="D4917" s="10" t="s">
        <v>214</v>
      </c>
      <c r="E4917" s="25">
        <v>1</v>
      </c>
      <c r="F4917" s="25">
        <v>0</v>
      </c>
      <c r="G4917" s="10" t="s">
        <v>288</v>
      </c>
      <c r="H4917" s="25">
        <f>INDEX('Appendix 1 - Team Data'!$B$12:$R$112, MATCH(C4917, 'Appendix 1 - Team Data'!$B$12:$B$112,0),4)</f>
        <v>30</v>
      </c>
      <c r="I4917" s="25">
        <f>INDEX('Appendix 1 - Team Data'!$B$12:$R$112, MATCH(D4917, 'Appendix 1 - Team Data'!$B$12:$B$112,0),4)</f>
        <v>70</v>
      </c>
      <c r="J4917" s="25">
        <f t="shared" si="77"/>
        <v>1</v>
      </c>
    </row>
    <row r="4918" spans="2:10">
      <c r="B4918" s="3">
        <v>30839</v>
      </c>
      <c r="C4918" s="10" t="s">
        <v>42</v>
      </c>
      <c r="D4918" s="10" t="s">
        <v>28</v>
      </c>
      <c r="E4918" s="25">
        <v>0</v>
      </c>
      <c r="F4918" s="25">
        <v>1</v>
      </c>
      <c r="G4918" s="10" t="s">
        <v>288</v>
      </c>
      <c r="H4918" s="25">
        <f>INDEX('Appendix 1 - Team Data'!$B$12:$R$112, MATCH(C4918, 'Appendix 1 - Team Data'!$B$12:$B$112,0),4)</f>
        <v>80</v>
      </c>
      <c r="I4918" s="25">
        <f>INDEX('Appendix 1 - Team Data'!$B$12:$R$112, MATCH(D4918, 'Appendix 1 - Team Data'!$B$12:$B$112,0),4)</f>
        <v>80</v>
      </c>
      <c r="J4918" s="25">
        <f t="shared" si="77"/>
        <v>1</v>
      </c>
    </row>
    <row r="4919" spans="2:10">
      <c r="B4919" s="3">
        <v>30845</v>
      </c>
      <c r="C4919" s="10" t="s">
        <v>25</v>
      </c>
      <c r="D4919" s="10" t="s">
        <v>28</v>
      </c>
      <c r="E4919" s="25">
        <v>1</v>
      </c>
      <c r="F4919" s="25">
        <v>0</v>
      </c>
      <c r="G4919" s="10" t="s">
        <v>300</v>
      </c>
      <c r="H4919" s="25">
        <f>INDEX('Appendix 1 - Team Data'!$B$12:$R$112, MATCH(C4919, 'Appendix 1 - Team Data'!$B$12:$B$112,0),4)</f>
        <v>90</v>
      </c>
      <c r="I4919" s="25">
        <f>INDEX('Appendix 1 - Team Data'!$B$12:$R$112, MATCH(D4919, 'Appendix 1 - Team Data'!$B$12:$B$112,0),4)</f>
        <v>80</v>
      </c>
      <c r="J4919" s="25">
        <f t="shared" si="77"/>
        <v>1</v>
      </c>
    </row>
    <row r="4920" spans="2:10">
      <c r="B4920" s="3">
        <v>30850</v>
      </c>
      <c r="C4920" s="10" t="s">
        <v>40</v>
      </c>
      <c r="D4920" s="10" t="s">
        <v>228</v>
      </c>
      <c r="E4920" s="25">
        <v>2</v>
      </c>
      <c r="F4920" s="25">
        <v>1</v>
      </c>
      <c r="G4920" s="10" t="s">
        <v>300</v>
      </c>
      <c r="H4920" s="25">
        <f>INDEX('Appendix 1 - Team Data'!$B$12:$R$112, MATCH(C4920, 'Appendix 1 - Team Data'!$B$12:$B$112,0),4)</f>
        <v>90</v>
      </c>
      <c r="I4920" s="25">
        <f>INDEX('Appendix 1 - Team Data'!$B$12:$R$112, MATCH(D4920, 'Appendix 1 - Team Data'!$B$12:$B$112,0),4)</f>
        <v>50</v>
      </c>
      <c r="J4920" s="25">
        <f t="shared" si="77"/>
        <v>1</v>
      </c>
    </row>
    <row r="4921" spans="2:10">
      <c r="B4921" s="3">
        <v>30852</v>
      </c>
      <c r="C4921" s="10" t="s">
        <v>28</v>
      </c>
      <c r="D4921" s="10" t="s">
        <v>45</v>
      </c>
      <c r="E4921" s="25">
        <v>3</v>
      </c>
      <c r="F4921" s="25">
        <v>2</v>
      </c>
      <c r="G4921" s="10" t="s">
        <v>300</v>
      </c>
      <c r="H4921" s="25">
        <f>INDEX('Appendix 1 - Team Data'!$B$12:$R$112, MATCH(C4921, 'Appendix 1 - Team Data'!$B$12:$B$112,0),4)</f>
        <v>80</v>
      </c>
      <c r="I4921" s="25">
        <f>INDEX('Appendix 1 - Team Data'!$B$12:$R$112, MATCH(D4921, 'Appendix 1 - Team Data'!$B$12:$B$112,0),4)</f>
        <v>90</v>
      </c>
      <c r="J4921" s="25">
        <f t="shared" si="77"/>
        <v>1</v>
      </c>
    </row>
    <row r="4922" spans="2:10">
      <c r="B4922" s="3">
        <v>30853</v>
      </c>
      <c r="C4922" s="10" t="s">
        <v>40</v>
      </c>
      <c r="D4922" s="10" t="s">
        <v>21</v>
      </c>
      <c r="E4922" s="25">
        <v>0</v>
      </c>
      <c r="F4922" s="25">
        <v>1</v>
      </c>
      <c r="G4922" s="10" t="s">
        <v>300</v>
      </c>
      <c r="H4922" s="25">
        <f>INDEX('Appendix 1 - Team Data'!$B$12:$R$112, MATCH(C4922, 'Appendix 1 - Team Data'!$B$12:$B$112,0),4)</f>
        <v>90</v>
      </c>
      <c r="I4922" s="25">
        <f>INDEX('Appendix 1 - Team Data'!$B$12:$R$112, MATCH(D4922, 'Appendix 1 - Team Data'!$B$12:$B$112,0),4)</f>
        <v>90</v>
      </c>
      <c r="J4922" s="25">
        <f t="shared" si="77"/>
        <v>1</v>
      </c>
    </row>
    <row r="4923" spans="2:10">
      <c r="B4923" s="3">
        <v>30853</v>
      </c>
      <c r="C4923" s="10" t="s">
        <v>31</v>
      </c>
      <c r="D4923" s="10" t="s">
        <v>246</v>
      </c>
      <c r="E4923" s="25">
        <v>0</v>
      </c>
      <c r="F4923" s="25">
        <v>1</v>
      </c>
      <c r="G4923" s="10" t="s">
        <v>288</v>
      </c>
      <c r="H4923" s="25">
        <f>INDEX('Appendix 1 - Team Data'!$B$12:$R$112, MATCH(C4923, 'Appendix 1 - Team Data'!$B$12:$B$112,0),4)</f>
        <v>70</v>
      </c>
      <c r="I4923" s="25">
        <f>INDEX('Appendix 1 - Team Data'!$B$12:$R$112, MATCH(D4923, 'Appendix 1 - Team Data'!$B$12:$B$112,0),4)</f>
        <v>30</v>
      </c>
      <c r="J4923" s="25">
        <f t="shared" si="77"/>
        <v>1</v>
      </c>
    </row>
    <row r="4924" spans="2:10">
      <c r="B4924" s="3">
        <v>30853</v>
      </c>
      <c r="C4924" s="10" t="s">
        <v>20</v>
      </c>
      <c r="D4924" s="10" t="s">
        <v>228</v>
      </c>
      <c r="E4924" s="25">
        <v>1</v>
      </c>
      <c r="F4924" s="25">
        <v>0</v>
      </c>
      <c r="G4924" s="10" t="s">
        <v>300</v>
      </c>
      <c r="H4924" s="25">
        <f>INDEX('Appendix 1 - Team Data'!$B$12:$R$112, MATCH(C4924, 'Appendix 1 - Team Data'!$B$12:$B$112,0),4)</f>
        <v>90</v>
      </c>
      <c r="I4924" s="25">
        <f>INDEX('Appendix 1 - Team Data'!$B$12:$R$112, MATCH(D4924, 'Appendix 1 - Team Data'!$B$12:$B$112,0),4)</f>
        <v>50</v>
      </c>
      <c r="J4924" s="25">
        <f t="shared" si="77"/>
        <v>1</v>
      </c>
    </row>
    <row r="4925" spans="2:10">
      <c r="B4925" s="3">
        <v>30854</v>
      </c>
      <c r="C4925" s="10" t="s">
        <v>35</v>
      </c>
      <c r="D4925" s="10" t="s">
        <v>18</v>
      </c>
      <c r="E4925" s="25">
        <v>1</v>
      </c>
      <c r="F4925" s="25">
        <v>0</v>
      </c>
      <c r="G4925" s="10" t="s">
        <v>288</v>
      </c>
      <c r="H4925" s="25">
        <f>INDEX('Appendix 1 - Team Data'!$B$12:$R$112, MATCH(C4925, 'Appendix 1 - Team Data'!$B$12:$B$112,0),4)</f>
        <v>90</v>
      </c>
      <c r="I4925" s="25">
        <f>INDEX('Appendix 1 - Team Data'!$B$12:$R$112, MATCH(D4925, 'Appendix 1 - Team Data'!$B$12:$B$112,0),4)</f>
        <v>80</v>
      </c>
      <c r="J4925" s="25">
        <f t="shared" si="77"/>
        <v>1</v>
      </c>
    </row>
    <row r="4926" spans="2:10">
      <c r="B4926" s="3">
        <v>30856</v>
      </c>
      <c r="C4926" s="10" t="s">
        <v>25</v>
      </c>
      <c r="D4926" s="10" t="s">
        <v>20</v>
      </c>
      <c r="E4926" s="25">
        <v>3</v>
      </c>
      <c r="F4926" s="25">
        <v>2</v>
      </c>
      <c r="G4926" s="10" t="s">
        <v>300</v>
      </c>
      <c r="H4926" s="25">
        <f>INDEX('Appendix 1 - Team Data'!$B$12:$R$112, MATCH(C4926, 'Appendix 1 - Team Data'!$B$12:$B$112,0),4)</f>
        <v>90</v>
      </c>
      <c r="I4926" s="25">
        <f>INDEX('Appendix 1 - Team Data'!$B$12:$R$112, MATCH(D4926, 'Appendix 1 - Team Data'!$B$12:$B$112,0),4)</f>
        <v>90</v>
      </c>
      <c r="J4926" s="25">
        <f t="shared" si="77"/>
        <v>1</v>
      </c>
    </row>
    <row r="4927" spans="2:10">
      <c r="B4927" s="3">
        <v>30856</v>
      </c>
      <c r="C4927" s="10" t="s">
        <v>22</v>
      </c>
      <c r="D4927" s="10" t="s">
        <v>51</v>
      </c>
      <c r="E4927" s="25">
        <v>2</v>
      </c>
      <c r="F4927" s="25">
        <v>1</v>
      </c>
      <c r="G4927" s="10" t="s">
        <v>288</v>
      </c>
      <c r="H4927" s="25">
        <f>INDEX('Appendix 1 - Team Data'!$B$12:$R$112, MATCH(C4927, 'Appendix 1 - Team Data'!$B$12:$B$112,0),4)</f>
        <v>50</v>
      </c>
      <c r="I4927" s="25">
        <f>INDEX('Appendix 1 - Team Data'!$B$12:$R$112, MATCH(D4927, 'Appendix 1 - Team Data'!$B$12:$B$112,0),4)</f>
        <v>70</v>
      </c>
      <c r="J4927" s="25">
        <f t="shared" si="77"/>
        <v>1</v>
      </c>
    </row>
    <row r="4928" spans="2:10">
      <c r="B4928" s="3">
        <v>30857</v>
      </c>
      <c r="C4928" s="10" t="s">
        <v>237</v>
      </c>
      <c r="D4928" s="10" t="s">
        <v>46</v>
      </c>
      <c r="E4928" s="25">
        <v>1</v>
      </c>
      <c r="F4928" s="25">
        <v>0</v>
      </c>
      <c r="G4928" s="10" t="s">
        <v>289</v>
      </c>
      <c r="H4928" s="25">
        <f>INDEX('Appendix 1 - Team Data'!$B$12:$R$112, MATCH(C4928, 'Appendix 1 - Team Data'!$B$12:$B$112,0),4)</f>
        <v>40</v>
      </c>
      <c r="I4928" s="25">
        <f>INDEX('Appendix 1 - Team Data'!$B$12:$R$112, MATCH(D4928, 'Appendix 1 - Team Data'!$B$12:$B$112,0),4)</f>
        <v>50</v>
      </c>
      <c r="J4928" s="25">
        <f t="shared" si="77"/>
        <v>1</v>
      </c>
    </row>
    <row r="4929" spans="2:10">
      <c r="B4929" s="3">
        <v>30858</v>
      </c>
      <c r="C4929" s="10" t="s">
        <v>248</v>
      </c>
      <c r="D4929" s="10" t="s">
        <v>23</v>
      </c>
      <c r="E4929" s="25">
        <v>1</v>
      </c>
      <c r="F4929" s="25">
        <v>0</v>
      </c>
      <c r="G4929" s="10" t="s">
        <v>288</v>
      </c>
      <c r="H4929" s="25">
        <f>INDEX('Appendix 1 - Team Data'!$B$12:$R$112, MATCH(C4929, 'Appendix 1 - Team Data'!$B$12:$B$112,0),4)</f>
        <v>30</v>
      </c>
      <c r="I4929" s="25">
        <f>INDEX('Appendix 1 - Team Data'!$B$12:$R$112, MATCH(D4929, 'Appendix 1 - Team Data'!$B$12:$B$112,0),4)</f>
        <v>70</v>
      </c>
      <c r="J4929" s="25">
        <f t="shared" si="77"/>
        <v>1</v>
      </c>
    </row>
    <row r="4930" spans="2:10">
      <c r="B4930" s="3">
        <v>30864</v>
      </c>
      <c r="C4930" s="10" t="s">
        <v>267</v>
      </c>
      <c r="D4930" s="10" t="s">
        <v>260</v>
      </c>
      <c r="E4930" s="25">
        <v>2</v>
      </c>
      <c r="F4930" s="25">
        <v>1</v>
      </c>
      <c r="G4930" s="10" t="s">
        <v>288</v>
      </c>
      <c r="H4930" s="25">
        <f>INDEX('Appendix 1 - Team Data'!$B$12:$R$112, MATCH(C4930, 'Appendix 1 - Team Data'!$B$12:$B$112,0),4)</f>
        <v>10</v>
      </c>
      <c r="I4930" s="25">
        <f>INDEX('Appendix 1 - Team Data'!$B$12:$R$112, MATCH(D4930, 'Appendix 1 - Team Data'!$B$12:$B$112,0),4)</f>
        <v>10</v>
      </c>
      <c r="J4930" s="25">
        <f t="shared" si="77"/>
        <v>1</v>
      </c>
    </row>
    <row r="4931" spans="2:10">
      <c r="B4931" s="3">
        <v>30866</v>
      </c>
      <c r="C4931" s="10" t="s">
        <v>17</v>
      </c>
      <c r="D4931" s="10" t="s">
        <v>231</v>
      </c>
      <c r="E4931" s="25">
        <v>2</v>
      </c>
      <c r="F4931" s="25">
        <v>1</v>
      </c>
      <c r="G4931" s="10" t="s">
        <v>288</v>
      </c>
      <c r="H4931" s="25">
        <f>INDEX('Appendix 1 - Team Data'!$B$12:$R$112, MATCH(C4931, 'Appendix 1 - Team Data'!$B$12:$B$112,0),4)</f>
        <v>50</v>
      </c>
      <c r="I4931" s="25">
        <f>INDEX('Appendix 1 - Team Data'!$B$12:$R$112, MATCH(D4931, 'Appendix 1 - Team Data'!$B$12:$B$112,0),4)</f>
        <v>40</v>
      </c>
      <c r="J4931" s="25">
        <f t="shared" si="77"/>
        <v>1</v>
      </c>
    </row>
    <row r="4932" spans="2:10">
      <c r="B4932" s="3">
        <v>30881</v>
      </c>
      <c r="C4932" s="10" t="s">
        <v>18</v>
      </c>
      <c r="D4932" s="10" t="s">
        <v>30</v>
      </c>
      <c r="E4932" s="25">
        <v>1</v>
      </c>
      <c r="F4932" s="25">
        <v>0</v>
      </c>
      <c r="G4932" s="10" t="s">
        <v>288</v>
      </c>
      <c r="H4932" s="25">
        <f>INDEX('Appendix 1 - Team Data'!$B$12:$R$112, MATCH(C4932, 'Appendix 1 - Team Data'!$B$12:$B$112,0),4)</f>
        <v>80</v>
      </c>
      <c r="I4932" s="25">
        <f>INDEX('Appendix 1 - Team Data'!$B$12:$R$112, MATCH(D4932, 'Appendix 1 - Team Data'!$B$12:$B$112,0),4)</f>
        <v>90</v>
      </c>
      <c r="J4932" s="25">
        <f t="shared" si="77"/>
        <v>1</v>
      </c>
    </row>
    <row r="4933" spans="2:10">
      <c r="B4933" s="3">
        <v>30885</v>
      </c>
      <c r="C4933" s="10" t="s">
        <v>267</v>
      </c>
      <c r="D4933" s="10" t="s">
        <v>269</v>
      </c>
      <c r="E4933" s="25">
        <v>1</v>
      </c>
      <c r="F4933" s="25">
        <v>0</v>
      </c>
      <c r="G4933" s="10" t="s">
        <v>288</v>
      </c>
      <c r="H4933" s="25">
        <f>INDEX('Appendix 1 - Team Data'!$B$12:$R$112, MATCH(C4933, 'Appendix 1 - Team Data'!$B$12:$B$112,0),4)</f>
        <v>10</v>
      </c>
      <c r="I4933" s="25">
        <f>INDEX('Appendix 1 - Team Data'!$B$12:$R$112, MATCH(D4933, 'Appendix 1 - Team Data'!$B$12:$B$112,0),4)</f>
        <v>0</v>
      </c>
      <c r="J4933" s="25">
        <f t="shared" si="77"/>
        <v>1</v>
      </c>
    </row>
    <row r="4934" spans="2:10">
      <c r="B4934" s="3">
        <v>30894</v>
      </c>
      <c r="C4934" s="10" t="s">
        <v>228</v>
      </c>
      <c r="D4934" s="10" t="s">
        <v>248</v>
      </c>
      <c r="E4934" s="25">
        <v>1</v>
      </c>
      <c r="F4934" s="25">
        <v>0</v>
      </c>
      <c r="G4934" s="10" t="s">
        <v>288</v>
      </c>
      <c r="H4934" s="25">
        <f>INDEX('Appendix 1 - Team Data'!$B$12:$R$112, MATCH(C4934, 'Appendix 1 - Team Data'!$B$12:$B$112,0),4)</f>
        <v>50</v>
      </c>
      <c r="I4934" s="25">
        <f>INDEX('Appendix 1 - Team Data'!$B$12:$R$112, MATCH(D4934, 'Appendix 1 - Team Data'!$B$12:$B$112,0),4)</f>
        <v>30</v>
      </c>
      <c r="J4934" s="25">
        <f t="shared" si="77"/>
        <v>1</v>
      </c>
    </row>
    <row r="4935" spans="2:10">
      <c r="B4935" s="3">
        <v>30912</v>
      </c>
      <c r="C4935" s="10" t="s">
        <v>23</v>
      </c>
      <c r="D4935" s="10" t="s">
        <v>241</v>
      </c>
      <c r="E4935" s="25">
        <v>1</v>
      </c>
      <c r="F4935" s="25">
        <v>0</v>
      </c>
      <c r="G4935" s="10" t="s">
        <v>288</v>
      </c>
      <c r="H4935" s="25">
        <f>INDEX('Appendix 1 - Team Data'!$B$12:$R$112, MATCH(C4935, 'Appendix 1 - Team Data'!$B$12:$B$112,0),4)</f>
        <v>70</v>
      </c>
      <c r="I4935" s="25">
        <f>INDEX('Appendix 1 - Team Data'!$B$12:$R$112, MATCH(D4935, 'Appendix 1 - Team Data'!$B$12:$B$112,0),4)</f>
        <v>30</v>
      </c>
      <c r="J4935" s="25">
        <f t="shared" si="77"/>
        <v>1</v>
      </c>
    </row>
    <row r="4936" spans="2:10">
      <c r="B4936" s="3">
        <v>30918</v>
      </c>
      <c r="C4936" s="10" t="s">
        <v>52</v>
      </c>
      <c r="D4936" s="10" t="s">
        <v>30</v>
      </c>
      <c r="E4936" s="25">
        <v>1</v>
      </c>
      <c r="F4936" s="25">
        <v>0</v>
      </c>
      <c r="G4936" s="10" t="s">
        <v>288</v>
      </c>
      <c r="H4936" s="25">
        <f>INDEX('Appendix 1 - Team Data'!$B$12:$R$112, MATCH(C4936, 'Appendix 1 - Team Data'!$B$12:$B$112,0),4)</f>
        <v>90</v>
      </c>
      <c r="I4936" s="25">
        <f>INDEX('Appendix 1 - Team Data'!$B$12:$R$112, MATCH(D4936, 'Appendix 1 - Team Data'!$B$12:$B$112,0),4)</f>
        <v>90</v>
      </c>
      <c r="J4936" s="25">
        <f t="shared" si="77"/>
        <v>1</v>
      </c>
    </row>
    <row r="4937" spans="2:10">
      <c r="B4937" s="3">
        <v>30919</v>
      </c>
      <c r="C4937" s="10" t="s">
        <v>269</v>
      </c>
      <c r="D4937" s="10" t="s">
        <v>260</v>
      </c>
      <c r="E4937" s="25">
        <v>1</v>
      </c>
      <c r="F4937" s="25">
        <v>0</v>
      </c>
      <c r="G4937" s="10" t="s">
        <v>289</v>
      </c>
      <c r="H4937" s="25">
        <f>INDEX('Appendix 1 - Team Data'!$B$12:$R$112, MATCH(C4937, 'Appendix 1 - Team Data'!$B$12:$B$112,0),4)</f>
        <v>0</v>
      </c>
      <c r="I4937" s="25">
        <f>INDEX('Appendix 1 - Team Data'!$B$12:$R$112, MATCH(D4937, 'Appendix 1 - Team Data'!$B$12:$B$112,0),4)</f>
        <v>10</v>
      </c>
      <c r="J4937" s="25">
        <f t="shared" si="77"/>
        <v>1</v>
      </c>
    </row>
    <row r="4938" spans="2:10">
      <c r="B4938" s="3">
        <v>30922</v>
      </c>
      <c r="C4938" s="10" t="s">
        <v>17</v>
      </c>
      <c r="D4938" s="10" t="s">
        <v>267</v>
      </c>
      <c r="E4938" s="25">
        <v>1</v>
      </c>
      <c r="F4938" s="25">
        <v>0</v>
      </c>
      <c r="G4938" s="10" t="s">
        <v>289</v>
      </c>
      <c r="H4938" s="25">
        <f>INDEX('Appendix 1 - Team Data'!$B$12:$R$112, MATCH(C4938, 'Appendix 1 - Team Data'!$B$12:$B$112,0),4)</f>
        <v>50</v>
      </c>
      <c r="I4938" s="25">
        <f>INDEX('Appendix 1 - Team Data'!$B$12:$R$112, MATCH(D4938, 'Appendix 1 - Team Data'!$B$12:$B$112,0),4)</f>
        <v>10</v>
      </c>
      <c r="J4938" s="25">
        <f t="shared" si="77"/>
        <v>1</v>
      </c>
    </row>
    <row r="4939" spans="2:10">
      <c r="B4939" s="3">
        <v>30937</v>
      </c>
      <c r="C4939" s="10" t="s">
        <v>31</v>
      </c>
      <c r="D4939" s="10" t="s">
        <v>214</v>
      </c>
      <c r="E4939" s="25">
        <v>1</v>
      </c>
      <c r="F4939" s="25">
        <v>0</v>
      </c>
      <c r="G4939" s="10" t="s">
        <v>289</v>
      </c>
      <c r="H4939" s="25">
        <f>INDEX('Appendix 1 - Team Data'!$B$12:$R$112, MATCH(C4939, 'Appendix 1 - Team Data'!$B$12:$B$112,0),4)</f>
        <v>70</v>
      </c>
      <c r="I4939" s="25">
        <f>INDEX('Appendix 1 - Team Data'!$B$12:$R$112, MATCH(D4939, 'Appendix 1 - Team Data'!$B$12:$B$112,0),4)</f>
        <v>70</v>
      </c>
      <c r="J4939" s="25">
        <f t="shared" si="77"/>
        <v>1</v>
      </c>
    </row>
    <row r="4940" spans="2:10">
      <c r="B4940" s="3">
        <v>30937</v>
      </c>
      <c r="C4940" s="10" t="s">
        <v>221</v>
      </c>
      <c r="D4940" s="10" t="s">
        <v>15</v>
      </c>
      <c r="E4940" s="25">
        <v>1</v>
      </c>
      <c r="F4940" s="25">
        <v>0</v>
      </c>
      <c r="G4940" s="10" t="s">
        <v>289</v>
      </c>
      <c r="H4940" s="25">
        <f>INDEX('Appendix 1 - Team Data'!$B$12:$R$112, MATCH(C4940, 'Appendix 1 - Team Data'!$B$12:$B$112,0),4)</f>
        <v>60</v>
      </c>
      <c r="I4940" s="25">
        <f>INDEX('Appendix 1 - Team Data'!$B$12:$R$112, MATCH(D4940, 'Appendix 1 - Team Data'!$B$12:$B$112,0),4)</f>
        <v>50</v>
      </c>
      <c r="J4940" s="25">
        <f t="shared" si="77"/>
        <v>1</v>
      </c>
    </row>
    <row r="4941" spans="2:10">
      <c r="B4941" s="3">
        <v>30937</v>
      </c>
      <c r="C4941" s="10" t="s">
        <v>229</v>
      </c>
      <c r="D4941" s="10" t="s">
        <v>228</v>
      </c>
      <c r="E4941" s="25">
        <v>3</v>
      </c>
      <c r="F4941" s="25">
        <v>2</v>
      </c>
      <c r="G4941" s="10" t="s">
        <v>289</v>
      </c>
      <c r="H4941" s="25">
        <f>INDEX('Appendix 1 - Team Data'!$B$12:$R$112, MATCH(C4941, 'Appendix 1 - Team Data'!$B$12:$B$112,0),4)</f>
        <v>50</v>
      </c>
      <c r="I4941" s="25">
        <f>INDEX('Appendix 1 - Team Data'!$B$12:$R$112, MATCH(D4941, 'Appendix 1 - Team Data'!$B$12:$B$112,0),4)</f>
        <v>50</v>
      </c>
      <c r="J4941" s="25">
        <f t="shared" si="77"/>
        <v>1</v>
      </c>
    </row>
    <row r="4942" spans="2:10">
      <c r="B4942" s="3">
        <v>30937</v>
      </c>
      <c r="C4942" s="10" t="s">
        <v>246</v>
      </c>
      <c r="D4942" s="10" t="s">
        <v>36</v>
      </c>
      <c r="E4942" s="25">
        <v>0</v>
      </c>
      <c r="F4942" s="25">
        <v>1</v>
      </c>
      <c r="G4942" s="10" t="s">
        <v>289</v>
      </c>
      <c r="H4942" s="25">
        <f>INDEX('Appendix 1 - Team Data'!$B$12:$R$112, MATCH(C4942, 'Appendix 1 - Team Data'!$B$12:$B$112,0),4)</f>
        <v>30</v>
      </c>
      <c r="I4942" s="25">
        <f>INDEX('Appendix 1 - Team Data'!$B$12:$R$112, MATCH(D4942, 'Appendix 1 - Team Data'!$B$12:$B$112,0),4)</f>
        <v>80</v>
      </c>
      <c r="J4942" s="25">
        <f t="shared" si="77"/>
        <v>1</v>
      </c>
    </row>
    <row r="4943" spans="2:10">
      <c r="B4943" s="3">
        <v>30937</v>
      </c>
      <c r="C4943" s="10" t="s">
        <v>42</v>
      </c>
      <c r="D4943" s="10" t="s">
        <v>20</v>
      </c>
      <c r="E4943" s="25">
        <v>0</v>
      </c>
      <c r="F4943" s="25">
        <v>1</v>
      </c>
      <c r="G4943" s="10" t="s">
        <v>289</v>
      </c>
      <c r="H4943" s="25">
        <f>INDEX('Appendix 1 - Team Data'!$B$12:$R$112, MATCH(C4943, 'Appendix 1 - Team Data'!$B$12:$B$112,0),4)</f>
        <v>80</v>
      </c>
      <c r="I4943" s="25">
        <f>INDEX('Appendix 1 - Team Data'!$B$12:$R$112, MATCH(D4943, 'Appendix 1 - Team Data'!$B$12:$B$112,0),4)</f>
        <v>90</v>
      </c>
      <c r="J4943" s="25">
        <f t="shared" si="77"/>
        <v>1</v>
      </c>
    </row>
    <row r="4944" spans="2:10">
      <c r="B4944" s="3">
        <v>30945</v>
      </c>
      <c r="C4944" s="10" t="s">
        <v>248</v>
      </c>
      <c r="D4944" s="10" t="s">
        <v>270</v>
      </c>
      <c r="E4944" s="25">
        <v>1</v>
      </c>
      <c r="F4944" s="25">
        <v>0</v>
      </c>
      <c r="G4944" s="10" t="s">
        <v>290</v>
      </c>
      <c r="H4944" s="25">
        <f>INDEX('Appendix 1 - Team Data'!$B$12:$R$112, MATCH(C4944, 'Appendix 1 - Team Data'!$B$12:$B$112,0),4)</f>
        <v>30</v>
      </c>
      <c r="I4944" s="25">
        <f>INDEX('Appendix 1 - Team Data'!$B$12:$R$112, MATCH(D4944, 'Appendix 1 - Team Data'!$B$12:$B$112,0),4)</f>
        <v>0</v>
      </c>
      <c r="J4944" s="25">
        <f t="shared" si="77"/>
        <v>1</v>
      </c>
    </row>
    <row r="4945" spans="2:10">
      <c r="B4945" s="3">
        <v>30950</v>
      </c>
      <c r="C4945" s="10" t="s">
        <v>16</v>
      </c>
      <c r="D4945" s="10" t="s">
        <v>31</v>
      </c>
      <c r="E4945" s="25">
        <v>1</v>
      </c>
      <c r="F4945" s="25">
        <v>2</v>
      </c>
      <c r="G4945" s="10" t="s">
        <v>288</v>
      </c>
      <c r="H4945" s="25">
        <f>INDEX('Appendix 1 - Team Data'!$B$12:$R$112, MATCH(C4945, 'Appendix 1 - Team Data'!$B$12:$B$112,0),4)</f>
        <v>30</v>
      </c>
      <c r="I4945" s="25">
        <f>INDEX('Appendix 1 - Team Data'!$B$12:$R$112, MATCH(D4945, 'Appendix 1 - Team Data'!$B$12:$B$112,0),4)</f>
        <v>70</v>
      </c>
      <c r="J4945" s="25">
        <f t="shared" si="77"/>
        <v>1</v>
      </c>
    </row>
    <row r="4946" spans="2:10">
      <c r="B4946" s="3">
        <v>30951</v>
      </c>
      <c r="C4946" s="10" t="s">
        <v>28</v>
      </c>
      <c r="D4946" s="10" t="s">
        <v>246</v>
      </c>
      <c r="E4946" s="25">
        <v>1</v>
      </c>
      <c r="F4946" s="25">
        <v>0</v>
      </c>
      <c r="G4946" s="10" t="s">
        <v>289</v>
      </c>
      <c r="H4946" s="25">
        <f>INDEX('Appendix 1 - Team Data'!$B$12:$R$112, MATCH(C4946, 'Appendix 1 - Team Data'!$B$12:$B$112,0),4)</f>
        <v>80</v>
      </c>
      <c r="I4946" s="25">
        <f>INDEX('Appendix 1 - Team Data'!$B$12:$R$112, MATCH(D4946, 'Appendix 1 - Team Data'!$B$12:$B$112,0),4)</f>
        <v>30</v>
      </c>
      <c r="J4946" s="25">
        <f t="shared" si="77"/>
        <v>1</v>
      </c>
    </row>
    <row r="4947" spans="2:10">
      <c r="B4947" s="3">
        <v>30951</v>
      </c>
      <c r="C4947" s="10" t="s">
        <v>211</v>
      </c>
      <c r="D4947" s="10" t="s">
        <v>42</v>
      </c>
      <c r="E4947" s="25">
        <v>1</v>
      </c>
      <c r="F4947" s="25">
        <v>0</v>
      </c>
      <c r="G4947" s="10" t="s">
        <v>288</v>
      </c>
      <c r="H4947" s="25">
        <f>INDEX('Appendix 1 - Team Data'!$B$12:$R$112, MATCH(C4947, 'Appendix 1 - Team Data'!$B$12:$B$112,0),4)</f>
        <v>90</v>
      </c>
      <c r="I4947" s="25">
        <f>INDEX('Appendix 1 - Team Data'!$B$12:$R$112, MATCH(D4947, 'Appendix 1 - Team Data'!$B$12:$B$112,0),4)</f>
        <v>80</v>
      </c>
      <c r="J4947" s="25">
        <f t="shared" si="77"/>
        <v>1</v>
      </c>
    </row>
    <row r="4948" spans="2:10">
      <c r="B4948" s="3">
        <v>30955</v>
      </c>
      <c r="C4948" s="10" t="s">
        <v>43</v>
      </c>
      <c r="D4948" s="10" t="s">
        <v>53</v>
      </c>
      <c r="E4948" s="25">
        <v>1</v>
      </c>
      <c r="F4948" s="25">
        <v>2</v>
      </c>
      <c r="G4948" s="10" t="s">
        <v>288</v>
      </c>
      <c r="H4948" s="25">
        <f>INDEX('Appendix 1 - Team Data'!$B$12:$R$112, MATCH(C4948, 'Appendix 1 - Team Data'!$B$12:$B$112,0),4)</f>
        <v>70</v>
      </c>
      <c r="I4948" s="25">
        <f>INDEX('Appendix 1 - Team Data'!$B$12:$R$112, MATCH(D4948, 'Appendix 1 - Team Data'!$B$12:$B$112,0),4)</f>
        <v>50</v>
      </c>
      <c r="J4948" s="25">
        <f t="shared" si="77"/>
        <v>1</v>
      </c>
    </row>
    <row r="4949" spans="2:10">
      <c r="B4949" s="3">
        <v>30958</v>
      </c>
      <c r="C4949" s="10" t="s">
        <v>237</v>
      </c>
      <c r="D4949" s="10" t="s">
        <v>259</v>
      </c>
      <c r="E4949" s="25">
        <v>1</v>
      </c>
      <c r="F4949" s="25">
        <v>0</v>
      </c>
      <c r="G4949" s="10" t="s">
        <v>288</v>
      </c>
      <c r="H4949" s="25">
        <f>INDEX('Appendix 1 - Team Data'!$B$12:$R$112, MATCH(C4949, 'Appendix 1 - Team Data'!$B$12:$B$112,0),4)</f>
        <v>40</v>
      </c>
      <c r="I4949" s="25">
        <f>INDEX('Appendix 1 - Team Data'!$B$12:$R$112, MATCH(D4949, 'Appendix 1 - Team Data'!$B$12:$B$112,0),4)</f>
        <v>10</v>
      </c>
      <c r="J4949" s="25">
        <f t="shared" ref="J4949:J5012" si="78">ABS(F4949-E4949)</f>
        <v>1</v>
      </c>
    </row>
    <row r="4950" spans="2:10">
      <c r="B4950" s="3">
        <v>30964</v>
      </c>
      <c r="C4950" s="10" t="s">
        <v>41</v>
      </c>
      <c r="D4950" s="10" t="s">
        <v>52</v>
      </c>
      <c r="E4950" s="25">
        <v>1</v>
      </c>
      <c r="F4950" s="25">
        <v>0</v>
      </c>
      <c r="G4950" s="10" t="s">
        <v>288</v>
      </c>
      <c r="H4950" s="25">
        <f>INDEX('Appendix 1 - Team Data'!$B$12:$R$112, MATCH(C4950, 'Appendix 1 - Team Data'!$B$12:$B$112,0),4)</f>
        <v>80</v>
      </c>
      <c r="I4950" s="25">
        <f>INDEX('Appendix 1 - Team Data'!$B$12:$R$112, MATCH(D4950, 'Appendix 1 - Team Data'!$B$12:$B$112,0),4)</f>
        <v>90</v>
      </c>
      <c r="J4950" s="25">
        <f t="shared" si="78"/>
        <v>1</v>
      </c>
    </row>
    <row r="4951" spans="2:10">
      <c r="B4951" s="3">
        <v>30966</v>
      </c>
      <c r="C4951" s="10" t="s">
        <v>271</v>
      </c>
      <c r="D4951" s="10" t="s">
        <v>41</v>
      </c>
      <c r="E4951" s="25">
        <v>0</v>
      </c>
      <c r="F4951" s="25">
        <v>1</v>
      </c>
      <c r="G4951" s="10" t="s">
        <v>288</v>
      </c>
      <c r="H4951" s="25">
        <f>INDEX('Appendix 1 - Team Data'!$B$12:$R$112, MATCH(C4951, 'Appendix 1 - Team Data'!$B$12:$B$112,0),4)</f>
        <v>0</v>
      </c>
      <c r="I4951" s="25">
        <f>INDEX('Appendix 1 - Team Data'!$B$12:$R$112, MATCH(D4951, 'Appendix 1 - Team Data'!$B$12:$B$112,0),4)</f>
        <v>80</v>
      </c>
      <c r="J4951" s="25">
        <f t="shared" si="78"/>
        <v>1</v>
      </c>
    </row>
    <row r="4952" spans="2:10">
      <c r="B4952" s="3">
        <v>30971</v>
      </c>
      <c r="C4952" s="10" t="s">
        <v>251</v>
      </c>
      <c r="D4952" s="10" t="s">
        <v>255</v>
      </c>
      <c r="E4952" s="25">
        <v>1</v>
      </c>
      <c r="F4952" s="25">
        <v>0</v>
      </c>
      <c r="G4952" s="10" t="s">
        <v>288</v>
      </c>
      <c r="H4952" s="25">
        <f>INDEX('Appendix 1 - Team Data'!$B$12:$R$112, MATCH(C4952, 'Appendix 1 - Team Data'!$B$12:$B$112,0),4)</f>
        <v>20</v>
      </c>
      <c r="I4952" s="25">
        <f>INDEX('Appendix 1 - Team Data'!$B$12:$R$112, MATCH(D4952, 'Appendix 1 - Team Data'!$B$12:$B$112,0),4)</f>
        <v>20</v>
      </c>
      <c r="J4952" s="25">
        <f t="shared" si="78"/>
        <v>1</v>
      </c>
    </row>
    <row r="4953" spans="2:10">
      <c r="B4953" s="3">
        <v>30972</v>
      </c>
      <c r="C4953" s="10" t="s">
        <v>212</v>
      </c>
      <c r="D4953" s="10" t="s">
        <v>236</v>
      </c>
      <c r="E4953" s="25">
        <v>1</v>
      </c>
      <c r="F4953" s="25">
        <v>2</v>
      </c>
      <c r="G4953" s="10" t="s">
        <v>289</v>
      </c>
      <c r="H4953" s="25">
        <f>INDEX('Appendix 1 - Team Data'!$B$12:$R$112, MATCH(C4953, 'Appendix 1 - Team Data'!$B$12:$B$112,0),4)</f>
        <v>80</v>
      </c>
      <c r="I4953" s="25">
        <f>INDEX('Appendix 1 - Team Data'!$B$12:$R$112, MATCH(D4953, 'Appendix 1 - Team Data'!$B$12:$B$112,0),4)</f>
        <v>40</v>
      </c>
      <c r="J4953" s="25">
        <f t="shared" si="78"/>
        <v>1</v>
      </c>
    </row>
    <row r="4954" spans="2:10">
      <c r="B4954" s="3">
        <v>30972</v>
      </c>
      <c r="C4954" s="10" t="s">
        <v>246</v>
      </c>
      <c r="D4954" s="10" t="s">
        <v>221</v>
      </c>
      <c r="E4954" s="25">
        <v>1</v>
      </c>
      <c r="F4954" s="25">
        <v>0</v>
      </c>
      <c r="G4954" s="10" t="s">
        <v>289</v>
      </c>
      <c r="H4954" s="25">
        <f>INDEX('Appendix 1 - Team Data'!$B$12:$R$112, MATCH(C4954, 'Appendix 1 - Team Data'!$B$12:$B$112,0),4)</f>
        <v>30</v>
      </c>
      <c r="I4954" s="25">
        <f>INDEX('Appendix 1 - Team Data'!$B$12:$R$112, MATCH(D4954, 'Appendix 1 - Team Data'!$B$12:$B$112,0),4)</f>
        <v>60</v>
      </c>
      <c r="J4954" s="25">
        <f t="shared" si="78"/>
        <v>1</v>
      </c>
    </row>
    <row r="4955" spans="2:10">
      <c r="B4955" s="3">
        <v>30972</v>
      </c>
      <c r="C4955" s="10" t="s">
        <v>36</v>
      </c>
      <c r="D4955" s="10" t="s">
        <v>28</v>
      </c>
      <c r="E4955" s="25">
        <v>1</v>
      </c>
      <c r="F4955" s="25">
        <v>0</v>
      </c>
      <c r="G4955" s="10" t="s">
        <v>289</v>
      </c>
      <c r="H4955" s="25">
        <f>INDEX('Appendix 1 - Team Data'!$B$12:$R$112, MATCH(C4955, 'Appendix 1 - Team Data'!$B$12:$B$112,0),4)</f>
        <v>80</v>
      </c>
      <c r="I4955" s="25">
        <f>INDEX('Appendix 1 - Team Data'!$B$12:$R$112, MATCH(D4955, 'Appendix 1 - Team Data'!$B$12:$B$112,0),4)</f>
        <v>80</v>
      </c>
      <c r="J4955" s="25">
        <f t="shared" si="78"/>
        <v>1</v>
      </c>
    </row>
    <row r="4956" spans="2:10">
      <c r="B4956" s="3">
        <v>30977</v>
      </c>
      <c r="C4956" s="10" t="s">
        <v>16</v>
      </c>
      <c r="D4956" s="10" t="s">
        <v>249</v>
      </c>
      <c r="E4956" s="25">
        <v>1</v>
      </c>
      <c r="F4956" s="25">
        <v>0</v>
      </c>
      <c r="G4956" s="10" t="s">
        <v>290</v>
      </c>
      <c r="H4956" s="25">
        <f>INDEX('Appendix 1 - Team Data'!$B$12:$R$112, MATCH(C4956, 'Appendix 1 - Team Data'!$B$12:$B$112,0),4)</f>
        <v>30</v>
      </c>
      <c r="I4956" s="25">
        <f>INDEX('Appendix 1 - Team Data'!$B$12:$R$112, MATCH(D4956, 'Appendix 1 - Team Data'!$B$12:$B$112,0),4)</f>
        <v>20</v>
      </c>
      <c r="J4956" s="25">
        <f t="shared" si="78"/>
        <v>1</v>
      </c>
    </row>
    <row r="4957" spans="2:10">
      <c r="B4957" s="3">
        <v>30979</v>
      </c>
      <c r="C4957" s="10" t="s">
        <v>22</v>
      </c>
      <c r="D4957" s="10" t="s">
        <v>255</v>
      </c>
      <c r="E4957" s="25">
        <v>3</v>
      </c>
      <c r="F4957" s="25">
        <v>2</v>
      </c>
      <c r="G4957" s="10" t="s">
        <v>288</v>
      </c>
      <c r="H4957" s="25">
        <f>INDEX('Appendix 1 - Team Data'!$B$12:$R$112, MATCH(C4957, 'Appendix 1 - Team Data'!$B$12:$B$112,0),4)</f>
        <v>50</v>
      </c>
      <c r="I4957" s="25">
        <f>INDEX('Appendix 1 - Team Data'!$B$12:$R$112, MATCH(D4957, 'Appendix 1 - Team Data'!$B$12:$B$112,0),4)</f>
        <v>20</v>
      </c>
      <c r="J4957" s="25">
        <f t="shared" si="78"/>
        <v>1</v>
      </c>
    </row>
    <row r="4958" spans="2:10">
      <c r="B4958" s="3">
        <v>30983</v>
      </c>
      <c r="C4958" s="10" t="s">
        <v>213</v>
      </c>
      <c r="D4958" s="10" t="s">
        <v>41</v>
      </c>
      <c r="E4958" s="25">
        <v>1</v>
      </c>
      <c r="F4958" s="25">
        <v>0</v>
      </c>
      <c r="G4958" s="10" t="s">
        <v>288</v>
      </c>
      <c r="H4958" s="25">
        <f>INDEX('Appendix 1 - Team Data'!$B$12:$R$112, MATCH(C4958, 'Appendix 1 - Team Data'!$B$12:$B$112,0),4)</f>
        <v>80</v>
      </c>
      <c r="I4958" s="25">
        <f>INDEX('Appendix 1 - Team Data'!$B$12:$R$112, MATCH(D4958, 'Appendix 1 - Team Data'!$B$12:$B$112,0),4)</f>
        <v>80</v>
      </c>
      <c r="J4958" s="25">
        <f t="shared" si="78"/>
        <v>1</v>
      </c>
    </row>
    <row r="4959" spans="2:10">
      <c r="B4959" s="3">
        <v>30986</v>
      </c>
      <c r="C4959" s="10" t="s">
        <v>225</v>
      </c>
      <c r="D4959" s="10" t="s">
        <v>244</v>
      </c>
      <c r="E4959" s="25">
        <v>1</v>
      </c>
      <c r="F4959" s="25">
        <v>2</v>
      </c>
      <c r="G4959" s="10" t="s">
        <v>289</v>
      </c>
      <c r="H4959" s="25">
        <f>INDEX('Appendix 1 - Team Data'!$B$12:$R$112, MATCH(C4959, 'Appendix 1 - Team Data'!$B$12:$B$112,0),4)</f>
        <v>60</v>
      </c>
      <c r="I4959" s="25">
        <f>INDEX('Appendix 1 - Team Data'!$B$12:$R$112, MATCH(D4959, 'Appendix 1 - Team Data'!$B$12:$B$112,0),4)</f>
        <v>30</v>
      </c>
      <c r="J4959" s="25">
        <f t="shared" si="78"/>
        <v>1</v>
      </c>
    </row>
    <row r="4960" spans="2:10">
      <c r="B4960" s="3">
        <v>30988</v>
      </c>
      <c r="C4960" s="10" t="s">
        <v>17</v>
      </c>
      <c r="D4960" s="10" t="s">
        <v>255</v>
      </c>
      <c r="E4960" s="25">
        <v>1</v>
      </c>
      <c r="F4960" s="25">
        <v>0</v>
      </c>
      <c r="G4960" s="10" t="s">
        <v>288</v>
      </c>
      <c r="H4960" s="25">
        <f>INDEX('Appendix 1 - Team Data'!$B$12:$R$112, MATCH(C4960, 'Appendix 1 - Team Data'!$B$12:$B$112,0),4)</f>
        <v>50</v>
      </c>
      <c r="I4960" s="25">
        <f>INDEX('Appendix 1 - Team Data'!$B$12:$R$112, MATCH(D4960, 'Appendix 1 - Team Data'!$B$12:$B$112,0),4)</f>
        <v>20</v>
      </c>
      <c r="J4960" s="25">
        <f t="shared" si="78"/>
        <v>1</v>
      </c>
    </row>
    <row r="4961" spans="2:10">
      <c r="B4961" s="3">
        <v>30989</v>
      </c>
      <c r="C4961" s="10" t="s">
        <v>248</v>
      </c>
      <c r="D4961" s="10" t="s">
        <v>26</v>
      </c>
      <c r="E4961" s="25">
        <v>3</v>
      </c>
      <c r="F4961" s="25">
        <v>2</v>
      </c>
      <c r="G4961" s="10" t="s">
        <v>288</v>
      </c>
      <c r="H4961" s="25">
        <f>INDEX('Appendix 1 - Team Data'!$B$12:$R$112, MATCH(C4961, 'Appendix 1 - Team Data'!$B$12:$B$112,0),4)</f>
        <v>30</v>
      </c>
      <c r="I4961" s="25">
        <f>INDEX('Appendix 1 - Team Data'!$B$12:$R$112, MATCH(D4961, 'Appendix 1 - Team Data'!$B$12:$B$112,0),4)</f>
        <v>60</v>
      </c>
      <c r="J4961" s="25">
        <f t="shared" si="78"/>
        <v>1</v>
      </c>
    </row>
    <row r="4962" spans="2:10">
      <c r="B4962" s="3">
        <v>30997</v>
      </c>
      <c r="C4962" s="10" t="s">
        <v>238</v>
      </c>
      <c r="D4962" s="10" t="s">
        <v>257</v>
      </c>
      <c r="E4962" s="25">
        <v>1</v>
      </c>
      <c r="F4962" s="25">
        <v>0</v>
      </c>
      <c r="G4962" s="10" t="s">
        <v>288</v>
      </c>
      <c r="H4962" s="25">
        <f>INDEX('Appendix 1 - Team Data'!$B$12:$R$112, MATCH(C4962, 'Appendix 1 - Team Data'!$B$12:$B$112,0),4)</f>
        <v>40</v>
      </c>
      <c r="I4962" s="25">
        <f>INDEX('Appendix 1 - Team Data'!$B$12:$R$112, MATCH(D4962, 'Appendix 1 - Team Data'!$B$12:$B$112,0),4)</f>
        <v>20</v>
      </c>
      <c r="J4962" s="25">
        <f t="shared" si="78"/>
        <v>1</v>
      </c>
    </row>
    <row r="4963" spans="2:10">
      <c r="B4963" s="3">
        <v>31000</v>
      </c>
      <c r="C4963" s="10" t="s">
        <v>226</v>
      </c>
      <c r="D4963" s="10" t="s">
        <v>212</v>
      </c>
      <c r="E4963" s="25">
        <v>1</v>
      </c>
      <c r="F4963" s="25">
        <v>0</v>
      </c>
      <c r="G4963" s="10" t="s">
        <v>289</v>
      </c>
      <c r="H4963" s="25">
        <f>INDEX('Appendix 1 - Team Data'!$B$12:$R$112, MATCH(C4963, 'Appendix 1 - Team Data'!$B$12:$B$112,0),4)</f>
        <v>60</v>
      </c>
      <c r="I4963" s="25">
        <f>INDEX('Appendix 1 - Team Data'!$B$12:$R$112, MATCH(D4963, 'Appendix 1 - Team Data'!$B$12:$B$112,0),4)</f>
        <v>80</v>
      </c>
      <c r="J4963" s="25">
        <f t="shared" si="78"/>
        <v>1</v>
      </c>
    </row>
    <row r="4964" spans="2:10">
      <c r="B4964" s="3">
        <v>31000</v>
      </c>
      <c r="C4964" s="10" t="s">
        <v>229</v>
      </c>
      <c r="D4964" s="10" t="s">
        <v>244</v>
      </c>
      <c r="E4964" s="25">
        <v>2</v>
      </c>
      <c r="F4964" s="25">
        <v>1</v>
      </c>
      <c r="G4964" s="10" t="s">
        <v>289</v>
      </c>
      <c r="H4964" s="25">
        <f>INDEX('Appendix 1 - Team Data'!$B$12:$R$112, MATCH(C4964, 'Appendix 1 - Team Data'!$B$12:$B$112,0),4)</f>
        <v>50</v>
      </c>
      <c r="I4964" s="25">
        <f>INDEX('Appendix 1 - Team Data'!$B$12:$R$112, MATCH(D4964, 'Appendix 1 - Team Data'!$B$12:$B$112,0),4)</f>
        <v>30</v>
      </c>
      <c r="J4964" s="25">
        <f t="shared" si="78"/>
        <v>1</v>
      </c>
    </row>
    <row r="4965" spans="2:10">
      <c r="B4965" s="3">
        <v>31000</v>
      </c>
      <c r="C4965" s="10" t="s">
        <v>214</v>
      </c>
      <c r="D4965" s="10" t="s">
        <v>31</v>
      </c>
      <c r="E4965" s="25">
        <v>2</v>
      </c>
      <c r="F4965" s="25">
        <v>1</v>
      </c>
      <c r="G4965" s="10" t="s">
        <v>289</v>
      </c>
      <c r="H4965" s="25">
        <f>INDEX('Appendix 1 - Team Data'!$B$12:$R$112, MATCH(C4965, 'Appendix 1 - Team Data'!$B$12:$B$112,0),4)</f>
        <v>70</v>
      </c>
      <c r="I4965" s="25">
        <f>INDEX('Appendix 1 - Team Data'!$B$12:$R$112, MATCH(D4965, 'Appendix 1 - Team Data'!$B$12:$B$112,0),4)</f>
        <v>70</v>
      </c>
      <c r="J4965" s="25">
        <f t="shared" si="78"/>
        <v>1</v>
      </c>
    </row>
    <row r="4966" spans="2:10">
      <c r="B4966" s="3">
        <v>31006</v>
      </c>
      <c r="C4966" s="10" t="s">
        <v>16</v>
      </c>
      <c r="D4966" s="10" t="s">
        <v>244</v>
      </c>
      <c r="E4966" s="25">
        <v>2</v>
      </c>
      <c r="F4966" s="25">
        <v>1</v>
      </c>
      <c r="G4966" s="10" t="s">
        <v>288</v>
      </c>
      <c r="H4966" s="25">
        <f>INDEX('Appendix 1 - Team Data'!$B$12:$R$112, MATCH(C4966, 'Appendix 1 - Team Data'!$B$12:$B$112,0),4)</f>
        <v>30</v>
      </c>
      <c r="I4966" s="25">
        <f>INDEX('Appendix 1 - Team Data'!$B$12:$R$112, MATCH(D4966, 'Appendix 1 - Team Data'!$B$12:$B$112,0),4)</f>
        <v>30</v>
      </c>
      <c r="J4966" s="25">
        <f t="shared" si="78"/>
        <v>1</v>
      </c>
    </row>
    <row r="4967" spans="2:10">
      <c r="B4967" s="3">
        <v>31007</v>
      </c>
      <c r="C4967" s="10" t="s">
        <v>25</v>
      </c>
      <c r="D4967" s="10" t="s">
        <v>233</v>
      </c>
      <c r="E4967" s="25">
        <v>1</v>
      </c>
      <c r="F4967" s="25">
        <v>0</v>
      </c>
      <c r="G4967" s="10" t="s">
        <v>289</v>
      </c>
      <c r="H4967" s="25">
        <f>INDEX('Appendix 1 - Team Data'!$B$12:$R$112, MATCH(C4967, 'Appendix 1 - Team Data'!$B$12:$B$112,0),4)</f>
        <v>90</v>
      </c>
      <c r="I4967" s="25">
        <f>INDEX('Appendix 1 - Team Data'!$B$12:$R$112, MATCH(D4967, 'Appendix 1 - Team Data'!$B$12:$B$112,0),4)</f>
        <v>40</v>
      </c>
      <c r="J4967" s="25">
        <f t="shared" si="78"/>
        <v>1</v>
      </c>
    </row>
    <row r="4968" spans="2:10">
      <c r="B4968" s="3">
        <v>31011</v>
      </c>
      <c r="C4968" s="10" t="s">
        <v>249</v>
      </c>
      <c r="D4968" s="10" t="s">
        <v>241</v>
      </c>
      <c r="E4968" s="25">
        <v>2</v>
      </c>
      <c r="F4968" s="25">
        <v>1</v>
      </c>
      <c r="G4968" s="10" t="s">
        <v>288</v>
      </c>
      <c r="H4968" s="25">
        <f>INDEX('Appendix 1 - Team Data'!$B$12:$R$112, MATCH(C4968, 'Appendix 1 - Team Data'!$B$12:$B$112,0),4)</f>
        <v>20</v>
      </c>
      <c r="I4968" s="25">
        <f>INDEX('Appendix 1 - Team Data'!$B$12:$R$112, MATCH(D4968, 'Appendix 1 - Team Data'!$B$12:$B$112,0),4)</f>
        <v>30</v>
      </c>
      <c r="J4968" s="25">
        <f t="shared" si="78"/>
        <v>1</v>
      </c>
    </row>
    <row r="4969" spans="2:10">
      <c r="B4969" s="3">
        <v>31019</v>
      </c>
      <c r="C4969" s="10" t="s">
        <v>275</v>
      </c>
      <c r="D4969" s="10" t="s">
        <v>270</v>
      </c>
      <c r="E4969" s="25">
        <v>1</v>
      </c>
      <c r="F4969" s="25">
        <v>0</v>
      </c>
      <c r="G4969" s="10" t="s">
        <v>298</v>
      </c>
      <c r="H4969" s="25">
        <f>INDEX('Appendix 1 - Team Data'!$B$12:$R$112, MATCH(C4969, 'Appendix 1 - Team Data'!$B$12:$B$112,0),4)</f>
        <v>0</v>
      </c>
      <c r="I4969" s="25">
        <f>INDEX('Appendix 1 - Team Data'!$B$12:$R$112, MATCH(D4969, 'Appendix 1 - Team Data'!$B$12:$B$112,0),4)</f>
        <v>0</v>
      </c>
      <c r="J4969" s="25">
        <f t="shared" si="78"/>
        <v>1</v>
      </c>
    </row>
    <row r="4970" spans="2:10">
      <c r="B4970" s="3">
        <v>31020</v>
      </c>
      <c r="C4970" s="10" t="s">
        <v>271</v>
      </c>
      <c r="D4970" s="10" t="s">
        <v>259</v>
      </c>
      <c r="E4970" s="25">
        <v>2</v>
      </c>
      <c r="F4970" s="25">
        <v>1</v>
      </c>
      <c r="G4970" s="10" t="s">
        <v>288</v>
      </c>
      <c r="H4970" s="25">
        <f>INDEX('Appendix 1 - Team Data'!$B$12:$R$112, MATCH(C4970, 'Appendix 1 - Team Data'!$B$12:$B$112,0),4)</f>
        <v>0</v>
      </c>
      <c r="I4970" s="25">
        <f>INDEX('Appendix 1 - Team Data'!$B$12:$R$112, MATCH(D4970, 'Appendix 1 - Team Data'!$B$12:$B$112,0),4)</f>
        <v>10</v>
      </c>
      <c r="J4970" s="25">
        <f t="shared" si="78"/>
        <v>1</v>
      </c>
    </row>
    <row r="4971" spans="2:10">
      <c r="B4971" s="3">
        <v>31020</v>
      </c>
      <c r="C4971" s="10" t="s">
        <v>41</v>
      </c>
      <c r="D4971" s="10" t="s">
        <v>218</v>
      </c>
      <c r="E4971" s="25">
        <v>3</v>
      </c>
      <c r="F4971" s="25">
        <v>2</v>
      </c>
      <c r="G4971" s="10" t="s">
        <v>288</v>
      </c>
      <c r="H4971" s="25">
        <f>INDEX('Appendix 1 - Team Data'!$B$12:$R$112, MATCH(C4971, 'Appendix 1 - Team Data'!$B$12:$B$112,0),4)</f>
        <v>80</v>
      </c>
      <c r="I4971" s="25">
        <f>INDEX('Appendix 1 - Team Data'!$B$12:$R$112, MATCH(D4971, 'Appendix 1 - Team Data'!$B$12:$B$112,0),4)</f>
        <v>70</v>
      </c>
      <c r="J4971" s="25">
        <f t="shared" si="78"/>
        <v>1</v>
      </c>
    </row>
    <row r="4972" spans="2:10">
      <c r="B4972" s="3">
        <v>31020</v>
      </c>
      <c r="C4972" s="10" t="s">
        <v>241</v>
      </c>
      <c r="D4972" s="10" t="s">
        <v>16</v>
      </c>
      <c r="E4972" s="25">
        <v>0</v>
      </c>
      <c r="F4972" s="25">
        <v>1</v>
      </c>
      <c r="G4972" s="10" t="s">
        <v>298</v>
      </c>
      <c r="H4972" s="25">
        <f>INDEX('Appendix 1 - Team Data'!$B$12:$R$112, MATCH(C4972, 'Appendix 1 - Team Data'!$B$12:$B$112,0),4)</f>
        <v>30</v>
      </c>
      <c r="I4972" s="25">
        <f>INDEX('Appendix 1 - Team Data'!$B$12:$R$112, MATCH(D4972, 'Appendix 1 - Team Data'!$B$12:$B$112,0),4)</f>
        <v>30</v>
      </c>
      <c r="J4972" s="25">
        <f t="shared" si="78"/>
        <v>1</v>
      </c>
    </row>
    <row r="4973" spans="2:10">
      <c r="B4973" s="3">
        <v>31021</v>
      </c>
      <c r="C4973" s="10" t="s">
        <v>230</v>
      </c>
      <c r="D4973" s="10" t="s">
        <v>228</v>
      </c>
      <c r="E4973" s="25">
        <v>2</v>
      </c>
      <c r="F4973" s="25">
        <v>1</v>
      </c>
      <c r="G4973" s="10" t="s">
        <v>288</v>
      </c>
      <c r="H4973" s="25">
        <f>INDEX('Appendix 1 - Team Data'!$B$12:$R$112, MATCH(C4973, 'Appendix 1 - Team Data'!$B$12:$B$112,0),4)</f>
        <v>50</v>
      </c>
      <c r="I4973" s="25">
        <f>INDEX('Appendix 1 - Team Data'!$B$12:$R$112, MATCH(D4973, 'Appendix 1 - Team Data'!$B$12:$B$112,0),4)</f>
        <v>50</v>
      </c>
      <c r="J4973" s="25">
        <f t="shared" si="78"/>
        <v>1</v>
      </c>
    </row>
    <row r="4974" spans="2:10">
      <c r="B4974" s="3">
        <v>31023</v>
      </c>
      <c r="C4974" s="10" t="s">
        <v>241</v>
      </c>
      <c r="D4974" s="10" t="s">
        <v>43</v>
      </c>
      <c r="E4974" s="25">
        <v>1</v>
      </c>
      <c r="F4974" s="25">
        <v>0</v>
      </c>
      <c r="G4974" s="10" t="s">
        <v>298</v>
      </c>
      <c r="H4974" s="25">
        <f>INDEX('Appendix 1 - Team Data'!$B$12:$R$112, MATCH(C4974, 'Appendix 1 - Team Data'!$B$12:$B$112,0),4)</f>
        <v>30</v>
      </c>
      <c r="I4974" s="25">
        <f>INDEX('Appendix 1 - Team Data'!$B$12:$R$112, MATCH(D4974, 'Appendix 1 - Team Data'!$B$12:$B$112,0),4)</f>
        <v>70</v>
      </c>
      <c r="J4974" s="25">
        <f t="shared" si="78"/>
        <v>1</v>
      </c>
    </row>
    <row r="4975" spans="2:10">
      <c r="B4975" s="3">
        <v>31025</v>
      </c>
      <c r="C4975" s="10" t="s">
        <v>259</v>
      </c>
      <c r="D4975" s="10" t="s">
        <v>218</v>
      </c>
      <c r="E4975" s="25">
        <v>1</v>
      </c>
      <c r="F4975" s="25">
        <v>0</v>
      </c>
      <c r="G4975" s="10" t="s">
        <v>288</v>
      </c>
      <c r="H4975" s="25">
        <f>INDEX('Appendix 1 - Team Data'!$B$12:$R$112, MATCH(C4975, 'Appendix 1 - Team Data'!$B$12:$B$112,0),4)</f>
        <v>10</v>
      </c>
      <c r="I4975" s="25">
        <f>INDEX('Appendix 1 - Team Data'!$B$12:$R$112, MATCH(D4975, 'Appendix 1 - Team Data'!$B$12:$B$112,0),4)</f>
        <v>70</v>
      </c>
      <c r="J4975" s="25">
        <f t="shared" si="78"/>
        <v>1</v>
      </c>
    </row>
    <row r="4976" spans="2:10">
      <c r="B4976" s="3">
        <v>31026</v>
      </c>
      <c r="C4976" s="10" t="s">
        <v>43</v>
      </c>
      <c r="D4976" s="10" t="s">
        <v>270</v>
      </c>
      <c r="E4976" s="25">
        <v>0</v>
      </c>
      <c r="F4976" s="25">
        <v>1</v>
      </c>
      <c r="G4976" s="10" t="s">
        <v>298</v>
      </c>
      <c r="H4976" s="25">
        <f>INDEX('Appendix 1 - Team Data'!$B$12:$R$112, MATCH(C4976, 'Appendix 1 - Team Data'!$B$12:$B$112,0),4)</f>
        <v>70</v>
      </c>
      <c r="I4976" s="25">
        <f>INDEX('Appendix 1 - Team Data'!$B$12:$R$112, MATCH(D4976, 'Appendix 1 - Team Data'!$B$12:$B$112,0),4)</f>
        <v>0</v>
      </c>
      <c r="J4976" s="25">
        <f t="shared" si="78"/>
        <v>1</v>
      </c>
    </row>
    <row r="4977" spans="2:10">
      <c r="B4977" s="3">
        <v>31027</v>
      </c>
      <c r="C4977" s="10" t="s">
        <v>16</v>
      </c>
      <c r="D4977" s="10" t="s">
        <v>275</v>
      </c>
      <c r="E4977" s="25">
        <v>1</v>
      </c>
      <c r="F4977" s="25">
        <v>0</v>
      </c>
      <c r="G4977" s="10" t="s">
        <v>298</v>
      </c>
      <c r="H4977" s="25">
        <f>INDEX('Appendix 1 - Team Data'!$B$12:$R$112, MATCH(C4977, 'Appendix 1 - Team Data'!$B$12:$B$112,0),4)</f>
        <v>30</v>
      </c>
      <c r="I4977" s="25">
        <f>INDEX('Appendix 1 - Team Data'!$B$12:$R$112, MATCH(D4977, 'Appendix 1 - Team Data'!$B$12:$B$112,0),4)</f>
        <v>0</v>
      </c>
      <c r="J4977" s="25">
        <f t="shared" si="78"/>
        <v>1</v>
      </c>
    </row>
    <row r="4978" spans="2:10">
      <c r="B4978" s="3">
        <v>31030</v>
      </c>
      <c r="C4978" s="10" t="s">
        <v>275</v>
      </c>
      <c r="D4978" s="10" t="s">
        <v>248</v>
      </c>
      <c r="E4978" s="25">
        <v>0</v>
      </c>
      <c r="F4978" s="25">
        <v>1</v>
      </c>
      <c r="G4978" s="10" t="s">
        <v>298</v>
      </c>
      <c r="H4978" s="25">
        <f>INDEX('Appendix 1 - Team Data'!$B$12:$R$112, MATCH(C4978, 'Appendix 1 - Team Data'!$B$12:$B$112,0),4)</f>
        <v>0</v>
      </c>
      <c r="I4978" s="25">
        <f>INDEX('Appendix 1 - Team Data'!$B$12:$R$112, MATCH(D4978, 'Appendix 1 - Team Data'!$B$12:$B$112,0),4)</f>
        <v>30</v>
      </c>
      <c r="J4978" s="25">
        <f t="shared" si="78"/>
        <v>1</v>
      </c>
    </row>
    <row r="4979" spans="2:10">
      <c r="B4979" s="3">
        <v>31032</v>
      </c>
      <c r="C4979" s="10" t="s">
        <v>259</v>
      </c>
      <c r="D4979" s="10" t="s">
        <v>237</v>
      </c>
      <c r="E4979" s="25">
        <v>1</v>
      </c>
      <c r="F4979" s="25">
        <v>0</v>
      </c>
      <c r="G4979" s="10" t="s">
        <v>288</v>
      </c>
      <c r="H4979" s="25">
        <f>INDEX('Appendix 1 - Team Data'!$B$12:$R$112, MATCH(C4979, 'Appendix 1 - Team Data'!$B$12:$B$112,0),4)</f>
        <v>10</v>
      </c>
      <c r="I4979" s="25">
        <f>INDEX('Appendix 1 - Team Data'!$B$12:$R$112, MATCH(D4979, 'Appendix 1 - Team Data'!$B$12:$B$112,0),4)</f>
        <v>40</v>
      </c>
      <c r="J4979" s="25">
        <f t="shared" si="78"/>
        <v>1</v>
      </c>
    </row>
    <row r="4980" spans="2:10">
      <c r="B4980" s="3">
        <v>31033</v>
      </c>
      <c r="C4980" s="10" t="s">
        <v>17</v>
      </c>
      <c r="D4980" s="10" t="s">
        <v>246</v>
      </c>
      <c r="E4980" s="25">
        <v>0</v>
      </c>
      <c r="F4980" s="25">
        <v>1</v>
      </c>
      <c r="G4980" s="10" t="s">
        <v>288</v>
      </c>
      <c r="H4980" s="25">
        <f>INDEX('Appendix 1 - Team Data'!$B$12:$R$112, MATCH(C4980, 'Appendix 1 - Team Data'!$B$12:$B$112,0),4)</f>
        <v>50</v>
      </c>
      <c r="I4980" s="25">
        <f>INDEX('Appendix 1 - Team Data'!$B$12:$R$112, MATCH(D4980, 'Appendix 1 - Team Data'!$B$12:$B$112,0),4)</f>
        <v>30</v>
      </c>
      <c r="J4980" s="25">
        <f t="shared" si="78"/>
        <v>1</v>
      </c>
    </row>
    <row r="4981" spans="2:10">
      <c r="B4981" s="3">
        <v>31036</v>
      </c>
      <c r="C4981" s="10" t="s">
        <v>17</v>
      </c>
      <c r="D4981" s="10" t="s">
        <v>246</v>
      </c>
      <c r="E4981" s="25">
        <v>0</v>
      </c>
      <c r="F4981" s="25">
        <v>1</v>
      </c>
      <c r="G4981" s="10" t="s">
        <v>288</v>
      </c>
      <c r="H4981" s="25">
        <f>INDEX('Appendix 1 - Team Data'!$B$12:$R$112, MATCH(C4981, 'Appendix 1 - Team Data'!$B$12:$B$112,0),4)</f>
        <v>50</v>
      </c>
      <c r="I4981" s="25">
        <f>INDEX('Appendix 1 - Team Data'!$B$12:$R$112, MATCH(D4981, 'Appendix 1 - Team Data'!$B$12:$B$112,0),4)</f>
        <v>30</v>
      </c>
      <c r="J4981" s="25">
        <f t="shared" si="78"/>
        <v>1</v>
      </c>
    </row>
    <row r="4982" spans="2:10">
      <c r="B4982" s="3">
        <v>31044</v>
      </c>
      <c r="C4982" s="10" t="s">
        <v>251</v>
      </c>
      <c r="D4982" s="10" t="s">
        <v>234</v>
      </c>
      <c r="E4982" s="25">
        <v>1</v>
      </c>
      <c r="F4982" s="25">
        <v>2</v>
      </c>
      <c r="G4982" s="10" t="s">
        <v>288</v>
      </c>
      <c r="H4982" s="25">
        <f>INDEX('Appendix 1 - Team Data'!$B$12:$R$112, MATCH(C4982, 'Appendix 1 - Team Data'!$B$12:$B$112,0),4)</f>
        <v>20</v>
      </c>
      <c r="I4982" s="25">
        <f>INDEX('Appendix 1 - Team Data'!$B$12:$R$112, MATCH(D4982, 'Appendix 1 - Team Data'!$B$12:$B$112,0),4)</f>
        <v>40</v>
      </c>
      <c r="J4982" s="25">
        <f t="shared" si="78"/>
        <v>1</v>
      </c>
    </row>
    <row r="4983" spans="2:10">
      <c r="B4983" s="3">
        <v>31068</v>
      </c>
      <c r="C4983" s="10" t="s">
        <v>248</v>
      </c>
      <c r="D4983" s="10" t="s">
        <v>15</v>
      </c>
      <c r="E4983" s="25">
        <v>2</v>
      </c>
      <c r="F4983" s="25">
        <v>3</v>
      </c>
      <c r="G4983" s="10" t="s">
        <v>315</v>
      </c>
      <c r="H4983" s="25">
        <f>INDEX('Appendix 1 - Team Data'!$B$12:$R$112, MATCH(C4983, 'Appendix 1 - Team Data'!$B$12:$B$112,0),4)</f>
        <v>30</v>
      </c>
      <c r="I4983" s="25">
        <f>INDEX('Appendix 1 - Team Data'!$B$12:$R$112, MATCH(D4983, 'Appendix 1 - Team Data'!$B$12:$B$112,0),4)</f>
        <v>50</v>
      </c>
      <c r="J4983" s="25">
        <f t="shared" si="78"/>
        <v>1</v>
      </c>
    </row>
    <row r="4984" spans="2:10">
      <c r="B4984" s="3">
        <v>31074</v>
      </c>
      <c r="C4984" s="10" t="s">
        <v>237</v>
      </c>
      <c r="D4984" s="10" t="s">
        <v>28</v>
      </c>
      <c r="E4984" s="25">
        <v>1</v>
      </c>
      <c r="F4984" s="25">
        <v>0</v>
      </c>
      <c r="G4984" s="10" t="s">
        <v>288</v>
      </c>
      <c r="H4984" s="25">
        <f>INDEX('Appendix 1 - Team Data'!$B$12:$R$112, MATCH(C4984, 'Appendix 1 - Team Data'!$B$12:$B$112,0),4)</f>
        <v>40</v>
      </c>
      <c r="I4984" s="25">
        <f>INDEX('Appendix 1 - Team Data'!$B$12:$R$112, MATCH(D4984, 'Appendix 1 - Team Data'!$B$12:$B$112,0),4)</f>
        <v>80</v>
      </c>
      <c r="J4984" s="25">
        <f t="shared" si="78"/>
        <v>1</v>
      </c>
    </row>
    <row r="4985" spans="2:10">
      <c r="B4985" s="3">
        <v>31076</v>
      </c>
      <c r="C4985" s="10" t="s">
        <v>40</v>
      </c>
      <c r="D4985" s="10" t="s">
        <v>236</v>
      </c>
      <c r="E4985" s="25">
        <v>0</v>
      </c>
      <c r="F4985" s="25">
        <v>1</v>
      </c>
      <c r="G4985" s="10" t="s">
        <v>288</v>
      </c>
      <c r="H4985" s="25">
        <f>INDEX('Appendix 1 - Team Data'!$B$12:$R$112, MATCH(C4985, 'Appendix 1 - Team Data'!$B$12:$B$112,0),4)</f>
        <v>90</v>
      </c>
      <c r="I4985" s="25">
        <f>INDEX('Appendix 1 - Team Data'!$B$12:$R$112, MATCH(D4985, 'Appendix 1 - Team Data'!$B$12:$B$112,0),4)</f>
        <v>40</v>
      </c>
      <c r="J4985" s="25">
        <f t="shared" si="78"/>
        <v>1</v>
      </c>
    </row>
    <row r="4986" spans="2:10">
      <c r="B4986" s="3">
        <v>31077</v>
      </c>
      <c r="C4986" s="10" t="s">
        <v>20</v>
      </c>
      <c r="D4986" s="10" t="s">
        <v>228</v>
      </c>
      <c r="E4986" s="25">
        <v>2</v>
      </c>
      <c r="F4986" s="25">
        <v>3</v>
      </c>
      <c r="G4986" s="10" t="s">
        <v>288</v>
      </c>
      <c r="H4986" s="25">
        <f>INDEX('Appendix 1 - Team Data'!$B$12:$R$112, MATCH(C4986, 'Appendix 1 - Team Data'!$B$12:$B$112,0),4)</f>
        <v>90</v>
      </c>
      <c r="I4986" s="25">
        <f>INDEX('Appendix 1 - Team Data'!$B$12:$R$112, MATCH(D4986, 'Appendix 1 - Team Data'!$B$12:$B$112,0),4)</f>
        <v>50</v>
      </c>
      <c r="J4986" s="25">
        <f t="shared" si="78"/>
        <v>1</v>
      </c>
    </row>
    <row r="4987" spans="2:10">
      <c r="B4987" s="3">
        <v>31078</v>
      </c>
      <c r="C4987" s="10" t="s">
        <v>243</v>
      </c>
      <c r="D4987" s="10" t="s">
        <v>17</v>
      </c>
      <c r="E4987" s="25">
        <v>0</v>
      </c>
      <c r="F4987" s="25">
        <v>1</v>
      </c>
      <c r="G4987" s="10" t="s">
        <v>288</v>
      </c>
      <c r="H4987" s="25">
        <f>INDEX('Appendix 1 - Team Data'!$B$12:$R$112, MATCH(C4987, 'Appendix 1 - Team Data'!$B$12:$B$112,0),4)</f>
        <v>30</v>
      </c>
      <c r="I4987" s="25">
        <f>INDEX('Appendix 1 - Team Data'!$B$12:$R$112, MATCH(D4987, 'Appendix 1 - Team Data'!$B$12:$B$112,0),4)</f>
        <v>50</v>
      </c>
      <c r="J4987" s="25">
        <f t="shared" si="78"/>
        <v>1</v>
      </c>
    </row>
    <row r="4988" spans="2:10">
      <c r="B4988" s="3">
        <v>31080</v>
      </c>
      <c r="C4988" s="10" t="s">
        <v>22</v>
      </c>
      <c r="D4988" s="10" t="s">
        <v>15</v>
      </c>
      <c r="E4988" s="25">
        <v>0</v>
      </c>
      <c r="F4988" s="25">
        <v>1</v>
      </c>
      <c r="G4988" s="10" t="s">
        <v>315</v>
      </c>
      <c r="H4988" s="25">
        <f>INDEX('Appendix 1 - Team Data'!$B$12:$R$112, MATCH(C4988, 'Appendix 1 - Team Data'!$B$12:$B$112,0),4)</f>
        <v>50</v>
      </c>
      <c r="I4988" s="25">
        <f>INDEX('Appendix 1 - Team Data'!$B$12:$R$112, MATCH(D4988, 'Appendix 1 - Team Data'!$B$12:$B$112,0),4)</f>
        <v>50</v>
      </c>
      <c r="J4988" s="25">
        <f t="shared" si="78"/>
        <v>1</v>
      </c>
    </row>
    <row r="4989" spans="2:10">
      <c r="B4989" s="3">
        <v>31081</v>
      </c>
      <c r="C4989" s="10" t="s">
        <v>231</v>
      </c>
      <c r="D4989" s="10" t="s">
        <v>17</v>
      </c>
      <c r="E4989" s="25">
        <v>1</v>
      </c>
      <c r="F4989" s="25">
        <v>0</v>
      </c>
      <c r="G4989" s="10" t="s">
        <v>288</v>
      </c>
      <c r="H4989" s="25">
        <f>INDEX('Appendix 1 - Team Data'!$B$12:$R$112, MATCH(C4989, 'Appendix 1 - Team Data'!$B$12:$B$112,0),4)</f>
        <v>40</v>
      </c>
      <c r="I4989" s="25">
        <f>INDEX('Appendix 1 - Team Data'!$B$12:$R$112, MATCH(D4989, 'Appendix 1 - Team Data'!$B$12:$B$112,0),4)</f>
        <v>50</v>
      </c>
      <c r="J4989" s="25">
        <f t="shared" si="78"/>
        <v>1</v>
      </c>
    </row>
    <row r="4990" spans="2:10">
      <c r="B4990" s="3">
        <v>31081</v>
      </c>
      <c r="C4990" s="10" t="s">
        <v>18</v>
      </c>
      <c r="D4990" s="10" t="s">
        <v>215</v>
      </c>
      <c r="E4990" s="25">
        <v>1</v>
      </c>
      <c r="F4990" s="25">
        <v>0</v>
      </c>
      <c r="G4990" s="10" t="s">
        <v>319</v>
      </c>
      <c r="H4990" s="25">
        <f>INDEX('Appendix 1 - Team Data'!$B$12:$R$112, MATCH(C4990, 'Appendix 1 - Team Data'!$B$12:$B$112,0),4)</f>
        <v>80</v>
      </c>
      <c r="I4990" s="25">
        <f>INDEX('Appendix 1 - Team Data'!$B$12:$R$112, MATCH(D4990, 'Appendix 1 - Team Data'!$B$12:$B$112,0),4)</f>
        <v>70</v>
      </c>
      <c r="J4990" s="25">
        <f t="shared" si="78"/>
        <v>1</v>
      </c>
    </row>
    <row r="4991" spans="2:10">
      <c r="B4991" s="3">
        <v>31081</v>
      </c>
      <c r="C4991" s="10" t="s">
        <v>267</v>
      </c>
      <c r="D4991" s="10" t="s">
        <v>260</v>
      </c>
      <c r="E4991" s="25">
        <v>2</v>
      </c>
      <c r="F4991" s="25">
        <v>3</v>
      </c>
      <c r="G4991" s="10" t="s">
        <v>288</v>
      </c>
      <c r="H4991" s="25">
        <f>INDEX('Appendix 1 - Team Data'!$B$12:$R$112, MATCH(C4991, 'Appendix 1 - Team Data'!$B$12:$B$112,0),4)</f>
        <v>10</v>
      </c>
      <c r="I4991" s="25">
        <f>INDEX('Appendix 1 - Team Data'!$B$12:$R$112, MATCH(D4991, 'Appendix 1 - Team Data'!$B$12:$B$112,0),4)</f>
        <v>10</v>
      </c>
      <c r="J4991" s="25">
        <f t="shared" si="78"/>
        <v>1</v>
      </c>
    </row>
    <row r="4992" spans="2:10">
      <c r="B4992" s="3">
        <v>31083</v>
      </c>
      <c r="C4992" s="10" t="s">
        <v>233</v>
      </c>
      <c r="D4992" s="10" t="s">
        <v>36</v>
      </c>
      <c r="E4992" s="25">
        <v>1</v>
      </c>
      <c r="F4992" s="25">
        <v>0</v>
      </c>
      <c r="G4992" s="10" t="s">
        <v>288</v>
      </c>
      <c r="H4992" s="25">
        <f>INDEX('Appendix 1 - Team Data'!$B$12:$R$112, MATCH(C4992, 'Appendix 1 - Team Data'!$B$12:$B$112,0),4)</f>
        <v>40</v>
      </c>
      <c r="I4992" s="25">
        <f>INDEX('Appendix 1 - Team Data'!$B$12:$R$112, MATCH(D4992, 'Appendix 1 - Team Data'!$B$12:$B$112,0),4)</f>
        <v>80</v>
      </c>
      <c r="J4992" s="25">
        <f t="shared" si="78"/>
        <v>1</v>
      </c>
    </row>
    <row r="4993" spans="2:10">
      <c r="B4993" s="3">
        <v>31083</v>
      </c>
      <c r="C4993" s="10" t="s">
        <v>221</v>
      </c>
      <c r="D4993" s="10" t="s">
        <v>211</v>
      </c>
      <c r="E4993" s="25">
        <v>1</v>
      </c>
      <c r="F4993" s="25">
        <v>2</v>
      </c>
      <c r="G4993" s="10" t="s">
        <v>288</v>
      </c>
      <c r="H4993" s="25">
        <f>INDEX('Appendix 1 - Team Data'!$B$12:$R$112, MATCH(C4993, 'Appendix 1 - Team Data'!$B$12:$B$112,0),4)</f>
        <v>60</v>
      </c>
      <c r="I4993" s="25">
        <f>INDEX('Appendix 1 - Team Data'!$B$12:$R$112, MATCH(D4993, 'Appendix 1 - Team Data'!$B$12:$B$112,0),4)</f>
        <v>90</v>
      </c>
      <c r="J4993" s="25">
        <f t="shared" si="78"/>
        <v>1</v>
      </c>
    </row>
    <row r="4994" spans="2:10">
      <c r="B4994" s="3">
        <v>31084</v>
      </c>
      <c r="C4994" s="10" t="s">
        <v>227</v>
      </c>
      <c r="D4994" s="10" t="s">
        <v>18</v>
      </c>
      <c r="E4994" s="25">
        <v>0</v>
      </c>
      <c r="F4994" s="25">
        <v>1</v>
      </c>
      <c r="G4994" s="10" t="s">
        <v>288</v>
      </c>
      <c r="H4994" s="25">
        <f>INDEX('Appendix 1 - Team Data'!$B$12:$R$112, MATCH(C4994, 'Appendix 1 - Team Data'!$B$12:$B$112,0),4)</f>
        <v>50</v>
      </c>
      <c r="I4994" s="25">
        <f>INDEX('Appendix 1 - Team Data'!$B$12:$R$112, MATCH(D4994, 'Appendix 1 - Team Data'!$B$12:$B$112,0),4)</f>
        <v>80</v>
      </c>
      <c r="J4994" s="25">
        <f t="shared" si="78"/>
        <v>1</v>
      </c>
    </row>
    <row r="4995" spans="2:10">
      <c r="B4995" s="3">
        <v>31084</v>
      </c>
      <c r="C4995" s="10" t="s">
        <v>213</v>
      </c>
      <c r="D4995" s="10" t="s">
        <v>215</v>
      </c>
      <c r="E4995" s="25">
        <v>1</v>
      </c>
      <c r="F4995" s="25">
        <v>0</v>
      </c>
      <c r="G4995" s="10" t="s">
        <v>288</v>
      </c>
      <c r="H4995" s="25">
        <f>INDEX('Appendix 1 - Team Data'!$B$12:$R$112, MATCH(C4995, 'Appendix 1 - Team Data'!$B$12:$B$112,0),4)</f>
        <v>80</v>
      </c>
      <c r="I4995" s="25">
        <f>INDEX('Appendix 1 - Team Data'!$B$12:$R$112, MATCH(D4995, 'Appendix 1 - Team Data'!$B$12:$B$112,0),4)</f>
        <v>70</v>
      </c>
      <c r="J4995" s="25">
        <f t="shared" si="78"/>
        <v>1</v>
      </c>
    </row>
    <row r="4996" spans="2:10">
      <c r="B4996" s="3">
        <v>31084</v>
      </c>
      <c r="C4996" s="10" t="s">
        <v>37</v>
      </c>
      <c r="D4996" s="10" t="s">
        <v>271</v>
      </c>
      <c r="E4996" s="25">
        <v>2</v>
      </c>
      <c r="F4996" s="25">
        <v>1</v>
      </c>
      <c r="G4996" s="10" t="s">
        <v>288</v>
      </c>
      <c r="H4996" s="25">
        <f>INDEX('Appendix 1 - Team Data'!$B$12:$R$112, MATCH(C4996, 'Appendix 1 - Team Data'!$B$12:$B$112,0),4)</f>
        <v>60</v>
      </c>
      <c r="I4996" s="25">
        <f>INDEX('Appendix 1 - Team Data'!$B$12:$R$112, MATCH(D4996, 'Appendix 1 - Team Data'!$B$12:$B$112,0),4)</f>
        <v>0</v>
      </c>
      <c r="J4996" s="25">
        <f t="shared" si="78"/>
        <v>1</v>
      </c>
    </row>
    <row r="4997" spans="2:10">
      <c r="B4997" s="3">
        <v>31084</v>
      </c>
      <c r="C4997" s="10" t="s">
        <v>41</v>
      </c>
      <c r="D4997" s="10" t="s">
        <v>36</v>
      </c>
      <c r="E4997" s="25">
        <v>1</v>
      </c>
      <c r="F4997" s="25">
        <v>2</v>
      </c>
      <c r="G4997" s="10" t="s">
        <v>288</v>
      </c>
      <c r="H4997" s="25">
        <f>INDEX('Appendix 1 - Team Data'!$B$12:$R$112, MATCH(C4997, 'Appendix 1 - Team Data'!$B$12:$B$112,0),4)</f>
        <v>80</v>
      </c>
      <c r="I4997" s="25">
        <f>INDEX('Appendix 1 - Team Data'!$B$12:$R$112, MATCH(D4997, 'Appendix 1 - Team Data'!$B$12:$B$112,0),4)</f>
        <v>80</v>
      </c>
      <c r="J4997" s="25">
        <f t="shared" si="78"/>
        <v>1</v>
      </c>
    </row>
    <row r="4998" spans="2:10">
      <c r="B4998" s="3">
        <v>31088</v>
      </c>
      <c r="C4998" s="10" t="s">
        <v>52</v>
      </c>
      <c r="D4998" s="10" t="s">
        <v>50</v>
      </c>
      <c r="E4998" s="25">
        <v>1</v>
      </c>
      <c r="F4998" s="25">
        <v>2</v>
      </c>
      <c r="G4998" s="10" t="s">
        <v>288</v>
      </c>
      <c r="H4998" s="25">
        <f>INDEX('Appendix 1 - Team Data'!$B$12:$R$112, MATCH(C4998, 'Appendix 1 - Team Data'!$B$12:$B$112,0),4)</f>
        <v>90</v>
      </c>
      <c r="I4998" s="25">
        <f>INDEX('Appendix 1 - Team Data'!$B$12:$R$112, MATCH(D4998, 'Appendix 1 - Team Data'!$B$12:$B$112,0),4)</f>
        <v>80</v>
      </c>
      <c r="J4998" s="25">
        <f t="shared" si="78"/>
        <v>1</v>
      </c>
    </row>
    <row r="4999" spans="2:10">
      <c r="B4999" s="3">
        <v>31088</v>
      </c>
      <c r="C4999" s="10" t="s">
        <v>266</v>
      </c>
      <c r="D4999" s="10" t="s">
        <v>47</v>
      </c>
      <c r="E4999" s="25">
        <v>1</v>
      </c>
      <c r="F4999" s="25">
        <v>0</v>
      </c>
      <c r="G4999" s="10" t="s">
        <v>289</v>
      </c>
      <c r="H4999" s="25">
        <f>INDEX('Appendix 1 - Team Data'!$B$12:$R$112, MATCH(C4999, 'Appendix 1 - Team Data'!$B$12:$B$112,0),4)</f>
        <v>10</v>
      </c>
      <c r="I4999" s="25">
        <f>INDEX('Appendix 1 - Team Data'!$B$12:$R$112, MATCH(D4999, 'Appendix 1 - Team Data'!$B$12:$B$112,0),4)</f>
        <v>40</v>
      </c>
      <c r="J4999" s="25">
        <f t="shared" si="78"/>
        <v>1</v>
      </c>
    </row>
    <row r="5000" spans="2:10">
      <c r="B5000" s="3">
        <v>31091</v>
      </c>
      <c r="C5000" s="10" t="s">
        <v>271</v>
      </c>
      <c r="D5000" s="10" t="s">
        <v>37</v>
      </c>
      <c r="E5000" s="25">
        <v>1</v>
      </c>
      <c r="F5000" s="25">
        <v>0</v>
      </c>
      <c r="G5000" s="10" t="s">
        <v>288</v>
      </c>
      <c r="H5000" s="25">
        <f>INDEX('Appendix 1 - Team Data'!$B$12:$R$112, MATCH(C5000, 'Appendix 1 - Team Data'!$B$12:$B$112,0),4)</f>
        <v>0</v>
      </c>
      <c r="I5000" s="25">
        <f>INDEX('Appendix 1 - Team Data'!$B$12:$R$112, MATCH(D5000, 'Appendix 1 - Team Data'!$B$12:$B$112,0),4)</f>
        <v>60</v>
      </c>
      <c r="J5000" s="25">
        <f t="shared" si="78"/>
        <v>1</v>
      </c>
    </row>
    <row r="5001" spans="2:10">
      <c r="B5001" s="3">
        <v>31092</v>
      </c>
      <c r="C5001" s="10" t="s">
        <v>52</v>
      </c>
      <c r="D5001" s="10" t="s">
        <v>50</v>
      </c>
      <c r="E5001" s="25">
        <v>1</v>
      </c>
      <c r="F5001" s="25">
        <v>0</v>
      </c>
      <c r="G5001" s="10" t="s">
        <v>288</v>
      </c>
      <c r="H5001" s="25">
        <f>INDEX('Appendix 1 - Team Data'!$B$12:$R$112, MATCH(C5001, 'Appendix 1 - Team Data'!$B$12:$B$112,0),4)</f>
        <v>90</v>
      </c>
      <c r="I5001" s="25">
        <f>INDEX('Appendix 1 - Team Data'!$B$12:$R$112, MATCH(D5001, 'Appendix 1 - Team Data'!$B$12:$B$112,0),4)</f>
        <v>80</v>
      </c>
      <c r="J5001" s="25">
        <f t="shared" si="78"/>
        <v>1</v>
      </c>
    </row>
    <row r="5002" spans="2:10">
      <c r="B5002" s="3">
        <v>31092</v>
      </c>
      <c r="C5002" s="10" t="s">
        <v>18</v>
      </c>
      <c r="D5002" s="10" t="s">
        <v>244</v>
      </c>
      <c r="E5002" s="25">
        <v>2</v>
      </c>
      <c r="F5002" s="25">
        <v>1</v>
      </c>
      <c r="G5002" s="10" t="s">
        <v>288</v>
      </c>
      <c r="H5002" s="25">
        <f>INDEX('Appendix 1 - Team Data'!$B$12:$R$112, MATCH(C5002, 'Appendix 1 - Team Data'!$B$12:$B$112,0),4)</f>
        <v>80</v>
      </c>
      <c r="I5002" s="25">
        <f>INDEX('Appendix 1 - Team Data'!$B$12:$R$112, MATCH(D5002, 'Appendix 1 - Team Data'!$B$12:$B$112,0),4)</f>
        <v>30</v>
      </c>
      <c r="J5002" s="25">
        <f t="shared" si="78"/>
        <v>1</v>
      </c>
    </row>
    <row r="5003" spans="2:10">
      <c r="B5003" s="3">
        <v>31095</v>
      </c>
      <c r="C5003" s="10" t="s">
        <v>259</v>
      </c>
      <c r="D5003" s="10" t="s">
        <v>37</v>
      </c>
      <c r="E5003" s="25">
        <v>1</v>
      </c>
      <c r="F5003" s="25">
        <v>0</v>
      </c>
      <c r="G5003" s="10" t="s">
        <v>288</v>
      </c>
      <c r="H5003" s="25">
        <f>INDEX('Appendix 1 - Team Data'!$B$12:$R$112, MATCH(C5003, 'Appendix 1 - Team Data'!$B$12:$B$112,0),4)</f>
        <v>10</v>
      </c>
      <c r="I5003" s="25">
        <f>INDEX('Appendix 1 - Team Data'!$B$12:$R$112, MATCH(D5003, 'Appendix 1 - Team Data'!$B$12:$B$112,0),4)</f>
        <v>60</v>
      </c>
      <c r="J5003" s="25">
        <f t="shared" si="78"/>
        <v>1</v>
      </c>
    </row>
    <row r="5004" spans="2:10">
      <c r="B5004" s="3">
        <v>31097</v>
      </c>
      <c r="C5004" s="10" t="s">
        <v>276</v>
      </c>
      <c r="D5004" s="10" t="s">
        <v>51</v>
      </c>
      <c r="E5004" s="25">
        <v>0</v>
      </c>
      <c r="F5004" s="25">
        <v>1</v>
      </c>
      <c r="G5004" s="10" t="s">
        <v>312</v>
      </c>
      <c r="H5004" s="25">
        <f>INDEX('Appendix 1 - Team Data'!$B$12:$R$112, MATCH(C5004, 'Appendix 1 - Team Data'!$B$12:$B$112,0),4)</f>
        <v>0</v>
      </c>
      <c r="I5004" s="25">
        <f>INDEX('Appendix 1 - Team Data'!$B$12:$R$112, MATCH(D5004, 'Appendix 1 - Team Data'!$B$12:$B$112,0),4)</f>
        <v>70</v>
      </c>
      <c r="J5004" s="25">
        <f t="shared" si="78"/>
        <v>1</v>
      </c>
    </row>
    <row r="5005" spans="2:10">
      <c r="B5005" s="3">
        <v>31099</v>
      </c>
      <c r="C5005" s="10" t="s">
        <v>276</v>
      </c>
      <c r="D5005" s="10" t="s">
        <v>257</v>
      </c>
      <c r="E5005" s="25">
        <v>0</v>
      </c>
      <c r="F5005" s="25">
        <v>1</v>
      </c>
      <c r="G5005" s="10" t="s">
        <v>312</v>
      </c>
      <c r="H5005" s="25">
        <f>INDEX('Appendix 1 - Team Data'!$B$12:$R$112, MATCH(C5005, 'Appendix 1 - Team Data'!$B$12:$B$112,0),4)</f>
        <v>0</v>
      </c>
      <c r="I5005" s="25">
        <f>INDEX('Appendix 1 - Team Data'!$B$12:$R$112, MATCH(D5005, 'Appendix 1 - Team Data'!$B$12:$B$112,0),4)</f>
        <v>20</v>
      </c>
      <c r="J5005" s="25">
        <f t="shared" si="78"/>
        <v>1</v>
      </c>
    </row>
    <row r="5006" spans="2:10">
      <c r="B5006" s="3">
        <v>31102</v>
      </c>
      <c r="C5006" s="10" t="s">
        <v>213</v>
      </c>
      <c r="D5006" s="10" t="s">
        <v>27</v>
      </c>
      <c r="E5006" s="25">
        <v>1</v>
      </c>
      <c r="F5006" s="25">
        <v>2</v>
      </c>
      <c r="G5006" s="10" t="s">
        <v>288</v>
      </c>
      <c r="H5006" s="25">
        <f>INDEX('Appendix 1 - Team Data'!$B$12:$R$112, MATCH(C5006, 'Appendix 1 - Team Data'!$B$12:$B$112,0),4)</f>
        <v>80</v>
      </c>
      <c r="I5006" s="25">
        <f>INDEX('Appendix 1 - Team Data'!$B$12:$R$112, MATCH(D5006, 'Appendix 1 - Team Data'!$B$12:$B$112,0),4)</f>
        <v>80</v>
      </c>
      <c r="J5006" s="25">
        <f t="shared" si="78"/>
        <v>1</v>
      </c>
    </row>
    <row r="5007" spans="2:10">
      <c r="B5007" s="3">
        <v>31102</v>
      </c>
      <c r="C5007" s="10" t="s">
        <v>20</v>
      </c>
      <c r="D5007" s="10" t="s">
        <v>40</v>
      </c>
      <c r="E5007" s="25">
        <v>1</v>
      </c>
      <c r="F5007" s="25">
        <v>2</v>
      </c>
      <c r="G5007" s="10" t="s">
        <v>289</v>
      </c>
      <c r="H5007" s="25">
        <f>INDEX('Appendix 1 - Team Data'!$B$12:$R$112, MATCH(C5007, 'Appendix 1 - Team Data'!$B$12:$B$112,0),4)</f>
        <v>90</v>
      </c>
      <c r="I5007" s="25">
        <f>INDEX('Appendix 1 - Team Data'!$B$12:$R$112, MATCH(D5007, 'Appendix 1 - Team Data'!$B$12:$B$112,0),4)</f>
        <v>90</v>
      </c>
      <c r="J5007" s="25">
        <f t="shared" si="78"/>
        <v>1</v>
      </c>
    </row>
    <row r="5008" spans="2:10">
      <c r="B5008" s="3">
        <v>31104</v>
      </c>
      <c r="C5008" s="10" t="s">
        <v>41</v>
      </c>
      <c r="D5008" s="10" t="s">
        <v>244</v>
      </c>
      <c r="E5008" s="25">
        <v>2</v>
      </c>
      <c r="F5008" s="25">
        <v>1</v>
      </c>
      <c r="G5008" s="10" t="s">
        <v>288</v>
      </c>
      <c r="H5008" s="25">
        <f>INDEX('Appendix 1 - Team Data'!$B$12:$R$112, MATCH(C5008, 'Appendix 1 - Team Data'!$B$12:$B$112,0),4)</f>
        <v>80</v>
      </c>
      <c r="I5008" s="25">
        <f>INDEX('Appendix 1 - Team Data'!$B$12:$R$112, MATCH(D5008, 'Appendix 1 - Team Data'!$B$12:$B$112,0),4)</f>
        <v>30</v>
      </c>
      <c r="J5008" s="25">
        <f t="shared" si="78"/>
        <v>1</v>
      </c>
    </row>
    <row r="5009" spans="2:10">
      <c r="B5009" s="3">
        <v>31105</v>
      </c>
      <c r="C5009" s="10" t="s">
        <v>229</v>
      </c>
      <c r="D5009" s="10" t="s">
        <v>48</v>
      </c>
      <c r="E5009" s="25">
        <v>0</v>
      </c>
      <c r="F5009" s="25">
        <v>1</v>
      </c>
      <c r="G5009" s="10" t="s">
        <v>289</v>
      </c>
      <c r="H5009" s="25">
        <f>INDEX('Appendix 1 - Team Data'!$B$12:$R$112, MATCH(C5009, 'Appendix 1 - Team Data'!$B$12:$B$112,0),4)</f>
        <v>50</v>
      </c>
      <c r="I5009" s="25">
        <f>INDEX('Appendix 1 - Team Data'!$B$12:$R$112, MATCH(D5009, 'Appendix 1 - Team Data'!$B$12:$B$112,0),4)</f>
        <v>90</v>
      </c>
      <c r="J5009" s="25">
        <f t="shared" si="78"/>
        <v>1</v>
      </c>
    </row>
    <row r="5010" spans="2:10">
      <c r="B5010" s="3">
        <v>31105</v>
      </c>
      <c r="C5010" s="10" t="s">
        <v>21</v>
      </c>
      <c r="D5010" s="10" t="s">
        <v>222</v>
      </c>
      <c r="E5010" s="25">
        <v>1</v>
      </c>
      <c r="F5010" s="25">
        <v>0</v>
      </c>
      <c r="G5010" s="10" t="s">
        <v>289</v>
      </c>
      <c r="H5010" s="25">
        <f>INDEX('Appendix 1 - Team Data'!$B$12:$R$112, MATCH(C5010, 'Appendix 1 - Team Data'!$B$12:$B$112,0),4)</f>
        <v>90</v>
      </c>
      <c r="I5010" s="25">
        <f>INDEX('Appendix 1 - Team Data'!$B$12:$R$112, MATCH(D5010, 'Appendix 1 - Team Data'!$B$12:$B$112,0),4)</f>
        <v>60</v>
      </c>
      <c r="J5010" s="25">
        <f t="shared" si="78"/>
        <v>1</v>
      </c>
    </row>
    <row r="5011" spans="2:10">
      <c r="B5011" s="3">
        <v>31116</v>
      </c>
      <c r="C5011" s="10" t="s">
        <v>271</v>
      </c>
      <c r="D5011" s="10" t="s">
        <v>237</v>
      </c>
      <c r="E5011" s="25">
        <v>1</v>
      </c>
      <c r="F5011" s="25">
        <v>2</v>
      </c>
      <c r="G5011" s="10" t="s">
        <v>289</v>
      </c>
      <c r="H5011" s="25">
        <f>INDEX('Appendix 1 - Team Data'!$B$12:$R$112, MATCH(C5011, 'Appendix 1 - Team Data'!$B$12:$B$112,0),4)</f>
        <v>0</v>
      </c>
      <c r="I5011" s="25">
        <f>INDEX('Appendix 1 - Team Data'!$B$12:$R$112, MATCH(D5011, 'Appendix 1 - Team Data'!$B$12:$B$112,0),4)</f>
        <v>40</v>
      </c>
      <c r="J5011" s="25">
        <f t="shared" si="78"/>
        <v>1</v>
      </c>
    </row>
    <row r="5012" spans="2:10">
      <c r="B5012" s="3">
        <v>31116</v>
      </c>
      <c r="C5012" s="10" t="s">
        <v>18</v>
      </c>
      <c r="D5012" s="10" t="s">
        <v>218</v>
      </c>
      <c r="E5012" s="25">
        <v>2</v>
      </c>
      <c r="F5012" s="25">
        <v>1</v>
      </c>
      <c r="G5012" s="10" t="s">
        <v>289</v>
      </c>
      <c r="H5012" s="25">
        <f>INDEX('Appendix 1 - Team Data'!$B$12:$R$112, MATCH(C5012, 'Appendix 1 - Team Data'!$B$12:$B$112,0),4)</f>
        <v>80</v>
      </c>
      <c r="I5012" s="25">
        <f>INDEX('Appendix 1 - Team Data'!$B$12:$R$112, MATCH(D5012, 'Appendix 1 - Team Data'!$B$12:$B$112,0),4)</f>
        <v>70</v>
      </c>
      <c r="J5012" s="25">
        <f t="shared" si="78"/>
        <v>1</v>
      </c>
    </row>
    <row r="5013" spans="2:10">
      <c r="B5013" s="3">
        <v>31121</v>
      </c>
      <c r="C5013" s="10" t="s">
        <v>268</v>
      </c>
      <c r="D5013" s="10" t="s">
        <v>270</v>
      </c>
      <c r="E5013" s="25">
        <v>1</v>
      </c>
      <c r="F5013" s="25">
        <v>0</v>
      </c>
      <c r="G5013" s="10" t="s">
        <v>289</v>
      </c>
      <c r="H5013" s="25">
        <f>INDEX('Appendix 1 - Team Data'!$B$12:$R$112, MATCH(C5013, 'Appendix 1 - Team Data'!$B$12:$B$112,0),4)</f>
        <v>10</v>
      </c>
      <c r="I5013" s="25">
        <f>INDEX('Appendix 1 - Team Data'!$B$12:$R$112, MATCH(D5013, 'Appendix 1 - Team Data'!$B$12:$B$112,0),4)</f>
        <v>0</v>
      </c>
      <c r="J5013" s="25">
        <f t="shared" ref="J5013:J5076" si="79">ABS(F5013-E5013)</f>
        <v>1</v>
      </c>
    </row>
    <row r="5014" spans="2:10">
      <c r="B5014" s="3">
        <v>31127</v>
      </c>
      <c r="C5014" s="10" t="s">
        <v>37</v>
      </c>
      <c r="D5014" s="10" t="s">
        <v>255</v>
      </c>
      <c r="E5014" s="25">
        <v>1</v>
      </c>
      <c r="F5014" s="25">
        <v>0</v>
      </c>
      <c r="G5014" s="10" t="s">
        <v>288</v>
      </c>
      <c r="H5014" s="25">
        <f>INDEX('Appendix 1 - Team Data'!$B$12:$R$112, MATCH(C5014, 'Appendix 1 - Team Data'!$B$12:$B$112,0),4)</f>
        <v>60</v>
      </c>
      <c r="I5014" s="25">
        <f>INDEX('Appendix 1 - Team Data'!$B$12:$R$112, MATCH(D5014, 'Appendix 1 - Team Data'!$B$12:$B$112,0),4)</f>
        <v>20</v>
      </c>
      <c r="J5014" s="25">
        <f t="shared" si="79"/>
        <v>1</v>
      </c>
    </row>
    <row r="5015" spans="2:10">
      <c r="B5015" s="3">
        <v>31127</v>
      </c>
      <c r="C5015" s="10" t="s">
        <v>27</v>
      </c>
      <c r="D5015" s="10" t="s">
        <v>218</v>
      </c>
      <c r="E5015" s="25">
        <v>1</v>
      </c>
      <c r="F5015" s="25">
        <v>0</v>
      </c>
      <c r="G5015" s="10" t="s">
        <v>288</v>
      </c>
      <c r="H5015" s="25">
        <f>INDEX('Appendix 1 - Team Data'!$B$12:$R$112, MATCH(C5015, 'Appendix 1 - Team Data'!$B$12:$B$112,0),4)</f>
        <v>80</v>
      </c>
      <c r="I5015" s="25">
        <f>INDEX('Appendix 1 - Team Data'!$B$12:$R$112, MATCH(D5015, 'Appendix 1 - Team Data'!$B$12:$B$112,0),4)</f>
        <v>70</v>
      </c>
      <c r="J5015" s="25">
        <f t="shared" si="79"/>
        <v>1</v>
      </c>
    </row>
    <row r="5016" spans="2:10">
      <c r="B5016" s="3">
        <v>31128</v>
      </c>
      <c r="C5016" s="10" t="s">
        <v>241</v>
      </c>
      <c r="D5016" s="10" t="s">
        <v>275</v>
      </c>
      <c r="E5016" s="25">
        <v>1</v>
      </c>
      <c r="F5016" s="25">
        <v>0</v>
      </c>
      <c r="G5016" s="10" t="s">
        <v>289</v>
      </c>
      <c r="H5016" s="25">
        <f>INDEX('Appendix 1 - Team Data'!$B$12:$R$112, MATCH(C5016, 'Appendix 1 - Team Data'!$B$12:$B$112,0),4)</f>
        <v>30</v>
      </c>
      <c r="I5016" s="25">
        <f>INDEX('Appendix 1 - Team Data'!$B$12:$R$112, MATCH(D5016, 'Appendix 1 - Team Data'!$B$12:$B$112,0),4)</f>
        <v>0</v>
      </c>
      <c r="J5016" s="25">
        <f t="shared" si="79"/>
        <v>1</v>
      </c>
    </row>
    <row r="5017" spans="2:10">
      <c r="B5017" s="3">
        <v>31132</v>
      </c>
      <c r="C5017" s="10" t="s">
        <v>48</v>
      </c>
      <c r="D5017" s="10" t="s">
        <v>221</v>
      </c>
      <c r="E5017" s="25">
        <v>2</v>
      </c>
      <c r="F5017" s="25">
        <v>1</v>
      </c>
      <c r="G5017" s="10" t="s">
        <v>288</v>
      </c>
      <c r="H5017" s="25">
        <f>INDEX('Appendix 1 - Team Data'!$B$12:$R$112, MATCH(C5017, 'Appendix 1 - Team Data'!$B$12:$B$112,0),4)</f>
        <v>90</v>
      </c>
      <c r="I5017" s="25">
        <f>INDEX('Appendix 1 - Team Data'!$B$12:$R$112, MATCH(D5017, 'Appendix 1 - Team Data'!$B$12:$B$112,0),4)</f>
        <v>60</v>
      </c>
      <c r="J5017" s="25">
        <f t="shared" si="79"/>
        <v>1</v>
      </c>
    </row>
    <row r="5018" spans="2:10">
      <c r="B5018" s="3">
        <v>31133</v>
      </c>
      <c r="C5018" s="10" t="s">
        <v>222</v>
      </c>
      <c r="D5018" s="10" t="s">
        <v>214</v>
      </c>
      <c r="E5018" s="25">
        <v>0</v>
      </c>
      <c r="F5018" s="25">
        <v>1</v>
      </c>
      <c r="G5018" s="10" t="s">
        <v>289</v>
      </c>
      <c r="H5018" s="25">
        <f>INDEX('Appendix 1 - Team Data'!$B$12:$R$112, MATCH(C5018, 'Appendix 1 - Team Data'!$B$12:$B$112,0),4)</f>
        <v>60</v>
      </c>
      <c r="I5018" s="25">
        <f>INDEX('Appendix 1 - Team Data'!$B$12:$R$112, MATCH(D5018, 'Appendix 1 - Team Data'!$B$12:$B$112,0),4)</f>
        <v>70</v>
      </c>
      <c r="J5018" s="25">
        <f t="shared" si="79"/>
        <v>1</v>
      </c>
    </row>
    <row r="5019" spans="2:10">
      <c r="B5019" s="3">
        <v>31135</v>
      </c>
      <c r="C5019" s="10" t="s">
        <v>268</v>
      </c>
      <c r="D5019" s="10" t="s">
        <v>245</v>
      </c>
      <c r="E5019" s="25">
        <v>2</v>
      </c>
      <c r="F5019" s="25">
        <v>3</v>
      </c>
      <c r="G5019" s="10" t="s">
        <v>289</v>
      </c>
      <c r="H5019" s="25">
        <f>INDEX('Appendix 1 - Team Data'!$B$12:$R$112, MATCH(C5019, 'Appendix 1 - Team Data'!$B$12:$B$112,0),4)</f>
        <v>10</v>
      </c>
      <c r="I5019" s="25">
        <f>INDEX('Appendix 1 - Team Data'!$B$12:$R$112, MATCH(D5019, 'Appendix 1 - Team Data'!$B$12:$B$112,0),4)</f>
        <v>30</v>
      </c>
      <c r="J5019" s="25">
        <f t="shared" si="79"/>
        <v>1</v>
      </c>
    </row>
    <row r="5020" spans="2:10">
      <c r="B5020" s="3">
        <v>31137</v>
      </c>
      <c r="C5020" s="10" t="s">
        <v>17</v>
      </c>
      <c r="D5020" s="10" t="s">
        <v>231</v>
      </c>
      <c r="E5020" s="25">
        <v>2</v>
      </c>
      <c r="F5020" s="25">
        <v>1</v>
      </c>
      <c r="G5020" s="10" t="s">
        <v>288</v>
      </c>
      <c r="H5020" s="25">
        <f>INDEX('Appendix 1 - Team Data'!$B$12:$R$112, MATCH(C5020, 'Appendix 1 - Team Data'!$B$12:$B$112,0),4)</f>
        <v>50</v>
      </c>
      <c r="I5020" s="25">
        <f>INDEX('Appendix 1 - Team Data'!$B$12:$R$112, MATCH(D5020, 'Appendix 1 - Team Data'!$B$12:$B$112,0),4)</f>
        <v>40</v>
      </c>
      <c r="J5020" s="25">
        <f t="shared" si="79"/>
        <v>1</v>
      </c>
    </row>
    <row r="5021" spans="2:10">
      <c r="B5021" s="3">
        <v>31139</v>
      </c>
      <c r="C5021" s="10" t="s">
        <v>241</v>
      </c>
      <c r="D5021" s="10" t="s">
        <v>249</v>
      </c>
      <c r="E5021" s="25">
        <v>2</v>
      </c>
      <c r="F5021" s="25">
        <v>1</v>
      </c>
      <c r="G5021" s="10" t="s">
        <v>288</v>
      </c>
      <c r="H5021" s="25">
        <f>INDEX('Appendix 1 - Team Data'!$B$12:$R$112, MATCH(C5021, 'Appendix 1 - Team Data'!$B$12:$B$112,0),4)</f>
        <v>30</v>
      </c>
      <c r="I5021" s="25">
        <f>INDEX('Appendix 1 - Team Data'!$B$12:$R$112, MATCH(D5021, 'Appendix 1 - Team Data'!$B$12:$B$112,0),4)</f>
        <v>20</v>
      </c>
      <c r="J5021" s="25">
        <f t="shared" si="79"/>
        <v>1</v>
      </c>
    </row>
    <row r="5022" spans="2:10">
      <c r="B5022" s="3">
        <v>31144</v>
      </c>
      <c r="C5022" s="10" t="s">
        <v>18</v>
      </c>
      <c r="D5022" s="10" t="s">
        <v>213</v>
      </c>
      <c r="E5022" s="25">
        <v>2</v>
      </c>
      <c r="F5022" s="25">
        <v>1</v>
      </c>
      <c r="G5022" s="10" t="s">
        <v>289</v>
      </c>
      <c r="H5022" s="25">
        <f>INDEX('Appendix 1 - Team Data'!$B$12:$R$112, MATCH(C5022, 'Appendix 1 - Team Data'!$B$12:$B$112,0),4)</f>
        <v>80</v>
      </c>
      <c r="I5022" s="25">
        <f>INDEX('Appendix 1 - Team Data'!$B$12:$R$112, MATCH(D5022, 'Appendix 1 - Team Data'!$B$12:$B$112,0),4)</f>
        <v>80</v>
      </c>
      <c r="J5022" s="25">
        <f t="shared" si="79"/>
        <v>1</v>
      </c>
    </row>
    <row r="5023" spans="2:10">
      <c r="B5023" s="3">
        <v>31151</v>
      </c>
      <c r="C5023" s="10" t="s">
        <v>47</v>
      </c>
      <c r="D5023" s="10" t="s">
        <v>265</v>
      </c>
      <c r="E5023" s="25">
        <v>1</v>
      </c>
      <c r="F5023" s="25">
        <v>0</v>
      </c>
      <c r="G5023" s="10" t="s">
        <v>291</v>
      </c>
      <c r="H5023" s="25">
        <f>INDEX('Appendix 1 - Team Data'!$B$12:$R$112, MATCH(C5023, 'Appendix 1 - Team Data'!$B$12:$B$112,0),4)</f>
        <v>40</v>
      </c>
      <c r="I5023" s="25">
        <f>INDEX('Appendix 1 - Team Data'!$B$12:$R$112, MATCH(D5023, 'Appendix 1 - Team Data'!$B$12:$B$112,0),4)</f>
        <v>10</v>
      </c>
      <c r="J5023" s="25">
        <f t="shared" si="79"/>
        <v>1</v>
      </c>
    </row>
    <row r="5024" spans="2:10">
      <c r="B5024" s="3">
        <v>31154</v>
      </c>
      <c r="C5024" s="10" t="s">
        <v>50</v>
      </c>
      <c r="D5024" s="10" t="s">
        <v>244</v>
      </c>
      <c r="E5024" s="25">
        <v>2</v>
      </c>
      <c r="F5024" s="25">
        <v>1</v>
      </c>
      <c r="G5024" s="10" t="s">
        <v>288</v>
      </c>
      <c r="H5024" s="25">
        <f>INDEX('Appendix 1 - Team Data'!$B$12:$R$112, MATCH(C5024, 'Appendix 1 - Team Data'!$B$12:$B$112,0),4)</f>
        <v>80</v>
      </c>
      <c r="I5024" s="25">
        <f>INDEX('Appendix 1 - Team Data'!$B$12:$R$112, MATCH(D5024, 'Appendix 1 - Team Data'!$B$12:$B$112,0),4)</f>
        <v>30</v>
      </c>
      <c r="J5024" s="25">
        <f t="shared" si="79"/>
        <v>1</v>
      </c>
    </row>
    <row r="5025" spans="2:10">
      <c r="B5025" s="3">
        <v>31156</v>
      </c>
      <c r="C5025" s="10" t="s">
        <v>249</v>
      </c>
      <c r="D5025" s="10" t="s">
        <v>16</v>
      </c>
      <c r="E5025" s="25">
        <v>1</v>
      </c>
      <c r="F5025" s="25">
        <v>0</v>
      </c>
      <c r="G5025" s="10" t="s">
        <v>289</v>
      </c>
      <c r="H5025" s="25">
        <f>INDEX('Appendix 1 - Team Data'!$B$12:$R$112, MATCH(C5025, 'Appendix 1 - Team Data'!$B$12:$B$112,0),4)</f>
        <v>20</v>
      </c>
      <c r="I5025" s="25">
        <f>INDEX('Appendix 1 - Team Data'!$B$12:$R$112, MATCH(D5025, 'Appendix 1 - Team Data'!$B$12:$B$112,0),4)</f>
        <v>30</v>
      </c>
      <c r="J5025" s="25">
        <f t="shared" si="79"/>
        <v>1</v>
      </c>
    </row>
    <row r="5026" spans="2:10">
      <c r="B5026" s="3">
        <v>31157</v>
      </c>
      <c r="C5026" s="10" t="s">
        <v>255</v>
      </c>
      <c r="D5026" s="10" t="s">
        <v>259</v>
      </c>
      <c r="E5026" s="25">
        <v>2</v>
      </c>
      <c r="F5026" s="25">
        <v>1</v>
      </c>
      <c r="G5026" s="10" t="s">
        <v>289</v>
      </c>
      <c r="H5026" s="25">
        <f>INDEX('Appendix 1 - Team Data'!$B$12:$R$112, MATCH(C5026, 'Appendix 1 - Team Data'!$B$12:$B$112,0),4)</f>
        <v>20</v>
      </c>
      <c r="I5026" s="25">
        <f>INDEX('Appendix 1 - Team Data'!$B$12:$R$112, MATCH(D5026, 'Appendix 1 - Team Data'!$B$12:$B$112,0),4)</f>
        <v>10</v>
      </c>
      <c r="J5026" s="25">
        <f t="shared" si="79"/>
        <v>1</v>
      </c>
    </row>
    <row r="5027" spans="2:10">
      <c r="B5027" s="3">
        <v>31160</v>
      </c>
      <c r="C5027" s="10" t="s">
        <v>27</v>
      </c>
      <c r="D5027" s="10" t="s">
        <v>18</v>
      </c>
      <c r="E5027" s="25">
        <v>2</v>
      </c>
      <c r="F5027" s="25">
        <v>1</v>
      </c>
      <c r="G5027" s="10" t="s">
        <v>288</v>
      </c>
      <c r="H5027" s="25">
        <f>INDEX('Appendix 1 - Team Data'!$B$12:$R$112, MATCH(C5027, 'Appendix 1 - Team Data'!$B$12:$B$112,0),4)</f>
        <v>80</v>
      </c>
      <c r="I5027" s="25">
        <f>INDEX('Appendix 1 - Team Data'!$B$12:$R$112, MATCH(D5027, 'Appendix 1 - Team Data'!$B$12:$B$112,0),4)</f>
        <v>80</v>
      </c>
      <c r="J5027" s="25">
        <f t="shared" si="79"/>
        <v>1</v>
      </c>
    </row>
    <row r="5028" spans="2:10">
      <c r="B5028" s="3">
        <v>31162</v>
      </c>
      <c r="C5028" s="10" t="s">
        <v>35</v>
      </c>
      <c r="D5028" s="10" t="s">
        <v>52</v>
      </c>
      <c r="E5028" s="25">
        <v>2</v>
      </c>
      <c r="F5028" s="25">
        <v>1</v>
      </c>
      <c r="G5028" s="10" t="s">
        <v>288</v>
      </c>
      <c r="H5028" s="25">
        <f>INDEX('Appendix 1 - Team Data'!$B$12:$R$112, MATCH(C5028, 'Appendix 1 - Team Data'!$B$12:$B$112,0),4)</f>
        <v>90</v>
      </c>
      <c r="I5028" s="25">
        <f>INDEX('Appendix 1 - Team Data'!$B$12:$R$112, MATCH(D5028, 'Appendix 1 - Team Data'!$B$12:$B$112,0),4)</f>
        <v>90</v>
      </c>
      <c r="J5028" s="25">
        <f t="shared" si="79"/>
        <v>1</v>
      </c>
    </row>
    <row r="5029" spans="2:10">
      <c r="B5029" s="3">
        <v>31163</v>
      </c>
      <c r="C5029" s="10" t="s">
        <v>262</v>
      </c>
      <c r="D5029" s="10" t="s">
        <v>259</v>
      </c>
      <c r="E5029" s="25">
        <v>0</v>
      </c>
      <c r="F5029" s="25">
        <v>1</v>
      </c>
      <c r="G5029" s="10" t="s">
        <v>289</v>
      </c>
      <c r="H5029" s="25">
        <f>INDEX('Appendix 1 - Team Data'!$B$12:$R$112, MATCH(C5029, 'Appendix 1 - Team Data'!$B$12:$B$112,0),4)</f>
        <v>10</v>
      </c>
      <c r="I5029" s="25">
        <f>INDEX('Appendix 1 - Team Data'!$B$12:$R$112, MATCH(D5029, 'Appendix 1 - Team Data'!$B$12:$B$112,0),4)</f>
        <v>10</v>
      </c>
      <c r="J5029" s="25">
        <f t="shared" si="79"/>
        <v>1</v>
      </c>
    </row>
    <row r="5030" spans="2:10">
      <c r="B5030" s="3">
        <v>31165</v>
      </c>
      <c r="C5030" s="10" t="s">
        <v>35</v>
      </c>
      <c r="D5030" s="10" t="s">
        <v>27</v>
      </c>
      <c r="E5030" s="25">
        <v>0</v>
      </c>
      <c r="F5030" s="25">
        <v>1</v>
      </c>
      <c r="G5030" s="10" t="s">
        <v>288</v>
      </c>
      <c r="H5030" s="25">
        <f>INDEX('Appendix 1 - Team Data'!$B$12:$R$112, MATCH(C5030, 'Appendix 1 - Team Data'!$B$12:$B$112,0),4)</f>
        <v>90</v>
      </c>
      <c r="I5030" s="25">
        <f>INDEX('Appendix 1 - Team Data'!$B$12:$R$112, MATCH(D5030, 'Appendix 1 - Team Data'!$B$12:$B$112,0),4)</f>
        <v>80</v>
      </c>
      <c r="J5030" s="25">
        <f t="shared" si="79"/>
        <v>1</v>
      </c>
    </row>
    <row r="5031" spans="2:10">
      <c r="B5031" s="3">
        <v>31165</v>
      </c>
      <c r="C5031" s="10" t="s">
        <v>52</v>
      </c>
      <c r="D5031" s="10" t="s">
        <v>18</v>
      </c>
      <c r="E5031" s="25">
        <v>2</v>
      </c>
      <c r="F5031" s="25">
        <v>1</v>
      </c>
      <c r="G5031" s="10" t="s">
        <v>288</v>
      </c>
      <c r="H5031" s="25">
        <f>INDEX('Appendix 1 - Team Data'!$B$12:$R$112, MATCH(C5031, 'Appendix 1 - Team Data'!$B$12:$B$112,0),4)</f>
        <v>90</v>
      </c>
      <c r="I5031" s="25">
        <f>INDEX('Appendix 1 - Team Data'!$B$12:$R$112, MATCH(D5031, 'Appendix 1 - Team Data'!$B$12:$B$112,0),4)</f>
        <v>80</v>
      </c>
      <c r="J5031" s="25">
        <f t="shared" si="79"/>
        <v>1</v>
      </c>
    </row>
    <row r="5032" spans="2:10">
      <c r="B5032" s="3">
        <v>31165</v>
      </c>
      <c r="C5032" s="10" t="s">
        <v>215</v>
      </c>
      <c r="D5032" s="10" t="s">
        <v>30</v>
      </c>
      <c r="E5032" s="25">
        <v>1</v>
      </c>
      <c r="F5032" s="25">
        <v>0</v>
      </c>
      <c r="G5032" s="10" t="s">
        <v>288</v>
      </c>
      <c r="H5032" s="25">
        <f>INDEX('Appendix 1 - Team Data'!$B$12:$R$112, MATCH(C5032, 'Appendix 1 - Team Data'!$B$12:$B$112,0),4)</f>
        <v>70</v>
      </c>
      <c r="I5032" s="25">
        <f>INDEX('Appendix 1 - Team Data'!$B$12:$R$112, MATCH(D5032, 'Appendix 1 - Team Data'!$B$12:$B$112,0),4)</f>
        <v>90</v>
      </c>
      <c r="J5032" s="25">
        <f t="shared" si="79"/>
        <v>1</v>
      </c>
    </row>
    <row r="5033" spans="2:10">
      <c r="B5033" s="3">
        <v>31168</v>
      </c>
      <c r="C5033" s="10" t="s">
        <v>47</v>
      </c>
      <c r="D5033" s="10" t="s">
        <v>251</v>
      </c>
      <c r="E5033" s="25">
        <v>1</v>
      </c>
      <c r="F5033" s="25">
        <v>0</v>
      </c>
      <c r="G5033" s="10" t="s">
        <v>288</v>
      </c>
      <c r="H5033" s="25">
        <f>INDEX('Appendix 1 - Team Data'!$B$12:$R$112, MATCH(C5033, 'Appendix 1 - Team Data'!$B$12:$B$112,0),4)</f>
        <v>40</v>
      </c>
      <c r="I5033" s="25">
        <f>INDEX('Appendix 1 - Team Data'!$B$12:$R$112, MATCH(D5033, 'Appendix 1 - Team Data'!$B$12:$B$112,0),4)</f>
        <v>20</v>
      </c>
      <c r="J5033" s="25">
        <f t="shared" si="79"/>
        <v>1</v>
      </c>
    </row>
    <row r="5034" spans="2:10">
      <c r="B5034" s="3">
        <v>31172</v>
      </c>
      <c r="C5034" s="10" t="s">
        <v>35</v>
      </c>
      <c r="D5034" s="10" t="s">
        <v>30</v>
      </c>
      <c r="E5034" s="25">
        <v>2</v>
      </c>
      <c r="F5034" s="25">
        <v>1</v>
      </c>
      <c r="G5034" s="10" t="s">
        <v>288</v>
      </c>
      <c r="H5034" s="25">
        <f>INDEX('Appendix 1 - Team Data'!$B$12:$R$112, MATCH(C5034, 'Appendix 1 - Team Data'!$B$12:$B$112,0),4)</f>
        <v>90</v>
      </c>
      <c r="I5034" s="25">
        <f>INDEX('Appendix 1 - Team Data'!$B$12:$R$112, MATCH(D5034, 'Appendix 1 - Team Data'!$B$12:$B$112,0),4)</f>
        <v>90</v>
      </c>
      <c r="J5034" s="25">
        <f t="shared" si="79"/>
        <v>1</v>
      </c>
    </row>
    <row r="5035" spans="2:10">
      <c r="B5035" s="3">
        <v>31172</v>
      </c>
      <c r="C5035" s="10" t="s">
        <v>245</v>
      </c>
      <c r="D5035" s="10" t="s">
        <v>270</v>
      </c>
      <c r="E5035" s="25">
        <v>2</v>
      </c>
      <c r="F5035" s="25">
        <v>1</v>
      </c>
      <c r="G5035" s="10" t="s">
        <v>289</v>
      </c>
      <c r="H5035" s="25">
        <f>INDEX('Appendix 1 - Team Data'!$B$12:$R$112, MATCH(C5035, 'Appendix 1 - Team Data'!$B$12:$B$112,0),4)</f>
        <v>30</v>
      </c>
      <c r="I5035" s="25">
        <f>INDEX('Appendix 1 - Team Data'!$B$12:$R$112, MATCH(D5035, 'Appendix 1 - Team Data'!$B$12:$B$112,0),4)</f>
        <v>0</v>
      </c>
      <c r="J5035" s="25">
        <f t="shared" si="79"/>
        <v>1</v>
      </c>
    </row>
    <row r="5036" spans="2:10">
      <c r="B5036" s="3">
        <v>31181</v>
      </c>
      <c r="C5036" s="10" t="s">
        <v>236</v>
      </c>
      <c r="D5036" s="10" t="s">
        <v>212</v>
      </c>
      <c r="E5036" s="25">
        <v>0</v>
      </c>
      <c r="F5036" s="25">
        <v>1</v>
      </c>
      <c r="G5036" s="10" t="s">
        <v>289</v>
      </c>
      <c r="H5036" s="25">
        <f>INDEX('Appendix 1 - Team Data'!$B$12:$R$112, MATCH(C5036, 'Appendix 1 - Team Data'!$B$12:$B$112,0),4)</f>
        <v>40</v>
      </c>
      <c r="I5036" s="25">
        <f>INDEX('Appendix 1 - Team Data'!$B$12:$R$112, MATCH(D5036, 'Appendix 1 - Team Data'!$B$12:$B$112,0),4)</f>
        <v>80</v>
      </c>
      <c r="J5036" s="25">
        <f t="shared" si="79"/>
        <v>1</v>
      </c>
    </row>
    <row r="5037" spans="2:10">
      <c r="B5037" s="3">
        <v>31182</v>
      </c>
      <c r="C5037" s="10" t="s">
        <v>52</v>
      </c>
      <c r="D5037" s="10" t="s">
        <v>35</v>
      </c>
      <c r="E5037" s="25">
        <v>1</v>
      </c>
      <c r="F5037" s="25">
        <v>0</v>
      </c>
      <c r="G5037" s="10" t="s">
        <v>288</v>
      </c>
      <c r="H5037" s="25">
        <f>INDEX('Appendix 1 - Team Data'!$B$12:$R$112, MATCH(C5037, 'Appendix 1 - Team Data'!$B$12:$B$112,0),4)</f>
        <v>90</v>
      </c>
      <c r="I5037" s="25">
        <f>INDEX('Appendix 1 - Team Data'!$B$12:$R$112, MATCH(D5037, 'Appendix 1 - Team Data'!$B$12:$B$112,0),4)</f>
        <v>90</v>
      </c>
      <c r="J5037" s="25">
        <f t="shared" si="79"/>
        <v>1</v>
      </c>
    </row>
    <row r="5038" spans="2:10">
      <c r="B5038" s="3">
        <v>31188</v>
      </c>
      <c r="C5038" s="10" t="s">
        <v>213</v>
      </c>
      <c r="D5038" s="10" t="s">
        <v>35</v>
      </c>
      <c r="E5038" s="25">
        <v>2</v>
      </c>
      <c r="F5038" s="25">
        <v>1</v>
      </c>
      <c r="G5038" s="10" t="s">
        <v>288</v>
      </c>
      <c r="H5038" s="25">
        <f>INDEX('Appendix 1 - Team Data'!$B$12:$R$112, MATCH(C5038, 'Appendix 1 - Team Data'!$B$12:$B$112,0),4)</f>
        <v>80</v>
      </c>
      <c r="I5038" s="25">
        <f>INDEX('Appendix 1 - Team Data'!$B$12:$R$112, MATCH(D5038, 'Appendix 1 - Team Data'!$B$12:$B$112,0),4)</f>
        <v>90</v>
      </c>
      <c r="J5038" s="25">
        <f t="shared" si="79"/>
        <v>1</v>
      </c>
    </row>
    <row r="5039" spans="2:10">
      <c r="B5039" s="3">
        <v>31189</v>
      </c>
      <c r="C5039" s="10" t="s">
        <v>42</v>
      </c>
      <c r="D5039" s="10" t="s">
        <v>246</v>
      </c>
      <c r="E5039" s="25">
        <v>1</v>
      </c>
      <c r="F5039" s="25">
        <v>0</v>
      </c>
      <c r="G5039" s="10" t="s">
        <v>288</v>
      </c>
      <c r="H5039" s="25">
        <f>INDEX('Appendix 1 - Team Data'!$B$12:$R$112, MATCH(C5039, 'Appendix 1 - Team Data'!$B$12:$B$112,0),4)</f>
        <v>80</v>
      </c>
      <c r="I5039" s="25">
        <f>INDEX('Appendix 1 - Team Data'!$B$12:$R$112, MATCH(D5039, 'Appendix 1 - Team Data'!$B$12:$B$112,0),4)</f>
        <v>30</v>
      </c>
      <c r="J5039" s="25">
        <f t="shared" si="79"/>
        <v>1</v>
      </c>
    </row>
    <row r="5040" spans="2:10">
      <c r="B5040" s="3">
        <v>31192</v>
      </c>
      <c r="C5040" s="10" t="s">
        <v>222</v>
      </c>
      <c r="D5040" s="10" t="s">
        <v>48</v>
      </c>
      <c r="E5040" s="25">
        <v>1</v>
      </c>
      <c r="F5040" s="25">
        <v>0</v>
      </c>
      <c r="G5040" s="10" t="s">
        <v>334</v>
      </c>
      <c r="H5040" s="25">
        <f>INDEX('Appendix 1 - Team Data'!$B$12:$R$112, MATCH(C5040, 'Appendix 1 - Team Data'!$B$12:$B$112,0),4)</f>
        <v>60</v>
      </c>
      <c r="I5040" s="25">
        <f>INDEX('Appendix 1 - Team Data'!$B$12:$R$112, MATCH(D5040, 'Appendix 1 - Team Data'!$B$12:$B$112,0),4)</f>
        <v>90</v>
      </c>
      <c r="J5040" s="25">
        <f t="shared" si="79"/>
        <v>1</v>
      </c>
    </row>
    <row r="5041" spans="2:10">
      <c r="B5041" s="3">
        <v>31193</v>
      </c>
      <c r="C5041" s="10" t="s">
        <v>52</v>
      </c>
      <c r="D5041" s="10" t="s">
        <v>27</v>
      </c>
      <c r="E5041" s="25">
        <v>1</v>
      </c>
      <c r="F5041" s="25">
        <v>0</v>
      </c>
      <c r="G5041" s="10" t="s">
        <v>289</v>
      </c>
      <c r="H5041" s="25">
        <f>INDEX('Appendix 1 - Team Data'!$B$12:$R$112, MATCH(C5041, 'Appendix 1 - Team Data'!$B$12:$B$112,0),4)</f>
        <v>90</v>
      </c>
      <c r="I5041" s="25">
        <f>INDEX('Appendix 1 - Team Data'!$B$12:$R$112, MATCH(D5041, 'Appendix 1 - Team Data'!$B$12:$B$112,0),4)</f>
        <v>80</v>
      </c>
      <c r="J5041" s="25">
        <f t="shared" si="79"/>
        <v>1</v>
      </c>
    </row>
    <row r="5042" spans="2:10">
      <c r="B5042" s="3">
        <v>31193</v>
      </c>
      <c r="C5042" s="10" t="s">
        <v>220</v>
      </c>
      <c r="D5042" s="10" t="s">
        <v>30</v>
      </c>
      <c r="E5042" s="25">
        <v>2</v>
      </c>
      <c r="F5042" s="25">
        <v>3</v>
      </c>
      <c r="G5042" s="10" t="s">
        <v>289</v>
      </c>
      <c r="H5042" s="25">
        <f>INDEX('Appendix 1 - Team Data'!$B$12:$R$112, MATCH(C5042, 'Appendix 1 - Team Data'!$B$12:$B$112,0),4)</f>
        <v>60</v>
      </c>
      <c r="I5042" s="25">
        <f>INDEX('Appendix 1 - Team Data'!$B$12:$R$112, MATCH(D5042, 'Appendix 1 - Team Data'!$B$12:$B$112,0),4)</f>
        <v>90</v>
      </c>
      <c r="J5042" s="25">
        <f t="shared" si="79"/>
        <v>1</v>
      </c>
    </row>
    <row r="5043" spans="2:10">
      <c r="B5043" s="3">
        <v>31195</v>
      </c>
      <c r="C5043" s="10" t="s">
        <v>31</v>
      </c>
      <c r="D5043" s="10" t="s">
        <v>222</v>
      </c>
      <c r="E5043" s="25">
        <v>0</v>
      </c>
      <c r="F5043" s="25">
        <v>1</v>
      </c>
      <c r="G5043" s="10" t="s">
        <v>289</v>
      </c>
      <c r="H5043" s="25">
        <f>INDEX('Appendix 1 - Team Data'!$B$12:$R$112, MATCH(C5043, 'Appendix 1 - Team Data'!$B$12:$B$112,0),4)</f>
        <v>70</v>
      </c>
      <c r="I5043" s="25">
        <f>INDEX('Appendix 1 - Team Data'!$B$12:$R$112, MATCH(D5043, 'Appendix 1 - Team Data'!$B$12:$B$112,0),4)</f>
        <v>60</v>
      </c>
      <c r="J5043" s="25">
        <f t="shared" si="79"/>
        <v>1</v>
      </c>
    </row>
    <row r="5044" spans="2:10">
      <c r="B5044" s="3">
        <v>31197</v>
      </c>
      <c r="C5044" s="10" t="s">
        <v>239</v>
      </c>
      <c r="D5044" s="10" t="s">
        <v>50</v>
      </c>
      <c r="E5044" s="25">
        <v>0</v>
      </c>
      <c r="F5044" s="25">
        <v>1</v>
      </c>
      <c r="G5044" s="10" t="s">
        <v>289</v>
      </c>
      <c r="H5044" s="25">
        <f>INDEX('Appendix 1 - Team Data'!$B$12:$R$112, MATCH(C5044, 'Appendix 1 - Team Data'!$B$12:$B$112,0),4)</f>
        <v>40</v>
      </c>
      <c r="I5044" s="25">
        <f>INDEX('Appendix 1 - Team Data'!$B$12:$R$112, MATCH(D5044, 'Appendix 1 - Team Data'!$B$12:$B$112,0),4)</f>
        <v>80</v>
      </c>
      <c r="J5044" s="25">
        <f t="shared" si="79"/>
        <v>1</v>
      </c>
    </row>
    <row r="5045" spans="2:10">
      <c r="B5045" s="3">
        <v>31200</v>
      </c>
      <c r="C5045" s="10" t="s">
        <v>255</v>
      </c>
      <c r="D5045" s="10" t="s">
        <v>234</v>
      </c>
      <c r="E5045" s="25">
        <v>2</v>
      </c>
      <c r="F5045" s="25">
        <v>1</v>
      </c>
      <c r="G5045" s="10" t="s">
        <v>287</v>
      </c>
      <c r="H5045" s="25">
        <f>INDEX('Appendix 1 - Team Data'!$B$12:$R$112, MATCH(C5045, 'Appendix 1 - Team Data'!$B$12:$B$112,0),4)</f>
        <v>20</v>
      </c>
      <c r="I5045" s="25">
        <f>INDEX('Appendix 1 - Team Data'!$B$12:$R$112, MATCH(D5045, 'Appendix 1 - Team Data'!$B$12:$B$112,0),4)</f>
        <v>40</v>
      </c>
      <c r="J5045" s="25">
        <f t="shared" si="79"/>
        <v>1</v>
      </c>
    </row>
    <row r="5046" spans="2:10">
      <c r="B5046" s="3">
        <v>31200</v>
      </c>
      <c r="C5046" s="10" t="s">
        <v>220</v>
      </c>
      <c r="D5046" s="10" t="s">
        <v>27</v>
      </c>
      <c r="E5046" s="25">
        <v>0</v>
      </c>
      <c r="F5046" s="25">
        <v>1</v>
      </c>
      <c r="G5046" s="10" t="s">
        <v>289</v>
      </c>
      <c r="H5046" s="25">
        <f>INDEX('Appendix 1 - Team Data'!$B$12:$R$112, MATCH(C5046, 'Appendix 1 - Team Data'!$B$12:$B$112,0),4)</f>
        <v>60</v>
      </c>
      <c r="I5046" s="25">
        <f>INDEX('Appendix 1 - Team Data'!$B$12:$R$112, MATCH(D5046, 'Appendix 1 - Team Data'!$B$12:$B$112,0),4)</f>
        <v>80</v>
      </c>
      <c r="J5046" s="25">
        <f t="shared" si="79"/>
        <v>1</v>
      </c>
    </row>
    <row r="5047" spans="2:10">
      <c r="B5047" s="3">
        <v>31204</v>
      </c>
      <c r="C5047" s="10" t="s">
        <v>48</v>
      </c>
      <c r="D5047" s="10" t="s">
        <v>211</v>
      </c>
      <c r="E5047" s="25">
        <v>1</v>
      </c>
      <c r="F5047" s="25">
        <v>2</v>
      </c>
      <c r="G5047" s="10" t="s">
        <v>288</v>
      </c>
      <c r="H5047" s="25">
        <f>INDEX('Appendix 1 - Team Data'!$B$12:$R$112, MATCH(C5047, 'Appendix 1 - Team Data'!$B$12:$B$112,0),4)</f>
        <v>90</v>
      </c>
      <c r="I5047" s="25">
        <f>INDEX('Appendix 1 - Team Data'!$B$12:$R$112, MATCH(D5047, 'Appendix 1 - Team Data'!$B$12:$B$112,0),4)</f>
        <v>90</v>
      </c>
      <c r="J5047" s="25">
        <f t="shared" si="79"/>
        <v>1</v>
      </c>
    </row>
    <row r="5048" spans="2:10">
      <c r="B5048" s="3">
        <v>31207</v>
      </c>
      <c r="C5048" s="10" t="s">
        <v>41</v>
      </c>
      <c r="D5048" s="10" t="s">
        <v>48</v>
      </c>
      <c r="E5048" s="25">
        <v>1</v>
      </c>
      <c r="F5048" s="25">
        <v>0</v>
      </c>
      <c r="G5048" s="10" t="s">
        <v>288</v>
      </c>
      <c r="H5048" s="25">
        <f>INDEX('Appendix 1 - Team Data'!$B$12:$R$112, MATCH(C5048, 'Appendix 1 - Team Data'!$B$12:$B$112,0),4)</f>
        <v>80</v>
      </c>
      <c r="I5048" s="25">
        <f>INDEX('Appendix 1 - Team Data'!$B$12:$R$112, MATCH(D5048, 'Appendix 1 - Team Data'!$B$12:$B$112,0),4)</f>
        <v>90</v>
      </c>
      <c r="J5048" s="25">
        <f t="shared" si="79"/>
        <v>1</v>
      </c>
    </row>
    <row r="5049" spans="2:10">
      <c r="B5049" s="3">
        <v>31210</v>
      </c>
      <c r="C5049" s="10" t="s">
        <v>31</v>
      </c>
      <c r="D5049" s="10" t="s">
        <v>21</v>
      </c>
      <c r="E5049" s="25">
        <v>1</v>
      </c>
      <c r="F5049" s="25">
        <v>2</v>
      </c>
      <c r="G5049" s="10" t="s">
        <v>289</v>
      </c>
      <c r="H5049" s="25">
        <f>INDEX('Appendix 1 - Team Data'!$B$12:$R$112, MATCH(C5049, 'Appendix 1 - Team Data'!$B$12:$B$112,0),4)</f>
        <v>70</v>
      </c>
      <c r="I5049" s="25">
        <f>INDEX('Appendix 1 - Team Data'!$B$12:$R$112, MATCH(D5049, 'Appendix 1 - Team Data'!$B$12:$B$112,0),4)</f>
        <v>90</v>
      </c>
      <c r="J5049" s="25">
        <f t="shared" si="79"/>
        <v>1</v>
      </c>
    </row>
    <row r="5050" spans="2:10">
      <c r="B5050" s="3">
        <v>31214</v>
      </c>
      <c r="C5050" s="10" t="s">
        <v>30</v>
      </c>
      <c r="D5050" s="10" t="s">
        <v>52</v>
      </c>
      <c r="E5050" s="25">
        <v>1</v>
      </c>
      <c r="F5050" s="25">
        <v>0</v>
      </c>
      <c r="G5050" s="10" t="s">
        <v>289</v>
      </c>
      <c r="H5050" s="25">
        <f>INDEX('Appendix 1 - Team Data'!$B$12:$R$112, MATCH(C5050, 'Appendix 1 - Team Data'!$B$12:$B$112,0),4)</f>
        <v>90</v>
      </c>
      <c r="I5050" s="25">
        <f>INDEX('Appendix 1 - Team Data'!$B$12:$R$112, MATCH(D5050, 'Appendix 1 - Team Data'!$B$12:$B$112,0),4)</f>
        <v>90</v>
      </c>
      <c r="J5050" s="25">
        <f t="shared" si="79"/>
        <v>1</v>
      </c>
    </row>
    <row r="5051" spans="2:10">
      <c r="B5051" s="3">
        <v>31221</v>
      </c>
      <c r="C5051" s="10" t="s">
        <v>27</v>
      </c>
      <c r="D5051" s="10" t="s">
        <v>30</v>
      </c>
      <c r="E5051" s="25">
        <v>1</v>
      </c>
      <c r="F5051" s="25">
        <v>0</v>
      </c>
      <c r="G5051" s="10" t="s">
        <v>289</v>
      </c>
      <c r="H5051" s="25">
        <f>INDEX('Appendix 1 - Team Data'!$B$12:$R$112, MATCH(C5051, 'Appendix 1 - Team Data'!$B$12:$B$112,0),4)</f>
        <v>80</v>
      </c>
      <c r="I5051" s="25">
        <f>INDEX('Appendix 1 - Team Data'!$B$12:$R$112, MATCH(D5051, 'Appendix 1 - Team Data'!$B$12:$B$112,0),4)</f>
        <v>90</v>
      </c>
      <c r="J5051" s="25">
        <f t="shared" si="79"/>
        <v>1</v>
      </c>
    </row>
    <row r="5052" spans="2:10">
      <c r="B5052" s="3">
        <v>31234</v>
      </c>
      <c r="C5052" s="10" t="s">
        <v>33</v>
      </c>
      <c r="D5052" s="10" t="s">
        <v>47</v>
      </c>
      <c r="E5052" s="25">
        <v>1</v>
      </c>
      <c r="F5052" s="25">
        <v>0</v>
      </c>
      <c r="G5052" s="10" t="s">
        <v>289</v>
      </c>
      <c r="H5052" s="25">
        <f>INDEX('Appendix 1 - Team Data'!$B$12:$R$112, MATCH(C5052, 'Appendix 1 - Team Data'!$B$12:$B$112,0),4)</f>
        <v>50</v>
      </c>
      <c r="I5052" s="25">
        <f>INDEX('Appendix 1 - Team Data'!$B$12:$R$112, MATCH(D5052, 'Appendix 1 - Team Data'!$B$12:$B$112,0),4)</f>
        <v>40</v>
      </c>
      <c r="J5052" s="25">
        <f t="shared" si="79"/>
        <v>1</v>
      </c>
    </row>
    <row r="5053" spans="2:10">
      <c r="B5053" s="3">
        <v>31235</v>
      </c>
      <c r="C5053" s="10" t="s">
        <v>16</v>
      </c>
      <c r="D5053" s="10" t="s">
        <v>270</v>
      </c>
      <c r="E5053" s="25">
        <v>1</v>
      </c>
      <c r="F5053" s="25">
        <v>0</v>
      </c>
      <c r="G5053" s="10" t="s">
        <v>314</v>
      </c>
      <c r="H5053" s="25">
        <f>INDEX('Appendix 1 - Team Data'!$B$12:$R$112, MATCH(C5053, 'Appendix 1 - Team Data'!$B$12:$B$112,0),4)</f>
        <v>30</v>
      </c>
      <c r="I5053" s="25">
        <f>INDEX('Appendix 1 - Team Data'!$B$12:$R$112, MATCH(D5053, 'Appendix 1 - Team Data'!$B$12:$B$112,0),4)</f>
        <v>0</v>
      </c>
      <c r="J5053" s="25">
        <f t="shared" si="79"/>
        <v>1</v>
      </c>
    </row>
    <row r="5054" spans="2:10">
      <c r="B5054" s="3">
        <v>31238</v>
      </c>
      <c r="C5054" s="10" t="s">
        <v>16</v>
      </c>
      <c r="D5054" s="10" t="s">
        <v>245</v>
      </c>
      <c r="E5054" s="25">
        <v>2</v>
      </c>
      <c r="F5054" s="25">
        <v>3</v>
      </c>
      <c r="G5054" s="10" t="s">
        <v>314</v>
      </c>
      <c r="H5054" s="25">
        <f>INDEX('Appendix 1 - Team Data'!$B$12:$R$112, MATCH(C5054, 'Appendix 1 - Team Data'!$B$12:$B$112,0),4)</f>
        <v>30</v>
      </c>
      <c r="I5054" s="25">
        <f>INDEX('Appendix 1 - Team Data'!$B$12:$R$112, MATCH(D5054, 'Appendix 1 - Team Data'!$B$12:$B$112,0),4)</f>
        <v>30</v>
      </c>
      <c r="J5054" s="25">
        <f t="shared" si="79"/>
        <v>1</v>
      </c>
    </row>
    <row r="5055" spans="2:10">
      <c r="B5055" s="3">
        <v>31256</v>
      </c>
      <c r="C5055" s="10" t="s">
        <v>47</v>
      </c>
      <c r="D5055" s="10" t="s">
        <v>16</v>
      </c>
      <c r="E5055" s="25">
        <v>1</v>
      </c>
      <c r="F5055" s="25">
        <v>0</v>
      </c>
      <c r="G5055" s="10" t="s">
        <v>288</v>
      </c>
      <c r="H5055" s="25">
        <f>INDEX('Appendix 1 - Team Data'!$B$12:$R$112, MATCH(C5055, 'Appendix 1 - Team Data'!$B$12:$B$112,0),4)</f>
        <v>40</v>
      </c>
      <c r="I5055" s="25">
        <f>INDEX('Appendix 1 - Team Data'!$B$12:$R$112, MATCH(D5055, 'Appendix 1 - Team Data'!$B$12:$B$112,0),4)</f>
        <v>30</v>
      </c>
      <c r="J5055" s="25">
        <f t="shared" si="79"/>
        <v>1</v>
      </c>
    </row>
    <row r="5056" spans="2:10">
      <c r="B5056" s="3">
        <v>31256</v>
      </c>
      <c r="C5056" s="10" t="s">
        <v>260</v>
      </c>
      <c r="D5056" s="10" t="s">
        <v>251</v>
      </c>
      <c r="E5056" s="25">
        <v>0</v>
      </c>
      <c r="F5056" s="25">
        <v>1</v>
      </c>
      <c r="G5056" s="10" t="s">
        <v>289</v>
      </c>
      <c r="H5056" s="25">
        <f>INDEX('Appendix 1 - Team Data'!$B$12:$R$112, MATCH(C5056, 'Appendix 1 - Team Data'!$B$12:$B$112,0),4)</f>
        <v>10</v>
      </c>
      <c r="I5056" s="25">
        <f>INDEX('Appendix 1 - Team Data'!$B$12:$R$112, MATCH(D5056, 'Appendix 1 - Team Data'!$B$12:$B$112,0),4)</f>
        <v>20</v>
      </c>
      <c r="J5056" s="25">
        <f t="shared" si="79"/>
        <v>1</v>
      </c>
    </row>
    <row r="5057" spans="2:10">
      <c r="B5057" s="3">
        <v>31277</v>
      </c>
      <c r="C5057" s="10" t="s">
        <v>260</v>
      </c>
      <c r="D5057" s="10" t="s">
        <v>33</v>
      </c>
      <c r="E5057" s="25">
        <v>1</v>
      </c>
      <c r="F5057" s="25">
        <v>0</v>
      </c>
      <c r="G5057" s="10" t="s">
        <v>291</v>
      </c>
      <c r="H5057" s="25">
        <f>INDEX('Appendix 1 - Team Data'!$B$12:$R$112, MATCH(C5057, 'Appendix 1 - Team Data'!$B$12:$B$112,0),4)</f>
        <v>10</v>
      </c>
      <c r="I5057" s="25">
        <f>INDEX('Appendix 1 - Team Data'!$B$12:$R$112, MATCH(D5057, 'Appendix 1 - Team Data'!$B$12:$B$112,0),4)</f>
        <v>50</v>
      </c>
      <c r="J5057" s="25">
        <f t="shared" si="79"/>
        <v>1</v>
      </c>
    </row>
    <row r="5058" spans="2:10">
      <c r="B5058" s="3">
        <v>31277</v>
      </c>
      <c r="C5058" s="10" t="s">
        <v>267</v>
      </c>
      <c r="D5058" s="10" t="s">
        <v>51</v>
      </c>
      <c r="E5058" s="25">
        <v>1</v>
      </c>
      <c r="F5058" s="25">
        <v>0</v>
      </c>
      <c r="G5058" s="10" t="s">
        <v>291</v>
      </c>
      <c r="H5058" s="25">
        <f>INDEX('Appendix 1 - Team Data'!$B$12:$R$112, MATCH(C5058, 'Appendix 1 - Team Data'!$B$12:$B$112,0),4)</f>
        <v>10</v>
      </c>
      <c r="I5058" s="25">
        <f>INDEX('Appendix 1 - Team Data'!$B$12:$R$112, MATCH(D5058, 'Appendix 1 - Team Data'!$B$12:$B$112,0),4)</f>
        <v>70</v>
      </c>
      <c r="J5058" s="25">
        <f t="shared" si="79"/>
        <v>1</v>
      </c>
    </row>
    <row r="5059" spans="2:10">
      <c r="B5059" s="3">
        <v>31280</v>
      </c>
      <c r="C5059" s="10" t="s">
        <v>42</v>
      </c>
      <c r="D5059" s="10" t="s">
        <v>50</v>
      </c>
      <c r="E5059" s="25">
        <v>1</v>
      </c>
      <c r="F5059" s="25">
        <v>0</v>
      </c>
      <c r="G5059" s="10" t="s">
        <v>288</v>
      </c>
      <c r="H5059" s="25">
        <f>INDEX('Appendix 1 - Team Data'!$B$12:$R$112, MATCH(C5059, 'Appendix 1 - Team Data'!$B$12:$B$112,0),4)</f>
        <v>80</v>
      </c>
      <c r="I5059" s="25">
        <f>INDEX('Appendix 1 - Team Data'!$B$12:$R$112, MATCH(D5059, 'Appendix 1 - Team Data'!$B$12:$B$112,0),4)</f>
        <v>80</v>
      </c>
      <c r="J5059" s="25">
        <f t="shared" si="79"/>
        <v>1</v>
      </c>
    </row>
    <row r="5060" spans="2:10">
      <c r="B5060" s="3">
        <v>31284</v>
      </c>
      <c r="C5060" s="10" t="s">
        <v>237</v>
      </c>
      <c r="D5060" s="10" t="s">
        <v>255</v>
      </c>
      <c r="E5060" s="25">
        <v>0</v>
      </c>
      <c r="F5060" s="25">
        <v>1</v>
      </c>
      <c r="G5060" s="10" t="s">
        <v>289</v>
      </c>
      <c r="H5060" s="25">
        <f>INDEX('Appendix 1 - Team Data'!$B$12:$R$112, MATCH(C5060, 'Appendix 1 - Team Data'!$B$12:$B$112,0),4)</f>
        <v>40</v>
      </c>
      <c r="I5060" s="25">
        <f>INDEX('Appendix 1 - Team Data'!$B$12:$R$112, MATCH(D5060, 'Appendix 1 - Team Data'!$B$12:$B$112,0),4)</f>
        <v>20</v>
      </c>
      <c r="J5060" s="25">
        <f t="shared" si="79"/>
        <v>1</v>
      </c>
    </row>
    <row r="5061" spans="2:10">
      <c r="B5061" s="3">
        <v>31287</v>
      </c>
      <c r="C5061" s="10" t="s">
        <v>15</v>
      </c>
      <c r="D5061" s="10" t="s">
        <v>40</v>
      </c>
      <c r="E5061" s="25">
        <v>1</v>
      </c>
      <c r="F5061" s="25">
        <v>0</v>
      </c>
      <c r="G5061" s="10" t="s">
        <v>288</v>
      </c>
      <c r="H5061" s="25">
        <f>INDEX('Appendix 1 - Team Data'!$B$12:$R$112, MATCH(C5061, 'Appendix 1 - Team Data'!$B$12:$B$112,0),4)</f>
        <v>50</v>
      </c>
      <c r="I5061" s="25">
        <f>INDEX('Appendix 1 - Team Data'!$B$12:$R$112, MATCH(D5061, 'Appendix 1 - Team Data'!$B$12:$B$112,0),4)</f>
        <v>90</v>
      </c>
      <c r="J5061" s="25">
        <f t="shared" si="79"/>
        <v>1</v>
      </c>
    </row>
    <row r="5062" spans="2:10">
      <c r="B5062" s="3">
        <v>31294</v>
      </c>
      <c r="C5062" s="10" t="s">
        <v>212</v>
      </c>
      <c r="D5062" s="10" t="s">
        <v>233</v>
      </c>
      <c r="E5062" s="25">
        <v>1</v>
      </c>
      <c r="F5062" s="25">
        <v>0</v>
      </c>
      <c r="G5062" s="10" t="s">
        <v>288</v>
      </c>
      <c r="H5062" s="25">
        <f>INDEX('Appendix 1 - Team Data'!$B$12:$R$112, MATCH(C5062, 'Appendix 1 - Team Data'!$B$12:$B$112,0),4)</f>
        <v>80</v>
      </c>
      <c r="I5062" s="25">
        <f>INDEX('Appendix 1 - Team Data'!$B$12:$R$112, MATCH(D5062, 'Appendix 1 - Team Data'!$B$12:$B$112,0),4)</f>
        <v>40</v>
      </c>
      <c r="J5062" s="25">
        <f t="shared" si="79"/>
        <v>1</v>
      </c>
    </row>
    <row r="5063" spans="2:10">
      <c r="B5063" s="3">
        <v>31304</v>
      </c>
      <c r="C5063" s="10" t="s">
        <v>255</v>
      </c>
      <c r="D5063" s="10" t="s">
        <v>237</v>
      </c>
      <c r="E5063" s="25">
        <v>2</v>
      </c>
      <c r="F5063" s="25">
        <v>1</v>
      </c>
      <c r="G5063" s="10" t="s">
        <v>289</v>
      </c>
      <c r="H5063" s="25">
        <f>INDEX('Appendix 1 - Team Data'!$B$12:$R$112, MATCH(C5063, 'Appendix 1 - Team Data'!$B$12:$B$112,0),4)</f>
        <v>20</v>
      </c>
      <c r="I5063" s="25">
        <f>INDEX('Appendix 1 - Team Data'!$B$12:$R$112, MATCH(D5063, 'Appendix 1 - Team Data'!$B$12:$B$112,0),4)</f>
        <v>40</v>
      </c>
      <c r="J5063" s="25">
        <f t="shared" si="79"/>
        <v>1</v>
      </c>
    </row>
    <row r="5064" spans="2:10">
      <c r="B5064" s="3">
        <v>31310</v>
      </c>
      <c r="C5064" s="10" t="s">
        <v>249</v>
      </c>
      <c r="D5064" s="10" t="s">
        <v>245</v>
      </c>
      <c r="E5064" s="25">
        <v>2</v>
      </c>
      <c r="F5064" s="25">
        <v>3</v>
      </c>
      <c r="G5064" s="10" t="s">
        <v>289</v>
      </c>
      <c r="H5064" s="25">
        <f>INDEX('Appendix 1 - Team Data'!$B$12:$R$112, MATCH(C5064, 'Appendix 1 - Team Data'!$B$12:$B$112,0),4)</f>
        <v>20</v>
      </c>
      <c r="I5064" s="25">
        <f>INDEX('Appendix 1 - Team Data'!$B$12:$R$112, MATCH(D5064, 'Appendix 1 - Team Data'!$B$12:$B$112,0),4)</f>
        <v>30</v>
      </c>
      <c r="J5064" s="25">
        <f t="shared" si="79"/>
        <v>1</v>
      </c>
    </row>
    <row r="5065" spans="2:10">
      <c r="B5065" s="3">
        <v>31312</v>
      </c>
      <c r="C5065" s="10" t="s">
        <v>41</v>
      </c>
      <c r="D5065" s="10" t="s">
        <v>27</v>
      </c>
      <c r="E5065" s="25">
        <v>1</v>
      </c>
      <c r="F5065" s="25">
        <v>0</v>
      </c>
      <c r="G5065" s="10" t="s">
        <v>288</v>
      </c>
      <c r="H5065" s="25">
        <f>INDEX('Appendix 1 - Team Data'!$B$12:$R$112, MATCH(C5065, 'Appendix 1 - Team Data'!$B$12:$B$112,0),4)</f>
        <v>80</v>
      </c>
      <c r="I5065" s="25">
        <f>INDEX('Appendix 1 - Team Data'!$B$12:$R$112, MATCH(D5065, 'Appendix 1 - Team Data'!$B$12:$B$112,0),4)</f>
        <v>80</v>
      </c>
      <c r="J5065" s="25">
        <f t="shared" si="79"/>
        <v>1</v>
      </c>
    </row>
    <row r="5066" spans="2:10">
      <c r="B5066" s="3">
        <v>31315</v>
      </c>
      <c r="C5066" s="10" t="s">
        <v>244</v>
      </c>
      <c r="D5066" s="10" t="s">
        <v>225</v>
      </c>
      <c r="E5066" s="25">
        <v>1</v>
      </c>
      <c r="F5066" s="25">
        <v>0</v>
      </c>
      <c r="G5066" s="10" t="s">
        <v>289</v>
      </c>
      <c r="H5066" s="25">
        <f>INDEX('Appendix 1 - Team Data'!$B$12:$R$112, MATCH(C5066, 'Appendix 1 - Team Data'!$B$12:$B$112,0),4)</f>
        <v>30</v>
      </c>
      <c r="I5066" s="25">
        <f>INDEX('Appendix 1 - Team Data'!$B$12:$R$112, MATCH(D5066, 'Appendix 1 - Team Data'!$B$12:$B$112,0),4)</f>
        <v>60</v>
      </c>
      <c r="J5066" s="25">
        <f t="shared" si="79"/>
        <v>1</v>
      </c>
    </row>
    <row r="5067" spans="2:10">
      <c r="B5067" s="3">
        <v>31315</v>
      </c>
      <c r="C5067" s="10" t="s">
        <v>211</v>
      </c>
      <c r="D5067" s="10" t="s">
        <v>246</v>
      </c>
      <c r="E5067" s="25">
        <v>1</v>
      </c>
      <c r="F5067" s="25">
        <v>2</v>
      </c>
      <c r="G5067" s="10" t="s">
        <v>288</v>
      </c>
      <c r="H5067" s="25">
        <f>INDEX('Appendix 1 - Team Data'!$B$12:$R$112, MATCH(C5067, 'Appendix 1 - Team Data'!$B$12:$B$112,0),4)</f>
        <v>90</v>
      </c>
      <c r="I5067" s="25">
        <f>INDEX('Appendix 1 - Team Data'!$B$12:$R$112, MATCH(D5067, 'Appendix 1 - Team Data'!$B$12:$B$112,0),4)</f>
        <v>30</v>
      </c>
      <c r="J5067" s="25">
        <f t="shared" si="79"/>
        <v>1</v>
      </c>
    </row>
    <row r="5068" spans="2:10">
      <c r="B5068" s="3">
        <v>31315</v>
      </c>
      <c r="C5068" s="10" t="s">
        <v>15</v>
      </c>
      <c r="D5068" s="10" t="s">
        <v>28</v>
      </c>
      <c r="E5068" s="25">
        <v>1</v>
      </c>
      <c r="F5068" s="25">
        <v>0</v>
      </c>
      <c r="G5068" s="10" t="s">
        <v>289</v>
      </c>
      <c r="H5068" s="25">
        <f>INDEX('Appendix 1 - Team Data'!$B$12:$R$112, MATCH(C5068, 'Appendix 1 - Team Data'!$B$12:$B$112,0),4)</f>
        <v>50</v>
      </c>
      <c r="I5068" s="25">
        <f>INDEX('Appendix 1 - Team Data'!$B$12:$R$112, MATCH(D5068, 'Appendix 1 - Team Data'!$B$12:$B$112,0),4)</f>
        <v>80</v>
      </c>
      <c r="J5068" s="25">
        <f t="shared" si="79"/>
        <v>1</v>
      </c>
    </row>
    <row r="5069" spans="2:10">
      <c r="B5069" s="3">
        <v>31315</v>
      </c>
      <c r="C5069" s="10" t="s">
        <v>21</v>
      </c>
      <c r="D5069" s="10" t="s">
        <v>31</v>
      </c>
      <c r="E5069" s="25">
        <v>2</v>
      </c>
      <c r="F5069" s="25">
        <v>1</v>
      </c>
      <c r="G5069" s="10" t="s">
        <v>289</v>
      </c>
      <c r="H5069" s="25">
        <f>INDEX('Appendix 1 - Team Data'!$B$12:$R$112, MATCH(C5069, 'Appendix 1 - Team Data'!$B$12:$B$112,0),4)</f>
        <v>90</v>
      </c>
      <c r="I5069" s="25">
        <f>INDEX('Appendix 1 - Team Data'!$B$12:$R$112, MATCH(D5069, 'Appendix 1 - Team Data'!$B$12:$B$112,0),4)</f>
        <v>70</v>
      </c>
      <c r="J5069" s="25">
        <f t="shared" si="79"/>
        <v>1</v>
      </c>
    </row>
    <row r="5070" spans="2:10">
      <c r="B5070" s="3">
        <v>31317</v>
      </c>
      <c r="C5070" s="10" t="s">
        <v>245</v>
      </c>
      <c r="D5070" s="10" t="s">
        <v>249</v>
      </c>
      <c r="E5070" s="25">
        <v>1</v>
      </c>
      <c r="F5070" s="25">
        <v>2</v>
      </c>
      <c r="G5070" s="10" t="s">
        <v>289</v>
      </c>
      <c r="H5070" s="25">
        <f>INDEX('Appendix 1 - Team Data'!$B$12:$R$112, MATCH(C5070, 'Appendix 1 - Team Data'!$B$12:$B$112,0),4)</f>
        <v>30</v>
      </c>
      <c r="I5070" s="25">
        <f>INDEX('Appendix 1 - Team Data'!$B$12:$R$112, MATCH(D5070, 'Appendix 1 - Team Data'!$B$12:$B$112,0),4)</f>
        <v>20</v>
      </c>
      <c r="J5070" s="25">
        <f t="shared" si="79"/>
        <v>1</v>
      </c>
    </row>
    <row r="5071" spans="2:10">
      <c r="B5071" s="3">
        <v>31324</v>
      </c>
      <c r="C5071" s="10" t="s">
        <v>16</v>
      </c>
      <c r="D5071" s="10" t="s">
        <v>231</v>
      </c>
      <c r="E5071" s="25">
        <v>2</v>
      </c>
      <c r="F5071" s="25">
        <v>1</v>
      </c>
      <c r="G5071" s="10" t="s">
        <v>288</v>
      </c>
      <c r="H5071" s="25">
        <f>INDEX('Appendix 1 - Team Data'!$B$12:$R$112, MATCH(C5071, 'Appendix 1 - Team Data'!$B$12:$B$112,0),4)</f>
        <v>30</v>
      </c>
      <c r="I5071" s="25">
        <f>INDEX('Appendix 1 - Team Data'!$B$12:$R$112, MATCH(D5071, 'Appendix 1 - Team Data'!$B$12:$B$112,0),4)</f>
        <v>40</v>
      </c>
      <c r="J5071" s="25">
        <f t="shared" si="79"/>
        <v>1</v>
      </c>
    </row>
    <row r="5072" spans="2:10">
      <c r="B5072" s="3">
        <v>31328</v>
      </c>
      <c r="C5072" s="10" t="s">
        <v>252</v>
      </c>
      <c r="D5072" s="10" t="s">
        <v>26</v>
      </c>
      <c r="E5072" s="25">
        <v>1</v>
      </c>
      <c r="F5072" s="25">
        <v>2</v>
      </c>
      <c r="G5072" s="10" t="s">
        <v>289</v>
      </c>
      <c r="H5072" s="25">
        <f>INDEX('Appendix 1 - Team Data'!$B$12:$R$112, MATCH(C5072, 'Appendix 1 - Team Data'!$B$12:$B$112,0),4)</f>
        <v>20</v>
      </c>
      <c r="I5072" s="25">
        <f>INDEX('Appendix 1 - Team Data'!$B$12:$R$112, MATCH(D5072, 'Appendix 1 - Team Data'!$B$12:$B$112,0),4)</f>
        <v>60</v>
      </c>
      <c r="J5072" s="25">
        <f t="shared" si="79"/>
        <v>1</v>
      </c>
    </row>
    <row r="5073" spans="2:10">
      <c r="B5073" s="3">
        <v>31336</v>
      </c>
      <c r="C5073" s="10" t="s">
        <v>45</v>
      </c>
      <c r="D5073" s="10" t="s">
        <v>212</v>
      </c>
      <c r="E5073" s="25">
        <v>1</v>
      </c>
      <c r="F5073" s="25">
        <v>0</v>
      </c>
      <c r="G5073" s="10" t="s">
        <v>289</v>
      </c>
      <c r="H5073" s="25">
        <f>INDEX('Appendix 1 - Team Data'!$B$12:$R$112, MATCH(C5073, 'Appendix 1 - Team Data'!$B$12:$B$112,0),4)</f>
        <v>90</v>
      </c>
      <c r="I5073" s="25">
        <f>INDEX('Appendix 1 - Team Data'!$B$12:$R$112, MATCH(D5073, 'Appendix 1 - Team Data'!$B$12:$B$112,0),4)</f>
        <v>80</v>
      </c>
      <c r="J5073" s="25">
        <f t="shared" si="79"/>
        <v>1</v>
      </c>
    </row>
    <row r="5074" spans="2:10">
      <c r="B5074" s="3">
        <v>31336</v>
      </c>
      <c r="C5074" s="10" t="s">
        <v>40</v>
      </c>
      <c r="D5074" s="10" t="s">
        <v>20</v>
      </c>
      <c r="E5074" s="25">
        <v>0</v>
      </c>
      <c r="F5074" s="25">
        <v>1</v>
      </c>
      <c r="G5074" s="10" t="s">
        <v>289</v>
      </c>
      <c r="H5074" s="25">
        <f>INDEX('Appendix 1 - Team Data'!$B$12:$R$112, MATCH(C5074, 'Appendix 1 - Team Data'!$B$12:$B$112,0),4)</f>
        <v>90</v>
      </c>
      <c r="I5074" s="25">
        <f>INDEX('Appendix 1 - Team Data'!$B$12:$R$112, MATCH(D5074, 'Appendix 1 - Team Data'!$B$12:$B$112,0),4)</f>
        <v>90</v>
      </c>
      <c r="J5074" s="25">
        <f t="shared" si="79"/>
        <v>1</v>
      </c>
    </row>
    <row r="5075" spans="2:10">
      <c r="B5075" s="3">
        <v>31336</v>
      </c>
      <c r="C5075" s="10" t="s">
        <v>27</v>
      </c>
      <c r="D5075" s="10" t="s">
        <v>215</v>
      </c>
      <c r="E5075" s="25">
        <v>0</v>
      </c>
      <c r="F5075" s="25">
        <v>1</v>
      </c>
      <c r="G5075" s="10" t="s">
        <v>288</v>
      </c>
      <c r="H5075" s="25">
        <f>INDEX('Appendix 1 - Team Data'!$B$12:$R$112, MATCH(C5075, 'Appendix 1 - Team Data'!$B$12:$B$112,0),4)</f>
        <v>80</v>
      </c>
      <c r="I5075" s="25">
        <f>INDEX('Appendix 1 - Team Data'!$B$12:$R$112, MATCH(D5075, 'Appendix 1 - Team Data'!$B$12:$B$112,0),4)</f>
        <v>70</v>
      </c>
      <c r="J5075" s="25">
        <f t="shared" si="79"/>
        <v>1</v>
      </c>
    </row>
    <row r="5076" spans="2:10">
      <c r="B5076" s="3">
        <v>31336</v>
      </c>
      <c r="C5076" s="10" t="s">
        <v>228</v>
      </c>
      <c r="D5076" s="10" t="s">
        <v>229</v>
      </c>
      <c r="E5076" s="25">
        <v>0</v>
      </c>
      <c r="F5076" s="25">
        <v>1</v>
      </c>
      <c r="G5076" s="10" t="s">
        <v>289</v>
      </c>
      <c r="H5076" s="25">
        <f>INDEX('Appendix 1 - Team Data'!$B$12:$R$112, MATCH(C5076, 'Appendix 1 - Team Data'!$B$12:$B$112,0),4)</f>
        <v>50</v>
      </c>
      <c r="I5076" s="25">
        <f>INDEX('Appendix 1 - Team Data'!$B$12:$R$112, MATCH(D5076, 'Appendix 1 - Team Data'!$B$12:$B$112,0),4)</f>
        <v>50</v>
      </c>
      <c r="J5076" s="25">
        <f t="shared" si="79"/>
        <v>1</v>
      </c>
    </row>
    <row r="5077" spans="2:10">
      <c r="B5077" s="3">
        <v>31338</v>
      </c>
      <c r="C5077" s="10" t="s">
        <v>265</v>
      </c>
      <c r="D5077" s="10" t="s">
        <v>22</v>
      </c>
      <c r="E5077" s="25">
        <v>1</v>
      </c>
      <c r="F5077" s="25">
        <v>0</v>
      </c>
      <c r="G5077" s="10" t="s">
        <v>289</v>
      </c>
      <c r="H5077" s="25">
        <f>INDEX('Appendix 1 - Team Data'!$B$12:$R$112, MATCH(C5077, 'Appendix 1 - Team Data'!$B$12:$B$112,0),4)</f>
        <v>10</v>
      </c>
      <c r="I5077" s="25">
        <f>INDEX('Appendix 1 - Team Data'!$B$12:$R$112, MATCH(D5077, 'Appendix 1 - Team Data'!$B$12:$B$112,0),4)</f>
        <v>50</v>
      </c>
      <c r="J5077" s="25">
        <f t="shared" ref="J5077:J5140" si="80">ABS(F5077-E5077)</f>
        <v>1</v>
      </c>
    </row>
    <row r="5078" spans="2:10">
      <c r="B5078" s="3">
        <v>31340</v>
      </c>
      <c r="C5078" s="10" t="s">
        <v>17</v>
      </c>
      <c r="D5078" s="10" t="s">
        <v>41</v>
      </c>
      <c r="E5078" s="25">
        <v>2</v>
      </c>
      <c r="F5078" s="25">
        <v>1</v>
      </c>
      <c r="G5078" s="10" t="s">
        <v>288</v>
      </c>
      <c r="H5078" s="25">
        <f>INDEX('Appendix 1 - Team Data'!$B$12:$R$112, MATCH(C5078, 'Appendix 1 - Team Data'!$B$12:$B$112,0),4)</f>
        <v>50</v>
      </c>
      <c r="I5078" s="25">
        <f>INDEX('Appendix 1 - Team Data'!$B$12:$R$112, MATCH(D5078, 'Appendix 1 - Team Data'!$B$12:$B$112,0),4)</f>
        <v>80</v>
      </c>
      <c r="J5078" s="25">
        <f t="shared" si="80"/>
        <v>1</v>
      </c>
    </row>
    <row r="5079" spans="2:10">
      <c r="B5079" s="3">
        <v>31346</v>
      </c>
      <c r="C5079" s="10" t="s">
        <v>53</v>
      </c>
      <c r="D5079" s="10" t="s">
        <v>43</v>
      </c>
      <c r="E5079" s="25">
        <v>1</v>
      </c>
      <c r="F5079" s="25">
        <v>2</v>
      </c>
      <c r="G5079" s="10" t="s">
        <v>289</v>
      </c>
      <c r="H5079" s="25">
        <f>INDEX('Appendix 1 - Team Data'!$B$12:$R$112, MATCH(C5079, 'Appendix 1 - Team Data'!$B$12:$B$112,0),4)</f>
        <v>50</v>
      </c>
      <c r="I5079" s="25">
        <f>INDEX('Appendix 1 - Team Data'!$B$12:$R$112, MATCH(D5079, 'Appendix 1 - Team Data'!$B$12:$B$112,0),4)</f>
        <v>70</v>
      </c>
      <c r="J5079" s="25">
        <f t="shared" si="80"/>
        <v>1</v>
      </c>
    </row>
    <row r="5080" spans="2:10">
      <c r="B5080" s="3">
        <v>31350</v>
      </c>
      <c r="C5080" s="10" t="s">
        <v>15</v>
      </c>
      <c r="D5080" s="10" t="s">
        <v>246</v>
      </c>
      <c r="E5080" s="25">
        <v>1</v>
      </c>
      <c r="F5080" s="25">
        <v>0</v>
      </c>
      <c r="G5080" s="10" t="s">
        <v>289</v>
      </c>
      <c r="H5080" s="25">
        <f>INDEX('Appendix 1 - Team Data'!$B$12:$R$112, MATCH(C5080, 'Appendix 1 - Team Data'!$B$12:$B$112,0),4)</f>
        <v>50</v>
      </c>
      <c r="I5080" s="25">
        <f>INDEX('Appendix 1 - Team Data'!$B$12:$R$112, MATCH(D5080, 'Appendix 1 - Team Data'!$B$12:$B$112,0),4)</f>
        <v>30</v>
      </c>
      <c r="J5080" s="25">
        <f t="shared" si="80"/>
        <v>1</v>
      </c>
    </row>
    <row r="5081" spans="2:10">
      <c r="B5081" s="3">
        <v>31354</v>
      </c>
      <c r="C5081" s="10" t="s">
        <v>52</v>
      </c>
      <c r="D5081" s="10" t="s">
        <v>215</v>
      </c>
      <c r="E5081" s="25">
        <v>2</v>
      </c>
      <c r="F5081" s="25">
        <v>1</v>
      </c>
      <c r="G5081" s="10" t="s">
        <v>289</v>
      </c>
      <c r="H5081" s="25">
        <f>INDEX('Appendix 1 - Team Data'!$B$12:$R$112, MATCH(C5081, 'Appendix 1 - Team Data'!$B$12:$B$112,0),4)</f>
        <v>90</v>
      </c>
      <c r="I5081" s="25">
        <f>INDEX('Appendix 1 - Team Data'!$B$12:$R$112, MATCH(D5081, 'Appendix 1 - Team Data'!$B$12:$B$112,0),4)</f>
        <v>70</v>
      </c>
      <c r="J5081" s="25">
        <f t="shared" si="80"/>
        <v>1</v>
      </c>
    </row>
    <row r="5082" spans="2:10">
      <c r="B5082" s="3">
        <v>31354</v>
      </c>
      <c r="C5082" s="10" t="s">
        <v>43</v>
      </c>
      <c r="D5082" s="10" t="s">
        <v>53</v>
      </c>
      <c r="E5082" s="25">
        <v>1</v>
      </c>
      <c r="F5082" s="25">
        <v>0</v>
      </c>
      <c r="G5082" s="10" t="s">
        <v>289</v>
      </c>
      <c r="H5082" s="25">
        <f>INDEX('Appendix 1 - Team Data'!$B$12:$R$112, MATCH(C5082, 'Appendix 1 - Team Data'!$B$12:$B$112,0),4)</f>
        <v>70</v>
      </c>
      <c r="I5082" s="25">
        <f>INDEX('Appendix 1 - Team Data'!$B$12:$R$112, MATCH(D5082, 'Appendix 1 - Team Data'!$B$12:$B$112,0),4)</f>
        <v>50</v>
      </c>
      <c r="J5082" s="25">
        <f t="shared" si="80"/>
        <v>1</v>
      </c>
    </row>
    <row r="5083" spans="2:10">
      <c r="B5083" s="3">
        <v>31354</v>
      </c>
      <c r="C5083" s="10" t="s">
        <v>27</v>
      </c>
      <c r="D5083" s="10" t="s">
        <v>213</v>
      </c>
      <c r="E5083" s="25">
        <v>0</v>
      </c>
      <c r="F5083" s="25">
        <v>1</v>
      </c>
      <c r="G5083" s="10" t="s">
        <v>289</v>
      </c>
      <c r="H5083" s="25">
        <f>INDEX('Appendix 1 - Team Data'!$B$12:$R$112, MATCH(C5083, 'Appendix 1 - Team Data'!$B$12:$B$112,0),4)</f>
        <v>80</v>
      </c>
      <c r="I5083" s="25">
        <f>INDEX('Appendix 1 - Team Data'!$B$12:$R$112, MATCH(D5083, 'Appendix 1 - Team Data'!$B$12:$B$112,0),4)</f>
        <v>80</v>
      </c>
      <c r="J5083" s="25">
        <f t="shared" si="80"/>
        <v>1</v>
      </c>
    </row>
    <row r="5084" spans="2:10">
      <c r="B5084" s="3">
        <v>31367</v>
      </c>
      <c r="C5084" s="10" t="s">
        <v>50</v>
      </c>
      <c r="D5084" s="10" t="s">
        <v>211</v>
      </c>
      <c r="E5084" s="25">
        <v>1</v>
      </c>
      <c r="F5084" s="25">
        <v>0</v>
      </c>
      <c r="G5084" s="10" t="s">
        <v>288</v>
      </c>
      <c r="H5084" s="25">
        <f>INDEX('Appendix 1 - Team Data'!$B$12:$R$112, MATCH(C5084, 'Appendix 1 - Team Data'!$B$12:$B$112,0),4)</f>
        <v>80</v>
      </c>
      <c r="I5084" s="25">
        <f>INDEX('Appendix 1 - Team Data'!$B$12:$R$112, MATCH(D5084, 'Appendix 1 - Team Data'!$B$12:$B$112,0),4)</f>
        <v>90</v>
      </c>
      <c r="J5084" s="25">
        <f t="shared" si="80"/>
        <v>1</v>
      </c>
    </row>
    <row r="5085" spans="2:10">
      <c r="B5085" s="3">
        <v>31370</v>
      </c>
      <c r="C5085" s="10" t="s">
        <v>17</v>
      </c>
      <c r="D5085" s="10" t="s">
        <v>243</v>
      </c>
      <c r="E5085" s="25">
        <v>0</v>
      </c>
      <c r="F5085" s="25">
        <v>1</v>
      </c>
      <c r="G5085" s="10" t="s">
        <v>288</v>
      </c>
      <c r="H5085" s="25">
        <f>INDEX('Appendix 1 - Team Data'!$B$12:$R$112, MATCH(C5085, 'Appendix 1 - Team Data'!$B$12:$B$112,0),4)</f>
        <v>50</v>
      </c>
      <c r="I5085" s="25">
        <f>INDEX('Appendix 1 - Team Data'!$B$12:$R$112, MATCH(D5085, 'Appendix 1 - Team Data'!$B$12:$B$112,0),4)</f>
        <v>30</v>
      </c>
      <c r="J5085" s="25">
        <f t="shared" si="80"/>
        <v>1</v>
      </c>
    </row>
    <row r="5086" spans="2:10">
      <c r="B5086" s="3">
        <v>31371</v>
      </c>
      <c r="C5086" s="10" t="s">
        <v>212</v>
      </c>
      <c r="D5086" s="10" t="s">
        <v>45</v>
      </c>
      <c r="E5086" s="25">
        <v>2</v>
      </c>
      <c r="F5086" s="25">
        <v>1</v>
      </c>
      <c r="G5086" s="10" t="s">
        <v>289</v>
      </c>
      <c r="H5086" s="25">
        <f>INDEX('Appendix 1 - Team Data'!$B$12:$R$112, MATCH(C5086, 'Appendix 1 - Team Data'!$B$12:$B$112,0),4)</f>
        <v>80</v>
      </c>
      <c r="I5086" s="25">
        <f>INDEX('Appendix 1 - Team Data'!$B$12:$R$112, MATCH(D5086, 'Appendix 1 - Team Data'!$B$12:$B$112,0),4)</f>
        <v>90</v>
      </c>
      <c r="J5086" s="25">
        <f t="shared" si="80"/>
        <v>1</v>
      </c>
    </row>
    <row r="5087" spans="2:10">
      <c r="B5087" s="3">
        <v>31372</v>
      </c>
      <c r="C5087" s="10" t="s">
        <v>243</v>
      </c>
      <c r="D5087" s="10" t="s">
        <v>260</v>
      </c>
      <c r="E5087" s="25">
        <v>0</v>
      </c>
      <c r="F5087" s="25">
        <v>1</v>
      </c>
      <c r="G5087" s="10" t="s">
        <v>288</v>
      </c>
      <c r="H5087" s="25">
        <f>INDEX('Appendix 1 - Team Data'!$B$12:$R$112, MATCH(C5087, 'Appendix 1 - Team Data'!$B$12:$B$112,0),4)</f>
        <v>30</v>
      </c>
      <c r="I5087" s="25">
        <f>INDEX('Appendix 1 - Team Data'!$B$12:$R$112, MATCH(D5087, 'Appendix 1 - Team Data'!$B$12:$B$112,0),4)</f>
        <v>10</v>
      </c>
      <c r="J5087" s="25">
        <f t="shared" si="80"/>
        <v>1</v>
      </c>
    </row>
    <row r="5088" spans="2:10">
      <c r="B5088" s="3">
        <v>31374</v>
      </c>
      <c r="C5088" s="10" t="s">
        <v>17</v>
      </c>
      <c r="D5088" s="10" t="s">
        <v>260</v>
      </c>
      <c r="E5088" s="25">
        <v>1</v>
      </c>
      <c r="F5088" s="25">
        <v>0</v>
      </c>
      <c r="G5088" s="10" t="s">
        <v>288</v>
      </c>
      <c r="H5088" s="25">
        <f>INDEX('Appendix 1 - Team Data'!$B$12:$R$112, MATCH(C5088, 'Appendix 1 - Team Data'!$B$12:$B$112,0),4)</f>
        <v>50</v>
      </c>
      <c r="I5088" s="25">
        <f>INDEX('Appendix 1 - Team Data'!$B$12:$R$112, MATCH(D5088, 'Appendix 1 - Team Data'!$B$12:$B$112,0),4)</f>
        <v>10</v>
      </c>
      <c r="J5088" s="25">
        <f t="shared" si="80"/>
        <v>1</v>
      </c>
    </row>
    <row r="5089" spans="2:10">
      <c r="B5089" s="3">
        <v>31384</v>
      </c>
      <c r="C5089" s="10" t="s">
        <v>41</v>
      </c>
      <c r="D5089" s="10" t="s">
        <v>43</v>
      </c>
      <c r="E5089" s="25">
        <v>2</v>
      </c>
      <c r="F5089" s="25">
        <v>1</v>
      </c>
      <c r="G5089" s="10" t="s">
        <v>288</v>
      </c>
      <c r="H5089" s="25">
        <f>INDEX('Appendix 1 - Team Data'!$B$12:$R$112, MATCH(C5089, 'Appendix 1 - Team Data'!$B$12:$B$112,0),4)</f>
        <v>80</v>
      </c>
      <c r="I5089" s="25">
        <f>INDEX('Appendix 1 - Team Data'!$B$12:$R$112, MATCH(D5089, 'Appendix 1 - Team Data'!$B$12:$B$112,0),4)</f>
        <v>70</v>
      </c>
      <c r="J5089" s="25">
        <f t="shared" si="80"/>
        <v>1</v>
      </c>
    </row>
    <row r="5090" spans="2:10">
      <c r="B5090" s="3">
        <v>31389</v>
      </c>
      <c r="C5090" s="10" t="s">
        <v>47</v>
      </c>
      <c r="D5090" s="10" t="s">
        <v>50</v>
      </c>
      <c r="E5090" s="25">
        <v>1</v>
      </c>
      <c r="F5090" s="25">
        <v>0</v>
      </c>
      <c r="G5090" s="10" t="s">
        <v>288</v>
      </c>
      <c r="H5090" s="25">
        <f>INDEX('Appendix 1 - Team Data'!$B$12:$R$112, MATCH(C5090, 'Appendix 1 - Team Data'!$B$12:$B$112,0),4)</f>
        <v>40</v>
      </c>
      <c r="I5090" s="25">
        <f>INDEX('Appendix 1 - Team Data'!$B$12:$R$112, MATCH(D5090, 'Appendix 1 - Team Data'!$B$12:$B$112,0),4)</f>
        <v>80</v>
      </c>
      <c r="J5090" s="25">
        <f t="shared" si="80"/>
        <v>1</v>
      </c>
    </row>
    <row r="5091" spans="2:10">
      <c r="B5091" s="3">
        <v>31390</v>
      </c>
      <c r="C5091" s="10" t="s">
        <v>236</v>
      </c>
      <c r="D5091" s="10" t="s">
        <v>43</v>
      </c>
      <c r="E5091" s="25">
        <v>1</v>
      </c>
      <c r="F5091" s="25">
        <v>0</v>
      </c>
      <c r="G5091" s="10" t="s">
        <v>288</v>
      </c>
      <c r="H5091" s="25">
        <f>INDEX('Appendix 1 - Team Data'!$B$12:$R$112, MATCH(C5091, 'Appendix 1 - Team Data'!$B$12:$B$112,0),4)</f>
        <v>40</v>
      </c>
      <c r="I5091" s="25">
        <f>INDEX('Appendix 1 - Team Data'!$B$12:$R$112, MATCH(D5091, 'Appendix 1 - Team Data'!$B$12:$B$112,0),4)</f>
        <v>70</v>
      </c>
      <c r="J5091" s="25">
        <f t="shared" si="80"/>
        <v>1</v>
      </c>
    </row>
    <row r="5092" spans="2:10">
      <c r="B5092" s="3">
        <v>31391</v>
      </c>
      <c r="C5092" s="10" t="s">
        <v>41</v>
      </c>
      <c r="D5092" s="10" t="s">
        <v>43</v>
      </c>
      <c r="E5092" s="25">
        <v>2</v>
      </c>
      <c r="F5092" s="25">
        <v>1</v>
      </c>
      <c r="G5092" s="10" t="s">
        <v>288</v>
      </c>
      <c r="H5092" s="25">
        <f>INDEX('Appendix 1 - Team Data'!$B$12:$R$112, MATCH(C5092, 'Appendix 1 - Team Data'!$B$12:$B$112,0),4)</f>
        <v>80</v>
      </c>
      <c r="I5092" s="25">
        <f>INDEX('Appendix 1 - Team Data'!$B$12:$R$112, MATCH(D5092, 'Appendix 1 - Team Data'!$B$12:$B$112,0),4)</f>
        <v>70</v>
      </c>
      <c r="J5092" s="25">
        <f t="shared" si="80"/>
        <v>1</v>
      </c>
    </row>
    <row r="5093" spans="2:10">
      <c r="B5093" s="3">
        <v>31408</v>
      </c>
      <c r="C5093" s="10" t="s">
        <v>243</v>
      </c>
      <c r="D5093" s="10" t="s">
        <v>266</v>
      </c>
      <c r="E5093" s="25">
        <v>1</v>
      </c>
      <c r="F5093" s="25">
        <v>0</v>
      </c>
      <c r="G5093" s="10" t="s">
        <v>288</v>
      </c>
      <c r="H5093" s="25">
        <f>INDEX('Appendix 1 - Team Data'!$B$12:$R$112, MATCH(C5093, 'Appendix 1 - Team Data'!$B$12:$B$112,0),4)</f>
        <v>30</v>
      </c>
      <c r="I5093" s="25">
        <f>INDEX('Appendix 1 - Team Data'!$B$12:$R$112, MATCH(D5093, 'Appendix 1 - Team Data'!$B$12:$B$112,0),4)</f>
        <v>10</v>
      </c>
      <c r="J5093" s="25">
        <f t="shared" si="80"/>
        <v>1</v>
      </c>
    </row>
    <row r="5094" spans="2:10">
      <c r="B5094" s="3">
        <v>31429</v>
      </c>
      <c r="C5094" s="10" t="s">
        <v>270</v>
      </c>
      <c r="D5094" s="10" t="s">
        <v>230</v>
      </c>
      <c r="E5094" s="25">
        <v>0</v>
      </c>
      <c r="F5094" s="25">
        <v>1</v>
      </c>
      <c r="G5094" s="10" t="s">
        <v>288</v>
      </c>
      <c r="H5094" s="25">
        <f>INDEX('Appendix 1 - Team Data'!$B$12:$R$112, MATCH(C5094, 'Appendix 1 - Team Data'!$B$12:$B$112,0),4)</f>
        <v>0</v>
      </c>
      <c r="I5094" s="25">
        <f>INDEX('Appendix 1 - Team Data'!$B$12:$R$112, MATCH(D5094, 'Appendix 1 - Team Data'!$B$12:$B$112,0),4)</f>
        <v>50</v>
      </c>
      <c r="J5094" s="25">
        <f t="shared" si="80"/>
        <v>1</v>
      </c>
    </row>
    <row r="5095" spans="2:10">
      <c r="B5095" s="3">
        <v>31436</v>
      </c>
      <c r="C5095" s="10" t="s">
        <v>270</v>
      </c>
      <c r="D5095" s="10" t="s">
        <v>47</v>
      </c>
      <c r="E5095" s="25">
        <v>2</v>
      </c>
      <c r="F5095" s="25">
        <v>1</v>
      </c>
      <c r="G5095" s="10" t="s">
        <v>288</v>
      </c>
      <c r="H5095" s="25">
        <f>INDEX('Appendix 1 - Team Data'!$B$12:$R$112, MATCH(C5095, 'Appendix 1 - Team Data'!$B$12:$B$112,0),4)</f>
        <v>0</v>
      </c>
      <c r="I5095" s="25">
        <f>INDEX('Appendix 1 - Team Data'!$B$12:$R$112, MATCH(D5095, 'Appendix 1 - Team Data'!$B$12:$B$112,0),4)</f>
        <v>40</v>
      </c>
      <c r="J5095" s="25">
        <f t="shared" si="80"/>
        <v>1</v>
      </c>
    </row>
    <row r="5096" spans="2:10">
      <c r="B5096" s="3">
        <v>31440</v>
      </c>
      <c r="C5096" s="10" t="s">
        <v>252</v>
      </c>
      <c r="D5096" s="10" t="s">
        <v>222</v>
      </c>
      <c r="E5096" s="25">
        <v>0</v>
      </c>
      <c r="F5096" s="25">
        <v>1</v>
      </c>
      <c r="G5096" s="10" t="s">
        <v>288</v>
      </c>
      <c r="H5096" s="25">
        <f>INDEX('Appendix 1 - Team Data'!$B$12:$R$112, MATCH(C5096, 'Appendix 1 - Team Data'!$B$12:$B$112,0),4)</f>
        <v>20</v>
      </c>
      <c r="I5096" s="25">
        <f>INDEX('Appendix 1 - Team Data'!$B$12:$R$112, MATCH(D5096, 'Appendix 1 - Team Data'!$B$12:$B$112,0),4)</f>
        <v>60</v>
      </c>
      <c r="J5096" s="25">
        <f t="shared" si="80"/>
        <v>1</v>
      </c>
    </row>
    <row r="5097" spans="2:10">
      <c r="B5097" s="3">
        <v>31444</v>
      </c>
      <c r="C5097" s="10" t="s">
        <v>51</v>
      </c>
      <c r="D5097" s="10" t="s">
        <v>266</v>
      </c>
      <c r="E5097" s="25">
        <v>2</v>
      </c>
      <c r="F5097" s="25">
        <v>1</v>
      </c>
      <c r="G5097" s="10" t="s">
        <v>312</v>
      </c>
      <c r="H5097" s="25">
        <f>INDEX('Appendix 1 - Team Data'!$B$12:$R$112, MATCH(C5097, 'Appendix 1 - Team Data'!$B$12:$B$112,0),4)</f>
        <v>70</v>
      </c>
      <c r="I5097" s="25">
        <f>INDEX('Appendix 1 - Team Data'!$B$12:$R$112, MATCH(D5097, 'Appendix 1 - Team Data'!$B$12:$B$112,0),4)</f>
        <v>10</v>
      </c>
      <c r="J5097" s="25">
        <f t="shared" si="80"/>
        <v>1</v>
      </c>
    </row>
    <row r="5098" spans="2:10">
      <c r="B5098" s="3">
        <v>31448</v>
      </c>
      <c r="C5098" s="10" t="s">
        <v>211</v>
      </c>
      <c r="D5098" s="10" t="s">
        <v>40</v>
      </c>
      <c r="E5098" s="25">
        <v>1</v>
      </c>
      <c r="F5098" s="25">
        <v>2</v>
      </c>
      <c r="G5098" s="10" t="s">
        <v>288</v>
      </c>
      <c r="H5098" s="25">
        <f>INDEX('Appendix 1 - Team Data'!$B$12:$R$112, MATCH(C5098, 'Appendix 1 - Team Data'!$B$12:$B$112,0),4)</f>
        <v>90</v>
      </c>
      <c r="I5098" s="25">
        <f>INDEX('Appendix 1 - Team Data'!$B$12:$R$112, MATCH(D5098, 'Appendix 1 - Team Data'!$B$12:$B$112,0),4)</f>
        <v>90</v>
      </c>
      <c r="J5098" s="25">
        <f t="shared" si="80"/>
        <v>1</v>
      </c>
    </row>
    <row r="5099" spans="2:10">
      <c r="B5099" s="3">
        <v>31448</v>
      </c>
      <c r="C5099" s="10" t="s">
        <v>51</v>
      </c>
      <c r="D5099" s="10" t="s">
        <v>257</v>
      </c>
      <c r="E5099" s="25">
        <v>1</v>
      </c>
      <c r="F5099" s="25">
        <v>0</v>
      </c>
      <c r="G5099" s="10" t="s">
        <v>312</v>
      </c>
      <c r="H5099" s="25">
        <f>INDEX('Appendix 1 - Team Data'!$B$12:$R$112, MATCH(C5099, 'Appendix 1 - Team Data'!$B$12:$B$112,0),4)</f>
        <v>70</v>
      </c>
      <c r="I5099" s="25">
        <f>INDEX('Appendix 1 - Team Data'!$B$12:$R$112, MATCH(D5099, 'Appendix 1 - Team Data'!$B$12:$B$112,0),4)</f>
        <v>20</v>
      </c>
      <c r="J5099" s="25">
        <f t="shared" si="80"/>
        <v>1</v>
      </c>
    </row>
    <row r="5100" spans="2:10">
      <c r="B5100" s="3">
        <v>31462</v>
      </c>
      <c r="C5100" s="10" t="s">
        <v>41</v>
      </c>
      <c r="D5100" s="10" t="s">
        <v>15</v>
      </c>
      <c r="E5100" s="25">
        <v>1</v>
      </c>
      <c r="F5100" s="25">
        <v>0</v>
      </c>
      <c r="G5100" s="10" t="s">
        <v>288</v>
      </c>
      <c r="H5100" s="25">
        <f>INDEX('Appendix 1 - Team Data'!$B$12:$R$112, MATCH(C5100, 'Appendix 1 - Team Data'!$B$12:$B$112,0),4)</f>
        <v>80</v>
      </c>
      <c r="I5100" s="25">
        <f>INDEX('Appendix 1 - Team Data'!$B$12:$R$112, MATCH(D5100, 'Appendix 1 - Team Data'!$B$12:$B$112,0),4)</f>
        <v>50</v>
      </c>
      <c r="J5100" s="25">
        <f t="shared" si="80"/>
        <v>1</v>
      </c>
    </row>
    <row r="5101" spans="2:10">
      <c r="B5101" s="3">
        <v>31468</v>
      </c>
      <c r="C5101" s="10" t="s">
        <v>16</v>
      </c>
      <c r="D5101" s="10" t="s">
        <v>214</v>
      </c>
      <c r="E5101" s="25">
        <v>1</v>
      </c>
      <c r="F5101" s="25">
        <v>2</v>
      </c>
      <c r="G5101" s="10" t="s">
        <v>288</v>
      </c>
      <c r="H5101" s="25">
        <f>INDEX('Appendix 1 - Team Data'!$B$12:$R$112, MATCH(C5101, 'Appendix 1 - Team Data'!$B$12:$B$112,0),4)</f>
        <v>30</v>
      </c>
      <c r="I5101" s="25">
        <f>INDEX('Appendix 1 - Team Data'!$B$12:$R$112, MATCH(D5101, 'Appendix 1 - Team Data'!$B$12:$B$112,0),4)</f>
        <v>70</v>
      </c>
      <c r="J5101" s="25">
        <f t="shared" si="80"/>
        <v>1</v>
      </c>
    </row>
    <row r="5102" spans="2:10">
      <c r="B5102" s="3">
        <v>31469</v>
      </c>
      <c r="C5102" s="10" t="s">
        <v>252</v>
      </c>
      <c r="D5102" s="10" t="s">
        <v>48</v>
      </c>
      <c r="E5102" s="25">
        <v>1</v>
      </c>
      <c r="F5102" s="25">
        <v>2</v>
      </c>
      <c r="G5102" s="10" t="s">
        <v>288</v>
      </c>
      <c r="H5102" s="25">
        <f>INDEX('Appendix 1 - Team Data'!$B$12:$R$112, MATCH(C5102, 'Appendix 1 - Team Data'!$B$12:$B$112,0),4)</f>
        <v>20</v>
      </c>
      <c r="I5102" s="25">
        <f>INDEX('Appendix 1 - Team Data'!$B$12:$R$112, MATCH(D5102, 'Appendix 1 - Team Data'!$B$12:$B$112,0),4)</f>
        <v>90</v>
      </c>
      <c r="J5102" s="25">
        <f t="shared" si="80"/>
        <v>1</v>
      </c>
    </row>
    <row r="5103" spans="2:10">
      <c r="B5103" s="3">
        <v>31471</v>
      </c>
      <c r="C5103" s="10" t="s">
        <v>16</v>
      </c>
      <c r="D5103" s="10" t="s">
        <v>244</v>
      </c>
      <c r="E5103" s="25">
        <v>0</v>
      </c>
      <c r="F5103" s="25">
        <v>1</v>
      </c>
      <c r="G5103" s="10" t="s">
        <v>288</v>
      </c>
      <c r="H5103" s="25">
        <f>INDEX('Appendix 1 - Team Data'!$B$12:$R$112, MATCH(C5103, 'Appendix 1 - Team Data'!$B$12:$B$112,0),4)</f>
        <v>30</v>
      </c>
      <c r="I5103" s="25">
        <f>INDEX('Appendix 1 - Team Data'!$B$12:$R$112, MATCH(D5103, 'Appendix 1 - Team Data'!$B$12:$B$112,0),4)</f>
        <v>30</v>
      </c>
      <c r="J5103" s="25">
        <f t="shared" si="80"/>
        <v>1</v>
      </c>
    </row>
    <row r="5104" spans="2:10">
      <c r="B5104" s="3">
        <v>31473</v>
      </c>
      <c r="C5104" s="10" t="s">
        <v>17</v>
      </c>
      <c r="D5104" s="10" t="s">
        <v>228</v>
      </c>
      <c r="E5104" s="25">
        <v>0</v>
      </c>
      <c r="F5104" s="25">
        <v>1</v>
      </c>
      <c r="G5104" s="10" t="s">
        <v>288</v>
      </c>
      <c r="H5104" s="25">
        <f>INDEX('Appendix 1 - Team Data'!$B$12:$R$112, MATCH(C5104, 'Appendix 1 - Team Data'!$B$12:$B$112,0),4)</f>
        <v>50</v>
      </c>
      <c r="I5104" s="25">
        <f>INDEX('Appendix 1 - Team Data'!$B$12:$R$112, MATCH(D5104, 'Appendix 1 - Team Data'!$B$12:$B$112,0),4)</f>
        <v>50</v>
      </c>
      <c r="J5104" s="25">
        <f t="shared" si="80"/>
        <v>1</v>
      </c>
    </row>
    <row r="5105" spans="2:10">
      <c r="B5105" s="3">
        <v>31476</v>
      </c>
      <c r="C5105" s="10" t="s">
        <v>277</v>
      </c>
      <c r="D5105" s="10" t="s">
        <v>246</v>
      </c>
      <c r="E5105" s="25">
        <v>0</v>
      </c>
      <c r="F5105" s="25">
        <v>1</v>
      </c>
      <c r="G5105" s="10" t="s">
        <v>288</v>
      </c>
      <c r="H5105" s="25">
        <f>INDEX('Appendix 1 - Team Data'!$B$12:$R$112, MATCH(C5105, 'Appendix 1 - Team Data'!$B$12:$B$112,0),4)</f>
        <v>0</v>
      </c>
      <c r="I5105" s="25">
        <f>INDEX('Appendix 1 - Team Data'!$B$12:$R$112, MATCH(D5105, 'Appendix 1 - Team Data'!$B$12:$B$112,0),4)</f>
        <v>30</v>
      </c>
      <c r="J5105" s="25">
        <f t="shared" si="80"/>
        <v>1</v>
      </c>
    </row>
    <row r="5106" spans="2:10">
      <c r="B5106" s="3">
        <v>31478</v>
      </c>
      <c r="C5106" s="10" t="s">
        <v>17</v>
      </c>
      <c r="D5106" s="10" t="s">
        <v>51</v>
      </c>
      <c r="E5106" s="25">
        <v>0</v>
      </c>
      <c r="F5106" s="25">
        <v>1</v>
      </c>
      <c r="G5106" s="10" t="s">
        <v>306</v>
      </c>
      <c r="H5106" s="25">
        <f>INDEX('Appendix 1 - Team Data'!$B$12:$R$112, MATCH(C5106, 'Appendix 1 - Team Data'!$B$12:$B$112,0),4)</f>
        <v>50</v>
      </c>
      <c r="I5106" s="25">
        <f>INDEX('Appendix 1 - Team Data'!$B$12:$R$112, MATCH(D5106, 'Appendix 1 - Team Data'!$B$12:$B$112,0),4)</f>
        <v>70</v>
      </c>
      <c r="J5106" s="25">
        <f t="shared" si="80"/>
        <v>1</v>
      </c>
    </row>
    <row r="5107" spans="2:10">
      <c r="B5107" s="3">
        <v>31479</v>
      </c>
      <c r="C5107" s="10" t="s">
        <v>231</v>
      </c>
      <c r="D5107" s="10" t="s">
        <v>260</v>
      </c>
      <c r="E5107" s="25">
        <v>3</v>
      </c>
      <c r="F5107" s="25">
        <v>2</v>
      </c>
      <c r="G5107" s="10" t="s">
        <v>306</v>
      </c>
      <c r="H5107" s="25">
        <f>INDEX('Appendix 1 - Team Data'!$B$12:$R$112, MATCH(C5107, 'Appendix 1 - Team Data'!$B$12:$B$112,0),4)</f>
        <v>40</v>
      </c>
      <c r="I5107" s="25">
        <f>INDEX('Appendix 1 - Team Data'!$B$12:$R$112, MATCH(D5107, 'Appendix 1 - Team Data'!$B$12:$B$112,0),4)</f>
        <v>10</v>
      </c>
      <c r="J5107" s="25">
        <f t="shared" si="80"/>
        <v>1</v>
      </c>
    </row>
    <row r="5108" spans="2:10">
      <c r="B5108" s="3">
        <v>31483</v>
      </c>
      <c r="C5108" s="10" t="s">
        <v>225</v>
      </c>
      <c r="D5108" s="10" t="s">
        <v>36</v>
      </c>
      <c r="E5108" s="25">
        <v>1</v>
      </c>
      <c r="F5108" s="25">
        <v>0</v>
      </c>
      <c r="G5108" s="10" t="s">
        <v>288</v>
      </c>
      <c r="H5108" s="25">
        <f>INDEX('Appendix 1 - Team Data'!$B$12:$R$112, MATCH(C5108, 'Appendix 1 - Team Data'!$B$12:$B$112,0),4)</f>
        <v>60</v>
      </c>
      <c r="I5108" s="25">
        <f>INDEX('Appendix 1 - Team Data'!$B$12:$R$112, MATCH(D5108, 'Appendix 1 - Team Data'!$B$12:$B$112,0),4)</f>
        <v>80</v>
      </c>
      <c r="J5108" s="25">
        <f t="shared" si="80"/>
        <v>1</v>
      </c>
    </row>
    <row r="5109" spans="2:10">
      <c r="B5109" s="3">
        <v>31484</v>
      </c>
      <c r="C5109" s="10" t="s">
        <v>243</v>
      </c>
      <c r="D5109" s="10" t="s">
        <v>51</v>
      </c>
      <c r="E5109" s="25">
        <v>1</v>
      </c>
      <c r="F5109" s="25">
        <v>0</v>
      </c>
      <c r="G5109" s="10" t="s">
        <v>306</v>
      </c>
      <c r="H5109" s="25">
        <f>INDEX('Appendix 1 - Team Data'!$B$12:$R$112, MATCH(C5109, 'Appendix 1 - Team Data'!$B$12:$B$112,0),4)</f>
        <v>30</v>
      </c>
      <c r="I5109" s="25">
        <f>INDEX('Appendix 1 - Team Data'!$B$12:$R$112, MATCH(D5109, 'Appendix 1 - Team Data'!$B$12:$B$112,0),4)</f>
        <v>70</v>
      </c>
      <c r="J5109" s="25">
        <f t="shared" si="80"/>
        <v>1</v>
      </c>
    </row>
    <row r="5110" spans="2:10">
      <c r="B5110" s="3">
        <v>31485</v>
      </c>
      <c r="C5110" s="10" t="s">
        <v>251</v>
      </c>
      <c r="D5110" s="10" t="s">
        <v>231</v>
      </c>
      <c r="E5110" s="25">
        <v>2</v>
      </c>
      <c r="F5110" s="25">
        <v>3</v>
      </c>
      <c r="G5110" s="10" t="s">
        <v>306</v>
      </c>
      <c r="H5110" s="25">
        <f>INDEX('Appendix 1 - Team Data'!$B$12:$R$112, MATCH(C5110, 'Appendix 1 - Team Data'!$B$12:$B$112,0),4)</f>
        <v>20</v>
      </c>
      <c r="I5110" s="25">
        <f>INDEX('Appendix 1 - Team Data'!$B$12:$R$112, MATCH(D5110, 'Appendix 1 - Team Data'!$B$12:$B$112,0),4)</f>
        <v>40</v>
      </c>
      <c r="J5110" s="25">
        <f t="shared" si="80"/>
        <v>1</v>
      </c>
    </row>
    <row r="5111" spans="2:10">
      <c r="B5111" s="3">
        <v>31485</v>
      </c>
      <c r="C5111" s="10" t="s">
        <v>22</v>
      </c>
      <c r="D5111" s="10" t="s">
        <v>260</v>
      </c>
      <c r="E5111" s="25">
        <v>1</v>
      </c>
      <c r="F5111" s="25">
        <v>0</v>
      </c>
      <c r="G5111" s="10" t="s">
        <v>306</v>
      </c>
      <c r="H5111" s="25">
        <f>INDEX('Appendix 1 - Team Data'!$B$12:$R$112, MATCH(C5111, 'Appendix 1 - Team Data'!$B$12:$B$112,0),4)</f>
        <v>50</v>
      </c>
      <c r="I5111" s="25">
        <f>INDEX('Appendix 1 - Team Data'!$B$12:$R$112, MATCH(D5111, 'Appendix 1 - Team Data'!$B$12:$B$112,0),4)</f>
        <v>10</v>
      </c>
      <c r="J5111" s="25">
        <f t="shared" si="80"/>
        <v>1</v>
      </c>
    </row>
    <row r="5112" spans="2:10">
      <c r="B5112" s="3">
        <v>31488</v>
      </c>
      <c r="C5112" s="10" t="s">
        <v>231</v>
      </c>
      <c r="D5112" s="10" t="s">
        <v>243</v>
      </c>
      <c r="E5112" s="25">
        <v>1</v>
      </c>
      <c r="F5112" s="25">
        <v>0</v>
      </c>
      <c r="G5112" s="10" t="s">
        <v>306</v>
      </c>
      <c r="H5112" s="25">
        <f>INDEX('Appendix 1 - Team Data'!$B$12:$R$112, MATCH(C5112, 'Appendix 1 - Team Data'!$B$12:$B$112,0),4)</f>
        <v>40</v>
      </c>
      <c r="I5112" s="25">
        <f>INDEX('Appendix 1 - Team Data'!$B$12:$R$112, MATCH(D5112, 'Appendix 1 - Team Data'!$B$12:$B$112,0),4)</f>
        <v>30</v>
      </c>
      <c r="J5112" s="25">
        <f t="shared" si="80"/>
        <v>1</v>
      </c>
    </row>
    <row r="5113" spans="2:10">
      <c r="B5113" s="3">
        <v>31488</v>
      </c>
      <c r="C5113" s="10" t="s">
        <v>17</v>
      </c>
      <c r="D5113" s="10" t="s">
        <v>22</v>
      </c>
      <c r="E5113" s="25">
        <v>1</v>
      </c>
      <c r="F5113" s="25">
        <v>0</v>
      </c>
      <c r="G5113" s="10" t="s">
        <v>306</v>
      </c>
      <c r="H5113" s="25">
        <f>INDEX('Appendix 1 - Team Data'!$B$12:$R$112, MATCH(C5113, 'Appendix 1 - Team Data'!$B$12:$B$112,0),4)</f>
        <v>50</v>
      </c>
      <c r="I5113" s="25">
        <f>INDEX('Appendix 1 - Team Data'!$B$12:$R$112, MATCH(D5113, 'Appendix 1 - Team Data'!$B$12:$B$112,0),4)</f>
        <v>50</v>
      </c>
      <c r="J5113" s="25">
        <f t="shared" si="80"/>
        <v>1</v>
      </c>
    </row>
    <row r="5114" spans="2:10">
      <c r="B5114" s="3">
        <v>31490</v>
      </c>
      <c r="C5114" s="10" t="s">
        <v>275</v>
      </c>
      <c r="D5114" s="10" t="s">
        <v>31</v>
      </c>
      <c r="E5114" s="25">
        <v>1</v>
      </c>
      <c r="F5114" s="25">
        <v>0</v>
      </c>
      <c r="G5114" s="10" t="s">
        <v>288</v>
      </c>
      <c r="H5114" s="25">
        <f>INDEX('Appendix 1 - Team Data'!$B$12:$R$112, MATCH(C5114, 'Appendix 1 - Team Data'!$B$12:$B$112,0),4)</f>
        <v>0</v>
      </c>
      <c r="I5114" s="25">
        <f>INDEX('Appendix 1 - Team Data'!$B$12:$R$112, MATCH(D5114, 'Appendix 1 - Team Data'!$B$12:$B$112,0),4)</f>
        <v>70</v>
      </c>
      <c r="J5114" s="25">
        <f t="shared" si="80"/>
        <v>1</v>
      </c>
    </row>
    <row r="5115" spans="2:10">
      <c r="B5115" s="3">
        <v>31491</v>
      </c>
      <c r="C5115" s="10" t="s">
        <v>243</v>
      </c>
      <c r="D5115" s="10" t="s">
        <v>22</v>
      </c>
      <c r="E5115" s="25">
        <v>3</v>
      </c>
      <c r="F5115" s="25">
        <v>2</v>
      </c>
      <c r="G5115" s="10" t="s">
        <v>306</v>
      </c>
      <c r="H5115" s="25">
        <f>INDEX('Appendix 1 - Team Data'!$B$12:$R$112, MATCH(C5115, 'Appendix 1 - Team Data'!$B$12:$B$112,0),4)</f>
        <v>30</v>
      </c>
      <c r="I5115" s="25">
        <f>INDEX('Appendix 1 - Team Data'!$B$12:$R$112, MATCH(D5115, 'Appendix 1 - Team Data'!$B$12:$B$112,0),4)</f>
        <v>50</v>
      </c>
      <c r="J5115" s="25">
        <f t="shared" si="80"/>
        <v>1</v>
      </c>
    </row>
    <row r="5116" spans="2:10">
      <c r="B5116" s="3">
        <v>31494</v>
      </c>
      <c r="C5116" s="10" t="s">
        <v>270</v>
      </c>
      <c r="D5116" s="10" t="s">
        <v>253</v>
      </c>
      <c r="E5116" s="25">
        <v>2</v>
      </c>
      <c r="F5116" s="25">
        <v>1</v>
      </c>
      <c r="G5116" s="10" t="s">
        <v>301</v>
      </c>
      <c r="H5116" s="25">
        <f>INDEX('Appendix 1 - Team Data'!$B$12:$R$112, MATCH(C5116, 'Appendix 1 - Team Data'!$B$12:$B$112,0),4)</f>
        <v>0</v>
      </c>
      <c r="I5116" s="25">
        <f>INDEX('Appendix 1 - Team Data'!$B$12:$R$112, MATCH(D5116, 'Appendix 1 - Team Data'!$B$12:$B$112,0),4)</f>
        <v>20</v>
      </c>
      <c r="J5116" s="25">
        <f t="shared" si="80"/>
        <v>1</v>
      </c>
    </row>
    <row r="5117" spans="2:10">
      <c r="B5117" s="3">
        <v>31497</v>
      </c>
      <c r="C5117" s="10" t="s">
        <v>221</v>
      </c>
      <c r="D5117" s="10" t="s">
        <v>214</v>
      </c>
      <c r="E5117" s="25">
        <v>0</v>
      </c>
      <c r="F5117" s="25">
        <v>1</v>
      </c>
      <c r="G5117" s="10" t="s">
        <v>288</v>
      </c>
      <c r="H5117" s="25">
        <f>INDEX('Appendix 1 - Team Data'!$B$12:$R$112, MATCH(C5117, 'Appendix 1 - Team Data'!$B$12:$B$112,0),4)</f>
        <v>60</v>
      </c>
      <c r="I5117" s="25">
        <f>INDEX('Appendix 1 - Team Data'!$B$12:$R$112, MATCH(D5117, 'Appendix 1 - Team Data'!$B$12:$B$112,0),4)</f>
        <v>70</v>
      </c>
      <c r="J5117" s="25">
        <f t="shared" si="80"/>
        <v>1</v>
      </c>
    </row>
    <row r="5118" spans="2:10">
      <c r="B5118" s="3">
        <v>31497</v>
      </c>
      <c r="C5118" s="10" t="s">
        <v>211</v>
      </c>
      <c r="D5118" s="10" t="s">
        <v>226</v>
      </c>
      <c r="E5118" s="25">
        <v>2</v>
      </c>
      <c r="F5118" s="25">
        <v>1</v>
      </c>
      <c r="G5118" s="10" t="s">
        <v>288</v>
      </c>
      <c r="H5118" s="25">
        <f>INDEX('Appendix 1 - Team Data'!$B$12:$R$112, MATCH(C5118, 'Appendix 1 - Team Data'!$B$12:$B$112,0),4)</f>
        <v>90</v>
      </c>
      <c r="I5118" s="25">
        <f>INDEX('Appendix 1 - Team Data'!$B$12:$R$112, MATCH(D5118, 'Appendix 1 - Team Data'!$B$12:$B$112,0),4)</f>
        <v>60</v>
      </c>
      <c r="J5118" s="25">
        <f t="shared" si="80"/>
        <v>1</v>
      </c>
    </row>
    <row r="5119" spans="2:10">
      <c r="B5119" s="3">
        <v>31497</v>
      </c>
      <c r="C5119" s="10" t="s">
        <v>15</v>
      </c>
      <c r="D5119" s="10" t="s">
        <v>48</v>
      </c>
      <c r="E5119" s="25">
        <v>0</v>
      </c>
      <c r="F5119" s="25">
        <v>1</v>
      </c>
      <c r="G5119" s="10" t="s">
        <v>288</v>
      </c>
      <c r="H5119" s="25">
        <f>INDEX('Appendix 1 - Team Data'!$B$12:$R$112, MATCH(C5119, 'Appendix 1 - Team Data'!$B$12:$B$112,0),4)</f>
        <v>50</v>
      </c>
      <c r="I5119" s="25">
        <f>INDEX('Appendix 1 - Team Data'!$B$12:$R$112, MATCH(D5119, 'Appendix 1 - Team Data'!$B$12:$B$112,0),4)</f>
        <v>90</v>
      </c>
      <c r="J5119" s="25">
        <f t="shared" si="80"/>
        <v>1</v>
      </c>
    </row>
    <row r="5120" spans="2:10">
      <c r="B5120" s="3">
        <v>31499</v>
      </c>
      <c r="C5120" s="10" t="s">
        <v>249</v>
      </c>
      <c r="D5120" s="10" t="s">
        <v>275</v>
      </c>
      <c r="E5120" s="25">
        <v>0</v>
      </c>
      <c r="F5120" s="25">
        <v>1</v>
      </c>
      <c r="G5120" s="10" t="s">
        <v>301</v>
      </c>
      <c r="H5120" s="25">
        <f>INDEX('Appendix 1 - Team Data'!$B$12:$R$112, MATCH(C5120, 'Appendix 1 - Team Data'!$B$12:$B$112,0),4)</f>
        <v>20</v>
      </c>
      <c r="I5120" s="25">
        <f>INDEX('Appendix 1 - Team Data'!$B$12:$R$112, MATCH(D5120, 'Appendix 1 - Team Data'!$B$12:$B$112,0),4)</f>
        <v>0</v>
      </c>
      <c r="J5120" s="25">
        <f t="shared" si="80"/>
        <v>1</v>
      </c>
    </row>
    <row r="5121" spans="2:10">
      <c r="B5121" s="3">
        <v>31501</v>
      </c>
      <c r="C5121" s="10" t="s">
        <v>245</v>
      </c>
      <c r="D5121" s="10" t="s">
        <v>16</v>
      </c>
      <c r="E5121" s="25">
        <v>1</v>
      </c>
      <c r="F5121" s="25">
        <v>2</v>
      </c>
      <c r="G5121" s="10" t="s">
        <v>301</v>
      </c>
      <c r="H5121" s="25">
        <f>INDEX('Appendix 1 - Team Data'!$B$12:$R$112, MATCH(C5121, 'Appendix 1 - Team Data'!$B$12:$B$112,0),4)</f>
        <v>30</v>
      </c>
      <c r="I5121" s="25">
        <f>INDEX('Appendix 1 - Team Data'!$B$12:$R$112, MATCH(D5121, 'Appendix 1 - Team Data'!$B$12:$B$112,0),4)</f>
        <v>30</v>
      </c>
      <c r="J5121" s="25">
        <f t="shared" si="80"/>
        <v>1</v>
      </c>
    </row>
    <row r="5122" spans="2:10">
      <c r="B5122" s="3">
        <v>31501</v>
      </c>
      <c r="C5122" s="10" t="s">
        <v>253</v>
      </c>
      <c r="D5122" s="10" t="s">
        <v>249</v>
      </c>
      <c r="E5122" s="25">
        <v>0</v>
      </c>
      <c r="F5122" s="25">
        <v>1</v>
      </c>
      <c r="G5122" s="10" t="s">
        <v>301</v>
      </c>
      <c r="H5122" s="25">
        <f>INDEX('Appendix 1 - Team Data'!$B$12:$R$112, MATCH(C5122, 'Appendix 1 - Team Data'!$B$12:$B$112,0),4)</f>
        <v>20</v>
      </c>
      <c r="I5122" s="25">
        <f>INDEX('Appendix 1 - Team Data'!$B$12:$R$112, MATCH(D5122, 'Appendix 1 - Team Data'!$B$12:$B$112,0),4)</f>
        <v>20</v>
      </c>
      <c r="J5122" s="25">
        <f t="shared" si="80"/>
        <v>1</v>
      </c>
    </row>
    <row r="5123" spans="2:10">
      <c r="B5123" s="3">
        <v>31503</v>
      </c>
      <c r="C5123" s="10" t="s">
        <v>275</v>
      </c>
      <c r="D5123" s="10" t="s">
        <v>270</v>
      </c>
      <c r="E5123" s="25">
        <v>2</v>
      </c>
      <c r="F5123" s="25">
        <v>1</v>
      </c>
      <c r="G5123" s="10" t="s">
        <v>301</v>
      </c>
      <c r="H5123" s="25">
        <f>INDEX('Appendix 1 - Team Data'!$B$12:$R$112, MATCH(C5123, 'Appendix 1 - Team Data'!$B$12:$B$112,0),4)</f>
        <v>0</v>
      </c>
      <c r="I5123" s="25">
        <f>INDEX('Appendix 1 - Team Data'!$B$12:$R$112, MATCH(D5123, 'Appendix 1 - Team Data'!$B$12:$B$112,0),4)</f>
        <v>0</v>
      </c>
      <c r="J5123" s="25">
        <f t="shared" si="80"/>
        <v>1</v>
      </c>
    </row>
    <row r="5124" spans="2:10">
      <c r="B5124" s="3">
        <v>31505</v>
      </c>
      <c r="C5124" s="10" t="s">
        <v>245</v>
      </c>
      <c r="D5124" s="10" t="s">
        <v>275</v>
      </c>
      <c r="E5124" s="25">
        <v>1</v>
      </c>
      <c r="F5124" s="25">
        <v>2</v>
      </c>
      <c r="G5124" s="10" t="s">
        <v>301</v>
      </c>
      <c r="H5124" s="25">
        <f>INDEX('Appendix 1 - Team Data'!$B$12:$R$112, MATCH(C5124, 'Appendix 1 - Team Data'!$B$12:$B$112,0),4)</f>
        <v>30</v>
      </c>
      <c r="I5124" s="25">
        <f>INDEX('Appendix 1 - Team Data'!$B$12:$R$112, MATCH(D5124, 'Appendix 1 - Team Data'!$B$12:$B$112,0),4)</f>
        <v>0</v>
      </c>
      <c r="J5124" s="25">
        <f t="shared" si="80"/>
        <v>1</v>
      </c>
    </row>
    <row r="5125" spans="2:10">
      <c r="B5125" s="3">
        <v>31508</v>
      </c>
      <c r="C5125" s="10" t="s">
        <v>253</v>
      </c>
      <c r="D5125" s="10" t="s">
        <v>245</v>
      </c>
      <c r="E5125" s="25">
        <v>2</v>
      </c>
      <c r="F5125" s="25">
        <v>3</v>
      </c>
      <c r="G5125" s="10" t="s">
        <v>301</v>
      </c>
      <c r="H5125" s="25">
        <f>INDEX('Appendix 1 - Team Data'!$B$12:$R$112, MATCH(C5125, 'Appendix 1 - Team Data'!$B$12:$B$112,0),4)</f>
        <v>20</v>
      </c>
      <c r="I5125" s="25">
        <f>INDEX('Appendix 1 - Team Data'!$B$12:$R$112, MATCH(D5125, 'Appendix 1 - Team Data'!$B$12:$B$112,0),4)</f>
        <v>30</v>
      </c>
      <c r="J5125" s="25">
        <f t="shared" si="80"/>
        <v>1</v>
      </c>
    </row>
    <row r="5126" spans="2:10">
      <c r="B5126" s="3">
        <v>31509</v>
      </c>
      <c r="C5126" s="10" t="s">
        <v>270</v>
      </c>
      <c r="D5126" s="10" t="s">
        <v>249</v>
      </c>
      <c r="E5126" s="25">
        <v>3</v>
      </c>
      <c r="F5126" s="25">
        <v>2</v>
      </c>
      <c r="G5126" s="10" t="s">
        <v>301</v>
      </c>
      <c r="H5126" s="25">
        <f>INDEX('Appendix 1 - Team Data'!$B$12:$R$112, MATCH(C5126, 'Appendix 1 - Team Data'!$B$12:$B$112,0),4)</f>
        <v>0</v>
      </c>
      <c r="I5126" s="25">
        <f>INDEX('Appendix 1 - Team Data'!$B$12:$R$112, MATCH(D5126, 'Appendix 1 - Team Data'!$B$12:$B$112,0),4)</f>
        <v>20</v>
      </c>
      <c r="J5126" s="25">
        <f t="shared" si="80"/>
        <v>1</v>
      </c>
    </row>
    <row r="5127" spans="2:10">
      <c r="B5127" s="3">
        <v>31511</v>
      </c>
      <c r="C5127" s="10" t="s">
        <v>36</v>
      </c>
      <c r="D5127" s="10" t="s">
        <v>40</v>
      </c>
      <c r="E5127" s="25">
        <v>0</v>
      </c>
      <c r="F5127" s="25">
        <v>1</v>
      </c>
      <c r="G5127" s="10" t="s">
        <v>288</v>
      </c>
      <c r="H5127" s="25">
        <f>INDEX('Appendix 1 - Team Data'!$B$12:$R$112, MATCH(C5127, 'Appendix 1 - Team Data'!$B$12:$B$112,0),4)</f>
        <v>80</v>
      </c>
      <c r="I5127" s="25">
        <f>INDEX('Appendix 1 - Team Data'!$B$12:$R$112, MATCH(D5127, 'Appendix 1 - Team Data'!$B$12:$B$112,0),4)</f>
        <v>90</v>
      </c>
      <c r="J5127" s="25">
        <f t="shared" si="80"/>
        <v>1</v>
      </c>
    </row>
    <row r="5128" spans="2:10">
      <c r="B5128" s="3">
        <v>31515</v>
      </c>
      <c r="C5128" s="10" t="s">
        <v>41</v>
      </c>
      <c r="D5128" s="10" t="s">
        <v>18</v>
      </c>
      <c r="E5128" s="25">
        <v>1</v>
      </c>
      <c r="F5128" s="25">
        <v>0</v>
      </c>
      <c r="G5128" s="10" t="s">
        <v>288</v>
      </c>
      <c r="H5128" s="25">
        <f>INDEX('Appendix 1 - Team Data'!$B$12:$R$112, MATCH(C5128, 'Appendix 1 - Team Data'!$B$12:$B$112,0),4)</f>
        <v>80</v>
      </c>
      <c r="I5128" s="25">
        <f>INDEX('Appendix 1 - Team Data'!$B$12:$R$112, MATCH(D5128, 'Appendix 1 - Team Data'!$B$12:$B$112,0),4)</f>
        <v>80</v>
      </c>
      <c r="J5128" s="25">
        <f t="shared" si="80"/>
        <v>1</v>
      </c>
    </row>
    <row r="5129" spans="2:10">
      <c r="B5129" s="3">
        <v>31525</v>
      </c>
      <c r="C5129" s="10" t="s">
        <v>48</v>
      </c>
      <c r="D5129" s="10" t="s">
        <v>222</v>
      </c>
      <c r="E5129" s="25">
        <v>2</v>
      </c>
      <c r="F5129" s="25">
        <v>1</v>
      </c>
      <c r="G5129" s="10" t="s">
        <v>334</v>
      </c>
      <c r="H5129" s="25">
        <f>INDEX('Appendix 1 - Team Data'!$B$12:$R$112, MATCH(C5129, 'Appendix 1 - Team Data'!$B$12:$B$112,0),4)</f>
        <v>90</v>
      </c>
      <c r="I5129" s="25">
        <f>INDEX('Appendix 1 - Team Data'!$B$12:$R$112, MATCH(D5129, 'Appendix 1 - Team Data'!$B$12:$B$112,0),4)</f>
        <v>60</v>
      </c>
      <c r="J5129" s="25">
        <f t="shared" si="80"/>
        <v>1</v>
      </c>
    </row>
    <row r="5130" spans="2:10">
      <c r="B5130" s="3">
        <v>31525</v>
      </c>
      <c r="C5130" s="10" t="s">
        <v>229</v>
      </c>
      <c r="D5130" s="10" t="s">
        <v>22</v>
      </c>
      <c r="E5130" s="25">
        <v>2</v>
      </c>
      <c r="F5130" s="25">
        <v>1</v>
      </c>
      <c r="G5130" s="10" t="s">
        <v>288</v>
      </c>
      <c r="H5130" s="25">
        <f>INDEX('Appendix 1 - Team Data'!$B$12:$R$112, MATCH(C5130, 'Appendix 1 - Team Data'!$B$12:$B$112,0),4)</f>
        <v>50</v>
      </c>
      <c r="I5130" s="25">
        <f>INDEX('Appendix 1 - Team Data'!$B$12:$R$112, MATCH(D5130, 'Appendix 1 - Team Data'!$B$12:$B$112,0),4)</f>
        <v>50</v>
      </c>
      <c r="J5130" s="25">
        <f t="shared" si="80"/>
        <v>1</v>
      </c>
    </row>
    <row r="5131" spans="2:10">
      <c r="B5131" s="3">
        <v>31525</v>
      </c>
      <c r="C5131" s="10" t="s">
        <v>228</v>
      </c>
      <c r="D5131" s="10" t="s">
        <v>15</v>
      </c>
      <c r="E5131" s="25">
        <v>2</v>
      </c>
      <c r="F5131" s="25">
        <v>1</v>
      </c>
      <c r="G5131" s="10" t="s">
        <v>288</v>
      </c>
      <c r="H5131" s="25">
        <f>INDEX('Appendix 1 - Team Data'!$B$12:$R$112, MATCH(C5131, 'Appendix 1 - Team Data'!$B$12:$B$112,0),4)</f>
        <v>50</v>
      </c>
      <c r="I5131" s="25">
        <f>INDEX('Appendix 1 - Team Data'!$B$12:$R$112, MATCH(D5131, 'Appendix 1 - Team Data'!$B$12:$B$112,0),4)</f>
        <v>50</v>
      </c>
      <c r="J5131" s="25">
        <f t="shared" si="80"/>
        <v>1</v>
      </c>
    </row>
    <row r="5132" spans="2:10">
      <c r="B5132" s="3">
        <v>31532</v>
      </c>
      <c r="C5132" s="10" t="s">
        <v>246</v>
      </c>
      <c r="D5132" s="10" t="s">
        <v>30</v>
      </c>
      <c r="E5132" s="25">
        <v>1</v>
      </c>
      <c r="F5132" s="25">
        <v>0</v>
      </c>
      <c r="G5132" s="10" t="s">
        <v>288</v>
      </c>
      <c r="H5132" s="25">
        <f>INDEX('Appendix 1 - Team Data'!$B$12:$R$112, MATCH(C5132, 'Appendix 1 - Team Data'!$B$12:$B$112,0),4)</f>
        <v>30</v>
      </c>
      <c r="I5132" s="25">
        <f>INDEX('Appendix 1 - Team Data'!$B$12:$R$112, MATCH(D5132, 'Appendix 1 - Team Data'!$B$12:$B$112,0),4)</f>
        <v>90</v>
      </c>
      <c r="J5132" s="25">
        <f t="shared" si="80"/>
        <v>1</v>
      </c>
    </row>
    <row r="5133" spans="2:10">
      <c r="B5133" s="3">
        <v>31543</v>
      </c>
      <c r="C5133" s="10" t="s">
        <v>53</v>
      </c>
      <c r="D5133" s="10" t="s">
        <v>251</v>
      </c>
      <c r="E5133" s="25">
        <v>2</v>
      </c>
      <c r="F5133" s="25">
        <v>1</v>
      </c>
      <c r="G5133" s="10" t="s">
        <v>308</v>
      </c>
      <c r="H5133" s="25">
        <f>INDEX('Appendix 1 - Team Data'!$B$12:$R$112, MATCH(C5133, 'Appendix 1 - Team Data'!$B$12:$B$112,0),4)</f>
        <v>50</v>
      </c>
      <c r="I5133" s="25">
        <f>INDEX('Appendix 1 - Team Data'!$B$12:$R$112, MATCH(D5133, 'Appendix 1 - Team Data'!$B$12:$B$112,0),4)</f>
        <v>20</v>
      </c>
      <c r="J5133" s="25">
        <f t="shared" si="80"/>
        <v>1</v>
      </c>
    </row>
    <row r="5134" spans="2:10">
      <c r="B5134" s="3">
        <v>31545</v>
      </c>
      <c r="C5134" s="10" t="s">
        <v>246</v>
      </c>
      <c r="D5134" s="10" t="s">
        <v>28</v>
      </c>
      <c r="E5134" s="25">
        <v>1</v>
      </c>
      <c r="F5134" s="25">
        <v>0</v>
      </c>
      <c r="G5134" s="10" t="s">
        <v>288</v>
      </c>
      <c r="H5134" s="25">
        <f>INDEX('Appendix 1 - Team Data'!$B$12:$R$112, MATCH(C5134, 'Appendix 1 - Team Data'!$B$12:$B$112,0),4)</f>
        <v>30</v>
      </c>
      <c r="I5134" s="25">
        <f>INDEX('Appendix 1 - Team Data'!$B$12:$R$112, MATCH(D5134, 'Appendix 1 - Team Data'!$B$12:$B$112,0),4)</f>
        <v>80</v>
      </c>
      <c r="J5134" s="25">
        <f t="shared" si="80"/>
        <v>1</v>
      </c>
    </row>
    <row r="5135" spans="2:10">
      <c r="B5135" s="3">
        <v>31546</v>
      </c>
      <c r="C5135" s="10" t="s">
        <v>226</v>
      </c>
      <c r="D5135" s="10" t="s">
        <v>42</v>
      </c>
      <c r="E5135" s="25">
        <v>1</v>
      </c>
      <c r="F5135" s="25">
        <v>0</v>
      </c>
      <c r="G5135" s="10" t="s">
        <v>288</v>
      </c>
      <c r="H5135" s="25">
        <f>INDEX('Appendix 1 - Team Data'!$B$12:$R$112, MATCH(C5135, 'Appendix 1 - Team Data'!$B$12:$B$112,0),4)</f>
        <v>60</v>
      </c>
      <c r="I5135" s="25">
        <f>INDEX('Appendix 1 - Team Data'!$B$12:$R$112, MATCH(D5135, 'Appendix 1 - Team Data'!$B$12:$B$112,0),4)</f>
        <v>80</v>
      </c>
      <c r="J5135" s="25">
        <f t="shared" si="80"/>
        <v>1</v>
      </c>
    </row>
    <row r="5136" spans="2:10">
      <c r="B5136" s="3">
        <v>31548</v>
      </c>
      <c r="C5136" s="10" t="s">
        <v>28</v>
      </c>
      <c r="D5136" s="10" t="s">
        <v>50</v>
      </c>
      <c r="E5136" s="25">
        <v>1</v>
      </c>
      <c r="F5136" s="25">
        <v>0</v>
      </c>
      <c r="G5136" s="10" t="s">
        <v>288</v>
      </c>
      <c r="H5136" s="25">
        <f>INDEX('Appendix 1 - Team Data'!$B$12:$R$112, MATCH(C5136, 'Appendix 1 - Team Data'!$B$12:$B$112,0),4)</f>
        <v>80</v>
      </c>
      <c r="I5136" s="25">
        <f>INDEX('Appendix 1 - Team Data'!$B$12:$R$112, MATCH(D5136, 'Appendix 1 - Team Data'!$B$12:$B$112,0),4)</f>
        <v>80</v>
      </c>
      <c r="J5136" s="25">
        <f t="shared" si="80"/>
        <v>1</v>
      </c>
    </row>
    <row r="5137" spans="2:10">
      <c r="B5137" s="3">
        <v>31556</v>
      </c>
      <c r="C5137" s="10" t="s">
        <v>255</v>
      </c>
      <c r="D5137" s="10" t="s">
        <v>48</v>
      </c>
      <c r="E5137" s="25">
        <v>0</v>
      </c>
      <c r="F5137" s="25">
        <v>1</v>
      </c>
      <c r="G5137" s="10" t="s">
        <v>288</v>
      </c>
      <c r="H5137" s="25">
        <f>INDEX('Appendix 1 - Team Data'!$B$12:$R$112, MATCH(C5137, 'Appendix 1 - Team Data'!$B$12:$B$112,0),4)</f>
        <v>20</v>
      </c>
      <c r="I5137" s="25">
        <f>INDEX('Appendix 1 - Team Data'!$B$12:$R$112, MATCH(D5137, 'Appendix 1 - Team Data'!$B$12:$B$112,0),4)</f>
        <v>90</v>
      </c>
      <c r="J5137" s="25">
        <f t="shared" si="80"/>
        <v>1</v>
      </c>
    </row>
    <row r="5138" spans="2:10">
      <c r="B5138" s="3">
        <v>31557</v>
      </c>
      <c r="C5138" s="10" t="s">
        <v>31</v>
      </c>
      <c r="D5138" s="10" t="s">
        <v>221</v>
      </c>
      <c r="E5138" s="25">
        <v>1</v>
      </c>
      <c r="F5138" s="25">
        <v>2</v>
      </c>
      <c r="G5138" s="10" t="s">
        <v>288</v>
      </c>
      <c r="H5138" s="25">
        <f>INDEX('Appendix 1 - Team Data'!$B$12:$R$112, MATCH(C5138, 'Appendix 1 - Team Data'!$B$12:$B$112,0),4)</f>
        <v>70</v>
      </c>
      <c r="I5138" s="25">
        <f>INDEX('Appendix 1 - Team Data'!$B$12:$R$112, MATCH(D5138, 'Appendix 1 - Team Data'!$B$12:$B$112,0),4)</f>
        <v>60</v>
      </c>
      <c r="J5138" s="25">
        <f t="shared" si="80"/>
        <v>1</v>
      </c>
    </row>
    <row r="5139" spans="2:10">
      <c r="B5139" s="3">
        <v>31560</v>
      </c>
      <c r="C5139" s="10" t="s">
        <v>248</v>
      </c>
      <c r="D5139" s="10" t="s">
        <v>23</v>
      </c>
      <c r="E5139" s="25">
        <v>2</v>
      </c>
      <c r="F5139" s="25">
        <v>1</v>
      </c>
      <c r="G5139" s="10" t="s">
        <v>288</v>
      </c>
      <c r="H5139" s="25">
        <f>INDEX('Appendix 1 - Team Data'!$B$12:$R$112, MATCH(C5139, 'Appendix 1 - Team Data'!$B$12:$B$112,0),4)</f>
        <v>30</v>
      </c>
      <c r="I5139" s="25">
        <f>INDEX('Appendix 1 - Team Data'!$B$12:$R$112, MATCH(D5139, 'Appendix 1 - Team Data'!$B$12:$B$112,0),4)</f>
        <v>70</v>
      </c>
      <c r="J5139" s="25">
        <f t="shared" si="80"/>
        <v>1</v>
      </c>
    </row>
    <row r="5140" spans="2:10">
      <c r="B5140" s="3">
        <v>31564</v>
      </c>
      <c r="C5140" s="10" t="s">
        <v>255</v>
      </c>
      <c r="D5140" s="10" t="s">
        <v>25</v>
      </c>
      <c r="E5140" s="25">
        <v>0</v>
      </c>
      <c r="F5140" s="25">
        <v>1</v>
      </c>
      <c r="G5140" s="10" t="s">
        <v>286</v>
      </c>
      <c r="H5140" s="25">
        <f>INDEX('Appendix 1 - Team Data'!$B$12:$R$112, MATCH(C5140, 'Appendix 1 - Team Data'!$B$12:$B$112,0),4)</f>
        <v>20</v>
      </c>
      <c r="I5140" s="25">
        <f>INDEX('Appendix 1 - Team Data'!$B$12:$R$112, MATCH(D5140, 'Appendix 1 - Team Data'!$B$12:$B$112,0),4)</f>
        <v>90</v>
      </c>
      <c r="J5140" s="25">
        <f t="shared" si="80"/>
        <v>1</v>
      </c>
    </row>
    <row r="5141" spans="2:10">
      <c r="B5141" s="3">
        <v>31564</v>
      </c>
      <c r="C5141" s="10" t="s">
        <v>21</v>
      </c>
      <c r="D5141" s="10" t="s">
        <v>35</v>
      </c>
      <c r="E5141" s="25">
        <v>0</v>
      </c>
      <c r="F5141" s="25">
        <v>1</v>
      </c>
      <c r="G5141" s="10" t="s">
        <v>286</v>
      </c>
      <c r="H5141" s="25">
        <f>INDEX('Appendix 1 - Team Data'!$B$12:$R$112, MATCH(C5141, 'Appendix 1 - Team Data'!$B$12:$B$112,0),4)</f>
        <v>90</v>
      </c>
      <c r="I5141" s="25">
        <f>INDEX('Appendix 1 - Team Data'!$B$12:$R$112, MATCH(D5141, 'Appendix 1 - Team Data'!$B$12:$B$112,0),4)</f>
        <v>90</v>
      </c>
      <c r="J5141" s="25">
        <f t="shared" ref="J5141:J5204" si="81">ABS(F5141-E5141)</f>
        <v>1</v>
      </c>
    </row>
    <row r="5142" spans="2:10">
      <c r="B5142" s="3">
        <v>31566</v>
      </c>
      <c r="C5142" s="10" t="s">
        <v>45</v>
      </c>
      <c r="D5142" s="10" t="s">
        <v>41</v>
      </c>
      <c r="E5142" s="25">
        <v>1</v>
      </c>
      <c r="F5142" s="25">
        <v>2</v>
      </c>
      <c r="G5142" s="10" t="s">
        <v>286</v>
      </c>
      <c r="H5142" s="25">
        <f>INDEX('Appendix 1 - Team Data'!$B$12:$R$112, MATCH(C5142, 'Appendix 1 - Team Data'!$B$12:$B$112,0),4)</f>
        <v>90</v>
      </c>
      <c r="I5142" s="25">
        <f>INDEX('Appendix 1 - Team Data'!$B$12:$R$112, MATCH(D5142, 'Appendix 1 - Team Data'!$B$12:$B$112,0),4)</f>
        <v>80</v>
      </c>
      <c r="J5142" s="25">
        <f t="shared" si="81"/>
        <v>1</v>
      </c>
    </row>
    <row r="5143" spans="2:10">
      <c r="B5143" s="3">
        <v>31566</v>
      </c>
      <c r="C5143" s="10" t="s">
        <v>20</v>
      </c>
      <c r="D5143" s="10" t="s">
        <v>48</v>
      </c>
      <c r="E5143" s="25">
        <v>1</v>
      </c>
      <c r="F5143" s="25">
        <v>0</v>
      </c>
      <c r="G5143" s="10" t="s">
        <v>286</v>
      </c>
      <c r="H5143" s="25">
        <f>INDEX('Appendix 1 - Team Data'!$B$12:$R$112, MATCH(C5143, 'Appendix 1 - Team Data'!$B$12:$B$112,0),4)</f>
        <v>90</v>
      </c>
      <c r="I5143" s="25">
        <f>INDEX('Appendix 1 - Team Data'!$B$12:$R$112, MATCH(D5143, 'Appendix 1 - Team Data'!$B$12:$B$112,0),4)</f>
        <v>90</v>
      </c>
      <c r="J5143" s="25">
        <f t="shared" si="81"/>
        <v>1</v>
      </c>
    </row>
    <row r="5144" spans="2:10">
      <c r="B5144" s="3">
        <v>31567</v>
      </c>
      <c r="C5144" s="10" t="s">
        <v>215</v>
      </c>
      <c r="D5144" s="10" t="s">
        <v>245</v>
      </c>
      <c r="E5144" s="25">
        <v>1</v>
      </c>
      <c r="F5144" s="25">
        <v>0</v>
      </c>
      <c r="G5144" s="10" t="s">
        <v>286</v>
      </c>
      <c r="H5144" s="25">
        <f>INDEX('Appendix 1 - Team Data'!$B$12:$R$112, MATCH(C5144, 'Appendix 1 - Team Data'!$B$12:$B$112,0),4)</f>
        <v>70</v>
      </c>
      <c r="I5144" s="25">
        <f>INDEX('Appendix 1 - Team Data'!$B$12:$R$112, MATCH(D5144, 'Appendix 1 - Team Data'!$B$12:$B$112,0),4)</f>
        <v>30</v>
      </c>
      <c r="J5144" s="25">
        <f t="shared" si="81"/>
        <v>1</v>
      </c>
    </row>
    <row r="5145" spans="2:10">
      <c r="B5145" s="3">
        <v>31567</v>
      </c>
      <c r="C5145" s="10" t="s">
        <v>222</v>
      </c>
      <c r="D5145" s="10" t="s">
        <v>28</v>
      </c>
      <c r="E5145" s="25">
        <v>0</v>
      </c>
      <c r="F5145" s="25">
        <v>1</v>
      </c>
      <c r="G5145" s="10" t="s">
        <v>286</v>
      </c>
      <c r="H5145" s="25">
        <f>INDEX('Appendix 1 - Team Data'!$B$12:$R$112, MATCH(C5145, 'Appendix 1 - Team Data'!$B$12:$B$112,0),4)</f>
        <v>60</v>
      </c>
      <c r="I5145" s="25">
        <f>INDEX('Appendix 1 - Team Data'!$B$12:$R$112, MATCH(D5145, 'Appendix 1 - Team Data'!$B$12:$B$112,0),4)</f>
        <v>80</v>
      </c>
      <c r="J5145" s="25">
        <f t="shared" si="81"/>
        <v>1</v>
      </c>
    </row>
    <row r="5146" spans="2:10">
      <c r="B5146" s="3">
        <v>31569</v>
      </c>
      <c r="C5146" s="10" t="s">
        <v>35</v>
      </c>
      <c r="D5146" s="10" t="s">
        <v>251</v>
      </c>
      <c r="E5146" s="25">
        <v>1</v>
      </c>
      <c r="F5146" s="25">
        <v>0</v>
      </c>
      <c r="G5146" s="10" t="s">
        <v>286</v>
      </c>
      <c r="H5146" s="25">
        <f>INDEX('Appendix 1 - Team Data'!$B$12:$R$112, MATCH(C5146, 'Appendix 1 - Team Data'!$B$12:$B$112,0),4)</f>
        <v>90</v>
      </c>
      <c r="I5146" s="25">
        <f>INDEX('Appendix 1 - Team Data'!$B$12:$R$112, MATCH(D5146, 'Appendix 1 - Team Data'!$B$12:$B$112,0),4)</f>
        <v>20</v>
      </c>
      <c r="J5146" s="25">
        <f t="shared" si="81"/>
        <v>1</v>
      </c>
    </row>
    <row r="5147" spans="2:10">
      <c r="B5147" s="3">
        <v>31570</v>
      </c>
      <c r="C5147" s="10" t="s">
        <v>229</v>
      </c>
      <c r="D5147" s="10" t="s">
        <v>21</v>
      </c>
      <c r="E5147" s="25">
        <v>1</v>
      </c>
      <c r="F5147" s="25">
        <v>2</v>
      </c>
      <c r="G5147" s="10" t="s">
        <v>286</v>
      </c>
      <c r="H5147" s="25">
        <f>INDEX('Appendix 1 - Team Data'!$B$12:$R$112, MATCH(C5147, 'Appendix 1 - Team Data'!$B$12:$B$112,0),4)</f>
        <v>50</v>
      </c>
      <c r="I5147" s="25">
        <f>INDEX('Appendix 1 - Team Data'!$B$12:$R$112, MATCH(D5147, 'Appendix 1 - Team Data'!$B$12:$B$112,0),4)</f>
        <v>90</v>
      </c>
      <c r="J5147" s="25">
        <f t="shared" si="81"/>
        <v>1</v>
      </c>
    </row>
    <row r="5148" spans="2:10">
      <c r="B5148" s="3">
        <v>31570</v>
      </c>
      <c r="C5148" s="10" t="s">
        <v>50</v>
      </c>
      <c r="D5148" s="10" t="s">
        <v>20</v>
      </c>
      <c r="E5148" s="25">
        <v>1</v>
      </c>
      <c r="F5148" s="25">
        <v>0</v>
      </c>
      <c r="G5148" s="10" t="s">
        <v>286</v>
      </c>
      <c r="H5148" s="25">
        <f>INDEX('Appendix 1 - Team Data'!$B$12:$R$112, MATCH(C5148, 'Appendix 1 - Team Data'!$B$12:$B$112,0),4)</f>
        <v>80</v>
      </c>
      <c r="I5148" s="25">
        <f>INDEX('Appendix 1 - Team Data'!$B$12:$R$112, MATCH(D5148, 'Appendix 1 - Team Data'!$B$12:$B$112,0),4)</f>
        <v>90</v>
      </c>
      <c r="J5148" s="25">
        <f t="shared" si="81"/>
        <v>1</v>
      </c>
    </row>
    <row r="5149" spans="2:10">
      <c r="B5149" s="3">
        <v>31571</v>
      </c>
      <c r="C5149" s="10" t="s">
        <v>40</v>
      </c>
      <c r="D5149" s="10" t="s">
        <v>222</v>
      </c>
      <c r="E5149" s="25">
        <v>2</v>
      </c>
      <c r="F5149" s="25">
        <v>1</v>
      </c>
      <c r="G5149" s="10" t="s">
        <v>286</v>
      </c>
      <c r="H5149" s="25">
        <f>INDEX('Appendix 1 - Team Data'!$B$12:$R$112, MATCH(C5149, 'Appendix 1 - Team Data'!$B$12:$B$112,0),4)</f>
        <v>90</v>
      </c>
      <c r="I5149" s="25">
        <f>INDEX('Appendix 1 - Team Data'!$B$12:$R$112, MATCH(D5149, 'Appendix 1 - Team Data'!$B$12:$B$112,0),4)</f>
        <v>60</v>
      </c>
      <c r="J5149" s="25">
        <f t="shared" si="81"/>
        <v>1</v>
      </c>
    </row>
    <row r="5150" spans="2:10">
      <c r="B5150" s="3">
        <v>31571</v>
      </c>
      <c r="C5150" s="10" t="s">
        <v>245</v>
      </c>
      <c r="D5150" s="10" t="s">
        <v>45</v>
      </c>
      <c r="E5150" s="25">
        <v>1</v>
      </c>
      <c r="F5150" s="25">
        <v>2</v>
      </c>
      <c r="G5150" s="10" t="s">
        <v>286</v>
      </c>
      <c r="H5150" s="25">
        <f>INDEX('Appendix 1 - Team Data'!$B$12:$R$112, MATCH(C5150, 'Appendix 1 - Team Data'!$B$12:$B$112,0),4)</f>
        <v>30</v>
      </c>
      <c r="I5150" s="25">
        <f>INDEX('Appendix 1 - Team Data'!$B$12:$R$112, MATCH(D5150, 'Appendix 1 - Team Data'!$B$12:$B$112,0),4)</f>
        <v>90</v>
      </c>
      <c r="J5150" s="25">
        <f t="shared" si="81"/>
        <v>1</v>
      </c>
    </row>
    <row r="5151" spans="2:10">
      <c r="B5151" s="3">
        <v>31573</v>
      </c>
      <c r="C5151" s="10" t="s">
        <v>43</v>
      </c>
      <c r="D5151" s="10" t="s">
        <v>211</v>
      </c>
      <c r="E5151" s="25">
        <v>2</v>
      </c>
      <c r="F5151" s="25">
        <v>3</v>
      </c>
      <c r="G5151" s="10" t="s">
        <v>286</v>
      </c>
      <c r="H5151" s="25">
        <f>INDEX('Appendix 1 - Team Data'!$B$12:$R$112, MATCH(C5151, 'Appendix 1 - Team Data'!$B$12:$B$112,0),4)</f>
        <v>70</v>
      </c>
      <c r="I5151" s="25">
        <f>INDEX('Appendix 1 - Team Data'!$B$12:$R$112, MATCH(D5151, 'Appendix 1 - Team Data'!$B$12:$B$112,0),4)</f>
        <v>90</v>
      </c>
      <c r="J5151" s="25">
        <f t="shared" si="81"/>
        <v>1</v>
      </c>
    </row>
    <row r="5152" spans="2:10">
      <c r="B5152" s="3">
        <v>31574</v>
      </c>
      <c r="C5152" s="10" t="s">
        <v>245</v>
      </c>
      <c r="D5152" s="10" t="s">
        <v>41</v>
      </c>
      <c r="E5152" s="25">
        <v>0</v>
      </c>
      <c r="F5152" s="25">
        <v>1</v>
      </c>
      <c r="G5152" s="10" t="s">
        <v>286</v>
      </c>
      <c r="H5152" s="25">
        <f>INDEX('Appendix 1 - Team Data'!$B$12:$R$112, MATCH(C5152, 'Appendix 1 - Team Data'!$B$12:$B$112,0),4)</f>
        <v>30</v>
      </c>
      <c r="I5152" s="25">
        <f>INDEX('Appendix 1 - Team Data'!$B$12:$R$112, MATCH(D5152, 'Appendix 1 - Team Data'!$B$12:$B$112,0),4)</f>
        <v>80</v>
      </c>
      <c r="J5152" s="25">
        <f t="shared" si="81"/>
        <v>1</v>
      </c>
    </row>
    <row r="5153" spans="2:10">
      <c r="B5153" s="3">
        <v>31578</v>
      </c>
      <c r="C5153" s="10" t="s">
        <v>15</v>
      </c>
      <c r="D5153" s="10" t="s">
        <v>45</v>
      </c>
      <c r="E5153" s="25">
        <v>3</v>
      </c>
      <c r="F5153" s="25">
        <v>4</v>
      </c>
      <c r="G5153" s="10" t="s">
        <v>286</v>
      </c>
      <c r="H5153" s="25">
        <f>INDEX('Appendix 1 - Team Data'!$B$12:$R$112, MATCH(C5153, 'Appendix 1 - Team Data'!$B$12:$B$112,0),4)</f>
        <v>50</v>
      </c>
      <c r="I5153" s="25">
        <f>INDEX('Appendix 1 - Team Data'!$B$12:$R$112, MATCH(D5153, 'Appendix 1 - Team Data'!$B$12:$B$112,0),4)</f>
        <v>90</v>
      </c>
      <c r="J5153" s="25">
        <f t="shared" si="81"/>
        <v>1</v>
      </c>
    </row>
    <row r="5154" spans="2:10">
      <c r="B5154" s="3">
        <v>31579</v>
      </c>
      <c r="C5154" s="10" t="s">
        <v>30</v>
      </c>
      <c r="D5154" s="10" t="s">
        <v>18</v>
      </c>
      <c r="E5154" s="25">
        <v>1</v>
      </c>
      <c r="F5154" s="25">
        <v>0</v>
      </c>
      <c r="G5154" s="10" t="s">
        <v>286</v>
      </c>
      <c r="H5154" s="25">
        <f>INDEX('Appendix 1 - Team Data'!$B$12:$R$112, MATCH(C5154, 'Appendix 1 - Team Data'!$B$12:$B$112,0),4)</f>
        <v>90</v>
      </c>
      <c r="I5154" s="25">
        <f>INDEX('Appendix 1 - Team Data'!$B$12:$R$112, MATCH(D5154, 'Appendix 1 - Team Data'!$B$12:$B$112,0),4)</f>
        <v>80</v>
      </c>
      <c r="J5154" s="25">
        <f t="shared" si="81"/>
        <v>1</v>
      </c>
    </row>
    <row r="5155" spans="2:10">
      <c r="B5155" s="3">
        <v>31580</v>
      </c>
      <c r="C5155" s="10" t="s">
        <v>22</v>
      </c>
      <c r="D5155" s="10" t="s">
        <v>40</v>
      </c>
      <c r="E5155" s="25">
        <v>0</v>
      </c>
      <c r="F5155" s="25">
        <v>1</v>
      </c>
      <c r="G5155" s="10" t="s">
        <v>286</v>
      </c>
      <c r="H5155" s="25">
        <f>INDEX('Appendix 1 - Team Data'!$B$12:$R$112, MATCH(C5155, 'Appendix 1 - Team Data'!$B$12:$B$112,0),4)</f>
        <v>50</v>
      </c>
      <c r="I5155" s="25">
        <f>INDEX('Appendix 1 - Team Data'!$B$12:$R$112, MATCH(D5155, 'Appendix 1 - Team Data'!$B$12:$B$112,0),4)</f>
        <v>90</v>
      </c>
      <c r="J5155" s="25">
        <f t="shared" si="81"/>
        <v>1</v>
      </c>
    </row>
    <row r="5156" spans="2:10">
      <c r="B5156" s="3">
        <v>31585</v>
      </c>
      <c r="C5156" s="10" t="s">
        <v>30</v>
      </c>
      <c r="D5156" s="10" t="s">
        <v>48</v>
      </c>
      <c r="E5156" s="25">
        <v>2</v>
      </c>
      <c r="F5156" s="25">
        <v>1</v>
      </c>
      <c r="G5156" s="10" t="s">
        <v>286</v>
      </c>
      <c r="H5156" s="25">
        <f>INDEX('Appendix 1 - Team Data'!$B$12:$R$112, MATCH(C5156, 'Appendix 1 - Team Data'!$B$12:$B$112,0),4)</f>
        <v>90</v>
      </c>
      <c r="I5156" s="25">
        <f>INDEX('Appendix 1 - Team Data'!$B$12:$R$112, MATCH(D5156, 'Appendix 1 - Team Data'!$B$12:$B$112,0),4)</f>
        <v>90</v>
      </c>
      <c r="J5156" s="25">
        <f t="shared" si="81"/>
        <v>1</v>
      </c>
    </row>
    <row r="5157" spans="2:10">
      <c r="B5157" s="3">
        <v>31592</v>
      </c>
      <c r="C5157" s="10" t="s">
        <v>30</v>
      </c>
      <c r="D5157" s="10" t="s">
        <v>40</v>
      </c>
      <c r="E5157" s="25">
        <v>3</v>
      </c>
      <c r="F5157" s="25">
        <v>2</v>
      </c>
      <c r="G5157" s="10" t="s">
        <v>286</v>
      </c>
      <c r="H5157" s="25">
        <f>INDEX('Appendix 1 - Team Data'!$B$12:$R$112, MATCH(C5157, 'Appendix 1 - Team Data'!$B$12:$B$112,0),4)</f>
        <v>90</v>
      </c>
      <c r="I5157" s="25">
        <f>INDEX('Appendix 1 - Team Data'!$B$12:$R$112, MATCH(D5157, 'Appendix 1 - Team Data'!$B$12:$B$112,0),4)</f>
        <v>90</v>
      </c>
      <c r="J5157" s="25">
        <f t="shared" si="81"/>
        <v>1</v>
      </c>
    </row>
    <row r="5158" spans="2:10">
      <c r="B5158" s="3">
        <v>31618</v>
      </c>
      <c r="C5158" s="10" t="s">
        <v>53</v>
      </c>
      <c r="D5158" s="10" t="s">
        <v>241</v>
      </c>
      <c r="E5158" s="25">
        <v>2</v>
      </c>
      <c r="F5158" s="25">
        <v>1</v>
      </c>
      <c r="G5158" s="10" t="s">
        <v>309</v>
      </c>
      <c r="H5158" s="25">
        <f>INDEX('Appendix 1 - Team Data'!$B$12:$R$112, MATCH(C5158, 'Appendix 1 - Team Data'!$B$12:$B$112,0),4)</f>
        <v>50</v>
      </c>
      <c r="I5158" s="25">
        <f>INDEX('Appendix 1 - Team Data'!$B$12:$R$112, MATCH(D5158, 'Appendix 1 - Team Data'!$B$12:$B$112,0),4)</f>
        <v>30</v>
      </c>
      <c r="J5158" s="25">
        <f t="shared" si="81"/>
        <v>1</v>
      </c>
    </row>
    <row r="5159" spans="2:10">
      <c r="B5159" s="3">
        <v>31626</v>
      </c>
      <c r="C5159" s="10" t="s">
        <v>234</v>
      </c>
      <c r="D5159" s="10" t="s">
        <v>243</v>
      </c>
      <c r="E5159" s="25">
        <v>0</v>
      </c>
      <c r="F5159" s="25">
        <v>1</v>
      </c>
      <c r="G5159" s="10" t="s">
        <v>288</v>
      </c>
      <c r="H5159" s="25">
        <f>INDEX('Appendix 1 - Team Data'!$B$12:$R$112, MATCH(C5159, 'Appendix 1 - Team Data'!$B$12:$B$112,0),4)</f>
        <v>40</v>
      </c>
      <c r="I5159" s="25">
        <f>INDEX('Appendix 1 - Team Data'!$B$12:$R$112, MATCH(D5159, 'Appendix 1 - Team Data'!$B$12:$B$112,0),4)</f>
        <v>30</v>
      </c>
      <c r="J5159" s="25">
        <f t="shared" si="81"/>
        <v>1</v>
      </c>
    </row>
    <row r="5160" spans="2:10">
      <c r="B5160" s="3">
        <v>31655</v>
      </c>
      <c r="C5160" s="10" t="s">
        <v>248</v>
      </c>
      <c r="D5160" s="10" t="s">
        <v>255</v>
      </c>
      <c r="E5160" s="25">
        <v>1</v>
      </c>
      <c r="F5160" s="25">
        <v>0</v>
      </c>
      <c r="G5160" s="10" t="s">
        <v>347</v>
      </c>
      <c r="H5160" s="25">
        <f>INDEX('Appendix 1 - Team Data'!$B$12:$R$112, MATCH(C5160, 'Appendix 1 - Team Data'!$B$12:$B$112,0),4)</f>
        <v>30</v>
      </c>
      <c r="I5160" s="25">
        <f>INDEX('Appendix 1 - Team Data'!$B$12:$R$112, MATCH(D5160, 'Appendix 1 - Team Data'!$B$12:$B$112,0),4)</f>
        <v>20</v>
      </c>
      <c r="J5160" s="25">
        <f t="shared" si="81"/>
        <v>1</v>
      </c>
    </row>
    <row r="5161" spans="2:10">
      <c r="B5161" s="3">
        <v>31665</v>
      </c>
      <c r="C5161" s="10" t="s">
        <v>42</v>
      </c>
      <c r="D5161" s="10" t="s">
        <v>48</v>
      </c>
      <c r="E5161" s="25">
        <v>1</v>
      </c>
      <c r="F5161" s="25">
        <v>0</v>
      </c>
      <c r="G5161" s="10" t="s">
        <v>288</v>
      </c>
      <c r="H5161" s="25">
        <f>INDEX('Appendix 1 - Team Data'!$B$12:$R$112, MATCH(C5161, 'Appendix 1 - Team Data'!$B$12:$B$112,0),4)</f>
        <v>80</v>
      </c>
      <c r="I5161" s="25">
        <f>INDEX('Appendix 1 - Team Data'!$B$12:$R$112, MATCH(D5161, 'Appendix 1 - Team Data'!$B$12:$B$112,0),4)</f>
        <v>90</v>
      </c>
      <c r="J5161" s="25">
        <f t="shared" si="81"/>
        <v>1</v>
      </c>
    </row>
    <row r="5162" spans="2:10">
      <c r="B5162" s="3">
        <v>31700</v>
      </c>
      <c r="C5162" s="10" t="s">
        <v>236</v>
      </c>
      <c r="D5162" s="10" t="s">
        <v>212</v>
      </c>
      <c r="E5162" s="25">
        <v>0</v>
      </c>
      <c r="F5162" s="25">
        <v>1</v>
      </c>
      <c r="G5162" s="10" t="s">
        <v>293</v>
      </c>
      <c r="H5162" s="25">
        <f>INDEX('Appendix 1 - Team Data'!$B$12:$R$112, MATCH(C5162, 'Appendix 1 - Team Data'!$B$12:$B$112,0),4)</f>
        <v>40</v>
      </c>
      <c r="I5162" s="25">
        <f>INDEX('Appendix 1 - Team Data'!$B$12:$R$112, MATCH(D5162, 'Appendix 1 - Team Data'!$B$12:$B$112,0),4)</f>
        <v>80</v>
      </c>
      <c r="J5162" s="25">
        <f t="shared" si="81"/>
        <v>1</v>
      </c>
    </row>
    <row r="5163" spans="2:10">
      <c r="B5163" s="3">
        <v>31700</v>
      </c>
      <c r="C5163" s="10" t="s">
        <v>50</v>
      </c>
      <c r="D5163" s="10" t="s">
        <v>230</v>
      </c>
      <c r="E5163" s="25">
        <v>2</v>
      </c>
      <c r="F5163" s="25">
        <v>1</v>
      </c>
      <c r="G5163" s="10" t="s">
        <v>293</v>
      </c>
      <c r="H5163" s="25">
        <f>INDEX('Appendix 1 - Team Data'!$B$12:$R$112, MATCH(C5163, 'Appendix 1 - Team Data'!$B$12:$B$112,0),4)</f>
        <v>80</v>
      </c>
      <c r="I5163" s="25">
        <f>INDEX('Appendix 1 - Team Data'!$B$12:$R$112, MATCH(D5163, 'Appendix 1 - Team Data'!$B$12:$B$112,0),4)</f>
        <v>50</v>
      </c>
      <c r="J5163" s="25">
        <f t="shared" si="81"/>
        <v>1</v>
      </c>
    </row>
    <row r="5164" spans="2:10">
      <c r="B5164" s="3">
        <v>31713</v>
      </c>
      <c r="C5164" s="10" t="s">
        <v>237</v>
      </c>
      <c r="D5164" s="10" t="s">
        <v>46</v>
      </c>
      <c r="E5164" s="25">
        <v>1</v>
      </c>
      <c r="F5164" s="25">
        <v>0</v>
      </c>
      <c r="G5164" s="10" t="s">
        <v>288</v>
      </c>
      <c r="H5164" s="25">
        <f>INDEX('Appendix 1 - Team Data'!$B$12:$R$112, MATCH(C5164, 'Appendix 1 - Team Data'!$B$12:$B$112,0),4)</f>
        <v>40</v>
      </c>
      <c r="I5164" s="25">
        <f>INDEX('Appendix 1 - Team Data'!$B$12:$R$112, MATCH(D5164, 'Appendix 1 - Team Data'!$B$12:$B$112,0),4)</f>
        <v>50</v>
      </c>
      <c r="J5164" s="25">
        <f t="shared" si="81"/>
        <v>1</v>
      </c>
    </row>
    <row r="5165" spans="2:10">
      <c r="B5165" s="3">
        <v>31714</v>
      </c>
      <c r="C5165" s="10" t="s">
        <v>28</v>
      </c>
      <c r="D5165" s="10" t="s">
        <v>244</v>
      </c>
      <c r="E5165" s="25">
        <v>1</v>
      </c>
      <c r="F5165" s="25">
        <v>0</v>
      </c>
      <c r="G5165" s="10" t="s">
        <v>293</v>
      </c>
      <c r="H5165" s="25">
        <f>INDEX('Appendix 1 - Team Data'!$B$12:$R$112, MATCH(C5165, 'Appendix 1 - Team Data'!$B$12:$B$112,0),4)</f>
        <v>80</v>
      </c>
      <c r="I5165" s="25">
        <f>INDEX('Appendix 1 - Team Data'!$B$12:$R$112, MATCH(D5165, 'Appendix 1 - Team Data'!$B$12:$B$112,0),4)</f>
        <v>30</v>
      </c>
      <c r="J5165" s="25">
        <f t="shared" si="81"/>
        <v>1</v>
      </c>
    </row>
    <row r="5166" spans="2:10">
      <c r="B5166" s="3">
        <v>31718</v>
      </c>
      <c r="C5166" s="10" t="s">
        <v>26</v>
      </c>
      <c r="D5166" s="10" t="s">
        <v>254</v>
      </c>
      <c r="E5166" s="25">
        <v>2</v>
      </c>
      <c r="F5166" s="25">
        <v>1</v>
      </c>
      <c r="G5166" s="10" t="s">
        <v>288</v>
      </c>
      <c r="H5166" s="25">
        <f>INDEX('Appendix 1 - Team Data'!$B$12:$R$112, MATCH(C5166, 'Appendix 1 - Team Data'!$B$12:$B$112,0),4)</f>
        <v>60</v>
      </c>
      <c r="I5166" s="25">
        <f>INDEX('Appendix 1 - Team Data'!$B$12:$R$112, MATCH(D5166, 'Appendix 1 - Team Data'!$B$12:$B$112,0),4)</f>
        <v>20</v>
      </c>
      <c r="J5166" s="25">
        <f t="shared" si="81"/>
        <v>1</v>
      </c>
    </row>
    <row r="5167" spans="2:10">
      <c r="B5167" s="3">
        <v>31728</v>
      </c>
      <c r="C5167" s="10" t="s">
        <v>230</v>
      </c>
      <c r="D5167" s="10" t="s">
        <v>236</v>
      </c>
      <c r="E5167" s="25">
        <v>2</v>
      </c>
      <c r="F5167" s="25">
        <v>1</v>
      </c>
      <c r="G5167" s="10" t="s">
        <v>293</v>
      </c>
      <c r="H5167" s="25">
        <f>INDEX('Appendix 1 - Team Data'!$B$12:$R$112, MATCH(C5167, 'Appendix 1 - Team Data'!$B$12:$B$112,0),4)</f>
        <v>50</v>
      </c>
      <c r="I5167" s="25">
        <f>INDEX('Appendix 1 - Team Data'!$B$12:$R$112, MATCH(D5167, 'Appendix 1 - Team Data'!$B$12:$B$112,0),4)</f>
        <v>40</v>
      </c>
      <c r="J5167" s="25">
        <f t="shared" si="81"/>
        <v>1</v>
      </c>
    </row>
    <row r="5168" spans="2:10">
      <c r="B5168" s="3">
        <v>31728</v>
      </c>
      <c r="C5168" s="10" t="s">
        <v>50</v>
      </c>
      <c r="D5168" s="10" t="s">
        <v>221</v>
      </c>
      <c r="E5168" s="25">
        <v>1</v>
      </c>
      <c r="F5168" s="25">
        <v>0</v>
      </c>
      <c r="G5168" s="10" t="s">
        <v>288</v>
      </c>
      <c r="H5168" s="25">
        <f>INDEX('Appendix 1 - Team Data'!$B$12:$R$112, MATCH(C5168, 'Appendix 1 - Team Data'!$B$12:$B$112,0),4)</f>
        <v>80</v>
      </c>
      <c r="I5168" s="25">
        <f>INDEX('Appendix 1 - Team Data'!$B$12:$R$112, MATCH(D5168, 'Appendix 1 - Team Data'!$B$12:$B$112,0),4)</f>
        <v>60</v>
      </c>
      <c r="J5168" s="25">
        <f t="shared" si="81"/>
        <v>1</v>
      </c>
    </row>
    <row r="5169" spans="2:10">
      <c r="B5169" s="3">
        <v>31728</v>
      </c>
      <c r="C5169" s="10" t="s">
        <v>21</v>
      </c>
      <c r="D5169" s="10" t="s">
        <v>228</v>
      </c>
      <c r="E5169" s="25">
        <v>1</v>
      </c>
      <c r="F5169" s="25">
        <v>0</v>
      </c>
      <c r="G5169" s="10" t="s">
        <v>293</v>
      </c>
      <c r="H5169" s="25">
        <f>INDEX('Appendix 1 - Team Data'!$B$12:$R$112, MATCH(C5169, 'Appendix 1 - Team Data'!$B$12:$B$112,0),4)</f>
        <v>90</v>
      </c>
      <c r="I5169" s="25">
        <f>INDEX('Appendix 1 - Team Data'!$B$12:$R$112, MATCH(D5169, 'Appendix 1 - Team Data'!$B$12:$B$112,0),4)</f>
        <v>50</v>
      </c>
      <c r="J5169" s="25">
        <f t="shared" si="81"/>
        <v>1</v>
      </c>
    </row>
    <row r="5170" spans="2:10">
      <c r="B5170" s="3">
        <v>31731</v>
      </c>
      <c r="C5170" s="10" t="s">
        <v>211</v>
      </c>
      <c r="D5170" s="10" t="s">
        <v>36</v>
      </c>
      <c r="E5170" s="25">
        <v>3</v>
      </c>
      <c r="F5170" s="25">
        <v>2</v>
      </c>
      <c r="G5170" s="10" t="s">
        <v>293</v>
      </c>
      <c r="H5170" s="25">
        <f>INDEX('Appendix 1 - Team Data'!$B$12:$R$112, MATCH(C5170, 'Appendix 1 - Team Data'!$B$12:$B$112,0),4)</f>
        <v>90</v>
      </c>
      <c r="I5170" s="25">
        <f>INDEX('Appendix 1 - Team Data'!$B$12:$R$112, MATCH(D5170, 'Appendix 1 - Team Data'!$B$12:$B$112,0),4)</f>
        <v>80</v>
      </c>
      <c r="J5170" s="25">
        <f t="shared" si="81"/>
        <v>1</v>
      </c>
    </row>
    <row r="5171" spans="2:10">
      <c r="B5171" s="3">
        <v>31749</v>
      </c>
      <c r="C5171" s="10" t="s">
        <v>239</v>
      </c>
      <c r="D5171" s="10" t="s">
        <v>21</v>
      </c>
      <c r="E5171" s="25">
        <v>1</v>
      </c>
      <c r="F5171" s="25">
        <v>2</v>
      </c>
      <c r="G5171" s="10" t="s">
        <v>293</v>
      </c>
      <c r="H5171" s="25">
        <f>INDEX('Appendix 1 - Team Data'!$B$12:$R$112, MATCH(C5171, 'Appendix 1 - Team Data'!$B$12:$B$112,0),4)</f>
        <v>40</v>
      </c>
      <c r="I5171" s="25">
        <f>INDEX('Appendix 1 - Team Data'!$B$12:$R$112, MATCH(D5171, 'Appendix 1 - Team Data'!$B$12:$B$112,0),4)</f>
        <v>90</v>
      </c>
      <c r="J5171" s="25">
        <f t="shared" si="81"/>
        <v>1</v>
      </c>
    </row>
    <row r="5172" spans="2:10">
      <c r="B5172" s="3">
        <v>31757</v>
      </c>
      <c r="C5172" s="10" t="s">
        <v>251</v>
      </c>
      <c r="D5172" s="10" t="s">
        <v>243</v>
      </c>
      <c r="E5172" s="25">
        <v>2</v>
      </c>
      <c r="F5172" s="25">
        <v>1</v>
      </c>
      <c r="G5172" s="10" t="s">
        <v>288</v>
      </c>
      <c r="H5172" s="25">
        <f>INDEX('Appendix 1 - Team Data'!$B$12:$R$112, MATCH(C5172, 'Appendix 1 - Team Data'!$B$12:$B$112,0),4)</f>
        <v>20</v>
      </c>
      <c r="I5172" s="25">
        <f>INDEX('Appendix 1 - Team Data'!$B$12:$R$112, MATCH(D5172, 'Appendix 1 - Team Data'!$B$12:$B$112,0),4)</f>
        <v>30</v>
      </c>
      <c r="J5172" s="25">
        <f t="shared" si="81"/>
        <v>1</v>
      </c>
    </row>
    <row r="5173" spans="2:10">
      <c r="B5173" s="3">
        <v>31760</v>
      </c>
      <c r="C5173" s="10" t="s">
        <v>251</v>
      </c>
      <c r="D5173" s="10" t="s">
        <v>243</v>
      </c>
      <c r="E5173" s="25">
        <v>2</v>
      </c>
      <c r="F5173" s="25">
        <v>1</v>
      </c>
      <c r="G5173" s="10" t="s">
        <v>288</v>
      </c>
      <c r="H5173" s="25">
        <f>INDEX('Appendix 1 - Team Data'!$B$12:$R$112, MATCH(C5173, 'Appendix 1 - Team Data'!$B$12:$B$112,0),4)</f>
        <v>20</v>
      </c>
      <c r="I5173" s="25">
        <f>INDEX('Appendix 1 - Team Data'!$B$12:$R$112, MATCH(D5173, 'Appendix 1 - Team Data'!$B$12:$B$112,0),4)</f>
        <v>30</v>
      </c>
      <c r="J5173" s="25">
        <f t="shared" si="81"/>
        <v>1</v>
      </c>
    </row>
    <row r="5174" spans="2:10">
      <c r="B5174" s="3">
        <v>31796</v>
      </c>
      <c r="C5174" s="10" t="s">
        <v>266</v>
      </c>
      <c r="D5174" s="10" t="s">
        <v>257</v>
      </c>
      <c r="E5174" s="25">
        <v>1</v>
      </c>
      <c r="F5174" s="25">
        <v>0</v>
      </c>
      <c r="G5174" s="10" t="s">
        <v>288</v>
      </c>
      <c r="H5174" s="25">
        <f>INDEX('Appendix 1 - Team Data'!$B$12:$R$112, MATCH(C5174, 'Appendix 1 - Team Data'!$B$12:$B$112,0),4)</f>
        <v>10</v>
      </c>
      <c r="I5174" s="25">
        <f>INDEX('Appendix 1 - Team Data'!$B$12:$R$112, MATCH(D5174, 'Appendix 1 - Team Data'!$B$12:$B$112,0),4)</f>
        <v>20</v>
      </c>
      <c r="J5174" s="25">
        <f t="shared" si="81"/>
        <v>1</v>
      </c>
    </row>
    <row r="5175" spans="2:10">
      <c r="B5175" s="3">
        <v>31804</v>
      </c>
      <c r="C5175" s="10" t="s">
        <v>33</v>
      </c>
      <c r="D5175" s="10" t="s">
        <v>241</v>
      </c>
      <c r="E5175" s="25">
        <v>1</v>
      </c>
      <c r="F5175" s="25">
        <v>0</v>
      </c>
      <c r="G5175" s="10" t="s">
        <v>315</v>
      </c>
      <c r="H5175" s="25">
        <f>INDEX('Appendix 1 - Team Data'!$B$12:$R$112, MATCH(C5175, 'Appendix 1 - Team Data'!$B$12:$B$112,0),4)</f>
        <v>50</v>
      </c>
      <c r="I5175" s="25">
        <f>INDEX('Appendix 1 - Team Data'!$B$12:$R$112, MATCH(D5175, 'Appendix 1 - Team Data'!$B$12:$B$112,0),4)</f>
        <v>30</v>
      </c>
      <c r="J5175" s="25">
        <f t="shared" si="81"/>
        <v>1</v>
      </c>
    </row>
    <row r="5176" spans="2:10">
      <c r="B5176" s="3">
        <v>31812</v>
      </c>
      <c r="C5176" s="10" t="s">
        <v>20</v>
      </c>
      <c r="D5176" s="10" t="s">
        <v>45</v>
      </c>
      <c r="E5176" s="25">
        <v>1</v>
      </c>
      <c r="F5176" s="25">
        <v>0</v>
      </c>
      <c r="G5176" s="10" t="s">
        <v>288</v>
      </c>
      <c r="H5176" s="25">
        <f>INDEX('Appendix 1 - Team Data'!$B$12:$R$112, MATCH(C5176, 'Appendix 1 - Team Data'!$B$12:$B$112,0),4)</f>
        <v>90</v>
      </c>
      <c r="I5176" s="25">
        <f>INDEX('Appendix 1 - Team Data'!$B$12:$R$112, MATCH(D5176, 'Appendix 1 - Team Data'!$B$12:$B$112,0),4)</f>
        <v>90</v>
      </c>
      <c r="J5176" s="25">
        <f t="shared" si="81"/>
        <v>1</v>
      </c>
    </row>
    <row r="5177" spans="2:10">
      <c r="B5177" s="3">
        <v>31822</v>
      </c>
      <c r="C5177" s="10" t="s">
        <v>20</v>
      </c>
      <c r="D5177" s="10" t="s">
        <v>211</v>
      </c>
      <c r="E5177" s="25">
        <v>0</v>
      </c>
      <c r="F5177" s="25">
        <v>1</v>
      </c>
      <c r="G5177" s="10" t="s">
        <v>293</v>
      </c>
      <c r="H5177" s="25">
        <f>INDEX('Appendix 1 - Team Data'!$B$12:$R$112, MATCH(C5177, 'Appendix 1 - Team Data'!$B$12:$B$112,0),4)</f>
        <v>90</v>
      </c>
      <c r="I5177" s="25">
        <f>INDEX('Appendix 1 - Team Data'!$B$12:$R$112, MATCH(D5177, 'Appendix 1 - Team Data'!$B$12:$B$112,0),4)</f>
        <v>90</v>
      </c>
      <c r="J5177" s="25">
        <f t="shared" si="81"/>
        <v>1</v>
      </c>
    </row>
    <row r="5178" spans="2:10">
      <c r="B5178" s="3">
        <v>31826</v>
      </c>
      <c r="C5178" s="10" t="s">
        <v>222</v>
      </c>
      <c r="D5178" s="10" t="s">
        <v>221</v>
      </c>
      <c r="E5178" s="25">
        <v>0</v>
      </c>
      <c r="F5178" s="25">
        <v>1</v>
      </c>
      <c r="G5178" s="10" t="s">
        <v>293</v>
      </c>
      <c r="H5178" s="25">
        <f>INDEX('Appendix 1 - Team Data'!$B$12:$R$112, MATCH(C5178, 'Appendix 1 - Team Data'!$B$12:$B$112,0),4)</f>
        <v>60</v>
      </c>
      <c r="I5178" s="25">
        <f>INDEX('Appendix 1 - Team Data'!$B$12:$R$112, MATCH(D5178, 'Appendix 1 - Team Data'!$B$12:$B$112,0),4)</f>
        <v>60</v>
      </c>
      <c r="J5178" s="25">
        <f t="shared" si="81"/>
        <v>1</v>
      </c>
    </row>
    <row r="5179" spans="2:10">
      <c r="B5179" s="3">
        <v>31836</v>
      </c>
      <c r="C5179" s="10" t="s">
        <v>275</v>
      </c>
      <c r="D5179" s="10" t="s">
        <v>31</v>
      </c>
      <c r="E5179" s="25">
        <v>0</v>
      </c>
      <c r="F5179" s="25">
        <v>1</v>
      </c>
      <c r="G5179" s="10" t="s">
        <v>288</v>
      </c>
      <c r="H5179" s="25">
        <f>INDEX('Appendix 1 - Team Data'!$B$12:$R$112, MATCH(C5179, 'Appendix 1 - Team Data'!$B$12:$B$112,0),4)</f>
        <v>0</v>
      </c>
      <c r="I5179" s="25">
        <f>INDEX('Appendix 1 - Team Data'!$B$12:$R$112, MATCH(D5179, 'Appendix 1 - Team Data'!$B$12:$B$112,0),4)</f>
        <v>70</v>
      </c>
      <c r="J5179" s="25">
        <f t="shared" si="81"/>
        <v>1</v>
      </c>
    </row>
    <row r="5180" spans="2:10">
      <c r="B5180" s="3">
        <v>31837</v>
      </c>
      <c r="C5180" s="10" t="s">
        <v>266</v>
      </c>
      <c r="D5180" s="10" t="s">
        <v>51</v>
      </c>
      <c r="E5180" s="25">
        <v>1</v>
      </c>
      <c r="F5180" s="25">
        <v>0</v>
      </c>
      <c r="G5180" s="10" t="s">
        <v>312</v>
      </c>
      <c r="H5180" s="25">
        <f>INDEX('Appendix 1 - Team Data'!$B$12:$R$112, MATCH(C5180, 'Appendix 1 - Team Data'!$B$12:$B$112,0),4)</f>
        <v>10</v>
      </c>
      <c r="I5180" s="25">
        <f>INDEX('Appendix 1 - Team Data'!$B$12:$R$112, MATCH(D5180, 'Appendix 1 - Team Data'!$B$12:$B$112,0),4)</f>
        <v>70</v>
      </c>
      <c r="J5180" s="25">
        <f t="shared" si="81"/>
        <v>1</v>
      </c>
    </row>
    <row r="5181" spans="2:10">
      <c r="B5181" s="3">
        <v>31839</v>
      </c>
      <c r="C5181" s="10" t="s">
        <v>266</v>
      </c>
      <c r="D5181" s="10" t="s">
        <v>257</v>
      </c>
      <c r="E5181" s="25">
        <v>1</v>
      </c>
      <c r="F5181" s="25">
        <v>0</v>
      </c>
      <c r="G5181" s="10" t="s">
        <v>312</v>
      </c>
      <c r="H5181" s="25">
        <f>INDEX('Appendix 1 - Team Data'!$B$12:$R$112, MATCH(C5181, 'Appendix 1 - Team Data'!$B$12:$B$112,0),4)</f>
        <v>10</v>
      </c>
      <c r="I5181" s="25">
        <f>INDEX('Appendix 1 - Team Data'!$B$12:$R$112, MATCH(D5181, 'Appendix 1 - Team Data'!$B$12:$B$112,0),4)</f>
        <v>20</v>
      </c>
      <c r="J5181" s="25">
        <f t="shared" si="81"/>
        <v>1</v>
      </c>
    </row>
    <row r="5182" spans="2:10">
      <c r="B5182" s="3">
        <v>31853</v>
      </c>
      <c r="C5182" s="10" t="s">
        <v>41</v>
      </c>
      <c r="D5182" s="10" t="s">
        <v>248</v>
      </c>
      <c r="E5182" s="25">
        <v>3</v>
      </c>
      <c r="F5182" s="25">
        <v>2</v>
      </c>
      <c r="G5182" s="10" t="s">
        <v>288</v>
      </c>
      <c r="H5182" s="25">
        <f>INDEX('Appendix 1 - Team Data'!$B$12:$R$112, MATCH(C5182, 'Appendix 1 - Team Data'!$B$12:$B$112,0),4)</f>
        <v>80</v>
      </c>
      <c r="I5182" s="25">
        <f>INDEX('Appendix 1 - Team Data'!$B$12:$R$112, MATCH(D5182, 'Appendix 1 - Team Data'!$B$12:$B$112,0),4)</f>
        <v>30</v>
      </c>
      <c r="J5182" s="25">
        <f t="shared" si="81"/>
        <v>1</v>
      </c>
    </row>
    <row r="5183" spans="2:10">
      <c r="B5183" s="3">
        <v>31859</v>
      </c>
      <c r="C5183" s="10" t="s">
        <v>249</v>
      </c>
      <c r="D5183" s="10" t="s">
        <v>241</v>
      </c>
      <c r="E5183" s="25">
        <v>2</v>
      </c>
      <c r="F5183" s="25">
        <v>1</v>
      </c>
      <c r="G5183" s="10" t="s">
        <v>288</v>
      </c>
      <c r="H5183" s="25">
        <f>INDEX('Appendix 1 - Team Data'!$B$12:$R$112, MATCH(C5183, 'Appendix 1 - Team Data'!$B$12:$B$112,0),4)</f>
        <v>20</v>
      </c>
      <c r="I5183" s="25">
        <f>INDEX('Appendix 1 - Team Data'!$B$12:$R$112, MATCH(D5183, 'Appendix 1 - Team Data'!$B$12:$B$112,0),4)</f>
        <v>30</v>
      </c>
      <c r="J5183" s="25">
        <f t="shared" si="81"/>
        <v>1</v>
      </c>
    </row>
    <row r="5184" spans="2:10">
      <c r="B5184" s="3">
        <v>31863</v>
      </c>
      <c r="C5184" s="10" t="s">
        <v>251</v>
      </c>
      <c r="D5184" s="10" t="s">
        <v>47</v>
      </c>
      <c r="E5184" s="25">
        <v>1</v>
      </c>
      <c r="F5184" s="25">
        <v>0</v>
      </c>
      <c r="G5184" s="10" t="s">
        <v>291</v>
      </c>
      <c r="H5184" s="25">
        <f>INDEX('Appendix 1 - Team Data'!$B$12:$R$112, MATCH(C5184, 'Appendix 1 - Team Data'!$B$12:$B$112,0),4)</f>
        <v>20</v>
      </c>
      <c r="I5184" s="25">
        <f>INDEX('Appendix 1 - Team Data'!$B$12:$R$112, MATCH(D5184, 'Appendix 1 - Team Data'!$B$12:$B$112,0),4)</f>
        <v>40</v>
      </c>
      <c r="J5184" s="25">
        <f t="shared" si="81"/>
        <v>1</v>
      </c>
    </row>
    <row r="5185" spans="2:10">
      <c r="B5185" s="3">
        <v>31868</v>
      </c>
      <c r="C5185" s="10" t="s">
        <v>226</v>
      </c>
      <c r="D5185" s="10" t="s">
        <v>21</v>
      </c>
      <c r="E5185" s="25">
        <v>2</v>
      </c>
      <c r="F5185" s="25">
        <v>3</v>
      </c>
      <c r="G5185" s="10" t="s">
        <v>293</v>
      </c>
      <c r="H5185" s="25">
        <f>INDEX('Appendix 1 - Team Data'!$B$12:$R$112, MATCH(C5185, 'Appendix 1 - Team Data'!$B$12:$B$112,0),4)</f>
        <v>60</v>
      </c>
      <c r="I5185" s="25">
        <f>INDEX('Appendix 1 - Team Data'!$B$12:$R$112, MATCH(D5185, 'Appendix 1 - Team Data'!$B$12:$B$112,0),4)</f>
        <v>90</v>
      </c>
      <c r="J5185" s="25">
        <f t="shared" si="81"/>
        <v>1</v>
      </c>
    </row>
    <row r="5186" spans="2:10">
      <c r="B5186" s="3">
        <v>31868</v>
      </c>
      <c r="C5186" s="10" t="s">
        <v>233</v>
      </c>
      <c r="D5186" s="10" t="s">
        <v>221</v>
      </c>
      <c r="E5186" s="25">
        <v>2</v>
      </c>
      <c r="F5186" s="25">
        <v>1</v>
      </c>
      <c r="G5186" s="10" t="s">
        <v>293</v>
      </c>
      <c r="H5186" s="25">
        <f>INDEX('Appendix 1 - Team Data'!$B$12:$R$112, MATCH(C5186, 'Appendix 1 - Team Data'!$B$12:$B$112,0),4)</f>
        <v>40</v>
      </c>
      <c r="I5186" s="25">
        <f>INDEX('Appendix 1 - Team Data'!$B$12:$R$112, MATCH(D5186, 'Appendix 1 - Team Data'!$B$12:$B$112,0),4)</f>
        <v>60</v>
      </c>
      <c r="J5186" s="25">
        <f t="shared" si="81"/>
        <v>1</v>
      </c>
    </row>
    <row r="5187" spans="2:10">
      <c r="B5187" s="3">
        <v>31875</v>
      </c>
      <c r="C5187" s="10" t="s">
        <v>228</v>
      </c>
      <c r="D5187" s="10" t="s">
        <v>252</v>
      </c>
      <c r="E5187" s="25">
        <v>3</v>
      </c>
      <c r="F5187" s="25">
        <v>2</v>
      </c>
      <c r="G5187" s="10" t="s">
        <v>288</v>
      </c>
      <c r="H5187" s="25">
        <f>INDEX('Appendix 1 - Team Data'!$B$12:$R$112, MATCH(C5187, 'Appendix 1 - Team Data'!$B$12:$B$112,0),4)</f>
        <v>50</v>
      </c>
      <c r="I5187" s="25">
        <f>INDEX('Appendix 1 - Team Data'!$B$12:$R$112, MATCH(D5187, 'Appendix 1 - Team Data'!$B$12:$B$112,0),4)</f>
        <v>20</v>
      </c>
      <c r="J5187" s="25">
        <f t="shared" si="81"/>
        <v>1</v>
      </c>
    </row>
    <row r="5188" spans="2:10">
      <c r="B5188" s="3">
        <v>31893</v>
      </c>
      <c r="C5188" s="10" t="s">
        <v>267</v>
      </c>
      <c r="D5188" s="10" t="s">
        <v>260</v>
      </c>
      <c r="E5188" s="25">
        <v>0</v>
      </c>
      <c r="F5188" s="25">
        <v>1</v>
      </c>
      <c r="G5188" s="10" t="s">
        <v>288</v>
      </c>
      <c r="H5188" s="25">
        <f>INDEX('Appendix 1 - Team Data'!$B$12:$R$112, MATCH(C5188, 'Appendix 1 - Team Data'!$B$12:$B$112,0),4)</f>
        <v>10</v>
      </c>
      <c r="I5188" s="25">
        <f>INDEX('Appendix 1 - Team Data'!$B$12:$R$112, MATCH(D5188, 'Appendix 1 - Team Data'!$B$12:$B$112,0),4)</f>
        <v>10</v>
      </c>
      <c r="J5188" s="25">
        <f t="shared" si="81"/>
        <v>1</v>
      </c>
    </row>
    <row r="5189" spans="2:10">
      <c r="B5189" s="3">
        <v>31896</v>
      </c>
      <c r="C5189" s="10" t="s">
        <v>239</v>
      </c>
      <c r="D5189" s="10" t="s">
        <v>226</v>
      </c>
      <c r="E5189" s="25">
        <v>0</v>
      </c>
      <c r="F5189" s="25">
        <v>1</v>
      </c>
      <c r="G5189" s="10" t="s">
        <v>293</v>
      </c>
      <c r="H5189" s="25">
        <f>INDEX('Appendix 1 - Team Data'!$B$12:$R$112, MATCH(C5189, 'Appendix 1 - Team Data'!$B$12:$B$112,0),4)</f>
        <v>40</v>
      </c>
      <c r="I5189" s="25">
        <f>INDEX('Appendix 1 - Team Data'!$B$12:$R$112, MATCH(D5189, 'Appendix 1 - Team Data'!$B$12:$B$112,0),4)</f>
        <v>60</v>
      </c>
      <c r="J5189" s="25">
        <f t="shared" si="81"/>
        <v>1</v>
      </c>
    </row>
    <row r="5190" spans="2:10">
      <c r="B5190" s="3">
        <v>31896</v>
      </c>
      <c r="C5190" s="10" t="s">
        <v>244</v>
      </c>
      <c r="D5190" s="10" t="s">
        <v>28</v>
      </c>
      <c r="E5190" s="25">
        <v>0</v>
      </c>
      <c r="F5190" s="25">
        <v>1</v>
      </c>
      <c r="G5190" s="10" t="s">
        <v>293</v>
      </c>
      <c r="H5190" s="25">
        <f>INDEX('Appendix 1 - Team Data'!$B$12:$R$112, MATCH(C5190, 'Appendix 1 - Team Data'!$B$12:$B$112,0),4)</f>
        <v>30</v>
      </c>
      <c r="I5190" s="25">
        <f>INDEX('Appendix 1 - Team Data'!$B$12:$R$112, MATCH(D5190, 'Appendix 1 - Team Data'!$B$12:$B$112,0),4)</f>
        <v>80</v>
      </c>
      <c r="J5190" s="25">
        <f t="shared" si="81"/>
        <v>1</v>
      </c>
    </row>
    <row r="5191" spans="2:10">
      <c r="B5191" s="3">
        <v>31896</v>
      </c>
      <c r="C5191" s="10" t="s">
        <v>230</v>
      </c>
      <c r="D5191" s="10" t="s">
        <v>50</v>
      </c>
      <c r="E5191" s="25">
        <v>1</v>
      </c>
      <c r="F5191" s="25">
        <v>0</v>
      </c>
      <c r="G5191" s="10" t="s">
        <v>293</v>
      </c>
      <c r="H5191" s="25">
        <f>INDEX('Appendix 1 - Team Data'!$B$12:$R$112, MATCH(C5191, 'Appendix 1 - Team Data'!$B$12:$B$112,0),4)</f>
        <v>50</v>
      </c>
      <c r="I5191" s="25">
        <f>INDEX('Appendix 1 - Team Data'!$B$12:$R$112, MATCH(D5191, 'Appendix 1 - Team Data'!$B$12:$B$112,0),4)</f>
        <v>80</v>
      </c>
      <c r="J5191" s="25">
        <f t="shared" si="81"/>
        <v>1</v>
      </c>
    </row>
    <row r="5192" spans="2:10">
      <c r="B5192" s="3">
        <v>31896</v>
      </c>
      <c r="C5192" s="10" t="s">
        <v>237</v>
      </c>
      <c r="D5192" s="10" t="s">
        <v>271</v>
      </c>
      <c r="E5192" s="25">
        <v>1</v>
      </c>
      <c r="F5192" s="25">
        <v>0</v>
      </c>
      <c r="G5192" s="10" t="s">
        <v>288</v>
      </c>
      <c r="H5192" s="25">
        <f>INDEX('Appendix 1 - Team Data'!$B$12:$R$112, MATCH(C5192, 'Appendix 1 - Team Data'!$B$12:$B$112,0),4)</f>
        <v>40</v>
      </c>
      <c r="I5192" s="25">
        <f>INDEX('Appendix 1 - Team Data'!$B$12:$R$112, MATCH(D5192, 'Appendix 1 - Team Data'!$B$12:$B$112,0),4)</f>
        <v>0</v>
      </c>
      <c r="J5192" s="25">
        <f t="shared" si="81"/>
        <v>1</v>
      </c>
    </row>
    <row r="5193" spans="2:10">
      <c r="B5193" s="3">
        <v>31903</v>
      </c>
      <c r="C5193" s="10" t="s">
        <v>271</v>
      </c>
      <c r="D5193" s="10" t="s">
        <v>237</v>
      </c>
      <c r="E5193" s="25">
        <v>1</v>
      </c>
      <c r="F5193" s="25">
        <v>2</v>
      </c>
      <c r="G5193" s="10" t="s">
        <v>288</v>
      </c>
      <c r="H5193" s="25">
        <f>INDEX('Appendix 1 - Team Data'!$B$12:$R$112, MATCH(C5193, 'Appendix 1 - Team Data'!$B$12:$B$112,0),4)</f>
        <v>0</v>
      </c>
      <c r="I5193" s="25">
        <f>INDEX('Appendix 1 - Team Data'!$B$12:$R$112, MATCH(D5193, 'Appendix 1 - Team Data'!$B$12:$B$112,0),4)</f>
        <v>40</v>
      </c>
      <c r="J5193" s="25">
        <f t="shared" si="81"/>
        <v>1</v>
      </c>
    </row>
    <row r="5194" spans="2:10">
      <c r="B5194" s="3">
        <v>31916</v>
      </c>
      <c r="C5194" s="10" t="s">
        <v>36</v>
      </c>
      <c r="D5194" s="10" t="s">
        <v>252</v>
      </c>
      <c r="E5194" s="25">
        <v>1</v>
      </c>
      <c r="F5194" s="25">
        <v>0</v>
      </c>
      <c r="G5194" s="10" t="s">
        <v>288</v>
      </c>
      <c r="H5194" s="25">
        <f>INDEX('Appendix 1 - Team Data'!$B$12:$R$112, MATCH(C5194, 'Appendix 1 - Team Data'!$B$12:$B$112,0),4)</f>
        <v>80</v>
      </c>
      <c r="I5194" s="25">
        <f>INDEX('Appendix 1 - Team Data'!$B$12:$R$112, MATCH(D5194, 'Appendix 1 - Team Data'!$B$12:$B$112,0),4)</f>
        <v>20</v>
      </c>
      <c r="J5194" s="25">
        <f t="shared" si="81"/>
        <v>1</v>
      </c>
    </row>
    <row r="5195" spans="2:10">
      <c r="B5195" s="3">
        <v>31920</v>
      </c>
      <c r="C5195" s="10" t="s">
        <v>221</v>
      </c>
      <c r="D5195" s="10" t="s">
        <v>35</v>
      </c>
      <c r="E5195" s="25">
        <v>1</v>
      </c>
      <c r="F5195" s="25">
        <v>0</v>
      </c>
      <c r="G5195" s="10" t="s">
        <v>288</v>
      </c>
      <c r="H5195" s="25">
        <f>INDEX('Appendix 1 - Team Data'!$B$12:$R$112, MATCH(C5195, 'Appendix 1 - Team Data'!$B$12:$B$112,0),4)</f>
        <v>60</v>
      </c>
      <c r="I5195" s="25">
        <f>INDEX('Appendix 1 - Team Data'!$B$12:$R$112, MATCH(D5195, 'Appendix 1 - Team Data'!$B$12:$B$112,0),4)</f>
        <v>90</v>
      </c>
      <c r="J5195" s="25">
        <f t="shared" si="81"/>
        <v>1</v>
      </c>
    </row>
    <row r="5196" spans="2:10">
      <c r="B5196" s="3">
        <v>31925</v>
      </c>
      <c r="C5196" s="10" t="s">
        <v>244</v>
      </c>
      <c r="D5196" s="10" t="s">
        <v>35</v>
      </c>
      <c r="E5196" s="25">
        <v>2</v>
      </c>
      <c r="F5196" s="25">
        <v>3</v>
      </c>
      <c r="G5196" s="10" t="s">
        <v>288</v>
      </c>
      <c r="H5196" s="25">
        <f>INDEX('Appendix 1 - Team Data'!$B$12:$R$112, MATCH(C5196, 'Appendix 1 - Team Data'!$B$12:$B$112,0),4)</f>
        <v>30</v>
      </c>
      <c r="I5196" s="25">
        <f>INDEX('Appendix 1 - Team Data'!$B$12:$R$112, MATCH(D5196, 'Appendix 1 - Team Data'!$B$12:$B$112,0),4)</f>
        <v>90</v>
      </c>
      <c r="J5196" s="25">
        <f t="shared" si="81"/>
        <v>1</v>
      </c>
    </row>
    <row r="5197" spans="2:10">
      <c r="B5197" s="3">
        <v>31931</v>
      </c>
      <c r="C5197" s="10" t="s">
        <v>246</v>
      </c>
      <c r="D5197" s="10" t="s">
        <v>15</v>
      </c>
      <c r="E5197" s="25">
        <v>0</v>
      </c>
      <c r="F5197" s="25">
        <v>1</v>
      </c>
      <c r="G5197" s="10" t="s">
        <v>293</v>
      </c>
      <c r="H5197" s="25">
        <f>INDEX('Appendix 1 - Team Data'!$B$12:$R$112, MATCH(C5197, 'Appendix 1 - Team Data'!$B$12:$B$112,0),4)</f>
        <v>30</v>
      </c>
      <c r="I5197" s="25">
        <f>INDEX('Appendix 1 - Team Data'!$B$12:$R$112, MATCH(D5197, 'Appendix 1 - Team Data'!$B$12:$B$112,0),4)</f>
        <v>50</v>
      </c>
      <c r="J5197" s="25">
        <f t="shared" si="81"/>
        <v>1</v>
      </c>
    </row>
    <row r="5198" spans="2:10">
      <c r="B5198" s="3">
        <v>31931</v>
      </c>
      <c r="C5198" s="10" t="s">
        <v>42</v>
      </c>
      <c r="D5198" s="10" t="s">
        <v>211</v>
      </c>
      <c r="E5198" s="25">
        <v>1</v>
      </c>
      <c r="F5198" s="25">
        <v>0</v>
      </c>
      <c r="G5198" s="10" t="s">
        <v>293</v>
      </c>
      <c r="H5198" s="25">
        <f>INDEX('Appendix 1 - Team Data'!$B$12:$R$112, MATCH(C5198, 'Appendix 1 - Team Data'!$B$12:$B$112,0),4)</f>
        <v>80</v>
      </c>
      <c r="I5198" s="25">
        <f>INDEX('Appendix 1 - Team Data'!$B$12:$R$112, MATCH(D5198, 'Appendix 1 - Team Data'!$B$12:$B$112,0),4)</f>
        <v>90</v>
      </c>
      <c r="J5198" s="25">
        <f t="shared" si="81"/>
        <v>1</v>
      </c>
    </row>
    <row r="5199" spans="2:10">
      <c r="B5199" s="3">
        <v>31937</v>
      </c>
      <c r="C5199" s="10" t="s">
        <v>26</v>
      </c>
      <c r="D5199" s="10" t="s">
        <v>22</v>
      </c>
      <c r="E5199" s="25">
        <v>1</v>
      </c>
      <c r="F5199" s="25">
        <v>0</v>
      </c>
      <c r="G5199" s="10" t="s">
        <v>287</v>
      </c>
      <c r="H5199" s="25">
        <f>INDEX('Appendix 1 - Team Data'!$B$12:$R$112, MATCH(C5199, 'Appendix 1 - Team Data'!$B$12:$B$112,0),4)</f>
        <v>60</v>
      </c>
      <c r="I5199" s="25">
        <f>INDEX('Appendix 1 - Team Data'!$B$12:$R$112, MATCH(D5199, 'Appendix 1 - Team Data'!$B$12:$B$112,0),4)</f>
        <v>50</v>
      </c>
      <c r="J5199" s="25">
        <f t="shared" si="81"/>
        <v>1</v>
      </c>
    </row>
    <row r="5200" spans="2:10">
      <c r="B5200" s="3">
        <v>31939</v>
      </c>
      <c r="C5200" s="10" t="s">
        <v>52</v>
      </c>
      <c r="D5200" s="10" t="s">
        <v>218</v>
      </c>
      <c r="E5200" s="25">
        <v>1</v>
      </c>
      <c r="F5200" s="25">
        <v>0</v>
      </c>
      <c r="G5200" s="10" t="s">
        <v>288</v>
      </c>
      <c r="H5200" s="25">
        <f>INDEX('Appendix 1 - Team Data'!$B$12:$R$112, MATCH(C5200, 'Appendix 1 - Team Data'!$B$12:$B$112,0),4)</f>
        <v>90</v>
      </c>
      <c r="I5200" s="25">
        <f>INDEX('Appendix 1 - Team Data'!$B$12:$R$112, MATCH(D5200, 'Appendix 1 - Team Data'!$B$12:$B$112,0),4)</f>
        <v>70</v>
      </c>
      <c r="J5200" s="25">
        <f t="shared" si="81"/>
        <v>1</v>
      </c>
    </row>
    <row r="5201" spans="2:10">
      <c r="B5201" s="3">
        <v>31947</v>
      </c>
      <c r="C5201" s="10" t="s">
        <v>18</v>
      </c>
      <c r="D5201" s="10" t="s">
        <v>218</v>
      </c>
      <c r="E5201" s="25">
        <v>2</v>
      </c>
      <c r="F5201" s="25">
        <v>1</v>
      </c>
      <c r="G5201" s="10" t="s">
        <v>288</v>
      </c>
      <c r="H5201" s="25">
        <f>INDEX('Appendix 1 - Team Data'!$B$12:$R$112, MATCH(C5201, 'Appendix 1 - Team Data'!$B$12:$B$112,0),4)</f>
        <v>80</v>
      </c>
      <c r="I5201" s="25">
        <f>INDEX('Appendix 1 - Team Data'!$B$12:$R$112, MATCH(D5201, 'Appendix 1 - Team Data'!$B$12:$B$112,0),4)</f>
        <v>70</v>
      </c>
      <c r="J5201" s="25">
        <f t="shared" si="81"/>
        <v>1</v>
      </c>
    </row>
    <row r="5202" spans="2:10">
      <c r="B5202" s="3">
        <v>31948</v>
      </c>
      <c r="C5202" s="10" t="s">
        <v>30</v>
      </c>
      <c r="D5202" s="10" t="s">
        <v>215</v>
      </c>
      <c r="E5202" s="25">
        <v>0</v>
      </c>
      <c r="F5202" s="25">
        <v>1</v>
      </c>
      <c r="G5202" s="10" t="s">
        <v>288</v>
      </c>
      <c r="H5202" s="25">
        <f>INDEX('Appendix 1 - Team Data'!$B$12:$R$112, MATCH(C5202, 'Appendix 1 - Team Data'!$B$12:$B$112,0),4)</f>
        <v>90</v>
      </c>
      <c r="I5202" s="25">
        <f>INDEX('Appendix 1 - Team Data'!$B$12:$R$112, MATCH(D5202, 'Appendix 1 - Team Data'!$B$12:$B$112,0),4)</f>
        <v>70</v>
      </c>
      <c r="J5202" s="25">
        <f t="shared" si="81"/>
        <v>1</v>
      </c>
    </row>
    <row r="5203" spans="2:10">
      <c r="B5203" s="3">
        <v>31951</v>
      </c>
      <c r="C5203" s="10" t="s">
        <v>18</v>
      </c>
      <c r="D5203" s="10" t="s">
        <v>227</v>
      </c>
      <c r="E5203" s="25">
        <v>2</v>
      </c>
      <c r="F5203" s="25">
        <v>1</v>
      </c>
      <c r="G5203" s="10" t="s">
        <v>288</v>
      </c>
      <c r="H5203" s="25">
        <f>INDEX('Appendix 1 - Team Data'!$B$12:$R$112, MATCH(C5203, 'Appendix 1 - Team Data'!$B$12:$B$112,0),4)</f>
        <v>80</v>
      </c>
      <c r="I5203" s="25">
        <f>INDEX('Appendix 1 - Team Data'!$B$12:$R$112, MATCH(D5203, 'Appendix 1 - Team Data'!$B$12:$B$112,0),4)</f>
        <v>50</v>
      </c>
      <c r="J5203" s="25">
        <f t="shared" si="81"/>
        <v>1</v>
      </c>
    </row>
    <row r="5204" spans="2:10">
      <c r="B5204" s="3">
        <v>31952</v>
      </c>
      <c r="C5204" s="10" t="s">
        <v>213</v>
      </c>
      <c r="D5204" s="10" t="s">
        <v>27</v>
      </c>
      <c r="E5204" s="25">
        <v>1</v>
      </c>
      <c r="F5204" s="25">
        <v>0</v>
      </c>
      <c r="G5204" s="10" t="s">
        <v>288</v>
      </c>
      <c r="H5204" s="25">
        <f>INDEX('Appendix 1 - Team Data'!$B$12:$R$112, MATCH(C5204, 'Appendix 1 - Team Data'!$B$12:$B$112,0),4)</f>
        <v>80</v>
      </c>
      <c r="I5204" s="25">
        <f>INDEX('Appendix 1 - Team Data'!$B$12:$R$112, MATCH(D5204, 'Appendix 1 - Team Data'!$B$12:$B$112,0),4)</f>
        <v>80</v>
      </c>
      <c r="J5204" s="25">
        <f t="shared" si="81"/>
        <v>1</v>
      </c>
    </row>
    <row r="5205" spans="2:10">
      <c r="B5205" s="3">
        <v>31966</v>
      </c>
      <c r="C5205" s="10" t="s">
        <v>213</v>
      </c>
      <c r="D5205" s="10" t="s">
        <v>52</v>
      </c>
      <c r="E5205" s="25">
        <v>2</v>
      </c>
      <c r="F5205" s="25">
        <v>1</v>
      </c>
      <c r="G5205" s="10" t="s">
        <v>297</v>
      </c>
      <c r="H5205" s="25">
        <f>INDEX('Appendix 1 - Team Data'!$B$12:$R$112, MATCH(C5205, 'Appendix 1 - Team Data'!$B$12:$B$112,0),4)</f>
        <v>80</v>
      </c>
      <c r="I5205" s="25">
        <f>INDEX('Appendix 1 - Team Data'!$B$12:$R$112, MATCH(D5205, 'Appendix 1 - Team Data'!$B$12:$B$112,0),4)</f>
        <v>90</v>
      </c>
      <c r="J5205" s="25">
        <f t="shared" ref="J5205:J5268" si="82">ABS(F5205-E5205)</f>
        <v>1</v>
      </c>
    </row>
    <row r="5206" spans="2:10">
      <c r="B5206" s="3">
        <v>31967</v>
      </c>
      <c r="C5206" s="10" t="s">
        <v>30</v>
      </c>
      <c r="D5206" s="10" t="s">
        <v>18</v>
      </c>
      <c r="E5206" s="25">
        <v>0</v>
      </c>
      <c r="F5206" s="25">
        <v>1</v>
      </c>
      <c r="G5206" s="10" t="s">
        <v>297</v>
      </c>
      <c r="H5206" s="25">
        <f>INDEX('Appendix 1 - Team Data'!$B$12:$R$112, MATCH(C5206, 'Appendix 1 - Team Data'!$B$12:$B$112,0),4)</f>
        <v>90</v>
      </c>
      <c r="I5206" s="25">
        <f>INDEX('Appendix 1 - Team Data'!$B$12:$R$112, MATCH(D5206, 'Appendix 1 - Team Data'!$B$12:$B$112,0),4)</f>
        <v>80</v>
      </c>
      <c r="J5206" s="25">
        <f t="shared" si="82"/>
        <v>1</v>
      </c>
    </row>
    <row r="5207" spans="2:10">
      <c r="B5207" s="3">
        <v>31969</v>
      </c>
      <c r="C5207" s="10" t="s">
        <v>52</v>
      </c>
      <c r="D5207" s="10" t="s">
        <v>30</v>
      </c>
      <c r="E5207" s="25">
        <v>2</v>
      </c>
      <c r="F5207" s="25">
        <v>1</v>
      </c>
      <c r="G5207" s="10" t="s">
        <v>297</v>
      </c>
      <c r="H5207" s="25">
        <f>INDEX('Appendix 1 - Team Data'!$B$12:$R$112, MATCH(C5207, 'Appendix 1 - Team Data'!$B$12:$B$112,0),4)</f>
        <v>90</v>
      </c>
      <c r="I5207" s="25">
        <f>INDEX('Appendix 1 - Team Data'!$B$12:$R$112, MATCH(D5207, 'Appendix 1 - Team Data'!$B$12:$B$112,0),4)</f>
        <v>90</v>
      </c>
      <c r="J5207" s="25">
        <f t="shared" si="82"/>
        <v>1</v>
      </c>
    </row>
    <row r="5208" spans="2:10">
      <c r="B5208" s="3">
        <v>31970</v>
      </c>
      <c r="C5208" s="10" t="s">
        <v>213</v>
      </c>
      <c r="D5208" s="10" t="s">
        <v>18</v>
      </c>
      <c r="E5208" s="25">
        <v>0</v>
      </c>
      <c r="F5208" s="25">
        <v>1</v>
      </c>
      <c r="G5208" s="10" t="s">
        <v>297</v>
      </c>
      <c r="H5208" s="25">
        <f>INDEX('Appendix 1 - Team Data'!$B$12:$R$112, MATCH(C5208, 'Appendix 1 - Team Data'!$B$12:$B$112,0),4)</f>
        <v>80</v>
      </c>
      <c r="I5208" s="25">
        <f>INDEX('Appendix 1 - Team Data'!$B$12:$R$112, MATCH(D5208, 'Appendix 1 - Team Data'!$B$12:$B$112,0),4)</f>
        <v>80</v>
      </c>
      <c r="J5208" s="25">
        <f t="shared" si="82"/>
        <v>1</v>
      </c>
    </row>
    <row r="5209" spans="2:10">
      <c r="B5209" s="3">
        <v>32001</v>
      </c>
      <c r="C5209" s="10" t="s">
        <v>40</v>
      </c>
      <c r="D5209" s="10" t="s">
        <v>25</v>
      </c>
      <c r="E5209" s="25">
        <v>2</v>
      </c>
      <c r="F5209" s="25">
        <v>1</v>
      </c>
      <c r="G5209" s="10" t="s">
        <v>288</v>
      </c>
      <c r="H5209" s="25">
        <f>INDEX('Appendix 1 - Team Data'!$B$12:$R$112, MATCH(C5209, 'Appendix 1 - Team Data'!$B$12:$B$112,0),4)</f>
        <v>90</v>
      </c>
      <c r="I5209" s="25">
        <f>INDEX('Appendix 1 - Team Data'!$B$12:$R$112, MATCH(D5209, 'Appendix 1 - Team Data'!$B$12:$B$112,0),4)</f>
        <v>90</v>
      </c>
      <c r="J5209" s="25">
        <f t="shared" si="82"/>
        <v>1</v>
      </c>
    </row>
    <row r="5210" spans="2:10">
      <c r="B5210" s="3">
        <v>32015</v>
      </c>
      <c r="C5210" s="10" t="s">
        <v>42</v>
      </c>
      <c r="D5210" s="10" t="s">
        <v>28</v>
      </c>
      <c r="E5210" s="25">
        <v>1</v>
      </c>
      <c r="F5210" s="25">
        <v>0</v>
      </c>
      <c r="G5210" s="10" t="s">
        <v>288</v>
      </c>
      <c r="H5210" s="25">
        <f>INDEX('Appendix 1 - Team Data'!$B$12:$R$112, MATCH(C5210, 'Appendix 1 - Team Data'!$B$12:$B$112,0),4)</f>
        <v>80</v>
      </c>
      <c r="I5210" s="25">
        <f>INDEX('Appendix 1 - Team Data'!$B$12:$R$112, MATCH(D5210, 'Appendix 1 - Team Data'!$B$12:$B$112,0),4)</f>
        <v>80</v>
      </c>
      <c r="J5210" s="25">
        <f t="shared" si="82"/>
        <v>1</v>
      </c>
    </row>
    <row r="5211" spans="2:10">
      <c r="B5211" s="3">
        <v>32029</v>
      </c>
      <c r="C5211" s="10" t="s">
        <v>31</v>
      </c>
      <c r="D5211" s="10" t="s">
        <v>246</v>
      </c>
      <c r="E5211" s="25">
        <v>2</v>
      </c>
      <c r="F5211" s="25">
        <v>1</v>
      </c>
      <c r="G5211" s="10" t="s">
        <v>293</v>
      </c>
      <c r="H5211" s="25">
        <f>INDEX('Appendix 1 - Team Data'!$B$12:$R$112, MATCH(C5211, 'Appendix 1 - Team Data'!$B$12:$B$112,0),4)</f>
        <v>70</v>
      </c>
      <c r="I5211" s="25">
        <f>INDEX('Appendix 1 - Team Data'!$B$12:$R$112, MATCH(D5211, 'Appendix 1 - Team Data'!$B$12:$B$112,0),4)</f>
        <v>30</v>
      </c>
      <c r="J5211" s="25">
        <f t="shared" si="82"/>
        <v>1</v>
      </c>
    </row>
    <row r="5212" spans="2:10">
      <c r="B5212" s="3">
        <v>32029</v>
      </c>
      <c r="C5212" s="10" t="s">
        <v>254</v>
      </c>
      <c r="D5212" s="10" t="s">
        <v>26</v>
      </c>
      <c r="E5212" s="25">
        <v>1</v>
      </c>
      <c r="F5212" s="25">
        <v>0</v>
      </c>
      <c r="G5212" s="10" t="s">
        <v>288</v>
      </c>
      <c r="H5212" s="25">
        <f>INDEX('Appendix 1 - Team Data'!$B$12:$R$112, MATCH(C5212, 'Appendix 1 - Team Data'!$B$12:$B$112,0),4)</f>
        <v>20</v>
      </c>
      <c r="I5212" s="25">
        <f>INDEX('Appendix 1 - Team Data'!$B$12:$R$112, MATCH(D5212, 'Appendix 1 - Team Data'!$B$12:$B$112,0),4)</f>
        <v>60</v>
      </c>
      <c r="J5212" s="25">
        <f t="shared" si="82"/>
        <v>1</v>
      </c>
    </row>
    <row r="5213" spans="2:10">
      <c r="B5213" s="3">
        <v>32029</v>
      </c>
      <c r="C5213" s="10" t="s">
        <v>214</v>
      </c>
      <c r="D5213" s="10" t="s">
        <v>28</v>
      </c>
      <c r="E5213" s="25">
        <v>1</v>
      </c>
      <c r="F5213" s="25">
        <v>0</v>
      </c>
      <c r="G5213" s="10" t="s">
        <v>293</v>
      </c>
      <c r="H5213" s="25">
        <f>INDEX('Appendix 1 - Team Data'!$B$12:$R$112, MATCH(C5213, 'Appendix 1 - Team Data'!$B$12:$B$112,0),4)</f>
        <v>70</v>
      </c>
      <c r="I5213" s="25">
        <f>INDEX('Appendix 1 - Team Data'!$B$12:$R$112, MATCH(D5213, 'Appendix 1 - Team Data'!$B$12:$B$112,0),4)</f>
        <v>80</v>
      </c>
      <c r="J5213" s="25">
        <f t="shared" si="82"/>
        <v>1</v>
      </c>
    </row>
    <row r="5214" spans="2:10">
      <c r="B5214" s="3">
        <v>32043</v>
      </c>
      <c r="C5214" s="10" t="s">
        <v>40</v>
      </c>
      <c r="D5214" s="10" t="s">
        <v>28</v>
      </c>
      <c r="E5214" s="25">
        <v>1</v>
      </c>
      <c r="F5214" s="25">
        <v>0</v>
      </c>
      <c r="G5214" s="10" t="s">
        <v>288</v>
      </c>
      <c r="H5214" s="25">
        <f>INDEX('Appendix 1 - Team Data'!$B$12:$R$112, MATCH(C5214, 'Appendix 1 - Team Data'!$B$12:$B$112,0),4)</f>
        <v>90</v>
      </c>
      <c r="I5214" s="25">
        <f>INDEX('Appendix 1 - Team Data'!$B$12:$R$112, MATCH(D5214, 'Appendix 1 - Team Data'!$B$12:$B$112,0),4)</f>
        <v>80</v>
      </c>
      <c r="J5214" s="25">
        <f t="shared" si="82"/>
        <v>1</v>
      </c>
    </row>
    <row r="5215" spans="2:10">
      <c r="B5215" s="3">
        <v>32043</v>
      </c>
      <c r="C5215" s="10" t="s">
        <v>246</v>
      </c>
      <c r="D5215" s="10" t="s">
        <v>31</v>
      </c>
      <c r="E5215" s="25">
        <v>0</v>
      </c>
      <c r="F5215" s="25">
        <v>1</v>
      </c>
      <c r="G5215" s="10" t="s">
        <v>293</v>
      </c>
      <c r="H5215" s="25">
        <f>INDEX('Appendix 1 - Team Data'!$B$12:$R$112, MATCH(C5215, 'Appendix 1 - Team Data'!$B$12:$B$112,0),4)</f>
        <v>30</v>
      </c>
      <c r="I5215" s="25">
        <f>INDEX('Appendix 1 - Team Data'!$B$12:$R$112, MATCH(D5215, 'Appendix 1 - Team Data'!$B$12:$B$112,0),4)</f>
        <v>70</v>
      </c>
      <c r="J5215" s="25">
        <f t="shared" si="82"/>
        <v>1</v>
      </c>
    </row>
    <row r="5216" spans="2:10">
      <c r="B5216" s="3">
        <v>32043</v>
      </c>
      <c r="C5216" s="10" t="s">
        <v>50</v>
      </c>
      <c r="D5216" s="10" t="s">
        <v>236</v>
      </c>
      <c r="E5216" s="25">
        <v>3</v>
      </c>
      <c r="F5216" s="25">
        <v>2</v>
      </c>
      <c r="G5216" s="10" t="s">
        <v>293</v>
      </c>
      <c r="H5216" s="25">
        <f>INDEX('Appendix 1 - Team Data'!$B$12:$R$112, MATCH(C5216, 'Appendix 1 - Team Data'!$B$12:$B$112,0),4)</f>
        <v>80</v>
      </c>
      <c r="I5216" s="25">
        <f>INDEX('Appendix 1 - Team Data'!$B$12:$R$112, MATCH(D5216, 'Appendix 1 - Team Data'!$B$12:$B$112,0),4)</f>
        <v>40</v>
      </c>
      <c r="J5216" s="25">
        <f t="shared" si="82"/>
        <v>1</v>
      </c>
    </row>
    <row r="5217" spans="2:10">
      <c r="B5217" s="3">
        <v>32043</v>
      </c>
      <c r="C5217" s="10" t="s">
        <v>42</v>
      </c>
      <c r="D5217" s="10" t="s">
        <v>20</v>
      </c>
      <c r="E5217" s="25">
        <v>0</v>
      </c>
      <c r="F5217" s="25">
        <v>1</v>
      </c>
      <c r="G5217" s="10" t="s">
        <v>293</v>
      </c>
      <c r="H5217" s="25">
        <f>INDEX('Appendix 1 - Team Data'!$B$12:$R$112, MATCH(C5217, 'Appendix 1 - Team Data'!$B$12:$B$112,0),4)</f>
        <v>80</v>
      </c>
      <c r="I5217" s="25">
        <f>INDEX('Appendix 1 - Team Data'!$B$12:$R$112, MATCH(D5217, 'Appendix 1 - Team Data'!$B$12:$B$112,0),4)</f>
        <v>90</v>
      </c>
      <c r="J5217" s="25">
        <f t="shared" si="82"/>
        <v>1</v>
      </c>
    </row>
    <row r="5218" spans="2:10">
      <c r="B5218" s="3">
        <v>32050</v>
      </c>
      <c r="C5218" s="10" t="s">
        <v>271</v>
      </c>
      <c r="D5218" s="10" t="s">
        <v>255</v>
      </c>
      <c r="E5218" s="25">
        <v>2</v>
      </c>
      <c r="F5218" s="25">
        <v>1</v>
      </c>
      <c r="G5218" s="10" t="s">
        <v>288</v>
      </c>
      <c r="H5218" s="25">
        <f>INDEX('Appendix 1 - Team Data'!$B$12:$R$112, MATCH(C5218, 'Appendix 1 - Team Data'!$B$12:$B$112,0),4)</f>
        <v>0</v>
      </c>
      <c r="I5218" s="25">
        <f>INDEX('Appendix 1 - Team Data'!$B$12:$R$112, MATCH(D5218, 'Appendix 1 - Team Data'!$B$12:$B$112,0),4)</f>
        <v>20</v>
      </c>
      <c r="J5218" s="25">
        <f t="shared" si="82"/>
        <v>1</v>
      </c>
    </row>
    <row r="5219" spans="2:10">
      <c r="B5219" s="3">
        <v>32057</v>
      </c>
      <c r="C5219" s="10" t="s">
        <v>271</v>
      </c>
      <c r="D5219" s="10" t="s">
        <v>259</v>
      </c>
      <c r="E5219" s="25">
        <v>1</v>
      </c>
      <c r="F5219" s="25">
        <v>0</v>
      </c>
      <c r="G5219" s="10" t="s">
        <v>288</v>
      </c>
      <c r="H5219" s="25">
        <f>INDEX('Appendix 1 - Team Data'!$B$12:$R$112, MATCH(C5219, 'Appendix 1 - Team Data'!$B$12:$B$112,0),4)</f>
        <v>0</v>
      </c>
      <c r="I5219" s="25">
        <f>INDEX('Appendix 1 - Team Data'!$B$12:$R$112, MATCH(D5219, 'Appendix 1 - Team Data'!$B$12:$B$112,0),4)</f>
        <v>10</v>
      </c>
      <c r="J5219" s="25">
        <f t="shared" si="82"/>
        <v>1</v>
      </c>
    </row>
    <row r="5220" spans="2:10">
      <c r="B5220" s="3">
        <v>32064</v>
      </c>
      <c r="C5220" s="10" t="s">
        <v>28</v>
      </c>
      <c r="D5220" s="10" t="s">
        <v>214</v>
      </c>
      <c r="E5220" s="25">
        <v>1</v>
      </c>
      <c r="F5220" s="25">
        <v>0</v>
      </c>
      <c r="G5220" s="10" t="s">
        <v>293</v>
      </c>
      <c r="H5220" s="25">
        <f>INDEX('Appendix 1 - Team Data'!$B$12:$R$112, MATCH(C5220, 'Appendix 1 - Team Data'!$B$12:$B$112,0),4)</f>
        <v>80</v>
      </c>
      <c r="I5220" s="25">
        <f>INDEX('Appendix 1 - Team Data'!$B$12:$R$112, MATCH(D5220, 'Appendix 1 - Team Data'!$B$12:$B$112,0),4)</f>
        <v>70</v>
      </c>
      <c r="J5220" s="25">
        <f t="shared" si="82"/>
        <v>1</v>
      </c>
    </row>
    <row r="5221" spans="2:10">
      <c r="B5221" s="3">
        <v>32078</v>
      </c>
      <c r="C5221" s="10" t="s">
        <v>239</v>
      </c>
      <c r="D5221" s="10" t="s">
        <v>228</v>
      </c>
      <c r="E5221" s="25">
        <v>0</v>
      </c>
      <c r="F5221" s="25">
        <v>1</v>
      </c>
      <c r="G5221" s="10" t="s">
        <v>293</v>
      </c>
      <c r="H5221" s="25">
        <f>INDEX('Appendix 1 - Team Data'!$B$12:$R$112, MATCH(C5221, 'Appendix 1 - Team Data'!$B$12:$B$112,0),4)</f>
        <v>40</v>
      </c>
      <c r="I5221" s="25">
        <f>INDEX('Appendix 1 - Team Data'!$B$12:$R$112, MATCH(D5221, 'Appendix 1 - Team Data'!$B$12:$B$112,0),4)</f>
        <v>50</v>
      </c>
      <c r="J5221" s="25">
        <f t="shared" si="82"/>
        <v>1</v>
      </c>
    </row>
    <row r="5222" spans="2:10">
      <c r="B5222" s="3">
        <v>32092</v>
      </c>
      <c r="C5222" s="10" t="s">
        <v>233</v>
      </c>
      <c r="D5222" s="10" t="s">
        <v>222</v>
      </c>
      <c r="E5222" s="25">
        <v>0</v>
      </c>
      <c r="F5222" s="25">
        <v>1</v>
      </c>
      <c r="G5222" s="10" t="s">
        <v>293</v>
      </c>
      <c r="H5222" s="25">
        <f>INDEX('Appendix 1 - Team Data'!$B$12:$R$112, MATCH(C5222, 'Appendix 1 - Team Data'!$B$12:$B$112,0),4)</f>
        <v>40</v>
      </c>
      <c r="I5222" s="25">
        <f>INDEX('Appendix 1 - Team Data'!$B$12:$R$112, MATCH(D5222, 'Appendix 1 - Team Data'!$B$12:$B$112,0),4)</f>
        <v>60</v>
      </c>
      <c r="J5222" s="25">
        <f t="shared" si="82"/>
        <v>1</v>
      </c>
    </row>
    <row r="5223" spans="2:10">
      <c r="B5223" s="3">
        <v>32092</v>
      </c>
      <c r="C5223" s="10" t="s">
        <v>229</v>
      </c>
      <c r="D5223" s="10" t="s">
        <v>225</v>
      </c>
      <c r="E5223" s="25">
        <v>1</v>
      </c>
      <c r="F5223" s="25">
        <v>0</v>
      </c>
      <c r="G5223" s="10" t="s">
        <v>293</v>
      </c>
      <c r="H5223" s="25">
        <f>INDEX('Appendix 1 - Team Data'!$B$12:$R$112, MATCH(C5223, 'Appendix 1 - Team Data'!$B$12:$B$112,0),4)</f>
        <v>50</v>
      </c>
      <c r="I5223" s="25">
        <f>INDEX('Appendix 1 - Team Data'!$B$12:$R$112, MATCH(D5223, 'Appendix 1 - Team Data'!$B$12:$B$112,0),4)</f>
        <v>60</v>
      </c>
      <c r="J5223" s="25">
        <f t="shared" si="82"/>
        <v>1</v>
      </c>
    </row>
    <row r="5224" spans="2:10">
      <c r="B5224" s="3">
        <v>32095</v>
      </c>
      <c r="C5224" s="10" t="s">
        <v>211</v>
      </c>
      <c r="D5224" s="10" t="s">
        <v>42</v>
      </c>
      <c r="E5224" s="25">
        <v>2</v>
      </c>
      <c r="F5224" s="25">
        <v>1</v>
      </c>
      <c r="G5224" s="10" t="s">
        <v>293</v>
      </c>
      <c r="H5224" s="25">
        <f>INDEX('Appendix 1 - Team Data'!$B$12:$R$112, MATCH(C5224, 'Appendix 1 - Team Data'!$B$12:$B$112,0),4)</f>
        <v>90</v>
      </c>
      <c r="I5224" s="25">
        <f>INDEX('Appendix 1 - Team Data'!$B$12:$R$112, MATCH(D5224, 'Appendix 1 - Team Data'!$B$12:$B$112,0),4)</f>
        <v>80</v>
      </c>
      <c r="J5224" s="25">
        <f t="shared" si="82"/>
        <v>1</v>
      </c>
    </row>
    <row r="5225" spans="2:10">
      <c r="B5225" s="3">
        <v>32117</v>
      </c>
      <c r="C5225" s="10" t="s">
        <v>257</v>
      </c>
      <c r="D5225" s="10" t="s">
        <v>238</v>
      </c>
      <c r="E5225" s="25">
        <v>1</v>
      </c>
      <c r="F5225" s="25">
        <v>2</v>
      </c>
      <c r="G5225" s="10" t="s">
        <v>288</v>
      </c>
      <c r="H5225" s="25">
        <f>INDEX('Appendix 1 - Team Data'!$B$12:$R$112, MATCH(C5225, 'Appendix 1 - Team Data'!$B$12:$B$112,0),4)</f>
        <v>20</v>
      </c>
      <c r="I5225" s="25">
        <f>INDEX('Appendix 1 - Team Data'!$B$12:$R$112, MATCH(D5225, 'Appendix 1 - Team Data'!$B$12:$B$112,0),4)</f>
        <v>40</v>
      </c>
      <c r="J5225" s="25">
        <f t="shared" si="82"/>
        <v>1</v>
      </c>
    </row>
    <row r="5226" spans="2:10">
      <c r="B5226" s="3">
        <v>32120</v>
      </c>
      <c r="C5226" s="10" t="s">
        <v>35</v>
      </c>
      <c r="D5226" s="10" t="s">
        <v>213</v>
      </c>
      <c r="E5226" s="25">
        <v>2</v>
      </c>
      <c r="F5226" s="25">
        <v>1</v>
      </c>
      <c r="G5226" s="10" t="s">
        <v>288</v>
      </c>
      <c r="H5226" s="25">
        <f>INDEX('Appendix 1 - Team Data'!$B$12:$R$112, MATCH(C5226, 'Appendix 1 - Team Data'!$B$12:$B$112,0),4)</f>
        <v>90</v>
      </c>
      <c r="I5226" s="25">
        <f>INDEX('Appendix 1 - Team Data'!$B$12:$R$112, MATCH(D5226, 'Appendix 1 - Team Data'!$B$12:$B$112,0),4)</f>
        <v>80</v>
      </c>
      <c r="J5226" s="25">
        <f t="shared" si="82"/>
        <v>1</v>
      </c>
    </row>
    <row r="5227" spans="2:10">
      <c r="B5227" s="3">
        <v>32121</v>
      </c>
      <c r="C5227" s="10" t="s">
        <v>238</v>
      </c>
      <c r="D5227" s="10" t="s">
        <v>257</v>
      </c>
      <c r="E5227" s="25">
        <v>1</v>
      </c>
      <c r="F5227" s="25">
        <v>2</v>
      </c>
      <c r="G5227" s="10" t="s">
        <v>288</v>
      </c>
      <c r="H5227" s="25">
        <f>INDEX('Appendix 1 - Team Data'!$B$12:$R$112, MATCH(C5227, 'Appendix 1 - Team Data'!$B$12:$B$112,0),4)</f>
        <v>40</v>
      </c>
      <c r="I5227" s="25">
        <f>INDEX('Appendix 1 - Team Data'!$B$12:$R$112, MATCH(D5227, 'Appendix 1 - Team Data'!$B$12:$B$112,0),4)</f>
        <v>20</v>
      </c>
      <c r="J5227" s="25">
        <f t="shared" si="82"/>
        <v>1</v>
      </c>
    </row>
    <row r="5228" spans="2:10">
      <c r="B5228" s="3">
        <v>32124</v>
      </c>
      <c r="C5228" s="10" t="s">
        <v>238</v>
      </c>
      <c r="D5228" s="10" t="s">
        <v>257</v>
      </c>
      <c r="E5228" s="25">
        <v>2</v>
      </c>
      <c r="F5228" s="25">
        <v>1</v>
      </c>
      <c r="G5228" s="10" t="s">
        <v>288</v>
      </c>
      <c r="H5228" s="25">
        <f>INDEX('Appendix 1 - Team Data'!$B$12:$R$112, MATCH(C5228, 'Appendix 1 - Team Data'!$B$12:$B$112,0),4)</f>
        <v>40</v>
      </c>
      <c r="I5228" s="25">
        <f>INDEX('Appendix 1 - Team Data'!$B$12:$R$112, MATCH(D5228, 'Appendix 1 - Team Data'!$B$12:$B$112,0),4)</f>
        <v>20</v>
      </c>
      <c r="J5228" s="25">
        <f t="shared" si="82"/>
        <v>1</v>
      </c>
    </row>
    <row r="5229" spans="2:10">
      <c r="B5229" s="3">
        <v>32127</v>
      </c>
      <c r="C5229" s="10" t="s">
        <v>30</v>
      </c>
      <c r="D5229" s="10" t="s">
        <v>40</v>
      </c>
      <c r="E5229" s="25">
        <v>1</v>
      </c>
      <c r="F5229" s="25">
        <v>0</v>
      </c>
      <c r="G5229" s="10" t="s">
        <v>288</v>
      </c>
      <c r="H5229" s="25">
        <f>INDEX('Appendix 1 - Team Data'!$B$12:$R$112, MATCH(C5229, 'Appendix 1 - Team Data'!$B$12:$B$112,0),4)</f>
        <v>90</v>
      </c>
      <c r="I5229" s="25">
        <f>INDEX('Appendix 1 - Team Data'!$B$12:$R$112, MATCH(D5229, 'Appendix 1 - Team Data'!$B$12:$B$112,0),4)</f>
        <v>90</v>
      </c>
      <c r="J5229" s="25">
        <f t="shared" si="82"/>
        <v>1</v>
      </c>
    </row>
    <row r="5230" spans="2:10">
      <c r="B5230" s="3">
        <v>32130</v>
      </c>
      <c r="C5230" s="10" t="s">
        <v>243</v>
      </c>
      <c r="D5230" s="10" t="s">
        <v>51</v>
      </c>
      <c r="E5230" s="25">
        <v>1</v>
      </c>
      <c r="F5230" s="25">
        <v>0</v>
      </c>
      <c r="G5230" s="10" t="s">
        <v>288</v>
      </c>
      <c r="H5230" s="25">
        <f>INDEX('Appendix 1 - Team Data'!$B$12:$R$112, MATCH(C5230, 'Appendix 1 - Team Data'!$B$12:$B$112,0),4)</f>
        <v>30</v>
      </c>
      <c r="I5230" s="25">
        <f>INDEX('Appendix 1 - Team Data'!$B$12:$R$112, MATCH(D5230, 'Appendix 1 - Team Data'!$B$12:$B$112,0),4)</f>
        <v>70</v>
      </c>
      <c r="J5230" s="25">
        <f t="shared" si="82"/>
        <v>1</v>
      </c>
    </row>
    <row r="5231" spans="2:10">
      <c r="B5231" s="3">
        <v>32133</v>
      </c>
      <c r="C5231" s="10" t="s">
        <v>238</v>
      </c>
      <c r="D5231" s="10" t="s">
        <v>51</v>
      </c>
      <c r="E5231" s="25">
        <v>0</v>
      </c>
      <c r="F5231" s="25">
        <v>1</v>
      </c>
      <c r="G5231" s="10" t="s">
        <v>288</v>
      </c>
      <c r="H5231" s="25">
        <f>INDEX('Appendix 1 - Team Data'!$B$12:$R$112, MATCH(C5231, 'Appendix 1 - Team Data'!$B$12:$B$112,0),4)</f>
        <v>40</v>
      </c>
      <c r="I5231" s="25">
        <f>INDEX('Appendix 1 - Team Data'!$B$12:$R$112, MATCH(D5231, 'Appendix 1 - Team Data'!$B$12:$B$112,0),4)</f>
        <v>70</v>
      </c>
      <c r="J5231" s="25">
        <f t="shared" si="82"/>
        <v>1</v>
      </c>
    </row>
    <row r="5232" spans="2:10">
      <c r="B5232" s="3">
        <v>32148</v>
      </c>
      <c r="C5232" s="10" t="s">
        <v>259</v>
      </c>
      <c r="D5232" s="10" t="s">
        <v>37</v>
      </c>
      <c r="E5232" s="25">
        <v>1</v>
      </c>
      <c r="F5232" s="25">
        <v>2</v>
      </c>
      <c r="G5232" s="10" t="s">
        <v>288</v>
      </c>
      <c r="H5232" s="25">
        <f>INDEX('Appendix 1 - Team Data'!$B$12:$R$112, MATCH(C5232, 'Appendix 1 - Team Data'!$B$12:$B$112,0),4)</f>
        <v>10</v>
      </c>
      <c r="I5232" s="25">
        <f>INDEX('Appendix 1 - Team Data'!$B$12:$R$112, MATCH(D5232, 'Appendix 1 - Team Data'!$B$12:$B$112,0),4)</f>
        <v>60</v>
      </c>
      <c r="J5232" s="25">
        <f t="shared" si="82"/>
        <v>1</v>
      </c>
    </row>
    <row r="5233" spans="2:10">
      <c r="B5233" s="3">
        <v>32155</v>
      </c>
      <c r="C5233" s="10" t="s">
        <v>237</v>
      </c>
      <c r="D5233" s="10" t="s">
        <v>41</v>
      </c>
      <c r="E5233" s="25">
        <v>0</v>
      </c>
      <c r="F5233" s="25">
        <v>1</v>
      </c>
      <c r="G5233" s="10" t="s">
        <v>288</v>
      </c>
      <c r="H5233" s="25">
        <f>INDEX('Appendix 1 - Team Data'!$B$12:$R$112, MATCH(C5233, 'Appendix 1 - Team Data'!$B$12:$B$112,0),4)</f>
        <v>40</v>
      </c>
      <c r="I5233" s="25">
        <f>INDEX('Appendix 1 - Team Data'!$B$12:$R$112, MATCH(D5233, 'Appendix 1 - Team Data'!$B$12:$B$112,0),4)</f>
        <v>80</v>
      </c>
      <c r="J5233" s="25">
        <f t="shared" si="82"/>
        <v>1</v>
      </c>
    </row>
    <row r="5234" spans="2:10">
      <c r="B5234" s="3">
        <v>32157</v>
      </c>
      <c r="C5234" s="10" t="s">
        <v>244</v>
      </c>
      <c r="D5234" s="10" t="s">
        <v>42</v>
      </c>
      <c r="E5234" s="25">
        <v>0</v>
      </c>
      <c r="F5234" s="25">
        <v>1</v>
      </c>
      <c r="G5234" s="10" t="s">
        <v>288</v>
      </c>
      <c r="H5234" s="25">
        <f>INDEX('Appendix 1 - Team Data'!$B$12:$R$112, MATCH(C5234, 'Appendix 1 - Team Data'!$B$12:$B$112,0),4)</f>
        <v>30</v>
      </c>
      <c r="I5234" s="25">
        <f>INDEX('Appendix 1 - Team Data'!$B$12:$R$112, MATCH(D5234, 'Appendix 1 - Team Data'!$B$12:$B$112,0),4)</f>
        <v>80</v>
      </c>
      <c r="J5234" s="25">
        <f t="shared" si="82"/>
        <v>1</v>
      </c>
    </row>
    <row r="5235" spans="2:10">
      <c r="B5235" s="3">
        <v>32157</v>
      </c>
      <c r="C5235" s="10" t="s">
        <v>268</v>
      </c>
      <c r="D5235" s="10" t="s">
        <v>249</v>
      </c>
      <c r="E5235" s="25">
        <v>0</v>
      </c>
      <c r="F5235" s="25">
        <v>1</v>
      </c>
      <c r="G5235" s="10" t="s">
        <v>288</v>
      </c>
      <c r="H5235" s="25">
        <f>INDEX('Appendix 1 - Team Data'!$B$12:$R$112, MATCH(C5235, 'Appendix 1 - Team Data'!$B$12:$B$112,0),4)</f>
        <v>10</v>
      </c>
      <c r="I5235" s="25">
        <f>INDEX('Appendix 1 - Team Data'!$B$12:$R$112, MATCH(D5235, 'Appendix 1 - Team Data'!$B$12:$B$112,0),4)</f>
        <v>20</v>
      </c>
      <c r="J5235" s="25">
        <f t="shared" si="82"/>
        <v>1</v>
      </c>
    </row>
    <row r="5236" spans="2:10">
      <c r="B5236" s="3">
        <v>32161</v>
      </c>
      <c r="C5236" s="10" t="s">
        <v>252</v>
      </c>
      <c r="D5236" s="10" t="s">
        <v>45</v>
      </c>
      <c r="E5236" s="25">
        <v>2</v>
      </c>
      <c r="F5236" s="25">
        <v>3</v>
      </c>
      <c r="G5236" s="10" t="s">
        <v>288</v>
      </c>
      <c r="H5236" s="25">
        <f>INDEX('Appendix 1 - Team Data'!$B$12:$R$112, MATCH(C5236, 'Appendix 1 - Team Data'!$B$12:$B$112,0),4)</f>
        <v>20</v>
      </c>
      <c r="I5236" s="25">
        <f>INDEX('Appendix 1 - Team Data'!$B$12:$R$112, MATCH(D5236, 'Appendix 1 - Team Data'!$B$12:$B$112,0),4)</f>
        <v>90</v>
      </c>
      <c r="J5236" s="25">
        <f t="shared" si="82"/>
        <v>1</v>
      </c>
    </row>
    <row r="5237" spans="2:10">
      <c r="B5237" s="3">
        <v>32163</v>
      </c>
      <c r="C5237" s="10" t="s">
        <v>270</v>
      </c>
      <c r="D5237" s="10" t="s">
        <v>233</v>
      </c>
      <c r="E5237" s="25">
        <v>2</v>
      </c>
      <c r="F5237" s="25">
        <v>3</v>
      </c>
      <c r="G5237" s="10" t="s">
        <v>288</v>
      </c>
      <c r="H5237" s="25">
        <f>INDEX('Appendix 1 - Team Data'!$B$12:$R$112, MATCH(C5237, 'Appendix 1 - Team Data'!$B$12:$B$112,0),4)</f>
        <v>0</v>
      </c>
      <c r="I5237" s="25">
        <f>INDEX('Appendix 1 - Team Data'!$B$12:$R$112, MATCH(D5237, 'Appendix 1 - Team Data'!$B$12:$B$112,0),4)</f>
        <v>40</v>
      </c>
      <c r="J5237" s="25">
        <f t="shared" si="82"/>
        <v>1</v>
      </c>
    </row>
    <row r="5238" spans="2:10">
      <c r="B5238" s="3">
        <v>32175</v>
      </c>
      <c r="C5238" s="10" t="s">
        <v>25</v>
      </c>
      <c r="D5238" s="10" t="s">
        <v>36</v>
      </c>
      <c r="E5238" s="25">
        <v>2</v>
      </c>
      <c r="F5238" s="25">
        <v>1</v>
      </c>
      <c r="G5238" s="10" t="s">
        <v>336</v>
      </c>
      <c r="H5238" s="25">
        <f>INDEX('Appendix 1 - Team Data'!$B$12:$R$112, MATCH(C5238, 'Appendix 1 - Team Data'!$B$12:$B$112,0),4)</f>
        <v>90</v>
      </c>
      <c r="I5238" s="25">
        <f>INDEX('Appendix 1 - Team Data'!$B$12:$R$112, MATCH(D5238, 'Appendix 1 - Team Data'!$B$12:$B$112,0),4)</f>
        <v>80</v>
      </c>
      <c r="J5238" s="25">
        <f t="shared" si="82"/>
        <v>1</v>
      </c>
    </row>
    <row r="5239" spans="2:10">
      <c r="B5239" s="3">
        <v>32176</v>
      </c>
      <c r="C5239" s="10" t="s">
        <v>17</v>
      </c>
      <c r="D5239" s="10" t="s">
        <v>233</v>
      </c>
      <c r="E5239" s="25">
        <v>1</v>
      </c>
      <c r="F5239" s="25">
        <v>0</v>
      </c>
      <c r="G5239" s="10" t="s">
        <v>288</v>
      </c>
      <c r="H5239" s="25">
        <f>INDEX('Appendix 1 - Team Data'!$B$12:$R$112, MATCH(C5239, 'Appendix 1 - Team Data'!$B$12:$B$112,0),4)</f>
        <v>50</v>
      </c>
      <c r="I5239" s="25">
        <f>INDEX('Appendix 1 - Team Data'!$B$12:$R$112, MATCH(D5239, 'Appendix 1 - Team Data'!$B$12:$B$112,0),4)</f>
        <v>40</v>
      </c>
      <c r="J5239" s="25">
        <f t="shared" si="82"/>
        <v>1</v>
      </c>
    </row>
    <row r="5240" spans="2:10">
      <c r="B5240" s="3">
        <v>32178</v>
      </c>
      <c r="C5240" s="10" t="s">
        <v>226</v>
      </c>
      <c r="D5240" s="10" t="s">
        <v>36</v>
      </c>
      <c r="E5240" s="25">
        <v>1</v>
      </c>
      <c r="F5240" s="25">
        <v>2</v>
      </c>
      <c r="G5240" s="10" t="s">
        <v>336</v>
      </c>
      <c r="H5240" s="25">
        <f>INDEX('Appendix 1 - Team Data'!$B$12:$R$112, MATCH(C5240, 'Appendix 1 - Team Data'!$B$12:$B$112,0),4)</f>
        <v>60</v>
      </c>
      <c r="I5240" s="25">
        <f>INDEX('Appendix 1 - Team Data'!$B$12:$R$112, MATCH(D5240, 'Appendix 1 - Team Data'!$B$12:$B$112,0),4)</f>
        <v>80</v>
      </c>
      <c r="J5240" s="25">
        <f t="shared" si="82"/>
        <v>1</v>
      </c>
    </row>
    <row r="5241" spans="2:10">
      <c r="B5241" s="3">
        <v>32178</v>
      </c>
      <c r="C5241" s="10" t="s">
        <v>25</v>
      </c>
      <c r="D5241" s="10" t="s">
        <v>22</v>
      </c>
      <c r="E5241" s="25">
        <v>2</v>
      </c>
      <c r="F5241" s="25">
        <v>1</v>
      </c>
      <c r="G5241" s="10" t="s">
        <v>336</v>
      </c>
      <c r="H5241" s="25">
        <f>INDEX('Appendix 1 - Team Data'!$B$12:$R$112, MATCH(C5241, 'Appendix 1 - Team Data'!$B$12:$B$112,0),4)</f>
        <v>90</v>
      </c>
      <c r="I5241" s="25">
        <f>INDEX('Appendix 1 - Team Data'!$B$12:$R$112, MATCH(D5241, 'Appendix 1 - Team Data'!$B$12:$B$112,0),4)</f>
        <v>50</v>
      </c>
      <c r="J5241" s="25">
        <f t="shared" si="82"/>
        <v>1</v>
      </c>
    </row>
    <row r="5242" spans="2:10">
      <c r="B5242" s="3">
        <v>32190</v>
      </c>
      <c r="C5242" s="10" t="s">
        <v>230</v>
      </c>
      <c r="D5242" s="10" t="s">
        <v>229</v>
      </c>
      <c r="E5242" s="25">
        <v>3</v>
      </c>
      <c r="F5242" s="25">
        <v>2</v>
      </c>
      <c r="G5242" s="10" t="s">
        <v>288</v>
      </c>
      <c r="H5242" s="25">
        <f>INDEX('Appendix 1 - Team Data'!$B$12:$R$112, MATCH(C5242, 'Appendix 1 - Team Data'!$B$12:$B$112,0),4)</f>
        <v>50</v>
      </c>
      <c r="I5242" s="25">
        <f>INDEX('Appendix 1 - Team Data'!$B$12:$R$112, MATCH(D5242, 'Appendix 1 - Team Data'!$B$12:$B$112,0),4)</f>
        <v>50</v>
      </c>
      <c r="J5242" s="25">
        <f t="shared" si="82"/>
        <v>1</v>
      </c>
    </row>
    <row r="5243" spans="2:10">
      <c r="B5243" s="3">
        <v>32196</v>
      </c>
      <c r="C5243" s="10" t="s">
        <v>249</v>
      </c>
      <c r="D5243" s="10" t="s">
        <v>17</v>
      </c>
      <c r="E5243" s="25">
        <v>1</v>
      </c>
      <c r="F5243" s="25">
        <v>2</v>
      </c>
      <c r="G5243" s="10" t="s">
        <v>288</v>
      </c>
      <c r="H5243" s="25">
        <f>INDEX('Appendix 1 - Team Data'!$B$12:$R$112, MATCH(C5243, 'Appendix 1 - Team Data'!$B$12:$B$112,0),4)</f>
        <v>20</v>
      </c>
      <c r="I5243" s="25">
        <f>INDEX('Appendix 1 - Team Data'!$B$12:$R$112, MATCH(D5243, 'Appendix 1 - Team Data'!$B$12:$B$112,0),4)</f>
        <v>50</v>
      </c>
      <c r="J5243" s="25">
        <f t="shared" si="82"/>
        <v>1</v>
      </c>
    </row>
    <row r="5244" spans="2:10">
      <c r="B5244" s="3">
        <v>32204</v>
      </c>
      <c r="C5244" s="10" t="s">
        <v>37</v>
      </c>
      <c r="D5244" s="10" t="s">
        <v>259</v>
      </c>
      <c r="E5244" s="25">
        <v>2</v>
      </c>
      <c r="F5244" s="25">
        <v>1</v>
      </c>
      <c r="G5244" s="10" t="s">
        <v>288</v>
      </c>
      <c r="H5244" s="25">
        <f>INDEX('Appendix 1 - Team Data'!$B$12:$R$112, MATCH(C5244, 'Appendix 1 - Team Data'!$B$12:$B$112,0),4)</f>
        <v>60</v>
      </c>
      <c r="I5244" s="25">
        <f>INDEX('Appendix 1 - Team Data'!$B$12:$R$112, MATCH(D5244, 'Appendix 1 - Team Data'!$B$12:$B$112,0),4)</f>
        <v>10</v>
      </c>
      <c r="J5244" s="25">
        <f t="shared" si="82"/>
        <v>1</v>
      </c>
    </row>
    <row r="5245" spans="2:10">
      <c r="B5245" s="3">
        <v>32207</v>
      </c>
      <c r="C5245" s="10" t="s">
        <v>275</v>
      </c>
      <c r="D5245" s="10" t="s">
        <v>249</v>
      </c>
      <c r="E5245" s="25">
        <v>0</v>
      </c>
      <c r="F5245" s="25">
        <v>1</v>
      </c>
      <c r="G5245" s="10" t="s">
        <v>301</v>
      </c>
      <c r="H5245" s="25">
        <f>INDEX('Appendix 1 - Team Data'!$B$12:$R$112, MATCH(C5245, 'Appendix 1 - Team Data'!$B$12:$B$112,0),4)</f>
        <v>0</v>
      </c>
      <c r="I5245" s="25">
        <f>INDEX('Appendix 1 - Team Data'!$B$12:$R$112, MATCH(D5245, 'Appendix 1 - Team Data'!$B$12:$B$112,0),4)</f>
        <v>20</v>
      </c>
      <c r="J5245" s="25">
        <f t="shared" si="82"/>
        <v>1</v>
      </c>
    </row>
    <row r="5246" spans="2:10">
      <c r="B5246" s="3">
        <v>32210</v>
      </c>
      <c r="C5246" s="10" t="s">
        <v>245</v>
      </c>
      <c r="D5246" s="10" t="s">
        <v>275</v>
      </c>
      <c r="E5246" s="25">
        <v>1</v>
      </c>
      <c r="F5246" s="25">
        <v>0</v>
      </c>
      <c r="G5246" s="10" t="s">
        <v>301</v>
      </c>
      <c r="H5246" s="25">
        <f>INDEX('Appendix 1 - Team Data'!$B$12:$R$112, MATCH(C5246, 'Appendix 1 - Team Data'!$B$12:$B$112,0),4)</f>
        <v>30</v>
      </c>
      <c r="I5246" s="25">
        <f>INDEX('Appendix 1 - Team Data'!$B$12:$R$112, MATCH(D5246, 'Appendix 1 - Team Data'!$B$12:$B$112,0),4)</f>
        <v>0</v>
      </c>
      <c r="J5246" s="25">
        <f t="shared" si="82"/>
        <v>1</v>
      </c>
    </row>
    <row r="5247" spans="2:10">
      <c r="B5247" s="3">
        <v>32210</v>
      </c>
      <c r="C5247" s="10" t="s">
        <v>270</v>
      </c>
      <c r="D5247" s="10" t="s">
        <v>249</v>
      </c>
      <c r="E5247" s="25">
        <v>2</v>
      </c>
      <c r="F5247" s="25">
        <v>1</v>
      </c>
      <c r="G5247" s="10" t="s">
        <v>301</v>
      </c>
      <c r="H5247" s="25">
        <f>INDEX('Appendix 1 - Team Data'!$B$12:$R$112, MATCH(C5247, 'Appendix 1 - Team Data'!$B$12:$B$112,0),4)</f>
        <v>0</v>
      </c>
      <c r="I5247" s="25">
        <f>INDEX('Appendix 1 - Team Data'!$B$12:$R$112, MATCH(D5247, 'Appendix 1 - Team Data'!$B$12:$B$112,0),4)</f>
        <v>20</v>
      </c>
      <c r="J5247" s="25">
        <f t="shared" si="82"/>
        <v>1</v>
      </c>
    </row>
    <row r="5248" spans="2:10">
      <c r="B5248" s="3">
        <v>32212</v>
      </c>
      <c r="C5248" s="10" t="s">
        <v>253</v>
      </c>
      <c r="D5248" s="10" t="s">
        <v>270</v>
      </c>
      <c r="E5248" s="25">
        <v>2</v>
      </c>
      <c r="F5248" s="25">
        <v>1</v>
      </c>
      <c r="G5248" s="10" t="s">
        <v>301</v>
      </c>
      <c r="H5248" s="25">
        <f>INDEX('Appendix 1 - Team Data'!$B$12:$R$112, MATCH(C5248, 'Appendix 1 - Team Data'!$B$12:$B$112,0),4)</f>
        <v>20</v>
      </c>
      <c r="I5248" s="25">
        <f>INDEX('Appendix 1 - Team Data'!$B$12:$R$112, MATCH(D5248, 'Appendix 1 - Team Data'!$B$12:$B$112,0),4)</f>
        <v>0</v>
      </c>
      <c r="J5248" s="25">
        <f t="shared" si="82"/>
        <v>1</v>
      </c>
    </row>
    <row r="5249" spans="2:10">
      <c r="B5249" s="3">
        <v>32216</v>
      </c>
      <c r="C5249" s="10" t="s">
        <v>231</v>
      </c>
      <c r="D5249" s="10" t="s">
        <v>17</v>
      </c>
      <c r="E5249" s="25">
        <v>1</v>
      </c>
      <c r="F5249" s="25">
        <v>0</v>
      </c>
      <c r="G5249" s="10" t="s">
        <v>306</v>
      </c>
      <c r="H5249" s="25">
        <f>INDEX('Appendix 1 - Team Data'!$B$12:$R$112, MATCH(C5249, 'Appendix 1 - Team Data'!$B$12:$B$112,0),4)</f>
        <v>40</v>
      </c>
      <c r="I5249" s="25">
        <f>INDEX('Appendix 1 - Team Data'!$B$12:$R$112, MATCH(D5249, 'Appendix 1 - Team Data'!$B$12:$B$112,0),4)</f>
        <v>50</v>
      </c>
      <c r="J5249" s="25">
        <f t="shared" si="82"/>
        <v>1</v>
      </c>
    </row>
    <row r="5250" spans="2:10">
      <c r="B5250" s="3">
        <v>32218</v>
      </c>
      <c r="C5250" s="10" t="s">
        <v>259</v>
      </c>
      <c r="D5250" s="10" t="s">
        <v>18</v>
      </c>
      <c r="E5250" s="25">
        <v>1</v>
      </c>
      <c r="F5250" s="25">
        <v>0</v>
      </c>
      <c r="G5250" s="10" t="s">
        <v>288</v>
      </c>
      <c r="H5250" s="25">
        <f>INDEX('Appendix 1 - Team Data'!$B$12:$R$112, MATCH(C5250, 'Appendix 1 - Team Data'!$B$12:$B$112,0),4)</f>
        <v>10</v>
      </c>
      <c r="I5250" s="25">
        <f>INDEX('Appendix 1 - Team Data'!$B$12:$R$112, MATCH(D5250, 'Appendix 1 - Team Data'!$B$12:$B$112,0),4)</f>
        <v>80</v>
      </c>
      <c r="J5250" s="25">
        <f t="shared" si="82"/>
        <v>1</v>
      </c>
    </row>
    <row r="5251" spans="2:10">
      <c r="B5251" s="3">
        <v>32218</v>
      </c>
      <c r="C5251" s="10" t="s">
        <v>236</v>
      </c>
      <c r="D5251" s="10" t="s">
        <v>225</v>
      </c>
      <c r="E5251" s="25">
        <v>1</v>
      </c>
      <c r="F5251" s="25">
        <v>0</v>
      </c>
      <c r="G5251" s="10" t="s">
        <v>288</v>
      </c>
      <c r="H5251" s="25">
        <f>INDEX('Appendix 1 - Team Data'!$B$12:$R$112, MATCH(C5251, 'Appendix 1 - Team Data'!$B$12:$B$112,0),4)</f>
        <v>40</v>
      </c>
      <c r="I5251" s="25">
        <f>INDEX('Appendix 1 - Team Data'!$B$12:$R$112, MATCH(D5251, 'Appendix 1 - Team Data'!$B$12:$B$112,0),4)</f>
        <v>60</v>
      </c>
      <c r="J5251" s="25">
        <f t="shared" si="82"/>
        <v>1</v>
      </c>
    </row>
    <row r="5252" spans="2:10">
      <c r="B5252" s="3">
        <v>32218</v>
      </c>
      <c r="C5252" s="10" t="s">
        <v>22</v>
      </c>
      <c r="D5252" s="10" t="s">
        <v>251</v>
      </c>
      <c r="E5252" s="25">
        <v>1</v>
      </c>
      <c r="F5252" s="25">
        <v>0</v>
      </c>
      <c r="G5252" s="10" t="s">
        <v>306</v>
      </c>
      <c r="H5252" s="25">
        <f>INDEX('Appendix 1 - Team Data'!$B$12:$R$112, MATCH(C5252, 'Appendix 1 - Team Data'!$B$12:$B$112,0),4)</f>
        <v>50</v>
      </c>
      <c r="I5252" s="25">
        <f>INDEX('Appendix 1 - Team Data'!$B$12:$R$112, MATCH(D5252, 'Appendix 1 - Team Data'!$B$12:$B$112,0),4)</f>
        <v>20</v>
      </c>
      <c r="J5252" s="25">
        <f t="shared" si="82"/>
        <v>1</v>
      </c>
    </row>
    <row r="5253" spans="2:10">
      <c r="B5253" s="3">
        <v>32219</v>
      </c>
      <c r="C5253" s="10" t="s">
        <v>249</v>
      </c>
      <c r="D5253" s="10" t="s">
        <v>253</v>
      </c>
      <c r="E5253" s="25">
        <v>1</v>
      </c>
      <c r="F5253" s="25">
        <v>0</v>
      </c>
      <c r="G5253" s="10" t="s">
        <v>301</v>
      </c>
      <c r="H5253" s="25">
        <f>INDEX('Appendix 1 - Team Data'!$B$12:$R$112, MATCH(C5253, 'Appendix 1 - Team Data'!$B$12:$B$112,0),4)</f>
        <v>20</v>
      </c>
      <c r="I5253" s="25">
        <f>INDEX('Appendix 1 - Team Data'!$B$12:$R$112, MATCH(D5253, 'Appendix 1 - Team Data'!$B$12:$B$112,0),4)</f>
        <v>20</v>
      </c>
      <c r="J5253" s="25">
        <f t="shared" si="82"/>
        <v>1</v>
      </c>
    </row>
    <row r="5254" spans="2:10">
      <c r="B5254" s="3">
        <v>32225</v>
      </c>
      <c r="C5254" s="10" t="s">
        <v>25</v>
      </c>
      <c r="D5254" s="10" t="s">
        <v>21</v>
      </c>
      <c r="E5254" s="25">
        <v>2</v>
      </c>
      <c r="F5254" s="25">
        <v>1</v>
      </c>
      <c r="G5254" s="10" t="s">
        <v>288</v>
      </c>
      <c r="H5254" s="25">
        <f>INDEX('Appendix 1 - Team Data'!$B$12:$R$112, MATCH(C5254, 'Appendix 1 - Team Data'!$B$12:$B$112,0),4)</f>
        <v>90</v>
      </c>
      <c r="I5254" s="25">
        <f>INDEX('Appendix 1 - Team Data'!$B$12:$R$112, MATCH(D5254, 'Appendix 1 - Team Data'!$B$12:$B$112,0),4)</f>
        <v>90</v>
      </c>
      <c r="J5254" s="25">
        <f t="shared" si="82"/>
        <v>1</v>
      </c>
    </row>
    <row r="5255" spans="2:10">
      <c r="B5255" s="3">
        <v>32225</v>
      </c>
      <c r="C5255" s="10" t="s">
        <v>22</v>
      </c>
      <c r="D5255" s="10" t="s">
        <v>231</v>
      </c>
      <c r="E5255" s="25">
        <v>0</v>
      </c>
      <c r="F5255" s="25">
        <v>1</v>
      </c>
      <c r="G5255" s="10" t="s">
        <v>306</v>
      </c>
      <c r="H5255" s="25">
        <f>INDEX('Appendix 1 - Team Data'!$B$12:$R$112, MATCH(C5255, 'Appendix 1 - Team Data'!$B$12:$B$112,0),4)</f>
        <v>50</v>
      </c>
      <c r="I5255" s="25">
        <f>INDEX('Appendix 1 - Team Data'!$B$12:$R$112, MATCH(D5255, 'Appendix 1 - Team Data'!$B$12:$B$112,0),4)</f>
        <v>40</v>
      </c>
      <c r="J5255" s="25">
        <f t="shared" si="82"/>
        <v>1</v>
      </c>
    </row>
    <row r="5256" spans="2:10">
      <c r="B5256" s="3">
        <v>32229</v>
      </c>
      <c r="C5256" s="10" t="s">
        <v>231</v>
      </c>
      <c r="D5256" s="10" t="s">
        <v>33</v>
      </c>
      <c r="E5256" s="25">
        <v>1</v>
      </c>
      <c r="F5256" s="25">
        <v>0</v>
      </c>
      <c r="G5256" s="10" t="s">
        <v>306</v>
      </c>
      <c r="H5256" s="25">
        <f>INDEX('Appendix 1 - Team Data'!$B$12:$R$112, MATCH(C5256, 'Appendix 1 - Team Data'!$B$12:$B$112,0),4)</f>
        <v>40</v>
      </c>
      <c r="I5256" s="25">
        <f>INDEX('Appendix 1 - Team Data'!$B$12:$R$112, MATCH(D5256, 'Appendix 1 - Team Data'!$B$12:$B$112,0),4)</f>
        <v>50</v>
      </c>
      <c r="J5256" s="25">
        <f t="shared" si="82"/>
        <v>1</v>
      </c>
    </row>
    <row r="5257" spans="2:10">
      <c r="B5257" s="3">
        <v>32235</v>
      </c>
      <c r="C5257" s="10" t="s">
        <v>40</v>
      </c>
      <c r="D5257" s="10" t="s">
        <v>30</v>
      </c>
      <c r="E5257" s="25">
        <v>1</v>
      </c>
      <c r="F5257" s="25">
        <v>0</v>
      </c>
      <c r="G5257" s="10" t="s">
        <v>288</v>
      </c>
      <c r="H5257" s="25">
        <f>INDEX('Appendix 1 - Team Data'!$B$12:$R$112, MATCH(C5257, 'Appendix 1 - Team Data'!$B$12:$B$112,0),4)</f>
        <v>90</v>
      </c>
      <c r="I5257" s="25">
        <f>INDEX('Appendix 1 - Team Data'!$B$12:$R$112, MATCH(D5257, 'Appendix 1 - Team Data'!$B$12:$B$112,0),4)</f>
        <v>90</v>
      </c>
      <c r="J5257" s="25">
        <f t="shared" si="82"/>
        <v>1</v>
      </c>
    </row>
    <row r="5258" spans="2:10">
      <c r="B5258" s="3">
        <v>32241</v>
      </c>
      <c r="C5258" s="10" t="s">
        <v>275</v>
      </c>
      <c r="D5258" s="10" t="s">
        <v>53</v>
      </c>
      <c r="E5258" s="25">
        <v>1</v>
      </c>
      <c r="F5258" s="25">
        <v>0</v>
      </c>
      <c r="G5258" s="10" t="s">
        <v>290</v>
      </c>
      <c r="H5258" s="25">
        <f>INDEX('Appendix 1 - Team Data'!$B$12:$R$112, MATCH(C5258, 'Appendix 1 - Team Data'!$B$12:$B$112,0),4)</f>
        <v>0</v>
      </c>
      <c r="I5258" s="25">
        <f>INDEX('Appendix 1 - Team Data'!$B$12:$R$112, MATCH(D5258, 'Appendix 1 - Team Data'!$B$12:$B$112,0),4)</f>
        <v>50</v>
      </c>
      <c r="J5258" s="25">
        <f t="shared" si="82"/>
        <v>1</v>
      </c>
    </row>
    <row r="5259" spans="2:10">
      <c r="B5259" s="3">
        <v>32254</v>
      </c>
      <c r="C5259" s="10" t="s">
        <v>271</v>
      </c>
      <c r="D5259" s="10" t="s">
        <v>259</v>
      </c>
      <c r="E5259" s="25">
        <v>1</v>
      </c>
      <c r="F5259" s="25">
        <v>0</v>
      </c>
      <c r="G5259" s="10" t="s">
        <v>288</v>
      </c>
      <c r="H5259" s="25">
        <f>INDEX('Appendix 1 - Team Data'!$B$12:$R$112, MATCH(C5259, 'Appendix 1 - Team Data'!$B$12:$B$112,0),4)</f>
        <v>0</v>
      </c>
      <c r="I5259" s="25">
        <f>INDEX('Appendix 1 - Team Data'!$B$12:$R$112, MATCH(D5259, 'Appendix 1 - Team Data'!$B$12:$B$112,0),4)</f>
        <v>10</v>
      </c>
      <c r="J5259" s="25">
        <f t="shared" si="82"/>
        <v>1</v>
      </c>
    </row>
    <row r="5260" spans="2:10">
      <c r="B5260" s="3">
        <v>32260</v>
      </c>
      <c r="C5260" s="10" t="s">
        <v>226</v>
      </c>
      <c r="D5260" s="10" t="s">
        <v>28</v>
      </c>
      <c r="E5260" s="25">
        <v>1</v>
      </c>
      <c r="F5260" s="25">
        <v>0</v>
      </c>
      <c r="G5260" s="10" t="s">
        <v>288</v>
      </c>
      <c r="H5260" s="25">
        <f>INDEX('Appendix 1 - Team Data'!$B$12:$R$112, MATCH(C5260, 'Appendix 1 - Team Data'!$B$12:$B$112,0),4)</f>
        <v>60</v>
      </c>
      <c r="I5260" s="25">
        <f>INDEX('Appendix 1 - Team Data'!$B$12:$R$112, MATCH(D5260, 'Appendix 1 - Team Data'!$B$12:$B$112,0),4)</f>
        <v>80</v>
      </c>
      <c r="J5260" s="25">
        <f t="shared" si="82"/>
        <v>1</v>
      </c>
    </row>
    <row r="5261" spans="2:10">
      <c r="B5261" s="3">
        <v>32260</v>
      </c>
      <c r="C5261" s="10" t="s">
        <v>40</v>
      </c>
      <c r="D5261" s="10" t="s">
        <v>36</v>
      </c>
      <c r="E5261" s="25">
        <v>1</v>
      </c>
      <c r="F5261" s="25">
        <v>0</v>
      </c>
      <c r="G5261" s="10" t="s">
        <v>288</v>
      </c>
      <c r="H5261" s="25">
        <f>INDEX('Appendix 1 - Team Data'!$B$12:$R$112, MATCH(C5261, 'Appendix 1 - Team Data'!$B$12:$B$112,0),4)</f>
        <v>90</v>
      </c>
      <c r="I5261" s="25">
        <f>INDEX('Appendix 1 - Team Data'!$B$12:$R$112, MATCH(D5261, 'Appendix 1 - Team Data'!$B$12:$B$112,0),4)</f>
        <v>80</v>
      </c>
      <c r="J5261" s="25">
        <f t="shared" si="82"/>
        <v>1</v>
      </c>
    </row>
    <row r="5262" spans="2:10">
      <c r="B5262" s="3">
        <v>32264</v>
      </c>
      <c r="C5262" s="10" t="s">
        <v>266</v>
      </c>
      <c r="D5262" s="10" t="s">
        <v>257</v>
      </c>
      <c r="E5262" s="25">
        <v>1</v>
      </c>
      <c r="F5262" s="25">
        <v>0</v>
      </c>
      <c r="G5262" s="10" t="s">
        <v>312</v>
      </c>
      <c r="H5262" s="25">
        <f>INDEX('Appendix 1 - Team Data'!$B$12:$R$112, MATCH(C5262, 'Appendix 1 - Team Data'!$B$12:$B$112,0),4)</f>
        <v>10</v>
      </c>
      <c r="I5262" s="25">
        <f>INDEX('Appendix 1 - Team Data'!$B$12:$R$112, MATCH(D5262, 'Appendix 1 - Team Data'!$B$12:$B$112,0),4)</f>
        <v>20</v>
      </c>
      <c r="J5262" s="25">
        <f t="shared" si="82"/>
        <v>1</v>
      </c>
    </row>
    <row r="5263" spans="2:10">
      <c r="B5263" s="3">
        <v>32282</v>
      </c>
      <c r="C5263" s="10" t="s">
        <v>255</v>
      </c>
      <c r="D5263" s="10" t="s">
        <v>230</v>
      </c>
      <c r="E5263" s="25">
        <v>0</v>
      </c>
      <c r="F5263" s="25">
        <v>1</v>
      </c>
      <c r="G5263" s="10" t="s">
        <v>288</v>
      </c>
      <c r="H5263" s="25">
        <f>INDEX('Appendix 1 - Team Data'!$B$12:$R$112, MATCH(C5263, 'Appendix 1 - Team Data'!$B$12:$B$112,0),4)</f>
        <v>20</v>
      </c>
      <c r="I5263" s="25">
        <f>INDEX('Appendix 1 - Team Data'!$B$12:$R$112, MATCH(D5263, 'Appendix 1 - Team Data'!$B$12:$B$112,0),4)</f>
        <v>50</v>
      </c>
      <c r="J5263" s="25">
        <f t="shared" si="82"/>
        <v>1</v>
      </c>
    </row>
    <row r="5264" spans="2:10">
      <c r="B5264" s="3">
        <v>32284</v>
      </c>
      <c r="C5264" s="10" t="s">
        <v>48</v>
      </c>
      <c r="D5264" s="10" t="s">
        <v>222</v>
      </c>
      <c r="E5264" s="25">
        <v>1</v>
      </c>
      <c r="F5264" s="25">
        <v>0</v>
      </c>
      <c r="G5264" s="10" t="s">
        <v>334</v>
      </c>
      <c r="H5264" s="25">
        <f>INDEX('Appendix 1 - Team Data'!$B$12:$R$112, MATCH(C5264, 'Appendix 1 - Team Data'!$B$12:$B$112,0),4)</f>
        <v>90</v>
      </c>
      <c r="I5264" s="25">
        <f>INDEX('Appendix 1 - Team Data'!$B$12:$R$112, MATCH(D5264, 'Appendix 1 - Team Data'!$B$12:$B$112,0),4)</f>
        <v>60</v>
      </c>
      <c r="J5264" s="25">
        <f t="shared" si="82"/>
        <v>1</v>
      </c>
    </row>
    <row r="5265" spans="2:10">
      <c r="B5265" s="3">
        <v>32286</v>
      </c>
      <c r="C5265" s="10" t="s">
        <v>213</v>
      </c>
      <c r="D5265" s="10" t="s">
        <v>230</v>
      </c>
      <c r="E5265" s="25">
        <v>0</v>
      </c>
      <c r="F5265" s="25">
        <v>1</v>
      </c>
      <c r="G5265" s="10" t="s">
        <v>288</v>
      </c>
      <c r="H5265" s="25">
        <f>INDEX('Appendix 1 - Team Data'!$B$12:$R$112, MATCH(C5265, 'Appendix 1 - Team Data'!$B$12:$B$112,0),4)</f>
        <v>80</v>
      </c>
      <c r="I5265" s="25">
        <f>INDEX('Appendix 1 - Team Data'!$B$12:$R$112, MATCH(D5265, 'Appendix 1 - Team Data'!$B$12:$B$112,0),4)</f>
        <v>50</v>
      </c>
      <c r="J5265" s="25">
        <f t="shared" si="82"/>
        <v>1</v>
      </c>
    </row>
    <row r="5266" spans="2:10">
      <c r="B5266" s="3">
        <v>32287</v>
      </c>
      <c r="C5266" s="10" t="s">
        <v>212</v>
      </c>
      <c r="D5266" s="10" t="s">
        <v>233</v>
      </c>
      <c r="E5266" s="25">
        <v>1</v>
      </c>
      <c r="F5266" s="25">
        <v>2</v>
      </c>
      <c r="G5266" s="10" t="s">
        <v>288</v>
      </c>
      <c r="H5266" s="25">
        <f>INDEX('Appendix 1 - Team Data'!$B$12:$R$112, MATCH(C5266, 'Appendix 1 - Team Data'!$B$12:$B$112,0),4)</f>
        <v>80</v>
      </c>
      <c r="I5266" s="25">
        <f>INDEX('Appendix 1 - Team Data'!$B$12:$R$112, MATCH(D5266, 'Appendix 1 - Team Data'!$B$12:$B$112,0),4)</f>
        <v>40</v>
      </c>
      <c r="J5266" s="25">
        <f t="shared" si="82"/>
        <v>1</v>
      </c>
    </row>
    <row r="5267" spans="2:10">
      <c r="B5267" s="3">
        <v>32288</v>
      </c>
      <c r="C5267" s="10" t="s">
        <v>255</v>
      </c>
      <c r="D5267" s="10" t="s">
        <v>213</v>
      </c>
      <c r="E5267" s="25">
        <v>1</v>
      </c>
      <c r="F5267" s="25">
        <v>0</v>
      </c>
      <c r="G5267" s="10" t="s">
        <v>288</v>
      </c>
      <c r="H5267" s="25">
        <f>INDEX('Appendix 1 - Team Data'!$B$12:$R$112, MATCH(C5267, 'Appendix 1 - Team Data'!$B$12:$B$112,0),4)</f>
        <v>20</v>
      </c>
      <c r="I5267" s="25">
        <f>INDEX('Appendix 1 - Team Data'!$B$12:$R$112, MATCH(D5267, 'Appendix 1 - Team Data'!$B$12:$B$112,0),4)</f>
        <v>80</v>
      </c>
      <c r="J5267" s="25">
        <f t="shared" si="82"/>
        <v>1</v>
      </c>
    </row>
    <row r="5268" spans="2:10">
      <c r="B5268" s="3">
        <v>32291</v>
      </c>
      <c r="C5268" s="10" t="s">
        <v>36</v>
      </c>
      <c r="D5268" s="10" t="s">
        <v>48</v>
      </c>
      <c r="E5268" s="25">
        <v>0</v>
      </c>
      <c r="F5268" s="25">
        <v>1</v>
      </c>
      <c r="G5268" s="10" t="s">
        <v>288</v>
      </c>
      <c r="H5268" s="25">
        <f>INDEX('Appendix 1 - Team Data'!$B$12:$R$112, MATCH(C5268, 'Appendix 1 - Team Data'!$B$12:$B$112,0),4)</f>
        <v>80</v>
      </c>
      <c r="I5268" s="25">
        <f>INDEX('Appendix 1 - Team Data'!$B$12:$R$112, MATCH(D5268, 'Appendix 1 - Team Data'!$B$12:$B$112,0),4)</f>
        <v>90</v>
      </c>
      <c r="J5268" s="25">
        <f t="shared" si="82"/>
        <v>1</v>
      </c>
    </row>
    <row r="5269" spans="2:10">
      <c r="B5269" s="3">
        <v>32295</v>
      </c>
      <c r="C5269" s="10" t="s">
        <v>15</v>
      </c>
      <c r="D5269" s="10" t="s">
        <v>50</v>
      </c>
      <c r="E5269" s="25">
        <v>2</v>
      </c>
      <c r="F5269" s="25">
        <v>1</v>
      </c>
      <c r="G5269" s="10" t="s">
        <v>288</v>
      </c>
      <c r="H5269" s="25">
        <f>INDEX('Appendix 1 - Team Data'!$B$12:$R$112, MATCH(C5269, 'Appendix 1 - Team Data'!$B$12:$B$112,0),4)</f>
        <v>50</v>
      </c>
      <c r="I5269" s="25">
        <f>INDEX('Appendix 1 - Team Data'!$B$12:$R$112, MATCH(D5269, 'Appendix 1 - Team Data'!$B$12:$B$112,0),4)</f>
        <v>80</v>
      </c>
      <c r="J5269" s="25">
        <f t="shared" ref="J5269:J5332" si="83">ABS(F5269-E5269)</f>
        <v>1</v>
      </c>
    </row>
    <row r="5270" spans="2:10">
      <c r="B5270" s="3">
        <v>32298</v>
      </c>
      <c r="C5270" s="10" t="s">
        <v>211</v>
      </c>
      <c r="D5270" s="10" t="s">
        <v>214</v>
      </c>
      <c r="E5270" s="25">
        <v>0</v>
      </c>
      <c r="F5270" s="25">
        <v>1</v>
      </c>
      <c r="G5270" s="10" t="s">
        <v>288</v>
      </c>
      <c r="H5270" s="25">
        <f>INDEX('Appendix 1 - Team Data'!$B$12:$R$112, MATCH(C5270, 'Appendix 1 - Team Data'!$B$12:$B$112,0),4)</f>
        <v>90</v>
      </c>
      <c r="I5270" s="25">
        <f>INDEX('Appendix 1 - Team Data'!$B$12:$R$112, MATCH(D5270, 'Appendix 1 - Team Data'!$B$12:$B$112,0),4)</f>
        <v>70</v>
      </c>
      <c r="J5270" s="25">
        <f t="shared" si="83"/>
        <v>1</v>
      </c>
    </row>
    <row r="5271" spans="2:10">
      <c r="B5271" s="3">
        <v>32298</v>
      </c>
      <c r="C5271" s="10" t="s">
        <v>260</v>
      </c>
      <c r="D5271" s="10" t="s">
        <v>267</v>
      </c>
      <c r="E5271" s="25">
        <v>3</v>
      </c>
      <c r="F5271" s="25">
        <v>2</v>
      </c>
      <c r="G5271" s="10" t="s">
        <v>288</v>
      </c>
      <c r="H5271" s="25">
        <f>INDEX('Appendix 1 - Team Data'!$B$12:$R$112, MATCH(C5271, 'Appendix 1 - Team Data'!$B$12:$B$112,0),4)</f>
        <v>10</v>
      </c>
      <c r="I5271" s="25">
        <f>INDEX('Appendix 1 - Team Data'!$B$12:$R$112, MATCH(D5271, 'Appendix 1 - Team Data'!$B$12:$B$112,0),4)</f>
        <v>10</v>
      </c>
      <c r="J5271" s="25">
        <f t="shared" si="83"/>
        <v>1</v>
      </c>
    </row>
    <row r="5272" spans="2:10">
      <c r="B5272" s="3">
        <v>32305</v>
      </c>
      <c r="C5272" s="10" t="s">
        <v>28</v>
      </c>
      <c r="D5272" s="10" t="s">
        <v>21</v>
      </c>
      <c r="E5272" s="25">
        <v>2</v>
      </c>
      <c r="F5272" s="25">
        <v>3</v>
      </c>
      <c r="G5272" s="10" t="s">
        <v>300</v>
      </c>
      <c r="H5272" s="25">
        <f>INDEX('Appendix 1 - Team Data'!$B$12:$R$112, MATCH(C5272, 'Appendix 1 - Team Data'!$B$12:$B$112,0),4)</f>
        <v>80</v>
      </c>
      <c r="I5272" s="25">
        <f>INDEX('Appendix 1 - Team Data'!$B$12:$R$112, MATCH(D5272, 'Appendix 1 - Team Data'!$B$12:$B$112,0),4)</f>
        <v>90</v>
      </c>
      <c r="J5272" s="25">
        <f t="shared" si="83"/>
        <v>1</v>
      </c>
    </row>
    <row r="5273" spans="2:10">
      <c r="B5273" s="3">
        <v>32306</v>
      </c>
      <c r="C5273" s="10" t="s">
        <v>48</v>
      </c>
      <c r="D5273" s="10" t="s">
        <v>221</v>
      </c>
      <c r="E5273" s="25">
        <v>0</v>
      </c>
      <c r="F5273" s="25">
        <v>1</v>
      </c>
      <c r="G5273" s="10" t="s">
        <v>300</v>
      </c>
      <c r="H5273" s="25">
        <f>INDEX('Appendix 1 - Team Data'!$B$12:$R$112, MATCH(C5273, 'Appendix 1 - Team Data'!$B$12:$B$112,0),4)</f>
        <v>90</v>
      </c>
      <c r="I5273" s="25">
        <f>INDEX('Appendix 1 - Team Data'!$B$12:$R$112, MATCH(D5273, 'Appendix 1 - Team Data'!$B$12:$B$112,0),4)</f>
        <v>60</v>
      </c>
      <c r="J5273" s="25">
        <f t="shared" si="83"/>
        <v>1</v>
      </c>
    </row>
    <row r="5274" spans="2:10">
      <c r="B5274" s="3">
        <v>32306</v>
      </c>
      <c r="C5274" s="10" t="s">
        <v>212</v>
      </c>
      <c r="D5274" s="10" t="s">
        <v>15</v>
      </c>
      <c r="E5274" s="25">
        <v>0</v>
      </c>
      <c r="F5274" s="25">
        <v>1</v>
      </c>
      <c r="G5274" s="10" t="s">
        <v>300</v>
      </c>
      <c r="H5274" s="25">
        <f>INDEX('Appendix 1 - Team Data'!$B$12:$R$112, MATCH(C5274, 'Appendix 1 - Team Data'!$B$12:$B$112,0),4)</f>
        <v>80</v>
      </c>
      <c r="I5274" s="25">
        <f>INDEX('Appendix 1 - Team Data'!$B$12:$R$112, MATCH(D5274, 'Appendix 1 - Team Data'!$B$12:$B$112,0),4)</f>
        <v>50</v>
      </c>
      <c r="J5274" s="25">
        <f t="shared" si="83"/>
        <v>1</v>
      </c>
    </row>
    <row r="5275" spans="2:10">
      <c r="B5275" s="3">
        <v>32308</v>
      </c>
      <c r="C5275" s="10" t="s">
        <v>211</v>
      </c>
      <c r="D5275" s="10" t="s">
        <v>21</v>
      </c>
      <c r="E5275" s="25">
        <v>1</v>
      </c>
      <c r="F5275" s="25">
        <v>0</v>
      </c>
      <c r="G5275" s="10" t="s">
        <v>300</v>
      </c>
      <c r="H5275" s="25">
        <f>INDEX('Appendix 1 - Team Data'!$B$12:$R$112, MATCH(C5275, 'Appendix 1 - Team Data'!$B$12:$B$112,0),4)</f>
        <v>90</v>
      </c>
      <c r="I5275" s="25">
        <f>INDEX('Appendix 1 - Team Data'!$B$12:$R$112, MATCH(D5275, 'Appendix 1 - Team Data'!$B$12:$B$112,0),4)</f>
        <v>90</v>
      </c>
      <c r="J5275" s="25">
        <f t="shared" si="83"/>
        <v>1</v>
      </c>
    </row>
    <row r="5276" spans="2:10">
      <c r="B5276" s="3">
        <v>32311</v>
      </c>
      <c r="C5276" s="10" t="s">
        <v>255</v>
      </c>
      <c r="D5276" s="10" t="s">
        <v>37</v>
      </c>
      <c r="E5276" s="25">
        <v>0</v>
      </c>
      <c r="F5276" s="25">
        <v>1</v>
      </c>
      <c r="G5276" s="10" t="s">
        <v>288</v>
      </c>
      <c r="H5276" s="25">
        <f>INDEX('Appendix 1 - Team Data'!$B$12:$R$112, MATCH(C5276, 'Appendix 1 - Team Data'!$B$12:$B$112,0),4)</f>
        <v>20</v>
      </c>
      <c r="I5276" s="25">
        <f>INDEX('Appendix 1 - Team Data'!$B$12:$R$112, MATCH(D5276, 'Appendix 1 - Team Data'!$B$12:$B$112,0),4)</f>
        <v>60</v>
      </c>
      <c r="J5276" s="25">
        <f t="shared" si="83"/>
        <v>1</v>
      </c>
    </row>
    <row r="5277" spans="2:10">
      <c r="B5277" s="3">
        <v>32311</v>
      </c>
      <c r="C5277" s="10" t="s">
        <v>237</v>
      </c>
      <c r="D5277" s="10" t="s">
        <v>218</v>
      </c>
      <c r="E5277" s="25">
        <v>0</v>
      </c>
      <c r="F5277" s="25">
        <v>1</v>
      </c>
      <c r="G5277" s="10" t="s">
        <v>288</v>
      </c>
      <c r="H5277" s="25">
        <f>INDEX('Appendix 1 - Team Data'!$B$12:$R$112, MATCH(C5277, 'Appendix 1 - Team Data'!$B$12:$B$112,0),4)</f>
        <v>40</v>
      </c>
      <c r="I5277" s="25">
        <f>INDEX('Appendix 1 - Team Data'!$B$12:$R$112, MATCH(D5277, 'Appendix 1 - Team Data'!$B$12:$B$112,0),4)</f>
        <v>70</v>
      </c>
      <c r="J5277" s="25">
        <f t="shared" si="83"/>
        <v>1</v>
      </c>
    </row>
    <row r="5278" spans="2:10">
      <c r="B5278" s="3">
        <v>32312</v>
      </c>
      <c r="C5278" s="10" t="s">
        <v>221</v>
      </c>
      <c r="D5278" s="10" t="s">
        <v>212</v>
      </c>
      <c r="E5278" s="25">
        <v>0</v>
      </c>
      <c r="F5278" s="25">
        <v>1</v>
      </c>
      <c r="G5278" s="10" t="s">
        <v>300</v>
      </c>
      <c r="H5278" s="25">
        <f>INDEX('Appendix 1 - Team Data'!$B$12:$R$112, MATCH(C5278, 'Appendix 1 - Team Data'!$B$12:$B$112,0),4)</f>
        <v>60</v>
      </c>
      <c r="I5278" s="25">
        <f>INDEX('Appendix 1 - Team Data'!$B$12:$R$112, MATCH(D5278, 'Appendix 1 - Team Data'!$B$12:$B$112,0),4)</f>
        <v>80</v>
      </c>
      <c r="J5278" s="25">
        <f t="shared" si="83"/>
        <v>1</v>
      </c>
    </row>
    <row r="5279" spans="2:10">
      <c r="B5279" s="3">
        <v>32315</v>
      </c>
      <c r="C5279" s="10" t="s">
        <v>40</v>
      </c>
      <c r="D5279" s="10" t="s">
        <v>212</v>
      </c>
      <c r="E5279" s="25">
        <v>1</v>
      </c>
      <c r="F5279" s="25">
        <v>2</v>
      </c>
      <c r="G5279" s="10" t="s">
        <v>300</v>
      </c>
      <c r="H5279" s="25">
        <f>INDEX('Appendix 1 - Team Data'!$B$12:$R$112, MATCH(C5279, 'Appendix 1 - Team Data'!$B$12:$B$112,0),4)</f>
        <v>90</v>
      </c>
      <c r="I5279" s="25">
        <f>INDEX('Appendix 1 - Team Data'!$B$12:$R$112, MATCH(D5279, 'Appendix 1 - Team Data'!$B$12:$B$112,0),4)</f>
        <v>80</v>
      </c>
      <c r="J5279" s="25">
        <f t="shared" si="83"/>
        <v>1</v>
      </c>
    </row>
    <row r="5280" spans="2:10">
      <c r="B5280" s="3">
        <v>32317</v>
      </c>
      <c r="C5280" s="10" t="s">
        <v>16</v>
      </c>
      <c r="D5280" s="10" t="s">
        <v>254</v>
      </c>
      <c r="E5280" s="25">
        <v>2</v>
      </c>
      <c r="F5280" s="25">
        <v>3</v>
      </c>
      <c r="G5280" s="10" t="s">
        <v>288</v>
      </c>
      <c r="H5280" s="25">
        <f>INDEX('Appendix 1 - Team Data'!$B$12:$R$112, MATCH(C5280, 'Appendix 1 - Team Data'!$B$12:$B$112,0),4)</f>
        <v>30</v>
      </c>
      <c r="I5280" s="25">
        <f>INDEX('Appendix 1 - Team Data'!$B$12:$R$112, MATCH(D5280, 'Appendix 1 - Team Data'!$B$12:$B$112,0),4)</f>
        <v>20</v>
      </c>
      <c r="J5280" s="25">
        <f t="shared" si="83"/>
        <v>1</v>
      </c>
    </row>
    <row r="5281" spans="2:10">
      <c r="B5281" s="3">
        <v>32331</v>
      </c>
      <c r="C5281" s="10" t="s">
        <v>26</v>
      </c>
      <c r="D5281" s="10" t="s">
        <v>35</v>
      </c>
      <c r="E5281" s="25">
        <v>0</v>
      </c>
      <c r="F5281" s="25">
        <v>1</v>
      </c>
      <c r="G5281" s="10" t="s">
        <v>288</v>
      </c>
      <c r="H5281" s="25">
        <f>INDEX('Appendix 1 - Team Data'!$B$12:$R$112, MATCH(C5281, 'Appendix 1 - Team Data'!$B$12:$B$112,0),4)</f>
        <v>60</v>
      </c>
      <c r="I5281" s="25">
        <f>INDEX('Appendix 1 - Team Data'!$B$12:$R$112, MATCH(D5281, 'Appendix 1 - Team Data'!$B$12:$B$112,0),4)</f>
        <v>90</v>
      </c>
      <c r="J5281" s="25">
        <f t="shared" si="83"/>
        <v>1</v>
      </c>
    </row>
    <row r="5282" spans="2:10">
      <c r="B5282" s="3">
        <v>32334</v>
      </c>
      <c r="C5282" s="10" t="s">
        <v>268</v>
      </c>
      <c r="D5282" s="10" t="s">
        <v>275</v>
      </c>
      <c r="E5282" s="25">
        <v>0</v>
      </c>
      <c r="F5282" s="25">
        <v>1</v>
      </c>
      <c r="G5282" s="10" t="s">
        <v>314</v>
      </c>
      <c r="H5282" s="25">
        <f>INDEX('Appendix 1 - Team Data'!$B$12:$R$112, MATCH(C5282, 'Appendix 1 - Team Data'!$B$12:$B$112,0),4)</f>
        <v>10</v>
      </c>
      <c r="I5282" s="25">
        <f>INDEX('Appendix 1 - Team Data'!$B$12:$R$112, MATCH(D5282, 'Appendix 1 - Team Data'!$B$12:$B$112,0),4)</f>
        <v>0</v>
      </c>
      <c r="J5282" s="25">
        <f t="shared" si="83"/>
        <v>1</v>
      </c>
    </row>
    <row r="5283" spans="2:10">
      <c r="B5283" s="3">
        <v>32336</v>
      </c>
      <c r="C5283" s="10" t="s">
        <v>251</v>
      </c>
      <c r="D5283" s="10" t="s">
        <v>275</v>
      </c>
      <c r="E5283" s="25">
        <v>1</v>
      </c>
      <c r="F5283" s="25">
        <v>0</v>
      </c>
      <c r="G5283" s="10" t="s">
        <v>314</v>
      </c>
      <c r="H5283" s="25">
        <f>INDEX('Appendix 1 - Team Data'!$B$12:$R$112, MATCH(C5283, 'Appendix 1 - Team Data'!$B$12:$B$112,0),4)</f>
        <v>20</v>
      </c>
      <c r="I5283" s="25">
        <f>INDEX('Appendix 1 - Team Data'!$B$12:$R$112, MATCH(D5283, 'Appendix 1 - Team Data'!$B$12:$B$112,0),4)</f>
        <v>0</v>
      </c>
      <c r="J5283" s="25">
        <f t="shared" si="83"/>
        <v>1</v>
      </c>
    </row>
    <row r="5284" spans="2:10">
      <c r="B5284" s="3">
        <v>32337</v>
      </c>
      <c r="C5284" s="10" t="s">
        <v>17</v>
      </c>
      <c r="D5284" s="10" t="s">
        <v>47</v>
      </c>
      <c r="E5284" s="25">
        <v>1</v>
      </c>
      <c r="F5284" s="25">
        <v>0</v>
      </c>
      <c r="G5284" s="10" t="s">
        <v>314</v>
      </c>
      <c r="H5284" s="25">
        <f>INDEX('Appendix 1 - Team Data'!$B$12:$R$112, MATCH(C5284, 'Appendix 1 - Team Data'!$B$12:$B$112,0),4)</f>
        <v>50</v>
      </c>
      <c r="I5284" s="25">
        <f>INDEX('Appendix 1 - Team Data'!$B$12:$R$112, MATCH(D5284, 'Appendix 1 - Team Data'!$B$12:$B$112,0),4)</f>
        <v>40</v>
      </c>
      <c r="J5284" s="25">
        <f t="shared" si="83"/>
        <v>1</v>
      </c>
    </row>
    <row r="5285" spans="2:10">
      <c r="B5285" s="3">
        <v>32337</v>
      </c>
      <c r="C5285" s="10" t="s">
        <v>272</v>
      </c>
      <c r="D5285" s="10" t="s">
        <v>16</v>
      </c>
      <c r="E5285" s="25">
        <v>1</v>
      </c>
      <c r="F5285" s="25">
        <v>0</v>
      </c>
      <c r="G5285" s="10" t="s">
        <v>314</v>
      </c>
      <c r="H5285" s="25">
        <f>INDEX('Appendix 1 - Team Data'!$B$12:$R$112, MATCH(C5285, 'Appendix 1 - Team Data'!$B$12:$B$112,0),4)</f>
        <v>0</v>
      </c>
      <c r="I5285" s="25">
        <f>INDEX('Appendix 1 - Team Data'!$B$12:$R$112, MATCH(D5285, 'Appendix 1 - Team Data'!$B$12:$B$112,0),4)</f>
        <v>30</v>
      </c>
      <c r="J5285" s="25">
        <f t="shared" si="83"/>
        <v>1</v>
      </c>
    </row>
    <row r="5286" spans="2:10">
      <c r="B5286" s="3">
        <v>32338</v>
      </c>
      <c r="C5286" s="10" t="s">
        <v>268</v>
      </c>
      <c r="D5286" s="10" t="s">
        <v>251</v>
      </c>
      <c r="E5286" s="25">
        <v>2</v>
      </c>
      <c r="F5286" s="25">
        <v>1</v>
      </c>
      <c r="G5286" s="10" t="s">
        <v>314</v>
      </c>
      <c r="H5286" s="25">
        <f>INDEX('Appendix 1 - Team Data'!$B$12:$R$112, MATCH(C5286, 'Appendix 1 - Team Data'!$B$12:$B$112,0),4)</f>
        <v>10</v>
      </c>
      <c r="I5286" s="25">
        <f>INDEX('Appendix 1 - Team Data'!$B$12:$R$112, MATCH(D5286, 'Appendix 1 - Team Data'!$B$12:$B$112,0),4)</f>
        <v>20</v>
      </c>
      <c r="J5286" s="25">
        <f t="shared" si="83"/>
        <v>1</v>
      </c>
    </row>
    <row r="5287" spans="2:10">
      <c r="B5287" s="3">
        <v>32338</v>
      </c>
      <c r="C5287" s="10" t="s">
        <v>275</v>
      </c>
      <c r="D5287" s="10" t="s">
        <v>241</v>
      </c>
      <c r="E5287" s="25">
        <v>0</v>
      </c>
      <c r="F5287" s="25">
        <v>1</v>
      </c>
      <c r="G5287" s="10" t="s">
        <v>314</v>
      </c>
      <c r="H5287" s="25">
        <f>INDEX('Appendix 1 - Team Data'!$B$12:$R$112, MATCH(C5287, 'Appendix 1 - Team Data'!$B$12:$B$112,0),4)</f>
        <v>0</v>
      </c>
      <c r="I5287" s="25">
        <f>INDEX('Appendix 1 - Team Data'!$B$12:$R$112, MATCH(D5287, 'Appendix 1 - Team Data'!$B$12:$B$112,0),4)</f>
        <v>30</v>
      </c>
      <c r="J5287" s="25">
        <f t="shared" si="83"/>
        <v>1</v>
      </c>
    </row>
    <row r="5288" spans="2:10">
      <c r="B5288" s="3">
        <v>32339</v>
      </c>
      <c r="C5288" s="10" t="s">
        <v>255</v>
      </c>
      <c r="D5288" s="10" t="s">
        <v>50</v>
      </c>
      <c r="E5288" s="25">
        <v>1</v>
      </c>
      <c r="F5288" s="25">
        <v>2</v>
      </c>
      <c r="G5288" s="10" t="s">
        <v>288</v>
      </c>
      <c r="H5288" s="25">
        <f>INDEX('Appendix 1 - Team Data'!$B$12:$R$112, MATCH(C5288, 'Appendix 1 - Team Data'!$B$12:$B$112,0),4)</f>
        <v>20</v>
      </c>
      <c r="I5288" s="25">
        <f>INDEX('Appendix 1 - Team Data'!$B$12:$R$112, MATCH(D5288, 'Appendix 1 - Team Data'!$B$12:$B$112,0),4)</f>
        <v>80</v>
      </c>
      <c r="J5288" s="25">
        <f t="shared" si="83"/>
        <v>1</v>
      </c>
    </row>
    <row r="5289" spans="2:10">
      <c r="B5289" s="3">
        <v>32355</v>
      </c>
      <c r="C5289" s="10" t="s">
        <v>234</v>
      </c>
      <c r="D5289" s="10" t="s">
        <v>257</v>
      </c>
      <c r="E5289" s="25">
        <v>1</v>
      </c>
      <c r="F5289" s="25">
        <v>0</v>
      </c>
      <c r="G5289" s="10" t="s">
        <v>288</v>
      </c>
      <c r="H5289" s="25">
        <f>INDEX('Appendix 1 - Team Data'!$B$12:$R$112, MATCH(C5289, 'Appendix 1 - Team Data'!$B$12:$B$112,0),4)</f>
        <v>40</v>
      </c>
      <c r="I5289" s="25">
        <f>INDEX('Appendix 1 - Team Data'!$B$12:$R$112, MATCH(D5289, 'Appendix 1 - Team Data'!$B$12:$B$112,0),4)</f>
        <v>20</v>
      </c>
      <c r="J5289" s="25">
        <f t="shared" si="83"/>
        <v>1</v>
      </c>
    </row>
    <row r="5290" spans="2:10">
      <c r="B5290" s="3">
        <v>32357</v>
      </c>
      <c r="C5290" s="10" t="s">
        <v>238</v>
      </c>
      <c r="D5290" s="10" t="s">
        <v>257</v>
      </c>
      <c r="E5290" s="25">
        <v>2</v>
      </c>
      <c r="F5290" s="25">
        <v>1</v>
      </c>
      <c r="G5290" s="10" t="s">
        <v>288</v>
      </c>
      <c r="H5290" s="25">
        <f>INDEX('Appendix 1 - Team Data'!$B$12:$R$112, MATCH(C5290, 'Appendix 1 - Team Data'!$B$12:$B$112,0),4)</f>
        <v>40</v>
      </c>
      <c r="I5290" s="25">
        <f>INDEX('Appendix 1 - Team Data'!$B$12:$R$112, MATCH(D5290, 'Appendix 1 - Team Data'!$B$12:$B$112,0),4)</f>
        <v>20</v>
      </c>
      <c r="J5290" s="25">
        <f t="shared" si="83"/>
        <v>1</v>
      </c>
    </row>
    <row r="5291" spans="2:10">
      <c r="B5291" s="3">
        <v>32360</v>
      </c>
      <c r="C5291" s="10" t="s">
        <v>271</v>
      </c>
      <c r="D5291" s="10" t="s">
        <v>259</v>
      </c>
      <c r="E5291" s="25">
        <v>1</v>
      </c>
      <c r="F5291" s="25">
        <v>2</v>
      </c>
      <c r="G5291" s="10" t="s">
        <v>288</v>
      </c>
      <c r="H5291" s="25">
        <f>INDEX('Appendix 1 - Team Data'!$B$12:$R$112, MATCH(C5291, 'Appendix 1 - Team Data'!$B$12:$B$112,0),4)</f>
        <v>0</v>
      </c>
      <c r="I5291" s="25">
        <f>INDEX('Appendix 1 - Team Data'!$B$12:$R$112, MATCH(D5291, 'Appendix 1 - Team Data'!$B$12:$B$112,0),4)</f>
        <v>10</v>
      </c>
      <c r="J5291" s="25">
        <f t="shared" si="83"/>
        <v>1</v>
      </c>
    </row>
    <row r="5292" spans="2:10">
      <c r="B5292" s="3">
        <v>32362</v>
      </c>
      <c r="C5292" s="10" t="s">
        <v>52</v>
      </c>
      <c r="D5292" s="10" t="s">
        <v>18</v>
      </c>
      <c r="E5292" s="25">
        <v>2</v>
      </c>
      <c r="F5292" s="25">
        <v>1</v>
      </c>
      <c r="G5292" s="10" t="s">
        <v>288</v>
      </c>
      <c r="H5292" s="25">
        <f>INDEX('Appendix 1 - Team Data'!$B$12:$R$112, MATCH(C5292, 'Appendix 1 - Team Data'!$B$12:$B$112,0),4)</f>
        <v>90</v>
      </c>
      <c r="I5292" s="25">
        <f>INDEX('Appendix 1 - Team Data'!$B$12:$R$112, MATCH(D5292, 'Appendix 1 - Team Data'!$B$12:$B$112,0),4)</f>
        <v>80</v>
      </c>
      <c r="J5292" s="25">
        <f t="shared" si="83"/>
        <v>1</v>
      </c>
    </row>
    <row r="5293" spans="2:10">
      <c r="B5293" s="3">
        <v>32362</v>
      </c>
      <c r="C5293" s="10" t="s">
        <v>31</v>
      </c>
      <c r="D5293" s="10" t="s">
        <v>233</v>
      </c>
      <c r="E5293" s="25">
        <v>2</v>
      </c>
      <c r="F5293" s="25">
        <v>3</v>
      </c>
      <c r="G5293" s="10" t="s">
        <v>288</v>
      </c>
      <c r="H5293" s="25">
        <f>INDEX('Appendix 1 - Team Data'!$B$12:$R$112, MATCH(C5293, 'Appendix 1 - Team Data'!$B$12:$B$112,0),4)</f>
        <v>70</v>
      </c>
      <c r="I5293" s="25">
        <f>INDEX('Appendix 1 - Team Data'!$B$12:$R$112, MATCH(D5293, 'Appendix 1 - Team Data'!$B$12:$B$112,0),4)</f>
        <v>40</v>
      </c>
      <c r="J5293" s="25">
        <f t="shared" si="83"/>
        <v>1</v>
      </c>
    </row>
    <row r="5294" spans="2:10">
      <c r="B5294" s="3">
        <v>32379</v>
      </c>
      <c r="C5294" s="10" t="s">
        <v>50</v>
      </c>
      <c r="D5294" s="10" t="s">
        <v>233</v>
      </c>
      <c r="E5294" s="25">
        <v>3</v>
      </c>
      <c r="F5294" s="25">
        <v>2</v>
      </c>
      <c r="G5294" s="10" t="s">
        <v>288</v>
      </c>
      <c r="H5294" s="25">
        <f>INDEX('Appendix 1 - Team Data'!$B$12:$R$112, MATCH(C5294, 'Appendix 1 - Team Data'!$B$12:$B$112,0),4)</f>
        <v>80</v>
      </c>
      <c r="I5294" s="25">
        <f>INDEX('Appendix 1 - Team Data'!$B$12:$R$112, MATCH(D5294, 'Appendix 1 - Team Data'!$B$12:$B$112,0),4)</f>
        <v>40</v>
      </c>
      <c r="J5294" s="25">
        <f t="shared" si="83"/>
        <v>1</v>
      </c>
    </row>
    <row r="5295" spans="2:10">
      <c r="B5295" s="3">
        <v>32386</v>
      </c>
      <c r="C5295" s="10" t="s">
        <v>42</v>
      </c>
      <c r="D5295" s="10" t="s">
        <v>28</v>
      </c>
      <c r="E5295" s="25">
        <v>1</v>
      </c>
      <c r="F5295" s="25">
        <v>2</v>
      </c>
      <c r="G5295" s="10" t="s">
        <v>288</v>
      </c>
      <c r="H5295" s="25">
        <f>INDEX('Appendix 1 - Team Data'!$B$12:$R$112, MATCH(C5295, 'Appendix 1 - Team Data'!$B$12:$B$112,0),4)</f>
        <v>80</v>
      </c>
      <c r="I5295" s="25">
        <f>INDEX('Appendix 1 - Team Data'!$B$12:$R$112, MATCH(D5295, 'Appendix 1 - Team Data'!$B$12:$B$112,0),4)</f>
        <v>80</v>
      </c>
      <c r="J5295" s="25">
        <f t="shared" si="83"/>
        <v>1</v>
      </c>
    </row>
    <row r="5296" spans="2:10">
      <c r="B5296" s="3">
        <v>32400</v>
      </c>
      <c r="C5296" s="10" t="s">
        <v>48</v>
      </c>
      <c r="D5296" s="10" t="s">
        <v>28</v>
      </c>
      <c r="E5296" s="25">
        <v>1</v>
      </c>
      <c r="F5296" s="25">
        <v>0</v>
      </c>
      <c r="G5296" s="10" t="s">
        <v>288</v>
      </c>
      <c r="H5296" s="25">
        <f>INDEX('Appendix 1 - Team Data'!$B$12:$R$112, MATCH(C5296, 'Appendix 1 - Team Data'!$B$12:$B$112,0),4)</f>
        <v>90</v>
      </c>
      <c r="I5296" s="25">
        <f>INDEX('Appendix 1 - Team Data'!$B$12:$R$112, MATCH(D5296, 'Appendix 1 - Team Data'!$B$12:$B$112,0),4)</f>
        <v>80</v>
      </c>
      <c r="J5296" s="25">
        <f t="shared" si="83"/>
        <v>1</v>
      </c>
    </row>
    <row r="5297" spans="2:10">
      <c r="B5297" s="3">
        <v>32400</v>
      </c>
      <c r="C5297" s="10" t="s">
        <v>212</v>
      </c>
      <c r="D5297" s="10" t="s">
        <v>214</v>
      </c>
      <c r="E5297" s="25">
        <v>1</v>
      </c>
      <c r="F5297" s="25">
        <v>0</v>
      </c>
      <c r="G5297" s="10" t="s">
        <v>289</v>
      </c>
      <c r="H5297" s="25">
        <f>INDEX('Appendix 1 - Team Data'!$B$12:$R$112, MATCH(C5297, 'Appendix 1 - Team Data'!$B$12:$B$112,0),4)</f>
        <v>80</v>
      </c>
      <c r="I5297" s="25">
        <f>INDEX('Appendix 1 - Team Data'!$B$12:$R$112, MATCH(D5297, 'Appendix 1 - Team Data'!$B$12:$B$112,0),4)</f>
        <v>70</v>
      </c>
      <c r="J5297" s="25">
        <f t="shared" si="83"/>
        <v>1</v>
      </c>
    </row>
    <row r="5298" spans="2:10">
      <c r="B5298" s="3">
        <v>32400</v>
      </c>
      <c r="C5298" s="10" t="s">
        <v>246</v>
      </c>
      <c r="D5298" s="10" t="s">
        <v>222</v>
      </c>
      <c r="E5298" s="25">
        <v>1</v>
      </c>
      <c r="F5298" s="25">
        <v>2</v>
      </c>
      <c r="G5298" s="10" t="s">
        <v>289</v>
      </c>
      <c r="H5298" s="25">
        <f>INDEX('Appendix 1 - Team Data'!$B$12:$R$112, MATCH(C5298, 'Appendix 1 - Team Data'!$B$12:$B$112,0),4)</f>
        <v>30</v>
      </c>
      <c r="I5298" s="25">
        <f>INDEX('Appendix 1 - Team Data'!$B$12:$R$112, MATCH(D5298, 'Appendix 1 - Team Data'!$B$12:$B$112,0),4)</f>
        <v>60</v>
      </c>
      <c r="J5298" s="25">
        <f t="shared" si="83"/>
        <v>1</v>
      </c>
    </row>
    <row r="5299" spans="2:10">
      <c r="B5299" s="3">
        <v>32401</v>
      </c>
      <c r="C5299" s="10" t="s">
        <v>16</v>
      </c>
      <c r="D5299" s="10" t="s">
        <v>23</v>
      </c>
      <c r="E5299" s="25">
        <v>1</v>
      </c>
      <c r="F5299" s="25">
        <v>0</v>
      </c>
      <c r="G5299" s="10" t="s">
        <v>298</v>
      </c>
      <c r="H5299" s="25">
        <f>INDEX('Appendix 1 - Team Data'!$B$12:$R$112, MATCH(C5299, 'Appendix 1 - Team Data'!$B$12:$B$112,0),4)</f>
        <v>30</v>
      </c>
      <c r="I5299" s="25">
        <f>INDEX('Appendix 1 - Team Data'!$B$12:$R$112, MATCH(D5299, 'Appendix 1 - Team Data'!$B$12:$B$112,0),4)</f>
        <v>70</v>
      </c>
      <c r="J5299" s="25">
        <f t="shared" si="83"/>
        <v>1</v>
      </c>
    </row>
    <row r="5300" spans="2:10">
      <c r="B5300" s="3">
        <v>32407</v>
      </c>
      <c r="C5300" s="10" t="s">
        <v>40</v>
      </c>
      <c r="D5300" s="10" t="s">
        <v>15</v>
      </c>
      <c r="E5300" s="25">
        <v>1</v>
      </c>
      <c r="F5300" s="25">
        <v>0</v>
      </c>
      <c r="G5300" s="10" t="s">
        <v>288</v>
      </c>
      <c r="H5300" s="25">
        <f>INDEX('Appendix 1 - Team Data'!$B$12:$R$112, MATCH(C5300, 'Appendix 1 - Team Data'!$B$12:$B$112,0),4)</f>
        <v>90</v>
      </c>
      <c r="I5300" s="25">
        <f>INDEX('Appendix 1 - Team Data'!$B$12:$R$112, MATCH(D5300, 'Appendix 1 - Team Data'!$B$12:$B$112,0),4)</f>
        <v>50</v>
      </c>
      <c r="J5300" s="25">
        <f t="shared" si="83"/>
        <v>1</v>
      </c>
    </row>
    <row r="5301" spans="2:10">
      <c r="B5301" s="3">
        <v>32407</v>
      </c>
      <c r="C5301" s="10" t="s">
        <v>27</v>
      </c>
      <c r="D5301" s="10" t="s">
        <v>215</v>
      </c>
      <c r="E5301" s="25">
        <v>0</v>
      </c>
      <c r="F5301" s="25">
        <v>1</v>
      </c>
      <c r="G5301" s="10" t="s">
        <v>288</v>
      </c>
      <c r="H5301" s="25">
        <f>INDEX('Appendix 1 - Team Data'!$B$12:$R$112, MATCH(C5301, 'Appendix 1 - Team Data'!$B$12:$B$112,0),4)</f>
        <v>80</v>
      </c>
      <c r="I5301" s="25">
        <f>INDEX('Appendix 1 - Team Data'!$B$12:$R$112, MATCH(D5301, 'Appendix 1 - Team Data'!$B$12:$B$112,0),4)</f>
        <v>70</v>
      </c>
      <c r="J5301" s="25">
        <f t="shared" si="83"/>
        <v>1</v>
      </c>
    </row>
    <row r="5302" spans="2:10">
      <c r="B5302" s="3">
        <v>32413</v>
      </c>
      <c r="C5302" s="10" t="s">
        <v>218</v>
      </c>
      <c r="D5302" s="10" t="s">
        <v>18</v>
      </c>
      <c r="E5302" s="25">
        <v>1</v>
      </c>
      <c r="F5302" s="25">
        <v>2</v>
      </c>
      <c r="G5302" s="10" t="s">
        <v>288</v>
      </c>
      <c r="H5302" s="25">
        <f>INDEX('Appendix 1 - Team Data'!$B$12:$R$112, MATCH(C5302, 'Appendix 1 - Team Data'!$B$12:$B$112,0),4)</f>
        <v>70</v>
      </c>
      <c r="I5302" s="25">
        <f>INDEX('Appendix 1 - Team Data'!$B$12:$R$112, MATCH(D5302, 'Appendix 1 - Team Data'!$B$12:$B$112,0),4)</f>
        <v>80</v>
      </c>
      <c r="J5302" s="25">
        <f t="shared" si="83"/>
        <v>1</v>
      </c>
    </row>
    <row r="5303" spans="2:10">
      <c r="B5303" s="3">
        <v>32414</v>
      </c>
      <c r="C5303" s="10" t="s">
        <v>28</v>
      </c>
      <c r="D5303" s="10" t="s">
        <v>31</v>
      </c>
      <c r="E5303" s="25">
        <v>1</v>
      </c>
      <c r="F5303" s="25">
        <v>0</v>
      </c>
      <c r="G5303" s="10" t="s">
        <v>288</v>
      </c>
      <c r="H5303" s="25">
        <f>INDEX('Appendix 1 - Team Data'!$B$12:$R$112, MATCH(C5303, 'Appendix 1 - Team Data'!$B$12:$B$112,0),4)</f>
        <v>80</v>
      </c>
      <c r="I5303" s="25">
        <f>INDEX('Appendix 1 - Team Data'!$B$12:$R$112, MATCH(D5303, 'Appendix 1 - Team Data'!$B$12:$B$112,0),4)</f>
        <v>70</v>
      </c>
      <c r="J5303" s="25">
        <f t="shared" si="83"/>
        <v>1</v>
      </c>
    </row>
    <row r="5304" spans="2:10">
      <c r="B5304" s="3">
        <v>32414</v>
      </c>
      <c r="C5304" s="10" t="s">
        <v>25</v>
      </c>
      <c r="D5304" s="10" t="s">
        <v>246</v>
      </c>
      <c r="E5304" s="25">
        <v>1</v>
      </c>
      <c r="F5304" s="25">
        <v>0</v>
      </c>
      <c r="G5304" s="10" t="s">
        <v>289</v>
      </c>
      <c r="H5304" s="25">
        <f>INDEX('Appendix 1 - Team Data'!$B$12:$R$112, MATCH(C5304, 'Appendix 1 - Team Data'!$B$12:$B$112,0),4)</f>
        <v>90</v>
      </c>
      <c r="I5304" s="25">
        <f>INDEX('Appendix 1 - Team Data'!$B$12:$R$112, MATCH(D5304, 'Appendix 1 - Team Data'!$B$12:$B$112,0),4)</f>
        <v>30</v>
      </c>
      <c r="J5304" s="25">
        <f t="shared" si="83"/>
        <v>1</v>
      </c>
    </row>
    <row r="5305" spans="2:10">
      <c r="B5305" s="3">
        <v>32425</v>
      </c>
      <c r="C5305" s="10" t="s">
        <v>259</v>
      </c>
      <c r="D5305" s="10" t="s">
        <v>255</v>
      </c>
      <c r="E5305" s="25">
        <v>1</v>
      </c>
      <c r="F5305" s="25">
        <v>0</v>
      </c>
      <c r="G5305" s="10" t="s">
        <v>289</v>
      </c>
      <c r="H5305" s="25">
        <f>INDEX('Appendix 1 - Team Data'!$B$12:$R$112, MATCH(C5305, 'Appendix 1 - Team Data'!$B$12:$B$112,0),4)</f>
        <v>10</v>
      </c>
      <c r="I5305" s="25">
        <f>INDEX('Appendix 1 - Team Data'!$B$12:$R$112, MATCH(D5305, 'Appendix 1 - Team Data'!$B$12:$B$112,0),4)</f>
        <v>20</v>
      </c>
      <c r="J5305" s="25">
        <f t="shared" si="83"/>
        <v>1</v>
      </c>
    </row>
    <row r="5306" spans="2:10">
      <c r="B5306" s="3">
        <v>32428</v>
      </c>
      <c r="C5306" s="10" t="s">
        <v>45</v>
      </c>
      <c r="D5306" s="10" t="s">
        <v>35</v>
      </c>
      <c r="E5306" s="25">
        <v>1</v>
      </c>
      <c r="F5306" s="25">
        <v>2</v>
      </c>
      <c r="G5306" s="10" t="s">
        <v>288</v>
      </c>
      <c r="H5306" s="25">
        <f>INDEX('Appendix 1 - Team Data'!$B$12:$R$112, MATCH(C5306, 'Appendix 1 - Team Data'!$B$12:$B$112,0),4)</f>
        <v>90</v>
      </c>
      <c r="I5306" s="25">
        <f>INDEX('Appendix 1 - Team Data'!$B$12:$R$112, MATCH(D5306, 'Appendix 1 - Team Data'!$B$12:$B$112,0),4)</f>
        <v>90</v>
      </c>
      <c r="J5306" s="25">
        <f t="shared" si="83"/>
        <v>1</v>
      </c>
    </row>
    <row r="5307" spans="2:10">
      <c r="B5307" s="3">
        <v>32428</v>
      </c>
      <c r="C5307" s="10" t="s">
        <v>254</v>
      </c>
      <c r="D5307" s="10" t="s">
        <v>26</v>
      </c>
      <c r="E5307" s="25">
        <v>1</v>
      </c>
      <c r="F5307" s="25">
        <v>2</v>
      </c>
      <c r="G5307" s="10" t="s">
        <v>288</v>
      </c>
      <c r="H5307" s="25">
        <f>INDEX('Appendix 1 - Team Data'!$B$12:$R$112, MATCH(C5307, 'Appendix 1 - Team Data'!$B$12:$B$112,0),4)</f>
        <v>20</v>
      </c>
      <c r="I5307" s="25">
        <f>INDEX('Appendix 1 - Team Data'!$B$12:$R$112, MATCH(D5307, 'Appendix 1 - Team Data'!$B$12:$B$112,0),4)</f>
        <v>60</v>
      </c>
      <c r="J5307" s="25">
        <f t="shared" si="83"/>
        <v>1</v>
      </c>
    </row>
    <row r="5308" spans="2:10">
      <c r="B5308" s="3">
        <v>32431</v>
      </c>
      <c r="C5308" s="10" t="s">
        <v>255</v>
      </c>
      <c r="D5308" s="10" t="s">
        <v>259</v>
      </c>
      <c r="E5308" s="25">
        <v>3</v>
      </c>
      <c r="F5308" s="25">
        <v>2</v>
      </c>
      <c r="G5308" s="10" t="s">
        <v>289</v>
      </c>
      <c r="H5308" s="25">
        <f>INDEX('Appendix 1 - Team Data'!$B$12:$R$112, MATCH(C5308, 'Appendix 1 - Team Data'!$B$12:$B$112,0),4)</f>
        <v>20</v>
      </c>
      <c r="I5308" s="25">
        <f>INDEX('Appendix 1 - Team Data'!$B$12:$R$112, MATCH(D5308, 'Appendix 1 - Team Data'!$B$12:$B$112,0),4)</f>
        <v>10</v>
      </c>
      <c r="J5308" s="25">
        <f t="shared" si="83"/>
        <v>1</v>
      </c>
    </row>
    <row r="5309" spans="2:10">
      <c r="B5309" s="3">
        <v>32435</v>
      </c>
      <c r="C5309" s="10" t="s">
        <v>45</v>
      </c>
      <c r="D5309" s="10" t="s">
        <v>36</v>
      </c>
      <c r="E5309" s="25">
        <v>1</v>
      </c>
      <c r="F5309" s="25">
        <v>0</v>
      </c>
      <c r="G5309" s="10" t="s">
        <v>289</v>
      </c>
      <c r="H5309" s="25">
        <f>INDEX('Appendix 1 - Team Data'!$B$12:$R$112, MATCH(C5309, 'Appendix 1 - Team Data'!$B$12:$B$112,0),4)</f>
        <v>90</v>
      </c>
      <c r="I5309" s="25">
        <f>INDEX('Appendix 1 - Team Data'!$B$12:$R$112, MATCH(D5309, 'Appendix 1 - Team Data'!$B$12:$B$112,0),4)</f>
        <v>80</v>
      </c>
      <c r="J5309" s="25">
        <f t="shared" si="83"/>
        <v>1</v>
      </c>
    </row>
    <row r="5310" spans="2:10">
      <c r="B5310" s="3">
        <v>32435</v>
      </c>
      <c r="C5310" s="10" t="s">
        <v>236</v>
      </c>
      <c r="D5310" s="10" t="s">
        <v>229</v>
      </c>
      <c r="E5310" s="25">
        <v>1</v>
      </c>
      <c r="F5310" s="25">
        <v>0</v>
      </c>
      <c r="G5310" s="10" t="s">
        <v>289</v>
      </c>
      <c r="H5310" s="25">
        <f>INDEX('Appendix 1 - Team Data'!$B$12:$R$112, MATCH(C5310, 'Appendix 1 - Team Data'!$B$12:$B$112,0),4)</f>
        <v>40</v>
      </c>
      <c r="I5310" s="25">
        <f>INDEX('Appendix 1 - Team Data'!$B$12:$R$112, MATCH(D5310, 'Appendix 1 - Team Data'!$B$12:$B$112,0),4)</f>
        <v>50</v>
      </c>
      <c r="J5310" s="25">
        <f t="shared" si="83"/>
        <v>1</v>
      </c>
    </row>
    <row r="5311" spans="2:10">
      <c r="B5311" s="3">
        <v>32435</v>
      </c>
      <c r="C5311" s="10" t="s">
        <v>211</v>
      </c>
      <c r="D5311" s="10" t="s">
        <v>246</v>
      </c>
      <c r="E5311" s="25">
        <v>2</v>
      </c>
      <c r="F5311" s="25">
        <v>1</v>
      </c>
      <c r="G5311" s="10" t="s">
        <v>288</v>
      </c>
      <c r="H5311" s="25">
        <f>INDEX('Appendix 1 - Team Data'!$B$12:$R$112, MATCH(C5311, 'Appendix 1 - Team Data'!$B$12:$B$112,0),4)</f>
        <v>90</v>
      </c>
      <c r="I5311" s="25">
        <f>INDEX('Appendix 1 - Team Data'!$B$12:$R$112, MATCH(D5311, 'Appendix 1 - Team Data'!$B$12:$B$112,0),4)</f>
        <v>30</v>
      </c>
      <c r="J5311" s="25">
        <f t="shared" si="83"/>
        <v>1</v>
      </c>
    </row>
    <row r="5312" spans="2:10">
      <c r="B5312" s="3">
        <v>32435</v>
      </c>
      <c r="C5312" s="10" t="s">
        <v>50</v>
      </c>
      <c r="D5312" s="10" t="s">
        <v>239</v>
      </c>
      <c r="E5312" s="25">
        <v>1</v>
      </c>
      <c r="F5312" s="25">
        <v>0</v>
      </c>
      <c r="G5312" s="10" t="s">
        <v>289</v>
      </c>
      <c r="H5312" s="25">
        <f>INDEX('Appendix 1 - Team Data'!$B$12:$R$112, MATCH(C5312, 'Appendix 1 - Team Data'!$B$12:$B$112,0),4)</f>
        <v>80</v>
      </c>
      <c r="I5312" s="25">
        <f>INDEX('Appendix 1 - Team Data'!$B$12:$R$112, MATCH(D5312, 'Appendix 1 - Team Data'!$B$12:$B$112,0),4)</f>
        <v>40</v>
      </c>
      <c r="J5312" s="25">
        <f t="shared" si="83"/>
        <v>1</v>
      </c>
    </row>
    <row r="5313" spans="2:10">
      <c r="B5313" s="3">
        <v>32442</v>
      </c>
      <c r="C5313" s="10" t="s">
        <v>53</v>
      </c>
      <c r="D5313" s="10" t="s">
        <v>43</v>
      </c>
      <c r="E5313" s="25">
        <v>0</v>
      </c>
      <c r="F5313" s="25">
        <v>1</v>
      </c>
      <c r="G5313" s="10" t="s">
        <v>288</v>
      </c>
      <c r="H5313" s="25">
        <f>INDEX('Appendix 1 - Team Data'!$B$12:$R$112, MATCH(C5313, 'Appendix 1 - Team Data'!$B$12:$B$112,0),4)</f>
        <v>50</v>
      </c>
      <c r="I5313" s="25">
        <f>INDEX('Appendix 1 - Team Data'!$B$12:$R$112, MATCH(D5313, 'Appendix 1 - Team Data'!$B$12:$B$112,0),4)</f>
        <v>70</v>
      </c>
      <c r="J5313" s="25">
        <f t="shared" si="83"/>
        <v>1</v>
      </c>
    </row>
    <row r="5314" spans="2:10">
      <c r="B5314" s="3">
        <v>32449</v>
      </c>
      <c r="C5314" s="10" t="s">
        <v>226</v>
      </c>
      <c r="D5314" s="10" t="s">
        <v>225</v>
      </c>
      <c r="E5314" s="25">
        <v>3</v>
      </c>
      <c r="F5314" s="25">
        <v>2</v>
      </c>
      <c r="G5314" s="10" t="s">
        <v>289</v>
      </c>
      <c r="H5314" s="25">
        <f>INDEX('Appendix 1 - Team Data'!$B$12:$R$112, MATCH(C5314, 'Appendix 1 - Team Data'!$B$12:$B$112,0),4)</f>
        <v>60</v>
      </c>
      <c r="I5314" s="25">
        <f>INDEX('Appendix 1 - Team Data'!$B$12:$R$112, MATCH(D5314, 'Appendix 1 - Team Data'!$B$12:$B$112,0),4)</f>
        <v>60</v>
      </c>
      <c r="J5314" s="25">
        <f t="shared" si="83"/>
        <v>1</v>
      </c>
    </row>
    <row r="5315" spans="2:10">
      <c r="B5315" s="3">
        <v>32452</v>
      </c>
      <c r="C5315" s="10" t="s">
        <v>239</v>
      </c>
      <c r="D5315" s="10" t="s">
        <v>42</v>
      </c>
      <c r="E5315" s="25">
        <v>1</v>
      </c>
      <c r="F5315" s="25">
        <v>2</v>
      </c>
      <c r="G5315" s="10" t="s">
        <v>289</v>
      </c>
      <c r="H5315" s="25">
        <f>INDEX('Appendix 1 - Team Data'!$B$12:$R$112, MATCH(C5315, 'Appendix 1 - Team Data'!$B$12:$B$112,0),4)</f>
        <v>40</v>
      </c>
      <c r="I5315" s="25">
        <f>INDEX('Appendix 1 - Team Data'!$B$12:$R$112, MATCH(D5315, 'Appendix 1 - Team Data'!$B$12:$B$112,0),4)</f>
        <v>80</v>
      </c>
      <c r="J5315" s="25">
        <f t="shared" si="83"/>
        <v>1</v>
      </c>
    </row>
    <row r="5316" spans="2:10">
      <c r="B5316" s="3">
        <v>32463</v>
      </c>
      <c r="C5316" s="10" t="s">
        <v>211</v>
      </c>
      <c r="D5316" s="10" t="s">
        <v>212</v>
      </c>
      <c r="E5316" s="25">
        <v>1</v>
      </c>
      <c r="F5316" s="25">
        <v>0</v>
      </c>
      <c r="G5316" s="10" t="s">
        <v>288</v>
      </c>
      <c r="H5316" s="25">
        <f>INDEX('Appendix 1 - Team Data'!$B$12:$R$112, MATCH(C5316, 'Appendix 1 - Team Data'!$B$12:$B$112,0),4)</f>
        <v>90</v>
      </c>
      <c r="I5316" s="25">
        <f>INDEX('Appendix 1 - Team Data'!$B$12:$R$112, MATCH(D5316, 'Appendix 1 - Team Data'!$B$12:$B$112,0),4)</f>
        <v>80</v>
      </c>
      <c r="J5316" s="25">
        <f t="shared" si="83"/>
        <v>1</v>
      </c>
    </row>
    <row r="5317" spans="2:10">
      <c r="B5317" s="3">
        <v>32464</v>
      </c>
      <c r="C5317" s="10" t="s">
        <v>276</v>
      </c>
      <c r="D5317" s="10" t="s">
        <v>51</v>
      </c>
      <c r="E5317" s="25">
        <v>0</v>
      </c>
      <c r="F5317" s="25">
        <v>1</v>
      </c>
      <c r="G5317" s="10" t="s">
        <v>288</v>
      </c>
      <c r="H5317" s="25">
        <f>INDEX('Appendix 1 - Team Data'!$B$12:$R$112, MATCH(C5317, 'Appendix 1 - Team Data'!$B$12:$B$112,0),4)</f>
        <v>0</v>
      </c>
      <c r="I5317" s="25">
        <f>INDEX('Appendix 1 - Team Data'!$B$12:$R$112, MATCH(D5317, 'Appendix 1 - Team Data'!$B$12:$B$112,0),4)</f>
        <v>70</v>
      </c>
      <c r="J5317" s="25">
        <f t="shared" si="83"/>
        <v>1</v>
      </c>
    </row>
    <row r="5318" spans="2:10">
      <c r="B5318" s="3">
        <v>32464</v>
      </c>
      <c r="C5318" s="10" t="s">
        <v>249</v>
      </c>
      <c r="D5318" s="10" t="s">
        <v>268</v>
      </c>
      <c r="E5318" s="25">
        <v>2</v>
      </c>
      <c r="F5318" s="25">
        <v>1</v>
      </c>
      <c r="G5318" s="10" t="s">
        <v>288</v>
      </c>
      <c r="H5318" s="25">
        <f>INDEX('Appendix 1 - Team Data'!$B$12:$R$112, MATCH(C5318, 'Appendix 1 - Team Data'!$B$12:$B$112,0),4)</f>
        <v>20</v>
      </c>
      <c r="I5318" s="25">
        <f>INDEX('Appendix 1 - Team Data'!$B$12:$R$112, MATCH(D5318, 'Appendix 1 - Team Data'!$B$12:$B$112,0),4)</f>
        <v>10</v>
      </c>
      <c r="J5318" s="25">
        <f t="shared" si="83"/>
        <v>1</v>
      </c>
    </row>
    <row r="5319" spans="2:10">
      <c r="B5319" s="3">
        <v>32467</v>
      </c>
      <c r="C5319" s="10" t="s">
        <v>249</v>
      </c>
      <c r="D5319" s="10" t="s">
        <v>268</v>
      </c>
      <c r="E5319" s="25">
        <v>3</v>
      </c>
      <c r="F5319" s="25">
        <v>2</v>
      </c>
      <c r="G5319" s="10" t="s">
        <v>288</v>
      </c>
      <c r="H5319" s="25">
        <f>INDEX('Appendix 1 - Team Data'!$B$12:$R$112, MATCH(C5319, 'Appendix 1 - Team Data'!$B$12:$B$112,0),4)</f>
        <v>20</v>
      </c>
      <c r="I5319" s="25">
        <f>INDEX('Appendix 1 - Team Data'!$B$12:$R$112, MATCH(D5319, 'Appendix 1 - Team Data'!$B$12:$B$112,0),4)</f>
        <v>10</v>
      </c>
      <c r="J5319" s="25">
        <f t="shared" si="83"/>
        <v>1</v>
      </c>
    </row>
    <row r="5320" spans="2:10">
      <c r="B5320" s="3">
        <v>32470</v>
      </c>
      <c r="C5320" s="10" t="s">
        <v>275</v>
      </c>
      <c r="D5320" s="10" t="s">
        <v>15</v>
      </c>
      <c r="E5320" s="25">
        <v>0</v>
      </c>
      <c r="F5320" s="25">
        <v>1</v>
      </c>
      <c r="G5320" s="10" t="s">
        <v>288</v>
      </c>
      <c r="H5320" s="25">
        <f>INDEX('Appendix 1 - Team Data'!$B$12:$R$112, MATCH(C5320, 'Appendix 1 - Team Data'!$B$12:$B$112,0),4)</f>
        <v>0</v>
      </c>
      <c r="I5320" s="25">
        <f>INDEX('Appendix 1 - Team Data'!$B$12:$R$112, MATCH(D5320, 'Appendix 1 - Team Data'!$B$12:$B$112,0),4)</f>
        <v>50</v>
      </c>
      <c r="J5320" s="25">
        <f t="shared" si="83"/>
        <v>1</v>
      </c>
    </row>
    <row r="5321" spans="2:10">
      <c r="B5321" s="3">
        <v>32476</v>
      </c>
      <c r="C5321" s="10" t="s">
        <v>16</v>
      </c>
      <c r="D5321" s="10" t="s">
        <v>47</v>
      </c>
      <c r="E5321" s="25">
        <v>1</v>
      </c>
      <c r="F5321" s="25">
        <v>0</v>
      </c>
      <c r="G5321" s="10" t="s">
        <v>288</v>
      </c>
      <c r="H5321" s="25">
        <f>INDEX('Appendix 1 - Team Data'!$B$12:$R$112, MATCH(C5321, 'Appendix 1 - Team Data'!$B$12:$B$112,0),4)</f>
        <v>30</v>
      </c>
      <c r="I5321" s="25">
        <f>INDEX('Appendix 1 - Team Data'!$B$12:$R$112, MATCH(D5321, 'Appendix 1 - Team Data'!$B$12:$B$112,0),4)</f>
        <v>40</v>
      </c>
      <c r="J5321" s="25">
        <f t="shared" si="83"/>
        <v>1</v>
      </c>
    </row>
    <row r="5322" spans="2:10">
      <c r="B5322" s="3">
        <v>32480</v>
      </c>
      <c r="C5322" s="10" t="s">
        <v>249</v>
      </c>
      <c r="D5322" s="10" t="s">
        <v>43</v>
      </c>
      <c r="E5322" s="25">
        <v>0</v>
      </c>
      <c r="F5322" s="25">
        <v>1</v>
      </c>
      <c r="G5322" s="10" t="s">
        <v>298</v>
      </c>
      <c r="H5322" s="25">
        <f>INDEX('Appendix 1 - Team Data'!$B$12:$R$112, MATCH(C5322, 'Appendix 1 - Team Data'!$B$12:$B$112,0),4)</f>
        <v>20</v>
      </c>
      <c r="I5322" s="25">
        <f>INDEX('Appendix 1 - Team Data'!$B$12:$R$112, MATCH(D5322, 'Appendix 1 - Team Data'!$B$12:$B$112,0),4)</f>
        <v>70</v>
      </c>
      <c r="J5322" s="25">
        <f t="shared" si="83"/>
        <v>1</v>
      </c>
    </row>
    <row r="5323" spans="2:10">
      <c r="B5323" s="3">
        <v>32482</v>
      </c>
      <c r="C5323" s="10" t="s">
        <v>270</v>
      </c>
      <c r="D5323" s="10" t="s">
        <v>249</v>
      </c>
      <c r="E5323" s="25">
        <v>2</v>
      </c>
      <c r="F5323" s="25">
        <v>1</v>
      </c>
      <c r="G5323" s="10" t="s">
        <v>298</v>
      </c>
      <c r="H5323" s="25">
        <f>INDEX('Appendix 1 - Team Data'!$B$12:$R$112, MATCH(C5323, 'Appendix 1 - Team Data'!$B$12:$B$112,0),4)</f>
        <v>0</v>
      </c>
      <c r="I5323" s="25">
        <f>INDEX('Appendix 1 - Team Data'!$B$12:$R$112, MATCH(D5323, 'Appendix 1 - Team Data'!$B$12:$B$112,0),4)</f>
        <v>20</v>
      </c>
      <c r="J5323" s="25">
        <f t="shared" si="83"/>
        <v>1</v>
      </c>
    </row>
    <row r="5324" spans="2:10">
      <c r="B5324" s="3">
        <v>32485</v>
      </c>
      <c r="C5324" s="10" t="s">
        <v>23</v>
      </c>
      <c r="D5324" s="10" t="s">
        <v>249</v>
      </c>
      <c r="E5324" s="25">
        <v>1</v>
      </c>
      <c r="F5324" s="25">
        <v>0</v>
      </c>
      <c r="G5324" s="10" t="s">
        <v>298</v>
      </c>
      <c r="H5324" s="25">
        <f>INDEX('Appendix 1 - Team Data'!$B$12:$R$112, MATCH(C5324, 'Appendix 1 - Team Data'!$B$12:$B$112,0),4)</f>
        <v>70</v>
      </c>
      <c r="I5324" s="25">
        <f>INDEX('Appendix 1 - Team Data'!$B$12:$R$112, MATCH(D5324, 'Appendix 1 - Team Data'!$B$12:$B$112,0),4)</f>
        <v>20</v>
      </c>
      <c r="J5324" s="25">
        <f t="shared" si="83"/>
        <v>1</v>
      </c>
    </row>
    <row r="5325" spans="2:10">
      <c r="B5325" s="3">
        <v>32485</v>
      </c>
      <c r="C5325" s="10" t="s">
        <v>241</v>
      </c>
      <c r="D5325" s="10" t="s">
        <v>275</v>
      </c>
      <c r="E5325" s="25">
        <v>1</v>
      </c>
      <c r="F5325" s="25">
        <v>0</v>
      </c>
      <c r="G5325" s="10" t="s">
        <v>298</v>
      </c>
      <c r="H5325" s="25">
        <f>INDEX('Appendix 1 - Team Data'!$B$12:$R$112, MATCH(C5325, 'Appendix 1 - Team Data'!$B$12:$B$112,0),4)</f>
        <v>30</v>
      </c>
      <c r="I5325" s="25">
        <f>INDEX('Appendix 1 - Team Data'!$B$12:$R$112, MATCH(D5325, 'Appendix 1 - Team Data'!$B$12:$B$112,0),4)</f>
        <v>0</v>
      </c>
      <c r="J5325" s="25">
        <f t="shared" si="83"/>
        <v>1</v>
      </c>
    </row>
    <row r="5326" spans="2:10">
      <c r="B5326" s="3">
        <v>32486</v>
      </c>
      <c r="C5326" s="10" t="s">
        <v>270</v>
      </c>
      <c r="D5326" s="10" t="s">
        <v>43</v>
      </c>
      <c r="E5326" s="25">
        <v>2</v>
      </c>
      <c r="F5326" s="25">
        <v>3</v>
      </c>
      <c r="G5326" s="10" t="s">
        <v>298</v>
      </c>
      <c r="H5326" s="25">
        <f>INDEX('Appendix 1 - Team Data'!$B$12:$R$112, MATCH(C5326, 'Appendix 1 - Team Data'!$B$12:$B$112,0),4)</f>
        <v>0</v>
      </c>
      <c r="I5326" s="25">
        <f>INDEX('Appendix 1 - Team Data'!$B$12:$R$112, MATCH(D5326, 'Appendix 1 - Team Data'!$B$12:$B$112,0),4)</f>
        <v>70</v>
      </c>
      <c r="J5326" s="25">
        <f t="shared" si="83"/>
        <v>1</v>
      </c>
    </row>
    <row r="5327" spans="2:10">
      <c r="B5327" s="3">
        <v>32487</v>
      </c>
      <c r="C5327" s="10" t="s">
        <v>243</v>
      </c>
      <c r="D5327" s="10" t="s">
        <v>47</v>
      </c>
      <c r="E5327" s="25">
        <v>1</v>
      </c>
      <c r="F5327" s="25">
        <v>0</v>
      </c>
      <c r="G5327" s="10" t="s">
        <v>288</v>
      </c>
      <c r="H5327" s="25">
        <f>INDEX('Appendix 1 - Team Data'!$B$12:$R$112, MATCH(C5327, 'Appendix 1 - Team Data'!$B$12:$B$112,0),4)</f>
        <v>30</v>
      </c>
      <c r="I5327" s="25">
        <f>INDEX('Appendix 1 - Team Data'!$B$12:$R$112, MATCH(D5327, 'Appendix 1 - Team Data'!$B$12:$B$112,0),4)</f>
        <v>40</v>
      </c>
      <c r="J5327" s="25">
        <f t="shared" si="83"/>
        <v>1</v>
      </c>
    </row>
    <row r="5328" spans="2:10">
      <c r="B5328" s="3">
        <v>32487</v>
      </c>
      <c r="C5328" s="10" t="s">
        <v>249</v>
      </c>
      <c r="D5328" s="10" t="s">
        <v>53</v>
      </c>
      <c r="E5328" s="25">
        <v>1</v>
      </c>
      <c r="F5328" s="25">
        <v>0</v>
      </c>
      <c r="G5328" s="10" t="s">
        <v>298</v>
      </c>
      <c r="H5328" s="25">
        <f>INDEX('Appendix 1 - Team Data'!$B$12:$R$112, MATCH(C5328, 'Appendix 1 - Team Data'!$B$12:$B$112,0),4)</f>
        <v>20</v>
      </c>
      <c r="I5328" s="25">
        <f>INDEX('Appendix 1 - Team Data'!$B$12:$R$112, MATCH(D5328, 'Appendix 1 - Team Data'!$B$12:$B$112,0),4)</f>
        <v>50</v>
      </c>
      <c r="J5328" s="25">
        <f t="shared" si="83"/>
        <v>1</v>
      </c>
    </row>
    <row r="5329" spans="2:10">
      <c r="B5329" s="3">
        <v>32489</v>
      </c>
      <c r="C5329" s="10" t="s">
        <v>248</v>
      </c>
      <c r="D5329" s="10" t="s">
        <v>16</v>
      </c>
      <c r="E5329" s="25">
        <v>0</v>
      </c>
      <c r="F5329" s="25">
        <v>1</v>
      </c>
      <c r="G5329" s="10" t="s">
        <v>298</v>
      </c>
      <c r="H5329" s="25">
        <f>INDEX('Appendix 1 - Team Data'!$B$12:$R$112, MATCH(C5329, 'Appendix 1 - Team Data'!$B$12:$B$112,0),4)</f>
        <v>30</v>
      </c>
      <c r="I5329" s="25">
        <f>INDEX('Appendix 1 - Team Data'!$B$12:$R$112, MATCH(D5329, 'Appendix 1 - Team Data'!$B$12:$B$112,0),4)</f>
        <v>30</v>
      </c>
      <c r="J5329" s="25">
        <f t="shared" si="83"/>
        <v>1</v>
      </c>
    </row>
    <row r="5330" spans="2:10">
      <c r="B5330" s="3">
        <v>32491</v>
      </c>
      <c r="C5330" s="10" t="s">
        <v>43</v>
      </c>
      <c r="D5330" s="10" t="s">
        <v>248</v>
      </c>
      <c r="E5330" s="25">
        <v>2</v>
      </c>
      <c r="F5330" s="25">
        <v>1</v>
      </c>
      <c r="G5330" s="10" t="s">
        <v>298</v>
      </c>
      <c r="H5330" s="25">
        <f>INDEX('Appendix 1 - Team Data'!$B$12:$R$112, MATCH(C5330, 'Appendix 1 - Team Data'!$B$12:$B$112,0),4)</f>
        <v>70</v>
      </c>
      <c r="I5330" s="25">
        <f>INDEX('Appendix 1 - Team Data'!$B$12:$R$112, MATCH(D5330, 'Appendix 1 - Team Data'!$B$12:$B$112,0),4)</f>
        <v>30</v>
      </c>
      <c r="J5330" s="25">
        <f t="shared" si="83"/>
        <v>1</v>
      </c>
    </row>
    <row r="5331" spans="2:10">
      <c r="B5331" s="3">
        <v>32497</v>
      </c>
      <c r="C5331" s="10" t="s">
        <v>260</v>
      </c>
      <c r="D5331" s="10" t="s">
        <v>17</v>
      </c>
      <c r="E5331" s="25">
        <v>1</v>
      </c>
      <c r="F5331" s="25">
        <v>2</v>
      </c>
      <c r="G5331" s="10" t="s">
        <v>288</v>
      </c>
      <c r="H5331" s="25">
        <f>INDEX('Appendix 1 - Team Data'!$B$12:$R$112, MATCH(C5331, 'Appendix 1 - Team Data'!$B$12:$B$112,0),4)</f>
        <v>10</v>
      </c>
      <c r="I5331" s="25">
        <f>INDEX('Appendix 1 - Team Data'!$B$12:$R$112, MATCH(D5331, 'Appendix 1 - Team Data'!$B$12:$B$112,0),4)</f>
        <v>50</v>
      </c>
      <c r="J5331" s="25">
        <f t="shared" si="83"/>
        <v>1</v>
      </c>
    </row>
    <row r="5332" spans="2:10">
      <c r="B5332" s="3">
        <v>32499</v>
      </c>
      <c r="C5332" s="10" t="s">
        <v>22</v>
      </c>
      <c r="D5332" s="10" t="s">
        <v>266</v>
      </c>
      <c r="E5332" s="25">
        <v>1</v>
      </c>
      <c r="F5332" s="25">
        <v>0</v>
      </c>
      <c r="G5332" s="10" t="s">
        <v>288</v>
      </c>
      <c r="H5332" s="25">
        <f>INDEX('Appendix 1 - Team Data'!$B$12:$R$112, MATCH(C5332, 'Appendix 1 - Team Data'!$B$12:$B$112,0),4)</f>
        <v>50</v>
      </c>
      <c r="I5332" s="25">
        <f>INDEX('Appendix 1 - Team Data'!$B$12:$R$112, MATCH(D5332, 'Appendix 1 - Team Data'!$B$12:$B$112,0),4)</f>
        <v>10</v>
      </c>
      <c r="J5332" s="25">
        <f t="shared" si="83"/>
        <v>1</v>
      </c>
    </row>
    <row r="5333" spans="2:10">
      <c r="B5333" s="3">
        <v>32514</v>
      </c>
      <c r="C5333" s="10" t="s">
        <v>270</v>
      </c>
      <c r="D5333" s="10" t="s">
        <v>268</v>
      </c>
      <c r="E5333" s="25">
        <v>1</v>
      </c>
      <c r="F5333" s="25">
        <v>0</v>
      </c>
      <c r="G5333" s="10" t="s">
        <v>289</v>
      </c>
      <c r="H5333" s="25">
        <f>INDEX('Appendix 1 - Team Data'!$B$12:$R$112, MATCH(C5333, 'Appendix 1 - Team Data'!$B$12:$B$112,0),4)</f>
        <v>0</v>
      </c>
      <c r="I5333" s="25">
        <f>INDEX('Appendix 1 - Team Data'!$B$12:$R$112, MATCH(D5333, 'Appendix 1 - Team Data'!$B$12:$B$112,0),4)</f>
        <v>10</v>
      </c>
      <c r="J5333" s="25">
        <f t="shared" ref="J5333:J5396" si="84">ABS(F5333-E5333)</f>
        <v>1</v>
      </c>
    </row>
    <row r="5334" spans="2:10">
      <c r="B5334" s="3">
        <v>32516</v>
      </c>
      <c r="C5334" s="10" t="s">
        <v>243</v>
      </c>
      <c r="D5334" s="10" t="s">
        <v>265</v>
      </c>
      <c r="E5334" s="25">
        <v>1</v>
      </c>
      <c r="F5334" s="25">
        <v>0</v>
      </c>
      <c r="G5334" s="10" t="s">
        <v>289</v>
      </c>
      <c r="H5334" s="25">
        <f>INDEX('Appendix 1 - Team Data'!$B$12:$R$112, MATCH(C5334, 'Appendix 1 - Team Data'!$B$12:$B$112,0),4)</f>
        <v>30</v>
      </c>
      <c r="I5334" s="25">
        <f>INDEX('Appendix 1 - Team Data'!$B$12:$R$112, MATCH(D5334, 'Appendix 1 - Team Data'!$B$12:$B$112,0),4)</f>
        <v>10</v>
      </c>
      <c r="J5334" s="25">
        <f t="shared" si="84"/>
        <v>1</v>
      </c>
    </row>
    <row r="5335" spans="2:10">
      <c r="B5335" s="3">
        <v>32516</v>
      </c>
      <c r="C5335" s="10" t="s">
        <v>22</v>
      </c>
      <c r="D5335" s="10" t="s">
        <v>260</v>
      </c>
      <c r="E5335" s="25">
        <v>1</v>
      </c>
      <c r="F5335" s="25">
        <v>0</v>
      </c>
      <c r="G5335" s="10" t="s">
        <v>289</v>
      </c>
      <c r="H5335" s="25">
        <f>INDEX('Appendix 1 - Team Data'!$B$12:$R$112, MATCH(C5335, 'Appendix 1 - Team Data'!$B$12:$B$112,0),4)</f>
        <v>50</v>
      </c>
      <c r="I5335" s="25">
        <f>INDEX('Appendix 1 - Team Data'!$B$12:$R$112, MATCH(D5335, 'Appendix 1 - Team Data'!$B$12:$B$112,0),4)</f>
        <v>10</v>
      </c>
      <c r="J5335" s="25">
        <f t="shared" si="84"/>
        <v>1</v>
      </c>
    </row>
    <row r="5336" spans="2:10">
      <c r="B5336" s="3">
        <v>32519</v>
      </c>
      <c r="C5336" s="10" t="s">
        <v>17</v>
      </c>
      <c r="D5336" s="10" t="s">
        <v>244</v>
      </c>
      <c r="E5336" s="25">
        <v>2</v>
      </c>
      <c r="F5336" s="25">
        <v>1</v>
      </c>
      <c r="G5336" s="10" t="s">
        <v>288</v>
      </c>
      <c r="H5336" s="25">
        <f>INDEX('Appendix 1 - Team Data'!$B$12:$R$112, MATCH(C5336, 'Appendix 1 - Team Data'!$B$12:$B$112,0),4)</f>
        <v>50</v>
      </c>
      <c r="I5336" s="25">
        <f>INDEX('Appendix 1 - Team Data'!$B$12:$R$112, MATCH(D5336, 'Appendix 1 - Team Data'!$B$12:$B$112,0),4)</f>
        <v>30</v>
      </c>
      <c r="J5336" s="25">
        <f t="shared" si="84"/>
        <v>1</v>
      </c>
    </row>
    <row r="5337" spans="2:10">
      <c r="B5337" s="3">
        <v>32521</v>
      </c>
      <c r="C5337" s="10" t="s">
        <v>17</v>
      </c>
      <c r="D5337" s="10" t="s">
        <v>244</v>
      </c>
      <c r="E5337" s="25">
        <v>2</v>
      </c>
      <c r="F5337" s="25">
        <v>1</v>
      </c>
      <c r="G5337" s="10" t="s">
        <v>288</v>
      </c>
      <c r="H5337" s="25">
        <f>INDEX('Appendix 1 - Team Data'!$B$12:$R$112, MATCH(C5337, 'Appendix 1 - Team Data'!$B$12:$B$112,0),4)</f>
        <v>50</v>
      </c>
      <c r="I5337" s="25">
        <f>INDEX('Appendix 1 - Team Data'!$B$12:$R$112, MATCH(D5337, 'Appendix 1 - Team Data'!$B$12:$B$112,0),4)</f>
        <v>30</v>
      </c>
      <c r="J5337" s="25">
        <f t="shared" si="84"/>
        <v>1</v>
      </c>
    </row>
    <row r="5338" spans="2:10">
      <c r="B5338" s="3">
        <v>32521</v>
      </c>
      <c r="C5338" s="10" t="s">
        <v>268</v>
      </c>
      <c r="D5338" s="10" t="s">
        <v>245</v>
      </c>
      <c r="E5338" s="25">
        <v>0</v>
      </c>
      <c r="F5338" s="25">
        <v>1</v>
      </c>
      <c r="G5338" s="10" t="s">
        <v>289</v>
      </c>
      <c r="H5338" s="25">
        <f>INDEX('Appendix 1 - Team Data'!$B$12:$R$112, MATCH(C5338, 'Appendix 1 - Team Data'!$B$12:$B$112,0),4)</f>
        <v>10</v>
      </c>
      <c r="I5338" s="25">
        <f>INDEX('Appendix 1 - Team Data'!$B$12:$R$112, MATCH(D5338, 'Appendix 1 - Team Data'!$B$12:$B$112,0),4)</f>
        <v>30</v>
      </c>
      <c r="J5338" s="25">
        <f t="shared" si="84"/>
        <v>1</v>
      </c>
    </row>
    <row r="5339" spans="2:10">
      <c r="B5339" s="3">
        <v>32521</v>
      </c>
      <c r="C5339" s="10" t="s">
        <v>275</v>
      </c>
      <c r="D5339" s="10" t="s">
        <v>249</v>
      </c>
      <c r="E5339" s="25">
        <v>3</v>
      </c>
      <c r="F5339" s="25">
        <v>2</v>
      </c>
      <c r="G5339" s="10" t="s">
        <v>289</v>
      </c>
      <c r="H5339" s="25">
        <f>INDEX('Appendix 1 - Team Data'!$B$12:$R$112, MATCH(C5339, 'Appendix 1 - Team Data'!$B$12:$B$112,0),4)</f>
        <v>0</v>
      </c>
      <c r="I5339" s="25">
        <f>INDEX('Appendix 1 - Team Data'!$B$12:$R$112, MATCH(D5339, 'Appendix 1 - Team Data'!$B$12:$B$112,0),4)</f>
        <v>20</v>
      </c>
      <c r="J5339" s="25">
        <f t="shared" si="84"/>
        <v>1</v>
      </c>
    </row>
    <row r="5340" spans="2:10">
      <c r="B5340" s="3">
        <v>32528</v>
      </c>
      <c r="C5340" s="10" t="s">
        <v>270</v>
      </c>
      <c r="D5340" s="10" t="s">
        <v>245</v>
      </c>
      <c r="E5340" s="25">
        <v>1</v>
      </c>
      <c r="F5340" s="25">
        <v>0</v>
      </c>
      <c r="G5340" s="10" t="s">
        <v>289</v>
      </c>
      <c r="H5340" s="25">
        <f>INDEX('Appendix 1 - Team Data'!$B$12:$R$112, MATCH(C5340, 'Appendix 1 - Team Data'!$B$12:$B$112,0),4)</f>
        <v>0</v>
      </c>
      <c r="I5340" s="25">
        <f>INDEX('Appendix 1 - Team Data'!$B$12:$R$112, MATCH(D5340, 'Appendix 1 - Team Data'!$B$12:$B$112,0),4)</f>
        <v>30</v>
      </c>
      <c r="J5340" s="25">
        <f t="shared" si="84"/>
        <v>1</v>
      </c>
    </row>
    <row r="5341" spans="2:10">
      <c r="B5341" s="3">
        <v>32530</v>
      </c>
      <c r="C5341" s="10" t="s">
        <v>47</v>
      </c>
      <c r="D5341" s="10" t="s">
        <v>22</v>
      </c>
      <c r="E5341" s="25">
        <v>2</v>
      </c>
      <c r="F5341" s="25">
        <v>1</v>
      </c>
      <c r="G5341" s="10" t="s">
        <v>289</v>
      </c>
      <c r="H5341" s="25">
        <f>INDEX('Appendix 1 - Team Data'!$B$12:$R$112, MATCH(C5341, 'Appendix 1 - Team Data'!$B$12:$B$112,0),4)</f>
        <v>40</v>
      </c>
      <c r="I5341" s="25">
        <f>INDEX('Appendix 1 - Team Data'!$B$12:$R$112, MATCH(D5341, 'Appendix 1 - Team Data'!$B$12:$B$112,0),4)</f>
        <v>50</v>
      </c>
      <c r="J5341" s="25">
        <f t="shared" si="84"/>
        <v>1</v>
      </c>
    </row>
    <row r="5342" spans="2:10">
      <c r="B5342" s="3">
        <v>32533</v>
      </c>
      <c r="C5342" s="10" t="s">
        <v>230</v>
      </c>
      <c r="D5342" s="10" t="s">
        <v>20</v>
      </c>
      <c r="E5342" s="25">
        <v>1</v>
      </c>
      <c r="F5342" s="25">
        <v>2</v>
      </c>
      <c r="G5342" s="10" t="s">
        <v>288</v>
      </c>
      <c r="H5342" s="25">
        <f>INDEX('Appendix 1 - Team Data'!$B$12:$R$112, MATCH(C5342, 'Appendix 1 - Team Data'!$B$12:$B$112,0),4)</f>
        <v>50</v>
      </c>
      <c r="I5342" s="25">
        <f>INDEX('Appendix 1 - Team Data'!$B$12:$R$112, MATCH(D5342, 'Appendix 1 - Team Data'!$B$12:$B$112,0),4)</f>
        <v>90</v>
      </c>
      <c r="J5342" s="25">
        <f t="shared" si="84"/>
        <v>1</v>
      </c>
    </row>
    <row r="5343" spans="2:10">
      <c r="B5343" s="3">
        <v>32537</v>
      </c>
      <c r="C5343" s="10" t="s">
        <v>218</v>
      </c>
      <c r="D5343" s="10" t="s">
        <v>213</v>
      </c>
      <c r="E5343" s="25">
        <v>1</v>
      </c>
      <c r="F5343" s="25">
        <v>0</v>
      </c>
      <c r="G5343" s="10" t="s">
        <v>288</v>
      </c>
      <c r="H5343" s="25">
        <f>INDEX('Appendix 1 - Team Data'!$B$12:$R$112, MATCH(C5343, 'Appendix 1 - Team Data'!$B$12:$B$112,0),4)</f>
        <v>70</v>
      </c>
      <c r="I5343" s="25">
        <f>INDEX('Appendix 1 - Team Data'!$B$12:$R$112, MATCH(D5343, 'Appendix 1 - Team Data'!$B$12:$B$112,0),4)</f>
        <v>80</v>
      </c>
      <c r="J5343" s="25">
        <f t="shared" si="84"/>
        <v>1</v>
      </c>
    </row>
    <row r="5344" spans="2:10">
      <c r="B5344" s="3">
        <v>32542</v>
      </c>
      <c r="C5344" s="10" t="s">
        <v>52</v>
      </c>
      <c r="D5344" s="10" t="s">
        <v>27</v>
      </c>
      <c r="E5344" s="25">
        <v>1</v>
      </c>
      <c r="F5344" s="25">
        <v>0</v>
      </c>
      <c r="G5344" s="10" t="s">
        <v>288</v>
      </c>
      <c r="H5344" s="25">
        <f>INDEX('Appendix 1 - Team Data'!$B$12:$R$112, MATCH(C5344, 'Appendix 1 - Team Data'!$B$12:$B$112,0),4)</f>
        <v>90</v>
      </c>
      <c r="I5344" s="25">
        <f>INDEX('Appendix 1 - Team Data'!$B$12:$R$112, MATCH(D5344, 'Appendix 1 - Team Data'!$B$12:$B$112,0),4)</f>
        <v>80</v>
      </c>
      <c r="J5344" s="25">
        <f t="shared" si="84"/>
        <v>1</v>
      </c>
    </row>
    <row r="5345" spans="2:10">
      <c r="B5345" s="3">
        <v>32542</v>
      </c>
      <c r="C5345" s="10" t="s">
        <v>249</v>
      </c>
      <c r="D5345" s="10" t="s">
        <v>275</v>
      </c>
      <c r="E5345" s="25">
        <v>1</v>
      </c>
      <c r="F5345" s="25">
        <v>0</v>
      </c>
      <c r="G5345" s="10" t="s">
        <v>289</v>
      </c>
      <c r="H5345" s="25">
        <f>INDEX('Appendix 1 - Team Data'!$B$12:$R$112, MATCH(C5345, 'Appendix 1 - Team Data'!$B$12:$B$112,0),4)</f>
        <v>20</v>
      </c>
      <c r="I5345" s="25">
        <f>INDEX('Appendix 1 - Team Data'!$B$12:$R$112, MATCH(D5345, 'Appendix 1 - Team Data'!$B$12:$B$112,0),4)</f>
        <v>0</v>
      </c>
      <c r="J5345" s="25">
        <f t="shared" si="84"/>
        <v>1</v>
      </c>
    </row>
    <row r="5346" spans="2:10">
      <c r="B5346" s="3">
        <v>32544</v>
      </c>
      <c r="C5346" s="10" t="s">
        <v>52</v>
      </c>
      <c r="D5346" s="10" t="s">
        <v>213</v>
      </c>
      <c r="E5346" s="25">
        <v>1</v>
      </c>
      <c r="F5346" s="25">
        <v>0</v>
      </c>
      <c r="G5346" s="10" t="s">
        <v>288</v>
      </c>
      <c r="H5346" s="25">
        <f>INDEX('Appendix 1 - Team Data'!$B$12:$R$112, MATCH(C5346, 'Appendix 1 - Team Data'!$B$12:$B$112,0),4)</f>
        <v>90</v>
      </c>
      <c r="I5346" s="25">
        <f>INDEX('Appendix 1 - Team Data'!$B$12:$R$112, MATCH(D5346, 'Appendix 1 - Team Data'!$B$12:$B$112,0),4)</f>
        <v>80</v>
      </c>
      <c r="J5346" s="25">
        <f t="shared" si="84"/>
        <v>1</v>
      </c>
    </row>
    <row r="5347" spans="2:10">
      <c r="B5347" s="3">
        <v>32547</v>
      </c>
      <c r="C5347" s="10" t="s">
        <v>230</v>
      </c>
      <c r="D5347" s="10" t="s">
        <v>48</v>
      </c>
      <c r="E5347" s="25">
        <v>1</v>
      </c>
      <c r="F5347" s="25">
        <v>2</v>
      </c>
      <c r="G5347" s="10" t="s">
        <v>288</v>
      </c>
      <c r="H5347" s="25">
        <f>INDEX('Appendix 1 - Team Data'!$B$12:$R$112, MATCH(C5347, 'Appendix 1 - Team Data'!$B$12:$B$112,0),4)</f>
        <v>50</v>
      </c>
      <c r="I5347" s="25">
        <f>INDEX('Appendix 1 - Team Data'!$B$12:$R$112, MATCH(D5347, 'Appendix 1 - Team Data'!$B$12:$B$112,0),4)</f>
        <v>90</v>
      </c>
      <c r="J5347" s="25">
        <f t="shared" si="84"/>
        <v>1</v>
      </c>
    </row>
    <row r="5348" spans="2:10">
      <c r="B5348" s="3">
        <v>32551</v>
      </c>
      <c r="C5348" s="10" t="s">
        <v>259</v>
      </c>
      <c r="D5348" s="10" t="s">
        <v>50</v>
      </c>
      <c r="E5348" s="25">
        <v>0</v>
      </c>
      <c r="F5348" s="25">
        <v>1</v>
      </c>
      <c r="G5348" s="10" t="s">
        <v>288</v>
      </c>
      <c r="H5348" s="25">
        <f>INDEX('Appendix 1 - Team Data'!$B$12:$R$112, MATCH(C5348, 'Appendix 1 - Team Data'!$B$12:$B$112,0),4)</f>
        <v>10</v>
      </c>
      <c r="I5348" s="25">
        <f>INDEX('Appendix 1 - Team Data'!$B$12:$R$112, MATCH(D5348, 'Appendix 1 - Team Data'!$B$12:$B$112,0),4)</f>
        <v>80</v>
      </c>
      <c r="J5348" s="25">
        <f t="shared" si="84"/>
        <v>1</v>
      </c>
    </row>
    <row r="5349" spans="2:10">
      <c r="B5349" s="3">
        <v>32560</v>
      </c>
      <c r="C5349" s="10" t="s">
        <v>233</v>
      </c>
      <c r="D5349" s="10" t="s">
        <v>15</v>
      </c>
      <c r="E5349" s="25">
        <v>1</v>
      </c>
      <c r="F5349" s="25">
        <v>2</v>
      </c>
      <c r="G5349" s="10" t="s">
        <v>288</v>
      </c>
      <c r="H5349" s="25">
        <f>INDEX('Appendix 1 - Team Data'!$B$12:$R$112, MATCH(C5349, 'Appendix 1 - Team Data'!$B$12:$B$112,0),4)</f>
        <v>40</v>
      </c>
      <c r="I5349" s="25">
        <f>INDEX('Appendix 1 - Team Data'!$B$12:$R$112, MATCH(D5349, 'Appendix 1 - Team Data'!$B$12:$B$112,0),4)</f>
        <v>50</v>
      </c>
      <c r="J5349" s="25">
        <f t="shared" si="84"/>
        <v>1</v>
      </c>
    </row>
    <row r="5350" spans="2:10">
      <c r="B5350" s="3">
        <v>32560</v>
      </c>
      <c r="C5350" s="10" t="s">
        <v>259</v>
      </c>
      <c r="D5350" s="10" t="s">
        <v>41</v>
      </c>
      <c r="E5350" s="25">
        <v>1</v>
      </c>
      <c r="F5350" s="25">
        <v>2</v>
      </c>
      <c r="G5350" s="10" t="s">
        <v>288</v>
      </c>
      <c r="H5350" s="25">
        <f>INDEX('Appendix 1 - Team Data'!$B$12:$R$112, MATCH(C5350, 'Appendix 1 - Team Data'!$B$12:$B$112,0),4)</f>
        <v>10</v>
      </c>
      <c r="I5350" s="25">
        <f>INDEX('Appendix 1 - Team Data'!$B$12:$R$112, MATCH(D5350, 'Appendix 1 - Team Data'!$B$12:$B$112,0),4)</f>
        <v>80</v>
      </c>
      <c r="J5350" s="25">
        <f t="shared" si="84"/>
        <v>1</v>
      </c>
    </row>
    <row r="5351" spans="2:10">
      <c r="B5351" s="3">
        <v>32561</v>
      </c>
      <c r="C5351" s="10" t="s">
        <v>211</v>
      </c>
      <c r="D5351" s="10" t="s">
        <v>28</v>
      </c>
      <c r="E5351" s="25">
        <v>1</v>
      </c>
      <c r="F5351" s="25">
        <v>0</v>
      </c>
      <c r="G5351" s="10" t="s">
        <v>288</v>
      </c>
      <c r="H5351" s="25">
        <f>INDEX('Appendix 1 - Team Data'!$B$12:$R$112, MATCH(C5351, 'Appendix 1 - Team Data'!$B$12:$B$112,0),4)</f>
        <v>90</v>
      </c>
      <c r="I5351" s="25">
        <f>INDEX('Appendix 1 - Team Data'!$B$12:$R$112, MATCH(D5351, 'Appendix 1 - Team Data'!$B$12:$B$112,0),4)</f>
        <v>80</v>
      </c>
      <c r="J5351" s="25">
        <f t="shared" si="84"/>
        <v>1</v>
      </c>
    </row>
    <row r="5352" spans="2:10">
      <c r="B5352" s="3">
        <v>32562</v>
      </c>
      <c r="C5352" s="10" t="s">
        <v>37</v>
      </c>
      <c r="D5352" s="10" t="s">
        <v>259</v>
      </c>
      <c r="E5352" s="25">
        <v>2</v>
      </c>
      <c r="F5352" s="25">
        <v>3</v>
      </c>
      <c r="G5352" s="10" t="s">
        <v>288</v>
      </c>
      <c r="H5352" s="25">
        <f>INDEX('Appendix 1 - Team Data'!$B$12:$R$112, MATCH(C5352, 'Appendix 1 - Team Data'!$B$12:$B$112,0),4)</f>
        <v>60</v>
      </c>
      <c r="I5352" s="25">
        <f>INDEX('Appendix 1 - Team Data'!$B$12:$R$112, MATCH(D5352, 'Appendix 1 - Team Data'!$B$12:$B$112,0),4)</f>
        <v>10</v>
      </c>
      <c r="J5352" s="25">
        <f t="shared" si="84"/>
        <v>1</v>
      </c>
    </row>
    <row r="5353" spans="2:10">
      <c r="B5353" s="3">
        <v>32572</v>
      </c>
      <c r="C5353" s="10" t="s">
        <v>252</v>
      </c>
      <c r="D5353" s="10" t="s">
        <v>254</v>
      </c>
      <c r="E5353" s="25">
        <v>1</v>
      </c>
      <c r="F5353" s="25">
        <v>0</v>
      </c>
      <c r="G5353" s="10" t="s">
        <v>289</v>
      </c>
      <c r="H5353" s="25">
        <f>INDEX('Appendix 1 - Team Data'!$B$12:$R$112, MATCH(C5353, 'Appendix 1 - Team Data'!$B$12:$B$112,0),4)</f>
        <v>20</v>
      </c>
      <c r="I5353" s="25">
        <f>INDEX('Appendix 1 - Team Data'!$B$12:$R$112, MATCH(D5353, 'Appendix 1 - Team Data'!$B$12:$B$112,0),4)</f>
        <v>20</v>
      </c>
      <c r="J5353" s="25">
        <f t="shared" si="84"/>
        <v>1</v>
      </c>
    </row>
    <row r="5354" spans="2:10">
      <c r="B5354" s="3">
        <v>32576</v>
      </c>
      <c r="C5354" s="10" t="s">
        <v>52</v>
      </c>
      <c r="D5354" s="10" t="s">
        <v>30</v>
      </c>
      <c r="E5354" s="25">
        <v>1</v>
      </c>
      <c r="F5354" s="25">
        <v>0</v>
      </c>
      <c r="G5354" s="10" t="s">
        <v>288</v>
      </c>
      <c r="H5354" s="25">
        <f>INDEX('Appendix 1 - Team Data'!$B$12:$R$112, MATCH(C5354, 'Appendix 1 - Team Data'!$B$12:$B$112,0),4)</f>
        <v>90</v>
      </c>
      <c r="I5354" s="25">
        <f>INDEX('Appendix 1 - Team Data'!$B$12:$R$112, MATCH(D5354, 'Appendix 1 - Team Data'!$B$12:$B$112,0),4)</f>
        <v>90</v>
      </c>
      <c r="J5354" s="25">
        <f t="shared" si="84"/>
        <v>1</v>
      </c>
    </row>
    <row r="5355" spans="2:10">
      <c r="B5355" s="3">
        <v>32582</v>
      </c>
      <c r="C5355" s="10" t="s">
        <v>35</v>
      </c>
      <c r="D5355" s="10" t="s">
        <v>218</v>
      </c>
      <c r="E5355" s="25">
        <v>1</v>
      </c>
      <c r="F5355" s="25">
        <v>0</v>
      </c>
      <c r="G5355" s="10" t="s">
        <v>288</v>
      </c>
      <c r="H5355" s="25">
        <f>INDEX('Appendix 1 - Team Data'!$B$12:$R$112, MATCH(C5355, 'Appendix 1 - Team Data'!$B$12:$B$112,0),4)</f>
        <v>90</v>
      </c>
      <c r="I5355" s="25">
        <f>INDEX('Appendix 1 - Team Data'!$B$12:$R$112, MATCH(D5355, 'Appendix 1 - Team Data'!$B$12:$B$112,0),4)</f>
        <v>70</v>
      </c>
      <c r="J5355" s="25">
        <f t="shared" si="84"/>
        <v>1</v>
      </c>
    </row>
    <row r="5356" spans="2:10">
      <c r="B5356" s="3">
        <v>32582</v>
      </c>
      <c r="C5356" s="10" t="s">
        <v>16</v>
      </c>
      <c r="D5356" s="10" t="s">
        <v>241</v>
      </c>
      <c r="E5356" s="25">
        <v>5</v>
      </c>
      <c r="F5356" s="25">
        <v>4</v>
      </c>
      <c r="G5356" s="10" t="s">
        <v>289</v>
      </c>
      <c r="H5356" s="25">
        <f>INDEX('Appendix 1 - Team Data'!$B$12:$R$112, MATCH(C5356, 'Appendix 1 - Team Data'!$B$12:$B$112,0),4)</f>
        <v>30</v>
      </c>
      <c r="I5356" s="25">
        <f>INDEX('Appendix 1 - Team Data'!$B$12:$R$112, MATCH(D5356, 'Appendix 1 - Team Data'!$B$12:$B$112,0),4)</f>
        <v>30</v>
      </c>
      <c r="J5356" s="25">
        <f t="shared" si="84"/>
        <v>1</v>
      </c>
    </row>
    <row r="5357" spans="2:10">
      <c r="B5357" s="3">
        <v>32586</v>
      </c>
      <c r="C5357" s="10" t="s">
        <v>259</v>
      </c>
      <c r="D5357" s="10" t="s">
        <v>37</v>
      </c>
      <c r="E5357" s="25">
        <v>1</v>
      </c>
      <c r="F5357" s="25">
        <v>0</v>
      </c>
      <c r="G5357" s="10" t="s">
        <v>289</v>
      </c>
      <c r="H5357" s="25">
        <f>INDEX('Appendix 1 - Team Data'!$B$12:$R$112, MATCH(C5357, 'Appendix 1 - Team Data'!$B$12:$B$112,0),4)</f>
        <v>10</v>
      </c>
      <c r="I5357" s="25">
        <f>INDEX('Appendix 1 - Team Data'!$B$12:$R$112, MATCH(D5357, 'Appendix 1 - Team Data'!$B$12:$B$112,0),4)</f>
        <v>60</v>
      </c>
      <c r="J5357" s="25">
        <f t="shared" si="84"/>
        <v>1</v>
      </c>
    </row>
    <row r="5358" spans="2:10">
      <c r="B5358" s="3">
        <v>32589</v>
      </c>
      <c r="C5358" s="10" t="s">
        <v>233</v>
      </c>
      <c r="D5358" s="10" t="s">
        <v>40</v>
      </c>
      <c r="E5358" s="25">
        <v>1</v>
      </c>
      <c r="F5358" s="25">
        <v>2</v>
      </c>
      <c r="G5358" s="10" t="s">
        <v>288</v>
      </c>
      <c r="H5358" s="25">
        <f>INDEX('Appendix 1 - Team Data'!$B$12:$R$112, MATCH(C5358, 'Appendix 1 - Team Data'!$B$12:$B$112,0),4)</f>
        <v>40</v>
      </c>
      <c r="I5358" s="25">
        <f>INDEX('Appendix 1 - Team Data'!$B$12:$R$112, MATCH(D5358, 'Appendix 1 - Team Data'!$B$12:$B$112,0),4)</f>
        <v>90</v>
      </c>
      <c r="J5358" s="25">
        <f t="shared" si="84"/>
        <v>1</v>
      </c>
    </row>
    <row r="5359" spans="2:10">
      <c r="B5359" s="3">
        <v>32592</v>
      </c>
      <c r="C5359" s="10" t="s">
        <v>226</v>
      </c>
      <c r="D5359" s="10" t="s">
        <v>211</v>
      </c>
      <c r="E5359" s="25">
        <v>0</v>
      </c>
      <c r="F5359" s="25">
        <v>1</v>
      </c>
      <c r="G5359" s="10" t="s">
        <v>288</v>
      </c>
      <c r="H5359" s="25">
        <f>INDEX('Appendix 1 - Team Data'!$B$12:$R$112, MATCH(C5359, 'Appendix 1 - Team Data'!$B$12:$B$112,0),4)</f>
        <v>60</v>
      </c>
      <c r="I5359" s="25">
        <f>INDEX('Appendix 1 - Team Data'!$B$12:$R$112, MATCH(D5359, 'Appendix 1 - Team Data'!$B$12:$B$112,0),4)</f>
        <v>90</v>
      </c>
      <c r="J5359" s="25">
        <f t="shared" si="84"/>
        <v>1</v>
      </c>
    </row>
    <row r="5360" spans="2:10">
      <c r="B5360" s="3">
        <v>32593</v>
      </c>
      <c r="C5360" s="10" t="s">
        <v>220</v>
      </c>
      <c r="D5360" s="10" t="s">
        <v>215</v>
      </c>
      <c r="E5360" s="25">
        <v>1</v>
      </c>
      <c r="F5360" s="25">
        <v>2</v>
      </c>
      <c r="G5360" s="10" t="s">
        <v>288</v>
      </c>
      <c r="H5360" s="25">
        <f>INDEX('Appendix 1 - Team Data'!$B$12:$R$112, MATCH(C5360, 'Appendix 1 - Team Data'!$B$12:$B$112,0),4)</f>
        <v>60</v>
      </c>
      <c r="I5360" s="25">
        <f>INDEX('Appendix 1 - Team Data'!$B$12:$R$112, MATCH(D5360, 'Appendix 1 - Team Data'!$B$12:$B$112,0),4)</f>
        <v>70</v>
      </c>
      <c r="J5360" s="25">
        <f t="shared" si="84"/>
        <v>1</v>
      </c>
    </row>
    <row r="5361" spans="2:10">
      <c r="B5361" s="3">
        <v>32596</v>
      </c>
      <c r="C5361" s="10" t="s">
        <v>230</v>
      </c>
      <c r="D5361" s="10" t="s">
        <v>225</v>
      </c>
      <c r="E5361" s="25">
        <v>0</v>
      </c>
      <c r="F5361" s="25">
        <v>1</v>
      </c>
      <c r="G5361" s="10" t="s">
        <v>288</v>
      </c>
      <c r="H5361" s="25">
        <f>INDEX('Appendix 1 - Team Data'!$B$12:$R$112, MATCH(C5361, 'Appendix 1 - Team Data'!$B$12:$B$112,0),4)</f>
        <v>50</v>
      </c>
      <c r="I5361" s="25">
        <f>INDEX('Appendix 1 - Team Data'!$B$12:$R$112, MATCH(D5361, 'Appendix 1 - Team Data'!$B$12:$B$112,0),4)</f>
        <v>60</v>
      </c>
      <c r="J5361" s="25">
        <f t="shared" si="84"/>
        <v>1</v>
      </c>
    </row>
    <row r="5362" spans="2:10">
      <c r="B5362" s="3">
        <v>32596</v>
      </c>
      <c r="C5362" s="10" t="s">
        <v>228</v>
      </c>
      <c r="D5362" s="10" t="s">
        <v>211</v>
      </c>
      <c r="E5362" s="25">
        <v>1</v>
      </c>
      <c r="F5362" s="25">
        <v>0</v>
      </c>
      <c r="G5362" s="10" t="s">
        <v>288</v>
      </c>
      <c r="H5362" s="25">
        <f>INDEX('Appendix 1 - Team Data'!$B$12:$R$112, MATCH(C5362, 'Appendix 1 - Team Data'!$B$12:$B$112,0),4)</f>
        <v>50</v>
      </c>
      <c r="I5362" s="25">
        <f>INDEX('Appendix 1 - Team Data'!$B$12:$R$112, MATCH(D5362, 'Appendix 1 - Team Data'!$B$12:$B$112,0),4)</f>
        <v>90</v>
      </c>
      <c r="J5362" s="25">
        <f t="shared" si="84"/>
        <v>1</v>
      </c>
    </row>
    <row r="5363" spans="2:10">
      <c r="B5363" s="3">
        <v>32600</v>
      </c>
      <c r="C5363" s="10" t="s">
        <v>37</v>
      </c>
      <c r="D5363" s="10" t="s">
        <v>259</v>
      </c>
      <c r="E5363" s="25">
        <v>2</v>
      </c>
      <c r="F5363" s="25">
        <v>1</v>
      </c>
      <c r="G5363" s="10" t="s">
        <v>289</v>
      </c>
      <c r="H5363" s="25">
        <f>INDEX('Appendix 1 - Team Data'!$B$12:$R$112, MATCH(C5363, 'Appendix 1 - Team Data'!$B$12:$B$112,0),4)</f>
        <v>60</v>
      </c>
      <c r="I5363" s="25">
        <f>INDEX('Appendix 1 - Team Data'!$B$12:$R$112, MATCH(D5363, 'Appendix 1 - Team Data'!$B$12:$B$112,0),4)</f>
        <v>10</v>
      </c>
      <c r="J5363" s="25">
        <f t="shared" si="84"/>
        <v>1</v>
      </c>
    </row>
    <row r="5364" spans="2:10">
      <c r="B5364" s="3">
        <v>32610</v>
      </c>
      <c r="C5364" s="10" t="s">
        <v>50</v>
      </c>
      <c r="D5364" s="10" t="s">
        <v>228</v>
      </c>
      <c r="E5364" s="25">
        <v>2</v>
      </c>
      <c r="F5364" s="25">
        <v>1</v>
      </c>
      <c r="G5364" s="10" t="s">
        <v>288</v>
      </c>
      <c r="H5364" s="25">
        <f>INDEX('Appendix 1 - Team Data'!$B$12:$R$112, MATCH(C5364, 'Appendix 1 - Team Data'!$B$12:$B$112,0),4)</f>
        <v>80</v>
      </c>
      <c r="I5364" s="25">
        <f>INDEX('Appendix 1 - Team Data'!$B$12:$R$112, MATCH(D5364, 'Appendix 1 - Team Data'!$B$12:$B$112,0),4)</f>
        <v>50</v>
      </c>
      <c r="J5364" s="25">
        <f t="shared" si="84"/>
        <v>1</v>
      </c>
    </row>
    <row r="5365" spans="2:10">
      <c r="B5365" s="3">
        <v>32624</v>
      </c>
      <c r="C5365" s="10" t="s">
        <v>221</v>
      </c>
      <c r="D5365" s="10" t="s">
        <v>21</v>
      </c>
      <c r="E5365" s="25">
        <v>1</v>
      </c>
      <c r="F5365" s="25">
        <v>0</v>
      </c>
      <c r="G5365" s="10" t="s">
        <v>289</v>
      </c>
      <c r="H5365" s="25">
        <f>INDEX('Appendix 1 - Team Data'!$B$12:$R$112, MATCH(C5365, 'Appendix 1 - Team Data'!$B$12:$B$112,0),4)</f>
        <v>60</v>
      </c>
      <c r="I5365" s="25">
        <f>INDEX('Appendix 1 - Team Data'!$B$12:$R$112, MATCH(D5365, 'Appendix 1 - Team Data'!$B$12:$B$112,0),4)</f>
        <v>90</v>
      </c>
      <c r="J5365" s="25">
        <f t="shared" si="84"/>
        <v>1</v>
      </c>
    </row>
    <row r="5366" spans="2:10">
      <c r="B5366" s="3">
        <v>32633</v>
      </c>
      <c r="C5366" s="10" t="s">
        <v>271</v>
      </c>
      <c r="D5366" s="10" t="s">
        <v>215</v>
      </c>
      <c r="E5366" s="25">
        <v>1</v>
      </c>
      <c r="F5366" s="25">
        <v>2</v>
      </c>
      <c r="G5366" s="10" t="s">
        <v>288</v>
      </c>
      <c r="H5366" s="25">
        <f>INDEX('Appendix 1 - Team Data'!$B$12:$R$112, MATCH(C5366, 'Appendix 1 - Team Data'!$B$12:$B$112,0),4)</f>
        <v>0</v>
      </c>
      <c r="I5366" s="25">
        <f>INDEX('Appendix 1 - Team Data'!$B$12:$R$112, MATCH(D5366, 'Appendix 1 - Team Data'!$B$12:$B$112,0),4)</f>
        <v>70</v>
      </c>
      <c r="J5366" s="25">
        <f t="shared" si="84"/>
        <v>1</v>
      </c>
    </row>
    <row r="5367" spans="2:10">
      <c r="B5367" s="3">
        <v>32633</v>
      </c>
      <c r="C5367" s="10" t="s">
        <v>259</v>
      </c>
      <c r="D5367" s="10" t="s">
        <v>213</v>
      </c>
      <c r="E5367" s="25">
        <v>0</v>
      </c>
      <c r="F5367" s="25">
        <v>1</v>
      </c>
      <c r="G5367" s="10" t="s">
        <v>288</v>
      </c>
      <c r="H5367" s="25">
        <f>INDEX('Appendix 1 - Team Data'!$B$12:$R$112, MATCH(C5367, 'Appendix 1 - Team Data'!$B$12:$B$112,0),4)</f>
        <v>10</v>
      </c>
      <c r="I5367" s="25">
        <f>INDEX('Appendix 1 - Team Data'!$B$12:$R$112, MATCH(D5367, 'Appendix 1 - Team Data'!$B$12:$B$112,0),4)</f>
        <v>80</v>
      </c>
      <c r="J5367" s="25">
        <f t="shared" si="84"/>
        <v>1</v>
      </c>
    </row>
    <row r="5368" spans="2:10">
      <c r="B5368" s="3">
        <v>32633</v>
      </c>
      <c r="C5368" s="10" t="s">
        <v>43</v>
      </c>
      <c r="D5368" s="10" t="s">
        <v>53</v>
      </c>
      <c r="E5368" s="25">
        <v>1</v>
      </c>
      <c r="F5368" s="25">
        <v>0</v>
      </c>
      <c r="G5368" s="10" t="s">
        <v>288</v>
      </c>
      <c r="H5368" s="25">
        <f>INDEX('Appendix 1 - Team Data'!$B$12:$R$112, MATCH(C5368, 'Appendix 1 - Team Data'!$B$12:$B$112,0),4)</f>
        <v>70</v>
      </c>
      <c r="I5368" s="25">
        <f>INDEX('Appendix 1 - Team Data'!$B$12:$R$112, MATCH(D5368, 'Appendix 1 - Team Data'!$B$12:$B$112,0),4)</f>
        <v>50</v>
      </c>
      <c r="J5368" s="25">
        <f t="shared" si="84"/>
        <v>1</v>
      </c>
    </row>
    <row r="5369" spans="2:10">
      <c r="B5369" s="3">
        <v>32635</v>
      </c>
      <c r="C5369" s="10" t="s">
        <v>271</v>
      </c>
      <c r="D5369" s="10" t="s">
        <v>213</v>
      </c>
      <c r="E5369" s="25">
        <v>0</v>
      </c>
      <c r="F5369" s="25">
        <v>1</v>
      </c>
      <c r="G5369" s="10" t="s">
        <v>288</v>
      </c>
      <c r="H5369" s="25">
        <f>INDEX('Appendix 1 - Team Data'!$B$12:$R$112, MATCH(C5369, 'Appendix 1 - Team Data'!$B$12:$B$112,0),4)</f>
        <v>0</v>
      </c>
      <c r="I5369" s="25">
        <f>INDEX('Appendix 1 - Team Data'!$B$12:$R$112, MATCH(D5369, 'Appendix 1 - Team Data'!$B$12:$B$112,0),4)</f>
        <v>80</v>
      </c>
      <c r="J5369" s="25">
        <f t="shared" si="84"/>
        <v>1</v>
      </c>
    </row>
    <row r="5370" spans="2:10">
      <c r="B5370" s="3">
        <v>32635</v>
      </c>
      <c r="C5370" s="10" t="s">
        <v>259</v>
      </c>
      <c r="D5370" s="10" t="s">
        <v>215</v>
      </c>
      <c r="E5370" s="25">
        <v>1</v>
      </c>
      <c r="F5370" s="25">
        <v>2</v>
      </c>
      <c r="G5370" s="10" t="s">
        <v>288</v>
      </c>
      <c r="H5370" s="25">
        <f>INDEX('Appendix 1 - Team Data'!$B$12:$R$112, MATCH(C5370, 'Appendix 1 - Team Data'!$B$12:$B$112,0),4)</f>
        <v>10</v>
      </c>
      <c r="I5370" s="25">
        <f>INDEX('Appendix 1 - Team Data'!$B$12:$R$112, MATCH(D5370, 'Appendix 1 - Team Data'!$B$12:$B$112,0),4)</f>
        <v>70</v>
      </c>
      <c r="J5370" s="25">
        <f t="shared" si="84"/>
        <v>1</v>
      </c>
    </row>
    <row r="5371" spans="2:10">
      <c r="B5371" s="3">
        <v>32635</v>
      </c>
      <c r="C5371" s="10" t="s">
        <v>42</v>
      </c>
      <c r="D5371" s="10" t="s">
        <v>50</v>
      </c>
      <c r="E5371" s="25">
        <v>2</v>
      </c>
      <c r="F5371" s="25">
        <v>1</v>
      </c>
      <c r="G5371" s="10" t="s">
        <v>289</v>
      </c>
      <c r="H5371" s="25">
        <f>INDEX('Appendix 1 - Team Data'!$B$12:$R$112, MATCH(C5371, 'Appendix 1 - Team Data'!$B$12:$B$112,0),4)</f>
        <v>80</v>
      </c>
      <c r="I5371" s="25">
        <f>INDEX('Appendix 1 - Team Data'!$B$12:$R$112, MATCH(D5371, 'Appendix 1 - Team Data'!$B$12:$B$112,0),4)</f>
        <v>80</v>
      </c>
      <c r="J5371" s="25">
        <f t="shared" si="84"/>
        <v>1</v>
      </c>
    </row>
    <row r="5372" spans="2:10">
      <c r="B5372" s="3">
        <v>32638</v>
      </c>
      <c r="C5372" s="10" t="s">
        <v>225</v>
      </c>
      <c r="D5372" s="10" t="s">
        <v>15</v>
      </c>
      <c r="E5372" s="25">
        <v>0</v>
      </c>
      <c r="F5372" s="25">
        <v>1</v>
      </c>
      <c r="G5372" s="10" t="s">
        <v>289</v>
      </c>
      <c r="H5372" s="25">
        <f>INDEX('Appendix 1 - Team Data'!$B$12:$R$112, MATCH(C5372, 'Appendix 1 - Team Data'!$B$12:$B$112,0),4)</f>
        <v>60</v>
      </c>
      <c r="I5372" s="25">
        <f>INDEX('Appendix 1 - Team Data'!$B$12:$R$112, MATCH(D5372, 'Appendix 1 - Team Data'!$B$12:$B$112,0),4)</f>
        <v>50</v>
      </c>
      <c r="J5372" s="25">
        <f t="shared" si="84"/>
        <v>1</v>
      </c>
    </row>
    <row r="5373" spans="2:10">
      <c r="B5373" s="3">
        <v>32645</v>
      </c>
      <c r="C5373" s="10" t="s">
        <v>228</v>
      </c>
      <c r="D5373" s="10" t="s">
        <v>233</v>
      </c>
      <c r="E5373" s="25">
        <v>1</v>
      </c>
      <c r="F5373" s="25">
        <v>0</v>
      </c>
      <c r="G5373" s="10" t="s">
        <v>289</v>
      </c>
      <c r="H5373" s="25">
        <f>INDEX('Appendix 1 - Team Data'!$B$12:$R$112, MATCH(C5373, 'Appendix 1 - Team Data'!$B$12:$B$112,0),4)</f>
        <v>50</v>
      </c>
      <c r="I5373" s="25">
        <f>INDEX('Appendix 1 - Team Data'!$B$12:$R$112, MATCH(D5373, 'Appendix 1 - Team Data'!$B$12:$B$112,0),4)</f>
        <v>40</v>
      </c>
      <c r="J5373" s="25">
        <f t="shared" si="84"/>
        <v>1</v>
      </c>
    </row>
    <row r="5374" spans="2:10">
      <c r="B5374" s="3">
        <v>32646</v>
      </c>
      <c r="C5374" s="10" t="s">
        <v>27</v>
      </c>
      <c r="D5374" s="10" t="s">
        <v>220</v>
      </c>
      <c r="E5374" s="25">
        <v>2</v>
      </c>
      <c r="F5374" s="25">
        <v>1</v>
      </c>
      <c r="G5374" s="10" t="s">
        <v>288</v>
      </c>
      <c r="H5374" s="25">
        <f>INDEX('Appendix 1 - Team Data'!$B$12:$R$112, MATCH(C5374, 'Appendix 1 - Team Data'!$B$12:$B$112,0),4)</f>
        <v>80</v>
      </c>
      <c r="I5374" s="25">
        <f>INDEX('Appendix 1 - Team Data'!$B$12:$R$112, MATCH(D5374, 'Appendix 1 - Team Data'!$B$12:$B$112,0),4)</f>
        <v>60</v>
      </c>
      <c r="J5374" s="25">
        <f t="shared" si="84"/>
        <v>1</v>
      </c>
    </row>
    <row r="5375" spans="2:10">
      <c r="B5375" s="3">
        <v>32652</v>
      </c>
      <c r="C5375" s="10" t="s">
        <v>22</v>
      </c>
      <c r="D5375" s="10" t="s">
        <v>251</v>
      </c>
      <c r="E5375" s="25">
        <v>1</v>
      </c>
      <c r="F5375" s="25">
        <v>0</v>
      </c>
      <c r="G5375" s="10" t="s">
        <v>288</v>
      </c>
      <c r="H5375" s="25">
        <f>INDEX('Appendix 1 - Team Data'!$B$12:$R$112, MATCH(C5375, 'Appendix 1 - Team Data'!$B$12:$B$112,0),4)</f>
        <v>50</v>
      </c>
      <c r="I5375" s="25">
        <f>INDEX('Appendix 1 - Team Data'!$B$12:$R$112, MATCH(D5375, 'Appendix 1 - Team Data'!$B$12:$B$112,0),4)</f>
        <v>20</v>
      </c>
      <c r="J5375" s="25">
        <f t="shared" si="84"/>
        <v>1</v>
      </c>
    </row>
    <row r="5376" spans="2:10">
      <c r="B5376" s="3">
        <v>32653</v>
      </c>
      <c r="C5376" s="10" t="s">
        <v>227</v>
      </c>
      <c r="D5376" s="10" t="s">
        <v>215</v>
      </c>
      <c r="E5376" s="25">
        <v>3</v>
      </c>
      <c r="F5376" s="25">
        <v>2</v>
      </c>
      <c r="G5376" s="10" t="s">
        <v>288</v>
      </c>
      <c r="H5376" s="25">
        <f>INDEX('Appendix 1 - Team Data'!$B$12:$R$112, MATCH(C5376, 'Appendix 1 - Team Data'!$B$12:$B$112,0),4)</f>
        <v>50</v>
      </c>
      <c r="I5376" s="25">
        <f>INDEX('Appendix 1 - Team Data'!$B$12:$R$112, MATCH(D5376, 'Appendix 1 - Team Data'!$B$12:$B$112,0),4)</f>
        <v>70</v>
      </c>
      <c r="J5376" s="25">
        <f t="shared" si="84"/>
        <v>1</v>
      </c>
    </row>
    <row r="5377" spans="2:10">
      <c r="B5377" s="3">
        <v>32654</v>
      </c>
      <c r="C5377" s="10" t="s">
        <v>229</v>
      </c>
      <c r="D5377" s="10" t="s">
        <v>213</v>
      </c>
      <c r="E5377" s="25">
        <v>0</v>
      </c>
      <c r="F5377" s="25">
        <v>1</v>
      </c>
      <c r="G5377" s="10" t="s">
        <v>288</v>
      </c>
      <c r="H5377" s="25">
        <f>INDEX('Appendix 1 - Team Data'!$B$12:$R$112, MATCH(C5377, 'Appendix 1 - Team Data'!$B$12:$B$112,0),4)</f>
        <v>50</v>
      </c>
      <c r="I5377" s="25">
        <f>INDEX('Appendix 1 - Team Data'!$B$12:$R$112, MATCH(D5377, 'Appendix 1 - Team Data'!$B$12:$B$112,0),4)</f>
        <v>80</v>
      </c>
      <c r="J5377" s="25">
        <f t="shared" si="84"/>
        <v>1</v>
      </c>
    </row>
    <row r="5378" spans="2:10">
      <c r="B5378" s="3">
        <v>32658</v>
      </c>
      <c r="C5378" s="10" t="s">
        <v>276</v>
      </c>
      <c r="D5378" s="10" t="s">
        <v>51</v>
      </c>
      <c r="E5378" s="25">
        <v>2</v>
      </c>
      <c r="F5378" s="25">
        <v>1</v>
      </c>
      <c r="G5378" s="10" t="s">
        <v>312</v>
      </c>
      <c r="H5378" s="25">
        <f>INDEX('Appendix 1 - Team Data'!$B$12:$R$112, MATCH(C5378, 'Appendix 1 - Team Data'!$B$12:$B$112,0),4)</f>
        <v>0</v>
      </c>
      <c r="I5378" s="25">
        <f>INDEX('Appendix 1 - Team Data'!$B$12:$R$112, MATCH(D5378, 'Appendix 1 - Team Data'!$B$12:$B$112,0),4)</f>
        <v>70</v>
      </c>
      <c r="J5378" s="25">
        <f t="shared" si="84"/>
        <v>1</v>
      </c>
    </row>
    <row r="5379" spans="2:10">
      <c r="B5379" s="3">
        <v>32659</v>
      </c>
      <c r="C5379" s="10" t="s">
        <v>244</v>
      </c>
      <c r="D5379" s="10" t="s">
        <v>212</v>
      </c>
      <c r="E5379" s="25">
        <v>0</v>
      </c>
      <c r="F5379" s="25">
        <v>1</v>
      </c>
      <c r="G5379" s="10" t="s">
        <v>289</v>
      </c>
      <c r="H5379" s="25">
        <f>INDEX('Appendix 1 - Team Data'!$B$12:$R$112, MATCH(C5379, 'Appendix 1 - Team Data'!$B$12:$B$112,0),4)</f>
        <v>30</v>
      </c>
      <c r="I5379" s="25">
        <f>INDEX('Appendix 1 - Team Data'!$B$12:$R$112, MATCH(D5379, 'Appendix 1 - Team Data'!$B$12:$B$112,0),4)</f>
        <v>80</v>
      </c>
      <c r="J5379" s="25">
        <f t="shared" si="84"/>
        <v>1</v>
      </c>
    </row>
    <row r="5380" spans="2:10">
      <c r="B5380" s="3">
        <v>32661</v>
      </c>
      <c r="C5380" s="10" t="s">
        <v>276</v>
      </c>
      <c r="D5380" s="10" t="s">
        <v>266</v>
      </c>
      <c r="E5380" s="25">
        <v>0</v>
      </c>
      <c r="F5380" s="25">
        <v>1</v>
      </c>
      <c r="G5380" s="10" t="s">
        <v>312</v>
      </c>
      <c r="H5380" s="25">
        <f>INDEX('Appendix 1 - Team Data'!$B$12:$R$112, MATCH(C5380, 'Appendix 1 - Team Data'!$B$12:$B$112,0),4)</f>
        <v>0</v>
      </c>
      <c r="I5380" s="25">
        <f>INDEX('Appendix 1 - Team Data'!$B$12:$R$112, MATCH(D5380, 'Appendix 1 - Team Data'!$B$12:$B$112,0),4)</f>
        <v>10</v>
      </c>
      <c r="J5380" s="25">
        <f t="shared" si="84"/>
        <v>1</v>
      </c>
    </row>
    <row r="5381" spans="2:10">
      <c r="B5381" s="3">
        <v>32670</v>
      </c>
      <c r="C5381" s="10" t="s">
        <v>260</v>
      </c>
      <c r="D5381" s="10" t="s">
        <v>47</v>
      </c>
      <c r="E5381" s="25">
        <v>1</v>
      </c>
      <c r="F5381" s="25">
        <v>0</v>
      </c>
      <c r="G5381" s="10" t="s">
        <v>289</v>
      </c>
      <c r="H5381" s="25">
        <f>INDEX('Appendix 1 - Team Data'!$B$12:$R$112, MATCH(C5381, 'Appendix 1 - Team Data'!$B$12:$B$112,0),4)</f>
        <v>10</v>
      </c>
      <c r="I5381" s="25">
        <f>INDEX('Appendix 1 - Team Data'!$B$12:$R$112, MATCH(D5381, 'Appendix 1 - Team Data'!$B$12:$B$112,0),4)</f>
        <v>40</v>
      </c>
      <c r="J5381" s="25">
        <f t="shared" si="84"/>
        <v>1</v>
      </c>
    </row>
    <row r="5382" spans="2:10">
      <c r="B5382" s="3">
        <v>32673</v>
      </c>
      <c r="C5382" s="10" t="s">
        <v>18</v>
      </c>
      <c r="D5382" s="10" t="s">
        <v>227</v>
      </c>
      <c r="E5382" s="25">
        <v>1</v>
      </c>
      <c r="F5382" s="25">
        <v>0</v>
      </c>
      <c r="G5382" s="10" t="s">
        <v>288</v>
      </c>
      <c r="H5382" s="25">
        <f>INDEX('Appendix 1 - Team Data'!$B$12:$R$112, MATCH(C5382, 'Appendix 1 - Team Data'!$B$12:$B$112,0),4)</f>
        <v>80</v>
      </c>
      <c r="I5382" s="25">
        <f>INDEX('Appendix 1 - Team Data'!$B$12:$R$112, MATCH(D5382, 'Appendix 1 - Team Data'!$B$12:$B$112,0),4)</f>
        <v>50</v>
      </c>
      <c r="J5382" s="25">
        <f t="shared" si="84"/>
        <v>1</v>
      </c>
    </row>
    <row r="5383" spans="2:10">
      <c r="B5383" s="3">
        <v>32675</v>
      </c>
      <c r="C5383" s="10" t="s">
        <v>35</v>
      </c>
      <c r="D5383" s="10" t="s">
        <v>42</v>
      </c>
      <c r="E5383" s="25">
        <v>1</v>
      </c>
      <c r="F5383" s="25">
        <v>2</v>
      </c>
      <c r="G5383" s="10" t="s">
        <v>288</v>
      </c>
      <c r="H5383" s="25">
        <f>INDEX('Appendix 1 - Team Data'!$B$12:$R$112, MATCH(C5383, 'Appendix 1 - Team Data'!$B$12:$B$112,0),4)</f>
        <v>90</v>
      </c>
      <c r="I5383" s="25">
        <f>INDEX('Appendix 1 - Team Data'!$B$12:$R$112, MATCH(D5383, 'Appendix 1 - Team Data'!$B$12:$B$112,0),4)</f>
        <v>80</v>
      </c>
      <c r="J5383" s="25">
        <f t="shared" si="84"/>
        <v>1</v>
      </c>
    </row>
    <row r="5384" spans="2:10">
      <c r="B5384" s="3">
        <v>32679</v>
      </c>
      <c r="C5384" s="10" t="s">
        <v>218</v>
      </c>
      <c r="D5384" s="10" t="s">
        <v>27</v>
      </c>
      <c r="E5384" s="25">
        <v>1</v>
      </c>
      <c r="F5384" s="25">
        <v>2</v>
      </c>
      <c r="G5384" s="10" t="s">
        <v>288</v>
      </c>
      <c r="H5384" s="25">
        <f>INDEX('Appendix 1 - Team Data'!$B$12:$R$112, MATCH(C5384, 'Appendix 1 - Team Data'!$B$12:$B$112,0),4)</f>
        <v>70</v>
      </c>
      <c r="I5384" s="25">
        <f>INDEX('Appendix 1 - Team Data'!$B$12:$R$112, MATCH(D5384, 'Appendix 1 - Team Data'!$B$12:$B$112,0),4)</f>
        <v>80</v>
      </c>
      <c r="J5384" s="25">
        <f t="shared" si="84"/>
        <v>1</v>
      </c>
    </row>
    <row r="5385" spans="2:10">
      <c r="B5385" s="3">
        <v>32680</v>
      </c>
      <c r="C5385" s="10" t="s">
        <v>36</v>
      </c>
      <c r="D5385" s="10" t="s">
        <v>35</v>
      </c>
      <c r="E5385" s="25">
        <v>1</v>
      </c>
      <c r="F5385" s="25">
        <v>0</v>
      </c>
      <c r="G5385" s="10" t="s">
        <v>288</v>
      </c>
      <c r="H5385" s="25">
        <f>INDEX('Appendix 1 - Team Data'!$B$12:$R$112, MATCH(C5385, 'Appendix 1 - Team Data'!$B$12:$B$112,0),4)</f>
        <v>80</v>
      </c>
      <c r="I5385" s="25">
        <f>INDEX('Appendix 1 - Team Data'!$B$12:$R$112, MATCH(D5385, 'Appendix 1 - Team Data'!$B$12:$B$112,0),4)</f>
        <v>90</v>
      </c>
      <c r="J5385" s="25">
        <f t="shared" si="84"/>
        <v>1</v>
      </c>
    </row>
    <row r="5386" spans="2:10">
      <c r="B5386" s="3">
        <v>32681</v>
      </c>
      <c r="C5386" s="10" t="s">
        <v>227</v>
      </c>
      <c r="D5386" s="10" t="s">
        <v>213</v>
      </c>
      <c r="E5386" s="25">
        <v>0</v>
      </c>
      <c r="F5386" s="25">
        <v>1</v>
      </c>
      <c r="G5386" s="10" t="s">
        <v>288</v>
      </c>
      <c r="H5386" s="25">
        <f>INDEX('Appendix 1 - Team Data'!$B$12:$R$112, MATCH(C5386, 'Appendix 1 - Team Data'!$B$12:$B$112,0),4)</f>
        <v>50</v>
      </c>
      <c r="I5386" s="25">
        <f>INDEX('Appendix 1 - Team Data'!$B$12:$R$112, MATCH(D5386, 'Appendix 1 - Team Data'!$B$12:$B$112,0),4)</f>
        <v>80</v>
      </c>
      <c r="J5386" s="25">
        <f t="shared" si="84"/>
        <v>1</v>
      </c>
    </row>
    <row r="5387" spans="2:10">
      <c r="B5387" s="3">
        <v>32684</v>
      </c>
      <c r="C5387" s="10" t="s">
        <v>260</v>
      </c>
      <c r="D5387" s="10" t="s">
        <v>22</v>
      </c>
      <c r="E5387" s="25">
        <v>2</v>
      </c>
      <c r="F5387" s="25">
        <v>1</v>
      </c>
      <c r="G5387" s="10" t="s">
        <v>289</v>
      </c>
      <c r="H5387" s="25">
        <f>INDEX('Appendix 1 - Team Data'!$B$12:$R$112, MATCH(C5387, 'Appendix 1 - Team Data'!$B$12:$B$112,0),4)</f>
        <v>10</v>
      </c>
      <c r="I5387" s="25">
        <f>INDEX('Appendix 1 - Team Data'!$B$12:$R$112, MATCH(D5387, 'Appendix 1 - Team Data'!$B$12:$B$112,0),4)</f>
        <v>50</v>
      </c>
      <c r="J5387" s="25">
        <f t="shared" si="84"/>
        <v>1</v>
      </c>
    </row>
    <row r="5388" spans="2:10">
      <c r="B5388" s="3">
        <v>32684</v>
      </c>
      <c r="C5388" s="10" t="s">
        <v>267</v>
      </c>
      <c r="D5388" s="10" t="s">
        <v>251</v>
      </c>
      <c r="E5388" s="25">
        <v>1</v>
      </c>
      <c r="F5388" s="25">
        <v>2</v>
      </c>
      <c r="G5388" s="10" t="s">
        <v>289</v>
      </c>
      <c r="H5388" s="25">
        <f>INDEX('Appendix 1 - Team Data'!$B$12:$R$112, MATCH(C5388, 'Appendix 1 - Team Data'!$B$12:$B$112,0),4)</f>
        <v>10</v>
      </c>
      <c r="I5388" s="25">
        <f>INDEX('Appendix 1 - Team Data'!$B$12:$R$112, MATCH(D5388, 'Appendix 1 - Team Data'!$B$12:$B$112,0),4)</f>
        <v>20</v>
      </c>
      <c r="J5388" s="25">
        <f t="shared" si="84"/>
        <v>1</v>
      </c>
    </row>
    <row r="5389" spans="2:10">
      <c r="B5389" s="3">
        <v>32686</v>
      </c>
      <c r="C5389" s="10" t="s">
        <v>213</v>
      </c>
      <c r="D5389" s="10" t="s">
        <v>227</v>
      </c>
      <c r="E5389" s="25">
        <v>2</v>
      </c>
      <c r="F5389" s="25">
        <v>1</v>
      </c>
      <c r="G5389" s="10" t="s">
        <v>288</v>
      </c>
      <c r="H5389" s="25">
        <f>INDEX('Appendix 1 - Team Data'!$B$12:$R$112, MATCH(C5389, 'Appendix 1 - Team Data'!$B$12:$B$112,0),4)</f>
        <v>80</v>
      </c>
      <c r="I5389" s="25">
        <f>INDEX('Appendix 1 - Team Data'!$B$12:$R$112, MATCH(D5389, 'Appendix 1 - Team Data'!$B$12:$B$112,0),4)</f>
        <v>50</v>
      </c>
      <c r="J5389" s="25">
        <f t="shared" si="84"/>
        <v>1</v>
      </c>
    </row>
    <row r="5390" spans="2:10">
      <c r="B5390" s="3">
        <v>32691</v>
      </c>
      <c r="C5390" s="10" t="s">
        <v>30</v>
      </c>
      <c r="D5390" s="10" t="s">
        <v>213</v>
      </c>
      <c r="E5390" s="25">
        <v>1</v>
      </c>
      <c r="F5390" s="25">
        <v>0</v>
      </c>
      <c r="G5390" s="10" t="s">
        <v>297</v>
      </c>
      <c r="H5390" s="25">
        <f>INDEX('Appendix 1 - Team Data'!$B$12:$R$112, MATCH(C5390, 'Appendix 1 - Team Data'!$B$12:$B$112,0),4)</f>
        <v>90</v>
      </c>
      <c r="I5390" s="25">
        <f>INDEX('Appendix 1 - Team Data'!$B$12:$R$112, MATCH(D5390, 'Appendix 1 - Team Data'!$B$12:$B$112,0),4)</f>
        <v>80</v>
      </c>
      <c r="J5390" s="25">
        <f t="shared" si="84"/>
        <v>1</v>
      </c>
    </row>
    <row r="5391" spans="2:10">
      <c r="B5391" s="3">
        <v>32691</v>
      </c>
      <c r="C5391" s="10" t="s">
        <v>18</v>
      </c>
      <c r="D5391" s="10" t="s">
        <v>218</v>
      </c>
      <c r="E5391" s="25">
        <v>0</v>
      </c>
      <c r="F5391" s="25">
        <v>1</v>
      </c>
      <c r="G5391" s="10" t="s">
        <v>297</v>
      </c>
      <c r="H5391" s="25">
        <f>INDEX('Appendix 1 - Team Data'!$B$12:$R$112, MATCH(C5391, 'Appendix 1 - Team Data'!$B$12:$B$112,0),4)</f>
        <v>80</v>
      </c>
      <c r="I5391" s="25">
        <f>INDEX('Appendix 1 - Team Data'!$B$12:$R$112, MATCH(D5391, 'Appendix 1 - Team Data'!$B$12:$B$112,0),4)</f>
        <v>70</v>
      </c>
      <c r="J5391" s="25">
        <f t="shared" si="84"/>
        <v>1</v>
      </c>
    </row>
    <row r="5392" spans="2:10">
      <c r="B5392" s="3">
        <v>32694</v>
      </c>
      <c r="C5392" s="10" t="s">
        <v>52</v>
      </c>
      <c r="D5392" s="10" t="s">
        <v>215</v>
      </c>
      <c r="E5392" s="25">
        <v>0</v>
      </c>
      <c r="F5392" s="25">
        <v>1</v>
      </c>
      <c r="G5392" s="10" t="s">
        <v>297</v>
      </c>
      <c r="H5392" s="25">
        <f>INDEX('Appendix 1 - Team Data'!$B$12:$R$112, MATCH(C5392, 'Appendix 1 - Team Data'!$B$12:$B$112,0),4)</f>
        <v>90</v>
      </c>
      <c r="I5392" s="25">
        <f>INDEX('Appendix 1 - Team Data'!$B$12:$R$112, MATCH(D5392, 'Appendix 1 - Team Data'!$B$12:$B$112,0),4)</f>
        <v>70</v>
      </c>
      <c r="J5392" s="25">
        <f t="shared" si="84"/>
        <v>1</v>
      </c>
    </row>
    <row r="5393" spans="2:10">
      <c r="B5393" s="3">
        <v>32697</v>
      </c>
      <c r="C5393" s="10" t="s">
        <v>18</v>
      </c>
      <c r="D5393" s="10" t="s">
        <v>30</v>
      </c>
      <c r="E5393" s="25">
        <v>0</v>
      </c>
      <c r="F5393" s="25">
        <v>1</v>
      </c>
      <c r="G5393" s="10" t="s">
        <v>297</v>
      </c>
      <c r="H5393" s="25">
        <f>INDEX('Appendix 1 - Team Data'!$B$12:$R$112, MATCH(C5393, 'Appendix 1 - Team Data'!$B$12:$B$112,0),4)</f>
        <v>80</v>
      </c>
      <c r="I5393" s="25">
        <f>INDEX('Appendix 1 - Team Data'!$B$12:$R$112, MATCH(D5393, 'Appendix 1 - Team Data'!$B$12:$B$112,0),4)</f>
        <v>90</v>
      </c>
      <c r="J5393" s="25">
        <f t="shared" si="84"/>
        <v>1</v>
      </c>
    </row>
    <row r="5394" spans="2:10">
      <c r="B5394" s="3">
        <v>32699</v>
      </c>
      <c r="C5394" s="10" t="s">
        <v>213</v>
      </c>
      <c r="D5394" s="10" t="s">
        <v>218</v>
      </c>
      <c r="E5394" s="25">
        <v>2</v>
      </c>
      <c r="F5394" s="25">
        <v>1</v>
      </c>
      <c r="G5394" s="10" t="s">
        <v>297</v>
      </c>
      <c r="H5394" s="25">
        <f>INDEX('Appendix 1 - Team Data'!$B$12:$R$112, MATCH(C5394, 'Appendix 1 - Team Data'!$B$12:$B$112,0),4)</f>
        <v>80</v>
      </c>
      <c r="I5394" s="25">
        <f>INDEX('Appendix 1 - Team Data'!$B$12:$R$112, MATCH(D5394, 'Appendix 1 - Team Data'!$B$12:$B$112,0),4)</f>
        <v>70</v>
      </c>
      <c r="J5394" s="25">
        <f t="shared" si="84"/>
        <v>1</v>
      </c>
    </row>
    <row r="5395" spans="2:10">
      <c r="B5395" s="3">
        <v>32705</v>
      </c>
      <c r="C5395" s="10" t="s">
        <v>37</v>
      </c>
      <c r="D5395" s="10" t="s">
        <v>271</v>
      </c>
      <c r="E5395" s="25">
        <v>1</v>
      </c>
      <c r="F5395" s="25">
        <v>0</v>
      </c>
      <c r="G5395" s="10" t="s">
        <v>289</v>
      </c>
      <c r="H5395" s="25">
        <f>INDEX('Appendix 1 - Team Data'!$B$12:$R$112, MATCH(C5395, 'Appendix 1 - Team Data'!$B$12:$B$112,0),4)</f>
        <v>60</v>
      </c>
      <c r="I5395" s="25">
        <f>INDEX('Appendix 1 - Team Data'!$B$12:$R$112, MATCH(D5395, 'Appendix 1 - Team Data'!$B$12:$B$112,0),4)</f>
        <v>0</v>
      </c>
      <c r="J5395" s="25">
        <f t="shared" si="84"/>
        <v>1</v>
      </c>
    </row>
    <row r="5396" spans="2:10">
      <c r="B5396" s="3">
        <v>32705</v>
      </c>
      <c r="C5396" s="10" t="s">
        <v>18</v>
      </c>
      <c r="D5396" s="10" t="s">
        <v>35</v>
      </c>
      <c r="E5396" s="25">
        <v>0</v>
      </c>
      <c r="F5396" s="25">
        <v>1</v>
      </c>
      <c r="G5396" s="10" t="s">
        <v>297</v>
      </c>
      <c r="H5396" s="25">
        <f>INDEX('Appendix 1 - Team Data'!$B$12:$R$112, MATCH(C5396, 'Appendix 1 - Team Data'!$B$12:$B$112,0),4)</f>
        <v>80</v>
      </c>
      <c r="I5396" s="25">
        <f>INDEX('Appendix 1 - Team Data'!$B$12:$R$112, MATCH(D5396, 'Appendix 1 - Team Data'!$B$12:$B$112,0),4)</f>
        <v>90</v>
      </c>
      <c r="J5396" s="25">
        <f t="shared" si="84"/>
        <v>1</v>
      </c>
    </row>
    <row r="5397" spans="2:10">
      <c r="B5397" s="3">
        <v>32711</v>
      </c>
      <c r="C5397" s="10" t="s">
        <v>23</v>
      </c>
      <c r="D5397" s="10" t="s">
        <v>248</v>
      </c>
      <c r="E5397" s="25">
        <v>3</v>
      </c>
      <c r="F5397" s="25">
        <v>2</v>
      </c>
      <c r="G5397" s="10" t="s">
        <v>289</v>
      </c>
      <c r="H5397" s="25">
        <f>INDEX('Appendix 1 - Team Data'!$B$12:$R$112, MATCH(C5397, 'Appendix 1 - Team Data'!$B$12:$B$112,0),4)</f>
        <v>70</v>
      </c>
      <c r="I5397" s="25">
        <f>INDEX('Appendix 1 - Team Data'!$B$12:$R$112, MATCH(D5397, 'Appendix 1 - Team Data'!$B$12:$B$112,0),4)</f>
        <v>30</v>
      </c>
      <c r="J5397" s="25">
        <f t="shared" ref="J5397:J5460" si="85">ABS(F5397-E5397)</f>
        <v>1</v>
      </c>
    </row>
    <row r="5398" spans="2:10">
      <c r="B5398" s="3">
        <v>32712</v>
      </c>
      <c r="C5398" s="10" t="s">
        <v>35</v>
      </c>
      <c r="D5398" s="10" t="s">
        <v>53</v>
      </c>
      <c r="E5398" s="25">
        <v>1</v>
      </c>
      <c r="F5398" s="25">
        <v>0</v>
      </c>
      <c r="G5398" s="10" t="s">
        <v>288</v>
      </c>
      <c r="H5398" s="25">
        <f>INDEX('Appendix 1 - Team Data'!$B$12:$R$112, MATCH(C5398, 'Appendix 1 - Team Data'!$B$12:$B$112,0),4)</f>
        <v>90</v>
      </c>
      <c r="I5398" s="25">
        <f>INDEX('Appendix 1 - Team Data'!$B$12:$R$112, MATCH(D5398, 'Appendix 1 - Team Data'!$B$12:$B$112,0),4)</f>
        <v>50</v>
      </c>
      <c r="J5398" s="25">
        <f t="shared" si="85"/>
        <v>1</v>
      </c>
    </row>
    <row r="5399" spans="2:10">
      <c r="B5399" s="3">
        <v>32714</v>
      </c>
      <c r="C5399" s="10" t="s">
        <v>213</v>
      </c>
      <c r="D5399" s="10" t="s">
        <v>27</v>
      </c>
      <c r="E5399" s="25">
        <v>2</v>
      </c>
      <c r="F5399" s="25">
        <v>1</v>
      </c>
      <c r="G5399" s="10" t="s">
        <v>288</v>
      </c>
      <c r="H5399" s="25">
        <f>INDEX('Appendix 1 - Team Data'!$B$12:$R$112, MATCH(C5399, 'Appendix 1 - Team Data'!$B$12:$B$112,0),4)</f>
        <v>80</v>
      </c>
      <c r="I5399" s="25">
        <f>INDEX('Appendix 1 - Team Data'!$B$12:$R$112, MATCH(D5399, 'Appendix 1 - Team Data'!$B$12:$B$112,0),4)</f>
        <v>80</v>
      </c>
      <c r="J5399" s="25">
        <f t="shared" si="85"/>
        <v>1</v>
      </c>
    </row>
    <row r="5400" spans="2:10">
      <c r="B5400" s="3">
        <v>32719</v>
      </c>
      <c r="C5400" s="10" t="s">
        <v>47</v>
      </c>
      <c r="D5400" s="10" t="s">
        <v>51</v>
      </c>
      <c r="E5400" s="25">
        <v>0</v>
      </c>
      <c r="F5400" s="25">
        <v>1</v>
      </c>
      <c r="G5400" s="10" t="s">
        <v>291</v>
      </c>
      <c r="H5400" s="25">
        <f>INDEX('Appendix 1 - Team Data'!$B$12:$R$112, MATCH(C5400, 'Appendix 1 - Team Data'!$B$12:$B$112,0),4)</f>
        <v>40</v>
      </c>
      <c r="I5400" s="25">
        <f>INDEX('Appendix 1 - Team Data'!$B$12:$R$112, MATCH(D5400, 'Appendix 1 - Team Data'!$B$12:$B$112,0),4)</f>
        <v>70</v>
      </c>
      <c r="J5400" s="25">
        <f t="shared" si="85"/>
        <v>1</v>
      </c>
    </row>
    <row r="5401" spans="2:10">
      <c r="B5401" s="3">
        <v>32740</v>
      </c>
      <c r="C5401" s="10" t="s">
        <v>227</v>
      </c>
      <c r="D5401" s="10" t="s">
        <v>27</v>
      </c>
      <c r="E5401" s="25">
        <v>2</v>
      </c>
      <c r="F5401" s="25">
        <v>1</v>
      </c>
      <c r="G5401" s="10" t="s">
        <v>289</v>
      </c>
      <c r="H5401" s="25">
        <f>INDEX('Appendix 1 - Team Data'!$B$12:$R$112, MATCH(C5401, 'Appendix 1 - Team Data'!$B$12:$B$112,0),4)</f>
        <v>50</v>
      </c>
      <c r="I5401" s="25">
        <f>INDEX('Appendix 1 - Team Data'!$B$12:$R$112, MATCH(D5401, 'Appendix 1 - Team Data'!$B$12:$B$112,0),4)</f>
        <v>80</v>
      </c>
      <c r="J5401" s="25">
        <f t="shared" si="85"/>
        <v>1</v>
      </c>
    </row>
    <row r="5402" spans="2:10">
      <c r="B5402" s="3">
        <v>32743</v>
      </c>
      <c r="C5402" s="10" t="s">
        <v>226</v>
      </c>
      <c r="D5402" s="10" t="s">
        <v>31</v>
      </c>
      <c r="E5402" s="25">
        <v>2</v>
      </c>
      <c r="F5402" s="25">
        <v>1</v>
      </c>
      <c r="G5402" s="10" t="s">
        <v>289</v>
      </c>
      <c r="H5402" s="25">
        <f>INDEX('Appendix 1 - Team Data'!$B$12:$R$112, MATCH(C5402, 'Appendix 1 - Team Data'!$B$12:$B$112,0),4)</f>
        <v>60</v>
      </c>
      <c r="I5402" s="25">
        <f>INDEX('Appendix 1 - Team Data'!$B$12:$R$112, MATCH(D5402, 'Appendix 1 - Team Data'!$B$12:$B$112,0),4)</f>
        <v>70</v>
      </c>
      <c r="J5402" s="25">
        <f t="shared" si="85"/>
        <v>1</v>
      </c>
    </row>
    <row r="5403" spans="2:10">
      <c r="B5403" s="3">
        <v>32745</v>
      </c>
      <c r="C5403" s="10" t="s">
        <v>251</v>
      </c>
      <c r="D5403" s="10" t="s">
        <v>243</v>
      </c>
      <c r="E5403" s="25">
        <v>1</v>
      </c>
      <c r="F5403" s="25">
        <v>0</v>
      </c>
      <c r="G5403" s="10" t="s">
        <v>289</v>
      </c>
      <c r="H5403" s="25">
        <f>INDEX('Appendix 1 - Team Data'!$B$12:$R$112, MATCH(C5403, 'Appendix 1 - Team Data'!$B$12:$B$112,0),4)</f>
        <v>20</v>
      </c>
      <c r="I5403" s="25">
        <f>INDEX('Appendix 1 - Team Data'!$B$12:$R$112, MATCH(D5403, 'Appendix 1 - Team Data'!$B$12:$B$112,0),4)</f>
        <v>30</v>
      </c>
      <c r="J5403" s="25">
        <f t="shared" si="85"/>
        <v>1</v>
      </c>
    </row>
    <row r="5404" spans="2:10">
      <c r="B5404" s="3">
        <v>32747</v>
      </c>
      <c r="C5404" s="10" t="s">
        <v>231</v>
      </c>
      <c r="D5404" s="10" t="s">
        <v>33</v>
      </c>
      <c r="E5404" s="25">
        <v>1</v>
      </c>
      <c r="F5404" s="25">
        <v>0</v>
      </c>
      <c r="G5404" s="10" t="s">
        <v>289</v>
      </c>
      <c r="H5404" s="25">
        <f>INDEX('Appendix 1 - Team Data'!$B$12:$R$112, MATCH(C5404, 'Appendix 1 - Team Data'!$B$12:$B$112,0),4)</f>
        <v>40</v>
      </c>
      <c r="I5404" s="25">
        <f>INDEX('Appendix 1 - Team Data'!$B$12:$R$112, MATCH(D5404, 'Appendix 1 - Team Data'!$B$12:$B$112,0),4)</f>
        <v>50</v>
      </c>
      <c r="J5404" s="25">
        <f t="shared" si="85"/>
        <v>1</v>
      </c>
    </row>
    <row r="5405" spans="2:10">
      <c r="B5405" s="3">
        <v>32747</v>
      </c>
      <c r="C5405" s="10" t="s">
        <v>215</v>
      </c>
      <c r="D5405" s="10" t="s">
        <v>52</v>
      </c>
      <c r="E5405" s="25">
        <v>2</v>
      </c>
      <c r="F5405" s="25">
        <v>1</v>
      </c>
      <c r="G5405" s="10" t="s">
        <v>289</v>
      </c>
      <c r="H5405" s="25">
        <f>INDEX('Appendix 1 - Team Data'!$B$12:$R$112, MATCH(C5405, 'Appendix 1 - Team Data'!$B$12:$B$112,0),4)</f>
        <v>70</v>
      </c>
      <c r="I5405" s="25">
        <f>INDEX('Appendix 1 - Team Data'!$B$12:$R$112, MATCH(D5405, 'Appendix 1 - Team Data'!$B$12:$B$112,0),4)</f>
        <v>90</v>
      </c>
      <c r="J5405" s="25">
        <f t="shared" si="85"/>
        <v>1</v>
      </c>
    </row>
    <row r="5406" spans="2:10">
      <c r="B5406" s="3">
        <v>32747</v>
      </c>
      <c r="C5406" s="10" t="s">
        <v>47</v>
      </c>
      <c r="D5406" s="10" t="s">
        <v>260</v>
      </c>
      <c r="E5406" s="25">
        <v>1</v>
      </c>
      <c r="F5406" s="25">
        <v>0</v>
      </c>
      <c r="G5406" s="10" t="s">
        <v>289</v>
      </c>
      <c r="H5406" s="25">
        <f>INDEX('Appendix 1 - Team Data'!$B$12:$R$112, MATCH(C5406, 'Appendix 1 - Team Data'!$B$12:$B$112,0),4)</f>
        <v>40</v>
      </c>
      <c r="I5406" s="25">
        <f>INDEX('Appendix 1 - Team Data'!$B$12:$R$112, MATCH(D5406, 'Appendix 1 - Team Data'!$B$12:$B$112,0),4)</f>
        <v>10</v>
      </c>
      <c r="J5406" s="25">
        <f t="shared" si="85"/>
        <v>1</v>
      </c>
    </row>
    <row r="5407" spans="2:10">
      <c r="B5407" s="3">
        <v>32754</v>
      </c>
      <c r="C5407" s="10" t="s">
        <v>227</v>
      </c>
      <c r="D5407" s="10" t="s">
        <v>18</v>
      </c>
      <c r="E5407" s="25">
        <v>2</v>
      </c>
      <c r="F5407" s="25">
        <v>1</v>
      </c>
      <c r="G5407" s="10" t="s">
        <v>289</v>
      </c>
      <c r="H5407" s="25">
        <f>INDEX('Appendix 1 - Team Data'!$B$12:$R$112, MATCH(C5407, 'Appendix 1 - Team Data'!$B$12:$B$112,0),4)</f>
        <v>50</v>
      </c>
      <c r="I5407" s="25">
        <f>INDEX('Appendix 1 - Team Data'!$B$12:$R$112, MATCH(D5407, 'Appendix 1 - Team Data'!$B$12:$B$112,0),4)</f>
        <v>80</v>
      </c>
      <c r="J5407" s="25">
        <f t="shared" si="85"/>
        <v>1</v>
      </c>
    </row>
    <row r="5408" spans="2:10">
      <c r="B5408" s="3">
        <v>32754</v>
      </c>
      <c r="C5408" s="10" t="s">
        <v>35</v>
      </c>
      <c r="D5408" s="10" t="s">
        <v>213</v>
      </c>
      <c r="E5408" s="25">
        <v>1</v>
      </c>
      <c r="F5408" s="25">
        <v>0</v>
      </c>
      <c r="G5408" s="10" t="s">
        <v>289</v>
      </c>
      <c r="H5408" s="25">
        <f>INDEX('Appendix 1 - Team Data'!$B$12:$R$112, MATCH(C5408, 'Appendix 1 - Team Data'!$B$12:$B$112,0),4)</f>
        <v>90</v>
      </c>
      <c r="I5408" s="25">
        <f>INDEX('Appendix 1 - Team Data'!$B$12:$R$112, MATCH(D5408, 'Appendix 1 - Team Data'!$B$12:$B$112,0),4)</f>
        <v>80</v>
      </c>
      <c r="J5408" s="25">
        <f t="shared" si="85"/>
        <v>1</v>
      </c>
    </row>
    <row r="5409" spans="2:10">
      <c r="B5409" s="3">
        <v>32757</v>
      </c>
      <c r="C5409" s="10" t="s">
        <v>244</v>
      </c>
      <c r="D5409" s="10" t="s">
        <v>214</v>
      </c>
      <c r="E5409" s="25">
        <v>1</v>
      </c>
      <c r="F5409" s="25">
        <v>0</v>
      </c>
      <c r="G5409" s="10" t="s">
        <v>289</v>
      </c>
      <c r="H5409" s="25">
        <f>INDEX('Appendix 1 - Team Data'!$B$12:$R$112, MATCH(C5409, 'Appendix 1 - Team Data'!$B$12:$B$112,0),4)</f>
        <v>30</v>
      </c>
      <c r="I5409" s="25">
        <f>INDEX('Appendix 1 - Team Data'!$B$12:$R$112, MATCH(D5409, 'Appendix 1 - Team Data'!$B$12:$B$112,0),4)</f>
        <v>70</v>
      </c>
      <c r="J5409" s="25">
        <f t="shared" si="85"/>
        <v>1</v>
      </c>
    </row>
    <row r="5410" spans="2:10">
      <c r="B5410" s="3">
        <v>32757</v>
      </c>
      <c r="C5410" s="10" t="s">
        <v>229</v>
      </c>
      <c r="D5410" s="10" t="s">
        <v>236</v>
      </c>
      <c r="E5410" s="25">
        <v>1</v>
      </c>
      <c r="F5410" s="25">
        <v>2</v>
      </c>
      <c r="G5410" s="10" t="s">
        <v>289</v>
      </c>
      <c r="H5410" s="25">
        <f>INDEX('Appendix 1 - Team Data'!$B$12:$R$112, MATCH(C5410, 'Appendix 1 - Team Data'!$B$12:$B$112,0),4)</f>
        <v>50</v>
      </c>
      <c r="I5410" s="25">
        <f>INDEX('Appendix 1 - Team Data'!$B$12:$R$112, MATCH(D5410, 'Appendix 1 - Team Data'!$B$12:$B$112,0),4)</f>
        <v>40</v>
      </c>
      <c r="J5410" s="25">
        <f t="shared" si="85"/>
        <v>1</v>
      </c>
    </row>
    <row r="5411" spans="2:10">
      <c r="B5411" s="3">
        <v>32761</v>
      </c>
      <c r="C5411" s="10" t="s">
        <v>215</v>
      </c>
      <c r="D5411" s="10" t="s">
        <v>218</v>
      </c>
      <c r="E5411" s="25">
        <v>2</v>
      </c>
      <c r="F5411" s="25">
        <v>1</v>
      </c>
      <c r="G5411" s="10" t="s">
        <v>289</v>
      </c>
      <c r="H5411" s="25">
        <f>INDEX('Appendix 1 - Team Data'!$B$12:$R$112, MATCH(C5411, 'Appendix 1 - Team Data'!$B$12:$B$112,0),4)</f>
        <v>70</v>
      </c>
      <c r="I5411" s="25">
        <f>INDEX('Appendix 1 - Team Data'!$B$12:$R$112, MATCH(D5411, 'Appendix 1 - Team Data'!$B$12:$B$112,0),4)</f>
        <v>70</v>
      </c>
      <c r="J5411" s="25">
        <f t="shared" si="85"/>
        <v>1</v>
      </c>
    </row>
    <row r="5412" spans="2:10">
      <c r="B5412" s="3">
        <v>32761</v>
      </c>
      <c r="C5412" s="10" t="s">
        <v>27</v>
      </c>
      <c r="D5412" s="10" t="s">
        <v>227</v>
      </c>
      <c r="E5412" s="25">
        <v>1</v>
      </c>
      <c r="F5412" s="25">
        <v>2</v>
      </c>
      <c r="G5412" s="10" t="s">
        <v>289</v>
      </c>
      <c r="H5412" s="25">
        <f>INDEX('Appendix 1 - Team Data'!$B$12:$R$112, MATCH(C5412, 'Appendix 1 - Team Data'!$B$12:$B$112,0),4)</f>
        <v>80</v>
      </c>
      <c r="I5412" s="25">
        <f>INDEX('Appendix 1 - Team Data'!$B$12:$R$112, MATCH(D5412, 'Appendix 1 - Team Data'!$B$12:$B$112,0),4)</f>
        <v>50</v>
      </c>
      <c r="J5412" s="25">
        <f t="shared" si="85"/>
        <v>1</v>
      </c>
    </row>
    <row r="5413" spans="2:10">
      <c r="B5413" s="3">
        <v>32767</v>
      </c>
      <c r="C5413" s="10" t="s">
        <v>43</v>
      </c>
      <c r="D5413" s="10" t="s">
        <v>17</v>
      </c>
      <c r="E5413" s="25">
        <v>0</v>
      </c>
      <c r="F5413" s="25">
        <v>1</v>
      </c>
      <c r="G5413" s="10" t="s">
        <v>288</v>
      </c>
      <c r="H5413" s="25">
        <f>INDEX('Appendix 1 - Team Data'!$B$12:$R$112, MATCH(C5413, 'Appendix 1 - Team Data'!$B$12:$B$112,0),4)</f>
        <v>70</v>
      </c>
      <c r="I5413" s="25">
        <f>INDEX('Appendix 1 - Team Data'!$B$12:$R$112, MATCH(D5413, 'Appendix 1 - Team Data'!$B$12:$B$112,0),4)</f>
        <v>50</v>
      </c>
      <c r="J5413" s="25">
        <f t="shared" si="85"/>
        <v>1</v>
      </c>
    </row>
    <row r="5414" spans="2:10">
      <c r="B5414" s="3">
        <v>32768</v>
      </c>
      <c r="C5414" s="10" t="s">
        <v>52</v>
      </c>
      <c r="D5414" s="10" t="s">
        <v>215</v>
      </c>
      <c r="E5414" s="25">
        <v>2</v>
      </c>
      <c r="F5414" s="25">
        <v>1</v>
      </c>
      <c r="G5414" s="10" t="s">
        <v>289</v>
      </c>
      <c r="H5414" s="25">
        <f>INDEX('Appendix 1 - Team Data'!$B$12:$R$112, MATCH(C5414, 'Appendix 1 - Team Data'!$B$12:$B$112,0),4)</f>
        <v>90</v>
      </c>
      <c r="I5414" s="25">
        <f>INDEX('Appendix 1 - Team Data'!$B$12:$R$112, MATCH(D5414, 'Appendix 1 - Team Data'!$B$12:$B$112,0),4)</f>
        <v>70</v>
      </c>
      <c r="J5414" s="25">
        <f t="shared" si="85"/>
        <v>1</v>
      </c>
    </row>
    <row r="5415" spans="2:10">
      <c r="B5415" s="3">
        <v>32771</v>
      </c>
      <c r="C5415" s="10" t="s">
        <v>31</v>
      </c>
      <c r="D5415" s="10" t="s">
        <v>225</v>
      </c>
      <c r="E5415" s="25">
        <v>2</v>
      </c>
      <c r="F5415" s="25">
        <v>1</v>
      </c>
      <c r="G5415" s="10" t="s">
        <v>289</v>
      </c>
      <c r="H5415" s="25">
        <f>INDEX('Appendix 1 - Team Data'!$B$12:$R$112, MATCH(C5415, 'Appendix 1 - Team Data'!$B$12:$B$112,0),4)</f>
        <v>70</v>
      </c>
      <c r="I5415" s="25">
        <f>INDEX('Appendix 1 - Team Data'!$B$12:$R$112, MATCH(D5415, 'Appendix 1 - Team Data'!$B$12:$B$112,0),4)</f>
        <v>60</v>
      </c>
      <c r="J5415" s="25">
        <f t="shared" si="85"/>
        <v>1</v>
      </c>
    </row>
    <row r="5416" spans="2:10">
      <c r="B5416" s="3">
        <v>32771</v>
      </c>
      <c r="C5416" s="10" t="s">
        <v>21</v>
      </c>
      <c r="D5416" s="10" t="s">
        <v>50</v>
      </c>
      <c r="E5416" s="25">
        <v>1</v>
      </c>
      <c r="F5416" s="25">
        <v>0</v>
      </c>
      <c r="G5416" s="10" t="s">
        <v>288</v>
      </c>
      <c r="H5416" s="25">
        <f>INDEX('Appendix 1 - Team Data'!$B$12:$R$112, MATCH(C5416, 'Appendix 1 - Team Data'!$B$12:$B$112,0),4)</f>
        <v>90</v>
      </c>
      <c r="I5416" s="25">
        <f>INDEX('Appendix 1 - Team Data'!$B$12:$R$112, MATCH(D5416, 'Appendix 1 - Team Data'!$B$12:$B$112,0),4)</f>
        <v>80</v>
      </c>
      <c r="J5416" s="25">
        <f t="shared" si="85"/>
        <v>1</v>
      </c>
    </row>
    <row r="5417" spans="2:10">
      <c r="B5417" s="3">
        <v>32771</v>
      </c>
      <c r="C5417" s="10" t="s">
        <v>36</v>
      </c>
      <c r="D5417" s="10" t="s">
        <v>20</v>
      </c>
      <c r="E5417" s="25">
        <v>1</v>
      </c>
      <c r="F5417" s="25">
        <v>2</v>
      </c>
      <c r="G5417" s="10" t="s">
        <v>289</v>
      </c>
      <c r="H5417" s="25">
        <f>INDEX('Appendix 1 - Team Data'!$B$12:$R$112, MATCH(C5417, 'Appendix 1 - Team Data'!$B$12:$B$112,0),4)</f>
        <v>80</v>
      </c>
      <c r="I5417" s="25">
        <f>INDEX('Appendix 1 - Team Data'!$B$12:$R$112, MATCH(D5417, 'Appendix 1 - Team Data'!$B$12:$B$112,0),4)</f>
        <v>90</v>
      </c>
      <c r="J5417" s="25">
        <f t="shared" si="85"/>
        <v>1</v>
      </c>
    </row>
    <row r="5418" spans="2:10">
      <c r="B5418" s="3">
        <v>32773</v>
      </c>
      <c r="C5418" s="10" t="s">
        <v>275</v>
      </c>
      <c r="D5418" s="10" t="s">
        <v>270</v>
      </c>
      <c r="E5418" s="25">
        <v>1</v>
      </c>
      <c r="F5418" s="25">
        <v>0</v>
      </c>
      <c r="G5418" s="10" t="s">
        <v>288</v>
      </c>
      <c r="H5418" s="25">
        <f>INDEX('Appendix 1 - Team Data'!$B$12:$R$112, MATCH(C5418, 'Appendix 1 - Team Data'!$B$12:$B$112,0),4)</f>
        <v>0</v>
      </c>
      <c r="I5418" s="25">
        <f>INDEX('Appendix 1 - Team Data'!$B$12:$R$112, MATCH(D5418, 'Appendix 1 - Team Data'!$B$12:$B$112,0),4)</f>
        <v>0</v>
      </c>
      <c r="J5418" s="25">
        <f t="shared" si="85"/>
        <v>1</v>
      </c>
    </row>
    <row r="5419" spans="2:10">
      <c r="B5419" s="3">
        <v>32792</v>
      </c>
      <c r="C5419" s="10" t="s">
        <v>214</v>
      </c>
      <c r="D5419" s="10" t="s">
        <v>212</v>
      </c>
      <c r="E5419" s="25">
        <v>1</v>
      </c>
      <c r="F5419" s="25">
        <v>2</v>
      </c>
      <c r="G5419" s="10" t="s">
        <v>289</v>
      </c>
      <c r="H5419" s="25">
        <f>INDEX('Appendix 1 - Team Data'!$B$12:$R$112, MATCH(C5419, 'Appendix 1 - Team Data'!$B$12:$B$112,0),4)</f>
        <v>70</v>
      </c>
      <c r="I5419" s="25">
        <f>INDEX('Appendix 1 - Team Data'!$B$12:$R$112, MATCH(D5419, 'Appendix 1 - Team Data'!$B$12:$B$112,0),4)</f>
        <v>80</v>
      </c>
      <c r="J5419" s="25">
        <f t="shared" si="85"/>
        <v>1</v>
      </c>
    </row>
    <row r="5420" spans="2:10">
      <c r="B5420" s="3">
        <v>32793</v>
      </c>
      <c r="C5420" s="10" t="s">
        <v>248</v>
      </c>
      <c r="D5420" s="10" t="s">
        <v>16</v>
      </c>
      <c r="E5420" s="25">
        <v>2</v>
      </c>
      <c r="F5420" s="25">
        <v>1</v>
      </c>
      <c r="G5420" s="10" t="s">
        <v>289</v>
      </c>
      <c r="H5420" s="25">
        <f>INDEX('Appendix 1 - Team Data'!$B$12:$R$112, MATCH(C5420, 'Appendix 1 - Team Data'!$B$12:$B$112,0),4)</f>
        <v>30</v>
      </c>
      <c r="I5420" s="25">
        <f>INDEX('Appendix 1 - Team Data'!$B$12:$R$112, MATCH(D5420, 'Appendix 1 - Team Data'!$B$12:$B$112,0),4)</f>
        <v>30</v>
      </c>
      <c r="J5420" s="25">
        <f t="shared" si="85"/>
        <v>1</v>
      </c>
    </row>
    <row r="5421" spans="2:10">
      <c r="B5421" s="3">
        <v>32795</v>
      </c>
      <c r="C5421" s="10" t="s">
        <v>211</v>
      </c>
      <c r="D5421" s="10" t="s">
        <v>35</v>
      </c>
      <c r="E5421" s="25">
        <v>0</v>
      </c>
      <c r="F5421" s="25">
        <v>1</v>
      </c>
      <c r="G5421" s="10" t="s">
        <v>288</v>
      </c>
      <c r="H5421" s="25">
        <f>INDEX('Appendix 1 - Team Data'!$B$12:$R$112, MATCH(C5421, 'Appendix 1 - Team Data'!$B$12:$B$112,0),4)</f>
        <v>90</v>
      </c>
      <c r="I5421" s="25">
        <f>INDEX('Appendix 1 - Team Data'!$B$12:$R$112, MATCH(D5421, 'Appendix 1 - Team Data'!$B$12:$B$112,0),4)</f>
        <v>90</v>
      </c>
      <c r="J5421" s="25">
        <f t="shared" si="85"/>
        <v>1</v>
      </c>
    </row>
    <row r="5422" spans="2:10">
      <c r="B5422" s="3">
        <v>32796</v>
      </c>
      <c r="C5422" s="10" t="s">
        <v>52</v>
      </c>
      <c r="D5422" s="10" t="s">
        <v>252</v>
      </c>
      <c r="E5422" s="25">
        <v>1</v>
      </c>
      <c r="F5422" s="25">
        <v>0</v>
      </c>
      <c r="G5422" s="10" t="s">
        <v>289</v>
      </c>
      <c r="H5422" s="25">
        <f>INDEX('Appendix 1 - Team Data'!$B$12:$R$112, MATCH(C5422, 'Appendix 1 - Team Data'!$B$12:$B$112,0),4)</f>
        <v>90</v>
      </c>
      <c r="I5422" s="25">
        <f>INDEX('Appendix 1 - Team Data'!$B$12:$R$112, MATCH(D5422, 'Appendix 1 - Team Data'!$B$12:$B$112,0),4)</f>
        <v>20</v>
      </c>
      <c r="J5422" s="25">
        <f t="shared" si="85"/>
        <v>1</v>
      </c>
    </row>
    <row r="5423" spans="2:10">
      <c r="B5423" s="3">
        <v>32796</v>
      </c>
      <c r="C5423" s="10" t="s">
        <v>245</v>
      </c>
      <c r="D5423" s="10" t="s">
        <v>275</v>
      </c>
      <c r="E5423" s="25">
        <v>1</v>
      </c>
      <c r="F5423" s="25">
        <v>0</v>
      </c>
      <c r="G5423" s="10" t="s">
        <v>288</v>
      </c>
      <c r="H5423" s="25">
        <f>INDEX('Appendix 1 - Team Data'!$B$12:$R$112, MATCH(C5423, 'Appendix 1 - Team Data'!$B$12:$B$112,0),4)</f>
        <v>30</v>
      </c>
      <c r="I5423" s="25">
        <f>INDEX('Appendix 1 - Team Data'!$B$12:$R$112, MATCH(D5423, 'Appendix 1 - Team Data'!$B$12:$B$112,0),4)</f>
        <v>0</v>
      </c>
      <c r="J5423" s="25">
        <f t="shared" si="85"/>
        <v>1</v>
      </c>
    </row>
    <row r="5424" spans="2:10">
      <c r="B5424" s="3">
        <v>32798</v>
      </c>
      <c r="C5424" s="10" t="s">
        <v>248</v>
      </c>
      <c r="D5424" s="10" t="s">
        <v>249</v>
      </c>
      <c r="E5424" s="25">
        <v>1</v>
      </c>
      <c r="F5424" s="25">
        <v>2</v>
      </c>
      <c r="G5424" s="10" t="s">
        <v>289</v>
      </c>
      <c r="H5424" s="25">
        <f>INDEX('Appendix 1 - Team Data'!$B$12:$R$112, MATCH(C5424, 'Appendix 1 - Team Data'!$B$12:$B$112,0),4)</f>
        <v>30</v>
      </c>
      <c r="I5424" s="25">
        <f>INDEX('Appendix 1 - Team Data'!$B$12:$R$112, MATCH(D5424, 'Appendix 1 - Team Data'!$B$12:$B$112,0),4)</f>
        <v>20</v>
      </c>
      <c r="J5424" s="25">
        <f t="shared" si="85"/>
        <v>1</v>
      </c>
    </row>
    <row r="5425" spans="2:10">
      <c r="B5425" s="3">
        <v>32801</v>
      </c>
      <c r="C5425" s="10" t="s">
        <v>248</v>
      </c>
      <c r="D5425" s="10" t="s">
        <v>43</v>
      </c>
      <c r="E5425" s="25">
        <v>0</v>
      </c>
      <c r="F5425" s="25">
        <v>1</v>
      </c>
      <c r="G5425" s="10" t="s">
        <v>289</v>
      </c>
      <c r="H5425" s="25">
        <f>INDEX('Appendix 1 - Team Data'!$B$12:$R$112, MATCH(C5425, 'Appendix 1 - Team Data'!$B$12:$B$112,0),4)</f>
        <v>30</v>
      </c>
      <c r="I5425" s="25">
        <f>INDEX('Appendix 1 - Team Data'!$B$12:$R$112, MATCH(D5425, 'Appendix 1 - Team Data'!$B$12:$B$112,0),4)</f>
        <v>70</v>
      </c>
      <c r="J5425" s="25">
        <f t="shared" si="85"/>
        <v>1</v>
      </c>
    </row>
    <row r="5426" spans="2:10">
      <c r="B5426" s="3">
        <v>32809</v>
      </c>
      <c r="C5426" s="10" t="s">
        <v>270</v>
      </c>
      <c r="D5426" s="10" t="s">
        <v>248</v>
      </c>
      <c r="E5426" s="25">
        <v>2</v>
      </c>
      <c r="F5426" s="25">
        <v>1</v>
      </c>
      <c r="G5426" s="10" t="s">
        <v>289</v>
      </c>
      <c r="H5426" s="25">
        <f>INDEX('Appendix 1 - Team Data'!$B$12:$R$112, MATCH(C5426, 'Appendix 1 - Team Data'!$B$12:$B$112,0),4)</f>
        <v>0</v>
      </c>
      <c r="I5426" s="25">
        <f>INDEX('Appendix 1 - Team Data'!$B$12:$R$112, MATCH(D5426, 'Appendix 1 - Team Data'!$B$12:$B$112,0),4)</f>
        <v>30</v>
      </c>
      <c r="J5426" s="25">
        <f t="shared" si="85"/>
        <v>1</v>
      </c>
    </row>
    <row r="5427" spans="2:10">
      <c r="B5427" s="3">
        <v>32812</v>
      </c>
      <c r="C5427" s="10" t="s">
        <v>266</v>
      </c>
      <c r="D5427" s="10" t="s">
        <v>245</v>
      </c>
      <c r="E5427" s="25">
        <v>1</v>
      </c>
      <c r="F5427" s="25">
        <v>0</v>
      </c>
      <c r="G5427" s="10" t="s">
        <v>288</v>
      </c>
      <c r="H5427" s="25">
        <f>INDEX('Appendix 1 - Team Data'!$B$12:$R$112, MATCH(C5427, 'Appendix 1 - Team Data'!$B$12:$B$112,0),4)</f>
        <v>10</v>
      </c>
      <c r="I5427" s="25">
        <f>INDEX('Appendix 1 - Team Data'!$B$12:$R$112, MATCH(D5427, 'Appendix 1 - Team Data'!$B$12:$B$112,0),4)</f>
        <v>30</v>
      </c>
      <c r="J5427" s="25">
        <f t="shared" si="85"/>
        <v>1</v>
      </c>
    </row>
    <row r="5428" spans="2:10">
      <c r="B5428" s="3">
        <v>32820</v>
      </c>
      <c r="C5428" s="10" t="s">
        <v>275</v>
      </c>
      <c r="D5428" s="10" t="s">
        <v>245</v>
      </c>
      <c r="E5428" s="25">
        <v>1</v>
      </c>
      <c r="F5428" s="25">
        <v>2</v>
      </c>
      <c r="G5428" s="10" t="s">
        <v>288</v>
      </c>
      <c r="H5428" s="25">
        <f>INDEX('Appendix 1 - Team Data'!$B$12:$R$112, MATCH(C5428, 'Appendix 1 - Team Data'!$B$12:$B$112,0),4)</f>
        <v>0</v>
      </c>
      <c r="I5428" s="25">
        <f>INDEX('Appendix 1 - Team Data'!$B$12:$R$112, MATCH(D5428, 'Appendix 1 - Team Data'!$B$12:$B$112,0),4)</f>
        <v>30</v>
      </c>
      <c r="J5428" s="25">
        <f t="shared" si="85"/>
        <v>1</v>
      </c>
    </row>
    <row r="5429" spans="2:10">
      <c r="B5429" s="3">
        <v>32823</v>
      </c>
      <c r="C5429" s="10" t="s">
        <v>211</v>
      </c>
      <c r="D5429" s="10" t="s">
        <v>251</v>
      </c>
      <c r="E5429" s="25">
        <v>1</v>
      </c>
      <c r="F5429" s="25">
        <v>0</v>
      </c>
      <c r="G5429" s="10" t="s">
        <v>288</v>
      </c>
      <c r="H5429" s="25">
        <f>INDEX('Appendix 1 - Team Data'!$B$12:$R$112, MATCH(C5429, 'Appendix 1 - Team Data'!$B$12:$B$112,0),4)</f>
        <v>90</v>
      </c>
      <c r="I5429" s="25">
        <f>INDEX('Appendix 1 - Team Data'!$B$12:$R$112, MATCH(D5429, 'Appendix 1 - Team Data'!$B$12:$B$112,0),4)</f>
        <v>20</v>
      </c>
      <c r="J5429" s="25">
        <f t="shared" si="85"/>
        <v>1</v>
      </c>
    </row>
    <row r="5430" spans="2:10">
      <c r="B5430" s="3">
        <v>32824</v>
      </c>
      <c r="C5430" s="10" t="s">
        <v>275</v>
      </c>
      <c r="D5430" s="10" t="s">
        <v>23</v>
      </c>
      <c r="E5430" s="25">
        <v>1</v>
      </c>
      <c r="F5430" s="25">
        <v>0</v>
      </c>
      <c r="G5430" s="10" t="s">
        <v>288</v>
      </c>
      <c r="H5430" s="25">
        <f>INDEX('Appendix 1 - Team Data'!$B$12:$R$112, MATCH(C5430, 'Appendix 1 - Team Data'!$B$12:$B$112,0),4)</f>
        <v>0</v>
      </c>
      <c r="I5430" s="25">
        <f>INDEX('Appendix 1 - Team Data'!$B$12:$R$112, MATCH(D5430, 'Appendix 1 - Team Data'!$B$12:$B$112,0),4)</f>
        <v>70</v>
      </c>
      <c r="J5430" s="25">
        <f t="shared" si="85"/>
        <v>1</v>
      </c>
    </row>
    <row r="5431" spans="2:10">
      <c r="B5431" s="3">
        <v>32827</v>
      </c>
      <c r="C5431" s="10" t="s">
        <v>239</v>
      </c>
      <c r="D5431" s="10" t="s">
        <v>50</v>
      </c>
      <c r="E5431" s="25">
        <v>1</v>
      </c>
      <c r="F5431" s="25">
        <v>2</v>
      </c>
      <c r="G5431" s="10" t="s">
        <v>289</v>
      </c>
      <c r="H5431" s="25">
        <f>INDEX('Appendix 1 - Team Data'!$B$12:$R$112, MATCH(C5431, 'Appendix 1 - Team Data'!$B$12:$B$112,0),4)</f>
        <v>40</v>
      </c>
      <c r="I5431" s="25">
        <f>INDEX('Appendix 1 - Team Data'!$B$12:$R$112, MATCH(D5431, 'Appendix 1 - Team Data'!$B$12:$B$112,0),4)</f>
        <v>80</v>
      </c>
      <c r="J5431" s="25">
        <f t="shared" si="85"/>
        <v>1</v>
      </c>
    </row>
    <row r="5432" spans="2:10">
      <c r="B5432" s="3">
        <v>32827</v>
      </c>
      <c r="C5432" s="10" t="s">
        <v>40</v>
      </c>
      <c r="D5432" s="10" t="s">
        <v>214</v>
      </c>
      <c r="E5432" s="25">
        <v>2</v>
      </c>
      <c r="F5432" s="25">
        <v>1</v>
      </c>
      <c r="G5432" s="10" t="s">
        <v>289</v>
      </c>
      <c r="H5432" s="25">
        <f>INDEX('Appendix 1 - Team Data'!$B$12:$R$112, MATCH(C5432, 'Appendix 1 - Team Data'!$B$12:$B$112,0),4)</f>
        <v>90</v>
      </c>
      <c r="I5432" s="25">
        <f>INDEX('Appendix 1 - Team Data'!$B$12:$R$112, MATCH(D5432, 'Appendix 1 - Team Data'!$B$12:$B$112,0),4)</f>
        <v>70</v>
      </c>
      <c r="J5432" s="25">
        <f t="shared" si="85"/>
        <v>1</v>
      </c>
    </row>
    <row r="5433" spans="2:10">
      <c r="B5433" s="3">
        <v>32827</v>
      </c>
      <c r="C5433" s="10" t="s">
        <v>230</v>
      </c>
      <c r="D5433" s="10" t="s">
        <v>233</v>
      </c>
      <c r="E5433" s="25">
        <v>1</v>
      </c>
      <c r="F5433" s="25">
        <v>0</v>
      </c>
      <c r="G5433" s="10" t="s">
        <v>289</v>
      </c>
      <c r="H5433" s="25">
        <f>INDEX('Appendix 1 - Team Data'!$B$12:$R$112, MATCH(C5433, 'Appendix 1 - Team Data'!$B$12:$B$112,0),4)</f>
        <v>50</v>
      </c>
      <c r="I5433" s="25">
        <f>INDEX('Appendix 1 - Team Data'!$B$12:$R$112, MATCH(D5433, 'Appendix 1 - Team Data'!$B$12:$B$112,0),4)</f>
        <v>40</v>
      </c>
      <c r="J5433" s="25">
        <f t="shared" si="85"/>
        <v>1</v>
      </c>
    </row>
    <row r="5434" spans="2:10">
      <c r="B5434" s="3">
        <v>32829</v>
      </c>
      <c r="C5434" s="10" t="s">
        <v>17</v>
      </c>
      <c r="D5434" s="10" t="s">
        <v>251</v>
      </c>
      <c r="E5434" s="25">
        <v>1</v>
      </c>
      <c r="F5434" s="25">
        <v>0</v>
      </c>
      <c r="G5434" s="10" t="s">
        <v>289</v>
      </c>
      <c r="H5434" s="25">
        <f>INDEX('Appendix 1 - Team Data'!$B$12:$R$112, MATCH(C5434, 'Appendix 1 - Team Data'!$B$12:$B$112,0),4)</f>
        <v>50</v>
      </c>
      <c r="I5434" s="25">
        <f>INDEX('Appendix 1 - Team Data'!$B$12:$R$112, MATCH(D5434, 'Appendix 1 - Team Data'!$B$12:$B$112,0),4)</f>
        <v>20</v>
      </c>
      <c r="J5434" s="25">
        <f t="shared" si="85"/>
        <v>1</v>
      </c>
    </row>
    <row r="5435" spans="2:10">
      <c r="B5435" s="3">
        <v>32831</v>
      </c>
      <c r="C5435" s="10" t="s">
        <v>47</v>
      </c>
      <c r="D5435" s="10" t="s">
        <v>231</v>
      </c>
      <c r="E5435" s="25">
        <v>0</v>
      </c>
      <c r="F5435" s="25">
        <v>1</v>
      </c>
      <c r="G5435" s="10" t="s">
        <v>289</v>
      </c>
      <c r="H5435" s="25">
        <f>INDEX('Appendix 1 - Team Data'!$B$12:$R$112, MATCH(C5435, 'Appendix 1 - Team Data'!$B$12:$B$112,0),4)</f>
        <v>40</v>
      </c>
      <c r="I5435" s="25">
        <f>INDEX('Appendix 1 - Team Data'!$B$12:$R$112, MATCH(D5435, 'Appendix 1 - Team Data'!$B$12:$B$112,0),4)</f>
        <v>40</v>
      </c>
      <c r="J5435" s="25">
        <f t="shared" si="85"/>
        <v>1</v>
      </c>
    </row>
    <row r="5436" spans="2:10">
      <c r="B5436" s="3">
        <v>32855</v>
      </c>
      <c r="C5436" s="10" t="s">
        <v>21</v>
      </c>
      <c r="D5436" s="10" t="s">
        <v>36</v>
      </c>
      <c r="E5436" s="25">
        <v>2</v>
      </c>
      <c r="F5436" s="25">
        <v>1</v>
      </c>
      <c r="G5436" s="10" t="s">
        <v>288</v>
      </c>
      <c r="H5436" s="25">
        <f>INDEX('Appendix 1 - Team Data'!$B$12:$R$112, MATCH(C5436, 'Appendix 1 - Team Data'!$B$12:$B$112,0),4)</f>
        <v>90</v>
      </c>
      <c r="I5436" s="25">
        <f>INDEX('Appendix 1 - Team Data'!$B$12:$R$112, MATCH(D5436, 'Appendix 1 - Team Data'!$B$12:$B$112,0),4)</f>
        <v>80</v>
      </c>
      <c r="J5436" s="25">
        <f t="shared" si="85"/>
        <v>1</v>
      </c>
    </row>
    <row r="5437" spans="2:10">
      <c r="B5437" s="3">
        <v>32862</v>
      </c>
      <c r="C5437" s="10" t="s">
        <v>212</v>
      </c>
      <c r="D5437" s="10" t="s">
        <v>35</v>
      </c>
      <c r="E5437" s="25">
        <v>0</v>
      </c>
      <c r="F5437" s="25">
        <v>1</v>
      </c>
      <c r="G5437" s="10" t="s">
        <v>288</v>
      </c>
      <c r="H5437" s="25">
        <f>INDEX('Appendix 1 - Team Data'!$B$12:$R$112, MATCH(C5437, 'Appendix 1 - Team Data'!$B$12:$B$112,0),4)</f>
        <v>80</v>
      </c>
      <c r="I5437" s="25">
        <f>INDEX('Appendix 1 - Team Data'!$B$12:$R$112, MATCH(D5437, 'Appendix 1 - Team Data'!$B$12:$B$112,0),4)</f>
        <v>90</v>
      </c>
      <c r="J5437" s="25">
        <f t="shared" si="85"/>
        <v>1</v>
      </c>
    </row>
    <row r="5438" spans="2:10">
      <c r="B5438" s="3">
        <v>32894</v>
      </c>
      <c r="C5438" s="10" t="s">
        <v>275</v>
      </c>
      <c r="D5438" s="10" t="s">
        <v>25</v>
      </c>
      <c r="E5438" s="25">
        <v>0</v>
      </c>
      <c r="F5438" s="25">
        <v>1</v>
      </c>
      <c r="G5438" s="10" t="s">
        <v>288</v>
      </c>
      <c r="H5438" s="25">
        <f>INDEX('Appendix 1 - Team Data'!$B$12:$R$112, MATCH(C5438, 'Appendix 1 - Team Data'!$B$12:$B$112,0),4)</f>
        <v>0</v>
      </c>
      <c r="I5438" s="25">
        <f>INDEX('Appendix 1 - Team Data'!$B$12:$R$112, MATCH(D5438, 'Appendix 1 - Team Data'!$B$12:$B$112,0),4)</f>
        <v>90</v>
      </c>
      <c r="J5438" s="25">
        <f t="shared" si="85"/>
        <v>1</v>
      </c>
    </row>
    <row r="5439" spans="2:10">
      <c r="B5439" s="3">
        <v>32898</v>
      </c>
      <c r="C5439" s="10" t="s">
        <v>249</v>
      </c>
      <c r="D5439" s="10" t="s">
        <v>17</v>
      </c>
      <c r="E5439" s="25">
        <v>1</v>
      </c>
      <c r="F5439" s="25">
        <v>2</v>
      </c>
      <c r="G5439" s="10" t="s">
        <v>288</v>
      </c>
      <c r="H5439" s="25">
        <f>INDEX('Appendix 1 - Team Data'!$B$12:$R$112, MATCH(C5439, 'Appendix 1 - Team Data'!$B$12:$B$112,0),4)</f>
        <v>20</v>
      </c>
      <c r="I5439" s="25">
        <f>INDEX('Appendix 1 - Team Data'!$B$12:$R$112, MATCH(D5439, 'Appendix 1 - Team Data'!$B$12:$B$112,0),4)</f>
        <v>50</v>
      </c>
      <c r="J5439" s="25">
        <f t="shared" si="85"/>
        <v>1</v>
      </c>
    </row>
    <row r="5440" spans="2:10">
      <c r="B5440" s="3">
        <v>32900</v>
      </c>
      <c r="C5440" s="10" t="s">
        <v>249</v>
      </c>
      <c r="D5440" s="10" t="s">
        <v>17</v>
      </c>
      <c r="E5440" s="25">
        <v>1</v>
      </c>
      <c r="F5440" s="25">
        <v>0</v>
      </c>
      <c r="G5440" s="10" t="s">
        <v>288</v>
      </c>
      <c r="H5440" s="25">
        <f>INDEX('Appendix 1 - Team Data'!$B$12:$R$112, MATCH(C5440, 'Appendix 1 - Team Data'!$B$12:$B$112,0),4)</f>
        <v>20</v>
      </c>
      <c r="I5440" s="25">
        <f>INDEX('Appendix 1 - Team Data'!$B$12:$R$112, MATCH(D5440, 'Appendix 1 - Team Data'!$B$12:$B$112,0),4)</f>
        <v>50</v>
      </c>
      <c r="J5440" s="25">
        <f t="shared" si="85"/>
        <v>1</v>
      </c>
    </row>
    <row r="5441" spans="2:10">
      <c r="B5441" s="3">
        <v>32908</v>
      </c>
      <c r="C5441" s="10" t="s">
        <v>23</v>
      </c>
      <c r="D5441" s="10" t="s">
        <v>50</v>
      </c>
      <c r="E5441" s="25">
        <v>0</v>
      </c>
      <c r="F5441" s="25">
        <v>1</v>
      </c>
      <c r="G5441" s="10" t="s">
        <v>288</v>
      </c>
      <c r="H5441" s="25">
        <f>INDEX('Appendix 1 - Team Data'!$B$12:$R$112, MATCH(C5441, 'Appendix 1 - Team Data'!$B$12:$B$112,0),4)</f>
        <v>70</v>
      </c>
      <c r="I5441" s="25">
        <f>INDEX('Appendix 1 - Team Data'!$B$12:$R$112, MATCH(D5441, 'Appendix 1 - Team Data'!$B$12:$B$112,0),4)</f>
        <v>80</v>
      </c>
      <c r="J5441" s="25">
        <f t="shared" si="85"/>
        <v>1</v>
      </c>
    </row>
    <row r="5442" spans="2:10">
      <c r="B5442" s="3">
        <v>32908</v>
      </c>
      <c r="C5442" s="10" t="s">
        <v>43</v>
      </c>
      <c r="D5442" s="10" t="s">
        <v>246</v>
      </c>
      <c r="E5442" s="25">
        <v>2</v>
      </c>
      <c r="F5442" s="25">
        <v>3</v>
      </c>
      <c r="G5442" s="10" t="s">
        <v>294</v>
      </c>
      <c r="H5442" s="25">
        <f>INDEX('Appendix 1 - Team Data'!$B$12:$R$112, MATCH(C5442, 'Appendix 1 - Team Data'!$B$12:$B$112,0),4)</f>
        <v>70</v>
      </c>
      <c r="I5442" s="25">
        <f>INDEX('Appendix 1 - Team Data'!$B$12:$R$112, MATCH(D5442, 'Appendix 1 - Team Data'!$B$12:$B$112,0),4)</f>
        <v>30</v>
      </c>
      <c r="J5442" s="25">
        <f t="shared" si="85"/>
        <v>1</v>
      </c>
    </row>
    <row r="5443" spans="2:10">
      <c r="B5443" s="3">
        <v>32918</v>
      </c>
      <c r="C5443" s="10" t="s">
        <v>249</v>
      </c>
      <c r="D5443" s="10" t="s">
        <v>42</v>
      </c>
      <c r="E5443" s="25">
        <v>2</v>
      </c>
      <c r="F5443" s="25">
        <v>1</v>
      </c>
      <c r="G5443" s="10" t="s">
        <v>288</v>
      </c>
      <c r="H5443" s="25">
        <f>INDEX('Appendix 1 - Team Data'!$B$12:$R$112, MATCH(C5443, 'Appendix 1 - Team Data'!$B$12:$B$112,0),4)</f>
        <v>20</v>
      </c>
      <c r="I5443" s="25">
        <f>INDEX('Appendix 1 - Team Data'!$B$12:$R$112, MATCH(D5443, 'Appendix 1 - Team Data'!$B$12:$B$112,0),4)</f>
        <v>80</v>
      </c>
      <c r="J5443" s="25">
        <f t="shared" si="85"/>
        <v>1</v>
      </c>
    </row>
    <row r="5444" spans="2:10">
      <c r="B5444" s="3">
        <v>32919</v>
      </c>
      <c r="C5444" s="10" t="s">
        <v>275</v>
      </c>
      <c r="D5444" s="10" t="s">
        <v>244</v>
      </c>
      <c r="E5444" s="25">
        <v>0</v>
      </c>
      <c r="F5444" s="25">
        <v>1</v>
      </c>
      <c r="G5444" s="10" t="s">
        <v>288</v>
      </c>
      <c r="H5444" s="25">
        <f>INDEX('Appendix 1 - Team Data'!$B$12:$R$112, MATCH(C5444, 'Appendix 1 - Team Data'!$B$12:$B$112,0),4)</f>
        <v>0</v>
      </c>
      <c r="I5444" s="25">
        <f>INDEX('Appendix 1 - Team Data'!$B$12:$R$112, MATCH(D5444, 'Appendix 1 - Team Data'!$B$12:$B$112,0),4)</f>
        <v>30</v>
      </c>
      <c r="J5444" s="25">
        <f t="shared" si="85"/>
        <v>1</v>
      </c>
    </row>
    <row r="5445" spans="2:10">
      <c r="B5445" s="3">
        <v>32925</v>
      </c>
      <c r="C5445" s="10" t="s">
        <v>22</v>
      </c>
      <c r="D5445" s="10" t="s">
        <v>243</v>
      </c>
      <c r="E5445" s="25">
        <v>2</v>
      </c>
      <c r="F5445" s="25">
        <v>1</v>
      </c>
      <c r="G5445" s="10" t="s">
        <v>288</v>
      </c>
      <c r="H5445" s="25">
        <f>INDEX('Appendix 1 - Team Data'!$B$12:$R$112, MATCH(C5445, 'Appendix 1 - Team Data'!$B$12:$B$112,0),4)</f>
        <v>50</v>
      </c>
      <c r="I5445" s="25">
        <f>INDEX('Appendix 1 - Team Data'!$B$12:$R$112, MATCH(D5445, 'Appendix 1 - Team Data'!$B$12:$B$112,0),4)</f>
        <v>30</v>
      </c>
      <c r="J5445" s="25">
        <f t="shared" si="85"/>
        <v>1</v>
      </c>
    </row>
    <row r="5446" spans="2:10">
      <c r="B5446" s="3">
        <v>32926</v>
      </c>
      <c r="C5446" s="10" t="s">
        <v>37</v>
      </c>
      <c r="D5446" s="10" t="s">
        <v>15</v>
      </c>
      <c r="E5446" s="25">
        <v>1</v>
      </c>
      <c r="F5446" s="25">
        <v>2</v>
      </c>
      <c r="G5446" s="10" t="s">
        <v>288</v>
      </c>
      <c r="H5446" s="25">
        <f>INDEX('Appendix 1 - Team Data'!$B$12:$R$112, MATCH(C5446, 'Appendix 1 - Team Data'!$B$12:$B$112,0),4)</f>
        <v>60</v>
      </c>
      <c r="I5446" s="25">
        <f>INDEX('Appendix 1 - Team Data'!$B$12:$R$112, MATCH(D5446, 'Appendix 1 - Team Data'!$B$12:$B$112,0),4)</f>
        <v>50</v>
      </c>
      <c r="J5446" s="25">
        <f t="shared" si="85"/>
        <v>1</v>
      </c>
    </row>
    <row r="5447" spans="2:10">
      <c r="B5447" s="3">
        <v>32932</v>
      </c>
      <c r="C5447" s="10" t="s">
        <v>25</v>
      </c>
      <c r="D5447" s="10" t="s">
        <v>40</v>
      </c>
      <c r="E5447" s="25">
        <v>2</v>
      </c>
      <c r="F5447" s="25">
        <v>1</v>
      </c>
      <c r="G5447" s="10" t="s">
        <v>288</v>
      </c>
      <c r="H5447" s="25">
        <f>INDEX('Appendix 1 - Team Data'!$B$12:$R$112, MATCH(C5447, 'Appendix 1 - Team Data'!$B$12:$B$112,0),4)</f>
        <v>90</v>
      </c>
      <c r="I5447" s="25">
        <f>INDEX('Appendix 1 - Team Data'!$B$12:$R$112, MATCH(D5447, 'Appendix 1 - Team Data'!$B$12:$B$112,0),4)</f>
        <v>90</v>
      </c>
      <c r="J5447" s="25">
        <f t="shared" si="85"/>
        <v>1</v>
      </c>
    </row>
    <row r="5448" spans="2:10">
      <c r="B5448" s="3">
        <v>32935</v>
      </c>
      <c r="C5448" s="10" t="s">
        <v>231</v>
      </c>
      <c r="D5448" s="10" t="s">
        <v>260</v>
      </c>
      <c r="E5448" s="25">
        <v>0</v>
      </c>
      <c r="F5448" s="25">
        <v>1</v>
      </c>
      <c r="G5448" s="10" t="s">
        <v>306</v>
      </c>
      <c r="H5448" s="25">
        <f>INDEX('Appendix 1 - Team Data'!$B$12:$R$112, MATCH(C5448, 'Appendix 1 - Team Data'!$B$12:$B$112,0),4)</f>
        <v>40</v>
      </c>
      <c r="I5448" s="25">
        <f>INDEX('Appendix 1 - Team Data'!$B$12:$R$112, MATCH(D5448, 'Appendix 1 - Team Data'!$B$12:$B$112,0),4)</f>
        <v>10</v>
      </c>
      <c r="J5448" s="25">
        <f t="shared" si="85"/>
        <v>1</v>
      </c>
    </row>
    <row r="5449" spans="2:10">
      <c r="B5449" s="3">
        <v>32937</v>
      </c>
      <c r="C5449" s="10" t="s">
        <v>33</v>
      </c>
      <c r="D5449" s="10" t="s">
        <v>17</v>
      </c>
      <c r="E5449" s="25">
        <v>1</v>
      </c>
      <c r="F5449" s="25">
        <v>0</v>
      </c>
      <c r="G5449" s="10" t="s">
        <v>306</v>
      </c>
      <c r="H5449" s="25">
        <f>INDEX('Appendix 1 - Team Data'!$B$12:$R$112, MATCH(C5449, 'Appendix 1 - Team Data'!$B$12:$B$112,0),4)</f>
        <v>50</v>
      </c>
      <c r="I5449" s="25">
        <f>INDEX('Appendix 1 - Team Data'!$B$12:$R$112, MATCH(D5449, 'Appendix 1 - Team Data'!$B$12:$B$112,0),4)</f>
        <v>50</v>
      </c>
      <c r="J5449" s="25">
        <f t="shared" si="85"/>
        <v>1</v>
      </c>
    </row>
    <row r="5450" spans="2:10">
      <c r="B5450" s="3">
        <v>32940</v>
      </c>
      <c r="C5450" s="10" t="s">
        <v>33</v>
      </c>
      <c r="D5450" s="10" t="s">
        <v>243</v>
      </c>
      <c r="E5450" s="25">
        <v>1</v>
      </c>
      <c r="F5450" s="25">
        <v>0</v>
      </c>
      <c r="G5450" s="10" t="s">
        <v>306</v>
      </c>
      <c r="H5450" s="25">
        <f>INDEX('Appendix 1 - Team Data'!$B$12:$R$112, MATCH(C5450, 'Appendix 1 - Team Data'!$B$12:$B$112,0),4)</f>
        <v>50</v>
      </c>
      <c r="I5450" s="25">
        <f>INDEX('Appendix 1 - Team Data'!$B$12:$R$112, MATCH(D5450, 'Appendix 1 - Team Data'!$B$12:$B$112,0),4)</f>
        <v>30</v>
      </c>
      <c r="J5450" s="25">
        <f t="shared" si="85"/>
        <v>1</v>
      </c>
    </row>
    <row r="5451" spans="2:10">
      <c r="B5451" s="3">
        <v>32944</v>
      </c>
      <c r="C5451" s="10" t="s">
        <v>251</v>
      </c>
      <c r="D5451" s="10" t="s">
        <v>51</v>
      </c>
      <c r="E5451" s="25">
        <v>2</v>
      </c>
      <c r="F5451" s="25">
        <v>1</v>
      </c>
      <c r="G5451" s="10" t="s">
        <v>306</v>
      </c>
      <c r="H5451" s="25">
        <f>INDEX('Appendix 1 - Team Data'!$B$12:$R$112, MATCH(C5451, 'Appendix 1 - Team Data'!$B$12:$B$112,0),4)</f>
        <v>20</v>
      </c>
      <c r="I5451" s="25">
        <f>INDEX('Appendix 1 - Team Data'!$B$12:$R$112, MATCH(D5451, 'Appendix 1 - Team Data'!$B$12:$B$112,0),4)</f>
        <v>70</v>
      </c>
      <c r="J5451" s="25">
        <f t="shared" si="85"/>
        <v>1</v>
      </c>
    </row>
    <row r="5452" spans="2:10">
      <c r="B5452" s="3">
        <v>32947</v>
      </c>
      <c r="C5452" s="10" t="s">
        <v>51</v>
      </c>
      <c r="D5452" s="10" t="s">
        <v>260</v>
      </c>
      <c r="E5452" s="25">
        <v>0</v>
      </c>
      <c r="F5452" s="25">
        <v>1</v>
      </c>
      <c r="G5452" s="10" t="s">
        <v>306</v>
      </c>
      <c r="H5452" s="25">
        <f>INDEX('Appendix 1 - Team Data'!$B$12:$R$112, MATCH(C5452, 'Appendix 1 - Team Data'!$B$12:$B$112,0),4)</f>
        <v>70</v>
      </c>
      <c r="I5452" s="25">
        <f>INDEX('Appendix 1 - Team Data'!$B$12:$R$112, MATCH(D5452, 'Appendix 1 - Team Data'!$B$12:$B$112,0),4)</f>
        <v>10</v>
      </c>
      <c r="J5452" s="25">
        <f t="shared" si="85"/>
        <v>1</v>
      </c>
    </row>
    <row r="5453" spans="2:10">
      <c r="B5453" s="3">
        <v>32948</v>
      </c>
      <c r="C5453" s="10" t="s">
        <v>251</v>
      </c>
      <c r="D5453" s="10" t="s">
        <v>33</v>
      </c>
      <c r="E5453" s="25">
        <v>1</v>
      </c>
      <c r="F5453" s="25">
        <v>0</v>
      </c>
      <c r="G5453" s="10" t="s">
        <v>306</v>
      </c>
      <c r="H5453" s="25">
        <f>INDEX('Appendix 1 - Team Data'!$B$12:$R$112, MATCH(C5453, 'Appendix 1 - Team Data'!$B$12:$B$112,0),4)</f>
        <v>20</v>
      </c>
      <c r="I5453" s="25">
        <f>INDEX('Appendix 1 - Team Data'!$B$12:$R$112, MATCH(D5453, 'Appendix 1 - Team Data'!$B$12:$B$112,0),4)</f>
        <v>50</v>
      </c>
      <c r="J5453" s="25">
        <f t="shared" si="85"/>
        <v>1</v>
      </c>
    </row>
    <row r="5454" spans="2:10">
      <c r="B5454" s="3">
        <v>32952</v>
      </c>
      <c r="C5454" s="10" t="s">
        <v>41</v>
      </c>
      <c r="D5454" s="10" t="s">
        <v>18</v>
      </c>
      <c r="E5454" s="25">
        <v>2</v>
      </c>
      <c r="F5454" s="25">
        <v>1</v>
      </c>
      <c r="G5454" s="10" t="s">
        <v>288</v>
      </c>
      <c r="H5454" s="25">
        <f>INDEX('Appendix 1 - Team Data'!$B$12:$R$112, MATCH(C5454, 'Appendix 1 - Team Data'!$B$12:$B$112,0),4)</f>
        <v>80</v>
      </c>
      <c r="I5454" s="25">
        <f>INDEX('Appendix 1 - Team Data'!$B$12:$R$112, MATCH(D5454, 'Appendix 1 - Team Data'!$B$12:$B$112,0),4)</f>
        <v>80</v>
      </c>
      <c r="J5454" s="25">
        <f t="shared" si="85"/>
        <v>1</v>
      </c>
    </row>
    <row r="5455" spans="2:10">
      <c r="B5455" s="3">
        <v>32959</v>
      </c>
      <c r="C5455" s="10" t="s">
        <v>229</v>
      </c>
      <c r="D5455" s="10" t="s">
        <v>246</v>
      </c>
      <c r="E5455" s="25">
        <v>2</v>
      </c>
      <c r="F5455" s="25">
        <v>3</v>
      </c>
      <c r="G5455" s="10" t="s">
        <v>288</v>
      </c>
      <c r="H5455" s="25">
        <f>INDEX('Appendix 1 - Team Data'!$B$12:$R$112, MATCH(C5455, 'Appendix 1 - Team Data'!$B$12:$B$112,0),4)</f>
        <v>50</v>
      </c>
      <c r="I5455" s="25">
        <f>INDEX('Appendix 1 - Team Data'!$B$12:$R$112, MATCH(D5455, 'Appendix 1 - Team Data'!$B$12:$B$112,0),4)</f>
        <v>30</v>
      </c>
      <c r="J5455" s="25">
        <f t="shared" si="85"/>
        <v>1</v>
      </c>
    </row>
    <row r="5456" spans="2:10">
      <c r="B5456" s="3">
        <v>32960</v>
      </c>
      <c r="C5456" s="10" t="s">
        <v>48</v>
      </c>
      <c r="D5456" s="10" t="s">
        <v>35</v>
      </c>
      <c r="E5456" s="25">
        <v>1</v>
      </c>
      <c r="F5456" s="25">
        <v>0</v>
      </c>
      <c r="G5456" s="10" t="s">
        <v>288</v>
      </c>
      <c r="H5456" s="25">
        <f>INDEX('Appendix 1 - Team Data'!$B$12:$R$112, MATCH(C5456, 'Appendix 1 - Team Data'!$B$12:$B$112,0),4)</f>
        <v>90</v>
      </c>
      <c r="I5456" s="25">
        <f>INDEX('Appendix 1 - Team Data'!$B$12:$R$112, MATCH(D5456, 'Appendix 1 - Team Data'!$B$12:$B$112,0),4)</f>
        <v>90</v>
      </c>
      <c r="J5456" s="25">
        <f t="shared" si="85"/>
        <v>1</v>
      </c>
    </row>
    <row r="5457" spans="2:10">
      <c r="B5457" s="3">
        <v>32960</v>
      </c>
      <c r="C5457" s="10" t="s">
        <v>230</v>
      </c>
      <c r="D5457" s="10" t="s">
        <v>252</v>
      </c>
      <c r="E5457" s="25">
        <v>2</v>
      </c>
      <c r="F5457" s="25">
        <v>1</v>
      </c>
      <c r="G5457" s="10" t="s">
        <v>288</v>
      </c>
      <c r="H5457" s="25">
        <f>INDEX('Appendix 1 - Team Data'!$B$12:$R$112, MATCH(C5457, 'Appendix 1 - Team Data'!$B$12:$B$112,0),4)</f>
        <v>50</v>
      </c>
      <c r="I5457" s="25">
        <f>INDEX('Appendix 1 - Team Data'!$B$12:$R$112, MATCH(D5457, 'Appendix 1 - Team Data'!$B$12:$B$112,0),4)</f>
        <v>20</v>
      </c>
      <c r="J5457" s="25">
        <f t="shared" si="85"/>
        <v>1</v>
      </c>
    </row>
    <row r="5458" spans="2:10">
      <c r="B5458" s="3">
        <v>32960</v>
      </c>
      <c r="C5458" s="10" t="s">
        <v>221</v>
      </c>
      <c r="D5458" s="10" t="s">
        <v>214</v>
      </c>
      <c r="E5458" s="25">
        <v>1</v>
      </c>
      <c r="F5458" s="25">
        <v>0</v>
      </c>
      <c r="G5458" s="10" t="s">
        <v>288</v>
      </c>
      <c r="H5458" s="25">
        <f>INDEX('Appendix 1 - Team Data'!$B$12:$R$112, MATCH(C5458, 'Appendix 1 - Team Data'!$B$12:$B$112,0),4)</f>
        <v>60</v>
      </c>
      <c r="I5458" s="25">
        <f>INDEX('Appendix 1 - Team Data'!$B$12:$R$112, MATCH(D5458, 'Appendix 1 - Team Data'!$B$12:$B$112,0),4)</f>
        <v>70</v>
      </c>
      <c r="J5458" s="25">
        <f t="shared" si="85"/>
        <v>1</v>
      </c>
    </row>
    <row r="5459" spans="2:10">
      <c r="B5459" s="3">
        <v>32960</v>
      </c>
      <c r="C5459" s="10" t="s">
        <v>15</v>
      </c>
      <c r="D5459" s="10" t="s">
        <v>212</v>
      </c>
      <c r="E5459" s="25">
        <v>2</v>
      </c>
      <c r="F5459" s="25">
        <v>1</v>
      </c>
      <c r="G5459" s="10" t="s">
        <v>288</v>
      </c>
      <c r="H5459" s="25">
        <f>INDEX('Appendix 1 - Team Data'!$B$12:$R$112, MATCH(C5459, 'Appendix 1 - Team Data'!$B$12:$B$112,0),4)</f>
        <v>50</v>
      </c>
      <c r="I5459" s="25">
        <f>INDEX('Appendix 1 - Team Data'!$B$12:$R$112, MATCH(D5459, 'Appendix 1 - Team Data'!$B$12:$B$112,0),4)</f>
        <v>80</v>
      </c>
      <c r="J5459" s="25">
        <f t="shared" si="85"/>
        <v>1</v>
      </c>
    </row>
    <row r="5460" spans="2:10">
      <c r="B5460" s="3">
        <v>32960</v>
      </c>
      <c r="C5460" s="10" t="s">
        <v>222</v>
      </c>
      <c r="D5460" s="10" t="s">
        <v>30</v>
      </c>
      <c r="E5460" s="25">
        <v>1</v>
      </c>
      <c r="F5460" s="25">
        <v>0</v>
      </c>
      <c r="G5460" s="10" t="s">
        <v>288</v>
      </c>
      <c r="H5460" s="25">
        <f>INDEX('Appendix 1 - Team Data'!$B$12:$R$112, MATCH(C5460, 'Appendix 1 - Team Data'!$B$12:$B$112,0),4)</f>
        <v>60</v>
      </c>
      <c r="I5460" s="25">
        <f>INDEX('Appendix 1 - Team Data'!$B$12:$R$112, MATCH(D5460, 'Appendix 1 - Team Data'!$B$12:$B$112,0),4)</f>
        <v>90</v>
      </c>
      <c r="J5460" s="25">
        <f t="shared" si="85"/>
        <v>1</v>
      </c>
    </row>
    <row r="5461" spans="2:10">
      <c r="B5461" s="3">
        <v>32960</v>
      </c>
      <c r="C5461" s="10" t="s">
        <v>21</v>
      </c>
      <c r="D5461" s="10" t="s">
        <v>226</v>
      </c>
      <c r="E5461" s="25">
        <v>2</v>
      </c>
      <c r="F5461" s="25">
        <v>3</v>
      </c>
      <c r="G5461" s="10" t="s">
        <v>288</v>
      </c>
      <c r="H5461" s="25">
        <f>INDEX('Appendix 1 - Team Data'!$B$12:$R$112, MATCH(C5461, 'Appendix 1 - Team Data'!$B$12:$B$112,0),4)</f>
        <v>90</v>
      </c>
      <c r="I5461" s="25">
        <f>INDEX('Appendix 1 - Team Data'!$B$12:$R$112, MATCH(D5461, 'Appendix 1 - Team Data'!$B$12:$B$112,0),4)</f>
        <v>60</v>
      </c>
      <c r="J5461" s="25">
        <f t="shared" ref="J5461:J5524" si="86">ABS(F5461-E5461)</f>
        <v>1</v>
      </c>
    </row>
    <row r="5462" spans="2:10">
      <c r="B5462" s="3">
        <v>32963</v>
      </c>
      <c r="C5462" s="10" t="s">
        <v>36</v>
      </c>
      <c r="D5462" s="10" t="s">
        <v>211</v>
      </c>
      <c r="E5462" s="25">
        <v>0</v>
      </c>
      <c r="F5462" s="25">
        <v>1</v>
      </c>
      <c r="G5462" s="10" t="s">
        <v>288</v>
      </c>
      <c r="H5462" s="25">
        <f>INDEX('Appendix 1 - Team Data'!$B$12:$R$112, MATCH(C5462, 'Appendix 1 - Team Data'!$B$12:$B$112,0),4)</f>
        <v>80</v>
      </c>
      <c r="I5462" s="25">
        <f>INDEX('Appendix 1 - Team Data'!$B$12:$R$112, MATCH(D5462, 'Appendix 1 - Team Data'!$B$12:$B$112,0),4)</f>
        <v>90</v>
      </c>
      <c r="J5462" s="25">
        <f t="shared" si="86"/>
        <v>1</v>
      </c>
    </row>
    <row r="5463" spans="2:10">
      <c r="B5463" s="3">
        <v>32966</v>
      </c>
      <c r="C5463" s="10" t="s">
        <v>36</v>
      </c>
      <c r="D5463" s="10" t="s">
        <v>228</v>
      </c>
      <c r="E5463" s="25">
        <v>2</v>
      </c>
      <c r="F5463" s="25">
        <v>1</v>
      </c>
      <c r="G5463" s="10" t="s">
        <v>288</v>
      </c>
      <c r="H5463" s="25">
        <f>INDEX('Appendix 1 - Team Data'!$B$12:$R$112, MATCH(C5463, 'Appendix 1 - Team Data'!$B$12:$B$112,0),4)</f>
        <v>80</v>
      </c>
      <c r="I5463" s="25">
        <f>INDEX('Appendix 1 - Team Data'!$B$12:$R$112, MATCH(D5463, 'Appendix 1 - Team Data'!$B$12:$B$112,0),4)</f>
        <v>50</v>
      </c>
      <c r="J5463" s="25">
        <f t="shared" si="86"/>
        <v>1</v>
      </c>
    </row>
    <row r="5464" spans="2:10">
      <c r="B5464" s="3">
        <v>32974</v>
      </c>
      <c r="C5464" s="10" t="s">
        <v>28</v>
      </c>
      <c r="D5464" s="10" t="s">
        <v>225</v>
      </c>
      <c r="E5464" s="25">
        <v>1</v>
      </c>
      <c r="F5464" s="25">
        <v>0</v>
      </c>
      <c r="G5464" s="10" t="s">
        <v>288</v>
      </c>
      <c r="H5464" s="25">
        <f>INDEX('Appendix 1 - Team Data'!$B$12:$R$112, MATCH(C5464, 'Appendix 1 - Team Data'!$B$12:$B$112,0),4)</f>
        <v>80</v>
      </c>
      <c r="I5464" s="25">
        <f>INDEX('Appendix 1 - Team Data'!$B$12:$R$112, MATCH(D5464, 'Appendix 1 - Team Data'!$B$12:$B$112,0),4)</f>
        <v>60</v>
      </c>
      <c r="J5464" s="25">
        <f t="shared" si="86"/>
        <v>1</v>
      </c>
    </row>
    <row r="5465" spans="2:10">
      <c r="B5465" s="3">
        <v>32988</v>
      </c>
      <c r="C5465" s="10" t="s">
        <v>221</v>
      </c>
      <c r="D5465" s="10" t="s">
        <v>15</v>
      </c>
      <c r="E5465" s="25">
        <v>1</v>
      </c>
      <c r="F5465" s="25">
        <v>0</v>
      </c>
      <c r="G5465" s="10" t="s">
        <v>288</v>
      </c>
      <c r="H5465" s="25">
        <f>INDEX('Appendix 1 - Team Data'!$B$12:$R$112, MATCH(C5465, 'Appendix 1 - Team Data'!$B$12:$B$112,0),4)</f>
        <v>60</v>
      </c>
      <c r="I5465" s="25">
        <f>INDEX('Appendix 1 - Team Data'!$B$12:$R$112, MATCH(D5465, 'Appendix 1 - Team Data'!$B$12:$B$112,0),4)</f>
        <v>50</v>
      </c>
      <c r="J5465" s="25">
        <f t="shared" si="86"/>
        <v>1</v>
      </c>
    </row>
    <row r="5466" spans="2:10">
      <c r="B5466" s="3">
        <v>32997</v>
      </c>
      <c r="C5466" s="10" t="s">
        <v>52</v>
      </c>
      <c r="D5466" s="10" t="s">
        <v>50</v>
      </c>
      <c r="E5466" s="25">
        <v>2</v>
      </c>
      <c r="F5466" s="25">
        <v>1</v>
      </c>
      <c r="G5466" s="10" t="s">
        <v>288</v>
      </c>
      <c r="H5466" s="25">
        <f>INDEX('Appendix 1 - Team Data'!$B$12:$R$112, MATCH(C5466, 'Appendix 1 - Team Data'!$B$12:$B$112,0),4)</f>
        <v>90</v>
      </c>
      <c r="I5466" s="25">
        <f>INDEX('Appendix 1 - Team Data'!$B$12:$R$112, MATCH(D5466, 'Appendix 1 - Team Data'!$B$12:$B$112,0),4)</f>
        <v>80</v>
      </c>
      <c r="J5466" s="25">
        <f t="shared" si="86"/>
        <v>1</v>
      </c>
    </row>
    <row r="5467" spans="2:10">
      <c r="B5467" s="3">
        <v>32998</v>
      </c>
      <c r="C5467" s="10" t="s">
        <v>35</v>
      </c>
      <c r="D5467" s="10" t="s">
        <v>233</v>
      </c>
      <c r="E5467" s="25">
        <v>2</v>
      </c>
      <c r="F5467" s="25">
        <v>1</v>
      </c>
      <c r="G5467" s="10" t="s">
        <v>288</v>
      </c>
      <c r="H5467" s="25">
        <f>INDEX('Appendix 1 - Team Data'!$B$12:$R$112, MATCH(C5467, 'Appendix 1 - Team Data'!$B$12:$B$112,0),4)</f>
        <v>90</v>
      </c>
      <c r="I5467" s="25">
        <f>INDEX('Appendix 1 - Team Data'!$B$12:$R$112, MATCH(D5467, 'Appendix 1 - Team Data'!$B$12:$B$112,0),4)</f>
        <v>40</v>
      </c>
      <c r="J5467" s="25">
        <f t="shared" si="86"/>
        <v>1</v>
      </c>
    </row>
    <row r="5468" spans="2:10">
      <c r="B5468" s="3">
        <v>33006</v>
      </c>
      <c r="C5468" s="10" t="s">
        <v>255</v>
      </c>
      <c r="D5468" s="10" t="s">
        <v>41</v>
      </c>
      <c r="E5468" s="25">
        <v>2</v>
      </c>
      <c r="F5468" s="25">
        <v>1</v>
      </c>
      <c r="G5468" s="10" t="s">
        <v>320</v>
      </c>
      <c r="H5468" s="25">
        <f>INDEX('Appendix 1 - Team Data'!$B$12:$R$112, MATCH(C5468, 'Appendix 1 - Team Data'!$B$12:$B$112,0),4)</f>
        <v>20</v>
      </c>
      <c r="I5468" s="25">
        <f>INDEX('Appendix 1 - Team Data'!$B$12:$R$112, MATCH(D5468, 'Appendix 1 - Team Data'!$B$12:$B$112,0),4)</f>
        <v>80</v>
      </c>
      <c r="J5468" s="25">
        <f t="shared" si="86"/>
        <v>1</v>
      </c>
    </row>
    <row r="5469" spans="2:10">
      <c r="B5469" s="3">
        <v>33008</v>
      </c>
      <c r="C5469" s="10" t="s">
        <v>48</v>
      </c>
      <c r="D5469" s="10" t="s">
        <v>28</v>
      </c>
      <c r="E5469" s="25">
        <v>1</v>
      </c>
      <c r="F5469" s="25">
        <v>0</v>
      </c>
      <c r="G5469" s="10" t="s">
        <v>288</v>
      </c>
      <c r="H5469" s="25">
        <f>INDEX('Appendix 1 - Team Data'!$B$12:$R$112, MATCH(C5469, 'Appendix 1 - Team Data'!$B$12:$B$112,0),4)</f>
        <v>90</v>
      </c>
      <c r="I5469" s="25">
        <f>INDEX('Appendix 1 - Team Data'!$B$12:$R$112, MATCH(D5469, 'Appendix 1 - Team Data'!$B$12:$B$112,0),4)</f>
        <v>80</v>
      </c>
      <c r="J5469" s="25">
        <f t="shared" si="86"/>
        <v>1</v>
      </c>
    </row>
    <row r="5470" spans="2:10">
      <c r="B5470" s="3">
        <v>33009</v>
      </c>
      <c r="C5470" s="10" t="s">
        <v>252</v>
      </c>
      <c r="D5470" s="10" t="s">
        <v>15</v>
      </c>
      <c r="E5470" s="25">
        <v>3</v>
      </c>
      <c r="F5470" s="25">
        <v>2</v>
      </c>
      <c r="G5470" s="10" t="s">
        <v>288</v>
      </c>
      <c r="H5470" s="25">
        <f>INDEX('Appendix 1 - Team Data'!$B$12:$R$112, MATCH(C5470, 'Appendix 1 - Team Data'!$B$12:$B$112,0),4)</f>
        <v>20</v>
      </c>
      <c r="I5470" s="25">
        <f>INDEX('Appendix 1 - Team Data'!$B$12:$R$112, MATCH(D5470, 'Appendix 1 - Team Data'!$B$12:$B$112,0),4)</f>
        <v>50</v>
      </c>
      <c r="J5470" s="25">
        <f t="shared" si="86"/>
        <v>1</v>
      </c>
    </row>
    <row r="5471" spans="2:10">
      <c r="B5471" s="3">
        <v>33011</v>
      </c>
      <c r="C5471" s="10" t="s">
        <v>229</v>
      </c>
      <c r="D5471" s="10" t="s">
        <v>18</v>
      </c>
      <c r="E5471" s="25">
        <v>1</v>
      </c>
      <c r="F5471" s="25">
        <v>0</v>
      </c>
      <c r="G5471" s="10" t="s">
        <v>288</v>
      </c>
      <c r="H5471" s="25">
        <f>INDEX('Appendix 1 - Team Data'!$B$12:$R$112, MATCH(C5471, 'Appendix 1 - Team Data'!$B$12:$B$112,0),4)</f>
        <v>50</v>
      </c>
      <c r="I5471" s="25">
        <f>INDEX('Appendix 1 - Team Data'!$B$12:$R$112, MATCH(D5471, 'Appendix 1 - Team Data'!$B$12:$B$112,0),4)</f>
        <v>80</v>
      </c>
      <c r="J5471" s="25">
        <f t="shared" si="86"/>
        <v>1</v>
      </c>
    </row>
    <row r="5472" spans="2:10">
      <c r="B5472" s="3">
        <v>33013</v>
      </c>
      <c r="C5472" s="10" t="s">
        <v>214</v>
      </c>
      <c r="D5472" s="10" t="s">
        <v>37</v>
      </c>
      <c r="E5472" s="25">
        <v>1</v>
      </c>
      <c r="F5472" s="25">
        <v>0</v>
      </c>
      <c r="G5472" s="10" t="s">
        <v>288</v>
      </c>
      <c r="H5472" s="25">
        <f>INDEX('Appendix 1 - Team Data'!$B$12:$R$112, MATCH(C5472, 'Appendix 1 - Team Data'!$B$12:$B$112,0),4)</f>
        <v>70</v>
      </c>
      <c r="I5472" s="25">
        <f>INDEX('Appendix 1 - Team Data'!$B$12:$R$112, MATCH(D5472, 'Appendix 1 - Team Data'!$B$12:$B$112,0),4)</f>
        <v>60</v>
      </c>
      <c r="J5472" s="25">
        <f t="shared" si="86"/>
        <v>1</v>
      </c>
    </row>
    <row r="5473" spans="2:10">
      <c r="B5473" s="3">
        <v>33014</v>
      </c>
      <c r="C5473" s="10" t="s">
        <v>228</v>
      </c>
      <c r="D5473" s="10" t="s">
        <v>17</v>
      </c>
      <c r="E5473" s="25">
        <v>1</v>
      </c>
      <c r="F5473" s="25">
        <v>0</v>
      </c>
      <c r="G5473" s="10" t="s">
        <v>288</v>
      </c>
      <c r="H5473" s="25">
        <f>INDEX('Appendix 1 - Team Data'!$B$12:$R$112, MATCH(C5473, 'Appendix 1 - Team Data'!$B$12:$B$112,0),4)</f>
        <v>50</v>
      </c>
      <c r="I5473" s="25">
        <f>INDEX('Appendix 1 - Team Data'!$B$12:$R$112, MATCH(D5473, 'Appendix 1 - Team Data'!$B$12:$B$112,0),4)</f>
        <v>50</v>
      </c>
      <c r="J5473" s="25">
        <f t="shared" si="86"/>
        <v>1</v>
      </c>
    </row>
    <row r="5474" spans="2:10">
      <c r="B5474" s="3">
        <v>33015</v>
      </c>
      <c r="C5474" s="10" t="s">
        <v>48</v>
      </c>
      <c r="D5474" s="10" t="s">
        <v>18</v>
      </c>
      <c r="E5474" s="25">
        <v>1</v>
      </c>
      <c r="F5474" s="25">
        <v>2</v>
      </c>
      <c r="G5474" s="10" t="s">
        <v>288</v>
      </c>
      <c r="H5474" s="25">
        <f>INDEX('Appendix 1 - Team Data'!$B$12:$R$112, MATCH(C5474, 'Appendix 1 - Team Data'!$B$12:$B$112,0),4)</f>
        <v>90</v>
      </c>
      <c r="I5474" s="25">
        <f>INDEX('Appendix 1 - Team Data'!$B$12:$R$112, MATCH(D5474, 'Appendix 1 - Team Data'!$B$12:$B$112,0),4)</f>
        <v>80</v>
      </c>
      <c r="J5474" s="25">
        <f t="shared" si="86"/>
        <v>1</v>
      </c>
    </row>
    <row r="5475" spans="2:10">
      <c r="B5475" s="3">
        <v>33015</v>
      </c>
      <c r="C5475" s="10" t="s">
        <v>252</v>
      </c>
      <c r="D5475" s="10" t="s">
        <v>30</v>
      </c>
      <c r="E5475" s="25">
        <v>1</v>
      </c>
      <c r="F5475" s="25">
        <v>2</v>
      </c>
      <c r="G5475" s="10" t="s">
        <v>288</v>
      </c>
      <c r="H5475" s="25">
        <f>INDEX('Appendix 1 - Team Data'!$B$12:$R$112, MATCH(C5475, 'Appendix 1 - Team Data'!$B$12:$B$112,0),4)</f>
        <v>20</v>
      </c>
      <c r="I5475" s="25">
        <f>INDEX('Appendix 1 - Team Data'!$B$12:$R$112, MATCH(D5475, 'Appendix 1 - Team Data'!$B$12:$B$112,0),4)</f>
        <v>90</v>
      </c>
      <c r="J5475" s="25">
        <f t="shared" si="86"/>
        <v>1</v>
      </c>
    </row>
    <row r="5476" spans="2:10">
      <c r="B5476" s="3">
        <v>33023</v>
      </c>
      <c r="C5476" s="10" t="s">
        <v>226</v>
      </c>
      <c r="D5476" s="10" t="s">
        <v>212</v>
      </c>
      <c r="E5476" s="25">
        <v>3</v>
      </c>
      <c r="F5476" s="25">
        <v>2</v>
      </c>
      <c r="G5476" s="10" t="s">
        <v>288</v>
      </c>
      <c r="H5476" s="25">
        <f>INDEX('Appendix 1 - Team Data'!$B$12:$R$112, MATCH(C5476, 'Appendix 1 - Team Data'!$B$12:$B$112,0),4)</f>
        <v>60</v>
      </c>
      <c r="I5476" s="25">
        <f>INDEX('Appendix 1 - Team Data'!$B$12:$R$112, MATCH(D5476, 'Appendix 1 - Team Data'!$B$12:$B$112,0),4)</f>
        <v>80</v>
      </c>
      <c r="J5476" s="25">
        <f t="shared" si="86"/>
        <v>1</v>
      </c>
    </row>
    <row r="5477" spans="2:10">
      <c r="B5477" s="3">
        <v>33023</v>
      </c>
      <c r="C5477" s="10" t="s">
        <v>238</v>
      </c>
      <c r="D5477" s="10" t="s">
        <v>234</v>
      </c>
      <c r="E5477" s="25">
        <v>1</v>
      </c>
      <c r="F5477" s="25">
        <v>0</v>
      </c>
      <c r="G5477" s="10" t="s">
        <v>288</v>
      </c>
      <c r="H5477" s="25">
        <f>INDEX('Appendix 1 - Team Data'!$B$12:$R$112, MATCH(C5477, 'Appendix 1 - Team Data'!$B$12:$B$112,0),4)</f>
        <v>40</v>
      </c>
      <c r="I5477" s="25">
        <f>INDEX('Appendix 1 - Team Data'!$B$12:$R$112, MATCH(D5477, 'Appendix 1 - Team Data'!$B$12:$B$112,0),4)</f>
        <v>40</v>
      </c>
      <c r="J5477" s="25">
        <f t="shared" si="86"/>
        <v>1</v>
      </c>
    </row>
    <row r="5478" spans="2:10">
      <c r="B5478" s="3">
        <v>33023</v>
      </c>
      <c r="C5478" s="10" t="s">
        <v>40</v>
      </c>
      <c r="D5478" s="10" t="s">
        <v>28</v>
      </c>
      <c r="E5478" s="25">
        <v>1</v>
      </c>
      <c r="F5478" s="25">
        <v>0</v>
      </c>
      <c r="G5478" s="10" t="s">
        <v>288</v>
      </c>
      <c r="H5478" s="25">
        <f>INDEX('Appendix 1 - Team Data'!$B$12:$R$112, MATCH(C5478, 'Appendix 1 - Team Data'!$B$12:$B$112,0),4)</f>
        <v>90</v>
      </c>
      <c r="I5478" s="25">
        <f>INDEX('Appendix 1 - Team Data'!$B$12:$R$112, MATCH(D5478, 'Appendix 1 - Team Data'!$B$12:$B$112,0),4)</f>
        <v>80</v>
      </c>
      <c r="J5478" s="25">
        <f t="shared" si="86"/>
        <v>1</v>
      </c>
    </row>
    <row r="5479" spans="2:10">
      <c r="B5479" s="3">
        <v>33030</v>
      </c>
      <c r="C5479" s="10" t="s">
        <v>246</v>
      </c>
      <c r="D5479" s="10" t="s">
        <v>28</v>
      </c>
      <c r="E5479" s="25">
        <v>1</v>
      </c>
      <c r="F5479" s="25">
        <v>2</v>
      </c>
      <c r="G5479" s="10" t="s">
        <v>288</v>
      </c>
      <c r="H5479" s="25">
        <f>INDEX('Appendix 1 - Team Data'!$B$12:$R$112, MATCH(C5479, 'Appendix 1 - Team Data'!$B$12:$B$112,0),4)</f>
        <v>30</v>
      </c>
      <c r="I5479" s="25">
        <f>INDEX('Appendix 1 - Team Data'!$B$12:$R$112, MATCH(D5479, 'Appendix 1 - Team Data'!$B$12:$B$112,0),4)</f>
        <v>80</v>
      </c>
      <c r="J5479" s="25">
        <f t="shared" si="86"/>
        <v>1</v>
      </c>
    </row>
    <row r="5480" spans="2:10">
      <c r="B5480" s="3">
        <v>33032</v>
      </c>
      <c r="C5480" s="10" t="s">
        <v>30</v>
      </c>
      <c r="D5480" s="10" t="s">
        <v>231</v>
      </c>
      <c r="E5480" s="25">
        <v>0</v>
      </c>
      <c r="F5480" s="25">
        <v>1</v>
      </c>
      <c r="G5480" s="10" t="s">
        <v>286</v>
      </c>
      <c r="H5480" s="25">
        <f>INDEX('Appendix 1 - Team Data'!$B$12:$R$112, MATCH(C5480, 'Appendix 1 - Team Data'!$B$12:$B$112,0),4)</f>
        <v>90</v>
      </c>
      <c r="I5480" s="25">
        <f>INDEX('Appendix 1 - Team Data'!$B$12:$R$112, MATCH(D5480, 'Appendix 1 - Team Data'!$B$12:$B$112,0),4)</f>
        <v>40</v>
      </c>
      <c r="J5480" s="25">
        <f t="shared" si="86"/>
        <v>1</v>
      </c>
    </row>
    <row r="5481" spans="2:10">
      <c r="B5481" s="3">
        <v>33033</v>
      </c>
      <c r="C5481" s="10" t="s">
        <v>211</v>
      </c>
      <c r="D5481" s="10" t="s">
        <v>226</v>
      </c>
      <c r="E5481" s="25">
        <v>1</v>
      </c>
      <c r="F5481" s="25">
        <v>0</v>
      </c>
      <c r="G5481" s="10" t="s">
        <v>286</v>
      </c>
      <c r="H5481" s="25">
        <f>INDEX('Appendix 1 - Team Data'!$B$12:$R$112, MATCH(C5481, 'Appendix 1 - Team Data'!$B$12:$B$112,0),4)</f>
        <v>90</v>
      </c>
      <c r="I5481" s="25">
        <f>INDEX('Appendix 1 - Team Data'!$B$12:$R$112, MATCH(D5481, 'Appendix 1 - Team Data'!$B$12:$B$112,0),4)</f>
        <v>60</v>
      </c>
      <c r="J5481" s="25">
        <f t="shared" si="86"/>
        <v>1</v>
      </c>
    </row>
    <row r="5482" spans="2:10">
      <c r="B5482" s="3">
        <v>33034</v>
      </c>
      <c r="C5482" s="10" t="s">
        <v>35</v>
      </c>
      <c r="D5482" s="10" t="s">
        <v>42</v>
      </c>
      <c r="E5482" s="25">
        <v>2</v>
      </c>
      <c r="F5482" s="25">
        <v>1</v>
      </c>
      <c r="G5482" s="10" t="s">
        <v>286</v>
      </c>
      <c r="H5482" s="25">
        <f>INDEX('Appendix 1 - Team Data'!$B$12:$R$112, MATCH(C5482, 'Appendix 1 - Team Data'!$B$12:$B$112,0),4)</f>
        <v>90</v>
      </c>
      <c r="I5482" s="25">
        <f>INDEX('Appendix 1 - Team Data'!$B$12:$R$112, MATCH(D5482, 'Appendix 1 - Team Data'!$B$12:$B$112,0),4)</f>
        <v>80</v>
      </c>
      <c r="J5482" s="25">
        <f t="shared" si="86"/>
        <v>1</v>
      </c>
    </row>
    <row r="5483" spans="2:10">
      <c r="B5483" s="3">
        <v>33035</v>
      </c>
      <c r="C5483" s="10" t="s">
        <v>37</v>
      </c>
      <c r="D5483" s="10" t="s">
        <v>222</v>
      </c>
      <c r="E5483" s="25">
        <v>1</v>
      </c>
      <c r="F5483" s="25">
        <v>0</v>
      </c>
      <c r="G5483" s="10" t="s">
        <v>286</v>
      </c>
      <c r="H5483" s="25">
        <f>INDEX('Appendix 1 - Team Data'!$B$12:$R$112, MATCH(C5483, 'Appendix 1 - Team Data'!$B$12:$B$112,0),4)</f>
        <v>60</v>
      </c>
      <c r="I5483" s="25">
        <f>INDEX('Appendix 1 - Team Data'!$B$12:$R$112, MATCH(D5483, 'Appendix 1 - Team Data'!$B$12:$B$112,0),4)</f>
        <v>60</v>
      </c>
      <c r="J5483" s="25">
        <f t="shared" si="86"/>
        <v>1</v>
      </c>
    </row>
    <row r="5484" spans="2:10">
      <c r="B5484" s="3">
        <v>33038</v>
      </c>
      <c r="C5484" s="10" t="s">
        <v>231</v>
      </c>
      <c r="D5484" s="10" t="s">
        <v>228</v>
      </c>
      <c r="E5484" s="25">
        <v>2</v>
      </c>
      <c r="F5484" s="25">
        <v>1</v>
      </c>
      <c r="G5484" s="10" t="s">
        <v>286</v>
      </c>
      <c r="H5484" s="25">
        <f>INDEX('Appendix 1 - Team Data'!$B$12:$R$112, MATCH(C5484, 'Appendix 1 - Team Data'!$B$12:$B$112,0),4)</f>
        <v>40</v>
      </c>
      <c r="I5484" s="25">
        <f>INDEX('Appendix 1 - Team Data'!$B$12:$R$112, MATCH(D5484, 'Appendix 1 - Team Data'!$B$12:$B$112,0),4)</f>
        <v>50</v>
      </c>
      <c r="J5484" s="25">
        <f t="shared" si="86"/>
        <v>1</v>
      </c>
    </row>
    <row r="5485" spans="2:10">
      <c r="B5485" s="3">
        <v>33040</v>
      </c>
      <c r="C5485" s="10" t="s">
        <v>35</v>
      </c>
      <c r="D5485" s="10" t="s">
        <v>37</v>
      </c>
      <c r="E5485" s="25">
        <v>1</v>
      </c>
      <c r="F5485" s="25">
        <v>0</v>
      </c>
      <c r="G5485" s="10" t="s">
        <v>286</v>
      </c>
      <c r="H5485" s="25">
        <f>INDEX('Appendix 1 - Team Data'!$B$12:$R$112, MATCH(C5485, 'Appendix 1 - Team Data'!$B$12:$B$112,0),4)</f>
        <v>90</v>
      </c>
      <c r="I5485" s="25">
        <f>INDEX('Appendix 1 - Team Data'!$B$12:$R$112, MATCH(D5485, 'Appendix 1 - Team Data'!$B$12:$B$112,0),4)</f>
        <v>60</v>
      </c>
      <c r="J5485" s="25">
        <f t="shared" si="86"/>
        <v>1</v>
      </c>
    </row>
    <row r="5486" spans="2:10">
      <c r="B5486" s="3">
        <v>33040</v>
      </c>
      <c r="C5486" s="10" t="s">
        <v>42</v>
      </c>
      <c r="D5486" s="10" t="s">
        <v>222</v>
      </c>
      <c r="E5486" s="25">
        <v>1</v>
      </c>
      <c r="F5486" s="25">
        <v>2</v>
      </c>
      <c r="G5486" s="10" t="s">
        <v>286</v>
      </c>
      <c r="H5486" s="25">
        <f>INDEX('Appendix 1 - Team Data'!$B$12:$R$112, MATCH(C5486, 'Appendix 1 - Team Data'!$B$12:$B$112,0),4)</f>
        <v>80</v>
      </c>
      <c r="I5486" s="25">
        <f>INDEX('Appendix 1 - Team Data'!$B$12:$R$112, MATCH(D5486, 'Appendix 1 - Team Data'!$B$12:$B$112,0),4)</f>
        <v>60</v>
      </c>
      <c r="J5486" s="25">
        <f t="shared" si="86"/>
        <v>1</v>
      </c>
    </row>
    <row r="5487" spans="2:10">
      <c r="B5487" s="3">
        <v>33044</v>
      </c>
      <c r="C5487" s="10" t="s">
        <v>35</v>
      </c>
      <c r="D5487" s="10" t="s">
        <v>222</v>
      </c>
      <c r="E5487" s="25">
        <v>1</v>
      </c>
      <c r="F5487" s="25">
        <v>0</v>
      </c>
      <c r="G5487" s="10" t="s">
        <v>286</v>
      </c>
      <c r="H5487" s="25">
        <f>INDEX('Appendix 1 - Team Data'!$B$12:$R$112, MATCH(C5487, 'Appendix 1 - Team Data'!$B$12:$B$112,0),4)</f>
        <v>90</v>
      </c>
      <c r="I5487" s="25">
        <f>INDEX('Appendix 1 - Team Data'!$B$12:$R$112, MATCH(D5487, 'Appendix 1 - Team Data'!$B$12:$B$112,0),4)</f>
        <v>60</v>
      </c>
      <c r="J5487" s="25">
        <f t="shared" si="86"/>
        <v>1</v>
      </c>
    </row>
    <row r="5488" spans="2:10">
      <c r="B5488" s="3">
        <v>33044</v>
      </c>
      <c r="C5488" s="10" t="s">
        <v>42</v>
      </c>
      <c r="D5488" s="10" t="s">
        <v>37</v>
      </c>
      <c r="E5488" s="25">
        <v>1</v>
      </c>
      <c r="F5488" s="25">
        <v>2</v>
      </c>
      <c r="G5488" s="10" t="s">
        <v>286</v>
      </c>
      <c r="H5488" s="25">
        <f>INDEX('Appendix 1 - Team Data'!$B$12:$R$112, MATCH(C5488, 'Appendix 1 - Team Data'!$B$12:$B$112,0),4)</f>
        <v>80</v>
      </c>
      <c r="I5488" s="25">
        <f>INDEX('Appendix 1 - Team Data'!$B$12:$R$112, MATCH(D5488, 'Appendix 1 - Team Data'!$B$12:$B$112,0),4)</f>
        <v>60</v>
      </c>
      <c r="J5488" s="25">
        <f t="shared" si="86"/>
        <v>1</v>
      </c>
    </row>
    <row r="5489" spans="2:10">
      <c r="B5489" s="3">
        <v>33045</v>
      </c>
      <c r="C5489" s="10" t="s">
        <v>45</v>
      </c>
      <c r="D5489" s="10" t="s">
        <v>21</v>
      </c>
      <c r="E5489" s="25">
        <v>1</v>
      </c>
      <c r="F5489" s="25">
        <v>2</v>
      </c>
      <c r="G5489" s="10" t="s">
        <v>286</v>
      </c>
      <c r="H5489" s="25">
        <f>INDEX('Appendix 1 - Team Data'!$B$12:$R$112, MATCH(C5489, 'Appendix 1 - Team Data'!$B$12:$B$112,0),4)</f>
        <v>90</v>
      </c>
      <c r="I5489" s="25">
        <f>INDEX('Appendix 1 - Team Data'!$B$12:$R$112, MATCH(D5489, 'Appendix 1 - Team Data'!$B$12:$B$112,0),4)</f>
        <v>90</v>
      </c>
      <c r="J5489" s="25">
        <f t="shared" si="86"/>
        <v>1</v>
      </c>
    </row>
    <row r="5490" spans="2:10">
      <c r="B5490" s="3">
        <v>33045</v>
      </c>
      <c r="C5490" s="10" t="s">
        <v>48</v>
      </c>
      <c r="D5490" s="10" t="s">
        <v>17</v>
      </c>
      <c r="E5490" s="25">
        <v>1</v>
      </c>
      <c r="F5490" s="25">
        <v>0</v>
      </c>
      <c r="G5490" s="10" t="s">
        <v>286</v>
      </c>
      <c r="H5490" s="25">
        <f>INDEX('Appendix 1 - Team Data'!$B$12:$R$112, MATCH(C5490, 'Appendix 1 - Team Data'!$B$12:$B$112,0),4)</f>
        <v>90</v>
      </c>
      <c r="I5490" s="25">
        <f>INDEX('Appendix 1 - Team Data'!$B$12:$R$112, MATCH(D5490, 'Appendix 1 - Team Data'!$B$12:$B$112,0),4)</f>
        <v>50</v>
      </c>
      <c r="J5490" s="25">
        <f t="shared" si="86"/>
        <v>1</v>
      </c>
    </row>
    <row r="5491" spans="2:10">
      <c r="B5491" s="3">
        <v>33045</v>
      </c>
      <c r="C5491" s="10" t="s">
        <v>43</v>
      </c>
      <c r="D5491" s="10" t="s">
        <v>18</v>
      </c>
      <c r="E5491" s="25">
        <v>0</v>
      </c>
      <c r="F5491" s="25">
        <v>1</v>
      </c>
      <c r="G5491" s="10" t="s">
        <v>286</v>
      </c>
      <c r="H5491" s="25">
        <f>INDEX('Appendix 1 - Team Data'!$B$12:$R$112, MATCH(C5491, 'Appendix 1 - Team Data'!$B$12:$B$112,0),4)</f>
        <v>70</v>
      </c>
      <c r="I5491" s="25">
        <f>INDEX('Appendix 1 - Team Data'!$B$12:$R$112, MATCH(D5491, 'Appendix 1 - Team Data'!$B$12:$B$112,0),4)</f>
        <v>80</v>
      </c>
      <c r="J5491" s="25">
        <f t="shared" si="86"/>
        <v>1</v>
      </c>
    </row>
    <row r="5492" spans="2:10">
      <c r="B5492" s="3">
        <v>33047</v>
      </c>
      <c r="C5492" s="10" t="s">
        <v>231</v>
      </c>
      <c r="D5492" s="10" t="s">
        <v>52</v>
      </c>
      <c r="E5492" s="25">
        <v>2</v>
      </c>
      <c r="F5492" s="25">
        <v>1</v>
      </c>
      <c r="G5492" s="10" t="s">
        <v>286</v>
      </c>
      <c r="H5492" s="25">
        <f>INDEX('Appendix 1 - Team Data'!$B$12:$R$112, MATCH(C5492, 'Appendix 1 - Team Data'!$B$12:$B$112,0),4)</f>
        <v>40</v>
      </c>
      <c r="I5492" s="25">
        <f>INDEX('Appendix 1 - Team Data'!$B$12:$R$112, MATCH(D5492, 'Appendix 1 - Team Data'!$B$12:$B$112,0),4)</f>
        <v>90</v>
      </c>
      <c r="J5492" s="25">
        <f t="shared" si="86"/>
        <v>1</v>
      </c>
    </row>
    <row r="5493" spans="2:10">
      <c r="B5493" s="3">
        <v>33048</v>
      </c>
      <c r="C5493" s="10" t="s">
        <v>35</v>
      </c>
      <c r="D5493" s="10" t="s">
        <v>30</v>
      </c>
      <c r="E5493" s="25">
        <v>0</v>
      </c>
      <c r="F5493" s="25">
        <v>1</v>
      </c>
      <c r="G5493" s="10" t="s">
        <v>286</v>
      </c>
      <c r="H5493" s="25">
        <f>INDEX('Appendix 1 - Team Data'!$B$12:$R$112, MATCH(C5493, 'Appendix 1 - Team Data'!$B$12:$B$112,0),4)</f>
        <v>90</v>
      </c>
      <c r="I5493" s="25">
        <f>INDEX('Appendix 1 - Team Data'!$B$12:$R$112, MATCH(D5493, 'Appendix 1 - Team Data'!$B$12:$B$112,0),4)</f>
        <v>90</v>
      </c>
      <c r="J5493" s="25">
        <f t="shared" si="86"/>
        <v>1</v>
      </c>
    </row>
    <row r="5494" spans="2:10">
      <c r="B5494" s="3">
        <v>33048</v>
      </c>
      <c r="C5494" s="10" t="s">
        <v>40</v>
      </c>
      <c r="D5494" s="10" t="s">
        <v>212</v>
      </c>
      <c r="E5494" s="25">
        <v>2</v>
      </c>
      <c r="F5494" s="25">
        <v>1</v>
      </c>
      <c r="G5494" s="10" t="s">
        <v>286</v>
      </c>
      <c r="H5494" s="25">
        <f>INDEX('Appendix 1 - Team Data'!$B$12:$R$112, MATCH(C5494, 'Appendix 1 - Team Data'!$B$12:$B$112,0),4)</f>
        <v>90</v>
      </c>
      <c r="I5494" s="25">
        <f>INDEX('Appendix 1 - Team Data'!$B$12:$R$112, MATCH(D5494, 'Appendix 1 - Team Data'!$B$12:$B$112,0),4)</f>
        <v>80</v>
      </c>
      <c r="J5494" s="25">
        <f t="shared" si="86"/>
        <v>1</v>
      </c>
    </row>
    <row r="5495" spans="2:10">
      <c r="B5495" s="3">
        <v>33050</v>
      </c>
      <c r="C5495" s="10" t="s">
        <v>48</v>
      </c>
      <c r="D5495" s="10" t="s">
        <v>45</v>
      </c>
      <c r="E5495" s="25">
        <v>1</v>
      </c>
      <c r="F5495" s="25">
        <v>0</v>
      </c>
      <c r="G5495" s="10" t="s">
        <v>286</v>
      </c>
      <c r="H5495" s="25">
        <f>INDEX('Appendix 1 - Team Data'!$B$12:$R$112, MATCH(C5495, 'Appendix 1 - Team Data'!$B$12:$B$112,0),4)</f>
        <v>90</v>
      </c>
      <c r="I5495" s="25">
        <f>INDEX('Appendix 1 - Team Data'!$B$12:$R$112, MATCH(D5495, 'Appendix 1 - Team Data'!$B$12:$B$112,0),4)</f>
        <v>90</v>
      </c>
      <c r="J5495" s="25">
        <f t="shared" si="86"/>
        <v>1</v>
      </c>
    </row>
    <row r="5496" spans="2:10">
      <c r="B5496" s="3">
        <v>33054</v>
      </c>
      <c r="C5496" s="10" t="s">
        <v>211</v>
      </c>
      <c r="D5496" s="10" t="s">
        <v>221</v>
      </c>
      <c r="E5496" s="25">
        <v>1</v>
      </c>
      <c r="F5496" s="25">
        <v>0</v>
      </c>
      <c r="G5496" s="10" t="s">
        <v>286</v>
      </c>
      <c r="H5496" s="25">
        <f>INDEX('Appendix 1 - Team Data'!$B$12:$R$112, MATCH(C5496, 'Appendix 1 - Team Data'!$B$12:$B$112,0),4)</f>
        <v>90</v>
      </c>
      <c r="I5496" s="25">
        <f>INDEX('Appendix 1 - Team Data'!$B$12:$R$112, MATCH(D5496, 'Appendix 1 - Team Data'!$B$12:$B$112,0),4)</f>
        <v>60</v>
      </c>
      <c r="J5496" s="25">
        <f t="shared" si="86"/>
        <v>1</v>
      </c>
    </row>
    <row r="5497" spans="2:10">
      <c r="B5497" s="3">
        <v>33055</v>
      </c>
      <c r="C5497" s="10" t="s">
        <v>231</v>
      </c>
      <c r="D5497" s="10" t="s">
        <v>48</v>
      </c>
      <c r="E5497" s="25">
        <v>2</v>
      </c>
      <c r="F5497" s="25">
        <v>3</v>
      </c>
      <c r="G5497" s="10" t="s">
        <v>286</v>
      </c>
      <c r="H5497" s="25">
        <f>INDEX('Appendix 1 - Team Data'!$B$12:$R$112, MATCH(C5497, 'Appendix 1 - Team Data'!$B$12:$B$112,0),4)</f>
        <v>40</v>
      </c>
      <c r="I5497" s="25">
        <f>INDEX('Appendix 1 - Team Data'!$B$12:$R$112, MATCH(D5497, 'Appendix 1 - Team Data'!$B$12:$B$112,0),4)</f>
        <v>90</v>
      </c>
      <c r="J5497" s="25">
        <f t="shared" si="86"/>
        <v>1</v>
      </c>
    </row>
    <row r="5498" spans="2:10">
      <c r="B5498" s="3">
        <v>33061</v>
      </c>
      <c r="C5498" s="10" t="s">
        <v>211</v>
      </c>
      <c r="D5498" s="10" t="s">
        <v>48</v>
      </c>
      <c r="E5498" s="25">
        <v>2</v>
      </c>
      <c r="F5498" s="25">
        <v>1</v>
      </c>
      <c r="G5498" s="10" t="s">
        <v>286</v>
      </c>
      <c r="H5498" s="25">
        <f>INDEX('Appendix 1 - Team Data'!$B$12:$R$112, MATCH(C5498, 'Appendix 1 - Team Data'!$B$12:$B$112,0),4)</f>
        <v>90</v>
      </c>
      <c r="I5498" s="25">
        <f>INDEX('Appendix 1 - Team Data'!$B$12:$R$112, MATCH(D5498, 'Appendix 1 - Team Data'!$B$12:$B$112,0),4)</f>
        <v>90</v>
      </c>
      <c r="J5498" s="25">
        <f t="shared" si="86"/>
        <v>1</v>
      </c>
    </row>
    <row r="5499" spans="2:10">
      <c r="B5499" s="3">
        <v>33062</v>
      </c>
      <c r="C5499" s="10" t="s">
        <v>40</v>
      </c>
      <c r="D5499" s="10" t="s">
        <v>30</v>
      </c>
      <c r="E5499" s="25">
        <v>1</v>
      </c>
      <c r="F5499" s="25">
        <v>0</v>
      </c>
      <c r="G5499" s="10" t="s">
        <v>286</v>
      </c>
      <c r="H5499" s="25">
        <f>INDEX('Appendix 1 - Team Data'!$B$12:$R$112, MATCH(C5499, 'Appendix 1 - Team Data'!$B$12:$B$112,0),4)</f>
        <v>90</v>
      </c>
      <c r="I5499" s="25">
        <f>INDEX('Appendix 1 - Team Data'!$B$12:$R$112, MATCH(D5499, 'Appendix 1 - Team Data'!$B$12:$B$112,0),4)</f>
        <v>90</v>
      </c>
      <c r="J5499" s="25">
        <f t="shared" si="86"/>
        <v>1</v>
      </c>
    </row>
    <row r="5500" spans="2:10">
      <c r="B5500" s="3">
        <v>33083</v>
      </c>
      <c r="C5500" s="10" t="s">
        <v>248</v>
      </c>
      <c r="D5500" s="10" t="s">
        <v>53</v>
      </c>
      <c r="E5500" s="25">
        <v>1</v>
      </c>
      <c r="F5500" s="25">
        <v>0</v>
      </c>
      <c r="G5500" s="10" t="s">
        <v>338</v>
      </c>
      <c r="H5500" s="25">
        <f>INDEX('Appendix 1 - Team Data'!$B$12:$R$112, MATCH(C5500, 'Appendix 1 - Team Data'!$B$12:$B$112,0),4)</f>
        <v>30</v>
      </c>
      <c r="I5500" s="25">
        <f>INDEX('Appendix 1 - Team Data'!$B$12:$R$112, MATCH(D5500, 'Appendix 1 - Team Data'!$B$12:$B$112,0),4)</f>
        <v>50</v>
      </c>
      <c r="J5500" s="25">
        <f t="shared" si="86"/>
        <v>1</v>
      </c>
    </row>
    <row r="5501" spans="2:10">
      <c r="B5501" s="3">
        <v>33085</v>
      </c>
      <c r="C5501" s="10" t="s">
        <v>248</v>
      </c>
      <c r="D5501" s="10" t="s">
        <v>43</v>
      </c>
      <c r="E5501" s="25">
        <v>0</v>
      </c>
      <c r="F5501" s="25">
        <v>1</v>
      </c>
      <c r="G5501" s="10" t="s">
        <v>338</v>
      </c>
      <c r="H5501" s="25">
        <f>INDEX('Appendix 1 - Team Data'!$B$12:$R$112, MATCH(C5501, 'Appendix 1 - Team Data'!$B$12:$B$112,0),4)</f>
        <v>30</v>
      </c>
      <c r="I5501" s="25">
        <f>INDEX('Appendix 1 - Team Data'!$B$12:$R$112, MATCH(D5501, 'Appendix 1 - Team Data'!$B$12:$B$112,0),4)</f>
        <v>70</v>
      </c>
      <c r="J5501" s="25">
        <f t="shared" si="86"/>
        <v>1</v>
      </c>
    </row>
    <row r="5502" spans="2:10">
      <c r="B5502" s="3">
        <v>33101</v>
      </c>
      <c r="C5502" s="10" t="s">
        <v>254</v>
      </c>
      <c r="D5502" s="10" t="s">
        <v>248</v>
      </c>
      <c r="E5502" s="25">
        <v>2</v>
      </c>
      <c r="F5502" s="25">
        <v>1</v>
      </c>
      <c r="G5502" s="10" t="s">
        <v>288</v>
      </c>
      <c r="H5502" s="25">
        <f>INDEX('Appendix 1 - Team Data'!$B$12:$R$112, MATCH(C5502, 'Appendix 1 - Team Data'!$B$12:$B$112,0),4)</f>
        <v>20</v>
      </c>
      <c r="I5502" s="25">
        <f>INDEX('Appendix 1 - Team Data'!$B$12:$R$112, MATCH(D5502, 'Appendix 1 - Team Data'!$B$12:$B$112,0),4)</f>
        <v>30</v>
      </c>
      <c r="J5502" s="25">
        <f t="shared" si="86"/>
        <v>1</v>
      </c>
    </row>
    <row r="5503" spans="2:10">
      <c r="B5503" s="3">
        <v>33107</v>
      </c>
      <c r="C5503" s="10" t="s">
        <v>246</v>
      </c>
      <c r="D5503" s="10" t="s">
        <v>42</v>
      </c>
      <c r="E5503" s="25">
        <v>1</v>
      </c>
      <c r="F5503" s="25">
        <v>2</v>
      </c>
      <c r="G5503" s="10" t="s">
        <v>288</v>
      </c>
      <c r="H5503" s="25">
        <f>INDEX('Appendix 1 - Team Data'!$B$12:$R$112, MATCH(C5503, 'Appendix 1 - Team Data'!$B$12:$B$112,0),4)</f>
        <v>30</v>
      </c>
      <c r="I5503" s="25">
        <f>INDEX('Appendix 1 - Team Data'!$B$12:$R$112, MATCH(D5503, 'Appendix 1 - Team Data'!$B$12:$B$112,0),4)</f>
        <v>80</v>
      </c>
      <c r="J5503" s="25">
        <f t="shared" si="86"/>
        <v>1</v>
      </c>
    </row>
    <row r="5504" spans="2:10">
      <c r="B5504" s="3">
        <v>33109</v>
      </c>
      <c r="C5504" s="10" t="s">
        <v>254</v>
      </c>
      <c r="D5504" s="10" t="s">
        <v>248</v>
      </c>
      <c r="E5504" s="25">
        <v>1</v>
      </c>
      <c r="F5504" s="25">
        <v>0</v>
      </c>
      <c r="G5504" s="10" t="s">
        <v>288</v>
      </c>
      <c r="H5504" s="25">
        <f>INDEX('Appendix 1 - Team Data'!$B$12:$R$112, MATCH(C5504, 'Appendix 1 - Team Data'!$B$12:$B$112,0),4)</f>
        <v>20</v>
      </c>
      <c r="I5504" s="25">
        <f>INDEX('Appendix 1 - Team Data'!$B$12:$R$112, MATCH(D5504, 'Appendix 1 - Team Data'!$B$12:$B$112,0),4)</f>
        <v>30</v>
      </c>
      <c r="J5504" s="25">
        <f t="shared" si="86"/>
        <v>1</v>
      </c>
    </row>
    <row r="5505" spans="2:10">
      <c r="B5505" s="3">
        <v>33112</v>
      </c>
      <c r="C5505" s="10" t="s">
        <v>257</v>
      </c>
      <c r="D5505" s="10" t="s">
        <v>238</v>
      </c>
      <c r="E5505" s="25">
        <v>2</v>
      </c>
      <c r="F5505" s="25">
        <v>1</v>
      </c>
      <c r="G5505" s="10" t="s">
        <v>288</v>
      </c>
      <c r="H5505" s="25">
        <f>INDEX('Appendix 1 - Team Data'!$B$12:$R$112, MATCH(C5505, 'Appendix 1 - Team Data'!$B$12:$B$112,0),4)</f>
        <v>20</v>
      </c>
      <c r="I5505" s="25">
        <f>INDEX('Appendix 1 - Team Data'!$B$12:$R$112, MATCH(D5505, 'Appendix 1 - Team Data'!$B$12:$B$112,0),4)</f>
        <v>40</v>
      </c>
      <c r="J5505" s="25">
        <f t="shared" si="86"/>
        <v>1</v>
      </c>
    </row>
    <row r="5506" spans="2:10">
      <c r="B5506" s="3">
        <v>33114</v>
      </c>
      <c r="C5506" s="10" t="s">
        <v>15</v>
      </c>
      <c r="D5506" s="10" t="s">
        <v>228</v>
      </c>
      <c r="E5506" s="25">
        <v>1</v>
      </c>
      <c r="F5506" s="25">
        <v>2</v>
      </c>
      <c r="G5506" s="10" t="s">
        <v>288</v>
      </c>
      <c r="H5506" s="25">
        <f>INDEX('Appendix 1 - Team Data'!$B$12:$R$112, MATCH(C5506, 'Appendix 1 - Team Data'!$B$12:$B$112,0),4)</f>
        <v>50</v>
      </c>
      <c r="I5506" s="25">
        <f>INDEX('Appendix 1 - Team Data'!$B$12:$R$112, MATCH(D5506, 'Appendix 1 - Team Data'!$B$12:$B$112,0),4)</f>
        <v>50</v>
      </c>
      <c r="J5506" s="25">
        <f t="shared" si="86"/>
        <v>1</v>
      </c>
    </row>
    <row r="5507" spans="2:10">
      <c r="B5507" s="3">
        <v>33121</v>
      </c>
      <c r="C5507" s="10" t="s">
        <v>230</v>
      </c>
      <c r="D5507" s="10" t="s">
        <v>239</v>
      </c>
      <c r="E5507" s="25">
        <v>1</v>
      </c>
      <c r="F5507" s="25">
        <v>0</v>
      </c>
      <c r="G5507" s="10" t="s">
        <v>288</v>
      </c>
      <c r="H5507" s="25">
        <f>INDEX('Appendix 1 - Team Data'!$B$12:$R$112, MATCH(C5507, 'Appendix 1 - Team Data'!$B$12:$B$112,0),4)</f>
        <v>50</v>
      </c>
      <c r="I5507" s="25">
        <f>INDEX('Appendix 1 - Team Data'!$B$12:$R$112, MATCH(D5507, 'Appendix 1 - Team Data'!$B$12:$B$112,0),4)</f>
        <v>40</v>
      </c>
      <c r="J5507" s="25">
        <f t="shared" si="86"/>
        <v>1</v>
      </c>
    </row>
    <row r="5508" spans="2:10">
      <c r="B5508" s="3">
        <v>33121</v>
      </c>
      <c r="C5508" s="10" t="s">
        <v>31</v>
      </c>
      <c r="D5508" s="10" t="s">
        <v>25</v>
      </c>
      <c r="E5508" s="25">
        <v>1</v>
      </c>
      <c r="F5508" s="25">
        <v>2</v>
      </c>
      <c r="G5508" s="10" t="s">
        <v>293</v>
      </c>
      <c r="H5508" s="25">
        <f>INDEX('Appendix 1 - Team Data'!$B$12:$R$112, MATCH(C5508, 'Appendix 1 - Team Data'!$B$12:$B$112,0),4)</f>
        <v>70</v>
      </c>
      <c r="I5508" s="25">
        <f>INDEX('Appendix 1 - Team Data'!$B$12:$R$112, MATCH(D5508, 'Appendix 1 - Team Data'!$B$12:$B$112,0),4)</f>
        <v>90</v>
      </c>
      <c r="J5508" s="25">
        <f t="shared" si="86"/>
        <v>1</v>
      </c>
    </row>
    <row r="5509" spans="2:10">
      <c r="B5509" s="3">
        <v>33121</v>
      </c>
      <c r="C5509" s="10" t="s">
        <v>42</v>
      </c>
      <c r="D5509" s="10" t="s">
        <v>28</v>
      </c>
      <c r="E5509" s="25">
        <v>0</v>
      </c>
      <c r="F5509" s="25">
        <v>1</v>
      </c>
      <c r="G5509" s="10" t="s">
        <v>288</v>
      </c>
      <c r="H5509" s="25">
        <f>INDEX('Appendix 1 - Team Data'!$B$12:$R$112, MATCH(C5509, 'Appendix 1 - Team Data'!$B$12:$B$112,0),4)</f>
        <v>80</v>
      </c>
      <c r="I5509" s="25">
        <f>INDEX('Appendix 1 - Team Data'!$B$12:$R$112, MATCH(D5509, 'Appendix 1 - Team Data'!$B$12:$B$112,0),4)</f>
        <v>80</v>
      </c>
      <c r="J5509" s="25">
        <f t="shared" si="86"/>
        <v>1</v>
      </c>
    </row>
    <row r="5510" spans="2:10">
      <c r="B5510" s="3">
        <v>33122</v>
      </c>
      <c r="C5510" s="10" t="s">
        <v>43</v>
      </c>
      <c r="D5510" s="10" t="s">
        <v>26</v>
      </c>
      <c r="E5510" s="25">
        <v>1</v>
      </c>
      <c r="F5510" s="25">
        <v>0</v>
      </c>
      <c r="G5510" s="10" t="s">
        <v>288</v>
      </c>
      <c r="H5510" s="25">
        <f>INDEX('Appendix 1 - Team Data'!$B$12:$R$112, MATCH(C5510, 'Appendix 1 - Team Data'!$B$12:$B$112,0),4)</f>
        <v>70</v>
      </c>
      <c r="I5510" s="25">
        <f>INDEX('Appendix 1 - Team Data'!$B$12:$R$112, MATCH(D5510, 'Appendix 1 - Team Data'!$B$12:$B$112,0),4)</f>
        <v>60</v>
      </c>
      <c r="J5510" s="25">
        <f t="shared" si="86"/>
        <v>1</v>
      </c>
    </row>
    <row r="5511" spans="2:10">
      <c r="B5511" s="3">
        <v>33125</v>
      </c>
      <c r="C5511" s="10" t="s">
        <v>43</v>
      </c>
      <c r="D5511" s="10" t="s">
        <v>26</v>
      </c>
      <c r="E5511" s="25">
        <v>1</v>
      </c>
      <c r="F5511" s="25">
        <v>0</v>
      </c>
      <c r="G5511" s="10" t="s">
        <v>288</v>
      </c>
      <c r="H5511" s="25">
        <f>INDEX('Appendix 1 - Team Data'!$B$12:$R$112, MATCH(C5511, 'Appendix 1 - Team Data'!$B$12:$B$112,0),4)</f>
        <v>70</v>
      </c>
      <c r="I5511" s="25">
        <f>INDEX('Appendix 1 - Team Data'!$B$12:$R$112, MATCH(D5511, 'Appendix 1 - Team Data'!$B$12:$B$112,0),4)</f>
        <v>60</v>
      </c>
      <c r="J5511" s="25">
        <f t="shared" si="86"/>
        <v>1</v>
      </c>
    </row>
    <row r="5512" spans="2:10">
      <c r="B5512" s="3">
        <v>33127</v>
      </c>
      <c r="C5512" s="10" t="s">
        <v>28</v>
      </c>
      <c r="D5512" s="10" t="s">
        <v>214</v>
      </c>
      <c r="E5512" s="25">
        <v>1</v>
      </c>
      <c r="F5512" s="25">
        <v>0</v>
      </c>
      <c r="G5512" s="10" t="s">
        <v>288</v>
      </c>
      <c r="H5512" s="25">
        <f>INDEX('Appendix 1 - Team Data'!$B$12:$R$112, MATCH(C5512, 'Appendix 1 - Team Data'!$B$12:$B$112,0),4)</f>
        <v>80</v>
      </c>
      <c r="I5512" s="25">
        <f>INDEX('Appendix 1 - Team Data'!$B$12:$R$112, MATCH(D5512, 'Appendix 1 - Team Data'!$B$12:$B$112,0),4)</f>
        <v>70</v>
      </c>
      <c r="J5512" s="25">
        <f t="shared" si="86"/>
        <v>1</v>
      </c>
    </row>
    <row r="5513" spans="2:10">
      <c r="B5513" s="3">
        <v>33128</v>
      </c>
      <c r="C5513" s="10" t="s">
        <v>48</v>
      </c>
      <c r="D5513" s="10" t="s">
        <v>236</v>
      </c>
      <c r="E5513" s="25">
        <v>1</v>
      </c>
      <c r="F5513" s="25">
        <v>0</v>
      </c>
      <c r="G5513" s="10" t="s">
        <v>288</v>
      </c>
      <c r="H5513" s="25">
        <f>INDEX('Appendix 1 - Team Data'!$B$12:$R$112, MATCH(C5513, 'Appendix 1 - Team Data'!$B$12:$B$112,0),4)</f>
        <v>90</v>
      </c>
      <c r="I5513" s="25">
        <f>INDEX('Appendix 1 - Team Data'!$B$12:$R$112, MATCH(D5513, 'Appendix 1 - Team Data'!$B$12:$B$112,0),4)</f>
        <v>40</v>
      </c>
      <c r="J5513" s="25">
        <f t="shared" si="86"/>
        <v>1</v>
      </c>
    </row>
    <row r="5514" spans="2:10">
      <c r="B5514" s="3">
        <v>33128</v>
      </c>
      <c r="C5514" s="10" t="s">
        <v>221</v>
      </c>
      <c r="D5514" s="10" t="s">
        <v>22</v>
      </c>
      <c r="E5514" s="25">
        <v>1</v>
      </c>
      <c r="F5514" s="25">
        <v>0</v>
      </c>
      <c r="G5514" s="10" t="s">
        <v>288</v>
      </c>
      <c r="H5514" s="25">
        <f>INDEX('Appendix 1 - Team Data'!$B$12:$R$112, MATCH(C5514, 'Appendix 1 - Team Data'!$B$12:$B$112,0),4)</f>
        <v>60</v>
      </c>
      <c r="I5514" s="25">
        <f>INDEX('Appendix 1 - Team Data'!$B$12:$R$112, MATCH(D5514, 'Appendix 1 - Team Data'!$B$12:$B$112,0),4)</f>
        <v>50</v>
      </c>
      <c r="J5514" s="25">
        <f t="shared" si="86"/>
        <v>1</v>
      </c>
    </row>
    <row r="5515" spans="2:10">
      <c r="B5515" s="3">
        <v>33128</v>
      </c>
      <c r="C5515" s="10" t="s">
        <v>222</v>
      </c>
      <c r="D5515" s="10" t="s">
        <v>228</v>
      </c>
      <c r="E5515" s="25">
        <v>2</v>
      </c>
      <c r="F5515" s="25">
        <v>1</v>
      </c>
      <c r="G5515" s="10" t="s">
        <v>293</v>
      </c>
      <c r="H5515" s="25">
        <f>INDEX('Appendix 1 - Team Data'!$B$12:$R$112, MATCH(C5515, 'Appendix 1 - Team Data'!$B$12:$B$112,0),4)</f>
        <v>60</v>
      </c>
      <c r="I5515" s="25">
        <f>INDEX('Appendix 1 - Team Data'!$B$12:$R$112, MATCH(D5515, 'Appendix 1 - Team Data'!$B$12:$B$112,0),4)</f>
        <v>50</v>
      </c>
      <c r="J5515" s="25">
        <f t="shared" si="86"/>
        <v>1</v>
      </c>
    </row>
    <row r="5516" spans="2:10">
      <c r="B5516" s="3">
        <v>33142</v>
      </c>
      <c r="C5516" s="10" t="s">
        <v>211</v>
      </c>
      <c r="D5516" s="10" t="s">
        <v>212</v>
      </c>
      <c r="E5516" s="25">
        <v>1</v>
      </c>
      <c r="F5516" s="25">
        <v>0</v>
      </c>
      <c r="G5516" s="10" t="s">
        <v>288</v>
      </c>
      <c r="H5516" s="25">
        <f>INDEX('Appendix 1 - Team Data'!$B$12:$R$112, MATCH(C5516, 'Appendix 1 - Team Data'!$B$12:$B$112,0),4)</f>
        <v>90</v>
      </c>
      <c r="I5516" s="25">
        <f>INDEX('Appendix 1 - Team Data'!$B$12:$R$112, MATCH(D5516, 'Appendix 1 - Team Data'!$B$12:$B$112,0),4)</f>
        <v>80</v>
      </c>
      <c r="J5516" s="25">
        <f t="shared" si="86"/>
        <v>1</v>
      </c>
    </row>
    <row r="5517" spans="2:10">
      <c r="B5517" s="3">
        <v>33142</v>
      </c>
      <c r="C5517" s="10" t="s">
        <v>228</v>
      </c>
      <c r="D5517" s="10" t="s">
        <v>50</v>
      </c>
      <c r="E5517" s="25">
        <v>2</v>
      </c>
      <c r="F5517" s="25">
        <v>1</v>
      </c>
      <c r="G5517" s="10" t="s">
        <v>288</v>
      </c>
      <c r="H5517" s="25">
        <f>INDEX('Appendix 1 - Team Data'!$B$12:$R$112, MATCH(C5517, 'Appendix 1 - Team Data'!$B$12:$B$112,0),4)</f>
        <v>50</v>
      </c>
      <c r="I5517" s="25">
        <f>INDEX('Appendix 1 - Team Data'!$B$12:$R$112, MATCH(D5517, 'Appendix 1 - Team Data'!$B$12:$B$112,0),4)</f>
        <v>80</v>
      </c>
      <c r="J5517" s="25">
        <f t="shared" si="86"/>
        <v>1</v>
      </c>
    </row>
    <row r="5518" spans="2:10">
      <c r="B5518" s="3">
        <v>33156</v>
      </c>
      <c r="C5518" s="10" t="s">
        <v>21</v>
      </c>
      <c r="D5518" s="10" t="s">
        <v>31</v>
      </c>
      <c r="E5518" s="25">
        <v>2</v>
      </c>
      <c r="F5518" s="25">
        <v>1</v>
      </c>
      <c r="G5518" s="10" t="s">
        <v>293</v>
      </c>
      <c r="H5518" s="25">
        <f>INDEX('Appendix 1 - Team Data'!$B$12:$R$112, MATCH(C5518, 'Appendix 1 - Team Data'!$B$12:$B$112,0),4)</f>
        <v>90</v>
      </c>
      <c r="I5518" s="25">
        <f>INDEX('Appendix 1 - Team Data'!$B$12:$R$112, MATCH(D5518, 'Appendix 1 - Team Data'!$B$12:$B$112,0),4)</f>
        <v>70</v>
      </c>
      <c r="J5518" s="25">
        <f t="shared" si="86"/>
        <v>1</v>
      </c>
    </row>
    <row r="5519" spans="2:10">
      <c r="B5519" s="3">
        <v>33163</v>
      </c>
      <c r="C5519" s="10" t="s">
        <v>20</v>
      </c>
      <c r="D5519" s="10" t="s">
        <v>212</v>
      </c>
      <c r="E5519" s="25">
        <v>1</v>
      </c>
      <c r="F5519" s="25">
        <v>0</v>
      </c>
      <c r="G5519" s="10" t="s">
        <v>293</v>
      </c>
      <c r="H5519" s="25">
        <f>INDEX('Appendix 1 - Team Data'!$B$12:$R$112, MATCH(C5519, 'Appendix 1 - Team Data'!$B$12:$B$112,0),4)</f>
        <v>90</v>
      </c>
      <c r="I5519" s="25">
        <f>INDEX('Appendix 1 - Team Data'!$B$12:$R$112, MATCH(D5519, 'Appendix 1 - Team Data'!$B$12:$B$112,0),4)</f>
        <v>80</v>
      </c>
      <c r="J5519" s="25">
        <f t="shared" si="86"/>
        <v>1</v>
      </c>
    </row>
    <row r="5520" spans="2:10">
      <c r="B5520" s="3">
        <v>33163</v>
      </c>
      <c r="C5520" s="10" t="s">
        <v>222</v>
      </c>
      <c r="D5520" s="10" t="s">
        <v>36</v>
      </c>
      <c r="E5520" s="25">
        <v>2</v>
      </c>
      <c r="F5520" s="25">
        <v>1</v>
      </c>
      <c r="G5520" s="10" t="s">
        <v>293</v>
      </c>
      <c r="H5520" s="25">
        <f>INDEX('Appendix 1 - Team Data'!$B$12:$R$112, MATCH(C5520, 'Appendix 1 - Team Data'!$B$12:$B$112,0),4)</f>
        <v>60</v>
      </c>
      <c r="I5520" s="25">
        <f>INDEX('Appendix 1 - Team Data'!$B$12:$R$112, MATCH(D5520, 'Appendix 1 - Team Data'!$B$12:$B$112,0),4)</f>
        <v>80</v>
      </c>
      <c r="J5520" s="25">
        <f t="shared" si="86"/>
        <v>1</v>
      </c>
    </row>
    <row r="5521" spans="2:10">
      <c r="B5521" s="3">
        <v>33188</v>
      </c>
      <c r="C5521" s="10" t="s">
        <v>47</v>
      </c>
      <c r="D5521" s="10" t="s">
        <v>244</v>
      </c>
      <c r="E5521" s="25">
        <v>1</v>
      </c>
      <c r="F5521" s="25">
        <v>2</v>
      </c>
      <c r="G5521" s="10" t="s">
        <v>288</v>
      </c>
      <c r="H5521" s="25">
        <f>INDEX('Appendix 1 - Team Data'!$B$12:$R$112, MATCH(C5521, 'Appendix 1 - Team Data'!$B$12:$B$112,0),4)</f>
        <v>40</v>
      </c>
      <c r="I5521" s="25">
        <f>INDEX('Appendix 1 - Team Data'!$B$12:$R$112, MATCH(D5521, 'Appendix 1 - Team Data'!$B$12:$B$112,0),4)</f>
        <v>30</v>
      </c>
      <c r="J5521" s="25">
        <f t="shared" si="86"/>
        <v>1</v>
      </c>
    </row>
    <row r="5522" spans="2:10">
      <c r="B5522" s="3">
        <v>33191</v>
      </c>
      <c r="C5522" s="10" t="s">
        <v>225</v>
      </c>
      <c r="D5522" s="10" t="s">
        <v>50</v>
      </c>
      <c r="E5522" s="25">
        <v>0</v>
      </c>
      <c r="F5522" s="25">
        <v>1</v>
      </c>
      <c r="G5522" s="10" t="s">
        <v>293</v>
      </c>
      <c r="H5522" s="25">
        <f>INDEX('Appendix 1 - Team Data'!$B$12:$R$112, MATCH(C5522, 'Appendix 1 - Team Data'!$B$12:$B$112,0),4)</f>
        <v>60</v>
      </c>
      <c r="I5522" s="25">
        <f>INDEX('Appendix 1 - Team Data'!$B$12:$R$112, MATCH(D5522, 'Appendix 1 - Team Data'!$B$12:$B$112,0),4)</f>
        <v>80</v>
      </c>
      <c r="J5522" s="25">
        <f t="shared" si="86"/>
        <v>1</v>
      </c>
    </row>
    <row r="5523" spans="2:10">
      <c r="B5523" s="3">
        <v>33194</v>
      </c>
      <c r="C5523" s="10" t="s">
        <v>239</v>
      </c>
      <c r="D5523" s="10" t="s">
        <v>25</v>
      </c>
      <c r="E5523" s="25">
        <v>0</v>
      </c>
      <c r="F5523" s="25">
        <v>1</v>
      </c>
      <c r="G5523" s="10" t="s">
        <v>293</v>
      </c>
      <c r="H5523" s="25">
        <f>INDEX('Appendix 1 - Team Data'!$B$12:$R$112, MATCH(C5523, 'Appendix 1 - Team Data'!$B$12:$B$112,0),4)</f>
        <v>40</v>
      </c>
      <c r="I5523" s="25">
        <f>INDEX('Appendix 1 - Team Data'!$B$12:$R$112, MATCH(D5523, 'Appendix 1 - Team Data'!$B$12:$B$112,0),4)</f>
        <v>90</v>
      </c>
      <c r="J5523" s="25">
        <f t="shared" si="86"/>
        <v>1</v>
      </c>
    </row>
    <row r="5524" spans="2:10">
      <c r="B5524" s="3">
        <v>33225</v>
      </c>
      <c r="C5524" s="10" t="s">
        <v>251</v>
      </c>
      <c r="D5524" s="10" t="s">
        <v>51</v>
      </c>
      <c r="E5524" s="25">
        <v>1</v>
      </c>
      <c r="F5524" s="25">
        <v>0</v>
      </c>
      <c r="G5524" s="10" t="s">
        <v>288</v>
      </c>
      <c r="H5524" s="25">
        <f>INDEX('Appendix 1 - Team Data'!$B$12:$R$112, MATCH(C5524, 'Appendix 1 - Team Data'!$B$12:$B$112,0),4)</f>
        <v>20</v>
      </c>
      <c r="I5524" s="25">
        <f>INDEX('Appendix 1 - Team Data'!$B$12:$R$112, MATCH(D5524, 'Appendix 1 - Team Data'!$B$12:$B$112,0),4)</f>
        <v>70</v>
      </c>
      <c r="J5524" s="25">
        <f t="shared" si="86"/>
        <v>1</v>
      </c>
    </row>
    <row r="5525" spans="2:10">
      <c r="B5525" s="3">
        <v>33226</v>
      </c>
      <c r="C5525" s="10" t="s">
        <v>230</v>
      </c>
      <c r="D5525" s="10" t="s">
        <v>50</v>
      </c>
      <c r="E5525" s="25">
        <v>1</v>
      </c>
      <c r="F5525" s="25">
        <v>2</v>
      </c>
      <c r="G5525" s="10" t="s">
        <v>288</v>
      </c>
      <c r="H5525" s="25">
        <f>INDEX('Appendix 1 - Team Data'!$B$12:$R$112, MATCH(C5525, 'Appendix 1 - Team Data'!$B$12:$B$112,0),4)</f>
        <v>50</v>
      </c>
      <c r="I5525" s="25">
        <f>INDEX('Appendix 1 - Team Data'!$B$12:$R$112, MATCH(D5525, 'Appendix 1 - Team Data'!$B$12:$B$112,0),4)</f>
        <v>80</v>
      </c>
      <c r="J5525" s="25">
        <f t="shared" ref="J5525:J5588" si="87">ABS(F5525-E5525)</f>
        <v>1</v>
      </c>
    </row>
    <row r="5526" spans="2:10">
      <c r="B5526" s="3">
        <v>33261</v>
      </c>
      <c r="C5526" s="10" t="s">
        <v>230</v>
      </c>
      <c r="D5526" s="10" t="s">
        <v>20</v>
      </c>
      <c r="E5526" s="25">
        <v>3</v>
      </c>
      <c r="F5526" s="25">
        <v>2</v>
      </c>
      <c r="G5526" s="10" t="s">
        <v>293</v>
      </c>
      <c r="H5526" s="25">
        <f>INDEX('Appendix 1 - Team Data'!$B$12:$R$112, MATCH(C5526, 'Appendix 1 - Team Data'!$B$12:$B$112,0),4)</f>
        <v>50</v>
      </c>
      <c r="I5526" s="25">
        <f>INDEX('Appendix 1 - Team Data'!$B$12:$R$112, MATCH(D5526, 'Appendix 1 - Team Data'!$B$12:$B$112,0),4)</f>
        <v>90</v>
      </c>
      <c r="J5526" s="25">
        <f t="shared" si="87"/>
        <v>1</v>
      </c>
    </row>
    <row r="5527" spans="2:10">
      <c r="B5527" s="3">
        <v>33272</v>
      </c>
      <c r="C5527" s="10" t="s">
        <v>52</v>
      </c>
      <c r="D5527" s="10" t="s">
        <v>36</v>
      </c>
      <c r="E5527" s="25">
        <v>2</v>
      </c>
      <c r="F5527" s="25">
        <v>3</v>
      </c>
      <c r="G5527" s="10" t="s">
        <v>288</v>
      </c>
      <c r="H5527" s="25">
        <f>INDEX('Appendix 1 - Team Data'!$B$12:$R$112, MATCH(C5527, 'Appendix 1 - Team Data'!$B$12:$B$112,0),4)</f>
        <v>90</v>
      </c>
      <c r="I5527" s="25">
        <f>INDEX('Appendix 1 - Team Data'!$B$12:$R$112, MATCH(D5527, 'Appendix 1 - Team Data'!$B$12:$B$112,0),4)</f>
        <v>80</v>
      </c>
      <c r="J5527" s="25">
        <f t="shared" si="87"/>
        <v>1</v>
      </c>
    </row>
    <row r="5528" spans="2:10">
      <c r="B5528" s="3">
        <v>33275</v>
      </c>
      <c r="C5528" s="10" t="s">
        <v>222</v>
      </c>
      <c r="D5528" s="10" t="s">
        <v>15</v>
      </c>
      <c r="E5528" s="25">
        <v>0</v>
      </c>
      <c r="F5528" s="25">
        <v>1</v>
      </c>
      <c r="G5528" s="10" t="s">
        <v>288</v>
      </c>
      <c r="H5528" s="25">
        <f>INDEX('Appendix 1 - Team Data'!$B$12:$R$112, MATCH(C5528, 'Appendix 1 - Team Data'!$B$12:$B$112,0),4)</f>
        <v>60</v>
      </c>
      <c r="I5528" s="25">
        <f>INDEX('Appendix 1 - Team Data'!$B$12:$R$112, MATCH(D5528, 'Appendix 1 - Team Data'!$B$12:$B$112,0),4)</f>
        <v>50</v>
      </c>
      <c r="J5528" s="25">
        <f t="shared" si="87"/>
        <v>1</v>
      </c>
    </row>
    <row r="5529" spans="2:10">
      <c r="B5529" s="3">
        <v>33286</v>
      </c>
      <c r="C5529" s="10" t="s">
        <v>243</v>
      </c>
      <c r="D5529" s="10" t="s">
        <v>231</v>
      </c>
      <c r="E5529" s="25">
        <v>3</v>
      </c>
      <c r="F5529" s="25">
        <v>2</v>
      </c>
      <c r="G5529" s="10" t="s">
        <v>288</v>
      </c>
      <c r="H5529" s="25">
        <f>INDEX('Appendix 1 - Team Data'!$B$12:$R$112, MATCH(C5529, 'Appendix 1 - Team Data'!$B$12:$B$112,0),4)</f>
        <v>30</v>
      </c>
      <c r="I5529" s="25">
        <f>INDEX('Appendix 1 - Team Data'!$B$12:$R$112, MATCH(D5529, 'Appendix 1 - Team Data'!$B$12:$B$112,0),4)</f>
        <v>40</v>
      </c>
      <c r="J5529" s="25">
        <f t="shared" si="87"/>
        <v>1</v>
      </c>
    </row>
    <row r="5530" spans="2:10">
      <c r="B5530" s="3">
        <v>33302</v>
      </c>
      <c r="C5530" s="10" t="s">
        <v>251</v>
      </c>
      <c r="D5530" s="10" t="s">
        <v>47</v>
      </c>
      <c r="E5530" s="25">
        <v>2</v>
      </c>
      <c r="F5530" s="25">
        <v>1</v>
      </c>
      <c r="G5530" s="10" t="s">
        <v>288</v>
      </c>
      <c r="H5530" s="25">
        <f>INDEX('Appendix 1 - Team Data'!$B$12:$R$112, MATCH(C5530, 'Appendix 1 - Team Data'!$B$12:$B$112,0),4)</f>
        <v>20</v>
      </c>
      <c r="I5530" s="25">
        <f>INDEX('Appendix 1 - Team Data'!$B$12:$R$112, MATCH(D5530, 'Appendix 1 - Team Data'!$B$12:$B$112,0),4)</f>
        <v>40</v>
      </c>
      <c r="J5530" s="25">
        <f t="shared" si="87"/>
        <v>1</v>
      </c>
    </row>
    <row r="5531" spans="2:10">
      <c r="B5531" s="3">
        <v>33324</v>
      </c>
      <c r="C5531" s="10" t="s">
        <v>40</v>
      </c>
      <c r="D5531" s="10" t="s">
        <v>15</v>
      </c>
      <c r="E5531" s="25">
        <v>2</v>
      </c>
      <c r="F5531" s="25">
        <v>1</v>
      </c>
      <c r="G5531" s="10" t="s">
        <v>288</v>
      </c>
      <c r="H5531" s="25">
        <f>INDEX('Appendix 1 - Team Data'!$B$12:$R$112, MATCH(C5531, 'Appendix 1 - Team Data'!$B$12:$B$112,0),4)</f>
        <v>90</v>
      </c>
      <c r="I5531" s="25">
        <f>INDEX('Appendix 1 - Team Data'!$B$12:$R$112, MATCH(D5531, 'Appendix 1 - Team Data'!$B$12:$B$112,0),4)</f>
        <v>50</v>
      </c>
      <c r="J5531" s="25">
        <f t="shared" si="87"/>
        <v>1</v>
      </c>
    </row>
    <row r="5532" spans="2:10">
      <c r="B5532" s="3">
        <v>33337</v>
      </c>
      <c r="C5532" s="10" t="s">
        <v>41</v>
      </c>
      <c r="D5532" s="10" t="s">
        <v>213</v>
      </c>
      <c r="E5532" s="25">
        <v>1</v>
      </c>
      <c r="F5532" s="25">
        <v>0</v>
      </c>
      <c r="G5532" s="10" t="s">
        <v>288</v>
      </c>
      <c r="H5532" s="25">
        <f>INDEX('Appendix 1 - Team Data'!$B$12:$R$112, MATCH(C5532, 'Appendix 1 - Team Data'!$B$12:$B$112,0),4)</f>
        <v>80</v>
      </c>
      <c r="I5532" s="25">
        <f>INDEX('Appendix 1 - Team Data'!$B$12:$R$112, MATCH(D5532, 'Appendix 1 - Team Data'!$B$12:$B$112,0),4)</f>
        <v>80</v>
      </c>
      <c r="J5532" s="25">
        <f t="shared" si="87"/>
        <v>1</v>
      </c>
    </row>
    <row r="5533" spans="2:10">
      <c r="B5533" s="3">
        <v>33345</v>
      </c>
      <c r="C5533" s="10" t="s">
        <v>236</v>
      </c>
      <c r="D5533" s="10" t="s">
        <v>15</v>
      </c>
      <c r="E5533" s="25">
        <v>0</v>
      </c>
      <c r="F5533" s="25">
        <v>1</v>
      </c>
      <c r="G5533" s="10" t="s">
        <v>293</v>
      </c>
      <c r="H5533" s="25">
        <f>INDEX('Appendix 1 - Team Data'!$B$12:$R$112, MATCH(C5533, 'Appendix 1 - Team Data'!$B$12:$B$112,0),4)</f>
        <v>40</v>
      </c>
      <c r="I5533" s="25">
        <f>INDEX('Appendix 1 - Team Data'!$B$12:$R$112, MATCH(D5533, 'Appendix 1 - Team Data'!$B$12:$B$112,0),4)</f>
        <v>50</v>
      </c>
      <c r="J5533" s="25">
        <f t="shared" si="87"/>
        <v>1</v>
      </c>
    </row>
    <row r="5534" spans="2:10">
      <c r="B5534" s="3">
        <v>33359</v>
      </c>
      <c r="C5534" s="10" t="s">
        <v>233</v>
      </c>
      <c r="D5534" s="10" t="s">
        <v>36</v>
      </c>
      <c r="E5534" s="25">
        <v>2</v>
      </c>
      <c r="F5534" s="25">
        <v>3</v>
      </c>
      <c r="G5534" s="10" t="s">
        <v>293</v>
      </c>
      <c r="H5534" s="25">
        <f>INDEX('Appendix 1 - Team Data'!$B$12:$R$112, MATCH(C5534, 'Appendix 1 - Team Data'!$B$12:$B$112,0),4)</f>
        <v>40</v>
      </c>
      <c r="I5534" s="25">
        <f>INDEX('Appendix 1 - Team Data'!$B$12:$R$112, MATCH(D5534, 'Appendix 1 - Team Data'!$B$12:$B$112,0),4)</f>
        <v>80</v>
      </c>
      <c r="J5534" s="25">
        <f t="shared" si="87"/>
        <v>1</v>
      </c>
    </row>
    <row r="5535" spans="2:10">
      <c r="B5535" s="3">
        <v>33359</v>
      </c>
      <c r="C5535" s="10" t="s">
        <v>40</v>
      </c>
      <c r="D5535" s="10" t="s">
        <v>45</v>
      </c>
      <c r="E5535" s="25">
        <v>1</v>
      </c>
      <c r="F5535" s="25">
        <v>0</v>
      </c>
      <c r="G5535" s="10" t="s">
        <v>293</v>
      </c>
      <c r="H5535" s="25">
        <f>INDEX('Appendix 1 - Team Data'!$B$12:$R$112, MATCH(C5535, 'Appendix 1 - Team Data'!$B$12:$B$112,0),4)</f>
        <v>90</v>
      </c>
      <c r="I5535" s="25">
        <f>INDEX('Appendix 1 - Team Data'!$B$12:$R$112, MATCH(D5535, 'Appendix 1 - Team Data'!$B$12:$B$112,0),4)</f>
        <v>90</v>
      </c>
      <c r="J5535" s="25">
        <f t="shared" si="87"/>
        <v>1</v>
      </c>
    </row>
    <row r="5536" spans="2:10">
      <c r="B5536" s="3">
        <v>33359</v>
      </c>
      <c r="C5536" s="10" t="s">
        <v>225</v>
      </c>
      <c r="D5536" s="10" t="s">
        <v>48</v>
      </c>
      <c r="E5536" s="25">
        <v>0</v>
      </c>
      <c r="F5536" s="25">
        <v>1</v>
      </c>
      <c r="G5536" s="10" t="s">
        <v>293</v>
      </c>
      <c r="H5536" s="25">
        <f>INDEX('Appendix 1 - Team Data'!$B$12:$R$112, MATCH(C5536, 'Appendix 1 - Team Data'!$B$12:$B$112,0),4)</f>
        <v>60</v>
      </c>
      <c r="I5536" s="25">
        <f>INDEX('Appendix 1 - Team Data'!$B$12:$R$112, MATCH(D5536, 'Appendix 1 - Team Data'!$B$12:$B$112,0),4)</f>
        <v>90</v>
      </c>
      <c r="J5536" s="25">
        <f t="shared" si="87"/>
        <v>1</v>
      </c>
    </row>
    <row r="5537" spans="2:10">
      <c r="B5537" s="3">
        <v>33359</v>
      </c>
      <c r="C5537" s="10" t="s">
        <v>214</v>
      </c>
      <c r="D5537" s="10" t="s">
        <v>31</v>
      </c>
      <c r="E5537" s="25">
        <v>1</v>
      </c>
      <c r="F5537" s="25">
        <v>0</v>
      </c>
      <c r="G5537" s="10" t="s">
        <v>288</v>
      </c>
      <c r="H5537" s="25">
        <f>INDEX('Appendix 1 - Team Data'!$B$12:$R$112, MATCH(C5537, 'Appendix 1 - Team Data'!$B$12:$B$112,0),4)</f>
        <v>70</v>
      </c>
      <c r="I5537" s="25">
        <f>INDEX('Appendix 1 - Team Data'!$B$12:$R$112, MATCH(D5537, 'Appendix 1 - Team Data'!$B$12:$B$112,0),4)</f>
        <v>70</v>
      </c>
      <c r="J5537" s="25">
        <f t="shared" si="87"/>
        <v>1</v>
      </c>
    </row>
    <row r="5538" spans="2:10">
      <c r="B5538" s="3">
        <v>33363</v>
      </c>
      <c r="C5538" s="10" t="s">
        <v>247</v>
      </c>
      <c r="D5538" s="10" t="s">
        <v>262</v>
      </c>
      <c r="E5538" s="25">
        <v>2</v>
      </c>
      <c r="F5538" s="25">
        <v>1</v>
      </c>
      <c r="G5538" s="10" t="s">
        <v>288</v>
      </c>
      <c r="H5538" s="25">
        <f>INDEX('Appendix 1 - Team Data'!$B$12:$R$112, MATCH(C5538, 'Appendix 1 - Team Data'!$B$12:$B$112,0),4)</f>
        <v>30</v>
      </c>
      <c r="I5538" s="25">
        <f>INDEX('Appendix 1 - Team Data'!$B$12:$R$112, MATCH(D5538, 'Appendix 1 - Team Data'!$B$12:$B$112,0),4)</f>
        <v>10</v>
      </c>
      <c r="J5538" s="25">
        <f t="shared" si="87"/>
        <v>1</v>
      </c>
    </row>
    <row r="5539" spans="2:10">
      <c r="B5539" s="3">
        <v>33370</v>
      </c>
      <c r="C5539" s="10" t="s">
        <v>254</v>
      </c>
      <c r="D5539" s="10" t="s">
        <v>26</v>
      </c>
      <c r="E5539" s="25">
        <v>0</v>
      </c>
      <c r="F5539" s="25">
        <v>1</v>
      </c>
      <c r="G5539" s="10" t="s">
        <v>288</v>
      </c>
      <c r="H5539" s="25">
        <f>INDEX('Appendix 1 - Team Data'!$B$12:$R$112, MATCH(C5539, 'Appendix 1 - Team Data'!$B$12:$B$112,0),4)</f>
        <v>20</v>
      </c>
      <c r="I5539" s="25">
        <f>INDEX('Appendix 1 - Team Data'!$B$12:$R$112, MATCH(D5539, 'Appendix 1 - Team Data'!$B$12:$B$112,0),4)</f>
        <v>60</v>
      </c>
      <c r="J5539" s="25">
        <f t="shared" si="87"/>
        <v>1</v>
      </c>
    </row>
    <row r="5540" spans="2:10">
      <c r="B5540" s="3">
        <v>33373</v>
      </c>
      <c r="C5540" s="10" t="s">
        <v>26</v>
      </c>
      <c r="D5540" s="10" t="s">
        <v>254</v>
      </c>
      <c r="E5540" s="25">
        <v>2</v>
      </c>
      <c r="F5540" s="25">
        <v>1</v>
      </c>
      <c r="G5540" s="10" t="s">
        <v>288</v>
      </c>
      <c r="H5540" s="25">
        <f>INDEX('Appendix 1 - Team Data'!$B$12:$R$112, MATCH(C5540, 'Appendix 1 - Team Data'!$B$12:$B$112,0),4)</f>
        <v>60</v>
      </c>
      <c r="I5540" s="25">
        <f>INDEX('Appendix 1 - Team Data'!$B$12:$R$112, MATCH(D5540, 'Appendix 1 - Team Data'!$B$12:$B$112,0),4)</f>
        <v>20</v>
      </c>
      <c r="J5540" s="25">
        <f t="shared" si="87"/>
        <v>1</v>
      </c>
    </row>
    <row r="5541" spans="2:10">
      <c r="B5541" s="3">
        <v>33381</v>
      </c>
      <c r="C5541" s="10" t="s">
        <v>246</v>
      </c>
      <c r="D5541" s="10" t="s">
        <v>228</v>
      </c>
      <c r="E5541" s="25">
        <v>1</v>
      </c>
      <c r="F5541" s="25">
        <v>0</v>
      </c>
      <c r="G5541" s="10" t="s">
        <v>288</v>
      </c>
      <c r="H5541" s="25">
        <f>INDEX('Appendix 1 - Team Data'!$B$12:$R$112, MATCH(C5541, 'Appendix 1 - Team Data'!$B$12:$B$112,0),4)</f>
        <v>30</v>
      </c>
      <c r="I5541" s="25">
        <f>INDEX('Appendix 1 - Team Data'!$B$12:$R$112, MATCH(D5541, 'Appendix 1 - Team Data'!$B$12:$B$112,0),4)</f>
        <v>50</v>
      </c>
      <c r="J5541" s="25">
        <f t="shared" si="87"/>
        <v>1</v>
      </c>
    </row>
    <row r="5542" spans="2:10">
      <c r="B5542" s="3">
        <v>33384</v>
      </c>
      <c r="C5542" s="10" t="s">
        <v>239</v>
      </c>
      <c r="D5542" s="10" t="s">
        <v>31</v>
      </c>
      <c r="E5542" s="25">
        <v>1</v>
      </c>
      <c r="F5542" s="25">
        <v>0</v>
      </c>
      <c r="G5542" s="10" t="s">
        <v>293</v>
      </c>
      <c r="H5542" s="25">
        <f>INDEX('Appendix 1 - Team Data'!$B$12:$R$112, MATCH(C5542, 'Appendix 1 - Team Data'!$B$12:$B$112,0),4)</f>
        <v>40</v>
      </c>
      <c r="I5542" s="25">
        <f>INDEX('Appendix 1 - Team Data'!$B$12:$R$112, MATCH(D5542, 'Appendix 1 - Team Data'!$B$12:$B$112,0),4)</f>
        <v>70</v>
      </c>
      <c r="J5542" s="25">
        <f t="shared" si="87"/>
        <v>1</v>
      </c>
    </row>
    <row r="5543" spans="2:10">
      <c r="B5543" s="3">
        <v>33388</v>
      </c>
      <c r="C5543" s="10" t="s">
        <v>213</v>
      </c>
      <c r="D5543" s="10" t="s">
        <v>18</v>
      </c>
      <c r="E5543" s="25">
        <v>2</v>
      </c>
      <c r="F5543" s="25">
        <v>1</v>
      </c>
      <c r="G5543" s="10" t="s">
        <v>288</v>
      </c>
      <c r="H5543" s="25">
        <f>INDEX('Appendix 1 - Team Data'!$B$12:$R$112, MATCH(C5543, 'Appendix 1 - Team Data'!$B$12:$B$112,0),4)</f>
        <v>80</v>
      </c>
      <c r="I5543" s="25">
        <f>INDEX('Appendix 1 - Team Data'!$B$12:$R$112, MATCH(D5543, 'Appendix 1 - Team Data'!$B$12:$B$112,0),4)</f>
        <v>80</v>
      </c>
      <c r="J5543" s="25">
        <f t="shared" si="87"/>
        <v>1</v>
      </c>
    </row>
    <row r="5544" spans="2:10">
      <c r="B5544" s="3">
        <v>33390</v>
      </c>
      <c r="C5544" s="10" t="s">
        <v>26</v>
      </c>
      <c r="D5544" s="10" t="s">
        <v>48</v>
      </c>
      <c r="E5544" s="25">
        <v>0</v>
      </c>
      <c r="F5544" s="25">
        <v>1</v>
      </c>
      <c r="G5544" s="10" t="s">
        <v>288</v>
      </c>
      <c r="H5544" s="25">
        <f>INDEX('Appendix 1 - Team Data'!$B$12:$R$112, MATCH(C5544, 'Appendix 1 - Team Data'!$B$12:$B$112,0),4)</f>
        <v>60</v>
      </c>
      <c r="I5544" s="25">
        <f>INDEX('Appendix 1 - Team Data'!$B$12:$R$112, MATCH(D5544, 'Appendix 1 - Team Data'!$B$12:$B$112,0),4)</f>
        <v>90</v>
      </c>
      <c r="J5544" s="25">
        <f t="shared" si="87"/>
        <v>1</v>
      </c>
    </row>
    <row r="5545" spans="2:10">
      <c r="B5545" s="3">
        <v>33391</v>
      </c>
      <c r="C5545" s="10" t="s">
        <v>37</v>
      </c>
      <c r="D5545" s="10" t="s">
        <v>259</v>
      </c>
      <c r="E5545" s="25">
        <v>1</v>
      </c>
      <c r="F5545" s="25">
        <v>0</v>
      </c>
      <c r="G5545" s="10" t="s">
        <v>292</v>
      </c>
      <c r="H5545" s="25">
        <f>INDEX('Appendix 1 - Team Data'!$B$12:$R$112, MATCH(C5545, 'Appendix 1 - Team Data'!$B$12:$B$112,0),4)</f>
        <v>60</v>
      </c>
      <c r="I5545" s="25">
        <f>INDEX('Appendix 1 - Team Data'!$B$12:$R$112, MATCH(D5545, 'Appendix 1 - Team Data'!$B$12:$B$112,0),4)</f>
        <v>10</v>
      </c>
      <c r="J5545" s="25">
        <f t="shared" si="87"/>
        <v>1</v>
      </c>
    </row>
    <row r="5546" spans="2:10">
      <c r="B5546" s="3">
        <v>33391</v>
      </c>
      <c r="C5546" s="10" t="s">
        <v>237</v>
      </c>
      <c r="D5546" s="10" t="s">
        <v>271</v>
      </c>
      <c r="E5546" s="25">
        <v>2</v>
      </c>
      <c r="F5546" s="25">
        <v>1</v>
      </c>
      <c r="G5546" s="10" t="s">
        <v>292</v>
      </c>
      <c r="H5546" s="25">
        <f>INDEX('Appendix 1 - Team Data'!$B$12:$R$112, MATCH(C5546, 'Appendix 1 - Team Data'!$B$12:$B$112,0),4)</f>
        <v>40</v>
      </c>
      <c r="I5546" s="25">
        <f>INDEX('Appendix 1 - Team Data'!$B$12:$R$112, MATCH(D5546, 'Appendix 1 - Team Data'!$B$12:$B$112,0),4)</f>
        <v>0</v>
      </c>
      <c r="J5546" s="25">
        <f t="shared" si="87"/>
        <v>1</v>
      </c>
    </row>
    <row r="5547" spans="2:10">
      <c r="B5547" s="3">
        <v>33392</v>
      </c>
      <c r="C5547" s="10" t="s">
        <v>254</v>
      </c>
      <c r="D5547" s="10" t="s">
        <v>48</v>
      </c>
      <c r="E5547" s="25">
        <v>0</v>
      </c>
      <c r="F5547" s="25">
        <v>1</v>
      </c>
      <c r="G5547" s="10" t="s">
        <v>288</v>
      </c>
      <c r="H5547" s="25">
        <f>INDEX('Appendix 1 - Team Data'!$B$12:$R$112, MATCH(C5547, 'Appendix 1 - Team Data'!$B$12:$B$112,0),4)</f>
        <v>20</v>
      </c>
      <c r="I5547" s="25">
        <f>INDEX('Appendix 1 - Team Data'!$B$12:$R$112, MATCH(D5547, 'Appendix 1 - Team Data'!$B$12:$B$112,0),4)</f>
        <v>90</v>
      </c>
      <c r="J5547" s="25">
        <f t="shared" si="87"/>
        <v>1</v>
      </c>
    </row>
    <row r="5548" spans="2:10">
      <c r="B5548" s="3">
        <v>33394</v>
      </c>
      <c r="C5548" s="10" t="s">
        <v>28</v>
      </c>
      <c r="D5548" s="10" t="s">
        <v>226</v>
      </c>
      <c r="E5548" s="25">
        <v>2</v>
      </c>
      <c r="F5548" s="25">
        <v>1</v>
      </c>
      <c r="G5548" s="10" t="s">
        <v>293</v>
      </c>
      <c r="H5548" s="25">
        <f>INDEX('Appendix 1 - Team Data'!$B$12:$R$112, MATCH(C5548, 'Appendix 1 - Team Data'!$B$12:$B$112,0),4)</f>
        <v>80</v>
      </c>
      <c r="I5548" s="25">
        <f>INDEX('Appendix 1 - Team Data'!$B$12:$R$112, MATCH(D5548, 'Appendix 1 - Team Data'!$B$12:$B$112,0),4)</f>
        <v>60</v>
      </c>
      <c r="J5548" s="25">
        <f t="shared" si="87"/>
        <v>1</v>
      </c>
    </row>
    <row r="5549" spans="2:10">
      <c r="B5549" s="3">
        <v>33394</v>
      </c>
      <c r="C5549" s="10" t="s">
        <v>246</v>
      </c>
      <c r="D5549" s="10" t="s">
        <v>211</v>
      </c>
      <c r="E5549" s="25">
        <v>2</v>
      </c>
      <c r="F5549" s="25">
        <v>1</v>
      </c>
      <c r="G5549" s="10" t="s">
        <v>293</v>
      </c>
      <c r="H5549" s="25">
        <f>INDEX('Appendix 1 - Team Data'!$B$12:$R$112, MATCH(C5549, 'Appendix 1 - Team Data'!$B$12:$B$112,0),4)</f>
        <v>30</v>
      </c>
      <c r="I5549" s="25">
        <f>INDEX('Appendix 1 - Team Data'!$B$12:$R$112, MATCH(D5549, 'Appendix 1 - Team Data'!$B$12:$B$112,0),4)</f>
        <v>90</v>
      </c>
      <c r="J5549" s="25">
        <f t="shared" si="87"/>
        <v>1</v>
      </c>
    </row>
    <row r="5550" spans="2:10">
      <c r="B5550" s="3">
        <v>33394</v>
      </c>
      <c r="C5550" s="10" t="s">
        <v>214</v>
      </c>
      <c r="D5550" s="10" t="s">
        <v>40</v>
      </c>
      <c r="E5550" s="25">
        <v>1</v>
      </c>
      <c r="F5550" s="25">
        <v>0</v>
      </c>
      <c r="G5550" s="10" t="s">
        <v>293</v>
      </c>
      <c r="H5550" s="25">
        <f>INDEX('Appendix 1 - Team Data'!$B$12:$R$112, MATCH(C5550, 'Appendix 1 - Team Data'!$B$12:$B$112,0),4)</f>
        <v>70</v>
      </c>
      <c r="I5550" s="25">
        <f>INDEX('Appendix 1 - Team Data'!$B$12:$R$112, MATCH(D5550, 'Appendix 1 - Team Data'!$B$12:$B$112,0),4)</f>
        <v>90</v>
      </c>
      <c r="J5550" s="25">
        <f t="shared" si="87"/>
        <v>1</v>
      </c>
    </row>
    <row r="5551" spans="2:10">
      <c r="B5551" s="3">
        <v>33395</v>
      </c>
      <c r="C5551" s="10" t="s">
        <v>27</v>
      </c>
      <c r="D5551" s="10" t="s">
        <v>218</v>
      </c>
      <c r="E5551" s="25">
        <v>0</v>
      </c>
      <c r="F5551" s="25">
        <v>1</v>
      </c>
      <c r="G5551" s="10" t="s">
        <v>288</v>
      </c>
      <c r="H5551" s="25">
        <f>INDEX('Appendix 1 - Team Data'!$B$12:$R$112, MATCH(C5551, 'Appendix 1 - Team Data'!$B$12:$B$112,0),4)</f>
        <v>80</v>
      </c>
      <c r="I5551" s="25">
        <f>INDEX('Appendix 1 - Team Data'!$B$12:$R$112, MATCH(D5551, 'Appendix 1 - Team Data'!$B$12:$B$112,0),4)</f>
        <v>70</v>
      </c>
      <c r="J5551" s="25">
        <f t="shared" si="87"/>
        <v>1</v>
      </c>
    </row>
    <row r="5552" spans="2:10">
      <c r="B5552" s="3">
        <v>33401</v>
      </c>
      <c r="C5552" s="10" t="s">
        <v>27</v>
      </c>
      <c r="D5552" s="10" t="s">
        <v>18</v>
      </c>
      <c r="E5552" s="25">
        <v>1</v>
      </c>
      <c r="F5552" s="25">
        <v>0</v>
      </c>
      <c r="G5552" s="10" t="s">
        <v>288</v>
      </c>
      <c r="H5552" s="25">
        <f>INDEX('Appendix 1 - Team Data'!$B$12:$R$112, MATCH(C5552, 'Appendix 1 - Team Data'!$B$12:$B$112,0),4)</f>
        <v>80</v>
      </c>
      <c r="I5552" s="25">
        <f>INDEX('Appendix 1 - Team Data'!$B$12:$R$112, MATCH(D5552, 'Appendix 1 - Team Data'!$B$12:$B$112,0),4)</f>
        <v>80</v>
      </c>
      <c r="J5552" s="25">
        <f t="shared" si="87"/>
        <v>1</v>
      </c>
    </row>
    <row r="5553" spans="2:10">
      <c r="B5553" s="3">
        <v>33402</v>
      </c>
      <c r="C5553" s="10" t="s">
        <v>42</v>
      </c>
      <c r="D5553" s="10" t="s">
        <v>15</v>
      </c>
      <c r="E5553" s="25">
        <v>2</v>
      </c>
      <c r="F5553" s="25">
        <v>3</v>
      </c>
      <c r="G5553" s="10" t="s">
        <v>288</v>
      </c>
      <c r="H5553" s="25">
        <f>INDEX('Appendix 1 - Team Data'!$B$12:$R$112, MATCH(C5553, 'Appendix 1 - Team Data'!$B$12:$B$112,0),4)</f>
        <v>80</v>
      </c>
      <c r="I5553" s="25">
        <f>INDEX('Appendix 1 - Team Data'!$B$12:$R$112, MATCH(D5553, 'Appendix 1 - Team Data'!$B$12:$B$112,0),4)</f>
        <v>50</v>
      </c>
      <c r="J5553" s="25">
        <f t="shared" si="87"/>
        <v>1</v>
      </c>
    </row>
    <row r="5554" spans="2:10">
      <c r="B5554" s="3">
        <v>33403</v>
      </c>
      <c r="C5554" s="10" t="s">
        <v>227</v>
      </c>
      <c r="D5554" s="10" t="s">
        <v>215</v>
      </c>
      <c r="E5554" s="25">
        <v>0</v>
      </c>
      <c r="F5554" s="25">
        <v>1</v>
      </c>
      <c r="G5554" s="10" t="s">
        <v>332</v>
      </c>
      <c r="H5554" s="25">
        <f>INDEX('Appendix 1 - Team Data'!$B$12:$R$112, MATCH(C5554, 'Appendix 1 - Team Data'!$B$12:$B$112,0),4)</f>
        <v>50</v>
      </c>
      <c r="I5554" s="25">
        <f>INDEX('Appendix 1 - Team Data'!$B$12:$R$112, MATCH(D5554, 'Appendix 1 - Team Data'!$B$12:$B$112,0),4)</f>
        <v>70</v>
      </c>
      <c r="J5554" s="25">
        <f t="shared" si="87"/>
        <v>1</v>
      </c>
    </row>
    <row r="5555" spans="2:10">
      <c r="B5555" s="3">
        <v>33408</v>
      </c>
      <c r="C5555" s="10" t="s">
        <v>218</v>
      </c>
      <c r="D5555" s="10" t="s">
        <v>213</v>
      </c>
      <c r="E5555" s="25">
        <v>2</v>
      </c>
      <c r="F5555" s="25">
        <v>1</v>
      </c>
      <c r="G5555" s="10" t="s">
        <v>288</v>
      </c>
      <c r="H5555" s="25">
        <f>INDEX('Appendix 1 - Team Data'!$B$12:$R$112, MATCH(C5555, 'Appendix 1 - Team Data'!$B$12:$B$112,0),4)</f>
        <v>70</v>
      </c>
      <c r="I5555" s="25">
        <f>INDEX('Appendix 1 - Team Data'!$B$12:$R$112, MATCH(D5555, 'Appendix 1 - Team Data'!$B$12:$B$112,0),4)</f>
        <v>80</v>
      </c>
      <c r="J5555" s="25">
        <f t="shared" si="87"/>
        <v>1</v>
      </c>
    </row>
    <row r="5556" spans="2:10">
      <c r="B5556" s="3">
        <v>33408</v>
      </c>
      <c r="C5556" s="10" t="s">
        <v>232</v>
      </c>
      <c r="D5556" s="10" t="s">
        <v>32</v>
      </c>
      <c r="E5556" s="25">
        <v>0</v>
      </c>
      <c r="F5556" s="25">
        <v>1</v>
      </c>
      <c r="G5556" s="10" t="s">
        <v>288</v>
      </c>
      <c r="H5556" s="25">
        <f>INDEX('Appendix 1 - Team Data'!$B$12:$R$112, MATCH(C5556, 'Appendix 1 - Team Data'!$B$12:$B$112,0),4)</f>
        <v>40</v>
      </c>
      <c r="I5556" s="25">
        <f>INDEX('Appendix 1 - Team Data'!$B$12:$R$112, MATCH(D5556, 'Appendix 1 - Team Data'!$B$12:$B$112,0),4)</f>
        <v>80</v>
      </c>
      <c r="J5556" s="25">
        <f t="shared" si="87"/>
        <v>1</v>
      </c>
    </row>
    <row r="5557" spans="2:10">
      <c r="B5557" s="3">
        <v>33414</v>
      </c>
      <c r="C5557" s="10" t="s">
        <v>37</v>
      </c>
      <c r="D5557" s="10" t="s">
        <v>52</v>
      </c>
      <c r="E5557" s="25">
        <v>0</v>
      </c>
      <c r="F5557" s="25">
        <v>1</v>
      </c>
      <c r="G5557" s="10" t="s">
        <v>288</v>
      </c>
      <c r="H5557" s="25">
        <f>INDEX('Appendix 1 - Team Data'!$B$12:$R$112, MATCH(C5557, 'Appendix 1 - Team Data'!$B$12:$B$112,0),4)</f>
        <v>60</v>
      </c>
      <c r="I5557" s="25">
        <f>INDEX('Appendix 1 - Team Data'!$B$12:$R$112, MATCH(D5557, 'Appendix 1 - Team Data'!$B$12:$B$112,0),4)</f>
        <v>90</v>
      </c>
      <c r="J5557" s="25">
        <f t="shared" si="87"/>
        <v>1</v>
      </c>
    </row>
    <row r="5558" spans="2:10">
      <c r="B5558" s="3">
        <v>33415</v>
      </c>
      <c r="C5558" s="10" t="s">
        <v>18</v>
      </c>
      <c r="D5558" s="10" t="s">
        <v>213</v>
      </c>
      <c r="E5558" s="25">
        <v>2</v>
      </c>
      <c r="F5558" s="25">
        <v>1</v>
      </c>
      <c r="G5558" s="10" t="s">
        <v>288</v>
      </c>
      <c r="H5558" s="25">
        <f>INDEX('Appendix 1 - Team Data'!$B$12:$R$112, MATCH(C5558, 'Appendix 1 - Team Data'!$B$12:$B$112,0),4)</f>
        <v>80</v>
      </c>
      <c r="I5558" s="25">
        <f>INDEX('Appendix 1 - Team Data'!$B$12:$R$112, MATCH(D5558, 'Appendix 1 - Team Data'!$B$12:$B$112,0),4)</f>
        <v>80</v>
      </c>
      <c r="J5558" s="25">
        <f t="shared" si="87"/>
        <v>1</v>
      </c>
    </row>
    <row r="5559" spans="2:10">
      <c r="B5559" s="3">
        <v>33422</v>
      </c>
      <c r="C5559" s="10" t="s">
        <v>247</v>
      </c>
      <c r="D5559" s="10" t="s">
        <v>255</v>
      </c>
      <c r="E5559" s="25">
        <v>2</v>
      </c>
      <c r="F5559" s="25">
        <v>3</v>
      </c>
      <c r="G5559" s="10" t="s">
        <v>302</v>
      </c>
      <c r="H5559" s="25">
        <f>INDEX('Appendix 1 - Team Data'!$B$12:$R$112, MATCH(C5559, 'Appendix 1 - Team Data'!$B$12:$B$112,0),4)</f>
        <v>30</v>
      </c>
      <c r="I5559" s="25">
        <f>INDEX('Appendix 1 - Team Data'!$B$12:$R$112, MATCH(D5559, 'Appendix 1 - Team Data'!$B$12:$B$112,0),4)</f>
        <v>20</v>
      </c>
      <c r="J5559" s="25">
        <f t="shared" si="87"/>
        <v>1</v>
      </c>
    </row>
    <row r="5560" spans="2:10">
      <c r="B5560" s="3">
        <v>33425</v>
      </c>
      <c r="C5560" s="10" t="s">
        <v>215</v>
      </c>
      <c r="D5560" s="10" t="s">
        <v>27</v>
      </c>
      <c r="E5560" s="25">
        <v>1</v>
      </c>
      <c r="F5560" s="25">
        <v>0</v>
      </c>
      <c r="G5560" s="10" t="s">
        <v>297</v>
      </c>
      <c r="H5560" s="25">
        <f>INDEX('Appendix 1 - Team Data'!$B$12:$R$112, MATCH(C5560, 'Appendix 1 - Team Data'!$B$12:$B$112,0),4)</f>
        <v>70</v>
      </c>
      <c r="I5560" s="25">
        <f>INDEX('Appendix 1 - Team Data'!$B$12:$R$112, MATCH(D5560, 'Appendix 1 - Team Data'!$B$12:$B$112,0),4)</f>
        <v>80</v>
      </c>
      <c r="J5560" s="25">
        <f t="shared" si="87"/>
        <v>1</v>
      </c>
    </row>
    <row r="5561" spans="2:10">
      <c r="B5561" s="3">
        <v>33426</v>
      </c>
      <c r="C5561" s="10" t="s">
        <v>52</v>
      </c>
      <c r="D5561" s="10" t="s">
        <v>218</v>
      </c>
      <c r="E5561" s="25">
        <v>1</v>
      </c>
      <c r="F5561" s="25">
        <v>0</v>
      </c>
      <c r="G5561" s="10" t="s">
        <v>297</v>
      </c>
      <c r="H5561" s="25">
        <f>INDEX('Appendix 1 - Team Data'!$B$12:$R$112, MATCH(C5561, 'Appendix 1 - Team Data'!$B$12:$B$112,0),4)</f>
        <v>90</v>
      </c>
      <c r="I5561" s="25">
        <f>INDEX('Appendix 1 - Team Data'!$B$12:$R$112, MATCH(D5561, 'Appendix 1 - Team Data'!$B$12:$B$112,0),4)</f>
        <v>70</v>
      </c>
      <c r="J5561" s="25">
        <f t="shared" si="87"/>
        <v>1</v>
      </c>
    </row>
    <row r="5562" spans="2:10">
      <c r="B5562" s="3">
        <v>33428</v>
      </c>
      <c r="C5562" s="10" t="s">
        <v>227</v>
      </c>
      <c r="D5562" s="10" t="s">
        <v>35</v>
      </c>
      <c r="E5562" s="25">
        <v>1</v>
      </c>
      <c r="F5562" s="25">
        <v>2</v>
      </c>
      <c r="G5562" s="10" t="s">
        <v>297</v>
      </c>
      <c r="H5562" s="25">
        <f>INDEX('Appendix 1 - Team Data'!$B$12:$R$112, MATCH(C5562, 'Appendix 1 - Team Data'!$B$12:$B$112,0),4)</f>
        <v>50</v>
      </c>
      <c r="I5562" s="25">
        <f>INDEX('Appendix 1 - Team Data'!$B$12:$R$112, MATCH(D5562, 'Appendix 1 - Team Data'!$B$12:$B$112,0),4)</f>
        <v>90</v>
      </c>
      <c r="J5562" s="25">
        <f t="shared" si="87"/>
        <v>1</v>
      </c>
    </row>
    <row r="5563" spans="2:10">
      <c r="B5563" s="3">
        <v>33429</v>
      </c>
      <c r="C5563" s="10" t="s">
        <v>213</v>
      </c>
      <c r="D5563" s="10" t="s">
        <v>30</v>
      </c>
      <c r="E5563" s="25">
        <v>0</v>
      </c>
      <c r="F5563" s="25">
        <v>1</v>
      </c>
      <c r="G5563" s="10" t="s">
        <v>297</v>
      </c>
      <c r="H5563" s="25">
        <f>INDEX('Appendix 1 - Team Data'!$B$12:$R$112, MATCH(C5563, 'Appendix 1 - Team Data'!$B$12:$B$112,0),4)</f>
        <v>80</v>
      </c>
      <c r="I5563" s="25">
        <f>INDEX('Appendix 1 - Team Data'!$B$12:$R$112, MATCH(D5563, 'Appendix 1 - Team Data'!$B$12:$B$112,0),4)</f>
        <v>90</v>
      </c>
      <c r="J5563" s="25">
        <f t="shared" si="87"/>
        <v>1</v>
      </c>
    </row>
    <row r="5564" spans="2:10">
      <c r="B5564" s="3">
        <v>33433</v>
      </c>
      <c r="C5564" s="10" t="s">
        <v>30</v>
      </c>
      <c r="D5564" s="10" t="s">
        <v>27</v>
      </c>
      <c r="E5564" s="25">
        <v>3</v>
      </c>
      <c r="F5564" s="25">
        <v>2</v>
      </c>
      <c r="G5564" s="10" t="s">
        <v>297</v>
      </c>
      <c r="H5564" s="25">
        <f>INDEX('Appendix 1 - Team Data'!$B$12:$R$112, MATCH(C5564, 'Appendix 1 - Team Data'!$B$12:$B$112,0),4)</f>
        <v>90</v>
      </c>
      <c r="I5564" s="25">
        <f>INDEX('Appendix 1 - Team Data'!$B$12:$R$112, MATCH(D5564, 'Appendix 1 - Team Data'!$B$12:$B$112,0),4)</f>
        <v>80</v>
      </c>
      <c r="J5564" s="25">
        <f t="shared" si="87"/>
        <v>1</v>
      </c>
    </row>
    <row r="5565" spans="2:10">
      <c r="B5565" s="3">
        <v>33433</v>
      </c>
      <c r="C5565" s="10" t="s">
        <v>266</v>
      </c>
      <c r="D5565" s="10" t="s">
        <v>257</v>
      </c>
      <c r="E5565" s="25">
        <v>2</v>
      </c>
      <c r="F5565" s="25">
        <v>1</v>
      </c>
      <c r="G5565" s="10" t="s">
        <v>291</v>
      </c>
      <c r="H5565" s="25">
        <f>INDEX('Appendix 1 - Team Data'!$B$12:$R$112, MATCH(C5565, 'Appendix 1 - Team Data'!$B$12:$B$112,0),4)</f>
        <v>10</v>
      </c>
      <c r="I5565" s="25">
        <f>INDEX('Appendix 1 - Team Data'!$B$12:$R$112, MATCH(D5565, 'Appendix 1 - Team Data'!$B$12:$B$112,0),4)</f>
        <v>20</v>
      </c>
      <c r="J5565" s="25">
        <f t="shared" si="87"/>
        <v>1</v>
      </c>
    </row>
    <row r="5566" spans="2:10">
      <c r="B5566" s="3">
        <v>33434</v>
      </c>
      <c r="C5566" s="10" t="s">
        <v>52</v>
      </c>
      <c r="D5566" s="10" t="s">
        <v>18</v>
      </c>
      <c r="E5566" s="25">
        <v>0</v>
      </c>
      <c r="F5566" s="25">
        <v>1</v>
      </c>
      <c r="G5566" s="10" t="s">
        <v>297</v>
      </c>
      <c r="H5566" s="25">
        <f>INDEX('Appendix 1 - Team Data'!$B$12:$R$112, MATCH(C5566, 'Appendix 1 - Team Data'!$B$12:$B$112,0),4)</f>
        <v>90</v>
      </c>
      <c r="I5566" s="25">
        <f>INDEX('Appendix 1 - Team Data'!$B$12:$R$112, MATCH(D5566, 'Appendix 1 - Team Data'!$B$12:$B$112,0),4)</f>
        <v>80</v>
      </c>
      <c r="J5566" s="25">
        <f t="shared" si="87"/>
        <v>1</v>
      </c>
    </row>
    <row r="5567" spans="2:10">
      <c r="B5567" s="3">
        <v>33436</v>
      </c>
      <c r="C5567" s="10" t="s">
        <v>30</v>
      </c>
      <c r="D5567" s="10" t="s">
        <v>35</v>
      </c>
      <c r="E5567" s="25">
        <v>3</v>
      </c>
      <c r="F5567" s="25">
        <v>2</v>
      </c>
      <c r="G5567" s="10" t="s">
        <v>297</v>
      </c>
      <c r="H5567" s="25">
        <f>INDEX('Appendix 1 - Team Data'!$B$12:$R$112, MATCH(C5567, 'Appendix 1 - Team Data'!$B$12:$B$112,0),4)</f>
        <v>90</v>
      </c>
      <c r="I5567" s="25">
        <f>INDEX('Appendix 1 - Team Data'!$B$12:$R$112, MATCH(D5567, 'Appendix 1 - Team Data'!$B$12:$B$112,0),4)</f>
        <v>90</v>
      </c>
      <c r="J5567" s="25">
        <f t="shared" si="87"/>
        <v>1</v>
      </c>
    </row>
    <row r="5568" spans="2:10">
      <c r="B5568" s="3">
        <v>33440</v>
      </c>
      <c r="C5568" s="10" t="s">
        <v>30</v>
      </c>
      <c r="D5568" s="10" t="s">
        <v>52</v>
      </c>
      <c r="E5568" s="25">
        <v>2</v>
      </c>
      <c r="F5568" s="25">
        <v>1</v>
      </c>
      <c r="G5568" s="10" t="s">
        <v>297</v>
      </c>
      <c r="H5568" s="25">
        <f>INDEX('Appendix 1 - Team Data'!$B$12:$R$112, MATCH(C5568, 'Appendix 1 - Team Data'!$B$12:$B$112,0),4)</f>
        <v>90</v>
      </c>
      <c r="I5568" s="25">
        <f>INDEX('Appendix 1 - Team Data'!$B$12:$R$112, MATCH(D5568, 'Appendix 1 - Team Data'!$B$12:$B$112,0),4)</f>
        <v>90</v>
      </c>
      <c r="J5568" s="25">
        <f t="shared" si="87"/>
        <v>1</v>
      </c>
    </row>
    <row r="5569" spans="2:10">
      <c r="B5569" s="3">
        <v>33446</v>
      </c>
      <c r="C5569" s="10" t="s">
        <v>53</v>
      </c>
      <c r="D5569" s="10" t="s">
        <v>43</v>
      </c>
      <c r="E5569" s="25">
        <v>0</v>
      </c>
      <c r="F5569" s="25">
        <v>1</v>
      </c>
      <c r="G5569" s="10" t="s">
        <v>288</v>
      </c>
      <c r="H5569" s="25">
        <f>INDEX('Appendix 1 - Team Data'!$B$12:$R$112, MATCH(C5569, 'Appendix 1 - Team Data'!$B$12:$B$112,0),4)</f>
        <v>50</v>
      </c>
      <c r="I5569" s="25">
        <f>INDEX('Appendix 1 - Team Data'!$B$12:$R$112, MATCH(D5569, 'Appendix 1 - Team Data'!$B$12:$B$112,0),4)</f>
        <v>70</v>
      </c>
      <c r="J5569" s="25">
        <f t="shared" si="87"/>
        <v>1</v>
      </c>
    </row>
    <row r="5570" spans="2:10">
      <c r="B5570" s="3">
        <v>33447</v>
      </c>
      <c r="C5570" s="10" t="s">
        <v>231</v>
      </c>
      <c r="D5570" s="10" t="s">
        <v>266</v>
      </c>
      <c r="E5570" s="25">
        <v>1</v>
      </c>
      <c r="F5570" s="25">
        <v>0</v>
      </c>
      <c r="G5570" s="10" t="s">
        <v>291</v>
      </c>
      <c r="H5570" s="25">
        <f>INDEX('Appendix 1 - Team Data'!$B$12:$R$112, MATCH(C5570, 'Appendix 1 - Team Data'!$B$12:$B$112,0),4)</f>
        <v>40</v>
      </c>
      <c r="I5570" s="25">
        <f>INDEX('Appendix 1 - Team Data'!$B$12:$R$112, MATCH(D5570, 'Appendix 1 - Team Data'!$B$12:$B$112,0),4)</f>
        <v>10</v>
      </c>
      <c r="J5570" s="25">
        <f t="shared" si="87"/>
        <v>1</v>
      </c>
    </row>
    <row r="5571" spans="2:10">
      <c r="B5571" s="3">
        <v>33458</v>
      </c>
      <c r="C5571" s="10" t="s">
        <v>246</v>
      </c>
      <c r="D5571" s="10" t="s">
        <v>42</v>
      </c>
      <c r="E5571" s="25">
        <v>1</v>
      </c>
      <c r="F5571" s="25">
        <v>2</v>
      </c>
      <c r="G5571" s="10" t="s">
        <v>288</v>
      </c>
      <c r="H5571" s="25">
        <f>INDEX('Appendix 1 - Team Data'!$B$12:$R$112, MATCH(C5571, 'Appendix 1 - Team Data'!$B$12:$B$112,0),4)</f>
        <v>30</v>
      </c>
      <c r="I5571" s="25">
        <f>INDEX('Appendix 1 - Team Data'!$B$12:$R$112, MATCH(D5571, 'Appendix 1 - Team Data'!$B$12:$B$112,0),4)</f>
        <v>80</v>
      </c>
      <c r="J5571" s="25">
        <f t="shared" si="87"/>
        <v>1</v>
      </c>
    </row>
    <row r="5572" spans="2:10">
      <c r="B5572" s="3">
        <v>33478</v>
      </c>
      <c r="C5572" s="10" t="s">
        <v>246</v>
      </c>
      <c r="D5572" s="10" t="s">
        <v>15</v>
      </c>
      <c r="E5572" s="25">
        <v>0</v>
      </c>
      <c r="F5572" s="25">
        <v>1</v>
      </c>
      <c r="G5572" s="10" t="s">
        <v>293</v>
      </c>
      <c r="H5572" s="25">
        <f>INDEX('Appendix 1 - Team Data'!$B$12:$R$112, MATCH(C5572, 'Appendix 1 - Team Data'!$B$12:$B$112,0),4)</f>
        <v>30</v>
      </c>
      <c r="I5572" s="25">
        <f>INDEX('Appendix 1 - Team Data'!$B$12:$R$112, MATCH(D5572, 'Appendix 1 - Team Data'!$B$12:$B$112,0),4)</f>
        <v>50</v>
      </c>
      <c r="J5572" s="25">
        <f t="shared" si="87"/>
        <v>1</v>
      </c>
    </row>
    <row r="5573" spans="2:10">
      <c r="B5573" s="3">
        <v>33485</v>
      </c>
      <c r="C5573" s="10" t="s">
        <v>21</v>
      </c>
      <c r="D5573" s="10" t="s">
        <v>18</v>
      </c>
      <c r="E5573" s="25">
        <v>2</v>
      </c>
      <c r="F5573" s="25">
        <v>1</v>
      </c>
      <c r="G5573" s="10" t="s">
        <v>288</v>
      </c>
      <c r="H5573" s="25">
        <f>INDEX('Appendix 1 - Team Data'!$B$12:$R$112, MATCH(C5573, 'Appendix 1 - Team Data'!$B$12:$B$112,0),4)</f>
        <v>90</v>
      </c>
      <c r="I5573" s="25">
        <f>INDEX('Appendix 1 - Team Data'!$B$12:$R$112, MATCH(D5573, 'Appendix 1 - Team Data'!$B$12:$B$112,0),4)</f>
        <v>80</v>
      </c>
      <c r="J5573" s="25">
        <f t="shared" si="87"/>
        <v>1</v>
      </c>
    </row>
    <row r="5574" spans="2:10">
      <c r="B5574" s="3">
        <v>33492</v>
      </c>
      <c r="C5574" s="10" t="s">
        <v>48</v>
      </c>
      <c r="D5574" s="10" t="s">
        <v>40</v>
      </c>
      <c r="E5574" s="25">
        <v>0</v>
      </c>
      <c r="F5574" s="25">
        <v>1</v>
      </c>
      <c r="G5574" s="10" t="s">
        <v>288</v>
      </c>
      <c r="H5574" s="25">
        <f>INDEX('Appendix 1 - Team Data'!$B$12:$R$112, MATCH(C5574, 'Appendix 1 - Team Data'!$B$12:$B$112,0),4)</f>
        <v>90</v>
      </c>
      <c r="I5574" s="25">
        <f>INDEX('Appendix 1 - Team Data'!$B$12:$R$112, MATCH(D5574, 'Appendix 1 - Team Data'!$B$12:$B$112,0),4)</f>
        <v>90</v>
      </c>
      <c r="J5574" s="25">
        <f t="shared" si="87"/>
        <v>1</v>
      </c>
    </row>
    <row r="5575" spans="2:10">
      <c r="B5575" s="3">
        <v>33492</v>
      </c>
      <c r="C5575" s="10" t="s">
        <v>236</v>
      </c>
      <c r="D5575" s="10" t="s">
        <v>221</v>
      </c>
      <c r="E5575" s="25">
        <v>1</v>
      </c>
      <c r="F5575" s="25">
        <v>2</v>
      </c>
      <c r="G5575" s="10" t="s">
        <v>288</v>
      </c>
      <c r="H5575" s="25">
        <f>INDEX('Appendix 1 - Team Data'!$B$12:$R$112, MATCH(C5575, 'Appendix 1 - Team Data'!$B$12:$B$112,0),4)</f>
        <v>40</v>
      </c>
      <c r="I5575" s="25">
        <f>INDEX('Appendix 1 - Team Data'!$B$12:$R$112, MATCH(D5575, 'Appendix 1 - Team Data'!$B$12:$B$112,0),4)</f>
        <v>60</v>
      </c>
      <c r="J5575" s="25">
        <f t="shared" si="87"/>
        <v>1</v>
      </c>
    </row>
    <row r="5576" spans="2:10">
      <c r="B5576" s="3">
        <v>33492</v>
      </c>
      <c r="C5576" s="10" t="s">
        <v>20</v>
      </c>
      <c r="D5576" s="10" t="s">
        <v>244</v>
      </c>
      <c r="E5576" s="25">
        <v>1</v>
      </c>
      <c r="F5576" s="25">
        <v>0</v>
      </c>
      <c r="G5576" s="10" t="s">
        <v>293</v>
      </c>
      <c r="H5576" s="25">
        <f>INDEX('Appendix 1 - Team Data'!$B$12:$R$112, MATCH(C5576, 'Appendix 1 - Team Data'!$B$12:$B$112,0),4)</f>
        <v>90</v>
      </c>
      <c r="I5576" s="25">
        <f>INDEX('Appendix 1 - Team Data'!$B$12:$R$112, MATCH(D5576, 'Appendix 1 - Team Data'!$B$12:$B$112,0),4)</f>
        <v>30</v>
      </c>
      <c r="J5576" s="25">
        <f t="shared" si="87"/>
        <v>1</v>
      </c>
    </row>
    <row r="5577" spans="2:10">
      <c r="B5577" s="3">
        <v>33492</v>
      </c>
      <c r="C5577" s="10" t="s">
        <v>214</v>
      </c>
      <c r="D5577" s="10" t="s">
        <v>35</v>
      </c>
      <c r="E5577" s="25">
        <v>1</v>
      </c>
      <c r="F5577" s="25">
        <v>0</v>
      </c>
      <c r="G5577" s="10" t="s">
        <v>288</v>
      </c>
      <c r="H5577" s="25">
        <f>INDEX('Appendix 1 - Team Data'!$B$12:$R$112, MATCH(C5577, 'Appendix 1 - Team Data'!$B$12:$B$112,0),4)</f>
        <v>70</v>
      </c>
      <c r="I5577" s="25">
        <f>INDEX('Appendix 1 - Team Data'!$B$12:$R$112, MATCH(D5577, 'Appendix 1 - Team Data'!$B$12:$B$112,0),4)</f>
        <v>90</v>
      </c>
      <c r="J5577" s="25">
        <f t="shared" si="87"/>
        <v>1</v>
      </c>
    </row>
    <row r="5578" spans="2:10">
      <c r="B5578" s="3">
        <v>33502</v>
      </c>
      <c r="C5578" s="10" t="s">
        <v>17</v>
      </c>
      <c r="D5578" s="10" t="s">
        <v>33</v>
      </c>
      <c r="E5578" s="25">
        <v>1</v>
      </c>
      <c r="F5578" s="25">
        <v>2</v>
      </c>
      <c r="G5578" s="10" t="s">
        <v>288</v>
      </c>
      <c r="H5578" s="25">
        <f>INDEX('Appendix 1 - Team Data'!$B$12:$R$112, MATCH(C5578, 'Appendix 1 - Team Data'!$B$12:$B$112,0),4)</f>
        <v>50</v>
      </c>
      <c r="I5578" s="25">
        <f>INDEX('Appendix 1 - Team Data'!$B$12:$R$112, MATCH(D5578, 'Appendix 1 - Team Data'!$B$12:$B$112,0),4)</f>
        <v>50</v>
      </c>
      <c r="J5578" s="25">
        <f t="shared" si="87"/>
        <v>1</v>
      </c>
    </row>
    <row r="5579" spans="2:10">
      <c r="B5579" s="3">
        <v>33502</v>
      </c>
      <c r="C5579" s="10" t="s">
        <v>269</v>
      </c>
      <c r="D5579" s="10" t="s">
        <v>267</v>
      </c>
      <c r="E5579" s="25">
        <v>1</v>
      </c>
      <c r="F5579" s="25">
        <v>2</v>
      </c>
      <c r="G5579" s="10" t="s">
        <v>288</v>
      </c>
      <c r="H5579" s="25">
        <f>INDEX('Appendix 1 - Team Data'!$B$12:$R$112, MATCH(C5579, 'Appendix 1 - Team Data'!$B$12:$B$112,0),4)</f>
        <v>0</v>
      </c>
      <c r="I5579" s="25">
        <f>INDEX('Appendix 1 - Team Data'!$B$12:$R$112, MATCH(D5579, 'Appendix 1 - Team Data'!$B$12:$B$112,0),4)</f>
        <v>10</v>
      </c>
      <c r="J5579" s="25">
        <f t="shared" si="87"/>
        <v>1</v>
      </c>
    </row>
    <row r="5580" spans="2:10">
      <c r="B5580" s="3">
        <v>33503</v>
      </c>
      <c r="C5580" s="10" t="s">
        <v>231</v>
      </c>
      <c r="D5580" s="10" t="s">
        <v>257</v>
      </c>
      <c r="E5580" s="25">
        <v>1</v>
      </c>
      <c r="F5580" s="25">
        <v>0</v>
      </c>
      <c r="G5580" s="10" t="s">
        <v>288</v>
      </c>
      <c r="H5580" s="25">
        <f>INDEX('Appendix 1 - Team Data'!$B$12:$R$112, MATCH(C5580, 'Appendix 1 - Team Data'!$B$12:$B$112,0),4)</f>
        <v>40</v>
      </c>
      <c r="I5580" s="25">
        <f>INDEX('Appendix 1 - Team Data'!$B$12:$R$112, MATCH(D5580, 'Appendix 1 - Team Data'!$B$12:$B$112,0),4)</f>
        <v>20</v>
      </c>
      <c r="J5580" s="25">
        <f t="shared" si="87"/>
        <v>1</v>
      </c>
    </row>
    <row r="5581" spans="2:10">
      <c r="B5581" s="3">
        <v>33504</v>
      </c>
      <c r="C5581" s="10" t="s">
        <v>17</v>
      </c>
      <c r="D5581" s="10" t="s">
        <v>267</v>
      </c>
      <c r="E5581" s="25">
        <v>2</v>
      </c>
      <c r="F5581" s="25">
        <v>3</v>
      </c>
      <c r="G5581" s="10" t="s">
        <v>288</v>
      </c>
      <c r="H5581" s="25">
        <f>INDEX('Appendix 1 - Team Data'!$B$12:$R$112, MATCH(C5581, 'Appendix 1 - Team Data'!$B$12:$B$112,0),4)</f>
        <v>50</v>
      </c>
      <c r="I5581" s="25">
        <f>INDEX('Appendix 1 - Team Data'!$B$12:$R$112, MATCH(D5581, 'Appendix 1 - Team Data'!$B$12:$B$112,0),4)</f>
        <v>10</v>
      </c>
      <c r="J5581" s="25">
        <f t="shared" si="87"/>
        <v>1</v>
      </c>
    </row>
    <row r="5582" spans="2:10">
      <c r="B5582" s="3">
        <v>33505</v>
      </c>
      <c r="C5582" s="10" t="s">
        <v>231</v>
      </c>
      <c r="D5582" s="10" t="s">
        <v>47</v>
      </c>
      <c r="E5582" s="25">
        <v>0</v>
      </c>
      <c r="F5582" s="25">
        <v>1</v>
      </c>
      <c r="G5582" s="10" t="s">
        <v>288</v>
      </c>
      <c r="H5582" s="25">
        <f>INDEX('Appendix 1 - Team Data'!$B$12:$R$112, MATCH(C5582, 'Appendix 1 - Team Data'!$B$12:$B$112,0),4)</f>
        <v>40</v>
      </c>
      <c r="I5582" s="25">
        <f>INDEX('Appendix 1 - Team Data'!$B$12:$R$112, MATCH(D5582, 'Appendix 1 - Team Data'!$B$12:$B$112,0),4)</f>
        <v>40</v>
      </c>
      <c r="J5582" s="25">
        <f t="shared" si="87"/>
        <v>1</v>
      </c>
    </row>
    <row r="5583" spans="2:10">
      <c r="B5583" s="3">
        <v>33506</v>
      </c>
      <c r="C5583" s="10" t="s">
        <v>233</v>
      </c>
      <c r="D5583" s="10" t="s">
        <v>211</v>
      </c>
      <c r="E5583" s="25">
        <v>2</v>
      </c>
      <c r="F5583" s="25">
        <v>1</v>
      </c>
      <c r="G5583" s="10" t="s">
        <v>288</v>
      </c>
      <c r="H5583" s="25">
        <f>INDEX('Appendix 1 - Team Data'!$B$12:$R$112, MATCH(C5583, 'Appendix 1 - Team Data'!$B$12:$B$112,0),4)</f>
        <v>40</v>
      </c>
      <c r="I5583" s="25">
        <f>INDEX('Appendix 1 - Team Data'!$B$12:$R$112, MATCH(D5583, 'Appendix 1 - Team Data'!$B$12:$B$112,0),4)</f>
        <v>90</v>
      </c>
      <c r="J5583" s="25">
        <f t="shared" si="87"/>
        <v>1</v>
      </c>
    </row>
    <row r="5584" spans="2:10">
      <c r="B5584" s="3">
        <v>33506</v>
      </c>
      <c r="C5584" s="10" t="s">
        <v>17</v>
      </c>
      <c r="D5584" s="10" t="s">
        <v>269</v>
      </c>
      <c r="E5584" s="25">
        <v>1</v>
      </c>
      <c r="F5584" s="25">
        <v>0</v>
      </c>
      <c r="G5584" s="10" t="s">
        <v>288</v>
      </c>
      <c r="H5584" s="25">
        <f>INDEX('Appendix 1 - Team Data'!$B$12:$R$112, MATCH(C5584, 'Appendix 1 - Team Data'!$B$12:$B$112,0),4)</f>
        <v>50</v>
      </c>
      <c r="I5584" s="25">
        <f>INDEX('Appendix 1 - Team Data'!$B$12:$R$112, MATCH(D5584, 'Appendix 1 - Team Data'!$B$12:$B$112,0),4)</f>
        <v>0</v>
      </c>
      <c r="J5584" s="25">
        <f t="shared" si="87"/>
        <v>1</v>
      </c>
    </row>
    <row r="5585" spans="2:10">
      <c r="B5585" s="3">
        <v>33506</v>
      </c>
      <c r="C5585" s="10" t="s">
        <v>33</v>
      </c>
      <c r="D5585" s="10" t="s">
        <v>267</v>
      </c>
      <c r="E5585" s="25">
        <v>1</v>
      </c>
      <c r="F5585" s="25">
        <v>0</v>
      </c>
      <c r="G5585" s="10" t="s">
        <v>288</v>
      </c>
      <c r="H5585" s="25">
        <f>INDEX('Appendix 1 - Team Data'!$B$12:$R$112, MATCH(C5585, 'Appendix 1 - Team Data'!$B$12:$B$112,0),4)</f>
        <v>50</v>
      </c>
      <c r="I5585" s="25">
        <f>INDEX('Appendix 1 - Team Data'!$B$12:$R$112, MATCH(D5585, 'Appendix 1 - Team Data'!$B$12:$B$112,0),4)</f>
        <v>10</v>
      </c>
      <c r="J5585" s="25">
        <f t="shared" si="87"/>
        <v>1</v>
      </c>
    </row>
    <row r="5586" spans="2:10">
      <c r="B5586" s="3">
        <v>33509</v>
      </c>
      <c r="C5586" s="10" t="s">
        <v>231</v>
      </c>
      <c r="D5586" s="10" t="s">
        <v>33</v>
      </c>
      <c r="E5586" s="25">
        <v>1</v>
      </c>
      <c r="F5586" s="25">
        <v>0</v>
      </c>
      <c r="G5586" s="10" t="s">
        <v>288</v>
      </c>
      <c r="H5586" s="25">
        <f>INDEX('Appendix 1 - Team Data'!$B$12:$R$112, MATCH(C5586, 'Appendix 1 - Team Data'!$B$12:$B$112,0),4)</f>
        <v>40</v>
      </c>
      <c r="I5586" s="25">
        <f>INDEX('Appendix 1 - Team Data'!$B$12:$R$112, MATCH(D5586, 'Appendix 1 - Team Data'!$B$12:$B$112,0),4)</f>
        <v>50</v>
      </c>
      <c r="J5586" s="25">
        <f t="shared" si="87"/>
        <v>1</v>
      </c>
    </row>
    <row r="5587" spans="2:10">
      <c r="B5587" s="3">
        <v>33511</v>
      </c>
      <c r="C5587" s="10" t="s">
        <v>231</v>
      </c>
      <c r="D5587" s="10" t="s">
        <v>47</v>
      </c>
      <c r="E5587" s="25">
        <v>1</v>
      </c>
      <c r="F5587" s="25">
        <v>0</v>
      </c>
      <c r="G5587" s="10" t="s">
        <v>288</v>
      </c>
      <c r="H5587" s="25">
        <f>INDEX('Appendix 1 - Team Data'!$B$12:$R$112, MATCH(C5587, 'Appendix 1 - Team Data'!$B$12:$B$112,0),4)</f>
        <v>40</v>
      </c>
      <c r="I5587" s="25">
        <f>INDEX('Appendix 1 - Team Data'!$B$12:$R$112, MATCH(D5587, 'Appendix 1 - Team Data'!$B$12:$B$112,0),4)</f>
        <v>40</v>
      </c>
      <c r="J5587" s="25">
        <f t="shared" si="87"/>
        <v>1</v>
      </c>
    </row>
    <row r="5588" spans="2:10">
      <c r="B5588" s="3">
        <v>33523</v>
      </c>
      <c r="C5588" s="10" t="s">
        <v>21</v>
      </c>
      <c r="D5588" s="10" t="s">
        <v>25</v>
      </c>
      <c r="E5588" s="25">
        <v>1</v>
      </c>
      <c r="F5588" s="25">
        <v>2</v>
      </c>
      <c r="G5588" s="10" t="s">
        <v>293</v>
      </c>
      <c r="H5588" s="25">
        <f>INDEX('Appendix 1 - Team Data'!$B$12:$R$112, MATCH(C5588, 'Appendix 1 - Team Data'!$B$12:$B$112,0),4)</f>
        <v>90</v>
      </c>
      <c r="I5588" s="25">
        <f>INDEX('Appendix 1 - Team Data'!$B$12:$R$112, MATCH(D5588, 'Appendix 1 - Team Data'!$B$12:$B$112,0),4)</f>
        <v>90</v>
      </c>
      <c r="J5588" s="25">
        <f t="shared" si="87"/>
        <v>1</v>
      </c>
    </row>
    <row r="5589" spans="2:10">
      <c r="B5589" s="3">
        <v>33524</v>
      </c>
      <c r="C5589" s="10" t="s">
        <v>251</v>
      </c>
      <c r="D5589" s="10" t="s">
        <v>23</v>
      </c>
      <c r="E5589" s="25">
        <v>1</v>
      </c>
      <c r="F5589" s="25">
        <v>0</v>
      </c>
      <c r="G5589" s="10" t="s">
        <v>288</v>
      </c>
      <c r="H5589" s="25">
        <f>INDEX('Appendix 1 - Team Data'!$B$12:$R$112, MATCH(C5589, 'Appendix 1 - Team Data'!$B$12:$B$112,0),4)</f>
        <v>20</v>
      </c>
      <c r="I5589" s="25">
        <f>INDEX('Appendix 1 - Team Data'!$B$12:$R$112, MATCH(D5589, 'Appendix 1 - Team Data'!$B$12:$B$112,0),4)</f>
        <v>70</v>
      </c>
      <c r="J5589" s="25">
        <f t="shared" ref="J5589:J5652" si="88">ABS(F5589-E5589)</f>
        <v>1</v>
      </c>
    </row>
    <row r="5590" spans="2:10">
      <c r="B5590" s="3">
        <v>33527</v>
      </c>
      <c r="C5590" s="10" t="s">
        <v>48</v>
      </c>
      <c r="D5590" s="10" t="s">
        <v>225</v>
      </c>
      <c r="E5590" s="25">
        <v>1</v>
      </c>
      <c r="F5590" s="25">
        <v>0</v>
      </c>
      <c r="G5590" s="10" t="s">
        <v>293</v>
      </c>
      <c r="H5590" s="25">
        <f>INDEX('Appendix 1 - Team Data'!$B$12:$R$112, MATCH(C5590, 'Appendix 1 - Team Data'!$B$12:$B$112,0),4)</f>
        <v>90</v>
      </c>
      <c r="I5590" s="25">
        <f>INDEX('Appendix 1 - Team Data'!$B$12:$R$112, MATCH(D5590, 'Appendix 1 - Team Data'!$B$12:$B$112,0),4)</f>
        <v>60</v>
      </c>
      <c r="J5590" s="25">
        <f t="shared" si="88"/>
        <v>1</v>
      </c>
    </row>
    <row r="5591" spans="2:10">
      <c r="B5591" s="3">
        <v>33527</v>
      </c>
      <c r="C5591" s="10" t="s">
        <v>212</v>
      </c>
      <c r="D5591" s="10" t="s">
        <v>20</v>
      </c>
      <c r="E5591" s="25">
        <v>1</v>
      </c>
      <c r="F5591" s="25">
        <v>0</v>
      </c>
      <c r="G5591" s="10" t="s">
        <v>293</v>
      </c>
      <c r="H5591" s="25">
        <f>INDEX('Appendix 1 - Team Data'!$B$12:$R$112, MATCH(C5591, 'Appendix 1 - Team Data'!$B$12:$B$112,0),4)</f>
        <v>80</v>
      </c>
      <c r="I5591" s="25">
        <f>INDEX('Appendix 1 - Team Data'!$B$12:$R$112, MATCH(D5591, 'Appendix 1 - Team Data'!$B$12:$B$112,0),4)</f>
        <v>90</v>
      </c>
      <c r="J5591" s="25">
        <f t="shared" si="88"/>
        <v>1</v>
      </c>
    </row>
    <row r="5592" spans="2:10">
      <c r="B5592" s="3">
        <v>33527</v>
      </c>
      <c r="C5592" s="10" t="s">
        <v>229</v>
      </c>
      <c r="D5592" s="10" t="s">
        <v>226</v>
      </c>
      <c r="E5592" s="25">
        <v>2</v>
      </c>
      <c r="F5592" s="25">
        <v>1</v>
      </c>
      <c r="G5592" s="10" t="s">
        <v>293</v>
      </c>
      <c r="H5592" s="25">
        <f>INDEX('Appendix 1 - Team Data'!$B$12:$R$112, MATCH(C5592, 'Appendix 1 - Team Data'!$B$12:$B$112,0),4)</f>
        <v>50</v>
      </c>
      <c r="I5592" s="25">
        <f>INDEX('Appendix 1 - Team Data'!$B$12:$R$112, MATCH(D5592, 'Appendix 1 - Team Data'!$B$12:$B$112,0),4)</f>
        <v>60</v>
      </c>
      <c r="J5592" s="25">
        <f t="shared" si="88"/>
        <v>1</v>
      </c>
    </row>
    <row r="5593" spans="2:10">
      <c r="B5593" s="3">
        <v>33527</v>
      </c>
      <c r="C5593" s="10" t="s">
        <v>228</v>
      </c>
      <c r="D5593" s="10" t="s">
        <v>222</v>
      </c>
      <c r="E5593" s="25">
        <v>1</v>
      </c>
      <c r="F5593" s="25">
        <v>0</v>
      </c>
      <c r="G5593" s="10" t="s">
        <v>293</v>
      </c>
      <c r="H5593" s="25">
        <f>INDEX('Appendix 1 - Team Data'!$B$12:$R$112, MATCH(C5593, 'Appendix 1 - Team Data'!$B$12:$B$112,0),4)</f>
        <v>50</v>
      </c>
      <c r="I5593" s="25">
        <f>INDEX('Appendix 1 - Team Data'!$B$12:$R$112, MATCH(D5593, 'Appendix 1 - Team Data'!$B$12:$B$112,0),4)</f>
        <v>60</v>
      </c>
      <c r="J5593" s="25">
        <f t="shared" si="88"/>
        <v>1</v>
      </c>
    </row>
    <row r="5594" spans="2:10">
      <c r="B5594" s="3">
        <v>33542</v>
      </c>
      <c r="C5594" s="10" t="s">
        <v>234</v>
      </c>
      <c r="D5594" s="10" t="s">
        <v>51</v>
      </c>
      <c r="E5594" s="25">
        <v>2</v>
      </c>
      <c r="F5594" s="25">
        <v>3</v>
      </c>
      <c r="G5594" s="10" t="s">
        <v>288</v>
      </c>
      <c r="H5594" s="25">
        <f>INDEX('Appendix 1 - Team Data'!$B$12:$R$112, MATCH(C5594, 'Appendix 1 - Team Data'!$B$12:$B$112,0),4)</f>
        <v>40</v>
      </c>
      <c r="I5594" s="25">
        <f>INDEX('Appendix 1 - Team Data'!$B$12:$R$112, MATCH(D5594, 'Appendix 1 - Team Data'!$B$12:$B$112,0),4)</f>
        <v>70</v>
      </c>
      <c r="J5594" s="25">
        <f t="shared" si="88"/>
        <v>1</v>
      </c>
    </row>
    <row r="5595" spans="2:10">
      <c r="B5595" s="3">
        <v>33544</v>
      </c>
      <c r="C5595" s="10" t="s">
        <v>234</v>
      </c>
      <c r="D5595" s="10" t="s">
        <v>33</v>
      </c>
      <c r="E5595" s="25">
        <v>1</v>
      </c>
      <c r="F5595" s="25">
        <v>0</v>
      </c>
      <c r="G5595" s="10" t="s">
        <v>288</v>
      </c>
      <c r="H5595" s="25">
        <f>INDEX('Appendix 1 - Team Data'!$B$12:$R$112, MATCH(C5595, 'Appendix 1 - Team Data'!$B$12:$B$112,0),4)</f>
        <v>40</v>
      </c>
      <c r="I5595" s="25">
        <f>INDEX('Appendix 1 - Team Data'!$B$12:$R$112, MATCH(D5595, 'Appendix 1 - Team Data'!$B$12:$B$112,0),4)</f>
        <v>50</v>
      </c>
      <c r="J5595" s="25">
        <f t="shared" si="88"/>
        <v>1</v>
      </c>
    </row>
    <row r="5596" spans="2:10">
      <c r="B5596" s="3">
        <v>33544</v>
      </c>
      <c r="C5596" s="10" t="s">
        <v>243</v>
      </c>
      <c r="D5596" s="10" t="s">
        <v>51</v>
      </c>
      <c r="E5596" s="25">
        <v>1</v>
      </c>
      <c r="F5596" s="25">
        <v>0</v>
      </c>
      <c r="G5596" s="10" t="s">
        <v>288</v>
      </c>
      <c r="H5596" s="25">
        <f>INDEX('Appendix 1 - Team Data'!$B$12:$R$112, MATCH(C5596, 'Appendix 1 - Team Data'!$B$12:$B$112,0),4)</f>
        <v>30</v>
      </c>
      <c r="I5596" s="25">
        <f>INDEX('Appendix 1 - Team Data'!$B$12:$R$112, MATCH(D5596, 'Appendix 1 - Team Data'!$B$12:$B$112,0),4)</f>
        <v>70</v>
      </c>
      <c r="J5596" s="25">
        <f t="shared" si="88"/>
        <v>1</v>
      </c>
    </row>
    <row r="5597" spans="2:10">
      <c r="B5597" s="3">
        <v>33555</v>
      </c>
      <c r="C5597" s="10" t="s">
        <v>28</v>
      </c>
      <c r="D5597" s="10" t="s">
        <v>229</v>
      </c>
      <c r="E5597" s="25">
        <v>2</v>
      </c>
      <c r="F5597" s="25">
        <v>1</v>
      </c>
      <c r="G5597" s="10" t="s">
        <v>293</v>
      </c>
      <c r="H5597" s="25">
        <f>INDEX('Appendix 1 - Team Data'!$B$12:$R$112, MATCH(C5597, 'Appendix 1 - Team Data'!$B$12:$B$112,0),4)</f>
        <v>80</v>
      </c>
      <c r="I5597" s="25">
        <f>INDEX('Appendix 1 - Team Data'!$B$12:$R$112, MATCH(D5597, 'Appendix 1 - Team Data'!$B$12:$B$112,0),4)</f>
        <v>50</v>
      </c>
      <c r="J5597" s="25">
        <f t="shared" si="88"/>
        <v>1</v>
      </c>
    </row>
    <row r="5598" spans="2:10">
      <c r="B5598" s="3">
        <v>33555</v>
      </c>
      <c r="C5598" s="10" t="s">
        <v>228</v>
      </c>
      <c r="D5598" s="10" t="s">
        <v>36</v>
      </c>
      <c r="E5598" s="25">
        <v>1</v>
      </c>
      <c r="F5598" s="25">
        <v>0</v>
      </c>
      <c r="G5598" s="10" t="s">
        <v>293</v>
      </c>
      <c r="H5598" s="25">
        <f>INDEX('Appendix 1 - Team Data'!$B$12:$R$112, MATCH(C5598, 'Appendix 1 - Team Data'!$B$12:$B$112,0),4)</f>
        <v>50</v>
      </c>
      <c r="I5598" s="25">
        <f>INDEX('Appendix 1 - Team Data'!$B$12:$R$112, MATCH(D5598, 'Appendix 1 - Team Data'!$B$12:$B$112,0),4)</f>
        <v>80</v>
      </c>
      <c r="J5598" s="25">
        <f t="shared" si="88"/>
        <v>1</v>
      </c>
    </row>
    <row r="5599" spans="2:10">
      <c r="B5599" s="3">
        <v>33562</v>
      </c>
      <c r="C5599" s="10" t="s">
        <v>45</v>
      </c>
      <c r="D5599" s="10" t="s">
        <v>40</v>
      </c>
      <c r="E5599" s="25">
        <v>0</v>
      </c>
      <c r="F5599" s="25">
        <v>1</v>
      </c>
      <c r="G5599" s="10" t="s">
        <v>293</v>
      </c>
      <c r="H5599" s="25">
        <f>INDEX('Appendix 1 - Team Data'!$B$12:$R$112, MATCH(C5599, 'Appendix 1 - Team Data'!$B$12:$B$112,0),4)</f>
        <v>90</v>
      </c>
      <c r="I5599" s="25">
        <f>INDEX('Appendix 1 - Team Data'!$B$12:$R$112, MATCH(D5599, 'Appendix 1 - Team Data'!$B$12:$B$112,0),4)</f>
        <v>90</v>
      </c>
      <c r="J5599" s="25">
        <f t="shared" si="88"/>
        <v>1</v>
      </c>
    </row>
    <row r="5600" spans="2:10">
      <c r="B5600" s="3">
        <v>33562</v>
      </c>
      <c r="C5600" s="10" t="s">
        <v>20</v>
      </c>
      <c r="D5600" s="10" t="s">
        <v>230</v>
      </c>
      <c r="E5600" s="25">
        <v>1</v>
      </c>
      <c r="F5600" s="25">
        <v>0</v>
      </c>
      <c r="G5600" s="10" t="s">
        <v>293</v>
      </c>
      <c r="H5600" s="25">
        <f>INDEX('Appendix 1 - Team Data'!$B$12:$R$112, MATCH(C5600, 'Appendix 1 - Team Data'!$B$12:$B$112,0),4)</f>
        <v>90</v>
      </c>
      <c r="I5600" s="25">
        <f>INDEX('Appendix 1 - Team Data'!$B$12:$R$112, MATCH(D5600, 'Appendix 1 - Team Data'!$B$12:$B$112,0),4)</f>
        <v>50</v>
      </c>
      <c r="J5600" s="25">
        <f t="shared" si="88"/>
        <v>1</v>
      </c>
    </row>
    <row r="5601" spans="2:10">
      <c r="B5601" s="3">
        <v>33574</v>
      </c>
      <c r="C5601" s="10" t="s">
        <v>51</v>
      </c>
      <c r="D5601" s="10" t="s">
        <v>276</v>
      </c>
      <c r="E5601" s="25">
        <v>1</v>
      </c>
      <c r="F5601" s="25">
        <v>0</v>
      </c>
      <c r="G5601" s="10" t="s">
        <v>312</v>
      </c>
      <c r="H5601" s="25">
        <f>INDEX('Appendix 1 - Team Data'!$B$12:$R$112, MATCH(C5601, 'Appendix 1 - Team Data'!$B$12:$B$112,0),4)</f>
        <v>70</v>
      </c>
      <c r="I5601" s="25">
        <f>INDEX('Appendix 1 - Team Data'!$B$12:$R$112, MATCH(D5601, 'Appendix 1 - Team Data'!$B$12:$B$112,0),4)</f>
        <v>0</v>
      </c>
      <c r="J5601" s="25">
        <f t="shared" si="88"/>
        <v>1</v>
      </c>
    </row>
    <row r="5602" spans="2:10">
      <c r="B5602" s="3">
        <v>33615</v>
      </c>
      <c r="C5602" s="10" t="s">
        <v>231</v>
      </c>
      <c r="D5602" s="10" t="s">
        <v>22</v>
      </c>
      <c r="E5602" s="25">
        <v>1</v>
      </c>
      <c r="F5602" s="25">
        <v>0</v>
      </c>
      <c r="G5602" s="10" t="s">
        <v>306</v>
      </c>
      <c r="H5602" s="25">
        <f>INDEX('Appendix 1 - Team Data'!$B$12:$R$112, MATCH(C5602, 'Appendix 1 - Team Data'!$B$12:$B$112,0),4)</f>
        <v>40</v>
      </c>
      <c r="I5602" s="25">
        <f>INDEX('Appendix 1 - Team Data'!$B$12:$R$112, MATCH(D5602, 'Appendix 1 - Team Data'!$B$12:$B$112,0),4)</f>
        <v>50</v>
      </c>
      <c r="J5602" s="25">
        <f t="shared" si="88"/>
        <v>1</v>
      </c>
    </row>
    <row r="5603" spans="2:10">
      <c r="B5603" s="3">
        <v>33615</v>
      </c>
      <c r="C5603" s="10" t="s">
        <v>51</v>
      </c>
      <c r="D5603" s="10" t="s">
        <v>33</v>
      </c>
      <c r="E5603" s="25">
        <v>1</v>
      </c>
      <c r="F5603" s="25">
        <v>2</v>
      </c>
      <c r="G5603" s="10" t="s">
        <v>306</v>
      </c>
      <c r="H5603" s="25">
        <f>INDEX('Appendix 1 - Team Data'!$B$12:$R$112, MATCH(C5603, 'Appendix 1 - Team Data'!$B$12:$B$112,0),4)</f>
        <v>70</v>
      </c>
      <c r="I5603" s="25">
        <f>INDEX('Appendix 1 - Team Data'!$B$12:$R$112, MATCH(D5603, 'Appendix 1 - Team Data'!$B$12:$B$112,0),4)</f>
        <v>50</v>
      </c>
      <c r="J5603" s="25">
        <f t="shared" si="88"/>
        <v>1</v>
      </c>
    </row>
    <row r="5604" spans="2:10">
      <c r="B5604" s="3">
        <v>33616</v>
      </c>
      <c r="C5604" s="10" t="s">
        <v>17</v>
      </c>
      <c r="D5604" s="10" t="s">
        <v>260</v>
      </c>
      <c r="E5604" s="25">
        <v>0</v>
      </c>
      <c r="F5604" s="25">
        <v>1</v>
      </c>
      <c r="G5604" s="10" t="s">
        <v>306</v>
      </c>
      <c r="H5604" s="25">
        <f>INDEX('Appendix 1 - Team Data'!$B$12:$R$112, MATCH(C5604, 'Appendix 1 - Team Data'!$B$12:$B$112,0),4)</f>
        <v>50</v>
      </c>
      <c r="I5604" s="25">
        <f>INDEX('Appendix 1 - Team Data'!$B$12:$R$112, MATCH(D5604, 'Appendix 1 - Team Data'!$B$12:$B$112,0),4)</f>
        <v>10</v>
      </c>
      <c r="J5604" s="25">
        <f t="shared" si="88"/>
        <v>1</v>
      </c>
    </row>
    <row r="5605" spans="2:10">
      <c r="B5605" s="3">
        <v>33618</v>
      </c>
      <c r="C5605" s="10" t="s">
        <v>260</v>
      </c>
      <c r="D5605" s="10" t="s">
        <v>234</v>
      </c>
      <c r="E5605" s="25">
        <v>0</v>
      </c>
      <c r="F5605" s="25">
        <v>1</v>
      </c>
      <c r="G5605" s="10" t="s">
        <v>306</v>
      </c>
      <c r="H5605" s="25">
        <f>INDEX('Appendix 1 - Team Data'!$B$12:$R$112, MATCH(C5605, 'Appendix 1 - Team Data'!$B$12:$B$112,0),4)</f>
        <v>10</v>
      </c>
      <c r="I5605" s="25">
        <f>INDEX('Appendix 1 - Team Data'!$B$12:$R$112, MATCH(D5605, 'Appendix 1 - Team Data'!$B$12:$B$112,0),4)</f>
        <v>40</v>
      </c>
      <c r="J5605" s="25">
        <f t="shared" si="88"/>
        <v>1</v>
      </c>
    </row>
    <row r="5606" spans="2:10">
      <c r="B5606" s="3">
        <v>33620</v>
      </c>
      <c r="C5606" s="10" t="s">
        <v>17</v>
      </c>
      <c r="D5606" s="10" t="s">
        <v>234</v>
      </c>
      <c r="E5606" s="25">
        <v>0</v>
      </c>
      <c r="F5606" s="25">
        <v>1</v>
      </c>
      <c r="G5606" s="10" t="s">
        <v>306</v>
      </c>
      <c r="H5606" s="25">
        <f>INDEX('Appendix 1 - Team Data'!$B$12:$R$112, MATCH(C5606, 'Appendix 1 - Team Data'!$B$12:$B$112,0),4)</f>
        <v>50</v>
      </c>
      <c r="I5606" s="25">
        <f>INDEX('Appendix 1 - Team Data'!$B$12:$R$112, MATCH(D5606, 'Appendix 1 - Team Data'!$B$12:$B$112,0),4)</f>
        <v>40</v>
      </c>
      <c r="J5606" s="25">
        <f t="shared" si="88"/>
        <v>1</v>
      </c>
    </row>
    <row r="5607" spans="2:10">
      <c r="B5607" s="3">
        <v>33622</v>
      </c>
      <c r="C5607" s="10" t="s">
        <v>51</v>
      </c>
      <c r="D5607" s="10" t="s">
        <v>231</v>
      </c>
      <c r="E5607" s="25">
        <v>0</v>
      </c>
      <c r="F5607" s="25">
        <v>1</v>
      </c>
      <c r="G5607" s="10" t="s">
        <v>306</v>
      </c>
      <c r="H5607" s="25">
        <f>INDEX('Appendix 1 - Team Data'!$B$12:$R$112, MATCH(C5607, 'Appendix 1 - Team Data'!$B$12:$B$112,0),4)</f>
        <v>70</v>
      </c>
      <c r="I5607" s="25">
        <f>INDEX('Appendix 1 - Team Data'!$B$12:$R$112, MATCH(D5607, 'Appendix 1 - Team Data'!$B$12:$B$112,0),4)</f>
        <v>40</v>
      </c>
      <c r="J5607" s="25">
        <f t="shared" si="88"/>
        <v>1</v>
      </c>
    </row>
    <row r="5608" spans="2:10">
      <c r="B5608" s="3">
        <v>33623</v>
      </c>
      <c r="C5608" s="10" t="s">
        <v>243</v>
      </c>
      <c r="D5608" s="10" t="s">
        <v>260</v>
      </c>
      <c r="E5608" s="25">
        <v>1</v>
      </c>
      <c r="F5608" s="25">
        <v>0</v>
      </c>
      <c r="G5608" s="10" t="s">
        <v>306</v>
      </c>
      <c r="H5608" s="25">
        <f>INDEX('Appendix 1 - Team Data'!$B$12:$R$112, MATCH(C5608, 'Appendix 1 - Team Data'!$B$12:$B$112,0),4)</f>
        <v>30</v>
      </c>
      <c r="I5608" s="25">
        <f>INDEX('Appendix 1 - Team Data'!$B$12:$R$112, MATCH(D5608, 'Appendix 1 - Team Data'!$B$12:$B$112,0),4)</f>
        <v>10</v>
      </c>
      <c r="J5608" s="25">
        <f t="shared" si="88"/>
        <v>1</v>
      </c>
    </row>
    <row r="5609" spans="2:10">
      <c r="B5609" s="3">
        <v>33626</v>
      </c>
      <c r="C5609" s="10" t="s">
        <v>33</v>
      </c>
      <c r="D5609" s="10" t="s">
        <v>234</v>
      </c>
      <c r="E5609" s="25">
        <v>1</v>
      </c>
      <c r="F5609" s="25">
        <v>2</v>
      </c>
      <c r="G5609" s="10" t="s">
        <v>306</v>
      </c>
      <c r="H5609" s="25">
        <f>INDEX('Appendix 1 - Team Data'!$B$12:$R$112, MATCH(C5609, 'Appendix 1 - Team Data'!$B$12:$B$112,0),4)</f>
        <v>50</v>
      </c>
      <c r="I5609" s="25">
        <f>INDEX('Appendix 1 - Team Data'!$B$12:$R$112, MATCH(D5609, 'Appendix 1 - Team Data'!$B$12:$B$112,0),4)</f>
        <v>40</v>
      </c>
      <c r="J5609" s="25">
        <f t="shared" si="88"/>
        <v>1</v>
      </c>
    </row>
    <row r="5610" spans="2:10">
      <c r="B5610" s="3">
        <v>33628</v>
      </c>
      <c r="C5610" s="10" t="s">
        <v>231</v>
      </c>
      <c r="D5610" s="10" t="s">
        <v>33</v>
      </c>
      <c r="E5610" s="25">
        <v>1</v>
      </c>
      <c r="F5610" s="25">
        <v>2</v>
      </c>
      <c r="G5610" s="10" t="s">
        <v>306</v>
      </c>
      <c r="H5610" s="25">
        <f>INDEX('Appendix 1 - Team Data'!$B$12:$R$112, MATCH(C5610, 'Appendix 1 - Team Data'!$B$12:$B$112,0),4)</f>
        <v>40</v>
      </c>
      <c r="I5610" s="25">
        <f>INDEX('Appendix 1 - Team Data'!$B$12:$R$112, MATCH(D5610, 'Appendix 1 - Team Data'!$B$12:$B$112,0),4)</f>
        <v>50</v>
      </c>
      <c r="J5610" s="25">
        <f t="shared" si="88"/>
        <v>1</v>
      </c>
    </row>
    <row r="5611" spans="2:10">
      <c r="B5611" s="3">
        <v>33632</v>
      </c>
      <c r="C5611" s="10" t="s">
        <v>239</v>
      </c>
      <c r="D5611" s="10" t="s">
        <v>230</v>
      </c>
      <c r="E5611" s="25">
        <v>1</v>
      </c>
      <c r="F5611" s="25">
        <v>0</v>
      </c>
      <c r="G5611" s="10" t="s">
        <v>288</v>
      </c>
      <c r="H5611" s="25">
        <f>INDEX('Appendix 1 - Team Data'!$B$12:$R$112, MATCH(C5611, 'Appendix 1 - Team Data'!$B$12:$B$112,0),4)</f>
        <v>40</v>
      </c>
      <c r="I5611" s="25">
        <f>INDEX('Appendix 1 - Team Data'!$B$12:$R$112, MATCH(D5611, 'Appendix 1 - Team Data'!$B$12:$B$112,0),4)</f>
        <v>50</v>
      </c>
      <c r="J5611" s="25">
        <f t="shared" si="88"/>
        <v>1</v>
      </c>
    </row>
    <row r="5612" spans="2:10">
      <c r="B5612" s="3">
        <v>33632</v>
      </c>
      <c r="C5612" s="10" t="s">
        <v>26</v>
      </c>
      <c r="D5612" s="10" t="s">
        <v>42</v>
      </c>
      <c r="E5612" s="25">
        <v>1</v>
      </c>
      <c r="F5612" s="25">
        <v>0</v>
      </c>
      <c r="G5612" s="10" t="s">
        <v>288</v>
      </c>
      <c r="H5612" s="25">
        <f>INDEX('Appendix 1 - Team Data'!$B$12:$R$112, MATCH(C5612, 'Appendix 1 - Team Data'!$B$12:$B$112,0),4)</f>
        <v>60</v>
      </c>
      <c r="I5612" s="25">
        <f>INDEX('Appendix 1 - Team Data'!$B$12:$R$112, MATCH(D5612, 'Appendix 1 - Team Data'!$B$12:$B$112,0),4)</f>
        <v>80</v>
      </c>
      <c r="J5612" s="25">
        <f t="shared" si="88"/>
        <v>1</v>
      </c>
    </row>
    <row r="5613" spans="2:10">
      <c r="B5613" s="3">
        <v>33636</v>
      </c>
      <c r="C5613" s="10" t="s">
        <v>26</v>
      </c>
      <c r="D5613" s="10" t="s">
        <v>42</v>
      </c>
      <c r="E5613" s="25">
        <v>1</v>
      </c>
      <c r="F5613" s="25">
        <v>0</v>
      </c>
      <c r="G5613" s="10" t="s">
        <v>288</v>
      </c>
      <c r="H5613" s="25">
        <f>INDEX('Appendix 1 - Team Data'!$B$12:$R$112, MATCH(C5613, 'Appendix 1 - Team Data'!$B$12:$B$112,0),4)</f>
        <v>60</v>
      </c>
      <c r="I5613" s="25">
        <f>INDEX('Appendix 1 - Team Data'!$B$12:$R$112, MATCH(D5613, 'Appendix 1 - Team Data'!$B$12:$B$112,0),4)</f>
        <v>80</v>
      </c>
      <c r="J5613" s="25">
        <f t="shared" si="88"/>
        <v>1</v>
      </c>
    </row>
    <row r="5614" spans="2:10">
      <c r="B5614" s="3">
        <v>33646</v>
      </c>
      <c r="C5614" s="10" t="s">
        <v>230</v>
      </c>
      <c r="D5614" s="10" t="s">
        <v>228</v>
      </c>
      <c r="E5614" s="25">
        <v>1</v>
      </c>
      <c r="F5614" s="25">
        <v>0</v>
      </c>
      <c r="G5614" s="10" t="s">
        <v>288</v>
      </c>
      <c r="H5614" s="25">
        <f>INDEX('Appendix 1 - Team Data'!$B$12:$R$112, MATCH(C5614, 'Appendix 1 - Team Data'!$B$12:$B$112,0),4)</f>
        <v>50</v>
      </c>
      <c r="I5614" s="25">
        <f>INDEX('Appendix 1 - Team Data'!$B$12:$R$112, MATCH(D5614, 'Appendix 1 - Team Data'!$B$12:$B$112,0),4)</f>
        <v>50</v>
      </c>
      <c r="J5614" s="25">
        <f t="shared" si="88"/>
        <v>1</v>
      </c>
    </row>
    <row r="5615" spans="2:10">
      <c r="B5615" s="3">
        <v>33646</v>
      </c>
      <c r="C5615" s="10" t="s">
        <v>252</v>
      </c>
      <c r="D5615" s="10" t="s">
        <v>15</v>
      </c>
      <c r="E5615" s="25">
        <v>1</v>
      </c>
      <c r="F5615" s="25">
        <v>2</v>
      </c>
      <c r="G5615" s="10" t="s">
        <v>288</v>
      </c>
      <c r="H5615" s="25">
        <f>INDEX('Appendix 1 - Team Data'!$B$12:$R$112, MATCH(C5615, 'Appendix 1 - Team Data'!$B$12:$B$112,0),4)</f>
        <v>20</v>
      </c>
      <c r="I5615" s="25">
        <f>INDEX('Appendix 1 - Team Data'!$B$12:$R$112, MATCH(D5615, 'Appendix 1 - Team Data'!$B$12:$B$112,0),4)</f>
        <v>50</v>
      </c>
      <c r="J5615" s="25">
        <f t="shared" si="88"/>
        <v>1</v>
      </c>
    </row>
    <row r="5616" spans="2:10">
      <c r="B5616" s="3">
        <v>33653</v>
      </c>
      <c r="C5616" s="10" t="s">
        <v>221</v>
      </c>
      <c r="D5616" s="10" t="s">
        <v>214</v>
      </c>
      <c r="E5616" s="25">
        <v>0</v>
      </c>
      <c r="F5616" s="25">
        <v>1</v>
      </c>
      <c r="G5616" s="10" t="s">
        <v>288</v>
      </c>
      <c r="H5616" s="25">
        <f>INDEX('Appendix 1 - Team Data'!$B$12:$R$112, MATCH(C5616, 'Appendix 1 - Team Data'!$B$12:$B$112,0),4)</f>
        <v>60</v>
      </c>
      <c r="I5616" s="25">
        <f>INDEX('Appendix 1 - Team Data'!$B$12:$R$112, MATCH(D5616, 'Appendix 1 - Team Data'!$B$12:$B$112,0),4)</f>
        <v>70</v>
      </c>
      <c r="J5616" s="25">
        <f t="shared" si="88"/>
        <v>1</v>
      </c>
    </row>
    <row r="5617" spans="2:10">
      <c r="B5617" s="3">
        <v>33653</v>
      </c>
      <c r="C5617" s="10" t="s">
        <v>222</v>
      </c>
      <c r="D5617" s="10" t="s">
        <v>229</v>
      </c>
      <c r="E5617" s="25">
        <v>1</v>
      </c>
      <c r="F5617" s="25">
        <v>0</v>
      </c>
      <c r="G5617" s="10" t="s">
        <v>288</v>
      </c>
      <c r="H5617" s="25">
        <f>INDEX('Appendix 1 - Team Data'!$B$12:$R$112, MATCH(C5617, 'Appendix 1 - Team Data'!$B$12:$B$112,0),4)</f>
        <v>60</v>
      </c>
      <c r="I5617" s="25">
        <f>INDEX('Appendix 1 - Team Data'!$B$12:$R$112, MATCH(D5617, 'Appendix 1 - Team Data'!$B$12:$B$112,0),4)</f>
        <v>50</v>
      </c>
      <c r="J5617" s="25">
        <f t="shared" si="88"/>
        <v>1</v>
      </c>
    </row>
    <row r="5618" spans="2:10">
      <c r="B5618" s="3">
        <v>33660</v>
      </c>
      <c r="C5618" s="10" t="s">
        <v>47</v>
      </c>
      <c r="D5618" s="10" t="s">
        <v>45</v>
      </c>
      <c r="E5618" s="25">
        <v>2</v>
      </c>
      <c r="F5618" s="25">
        <v>1</v>
      </c>
      <c r="G5618" s="10" t="s">
        <v>288</v>
      </c>
      <c r="H5618" s="25">
        <f>INDEX('Appendix 1 - Team Data'!$B$12:$R$112, MATCH(C5618, 'Appendix 1 - Team Data'!$B$12:$B$112,0),4)</f>
        <v>40</v>
      </c>
      <c r="I5618" s="25">
        <f>INDEX('Appendix 1 - Team Data'!$B$12:$R$112, MATCH(D5618, 'Appendix 1 - Team Data'!$B$12:$B$112,0),4)</f>
        <v>90</v>
      </c>
      <c r="J5618" s="25">
        <f t="shared" si="88"/>
        <v>1</v>
      </c>
    </row>
    <row r="5619" spans="2:10">
      <c r="B5619" s="3">
        <v>33665</v>
      </c>
      <c r="C5619" s="10" t="s">
        <v>249</v>
      </c>
      <c r="D5619" s="10" t="s">
        <v>31</v>
      </c>
      <c r="E5619" s="25">
        <v>0</v>
      </c>
      <c r="F5619" s="25">
        <v>1</v>
      </c>
      <c r="G5619" s="10" t="s">
        <v>288</v>
      </c>
      <c r="H5619" s="25">
        <f>INDEX('Appendix 1 - Team Data'!$B$12:$R$112, MATCH(C5619, 'Appendix 1 - Team Data'!$B$12:$B$112,0),4)</f>
        <v>20</v>
      </c>
      <c r="I5619" s="25">
        <f>INDEX('Appendix 1 - Team Data'!$B$12:$R$112, MATCH(D5619, 'Appendix 1 - Team Data'!$B$12:$B$112,0),4)</f>
        <v>70</v>
      </c>
      <c r="J5619" s="25">
        <f t="shared" si="88"/>
        <v>1</v>
      </c>
    </row>
    <row r="5620" spans="2:10">
      <c r="B5620" s="3">
        <v>33688</v>
      </c>
      <c r="C5620" s="10" t="s">
        <v>236</v>
      </c>
      <c r="D5620" s="10" t="s">
        <v>226</v>
      </c>
      <c r="E5620" s="25">
        <v>2</v>
      </c>
      <c r="F5620" s="25">
        <v>1</v>
      </c>
      <c r="G5620" s="10" t="s">
        <v>288</v>
      </c>
      <c r="H5620" s="25">
        <f>INDEX('Appendix 1 - Team Data'!$B$12:$R$112, MATCH(C5620, 'Appendix 1 - Team Data'!$B$12:$B$112,0),4)</f>
        <v>40</v>
      </c>
      <c r="I5620" s="25">
        <f>INDEX('Appendix 1 - Team Data'!$B$12:$R$112, MATCH(D5620, 'Appendix 1 - Team Data'!$B$12:$B$112,0),4)</f>
        <v>60</v>
      </c>
      <c r="J5620" s="25">
        <f t="shared" si="88"/>
        <v>1</v>
      </c>
    </row>
    <row r="5621" spans="2:10">
      <c r="B5621" s="3">
        <v>33688</v>
      </c>
      <c r="C5621" s="10" t="s">
        <v>221</v>
      </c>
      <c r="D5621" s="10" t="s">
        <v>36</v>
      </c>
      <c r="E5621" s="25">
        <v>2</v>
      </c>
      <c r="F5621" s="25">
        <v>1</v>
      </c>
      <c r="G5621" s="10" t="s">
        <v>288</v>
      </c>
      <c r="H5621" s="25">
        <f>INDEX('Appendix 1 - Team Data'!$B$12:$R$112, MATCH(C5621, 'Appendix 1 - Team Data'!$B$12:$B$112,0),4)</f>
        <v>60</v>
      </c>
      <c r="I5621" s="25">
        <f>INDEX('Appendix 1 - Team Data'!$B$12:$R$112, MATCH(D5621, 'Appendix 1 - Team Data'!$B$12:$B$112,0),4)</f>
        <v>80</v>
      </c>
      <c r="J5621" s="25">
        <f t="shared" si="88"/>
        <v>1</v>
      </c>
    </row>
    <row r="5622" spans="2:10">
      <c r="B5622" s="3">
        <v>33688</v>
      </c>
      <c r="C5622" s="10" t="s">
        <v>211</v>
      </c>
      <c r="D5622" s="10" t="s">
        <v>40</v>
      </c>
      <c r="E5622" s="25">
        <v>1</v>
      </c>
      <c r="F5622" s="25">
        <v>0</v>
      </c>
      <c r="G5622" s="10" t="s">
        <v>288</v>
      </c>
      <c r="H5622" s="25">
        <f>INDEX('Appendix 1 - Team Data'!$B$12:$R$112, MATCH(C5622, 'Appendix 1 - Team Data'!$B$12:$B$112,0),4)</f>
        <v>90</v>
      </c>
      <c r="I5622" s="25">
        <f>INDEX('Appendix 1 - Team Data'!$B$12:$R$112, MATCH(D5622, 'Appendix 1 - Team Data'!$B$12:$B$112,0),4)</f>
        <v>90</v>
      </c>
      <c r="J5622" s="25">
        <f t="shared" si="88"/>
        <v>1</v>
      </c>
    </row>
    <row r="5623" spans="2:10">
      <c r="B5623" s="3">
        <v>33702</v>
      </c>
      <c r="C5623" s="10" t="s">
        <v>225</v>
      </c>
      <c r="D5623" s="10" t="s">
        <v>28</v>
      </c>
      <c r="E5623" s="25">
        <v>2</v>
      </c>
      <c r="F5623" s="25">
        <v>1</v>
      </c>
      <c r="G5623" s="10" t="s">
        <v>288</v>
      </c>
      <c r="H5623" s="25">
        <f>INDEX('Appendix 1 - Team Data'!$B$12:$R$112, MATCH(C5623, 'Appendix 1 - Team Data'!$B$12:$B$112,0),4)</f>
        <v>60</v>
      </c>
      <c r="I5623" s="25">
        <f>INDEX('Appendix 1 - Team Data'!$B$12:$R$112, MATCH(D5623, 'Appendix 1 - Team Data'!$B$12:$B$112,0),4)</f>
        <v>80</v>
      </c>
      <c r="J5623" s="25">
        <f t="shared" si="88"/>
        <v>1</v>
      </c>
    </row>
    <row r="5624" spans="2:10">
      <c r="B5624" s="3">
        <v>33716</v>
      </c>
      <c r="C5624" s="10" t="s">
        <v>47</v>
      </c>
      <c r="D5624" s="10" t="s">
        <v>42</v>
      </c>
      <c r="E5624" s="25">
        <v>0</v>
      </c>
      <c r="F5624" s="25">
        <v>1</v>
      </c>
      <c r="G5624" s="10" t="s">
        <v>288</v>
      </c>
      <c r="H5624" s="25">
        <f>INDEX('Appendix 1 - Team Data'!$B$12:$R$112, MATCH(C5624, 'Appendix 1 - Team Data'!$B$12:$B$112,0),4)</f>
        <v>40</v>
      </c>
      <c r="I5624" s="25">
        <f>INDEX('Appendix 1 - Team Data'!$B$12:$R$112, MATCH(D5624, 'Appendix 1 - Team Data'!$B$12:$B$112,0),4)</f>
        <v>80</v>
      </c>
      <c r="J5624" s="25">
        <f t="shared" si="88"/>
        <v>1</v>
      </c>
    </row>
    <row r="5625" spans="2:10">
      <c r="B5625" s="3">
        <v>33723</v>
      </c>
      <c r="C5625" s="10" t="s">
        <v>28</v>
      </c>
      <c r="D5625" s="10" t="s">
        <v>246</v>
      </c>
      <c r="E5625" s="25">
        <v>1</v>
      </c>
      <c r="F5625" s="25">
        <v>0</v>
      </c>
      <c r="G5625" s="10" t="s">
        <v>288</v>
      </c>
      <c r="H5625" s="25">
        <f>INDEX('Appendix 1 - Team Data'!$B$12:$R$112, MATCH(C5625, 'Appendix 1 - Team Data'!$B$12:$B$112,0),4)</f>
        <v>80</v>
      </c>
      <c r="I5625" s="25">
        <f>INDEX('Appendix 1 - Team Data'!$B$12:$R$112, MATCH(D5625, 'Appendix 1 - Team Data'!$B$12:$B$112,0),4)</f>
        <v>30</v>
      </c>
      <c r="J5625" s="25">
        <f t="shared" si="88"/>
        <v>1</v>
      </c>
    </row>
    <row r="5626" spans="2:10">
      <c r="B5626" s="3">
        <v>33724</v>
      </c>
      <c r="C5626" s="10" t="s">
        <v>18</v>
      </c>
      <c r="D5626" s="10" t="s">
        <v>35</v>
      </c>
      <c r="E5626" s="25">
        <v>1</v>
      </c>
      <c r="F5626" s="25">
        <v>0</v>
      </c>
      <c r="G5626" s="10" t="s">
        <v>288</v>
      </c>
      <c r="H5626" s="25">
        <f>INDEX('Appendix 1 - Team Data'!$B$12:$R$112, MATCH(C5626, 'Appendix 1 - Team Data'!$B$12:$B$112,0),4)</f>
        <v>80</v>
      </c>
      <c r="I5626" s="25">
        <f>INDEX('Appendix 1 - Team Data'!$B$12:$R$112, MATCH(D5626, 'Appendix 1 - Team Data'!$B$12:$B$112,0),4)</f>
        <v>90</v>
      </c>
      <c r="J5626" s="25">
        <f t="shared" si="88"/>
        <v>1</v>
      </c>
    </row>
    <row r="5627" spans="2:10">
      <c r="B5627" s="3">
        <v>33736</v>
      </c>
      <c r="C5627" s="10" t="s">
        <v>236</v>
      </c>
      <c r="D5627" s="10" t="s">
        <v>48</v>
      </c>
      <c r="E5627" s="25">
        <v>0</v>
      </c>
      <c r="F5627" s="25">
        <v>1</v>
      </c>
      <c r="G5627" s="10" t="s">
        <v>288</v>
      </c>
      <c r="H5627" s="25">
        <f>INDEX('Appendix 1 - Team Data'!$B$12:$R$112, MATCH(C5627, 'Appendix 1 - Team Data'!$B$12:$B$112,0),4)</f>
        <v>40</v>
      </c>
      <c r="I5627" s="25">
        <f>INDEX('Appendix 1 - Team Data'!$B$12:$R$112, MATCH(D5627, 'Appendix 1 - Team Data'!$B$12:$B$112,0),4)</f>
        <v>90</v>
      </c>
      <c r="J5627" s="25">
        <f t="shared" si="88"/>
        <v>1</v>
      </c>
    </row>
    <row r="5628" spans="2:10">
      <c r="B5628" s="3">
        <v>33737</v>
      </c>
      <c r="C5628" s="10" t="s">
        <v>230</v>
      </c>
      <c r="D5628" s="10" t="s">
        <v>31</v>
      </c>
      <c r="E5628" s="25">
        <v>1</v>
      </c>
      <c r="F5628" s="25">
        <v>0</v>
      </c>
      <c r="G5628" s="10" t="s">
        <v>289</v>
      </c>
      <c r="H5628" s="25">
        <f>INDEX('Appendix 1 - Team Data'!$B$12:$R$112, MATCH(C5628, 'Appendix 1 - Team Data'!$B$12:$B$112,0),4)</f>
        <v>50</v>
      </c>
      <c r="I5628" s="25">
        <f>INDEX('Appendix 1 - Team Data'!$B$12:$R$112, MATCH(D5628, 'Appendix 1 - Team Data'!$B$12:$B$112,0),4)</f>
        <v>70</v>
      </c>
      <c r="J5628" s="25">
        <f t="shared" si="88"/>
        <v>1</v>
      </c>
    </row>
    <row r="5629" spans="2:10">
      <c r="B5629" s="3">
        <v>33738</v>
      </c>
      <c r="C5629" s="10" t="s">
        <v>249</v>
      </c>
      <c r="D5629" s="10" t="s">
        <v>270</v>
      </c>
      <c r="E5629" s="25">
        <v>1</v>
      </c>
      <c r="F5629" s="25">
        <v>0</v>
      </c>
      <c r="G5629" s="10" t="s">
        <v>288</v>
      </c>
      <c r="H5629" s="25">
        <f>INDEX('Appendix 1 - Team Data'!$B$12:$R$112, MATCH(C5629, 'Appendix 1 - Team Data'!$B$12:$B$112,0),4)</f>
        <v>20</v>
      </c>
      <c r="I5629" s="25">
        <f>INDEX('Appendix 1 - Team Data'!$B$12:$R$112, MATCH(D5629, 'Appendix 1 - Team Data'!$B$12:$B$112,0),4)</f>
        <v>0</v>
      </c>
      <c r="J5629" s="25">
        <f t="shared" si="88"/>
        <v>1</v>
      </c>
    </row>
    <row r="5630" spans="2:10">
      <c r="B5630" s="3">
        <v>33751</v>
      </c>
      <c r="C5630" s="10" t="s">
        <v>37</v>
      </c>
      <c r="D5630" s="10" t="s">
        <v>218</v>
      </c>
      <c r="E5630" s="25">
        <v>2</v>
      </c>
      <c r="F5630" s="25">
        <v>1</v>
      </c>
      <c r="G5630" s="10" t="s">
        <v>288</v>
      </c>
      <c r="H5630" s="25">
        <f>INDEX('Appendix 1 - Team Data'!$B$12:$R$112, MATCH(C5630, 'Appendix 1 - Team Data'!$B$12:$B$112,0),4)</f>
        <v>60</v>
      </c>
      <c r="I5630" s="25">
        <f>INDEX('Appendix 1 - Team Data'!$B$12:$R$112, MATCH(D5630, 'Appendix 1 - Team Data'!$B$12:$B$112,0),4)</f>
        <v>70</v>
      </c>
      <c r="J5630" s="25">
        <f t="shared" si="88"/>
        <v>1</v>
      </c>
    </row>
    <row r="5631" spans="2:10">
      <c r="B5631" s="3">
        <v>33751</v>
      </c>
      <c r="C5631" s="10" t="s">
        <v>212</v>
      </c>
      <c r="D5631" s="10" t="s">
        <v>226</v>
      </c>
      <c r="E5631" s="25">
        <v>3</v>
      </c>
      <c r="F5631" s="25">
        <v>2</v>
      </c>
      <c r="G5631" s="10" t="s">
        <v>288</v>
      </c>
      <c r="H5631" s="25">
        <f>INDEX('Appendix 1 - Team Data'!$B$12:$R$112, MATCH(C5631, 'Appendix 1 - Team Data'!$B$12:$B$112,0),4)</f>
        <v>80</v>
      </c>
      <c r="I5631" s="25">
        <f>INDEX('Appendix 1 - Team Data'!$B$12:$R$112, MATCH(D5631, 'Appendix 1 - Team Data'!$B$12:$B$112,0),4)</f>
        <v>60</v>
      </c>
      <c r="J5631" s="25">
        <f t="shared" si="88"/>
        <v>1</v>
      </c>
    </row>
    <row r="5632" spans="2:10">
      <c r="B5632" s="3">
        <v>33751</v>
      </c>
      <c r="C5632" s="10" t="s">
        <v>42</v>
      </c>
      <c r="D5632" s="10" t="s">
        <v>236</v>
      </c>
      <c r="E5632" s="25">
        <v>2</v>
      </c>
      <c r="F5632" s="25">
        <v>1</v>
      </c>
      <c r="G5632" s="10" t="s">
        <v>288</v>
      </c>
      <c r="H5632" s="25">
        <f>INDEX('Appendix 1 - Team Data'!$B$12:$R$112, MATCH(C5632, 'Appendix 1 - Team Data'!$B$12:$B$112,0),4)</f>
        <v>80</v>
      </c>
      <c r="I5632" s="25">
        <f>INDEX('Appendix 1 - Team Data'!$B$12:$R$112, MATCH(D5632, 'Appendix 1 - Team Data'!$B$12:$B$112,0),4)</f>
        <v>40</v>
      </c>
      <c r="J5632" s="25">
        <f t="shared" si="88"/>
        <v>1</v>
      </c>
    </row>
    <row r="5633" spans="2:10">
      <c r="B5633" s="3">
        <v>33751</v>
      </c>
      <c r="C5633" s="10" t="s">
        <v>36</v>
      </c>
      <c r="D5633" s="10" t="s">
        <v>25</v>
      </c>
      <c r="E5633" s="25">
        <v>2</v>
      </c>
      <c r="F5633" s="25">
        <v>1</v>
      </c>
      <c r="G5633" s="10" t="s">
        <v>288</v>
      </c>
      <c r="H5633" s="25">
        <f>INDEX('Appendix 1 - Team Data'!$B$12:$R$112, MATCH(C5633, 'Appendix 1 - Team Data'!$B$12:$B$112,0),4)</f>
        <v>80</v>
      </c>
      <c r="I5633" s="25">
        <f>INDEX('Appendix 1 - Team Data'!$B$12:$R$112, MATCH(D5633, 'Appendix 1 - Team Data'!$B$12:$B$112,0),4)</f>
        <v>90</v>
      </c>
      <c r="J5633" s="25">
        <f t="shared" si="88"/>
        <v>1</v>
      </c>
    </row>
    <row r="5634" spans="2:10">
      <c r="B5634" s="3">
        <v>33754</v>
      </c>
      <c r="C5634" s="10" t="s">
        <v>40</v>
      </c>
      <c r="D5634" s="10" t="s">
        <v>225</v>
      </c>
      <c r="E5634" s="25">
        <v>1</v>
      </c>
      <c r="F5634" s="25">
        <v>0</v>
      </c>
      <c r="G5634" s="10" t="s">
        <v>288</v>
      </c>
      <c r="H5634" s="25">
        <f>INDEX('Appendix 1 - Team Data'!$B$12:$R$112, MATCH(C5634, 'Appendix 1 - Team Data'!$B$12:$B$112,0),4)</f>
        <v>90</v>
      </c>
      <c r="I5634" s="25">
        <f>INDEX('Appendix 1 - Team Data'!$B$12:$R$112, MATCH(D5634, 'Appendix 1 - Team Data'!$B$12:$B$112,0),4)</f>
        <v>60</v>
      </c>
      <c r="J5634" s="25">
        <f t="shared" si="88"/>
        <v>1</v>
      </c>
    </row>
    <row r="5635" spans="2:10">
      <c r="B5635" s="3">
        <v>33758</v>
      </c>
      <c r="C5635" s="10" t="s">
        <v>30</v>
      </c>
      <c r="D5635" s="10" t="s">
        <v>214</v>
      </c>
      <c r="E5635" s="25">
        <v>1</v>
      </c>
      <c r="F5635" s="25">
        <v>0</v>
      </c>
      <c r="G5635" s="10" t="s">
        <v>308</v>
      </c>
      <c r="H5635" s="25">
        <f>INDEX('Appendix 1 - Team Data'!$B$12:$R$112, MATCH(C5635, 'Appendix 1 - Team Data'!$B$12:$B$112,0),4)</f>
        <v>90</v>
      </c>
      <c r="I5635" s="25">
        <f>INDEX('Appendix 1 - Team Data'!$B$12:$R$112, MATCH(D5635, 'Appendix 1 - Team Data'!$B$12:$B$112,0),4)</f>
        <v>70</v>
      </c>
      <c r="J5635" s="25">
        <f t="shared" si="88"/>
        <v>1</v>
      </c>
    </row>
    <row r="5636" spans="2:10">
      <c r="B5636" s="3">
        <v>33758</v>
      </c>
      <c r="C5636" s="10" t="s">
        <v>244</v>
      </c>
      <c r="D5636" s="10" t="s">
        <v>48</v>
      </c>
      <c r="E5636" s="25">
        <v>1</v>
      </c>
      <c r="F5636" s="25">
        <v>2</v>
      </c>
      <c r="G5636" s="10" t="s">
        <v>288</v>
      </c>
      <c r="H5636" s="25">
        <f>INDEX('Appendix 1 - Team Data'!$B$12:$R$112, MATCH(C5636, 'Appendix 1 - Team Data'!$B$12:$B$112,0),4)</f>
        <v>30</v>
      </c>
      <c r="I5636" s="25">
        <f>INDEX('Appendix 1 - Team Data'!$B$12:$R$112, MATCH(D5636, 'Appendix 1 - Team Data'!$B$12:$B$112,0),4)</f>
        <v>90</v>
      </c>
      <c r="J5636" s="25">
        <f t="shared" si="88"/>
        <v>1</v>
      </c>
    </row>
    <row r="5637" spans="2:10">
      <c r="B5637" s="3">
        <v>33758</v>
      </c>
      <c r="C5637" s="10" t="s">
        <v>236</v>
      </c>
      <c r="D5637" s="10" t="s">
        <v>31</v>
      </c>
      <c r="E5637" s="25">
        <v>1</v>
      </c>
      <c r="F5637" s="25">
        <v>2</v>
      </c>
      <c r="G5637" s="10" t="s">
        <v>289</v>
      </c>
      <c r="H5637" s="25">
        <f>INDEX('Appendix 1 - Team Data'!$B$12:$R$112, MATCH(C5637, 'Appendix 1 - Team Data'!$B$12:$B$112,0),4)</f>
        <v>40</v>
      </c>
      <c r="I5637" s="25">
        <f>INDEX('Appendix 1 - Team Data'!$B$12:$R$112, MATCH(D5637, 'Appendix 1 - Team Data'!$B$12:$B$112,0),4)</f>
        <v>70</v>
      </c>
      <c r="J5637" s="25">
        <f t="shared" si="88"/>
        <v>1</v>
      </c>
    </row>
    <row r="5638" spans="2:10">
      <c r="B5638" s="3">
        <v>33762</v>
      </c>
      <c r="C5638" s="10" t="s">
        <v>53</v>
      </c>
      <c r="D5638" s="10" t="s">
        <v>214</v>
      </c>
      <c r="E5638" s="25">
        <v>0</v>
      </c>
      <c r="F5638" s="25">
        <v>1</v>
      </c>
      <c r="G5638" s="10" t="s">
        <v>308</v>
      </c>
      <c r="H5638" s="25">
        <f>INDEX('Appendix 1 - Team Data'!$B$12:$R$112, MATCH(C5638, 'Appendix 1 - Team Data'!$B$12:$B$112,0),4)</f>
        <v>50</v>
      </c>
      <c r="I5638" s="25">
        <f>INDEX('Appendix 1 - Team Data'!$B$12:$R$112, MATCH(D5638, 'Appendix 1 - Team Data'!$B$12:$B$112,0),4)</f>
        <v>70</v>
      </c>
      <c r="J5638" s="25">
        <f t="shared" si="88"/>
        <v>1</v>
      </c>
    </row>
    <row r="5639" spans="2:10">
      <c r="B5639" s="3">
        <v>33767</v>
      </c>
      <c r="C5639" s="10" t="s">
        <v>212</v>
      </c>
      <c r="D5639" s="10" t="s">
        <v>222</v>
      </c>
      <c r="E5639" s="25">
        <v>1</v>
      </c>
      <c r="F5639" s="25">
        <v>0</v>
      </c>
      <c r="G5639" s="10" t="s">
        <v>300</v>
      </c>
      <c r="H5639" s="25">
        <f>INDEX('Appendix 1 - Team Data'!$B$12:$R$112, MATCH(C5639, 'Appendix 1 - Team Data'!$B$12:$B$112,0),4)</f>
        <v>80</v>
      </c>
      <c r="I5639" s="25">
        <f>INDEX('Appendix 1 - Team Data'!$B$12:$R$112, MATCH(D5639, 'Appendix 1 - Team Data'!$B$12:$B$112,0),4)</f>
        <v>60</v>
      </c>
      <c r="J5639" s="25">
        <f t="shared" si="88"/>
        <v>1</v>
      </c>
    </row>
    <row r="5640" spans="2:10">
      <c r="B5640" s="3">
        <v>33769</v>
      </c>
      <c r="C5640" s="10" t="s">
        <v>42</v>
      </c>
      <c r="D5640" s="10" t="s">
        <v>28</v>
      </c>
      <c r="E5640" s="25">
        <v>1</v>
      </c>
      <c r="F5640" s="25">
        <v>0</v>
      </c>
      <c r="G5640" s="10" t="s">
        <v>300</v>
      </c>
      <c r="H5640" s="25">
        <f>INDEX('Appendix 1 - Team Data'!$B$12:$R$112, MATCH(C5640, 'Appendix 1 - Team Data'!$B$12:$B$112,0),4)</f>
        <v>80</v>
      </c>
      <c r="I5640" s="25">
        <f>INDEX('Appendix 1 - Team Data'!$B$12:$R$112, MATCH(D5640, 'Appendix 1 - Team Data'!$B$12:$B$112,0),4)</f>
        <v>80</v>
      </c>
      <c r="J5640" s="25">
        <f t="shared" si="88"/>
        <v>1</v>
      </c>
    </row>
    <row r="5641" spans="2:10">
      <c r="B5641" s="3">
        <v>33772</v>
      </c>
      <c r="C5641" s="10" t="s">
        <v>25</v>
      </c>
      <c r="D5641" s="10" t="s">
        <v>28</v>
      </c>
      <c r="E5641" s="25">
        <v>1</v>
      </c>
      <c r="F5641" s="25">
        <v>2</v>
      </c>
      <c r="G5641" s="10" t="s">
        <v>300</v>
      </c>
      <c r="H5641" s="25">
        <f>INDEX('Appendix 1 - Team Data'!$B$12:$R$112, MATCH(C5641, 'Appendix 1 - Team Data'!$B$12:$B$112,0),4)</f>
        <v>90</v>
      </c>
      <c r="I5641" s="25">
        <f>INDEX('Appendix 1 - Team Data'!$B$12:$R$112, MATCH(D5641, 'Appendix 1 - Team Data'!$B$12:$B$112,0),4)</f>
        <v>80</v>
      </c>
      <c r="J5641" s="25">
        <f t="shared" si="88"/>
        <v>1</v>
      </c>
    </row>
    <row r="5642" spans="2:10">
      <c r="B5642" s="3">
        <v>33772</v>
      </c>
      <c r="C5642" s="10" t="s">
        <v>42</v>
      </c>
      <c r="D5642" s="10" t="s">
        <v>48</v>
      </c>
      <c r="E5642" s="25">
        <v>2</v>
      </c>
      <c r="F5642" s="25">
        <v>1</v>
      </c>
      <c r="G5642" s="10" t="s">
        <v>300</v>
      </c>
      <c r="H5642" s="25">
        <f>INDEX('Appendix 1 - Team Data'!$B$12:$R$112, MATCH(C5642, 'Appendix 1 - Team Data'!$B$12:$B$112,0),4)</f>
        <v>80</v>
      </c>
      <c r="I5642" s="25">
        <f>INDEX('Appendix 1 - Team Data'!$B$12:$R$112, MATCH(D5642, 'Appendix 1 - Team Data'!$B$12:$B$112,0),4)</f>
        <v>90</v>
      </c>
      <c r="J5642" s="25">
        <f t="shared" si="88"/>
        <v>1</v>
      </c>
    </row>
    <row r="5643" spans="2:10">
      <c r="B5643" s="3">
        <v>33776</v>
      </c>
      <c r="C5643" s="10" t="s">
        <v>42</v>
      </c>
      <c r="D5643" s="10" t="s">
        <v>40</v>
      </c>
      <c r="E5643" s="25">
        <v>2</v>
      </c>
      <c r="F5643" s="25">
        <v>3</v>
      </c>
      <c r="G5643" s="10" t="s">
        <v>300</v>
      </c>
      <c r="H5643" s="25">
        <f>INDEX('Appendix 1 - Team Data'!$B$12:$R$112, MATCH(C5643, 'Appendix 1 - Team Data'!$B$12:$B$112,0),4)</f>
        <v>80</v>
      </c>
      <c r="I5643" s="25">
        <f>INDEX('Appendix 1 - Team Data'!$B$12:$R$112, MATCH(D5643, 'Appendix 1 - Team Data'!$B$12:$B$112,0),4)</f>
        <v>90</v>
      </c>
      <c r="J5643" s="25">
        <f t="shared" si="88"/>
        <v>1</v>
      </c>
    </row>
    <row r="5644" spans="2:10">
      <c r="B5644" s="3">
        <v>33779</v>
      </c>
      <c r="C5644" s="10" t="s">
        <v>247</v>
      </c>
      <c r="D5644" s="10" t="s">
        <v>277</v>
      </c>
      <c r="E5644" s="25">
        <v>1</v>
      </c>
      <c r="F5644" s="25">
        <v>0</v>
      </c>
      <c r="G5644" s="10" t="s">
        <v>304</v>
      </c>
      <c r="H5644" s="25">
        <f>INDEX('Appendix 1 - Team Data'!$B$12:$R$112, MATCH(C5644, 'Appendix 1 - Team Data'!$B$12:$B$112,0),4)</f>
        <v>30</v>
      </c>
      <c r="I5644" s="25">
        <f>INDEX('Appendix 1 - Team Data'!$B$12:$R$112, MATCH(D5644, 'Appendix 1 - Team Data'!$B$12:$B$112,0),4)</f>
        <v>0</v>
      </c>
      <c r="J5644" s="25">
        <f t="shared" si="88"/>
        <v>1</v>
      </c>
    </row>
    <row r="5645" spans="2:10">
      <c r="B5645" s="3">
        <v>33783</v>
      </c>
      <c r="C5645" s="10" t="s">
        <v>248</v>
      </c>
      <c r="D5645" s="10" t="s">
        <v>216</v>
      </c>
      <c r="E5645" s="25">
        <v>2</v>
      </c>
      <c r="F5645" s="25">
        <v>3</v>
      </c>
      <c r="G5645" s="10" t="s">
        <v>288</v>
      </c>
      <c r="H5645" s="25">
        <f>INDEX('Appendix 1 - Team Data'!$B$12:$R$112, MATCH(C5645, 'Appendix 1 - Team Data'!$B$12:$B$112,0),4)</f>
        <v>30</v>
      </c>
      <c r="I5645" s="25">
        <f>INDEX('Appendix 1 - Team Data'!$B$12:$R$112, MATCH(D5645, 'Appendix 1 - Team Data'!$B$12:$B$112,0),4)</f>
        <v>70</v>
      </c>
      <c r="J5645" s="25">
        <f t="shared" si="88"/>
        <v>1</v>
      </c>
    </row>
    <row r="5646" spans="2:10">
      <c r="B5646" s="3">
        <v>33790</v>
      </c>
      <c r="C5646" s="10" t="s">
        <v>26</v>
      </c>
      <c r="D5646" s="10" t="s">
        <v>32</v>
      </c>
      <c r="E5646" s="25">
        <v>1</v>
      </c>
      <c r="F5646" s="25">
        <v>0</v>
      </c>
      <c r="G5646" s="10" t="s">
        <v>288</v>
      </c>
      <c r="H5646" s="25">
        <f>INDEX('Appendix 1 - Team Data'!$B$12:$R$112, MATCH(C5646, 'Appendix 1 - Team Data'!$B$12:$B$112,0),4)</f>
        <v>60</v>
      </c>
      <c r="I5646" s="25">
        <f>INDEX('Appendix 1 - Team Data'!$B$12:$R$112, MATCH(D5646, 'Appendix 1 - Team Data'!$B$12:$B$112,0),4)</f>
        <v>80</v>
      </c>
      <c r="J5646" s="25">
        <f t="shared" si="88"/>
        <v>1</v>
      </c>
    </row>
    <row r="5647" spans="2:10">
      <c r="B5647" s="3">
        <v>33792</v>
      </c>
      <c r="C5647" s="10" t="s">
        <v>250</v>
      </c>
      <c r="D5647" s="10" t="s">
        <v>231</v>
      </c>
      <c r="E5647" s="25">
        <v>1</v>
      </c>
      <c r="F5647" s="25">
        <v>0</v>
      </c>
      <c r="G5647" s="10" t="s">
        <v>288</v>
      </c>
      <c r="H5647" s="25">
        <f>INDEX('Appendix 1 - Team Data'!$B$12:$R$112, MATCH(C5647, 'Appendix 1 - Team Data'!$B$12:$B$112,0),4)</f>
        <v>20</v>
      </c>
      <c r="I5647" s="25">
        <f>INDEX('Appendix 1 - Team Data'!$B$12:$R$112, MATCH(D5647, 'Appendix 1 - Team Data'!$B$12:$B$112,0),4)</f>
        <v>40</v>
      </c>
      <c r="J5647" s="25">
        <f t="shared" si="88"/>
        <v>1</v>
      </c>
    </row>
    <row r="5648" spans="2:10">
      <c r="B5648" s="3">
        <v>33794</v>
      </c>
      <c r="C5648" s="10" t="s">
        <v>250</v>
      </c>
      <c r="D5648" s="10" t="s">
        <v>231</v>
      </c>
      <c r="E5648" s="25">
        <v>1</v>
      </c>
      <c r="F5648" s="25">
        <v>2</v>
      </c>
      <c r="G5648" s="10" t="s">
        <v>288</v>
      </c>
      <c r="H5648" s="25">
        <f>INDEX('Appendix 1 - Team Data'!$B$12:$R$112, MATCH(C5648, 'Appendix 1 - Team Data'!$B$12:$B$112,0),4)</f>
        <v>20</v>
      </c>
      <c r="I5648" s="25">
        <f>INDEX('Appendix 1 - Team Data'!$B$12:$R$112, MATCH(D5648, 'Appendix 1 - Team Data'!$B$12:$B$112,0),4)</f>
        <v>40</v>
      </c>
      <c r="J5648" s="25">
        <f t="shared" si="88"/>
        <v>1</v>
      </c>
    </row>
    <row r="5649" spans="2:10">
      <c r="B5649" s="3">
        <v>33807</v>
      </c>
      <c r="C5649" s="10" t="s">
        <v>231</v>
      </c>
      <c r="D5649" s="10" t="s">
        <v>17</v>
      </c>
      <c r="E5649" s="25">
        <v>0</v>
      </c>
      <c r="F5649" s="25">
        <v>1</v>
      </c>
      <c r="G5649" s="10" t="s">
        <v>288</v>
      </c>
      <c r="H5649" s="25">
        <f>INDEX('Appendix 1 - Team Data'!$B$12:$R$112, MATCH(C5649, 'Appendix 1 - Team Data'!$B$12:$B$112,0),4)</f>
        <v>40</v>
      </c>
      <c r="I5649" s="25">
        <f>INDEX('Appendix 1 - Team Data'!$B$12:$R$112, MATCH(D5649, 'Appendix 1 - Team Data'!$B$12:$B$112,0),4)</f>
        <v>50</v>
      </c>
      <c r="J5649" s="25">
        <f t="shared" si="88"/>
        <v>1</v>
      </c>
    </row>
    <row r="5650" spans="2:10">
      <c r="B5650" s="3">
        <v>33811</v>
      </c>
      <c r="C5650" s="10" t="s">
        <v>271</v>
      </c>
      <c r="D5650" s="10" t="s">
        <v>41</v>
      </c>
      <c r="E5650" s="25">
        <v>1</v>
      </c>
      <c r="F5650" s="25">
        <v>2</v>
      </c>
      <c r="G5650" s="10" t="s">
        <v>288</v>
      </c>
      <c r="H5650" s="25">
        <f>INDEX('Appendix 1 - Team Data'!$B$12:$R$112, MATCH(C5650, 'Appendix 1 - Team Data'!$B$12:$B$112,0),4)</f>
        <v>0</v>
      </c>
      <c r="I5650" s="25">
        <f>INDEX('Appendix 1 - Team Data'!$B$12:$R$112, MATCH(D5650, 'Appendix 1 - Team Data'!$B$12:$B$112,0),4)</f>
        <v>80</v>
      </c>
      <c r="J5650" s="25">
        <f t="shared" si="88"/>
        <v>1</v>
      </c>
    </row>
    <row r="5651" spans="2:10">
      <c r="B5651" s="3">
        <v>33818</v>
      </c>
      <c r="C5651" s="10" t="s">
        <v>18</v>
      </c>
      <c r="D5651" s="10" t="s">
        <v>37</v>
      </c>
      <c r="E5651" s="25">
        <v>2</v>
      </c>
      <c r="F5651" s="25">
        <v>1</v>
      </c>
      <c r="G5651" s="10" t="s">
        <v>288</v>
      </c>
      <c r="H5651" s="25">
        <f>INDEX('Appendix 1 - Team Data'!$B$12:$R$112, MATCH(C5651, 'Appendix 1 - Team Data'!$B$12:$B$112,0),4)</f>
        <v>80</v>
      </c>
      <c r="I5651" s="25">
        <f>INDEX('Appendix 1 - Team Data'!$B$12:$R$112, MATCH(D5651, 'Appendix 1 - Team Data'!$B$12:$B$112,0),4)</f>
        <v>60</v>
      </c>
      <c r="J5651" s="25">
        <f t="shared" si="88"/>
        <v>1</v>
      </c>
    </row>
    <row r="5652" spans="2:10">
      <c r="B5652" s="3">
        <v>33828</v>
      </c>
      <c r="C5652" s="10" t="s">
        <v>265</v>
      </c>
      <c r="D5652" s="10" t="s">
        <v>257</v>
      </c>
      <c r="E5652" s="25">
        <v>0</v>
      </c>
      <c r="F5652" s="25">
        <v>1</v>
      </c>
      <c r="G5652" s="10" t="s">
        <v>288</v>
      </c>
      <c r="H5652" s="25">
        <f>INDEX('Appendix 1 - Team Data'!$B$12:$R$112, MATCH(C5652, 'Appendix 1 - Team Data'!$B$12:$B$112,0),4)</f>
        <v>10</v>
      </c>
      <c r="I5652" s="25">
        <f>INDEX('Appendix 1 - Team Data'!$B$12:$R$112, MATCH(D5652, 'Appendix 1 - Team Data'!$B$12:$B$112,0),4)</f>
        <v>20</v>
      </c>
      <c r="J5652" s="25">
        <f t="shared" si="88"/>
        <v>1</v>
      </c>
    </row>
    <row r="5653" spans="2:10">
      <c r="B5653" s="3">
        <v>33830</v>
      </c>
      <c r="C5653" s="10" t="s">
        <v>257</v>
      </c>
      <c r="D5653" s="10" t="s">
        <v>265</v>
      </c>
      <c r="E5653" s="25">
        <v>2</v>
      </c>
      <c r="F5653" s="25">
        <v>1</v>
      </c>
      <c r="G5653" s="10" t="s">
        <v>288</v>
      </c>
      <c r="H5653" s="25">
        <f>INDEX('Appendix 1 - Team Data'!$B$12:$R$112, MATCH(C5653, 'Appendix 1 - Team Data'!$B$12:$B$112,0),4)</f>
        <v>20</v>
      </c>
      <c r="I5653" s="25">
        <f>INDEX('Appendix 1 - Team Data'!$B$12:$R$112, MATCH(D5653, 'Appendix 1 - Team Data'!$B$12:$B$112,0),4)</f>
        <v>10</v>
      </c>
      <c r="J5653" s="25">
        <f t="shared" ref="J5653:J5716" si="89">ABS(F5653-E5653)</f>
        <v>1</v>
      </c>
    </row>
    <row r="5654" spans="2:10">
      <c r="B5654" s="3">
        <v>33832</v>
      </c>
      <c r="C5654" s="10" t="s">
        <v>46</v>
      </c>
      <c r="D5654" s="10" t="s">
        <v>37</v>
      </c>
      <c r="E5654" s="25">
        <v>1</v>
      </c>
      <c r="F5654" s="25">
        <v>0</v>
      </c>
      <c r="G5654" s="10" t="s">
        <v>289</v>
      </c>
      <c r="H5654" s="25">
        <f>INDEX('Appendix 1 - Team Data'!$B$12:$R$112, MATCH(C5654, 'Appendix 1 - Team Data'!$B$12:$B$112,0),4)</f>
        <v>50</v>
      </c>
      <c r="I5654" s="25">
        <f>INDEX('Appendix 1 - Team Data'!$B$12:$R$112, MATCH(D5654, 'Appendix 1 - Team Data'!$B$12:$B$112,0),4)</f>
        <v>60</v>
      </c>
      <c r="J5654" s="25">
        <f t="shared" si="89"/>
        <v>1</v>
      </c>
    </row>
    <row r="5655" spans="2:10">
      <c r="B5655" s="3">
        <v>33842</v>
      </c>
      <c r="C5655" s="10" t="s">
        <v>236</v>
      </c>
      <c r="D5655" s="10" t="s">
        <v>219</v>
      </c>
      <c r="E5655" s="25">
        <v>2</v>
      </c>
      <c r="F5655" s="25">
        <v>1</v>
      </c>
      <c r="G5655" s="10" t="s">
        <v>288</v>
      </c>
      <c r="H5655" s="25">
        <f>INDEX('Appendix 1 - Team Data'!$B$12:$R$112, MATCH(C5655, 'Appendix 1 - Team Data'!$B$12:$B$112,0),4)</f>
        <v>40</v>
      </c>
      <c r="I5655" s="25">
        <f>INDEX('Appendix 1 - Team Data'!$B$12:$R$112, MATCH(D5655, 'Appendix 1 - Team Data'!$B$12:$B$112,0),4)</f>
        <v>60</v>
      </c>
      <c r="J5655" s="25">
        <f t="shared" si="89"/>
        <v>1</v>
      </c>
    </row>
    <row r="5656" spans="2:10">
      <c r="B5656" s="3">
        <v>33842</v>
      </c>
      <c r="C5656" s="10" t="s">
        <v>225</v>
      </c>
      <c r="D5656" s="10" t="s">
        <v>233</v>
      </c>
      <c r="E5656" s="25">
        <v>3</v>
      </c>
      <c r="F5656" s="25">
        <v>2</v>
      </c>
      <c r="G5656" s="10" t="s">
        <v>288</v>
      </c>
      <c r="H5656" s="25">
        <f>INDEX('Appendix 1 - Team Data'!$B$12:$R$112, MATCH(C5656, 'Appendix 1 - Team Data'!$B$12:$B$112,0),4)</f>
        <v>60</v>
      </c>
      <c r="I5656" s="25">
        <f>INDEX('Appendix 1 - Team Data'!$B$12:$R$112, MATCH(D5656, 'Appendix 1 - Team Data'!$B$12:$B$112,0),4)</f>
        <v>40</v>
      </c>
      <c r="J5656" s="25">
        <f t="shared" si="89"/>
        <v>1</v>
      </c>
    </row>
    <row r="5657" spans="2:10">
      <c r="B5657" s="3">
        <v>33846</v>
      </c>
      <c r="C5657" s="10" t="s">
        <v>250</v>
      </c>
      <c r="D5657" s="10" t="s">
        <v>260</v>
      </c>
      <c r="E5657" s="25">
        <v>0</v>
      </c>
      <c r="F5657" s="25">
        <v>1</v>
      </c>
      <c r="G5657" s="10" t="s">
        <v>291</v>
      </c>
      <c r="H5657" s="25">
        <f>INDEX('Appendix 1 - Team Data'!$B$12:$R$112, MATCH(C5657, 'Appendix 1 - Team Data'!$B$12:$B$112,0),4)</f>
        <v>20</v>
      </c>
      <c r="I5657" s="25">
        <f>INDEX('Appendix 1 - Team Data'!$B$12:$R$112, MATCH(D5657, 'Appendix 1 - Team Data'!$B$12:$B$112,0),4)</f>
        <v>10</v>
      </c>
      <c r="J5657" s="25">
        <f t="shared" si="89"/>
        <v>1</v>
      </c>
    </row>
    <row r="5658" spans="2:10">
      <c r="B5658" s="3">
        <v>33856</v>
      </c>
      <c r="C5658" s="10" t="s">
        <v>28</v>
      </c>
      <c r="D5658" s="10" t="s">
        <v>40</v>
      </c>
      <c r="E5658" s="25">
        <v>1</v>
      </c>
      <c r="F5658" s="25">
        <v>2</v>
      </c>
      <c r="G5658" s="10" t="s">
        <v>288</v>
      </c>
      <c r="H5658" s="25">
        <f>INDEX('Appendix 1 - Team Data'!$B$12:$R$112, MATCH(C5658, 'Appendix 1 - Team Data'!$B$12:$B$112,0),4)</f>
        <v>80</v>
      </c>
      <c r="I5658" s="25">
        <f>INDEX('Appendix 1 - Team Data'!$B$12:$R$112, MATCH(D5658, 'Appendix 1 - Team Data'!$B$12:$B$112,0),4)</f>
        <v>90</v>
      </c>
      <c r="J5658" s="25">
        <f t="shared" si="89"/>
        <v>1</v>
      </c>
    </row>
    <row r="5659" spans="2:10">
      <c r="B5659" s="3">
        <v>33856</v>
      </c>
      <c r="C5659" s="10" t="s">
        <v>244</v>
      </c>
      <c r="D5659" s="10" t="s">
        <v>42</v>
      </c>
      <c r="E5659" s="25">
        <v>0</v>
      </c>
      <c r="F5659" s="25">
        <v>1</v>
      </c>
      <c r="G5659" s="10" t="s">
        <v>289</v>
      </c>
      <c r="H5659" s="25">
        <f>INDEX('Appendix 1 - Team Data'!$B$12:$R$112, MATCH(C5659, 'Appendix 1 - Team Data'!$B$12:$B$112,0),4)</f>
        <v>30</v>
      </c>
      <c r="I5659" s="25">
        <f>INDEX('Appendix 1 - Team Data'!$B$12:$R$112, MATCH(D5659, 'Appendix 1 - Team Data'!$B$12:$B$112,0),4)</f>
        <v>80</v>
      </c>
      <c r="J5659" s="25">
        <f t="shared" si="89"/>
        <v>1</v>
      </c>
    </row>
    <row r="5660" spans="2:10">
      <c r="B5660" s="3">
        <v>33856</v>
      </c>
      <c r="C5660" s="10" t="s">
        <v>212</v>
      </c>
      <c r="D5660" s="10" t="s">
        <v>211</v>
      </c>
      <c r="E5660" s="25">
        <v>2</v>
      </c>
      <c r="F5660" s="25">
        <v>3</v>
      </c>
      <c r="G5660" s="10" t="s">
        <v>288</v>
      </c>
      <c r="H5660" s="25">
        <f>INDEX('Appendix 1 - Team Data'!$B$12:$R$112, MATCH(C5660, 'Appendix 1 - Team Data'!$B$12:$B$112,0),4)</f>
        <v>80</v>
      </c>
      <c r="I5660" s="25">
        <f>INDEX('Appendix 1 - Team Data'!$B$12:$R$112, MATCH(D5660, 'Appendix 1 - Team Data'!$B$12:$B$112,0),4)</f>
        <v>90</v>
      </c>
      <c r="J5660" s="25">
        <f t="shared" si="89"/>
        <v>1</v>
      </c>
    </row>
    <row r="5661" spans="2:10">
      <c r="B5661" s="3">
        <v>33856</v>
      </c>
      <c r="C5661" s="10" t="s">
        <v>21</v>
      </c>
      <c r="D5661" s="10" t="s">
        <v>48</v>
      </c>
      <c r="E5661" s="25">
        <v>1</v>
      </c>
      <c r="F5661" s="25">
        <v>0</v>
      </c>
      <c r="G5661" s="10" t="s">
        <v>288</v>
      </c>
      <c r="H5661" s="25">
        <f>INDEX('Appendix 1 - Team Data'!$B$12:$R$112, MATCH(C5661, 'Appendix 1 - Team Data'!$B$12:$B$112,0),4)</f>
        <v>90</v>
      </c>
      <c r="I5661" s="25">
        <f>INDEX('Appendix 1 - Team Data'!$B$12:$R$112, MATCH(D5661, 'Appendix 1 - Team Data'!$B$12:$B$112,0),4)</f>
        <v>90</v>
      </c>
      <c r="J5661" s="25">
        <f t="shared" si="89"/>
        <v>1</v>
      </c>
    </row>
    <row r="5662" spans="2:10">
      <c r="B5662" s="3">
        <v>33870</v>
      </c>
      <c r="C5662" s="10" t="s">
        <v>246</v>
      </c>
      <c r="D5662" s="10" t="s">
        <v>212</v>
      </c>
      <c r="E5662" s="25">
        <v>2</v>
      </c>
      <c r="F5662" s="25">
        <v>1</v>
      </c>
      <c r="G5662" s="10" t="s">
        <v>289</v>
      </c>
      <c r="H5662" s="25">
        <f>INDEX('Appendix 1 - Team Data'!$B$12:$R$112, MATCH(C5662, 'Appendix 1 - Team Data'!$B$12:$B$112,0),4)</f>
        <v>30</v>
      </c>
      <c r="I5662" s="25">
        <f>INDEX('Appendix 1 - Team Data'!$B$12:$R$112, MATCH(D5662, 'Appendix 1 - Team Data'!$B$12:$B$112,0),4)</f>
        <v>80</v>
      </c>
      <c r="J5662" s="25">
        <f t="shared" si="89"/>
        <v>1</v>
      </c>
    </row>
    <row r="5663" spans="2:10">
      <c r="B5663" s="3">
        <v>33870</v>
      </c>
      <c r="C5663" s="10" t="s">
        <v>50</v>
      </c>
      <c r="D5663" s="10" t="s">
        <v>225</v>
      </c>
      <c r="E5663" s="25">
        <v>1</v>
      </c>
      <c r="F5663" s="25">
        <v>0</v>
      </c>
      <c r="G5663" s="10" t="s">
        <v>289</v>
      </c>
      <c r="H5663" s="25">
        <f>INDEX('Appendix 1 - Team Data'!$B$12:$R$112, MATCH(C5663, 'Appendix 1 - Team Data'!$B$12:$B$112,0),4)</f>
        <v>80</v>
      </c>
      <c r="I5663" s="25">
        <f>INDEX('Appendix 1 - Team Data'!$B$12:$R$112, MATCH(D5663, 'Appendix 1 - Team Data'!$B$12:$B$112,0),4)</f>
        <v>60</v>
      </c>
      <c r="J5663" s="25">
        <f t="shared" si="89"/>
        <v>1</v>
      </c>
    </row>
    <row r="5664" spans="2:10">
      <c r="B5664" s="3">
        <v>33881</v>
      </c>
      <c r="C5664" s="10" t="s">
        <v>257</v>
      </c>
      <c r="D5664" s="10" t="s">
        <v>22</v>
      </c>
      <c r="E5664" s="25">
        <v>2</v>
      </c>
      <c r="F5664" s="25">
        <v>1</v>
      </c>
      <c r="G5664" s="10" t="s">
        <v>291</v>
      </c>
      <c r="H5664" s="25">
        <f>INDEX('Appendix 1 - Team Data'!$B$12:$R$112, MATCH(C5664, 'Appendix 1 - Team Data'!$B$12:$B$112,0),4)</f>
        <v>20</v>
      </c>
      <c r="I5664" s="25">
        <f>INDEX('Appendix 1 - Team Data'!$B$12:$R$112, MATCH(D5664, 'Appendix 1 - Team Data'!$B$12:$B$112,0),4)</f>
        <v>50</v>
      </c>
      <c r="J5664" s="25">
        <f t="shared" si="89"/>
        <v>1</v>
      </c>
    </row>
    <row r="5665" spans="2:10">
      <c r="B5665" s="3">
        <v>33883</v>
      </c>
      <c r="C5665" s="10" t="s">
        <v>16</v>
      </c>
      <c r="D5665" s="10" t="s">
        <v>231</v>
      </c>
      <c r="E5665" s="25">
        <v>2</v>
      </c>
      <c r="F5665" s="25">
        <v>1</v>
      </c>
      <c r="G5665" s="10" t="s">
        <v>288</v>
      </c>
      <c r="H5665" s="25">
        <f>INDEX('Appendix 1 - Team Data'!$B$12:$R$112, MATCH(C5665, 'Appendix 1 - Team Data'!$B$12:$B$112,0),4)</f>
        <v>30</v>
      </c>
      <c r="I5665" s="25">
        <f>INDEX('Appendix 1 - Team Data'!$B$12:$R$112, MATCH(D5665, 'Appendix 1 - Team Data'!$B$12:$B$112,0),4)</f>
        <v>40</v>
      </c>
      <c r="J5665" s="25">
        <f t="shared" si="89"/>
        <v>1</v>
      </c>
    </row>
    <row r="5666" spans="2:10">
      <c r="B5666" s="3">
        <v>33884</v>
      </c>
      <c r="C5666" s="10" t="s">
        <v>31</v>
      </c>
      <c r="D5666" s="10" t="s">
        <v>230</v>
      </c>
      <c r="E5666" s="25">
        <v>0</v>
      </c>
      <c r="F5666" s="25">
        <v>1</v>
      </c>
      <c r="G5666" s="10" t="s">
        <v>289</v>
      </c>
      <c r="H5666" s="25">
        <f>INDEX('Appendix 1 - Team Data'!$B$12:$R$112, MATCH(C5666, 'Appendix 1 - Team Data'!$B$12:$B$112,0),4)</f>
        <v>70</v>
      </c>
      <c r="I5666" s="25">
        <f>INDEX('Appendix 1 - Team Data'!$B$12:$R$112, MATCH(D5666, 'Appendix 1 - Team Data'!$B$12:$B$112,0),4)</f>
        <v>50</v>
      </c>
      <c r="J5666" s="25">
        <f t="shared" si="89"/>
        <v>1</v>
      </c>
    </row>
    <row r="5667" spans="2:10">
      <c r="B5667" s="3">
        <v>33891</v>
      </c>
      <c r="C5667" s="10" t="s">
        <v>45</v>
      </c>
      <c r="D5667" s="10" t="s">
        <v>228</v>
      </c>
      <c r="E5667" s="25">
        <v>1</v>
      </c>
      <c r="F5667" s="25">
        <v>0</v>
      </c>
      <c r="G5667" s="10" t="s">
        <v>289</v>
      </c>
      <c r="H5667" s="25">
        <f>INDEX('Appendix 1 - Team Data'!$B$12:$R$112, MATCH(C5667, 'Appendix 1 - Team Data'!$B$12:$B$112,0),4)</f>
        <v>90</v>
      </c>
      <c r="I5667" s="25">
        <f>INDEX('Appendix 1 - Team Data'!$B$12:$R$112, MATCH(D5667, 'Appendix 1 - Team Data'!$B$12:$B$112,0),4)</f>
        <v>50</v>
      </c>
      <c r="J5667" s="25">
        <f t="shared" si="89"/>
        <v>1</v>
      </c>
    </row>
    <row r="5668" spans="2:10">
      <c r="B5668" s="3">
        <v>33891</v>
      </c>
      <c r="C5668" s="10" t="s">
        <v>15</v>
      </c>
      <c r="D5668" s="10" t="s">
        <v>31</v>
      </c>
      <c r="E5668" s="25">
        <v>1</v>
      </c>
      <c r="F5668" s="25">
        <v>0</v>
      </c>
      <c r="G5668" s="10" t="s">
        <v>289</v>
      </c>
      <c r="H5668" s="25">
        <f>INDEX('Appendix 1 - Team Data'!$B$12:$R$112, MATCH(C5668, 'Appendix 1 - Team Data'!$B$12:$B$112,0),4)</f>
        <v>50</v>
      </c>
      <c r="I5668" s="25">
        <f>INDEX('Appendix 1 - Team Data'!$B$12:$R$112, MATCH(D5668, 'Appendix 1 - Team Data'!$B$12:$B$112,0),4)</f>
        <v>70</v>
      </c>
      <c r="J5668" s="25">
        <f t="shared" si="89"/>
        <v>1</v>
      </c>
    </row>
    <row r="5669" spans="2:10">
      <c r="B5669" s="3">
        <v>33909</v>
      </c>
      <c r="C5669" s="10" t="s">
        <v>255</v>
      </c>
      <c r="D5669" s="10" t="s">
        <v>247</v>
      </c>
      <c r="E5669" s="25">
        <v>1</v>
      </c>
      <c r="F5669" s="25">
        <v>0</v>
      </c>
      <c r="G5669" s="10" t="s">
        <v>289</v>
      </c>
      <c r="H5669" s="25">
        <f>INDEX('Appendix 1 - Team Data'!$B$12:$R$112, MATCH(C5669, 'Appendix 1 - Team Data'!$B$12:$B$112,0),4)</f>
        <v>20</v>
      </c>
      <c r="I5669" s="25">
        <f>INDEX('Appendix 1 - Team Data'!$B$12:$R$112, MATCH(D5669, 'Appendix 1 - Team Data'!$B$12:$B$112,0),4)</f>
        <v>30</v>
      </c>
      <c r="J5669" s="25">
        <f t="shared" si="89"/>
        <v>1</v>
      </c>
    </row>
    <row r="5670" spans="2:10">
      <c r="B5670" s="3">
        <v>33910</v>
      </c>
      <c r="C5670" s="10" t="s">
        <v>248</v>
      </c>
      <c r="D5670" s="10" t="s">
        <v>270</v>
      </c>
      <c r="E5670" s="25">
        <v>2</v>
      </c>
      <c r="F5670" s="25">
        <v>1</v>
      </c>
      <c r="G5670" s="10" t="s">
        <v>298</v>
      </c>
      <c r="H5670" s="25">
        <f>INDEX('Appendix 1 - Team Data'!$B$12:$R$112, MATCH(C5670, 'Appendix 1 - Team Data'!$B$12:$B$112,0),4)</f>
        <v>30</v>
      </c>
      <c r="I5670" s="25">
        <f>INDEX('Appendix 1 - Team Data'!$B$12:$R$112, MATCH(D5670, 'Appendix 1 - Team Data'!$B$12:$B$112,0),4)</f>
        <v>0</v>
      </c>
      <c r="J5670" s="25">
        <f t="shared" si="89"/>
        <v>1</v>
      </c>
    </row>
    <row r="5671" spans="2:10">
      <c r="B5671" s="3">
        <v>33911</v>
      </c>
      <c r="C5671" s="10" t="s">
        <v>53</v>
      </c>
      <c r="D5671" s="10" t="s">
        <v>23</v>
      </c>
      <c r="E5671" s="25">
        <v>1</v>
      </c>
      <c r="F5671" s="25">
        <v>0</v>
      </c>
      <c r="G5671" s="10" t="s">
        <v>298</v>
      </c>
      <c r="H5671" s="25">
        <f>INDEX('Appendix 1 - Team Data'!$B$12:$R$112, MATCH(C5671, 'Appendix 1 - Team Data'!$B$12:$B$112,0),4)</f>
        <v>50</v>
      </c>
      <c r="I5671" s="25">
        <f>INDEX('Appendix 1 - Team Data'!$B$12:$R$112, MATCH(D5671, 'Appendix 1 - Team Data'!$B$12:$B$112,0),4)</f>
        <v>70</v>
      </c>
      <c r="J5671" s="25">
        <f t="shared" si="89"/>
        <v>1</v>
      </c>
    </row>
    <row r="5672" spans="2:10">
      <c r="B5672" s="3">
        <v>33914</v>
      </c>
      <c r="C5672" s="10" t="s">
        <v>53</v>
      </c>
      <c r="D5672" s="10" t="s">
        <v>248</v>
      </c>
      <c r="E5672" s="25">
        <v>3</v>
      </c>
      <c r="F5672" s="25">
        <v>2</v>
      </c>
      <c r="G5672" s="10" t="s">
        <v>298</v>
      </c>
      <c r="H5672" s="25">
        <f>INDEX('Appendix 1 - Team Data'!$B$12:$R$112, MATCH(C5672, 'Appendix 1 - Team Data'!$B$12:$B$112,0),4)</f>
        <v>50</v>
      </c>
      <c r="I5672" s="25">
        <f>INDEX('Appendix 1 - Team Data'!$B$12:$R$112, MATCH(D5672, 'Appendix 1 - Team Data'!$B$12:$B$112,0),4)</f>
        <v>30</v>
      </c>
      <c r="J5672" s="25">
        <f t="shared" si="89"/>
        <v>1</v>
      </c>
    </row>
    <row r="5673" spans="2:10">
      <c r="B5673" s="3">
        <v>33916</v>
      </c>
      <c r="C5673" s="10" t="s">
        <v>255</v>
      </c>
      <c r="D5673" s="10" t="s">
        <v>271</v>
      </c>
      <c r="E5673" s="25">
        <v>2</v>
      </c>
      <c r="F5673" s="25">
        <v>3</v>
      </c>
      <c r="G5673" s="10" t="s">
        <v>289</v>
      </c>
      <c r="H5673" s="25">
        <f>INDEX('Appendix 1 - Team Data'!$B$12:$R$112, MATCH(C5673, 'Appendix 1 - Team Data'!$B$12:$B$112,0),4)</f>
        <v>20</v>
      </c>
      <c r="I5673" s="25">
        <f>INDEX('Appendix 1 - Team Data'!$B$12:$R$112, MATCH(D5673, 'Appendix 1 - Team Data'!$B$12:$B$112,0),4)</f>
        <v>0</v>
      </c>
      <c r="J5673" s="25">
        <f t="shared" si="89"/>
        <v>1</v>
      </c>
    </row>
    <row r="5674" spans="2:10">
      <c r="B5674" s="3">
        <v>33916</v>
      </c>
      <c r="C5674" s="10" t="s">
        <v>37</v>
      </c>
      <c r="D5674" s="10" t="s">
        <v>237</v>
      </c>
      <c r="E5674" s="25">
        <v>2</v>
      </c>
      <c r="F5674" s="25">
        <v>3</v>
      </c>
      <c r="G5674" s="10" t="s">
        <v>289</v>
      </c>
      <c r="H5674" s="25">
        <f>INDEX('Appendix 1 - Team Data'!$B$12:$R$112, MATCH(C5674, 'Appendix 1 - Team Data'!$B$12:$B$112,0),4)</f>
        <v>60</v>
      </c>
      <c r="I5674" s="25">
        <f>INDEX('Appendix 1 - Team Data'!$B$12:$R$112, MATCH(D5674, 'Appendix 1 - Team Data'!$B$12:$B$112,0),4)</f>
        <v>40</v>
      </c>
      <c r="J5674" s="25">
        <f t="shared" si="89"/>
        <v>1</v>
      </c>
    </row>
    <row r="5675" spans="2:10">
      <c r="B5675" s="3">
        <v>33916</v>
      </c>
      <c r="C5675" s="10" t="s">
        <v>53</v>
      </c>
      <c r="D5675" s="10" t="s">
        <v>16</v>
      </c>
      <c r="E5675" s="25">
        <v>1</v>
      </c>
      <c r="F5675" s="25">
        <v>0</v>
      </c>
      <c r="G5675" s="10" t="s">
        <v>298</v>
      </c>
      <c r="H5675" s="25">
        <f>INDEX('Appendix 1 - Team Data'!$B$12:$R$112, MATCH(C5675, 'Appendix 1 - Team Data'!$B$12:$B$112,0),4)</f>
        <v>50</v>
      </c>
      <c r="I5675" s="25">
        <f>INDEX('Appendix 1 - Team Data'!$B$12:$R$112, MATCH(D5675, 'Appendix 1 - Team Data'!$B$12:$B$112,0),4)</f>
        <v>30</v>
      </c>
      <c r="J5675" s="25">
        <f t="shared" si="89"/>
        <v>1</v>
      </c>
    </row>
    <row r="5676" spans="2:10">
      <c r="B5676" s="3">
        <v>33919</v>
      </c>
      <c r="C5676" s="10" t="s">
        <v>233</v>
      </c>
      <c r="D5676" s="10" t="s">
        <v>20</v>
      </c>
      <c r="E5676" s="25">
        <v>1</v>
      </c>
      <c r="F5676" s="25">
        <v>2</v>
      </c>
      <c r="G5676" s="10" t="s">
        <v>288</v>
      </c>
      <c r="H5676" s="25">
        <f>INDEX('Appendix 1 - Team Data'!$B$12:$R$112, MATCH(C5676, 'Appendix 1 - Team Data'!$B$12:$B$112,0),4)</f>
        <v>40</v>
      </c>
      <c r="I5676" s="25">
        <f>INDEX('Appendix 1 - Team Data'!$B$12:$R$112, MATCH(D5676, 'Appendix 1 - Team Data'!$B$12:$B$112,0),4)</f>
        <v>90</v>
      </c>
      <c r="J5676" s="25">
        <f t="shared" si="89"/>
        <v>1</v>
      </c>
    </row>
    <row r="5677" spans="2:10">
      <c r="B5677" s="3">
        <v>33922</v>
      </c>
      <c r="C5677" s="10" t="s">
        <v>25</v>
      </c>
      <c r="D5677" s="10" t="s">
        <v>244</v>
      </c>
      <c r="E5677" s="25">
        <v>2</v>
      </c>
      <c r="F5677" s="25">
        <v>1</v>
      </c>
      <c r="G5677" s="10" t="s">
        <v>289</v>
      </c>
      <c r="H5677" s="25">
        <f>INDEX('Appendix 1 - Team Data'!$B$12:$R$112, MATCH(C5677, 'Appendix 1 - Team Data'!$B$12:$B$112,0),4)</f>
        <v>90</v>
      </c>
      <c r="I5677" s="25">
        <f>INDEX('Appendix 1 - Team Data'!$B$12:$R$112, MATCH(D5677, 'Appendix 1 - Team Data'!$B$12:$B$112,0),4)</f>
        <v>30</v>
      </c>
      <c r="J5677" s="25">
        <f t="shared" si="89"/>
        <v>1</v>
      </c>
    </row>
    <row r="5678" spans="2:10">
      <c r="B5678" s="3">
        <v>33926</v>
      </c>
      <c r="C5678" s="10" t="s">
        <v>229</v>
      </c>
      <c r="D5678" s="10" t="s">
        <v>28</v>
      </c>
      <c r="E5678" s="25">
        <v>0</v>
      </c>
      <c r="F5678" s="25">
        <v>1</v>
      </c>
      <c r="G5678" s="10" t="s">
        <v>289</v>
      </c>
      <c r="H5678" s="25">
        <f>INDEX('Appendix 1 - Team Data'!$B$12:$R$112, MATCH(C5678, 'Appendix 1 - Team Data'!$B$12:$B$112,0),4)</f>
        <v>50</v>
      </c>
      <c r="I5678" s="25">
        <f>INDEX('Appendix 1 - Team Data'!$B$12:$R$112, MATCH(D5678, 'Appendix 1 - Team Data'!$B$12:$B$112,0),4)</f>
        <v>80</v>
      </c>
      <c r="J5678" s="25">
        <f t="shared" si="89"/>
        <v>1</v>
      </c>
    </row>
    <row r="5679" spans="2:10">
      <c r="B5679" s="3">
        <v>33933</v>
      </c>
      <c r="C5679" s="10" t="s">
        <v>35</v>
      </c>
      <c r="D5679" s="10" t="s">
        <v>18</v>
      </c>
      <c r="E5679" s="25">
        <v>1</v>
      </c>
      <c r="F5679" s="25">
        <v>2</v>
      </c>
      <c r="G5679" s="10" t="s">
        <v>288</v>
      </c>
      <c r="H5679" s="25">
        <f>INDEX('Appendix 1 - Team Data'!$B$12:$R$112, MATCH(C5679, 'Appendix 1 - Team Data'!$B$12:$B$112,0),4)</f>
        <v>90</v>
      </c>
      <c r="I5679" s="25">
        <f>INDEX('Appendix 1 - Team Data'!$B$12:$R$112, MATCH(D5679, 'Appendix 1 - Team Data'!$B$12:$B$112,0),4)</f>
        <v>80</v>
      </c>
      <c r="J5679" s="25">
        <f t="shared" si="89"/>
        <v>1</v>
      </c>
    </row>
    <row r="5680" spans="2:10">
      <c r="B5680" s="3">
        <v>33937</v>
      </c>
      <c r="C5680" s="10" t="s">
        <v>18</v>
      </c>
      <c r="D5680" s="10" t="s">
        <v>50</v>
      </c>
      <c r="E5680" s="25">
        <v>0</v>
      </c>
      <c r="F5680" s="25">
        <v>1</v>
      </c>
      <c r="G5680" s="10" t="s">
        <v>288</v>
      </c>
      <c r="H5680" s="25">
        <f>INDEX('Appendix 1 - Team Data'!$B$12:$R$112, MATCH(C5680, 'Appendix 1 - Team Data'!$B$12:$B$112,0),4)</f>
        <v>80</v>
      </c>
      <c r="I5680" s="25">
        <f>INDEX('Appendix 1 - Team Data'!$B$12:$R$112, MATCH(D5680, 'Appendix 1 - Team Data'!$B$12:$B$112,0),4)</f>
        <v>80</v>
      </c>
      <c r="J5680" s="25">
        <f t="shared" si="89"/>
        <v>1</v>
      </c>
    </row>
    <row r="5681" spans="2:10">
      <c r="B5681" s="3">
        <v>33938</v>
      </c>
      <c r="C5681" s="10" t="s">
        <v>275</v>
      </c>
      <c r="D5681" s="10" t="s">
        <v>253</v>
      </c>
      <c r="E5681" s="25">
        <v>2</v>
      </c>
      <c r="F5681" s="25">
        <v>1</v>
      </c>
      <c r="G5681" s="10" t="s">
        <v>301</v>
      </c>
      <c r="H5681" s="25">
        <f>INDEX('Appendix 1 - Team Data'!$B$12:$R$112, MATCH(C5681, 'Appendix 1 - Team Data'!$B$12:$B$112,0),4)</f>
        <v>0</v>
      </c>
      <c r="I5681" s="25">
        <f>INDEX('Appendix 1 - Team Data'!$B$12:$R$112, MATCH(D5681, 'Appendix 1 - Team Data'!$B$12:$B$112,0),4)</f>
        <v>20</v>
      </c>
      <c r="J5681" s="25">
        <f t="shared" si="89"/>
        <v>1</v>
      </c>
    </row>
    <row r="5682" spans="2:10">
      <c r="B5682" s="3">
        <v>33939</v>
      </c>
      <c r="C5682" s="10" t="s">
        <v>16</v>
      </c>
      <c r="D5682" s="10" t="s">
        <v>249</v>
      </c>
      <c r="E5682" s="25">
        <v>0</v>
      </c>
      <c r="F5682" s="25">
        <v>1</v>
      </c>
      <c r="G5682" s="10" t="s">
        <v>301</v>
      </c>
      <c r="H5682" s="25">
        <f>INDEX('Appendix 1 - Team Data'!$B$12:$R$112, MATCH(C5682, 'Appendix 1 - Team Data'!$B$12:$B$112,0),4)</f>
        <v>30</v>
      </c>
      <c r="I5682" s="25">
        <f>INDEX('Appendix 1 - Team Data'!$B$12:$R$112, MATCH(D5682, 'Appendix 1 - Team Data'!$B$12:$B$112,0),4)</f>
        <v>20</v>
      </c>
      <c r="J5682" s="25">
        <f t="shared" si="89"/>
        <v>1</v>
      </c>
    </row>
    <row r="5683" spans="2:10">
      <c r="B5683" s="3">
        <v>33940</v>
      </c>
      <c r="C5683" s="10" t="s">
        <v>248</v>
      </c>
      <c r="D5683" s="10" t="s">
        <v>246</v>
      </c>
      <c r="E5683" s="25">
        <v>2</v>
      </c>
      <c r="F5683" s="25">
        <v>1</v>
      </c>
      <c r="G5683" s="10" t="s">
        <v>288</v>
      </c>
      <c r="H5683" s="25">
        <f>INDEX('Appendix 1 - Team Data'!$B$12:$R$112, MATCH(C5683, 'Appendix 1 - Team Data'!$B$12:$B$112,0),4)</f>
        <v>30</v>
      </c>
      <c r="I5683" s="25">
        <f>INDEX('Appendix 1 - Team Data'!$B$12:$R$112, MATCH(D5683, 'Appendix 1 - Team Data'!$B$12:$B$112,0),4)</f>
        <v>30</v>
      </c>
      <c r="J5683" s="25">
        <f t="shared" si="89"/>
        <v>1</v>
      </c>
    </row>
    <row r="5684" spans="2:10">
      <c r="B5684" s="3">
        <v>33940</v>
      </c>
      <c r="C5684" s="10" t="s">
        <v>259</v>
      </c>
      <c r="D5684" s="10" t="s">
        <v>247</v>
      </c>
      <c r="E5684" s="25">
        <v>2</v>
      </c>
      <c r="F5684" s="25">
        <v>1</v>
      </c>
      <c r="G5684" s="10" t="s">
        <v>288</v>
      </c>
      <c r="H5684" s="25">
        <f>INDEX('Appendix 1 - Team Data'!$B$12:$R$112, MATCH(C5684, 'Appendix 1 - Team Data'!$B$12:$B$112,0),4)</f>
        <v>10</v>
      </c>
      <c r="I5684" s="25">
        <f>INDEX('Appendix 1 - Team Data'!$B$12:$R$112, MATCH(D5684, 'Appendix 1 - Team Data'!$B$12:$B$112,0),4)</f>
        <v>30</v>
      </c>
      <c r="J5684" s="25">
        <f t="shared" si="89"/>
        <v>1</v>
      </c>
    </row>
    <row r="5685" spans="2:10">
      <c r="B5685" s="3">
        <v>33943</v>
      </c>
      <c r="C5685" s="10" t="s">
        <v>237</v>
      </c>
      <c r="D5685" s="10" t="s">
        <v>37</v>
      </c>
      <c r="E5685" s="25">
        <v>2</v>
      </c>
      <c r="F5685" s="25">
        <v>1</v>
      </c>
      <c r="G5685" s="10" t="s">
        <v>289</v>
      </c>
      <c r="H5685" s="25">
        <f>INDEX('Appendix 1 - Team Data'!$B$12:$R$112, MATCH(C5685, 'Appendix 1 - Team Data'!$B$12:$B$112,0),4)</f>
        <v>40</v>
      </c>
      <c r="I5685" s="25">
        <f>INDEX('Appendix 1 - Team Data'!$B$12:$R$112, MATCH(D5685, 'Appendix 1 - Team Data'!$B$12:$B$112,0),4)</f>
        <v>60</v>
      </c>
      <c r="J5685" s="25">
        <f t="shared" si="89"/>
        <v>1</v>
      </c>
    </row>
    <row r="5686" spans="2:10">
      <c r="B5686" s="3">
        <v>33944</v>
      </c>
      <c r="C5686" s="10" t="s">
        <v>271</v>
      </c>
      <c r="D5686" s="10" t="s">
        <v>247</v>
      </c>
      <c r="E5686" s="25">
        <v>2</v>
      </c>
      <c r="F5686" s="25">
        <v>1</v>
      </c>
      <c r="G5686" s="10" t="s">
        <v>289</v>
      </c>
      <c r="H5686" s="25">
        <f>INDEX('Appendix 1 - Team Data'!$B$12:$R$112, MATCH(C5686, 'Appendix 1 - Team Data'!$B$12:$B$112,0),4)</f>
        <v>0</v>
      </c>
      <c r="I5686" s="25">
        <f>INDEX('Appendix 1 - Team Data'!$B$12:$R$112, MATCH(D5686, 'Appendix 1 - Team Data'!$B$12:$B$112,0),4)</f>
        <v>30</v>
      </c>
      <c r="J5686" s="25">
        <f t="shared" si="89"/>
        <v>1</v>
      </c>
    </row>
    <row r="5687" spans="2:10">
      <c r="B5687" s="3">
        <v>33944</v>
      </c>
      <c r="C5687" s="10" t="s">
        <v>275</v>
      </c>
      <c r="D5687" s="10" t="s">
        <v>16</v>
      </c>
      <c r="E5687" s="25">
        <v>1</v>
      </c>
      <c r="F5687" s="25">
        <v>2</v>
      </c>
      <c r="G5687" s="10" t="s">
        <v>301</v>
      </c>
      <c r="H5687" s="25">
        <f>INDEX('Appendix 1 - Team Data'!$B$12:$R$112, MATCH(C5687, 'Appendix 1 - Team Data'!$B$12:$B$112,0),4)</f>
        <v>0</v>
      </c>
      <c r="I5687" s="25">
        <f>INDEX('Appendix 1 - Team Data'!$B$12:$R$112, MATCH(D5687, 'Appendix 1 - Team Data'!$B$12:$B$112,0),4)</f>
        <v>30</v>
      </c>
      <c r="J5687" s="25">
        <f t="shared" si="89"/>
        <v>1</v>
      </c>
    </row>
    <row r="5688" spans="2:10">
      <c r="B5688" s="3">
        <v>33944</v>
      </c>
      <c r="C5688" s="10" t="s">
        <v>270</v>
      </c>
      <c r="D5688" s="10" t="s">
        <v>249</v>
      </c>
      <c r="E5688" s="25">
        <v>1</v>
      </c>
      <c r="F5688" s="25">
        <v>0</v>
      </c>
      <c r="G5688" s="10" t="s">
        <v>301</v>
      </c>
      <c r="H5688" s="25">
        <f>INDEX('Appendix 1 - Team Data'!$B$12:$R$112, MATCH(C5688, 'Appendix 1 - Team Data'!$B$12:$B$112,0),4)</f>
        <v>0</v>
      </c>
      <c r="I5688" s="25">
        <f>INDEX('Appendix 1 - Team Data'!$B$12:$R$112, MATCH(D5688, 'Appendix 1 - Team Data'!$B$12:$B$112,0),4)</f>
        <v>20</v>
      </c>
      <c r="J5688" s="25">
        <f t="shared" si="89"/>
        <v>1</v>
      </c>
    </row>
    <row r="5689" spans="2:10">
      <c r="B5689" s="3">
        <v>33947</v>
      </c>
      <c r="C5689" s="10" t="s">
        <v>253</v>
      </c>
      <c r="D5689" s="10" t="s">
        <v>249</v>
      </c>
      <c r="E5689" s="25">
        <v>0</v>
      </c>
      <c r="F5689" s="25">
        <v>1</v>
      </c>
      <c r="G5689" s="10" t="s">
        <v>301</v>
      </c>
      <c r="H5689" s="25">
        <f>INDEX('Appendix 1 - Team Data'!$B$12:$R$112, MATCH(C5689, 'Appendix 1 - Team Data'!$B$12:$B$112,0),4)</f>
        <v>20</v>
      </c>
      <c r="I5689" s="25">
        <f>INDEX('Appendix 1 - Team Data'!$B$12:$R$112, MATCH(D5689, 'Appendix 1 - Team Data'!$B$12:$B$112,0),4)</f>
        <v>20</v>
      </c>
      <c r="J5689" s="25">
        <f t="shared" si="89"/>
        <v>1</v>
      </c>
    </row>
    <row r="5690" spans="2:10">
      <c r="B5690" s="3">
        <v>33948</v>
      </c>
      <c r="C5690" s="10" t="s">
        <v>270</v>
      </c>
      <c r="D5690" s="10" t="s">
        <v>16</v>
      </c>
      <c r="E5690" s="25">
        <v>0</v>
      </c>
      <c r="F5690" s="25">
        <v>1</v>
      </c>
      <c r="G5690" s="10" t="s">
        <v>301</v>
      </c>
      <c r="H5690" s="25">
        <f>INDEX('Appendix 1 - Team Data'!$B$12:$R$112, MATCH(C5690, 'Appendix 1 - Team Data'!$B$12:$B$112,0),4)</f>
        <v>0</v>
      </c>
      <c r="I5690" s="25">
        <f>INDEX('Appendix 1 - Team Data'!$B$12:$R$112, MATCH(D5690, 'Appendix 1 - Team Data'!$B$12:$B$112,0),4)</f>
        <v>30</v>
      </c>
      <c r="J5690" s="25">
        <f t="shared" si="89"/>
        <v>1</v>
      </c>
    </row>
    <row r="5691" spans="2:10">
      <c r="B5691" s="3">
        <v>33958</v>
      </c>
      <c r="C5691" s="10" t="s">
        <v>267</v>
      </c>
      <c r="D5691" s="10" t="s">
        <v>17</v>
      </c>
      <c r="E5691" s="25">
        <v>2</v>
      </c>
      <c r="F5691" s="25">
        <v>1</v>
      </c>
      <c r="G5691" s="10" t="s">
        <v>289</v>
      </c>
      <c r="H5691" s="25">
        <f>INDEX('Appendix 1 - Team Data'!$B$12:$R$112, MATCH(C5691, 'Appendix 1 - Team Data'!$B$12:$B$112,0),4)</f>
        <v>10</v>
      </c>
      <c r="I5691" s="25">
        <f>INDEX('Appendix 1 - Team Data'!$B$12:$R$112, MATCH(D5691, 'Appendix 1 - Team Data'!$B$12:$B$112,0),4)</f>
        <v>50</v>
      </c>
      <c r="J5691" s="25">
        <f t="shared" si="89"/>
        <v>1</v>
      </c>
    </row>
    <row r="5692" spans="2:10">
      <c r="B5692" s="3">
        <v>33972</v>
      </c>
      <c r="C5692" s="10" t="s">
        <v>238</v>
      </c>
      <c r="D5692" s="10" t="s">
        <v>257</v>
      </c>
      <c r="E5692" s="25">
        <v>1</v>
      </c>
      <c r="F5692" s="25">
        <v>0</v>
      </c>
      <c r="G5692" s="10" t="s">
        <v>288</v>
      </c>
      <c r="H5692" s="25">
        <f>INDEX('Appendix 1 - Team Data'!$B$12:$R$112, MATCH(C5692, 'Appendix 1 - Team Data'!$B$12:$B$112,0),4)</f>
        <v>40</v>
      </c>
      <c r="I5692" s="25">
        <f>INDEX('Appendix 1 - Team Data'!$B$12:$R$112, MATCH(D5692, 'Appendix 1 - Team Data'!$B$12:$B$112,0),4)</f>
        <v>20</v>
      </c>
      <c r="J5692" s="25">
        <f t="shared" si="89"/>
        <v>1</v>
      </c>
    </row>
    <row r="5693" spans="2:10">
      <c r="B5693" s="3">
        <v>33979</v>
      </c>
      <c r="C5693" s="10" t="s">
        <v>51</v>
      </c>
      <c r="D5693" s="10" t="s">
        <v>251</v>
      </c>
      <c r="E5693" s="25">
        <v>1</v>
      </c>
      <c r="F5693" s="25">
        <v>2</v>
      </c>
      <c r="G5693" s="10" t="s">
        <v>291</v>
      </c>
      <c r="H5693" s="25">
        <f>INDEX('Appendix 1 - Team Data'!$B$12:$R$112, MATCH(C5693, 'Appendix 1 - Team Data'!$B$12:$B$112,0),4)</f>
        <v>70</v>
      </c>
      <c r="I5693" s="25">
        <f>INDEX('Appendix 1 - Team Data'!$B$12:$R$112, MATCH(D5693, 'Appendix 1 - Team Data'!$B$12:$B$112,0),4)</f>
        <v>20</v>
      </c>
      <c r="J5693" s="25">
        <f t="shared" si="89"/>
        <v>1</v>
      </c>
    </row>
    <row r="5694" spans="2:10">
      <c r="B5694" s="3">
        <v>33994</v>
      </c>
      <c r="C5694" s="10" t="s">
        <v>227</v>
      </c>
      <c r="D5694" s="10" t="s">
        <v>15</v>
      </c>
      <c r="E5694" s="25">
        <v>1</v>
      </c>
      <c r="F5694" s="25">
        <v>2</v>
      </c>
      <c r="G5694" s="10" t="s">
        <v>315</v>
      </c>
      <c r="H5694" s="25">
        <f>INDEX('Appendix 1 - Team Data'!$B$12:$R$112, MATCH(C5694, 'Appendix 1 - Team Data'!$B$12:$B$112,0),4)</f>
        <v>50</v>
      </c>
      <c r="I5694" s="25">
        <f>INDEX('Appendix 1 - Team Data'!$B$12:$R$112, MATCH(D5694, 'Appendix 1 - Team Data'!$B$12:$B$112,0),4)</f>
        <v>50</v>
      </c>
      <c r="J5694" s="25">
        <f t="shared" si="89"/>
        <v>1</v>
      </c>
    </row>
    <row r="5695" spans="2:10">
      <c r="B5695" s="3">
        <v>34017</v>
      </c>
      <c r="C5695" s="10" t="s">
        <v>239</v>
      </c>
      <c r="D5695" s="10" t="s">
        <v>229</v>
      </c>
      <c r="E5695" s="25">
        <v>1</v>
      </c>
      <c r="F5695" s="25">
        <v>2</v>
      </c>
      <c r="G5695" s="10" t="s">
        <v>289</v>
      </c>
      <c r="H5695" s="25">
        <f>INDEX('Appendix 1 - Team Data'!$B$12:$R$112, MATCH(C5695, 'Appendix 1 - Team Data'!$B$12:$B$112,0),4)</f>
        <v>40</v>
      </c>
      <c r="I5695" s="25">
        <f>INDEX('Appendix 1 - Team Data'!$B$12:$R$112, MATCH(D5695, 'Appendix 1 - Team Data'!$B$12:$B$112,0),4)</f>
        <v>50</v>
      </c>
      <c r="J5695" s="25">
        <f t="shared" si="89"/>
        <v>1</v>
      </c>
    </row>
    <row r="5696" spans="2:10">
      <c r="B5696" s="3">
        <v>34017</v>
      </c>
      <c r="C5696" s="10" t="s">
        <v>271</v>
      </c>
      <c r="D5696" s="10" t="s">
        <v>15</v>
      </c>
      <c r="E5696" s="25">
        <v>1</v>
      </c>
      <c r="F5696" s="25">
        <v>2</v>
      </c>
      <c r="G5696" s="10" t="s">
        <v>288</v>
      </c>
      <c r="H5696" s="25">
        <f>INDEX('Appendix 1 - Team Data'!$B$12:$R$112, MATCH(C5696, 'Appendix 1 - Team Data'!$B$12:$B$112,0),4)</f>
        <v>0</v>
      </c>
      <c r="I5696" s="25">
        <f>INDEX('Appendix 1 - Team Data'!$B$12:$R$112, MATCH(D5696, 'Appendix 1 - Team Data'!$B$12:$B$112,0),4)</f>
        <v>50</v>
      </c>
      <c r="J5696" s="25">
        <f t="shared" si="89"/>
        <v>1</v>
      </c>
    </row>
    <row r="5697" spans="2:10">
      <c r="B5697" s="3">
        <v>34017</v>
      </c>
      <c r="C5697" s="10" t="s">
        <v>221</v>
      </c>
      <c r="D5697" s="10" t="s">
        <v>214</v>
      </c>
      <c r="E5697" s="25">
        <v>2</v>
      </c>
      <c r="F5697" s="25">
        <v>1</v>
      </c>
      <c r="G5697" s="10" t="s">
        <v>288</v>
      </c>
      <c r="H5697" s="25">
        <f>INDEX('Appendix 1 - Team Data'!$B$12:$R$112, MATCH(C5697, 'Appendix 1 - Team Data'!$B$12:$B$112,0),4)</f>
        <v>60</v>
      </c>
      <c r="I5697" s="25">
        <f>INDEX('Appendix 1 - Team Data'!$B$12:$R$112, MATCH(D5697, 'Appendix 1 - Team Data'!$B$12:$B$112,0),4)</f>
        <v>70</v>
      </c>
      <c r="J5697" s="25">
        <f t="shared" si="89"/>
        <v>1</v>
      </c>
    </row>
    <row r="5698" spans="2:10">
      <c r="B5698" s="3">
        <v>34018</v>
      </c>
      <c r="C5698" s="10" t="s">
        <v>249</v>
      </c>
      <c r="D5698" s="10" t="s">
        <v>233</v>
      </c>
      <c r="E5698" s="25">
        <v>1</v>
      </c>
      <c r="F5698" s="25">
        <v>0</v>
      </c>
      <c r="G5698" s="10" t="s">
        <v>288</v>
      </c>
      <c r="H5698" s="25">
        <f>INDEX('Appendix 1 - Team Data'!$B$12:$R$112, MATCH(C5698, 'Appendix 1 - Team Data'!$B$12:$B$112,0),4)</f>
        <v>20</v>
      </c>
      <c r="I5698" s="25">
        <f>INDEX('Appendix 1 - Team Data'!$B$12:$R$112, MATCH(D5698, 'Appendix 1 - Team Data'!$B$12:$B$112,0),4)</f>
        <v>40</v>
      </c>
      <c r="J5698" s="25">
        <f t="shared" si="89"/>
        <v>1</v>
      </c>
    </row>
    <row r="5699" spans="2:10">
      <c r="B5699" s="3">
        <v>34024</v>
      </c>
      <c r="C5699" s="10" t="s">
        <v>275</v>
      </c>
      <c r="D5699" s="10" t="s">
        <v>248</v>
      </c>
      <c r="E5699" s="25">
        <v>1</v>
      </c>
      <c r="F5699" s="25">
        <v>0</v>
      </c>
      <c r="G5699" s="10" t="s">
        <v>288</v>
      </c>
      <c r="H5699" s="25">
        <f>INDEX('Appendix 1 - Team Data'!$B$12:$R$112, MATCH(C5699, 'Appendix 1 - Team Data'!$B$12:$B$112,0),4)</f>
        <v>0</v>
      </c>
      <c r="I5699" s="25">
        <f>INDEX('Appendix 1 - Team Data'!$B$12:$R$112, MATCH(D5699, 'Appendix 1 - Team Data'!$B$12:$B$112,0),4)</f>
        <v>30</v>
      </c>
      <c r="J5699" s="25">
        <f t="shared" si="89"/>
        <v>1</v>
      </c>
    </row>
    <row r="5700" spans="2:10">
      <c r="B5700" s="3">
        <v>34026</v>
      </c>
      <c r="C5700" s="10" t="s">
        <v>251</v>
      </c>
      <c r="D5700" s="10" t="s">
        <v>234</v>
      </c>
      <c r="E5700" s="25">
        <v>2</v>
      </c>
      <c r="F5700" s="25">
        <v>1</v>
      </c>
      <c r="G5700" s="10" t="s">
        <v>289</v>
      </c>
      <c r="H5700" s="25">
        <f>INDEX('Appendix 1 - Team Data'!$B$12:$R$112, MATCH(C5700, 'Appendix 1 - Team Data'!$B$12:$B$112,0),4)</f>
        <v>20</v>
      </c>
      <c r="I5700" s="25">
        <f>INDEX('Appendix 1 - Team Data'!$B$12:$R$112, MATCH(D5700, 'Appendix 1 - Team Data'!$B$12:$B$112,0),4)</f>
        <v>40</v>
      </c>
      <c r="J5700" s="25">
        <f t="shared" si="89"/>
        <v>1</v>
      </c>
    </row>
    <row r="5701" spans="2:10">
      <c r="B5701" s="3">
        <v>34031</v>
      </c>
      <c r="C5701" s="10" t="s">
        <v>215</v>
      </c>
      <c r="D5701" s="10" t="s">
        <v>227</v>
      </c>
      <c r="E5701" s="25">
        <v>1</v>
      </c>
      <c r="F5701" s="25">
        <v>0</v>
      </c>
      <c r="G5701" s="10" t="s">
        <v>332</v>
      </c>
      <c r="H5701" s="25">
        <f>INDEX('Appendix 1 - Team Data'!$B$12:$R$112, MATCH(C5701, 'Appendix 1 - Team Data'!$B$12:$B$112,0),4)</f>
        <v>70</v>
      </c>
      <c r="I5701" s="25">
        <f>INDEX('Appendix 1 - Team Data'!$B$12:$R$112, MATCH(D5701, 'Appendix 1 - Team Data'!$B$12:$B$112,0),4)</f>
        <v>50</v>
      </c>
      <c r="J5701" s="25">
        <f t="shared" si="89"/>
        <v>1</v>
      </c>
    </row>
    <row r="5702" spans="2:10">
      <c r="B5702" s="3">
        <v>34033</v>
      </c>
      <c r="C5702" s="10" t="s">
        <v>271</v>
      </c>
      <c r="D5702" s="10" t="s">
        <v>37</v>
      </c>
      <c r="E5702" s="25">
        <v>0</v>
      </c>
      <c r="F5702" s="25">
        <v>1</v>
      </c>
      <c r="G5702" s="10" t="s">
        <v>292</v>
      </c>
      <c r="H5702" s="25">
        <f>INDEX('Appendix 1 - Team Data'!$B$12:$R$112, MATCH(C5702, 'Appendix 1 - Team Data'!$B$12:$B$112,0),4)</f>
        <v>0</v>
      </c>
      <c r="I5702" s="25">
        <f>INDEX('Appendix 1 - Team Data'!$B$12:$R$112, MATCH(D5702, 'Appendix 1 - Team Data'!$B$12:$B$112,0),4)</f>
        <v>60</v>
      </c>
      <c r="J5702" s="25">
        <f t="shared" si="89"/>
        <v>1</v>
      </c>
    </row>
    <row r="5703" spans="2:10">
      <c r="B5703" s="3">
        <v>34035</v>
      </c>
      <c r="C5703" s="10" t="s">
        <v>53</v>
      </c>
      <c r="D5703" s="10" t="s">
        <v>236</v>
      </c>
      <c r="E5703" s="25">
        <v>0</v>
      </c>
      <c r="F5703" s="25">
        <v>1</v>
      </c>
      <c r="G5703" s="10" t="s">
        <v>308</v>
      </c>
      <c r="H5703" s="25">
        <f>INDEX('Appendix 1 - Team Data'!$B$12:$R$112, MATCH(C5703, 'Appendix 1 - Team Data'!$B$12:$B$112,0),4)</f>
        <v>50</v>
      </c>
      <c r="I5703" s="25">
        <f>INDEX('Appendix 1 - Team Data'!$B$12:$R$112, MATCH(D5703, 'Appendix 1 - Team Data'!$B$12:$B$112,0),4)</f>
        <v>40</v>
      </c>
      <c r="J5703" s="25">
        <f t="shared" si="89"/>
        <v>1</v>
      </c>
    </row>
    <row r="5704" spans="2:10">
      <c r="B5704" s="3">
        <v>34038</v>
      </c>
      <c r="C5704" s="10" t="s">
        <v>226</v>
      </c>
      <c r="D5704" s="10" t="s">
        <v>230</v>
      </c>
      <c r="E5704" s="25">
        <v>2</v>
      </c>
      <c r="F5704" s="25">
        <v>1</v>
      </c>
      <c r="G5704" s="10" t="s">
        <v>288</v>
      </c>
      <c r="H5704" s="25">
        <f>INDEX('Appendix 1 - Team Data'!$B$12:$R$112, MATCH(C5704, 'Appendix 1 - Team Data'!$B$12:$B$112,0),4)</f>
        <v>60</v>
      </c>
      <c r="I5704" s="25">
        <f>INDEX('Appendix 1 - Team Data'!$B$12:$R$112, MATCH(D5704, 'Appendix 1 - Team Data'!$B$12:$B$112,0),4)</f>
        <v>50</v>
      </c>
      <c r="J5704" s="25">
        <f t="shared" si="89"/>
        <v>1</v>
      </c>
    </row>
    <row r="5705" spans="2:10">
      <c r="B5705" s="3">
        <v>34040</v>
      </c>
      <c r="C5705" s="10" t="s">
        <v>270</v>
      </c>
      <c r="D5705" s="10" t="s">
        <v>268</v>
      </c>
      <c r="E5705" s="25">
        <v>1</v>
      </c>
      <c r="F5705" s="25">
        <v>2</v>
      </c>
      <c r="G5705" s="10" t="s">
        <v>288</v>
      </c>
      <c r="H5705" s="25">
        <f>INDEX('Appendix 1 - Team Data'!$B$12:$R$112, MATCH(C5705, 'Appendix 1 - Team Data'!$B$12:$B$112,0),4)</f>
        <v>0</v>
      </c>
      <c r="I5705" s="25">
        <f>INDEX('Appendix 1 - Team Data'!$B$12:$R$112, MATCH(D5705, 'Appendix 1 - Team Data'!$B$12:$B$112,0),4)</f>
        <v>10</v>
      </c>
      <c r="J5705" s="25">
        <f t="shared" si="89"/>
        <v>1</v>
      </c>
    </row>
    <row r="5706" spans="2:10">
      <c r="B5706" s="3">
        <v>34044</v>
      </c>
      <c r="C5706" s="10" t="s">
        <v>275</v>
      </c>
      <c r="D5706" s="10" t="s">
        <v>241</v>
      </c>
      <c r="E5706" s="25">
        <v>2</v>
      </c>
      <c r="F5706" s="25">
        <v>1</v>
      </c>
      <c r="G5706" s="10" t="s">
        <v>288</v>
      </c>
      <c r="H5706" s="25">
        <f>INDEX('Appendix 1 - Team Data'!$B$12:$R$112, MATCH(C5706, 'Appendix 1 - Team Data'!$B$12:$B$112,0),4)</f>
        <v>0</v>
      </c>
      <c r="I5706" s="25">
        <f>INDEX('Appendix 1 - Team Data'!$B$12:$R$112, MATCH(D5706, 'Appendix 1 - Team Data'!$B$12:$B$112,0),4)</f>
        <v>30</v>
      </c>
      <c r="J5706" s="25">
        <f t="shared" si="89"/>
        <v>1</v>
      </c>
    </row>
    <row r="5707" spans="2:10">
      <c r="B5707" s="3">
        <v>34045</v>
      </c>
      <c r="C5707" s="10" t="s">
        <v>47</v>
      </c>
      <c r="D5707" s="10" t="s">
        <v>36</v>
      </c>
      <c r="E5707" s="25">
        <v>0</v>
      </c>
      <c r="F5707" s="25">
        <v>1</v>
      </c>
      <c r="G5707" s="10" t="s">
        <v>288</v>
      </c>
      <c r="H5707" s="25">
        <f>INDEX('Appendix 1 - Team Data'!$B$12:$R$112, MATCH(C5707, 'Appendix 1 - Team Data'!$B$12:$B$112,0),4)</f>
        <v>40</v>
      </c>
      <c r="I5707" s="25">
        <f>INDEX('Appendix 1 - Team Data'!$B$12:$R$112, MATCH(D5707, 'Appendix 1 - Team Data'!$B$12:$B$112,0),4)</f>
        <v>80</v>
      </c>
      <c r="J5707" s="25">
        <f t="shared" si="89"/>
        <v>1</v>
      </c>
    </row>
    <row r="5708" spans="2:10">
      <c r="B5708" s="3">
        <v>34052</v>
      </c>
      <c r="C5708" s="10" t="s">
        <v>37</v>
      </c>
      <c r="D5708" s="10" t="s">
        <v>255</v>
      </c>
      <c r="E5708" s="25">
        <v>0</v>
      </c>
      <c r="F5708" s="25">
        <v>1</v>
      </c>
      <c r="G5708" s="10" t="s">
        <v>288</v>
      </c>
      <c r="H5708" s="25">
        <f>INDEX('Appendix 1 - Team Data'!$B$12:$R$112, MATCH(C5708, 'Appendix 1 - Team Data'!$B$12:$B$112,0),4)</f>
        <v>60</v>
      </c>
      <c r="I5708" s="25">
        <f>INDEX('Appendix 1 - Team Data'!$B$12:$R$112, MATCH(D5708, 'Appendix 1 - Team Data'!$B$12:$B$112,0),4)</f>
        <v>20</v>
      </c>
      <c r="J5708" s="25">
        <f t="shared" si="89"/>
        <v>1</v>
      </c>
    </row>
    <row r="5709" spans="2:10">
      <c r="B5709" s="3">
        <v>34052</v>
      </c>
      <c r="C5709" s="10" t="s">
        <v>222</v>
      </c>
      <c r="D5709" s="10" t="s">
        <v>40</v>
      </c>
      <c r="E5709" s="25">
        <v>0</v>
      </c>
      <c r="F5709" s="25">
        <v>1</v>
      </c>
      <c r="G5709" s="10" t="s">
        <v>288</v>
      </c>
      <c r="H5709" s="25">
        <f>INDEX('Appendix 1 - Team Data'!$B$12:$R$112, MATCH(C5709, 'Appendix 1 - Team Data'!$B$12:$B$112,0),4)</f>
        <v>60</v>
      </c>
      <c r="I5709" s="25">
        <f>INDEX('Appendix 1 - Team Data'!$B$12:$R$112, MATCH(D5709, 'Appendix 1 - Team Data'!$B$12:$B$112,0),4)</f>
        <v>90</v>
      </c>
      <c r="J5709" s="25">
        <f t="shared" si="89"/>
        <v>1</v>
      </c>
    </row>
    <row r="5710" spans="2:10">
      <c r="B5710" s="3">
        <v>34054</v>
      </c>
      <c r="C5710" s="10" t="s">
        <v>272</v>
      </c>
      <c r="D5710" s="10" t="s">
        <v>268</v>
      </c>
      <c r="E5710" s="25">
        <v>1</v>
      </c>
      <c r="F5710" s="25">
        <v>0</v>
      </c>
      <c r="G5710" s="10" t="s">
        <v>288</v>
      </c>
      <c r="H5710" s="25">
        <f>INDEX('Appendix 1 - Team Data'!$B$12:$R$112, MATCH(C5710, 'Appendix 1 - Team Data'!$B$12:$B$112,0),4)</f>
        <v>0</v>
      </c>
      <c r="I5710" s="25">
        <f>INDEX('Appendix 1 - Team Data'!$B$12:$R$112, MATCH(D5710, 'Appendix 1 - Team Data'!$B$12:$B$112,0),4)</f>
        <v>10</v>
      </c>
      <c r="J5710" s="25">
        <f t="shared" si="89"/>
        <v>1</v>
      </c>
    </row>
    <row r="5711" spans="2:10">
      <c r="B5711" s="3">
        <v>34055</v>
      </c>
      <c r="C5711" s="10" t="s">
        <v>226</v>
      </c>
      <c r="D5711" s="10" t="s">
        <v>25</v>
      </c>
      <c r="E5711" s="25">
        <v>0</v>
      </c>
      <c r="F5711" s="25">
        <v>1</v>
      </c>
      <c r="G5711" s="10" t="s">
        <v>289</v>
      </c>
      <c r="H5711" s="25">
        <f>INDEX('Appendix 1 - Team Data'!$B$12:$R$112, MATCH(C5711, 'Appendix 1 - Team Data'!$B$12:$B$112,0),4)</f>
        <v>60</v>
      </c>
      <c r="I5711" s="25">
        <f>INDEX('Appendix 1 - Team Data'!$B$12:$R$112, MATCH(D5711, 'Appendix 1 - Team Data'!$B$12:$B$112,0),4)</f>
        <v>90</v>
      </c>
      <c r="J5711" s="25">
        <f t="shared" si="89"/>
        <v>1</v>
      </c>
    </row>
    <row r="5712" spans="2:10">
      <c r="B5712" s="3">
        <v>34059</v>
      </c>
      <c r="C5712" s="10" t="s">
        <v>213</v>
      </c>
      <c r="D5712" s="10" t="s">
        <v>227</v>
      </c>
      <c r="E5712" s="25">
        <v>2</v>
      </c>
      <c r="F5712" s="25">
        <v>1</v>
      </c>
      <c r="G5712" s="10" t="s">
        <v>288</v>
      </c>
      <c r="H5712" s="25">
        <f>INDEX('Appendix 1 - Team Data'!$B$12:$R$112, MATCH(C5712, 'Appendix 1 - Team Data'!$B$12:$B$112,0),4)</f>
        <v>80</v>
      </c>
      <c r="I5712" s="25">
        <f>INDEX('Appendix 1 - Team Data'!$B$12:$R$112, MATCH(D5712, 'Appendix 1 - Team Data'!$B$12:$B$112,0),4)</f>
        <v>50</v>
      </c>
      <c r="J5712" s="25">
        <f t="shared" si="89"/>
        <v>1</v>
      </c>
    </row>
    <row r="5713" spans="2:10">
      <c r="B5713" s="3">
        <v>34059</v>
      </c>
      <c r="C5713" s="10" t="s">
        <v>28</v>
      </c>
      <c r="D5713" s="10" t="s">
        <v>21</v>
      </c>
      <c r="E5713" s="25">
        <v>1</v>
      </c>
      <c r="F5713" s="25">
        <v>0</v>
      </c>
      <c r="G5713" s="10" t="s">
        <v>289</v>
      </c>
      <c r="H5713" s="25">
        <f>INDEX('Appendix 1 - Team Data'!$B$12:$R$112, MATCH(C5713, 'Appendix 1 - Team Data'!$B$12:$B$112,0),4)</f>
        <v>80</v>
      </c>
      <c r="I5713" s="25">
        <f>INDEX('Appendix 1 - Team Data'!$B$12:$R$112, MATCH(D5713, 'Appendix 1 - Team Data'!$B$12:$B$112,0),4)</f>
        <v>90</v>
      </c>
      <c r="J5713" s="25">
        <f t="shared" si="89"/>
        <v>1</v>
      </c>
    </row>
    <row r="5714" spans="2:10">
      <c r="B5714" s="3">
        <v>34059</v>
      </c>
      <c r="C5714" s="10" t="s">
        <v>236</v>
      </c>
      <c r="D5714" s="10" t="s">
        <v>230</v>
      </c>
      <c r="E5714" s="25">
        <v>0</v>
      </c>
      <c r="F5714" s="25">
        <v>1</v>
      </c>
      <c r="G5714" s="10" t="s">
        <v>289</v>
      </c>
      <c r="H5714" s="25">
        <f>INDEX('Appendix 1 - Team Data'!$B$12:$R$112, MATCH(C5714, 'Appendix 1 - Team Data'!$B$12:$B$112,0),4)</f>
        <v>40</v>
      </c>
      <c r="I5714" s="25">
        <f>INDEX('Appendix 1 - Team Data'!$B$12:$R$112, MATCH(D5714, 'Appendix 1 - Team Data'!$B$12:$B$112,0),4)</f>
        <v>50</v>
      </c>
      <c r="J5714" s="25">
        <f t="shared" si="89"/>
        <v>1</v>
      </c>
    </row>
    <row r="5715" spans="2:10">
      <c r="B5715" s="3">
        <v>34063</v>
      </c>
      <c r="C5715" s="10" t="s">
        <v>271</v>
      </c>
      <c r="D5715" s="10" t="s">
        <v>41</v>
      </c>
      <c r="E5715" s="25">
        <v>2</v>
      </c>
      <c r="F5715" s="25">
        <v>1</v>
      </c>
      <c r="G5715" s="10" t="s">
        <v>289</v>
      </c>
      <c r="H5715" s="25">
        <f>INDEX('Appendix 1 - Team Data'!$B$12:$R$112, MATCH(C5715, 'Appendix 1 - Team Data'!$B$12:$B$112,0),4)</f>
        <v>0</v>
      </c>
      <c r="I5715" s="25">
        <f>INDEX('Appendix 1 - Team Data'!$B$12:$R$112, MATCH(D5715, 'Appendix 1 - Team Data'!$B$12:$B$112,0),4)</f>
        <v>80</v>
      </c>
      <c r="J5715" s="25">
        <f t="shared" si="89"/>
        <v>1</v>
      </c>
    </row>
    <row r="5716" spans="2:10">
      <c r="B5716" s="3">
        <v>34068</v>
      </c>
      <c r="C5716" s="10" t="s">
        <v>17</v>
      </c>
      <c r="D5716" s="10" t="s">
        <v>257</v>
      </c>
      <c r="E5716" s="25">
        <v>2</v>
      </c>
      <c r="F5716" s="25">
        <v>1</v>
      </c>
      <c r="G5716" s="10" t="s">
        <v>291</v>
      </c>
      <c r="H5716" s="25">
        <f>INDEX('Appendix 1 - Team Data'!$B$12:$R$112, MATCH(C5716, 'Appendix 1 - Team Data'!$B$12:$B$112,0),4)</f>
        <v>50</v>
      </c>
      <c r="I5716" s="25">
        <f>INDEX('Appendix 1 - Team Data'!$B$12:$R$112, MATCH(D5716, 'Appendix 1 - Team Data'!$B$12:$B$112,0),4)</f>
        <v>20</v>
      </c>
      <c r="J5716" s="25">
        <f t="shared" si="89"/>
        <v>1</v>
      </c>
    </row>
    <row r="5717" spans="2:10">
      <c r="B5717" s="3">
        <v>34072</v>
      </c>
      <c r="C5717" s="10" t="s">
        <v>50</v>
      </c>
      <c r="D5717" s="10" t="s">
        <v>244</v>
      </c>
      <c r="E5717" s="25">
        <v>2</v>
      </c>
      <c r="F5717" s="25">
        <v>1</v>
      </c>
      <c r="G5717" s="10" t="s">
        <v>288</v>
      </c>
      <c r="H5717" s="25">
        <f>INDEX('Appendix 1 - Team Data'!$B$12:$R$112, MATCH(C5717, 'Appendix 1 - Team Data'!$B$12:$B$112,0),4)</f>
        <v>80</v>
      </c>
      <c r="I5717" s="25">
        <f>INDEX('Appendix 1 - Team Data'!$B$12:$R$112, MATCH(D5717, 'Appendix 1 - Team Data'!$B$12:$B$112,0),4)</f>
        <v>30</v>
      </c>
      <c r="J5717" s="25">
        <f t="shared" ref="J5717:J5780" si="90">ABS(F5717-E5717)</f>
        <v>1</v>
      </c>
    </row>
    <row r="5718" spans="2:10">
      <c r="B5718" s="3">
        <v>34075</v>
      </c>
      <c r="C5718" s="10" t="s">
        <v>26</v>
      </c>
      <c r="D5718" s="10" t="s">
        <v>275</v>
      </c>
      <c r="E5718" s="25">
        <v>1</v>
      </c>
      <c r="F5718" s="25">
        <v>0</v>
      </c>
      <c r="G5718" s="10" t="s">
        <v>288</v>
      </c>
      <c r="H5718" s="25">
        <f>INDEX('Appendix 1 - Team Data'!$B$12:$R$112, MATCH(C5718, 'Appendix 1 - Team Data'!$B$12:$B$112,0),4)</f>
        <v>60</v>
      </c>
      <c r="I5718" s="25">
        <f>INDEX('Appendix 1 - Team Data'!$B$12:$R$112, MATCH(D5718, 'Appendix 1 - Team Data'!$B$12:$B$112,0),4)</f>
        <v>0</v>
      </c>
      <c r="J5718" s="25">
        <f t="shared" si="90"/>
        <v>1</v>
      </c>
    </row>
    <row r="5719" spans="2:10">
      <c r="B5719" s="3">
        <v>34077</v>
      </c>
      <c r="C5719" s="10" t="s">
        <v>22</v>
      </c>
      <c r="D5719" s="10" t="s">
        <v>51</v>
      </c>
      <c r="E5719" s="25">
        <v>1</v>
      </c>
      <c r="F5719" s="25">
        <v>0</v>
      </c>
      <c r="G5719" s="10" t="s">
        <v>289</v>
      </c>
      <c r="H5719" s="25">
        <f>INDEX('Appendix 1 - Team Data'!$B$12:$R$112, MATCH(C5719, 'Appendix 1 - Team Data'!$B$12:$B$112,0),4)</f>
        <v>50</v>
      </c>
      <c r="I5719" s="25">
        <f>INDEX('Appendix 1 - Team Data'!$B$12:$R$112, MATCH(D5719, 'Appendix 1 - Team Data'!$B$12:$B$112,0),4)</f>
        <v>70</v>
      </c>
      <c r="J5719" s="25">
        <f t="shared" si="90"/>
        <v>1</v>
      </c>
    </row>
    <row r="5720" spans="2:10">
      <c r="B5720" s="3">
        <v>34083</v>
      </c>
      <c r="C5720" s="10" t="s">
        <v>16</v>
      </c>
      <c r="D5720" s="10" t="s">
        <v>254</v>
      </c>
      <c r="E5720" s="25">
        <v>1</v>
      </c>
      <c r="F5720" s="25">
        <v>0</v>
      </c>
      <c r="G5720" s="10" t="s">
        <v>288</v>
      </c>
      <c r="H5720" s="25">
        <f>INDEX('Appendix 1 - Team Data'!$B$12:$R$112, MATCH(C5720, 'Appendix 1 - Team Data'!$B$12:$B$112,0),4)</f>
        <v>30</v>
      </c>
      <c r="I5720" s="25">
        <f>INDEX('Appendix 1 - Team Data'!$B$12:$R$112, MATCH(D5720, 'Appendix 1 - Team Data'!$B$12:$B$112,0),4)</f>
        <v>20</v>
      </c>
      <c r="J5720" s="25">
        <f t="shared" si="90"/>
        <v>1</v>
      </c>
    </row>
    <row r="5721" spans="2:10">
      <c r="B5721" s="3">
        <v>34084</v>
      </c>
      <c r="C5721" s="10" t="s">
        <v>22</v>
      </c>
      <c r="D5721" s="10" t="s">
        <v>257</v>
      </c>
      <c r="E5721" s="25">
        <v>1</v>
      </c>
      <c r="F5721" s="25">
        <v>0</v>
      </c>
      <c r="G5721" s="10" t="s">
        <v>291</v>
      </c>
      <c r="H5721" s="25">
        <f>INDEX('Appendix 1 - Team Data'!$B$12:$R$112, MATCH(C5721, 'Appendix 1 - Team Data'!$B$12:$B$112,0),4)</f>
        <v>50</v>
      </c>
      <c r="I5721" s="25">
        <f>INDEX('Appendix 1 - Team Data'!$B$12:$R$112, MATCH(D5721, 'Appendix 1 - Team Data'!$B$12:$B$112,0),4)</f>
        <v>20</v>
      </c>
      <c r="J5721" s="25">
        <f t="shared" si="90"/>
        <v>1</v>
      </c>
    </row>
    <row r="5722" spans="2:10">
      <c r="B5722" s="3">
        <v>34087</v>
      </c>
      <c r="C5722" s="10" t="s">
        <v>25</v>
      </c>
      <c r="D5722" s="10" t="s">
        <v>42</v>
      </c>
      <c r="E5722" s="25">
        <v>2</v>
      </c>
      <c r="F5722" s="25">
        <v>1</v>
      </c>
      <c r="G5722" s="10" t="s">
        <v>289</v>
      </c>
      <c r="H5722" s="25">
        <f>INDEX('Appendix 1 - Team Data'!$B$12:$R$112, MATCH(C5722, 'Appendix 1 - Team Data'!$B$12:$B$112,0),4)</f>
        <v>90</v>
      </c>
      <c r="I5722" s="25">
        <f>INDEX('Appendix 1 - Team Data'!$B$12:$R$112, MATCH(D5722, 'Appendix 1 - Team Data'!$B$12:$B$112,0),4)</f>
        <v>80</v>
      </c>
      <c r="J5722" s="25">
        <f t="shared" si="90"/>
        <v>1</v>
      </c>
    </row>
    <row r="5723" spans="2:10">
      <c r="B5723" s="3">
        <v>34090</v>
      </c>
      <c r="C5723" s="10" t="s">
        <v>36</v>
      </c>
      <c r="D5723" s="10" t="s">
        <v>211</v>
      </c>
      <c r="E5723" s="25">
        <v>1</v>
      </c>
      <c r="F5723" s="25">
        <v>0</v>
      </c>
      <c r="G5723" s="10" t="s">
        <v>289</v>
      </c>
      <c r="H5723" s="25">
        <f>INDEX('Appendix 1 - Team Data'!$B$12:$R$112, MATCH(C5723, 'Appendix 1 - Team Data'!$B$12:$B$112,0),4)</f>
        <v>80</v>
      </c>
      <c r="I5723" s="25">
        <f>INDEX('Appendix 1 - Team Data'!$B$12:$R$112, MATCH(D5723, 'Appendix 1 - Team Data'!$B$12:$B$112,0),4)</f>
        <v>90</v>
      </c>
      <c r="J5723" s="25">
        <f t="shared" si="90"/>
        <v>1</v>
      </c>
    </row>
    <row r="5724" spans="2:10">
      <c r="B5724" s="3">
        <v>34091</v>
      </c>
      <c r="C5724" s="10" t="s">
        <v>271</v>
      </c>
      <c r="D5724" s="10" t="s">
        <v>255</v>
      </c>
      <c r="E5724" s="25">
        <v>1</v>
      </c>
      <c r="F5724" s="25">
        <v>2</v>
      </c>
      <c r="G5724" s="10" t="s">
        <v>289</v>
      </c>
      <c r="H5724" s="25">
        <f>INDEX('Appendix 1 - Team Data'!$B$12:$R$112, MATCH(C5724, 'Appendix 1 - Team Data'!$B$12:$B$112,0),4)</f>
        <v>0</v>
      </c>
      <c r="I5724" s="25">
        <f>INDEX('Appendix 1 - Team Data'!$B$12:$R$112, MATCH(D5724, 'Appendix 1 - Team Data'!$B$12:$B$112,0),4)</f>
        <v>20</v>
      </c>
      <c r="J5724" s="25">
        <f t="shared" si="90"/>
        <v>1</v>
      </c>
    </row>
    <row r="5725" spans="2:10">
      <c r="B5725" s="3">
        <v>34091</v>
      </c>
      <c r="C5725" s="10" t="s">
        <v>243</v>
      </c>
      <c r="D5725" s="10" t="s">
        <v>33</v>
      </c>
      <c r="E5725" s="25">
        <v>2</v>
      </c>
      <c r="F5725" s="25">
        <v>1</v>
      </c>
      <c r="G5725" s="10" t="s">
        <v>289</v>
      </c>
      <c r="H5725" s="25">
        <f>INDEX('Appendix 1 - Team Data'!$B$12:$R$112, MATCH(C5725, 'Appendix 1 - Team Data'!$B$12:$B$112,0),4)</f>
        <v>30</v>
      </c>
      <c r="I5725" s="25">
        <f>INDEX('Appendix 1 - Team Data'!$B$12:$R$112, MATCH(D5725, 'Appendix 1 - Team Data'!$B$12:$B$112,0),4)</f>
        <v>50</v>
      </c>
      <c r="J5725" s="25">
        <f t="shared" si="90"/>
        <v>1</v>
      </c>
    </row>
    <row r="5726" spans="2:10">
      <c r="B5726" s="3">
        <v>34098</v>
      </c>
      <c r="C5726" s="10" t="s">
        <v>255</v>
      </c>
      <c r="D5726" s="10" t="s">
        <v>41</v>
      </c>
      <c r="E5726" s="25">
        <v>1</v>
      </c>
      <c r="F5726" s="25">
        <v>2</v>
      </c>
      <c r="G5726" s="10" t="s">
        <v>289</v>
      </c>
      <c r="H5726" s="25">
        <f>INDEX('Appendix 1 - Team Data'!$B$12:$R$112, MATCH(C5726, 'Appendix 1 - Team Data'!$B$12:$B$112,0),4)</f>
        <v>20</v>
      </c>
      <c r="I5726" s="25">
        <f>INDEX('Appendix 1 - Team Data'!$B$12:$R$112, MATCH(D5726, 'Appendix 1 - Team Data'!$B$12:$B$112,0),4)</f>
        <v>80</v>
      </c>
      <c r="J5726" s="25">
        <f t="shared" si="90"/>
        <v>1</v>
      </c>
    </row>
    <row r="5727" spans="2:10">
      <c r="B5727" s="3">
        <v>34098</v>
      </c>
      <c r="C5727" s="10" t="s">
        <v>271</v>
      </c>
      <c r="D5727" s="10" t="s">
        <v>237</v>
      </c>
      <c r="E5727" s="25">
        <v>2</v>
      </c>
      <c r="F5727" s="25">
        <v>1</v>
      </c>
      <c r="G5727" s="10" t="s">
        <v>289</v>
      </c>
      <c r="H5727" s="25">
        <f>INDEX('Appendix 1 - Team Data'!$B$12:$R$112, MATCH(C5727, 'Appendix 1 - Team Data'!$B$12:$B$112,0),4)</f>
        <v>0</v>
      </c>
      <c r="I5727" s="25">
        <f>INDEX('Appendix 1 - Team Data'!$B$12:$R$112, MATCH(D5727, 'Appendix 1 - Team Data'!$B$12:$B$112,0),4)</f>
        <v>40</v>
      </c>
      <c r="J5727" s="25">
        <f t="shared" si="90"/>
        <v>1</v>
      </c>
    </row>
    <row r="5728" spans="2:10">
      <c r="B5728" s="3">
        <v>34100</v>
      </c>
      <c r="C5728" s="10" t="s">
        <v>272</v>
      </c>
      <c r="D5728" s="10" t="s">
        <v>43</v>
      </c>
      <c r="E5728" s="25">
        <v>0</v>
      </c>
      <c r="F5728" s="25">
        <v>1</v>
      </c>
      <c r="G5728" s="10" t="s">
        <v>289</v>
      </c>
      <c r="H5728" s="25">
        <f>INDEX('Appendix 1 - Team Data'!$B$12:$R$112, MATCH(C5728, 'Appendix 1 - Team Data'!$B$12:$B$112,0),4)</f>
        <v>0</v>
      </c>
      <c r="I5728" s="25">
        <f>INDEX('Appendix 1 - Team Data'!$B$12:$R$112, MATCH(D5728, 'Appendix 1 - Team Data'!$B$12:$B$112,0),4)</f>
        <v>70</v>
      </c>
      <c r="J5728" s="25">
        <f t="shared" si="90"/>
        <v>1</v>
      </c>
    </row>
    <row r="5729" spans="2:10">
      <c r="B5729" s="3">
        <v>34108</v>
      </c>
      <c r="C5729" s="10" t="s">
        <v>42</v>
      </c>
      <c r="D5729" s="10" t="s">
        <v>226</v>
      </c>
      <c r="E5729" s="25">
        <v>1</v>
      </c>
      <c r="F5729" s="25">
        <v>0</v>
      </c>
      <c r="G5729" s="10" t="s">
        <v>289</v>
      </c>
      <c r="H5729" s="25">
        <f>INDEX('Appendix 1 - Team Data'!$B$12:$R$112, MATCH(C5729, 'Appendix 1 - Team Data'!$B$12:$B$112,0),4)</f>
        <v>80</v>
      </c>
      <c r="I5729" s="25">
        <f>INDEX('Appendix 1 - Team Data'!$B$12:$R$112, MATCH(D5729, 'Appendix 1 - Team Data'!$B$12:$B$112,0),4)</f>
        <v>60</v>
      </c>
      <c r="J5729" s="25">
        <f t="shared" si="90"/>
        <v>1</v>
      </c>
    </row>
    <row r="5730" spans="2:10">
      <c r="B5730" s="3">
        <v>34115</v>
      </c>
      <c r="C5730" s="10" t="s">
        <v>239</v>
      </c>
      <c r="D5730" s="10" t="s">
        <v>221</v>
      </c>
      <c r="E5730" s="25">
        <v>1</v>
      </c>
      <c r="F5730" s="25">
        <v>2</v>
      </c>
      <c r="G5730" s="10" t="s">
        <v>289</v>
      </c>
      <c r="H5730" s="25">
        <f>INDEX('Appendix 1 - Team Data'!$B$12:$R$112, MATCH(C5730, 'Appendix 1 - Team Data'!$B$12:$B$112,0),4)</f>
        <v>40</v>
      </c>
      <c r="I5730" s="25">
        <f>INDEX('Appendix 1 - Team Data'!$B$12:$R$112, MATCH(D5730, 'Appendix 1 - Team Data'!$B$12:$B$112,0),4)</f>
        <v>60</v>
      </c>
      <c r="J5730" s="25">
        <f t="shared" si="90"/>
        <v>1</v>
      </c>
    </row>
    <row r="5731" spans="2:10">
      <c r="B5731" s="3">
        <v>34116</v>
      </c>
      <c r="C5731" s="10" t="s">
        <v>227</v>
      </c>
      <c r="D5731" s="10" t="s">
        <v>215</v>
      </c>
      <c r="E5731" s="25">
        <v>2</v>
      </c>
      <c r="F5731" s="25">
        <v>1</v>
      </c>
      <c r="G5731" s="10" t="s">
        <v>332</v>
      </c>
      <c r="H5731" s="25">
        <f>INDEX('Appendix 1 - Team Data'!$B$12:$R$112, MATCH(C5731, 'Appendix 1 - Team Data'!$B$12:$B$112,0),4)</f>
        <v>50</v>
      </c>
      <c r="I5731" s="25">
        <f>INDEX('Appendix 1 - Team Data'!$B$12:$R$112, MATCH(D5731, 'Appendix 1 - Team Data'!$B$12:$B$112,0),4)</f>
        <v>70</v>
      </c>
      <c r="J5731" s="25">
        <f t="shared" si="90"/>
        <v>1</v>
      </c>
    </row>
    <row r="5732" spans="2:10">
      <c r="B5732" s="3">
        <v>34119</v>
      </c>
      <c r="C5732" s="10" t="s">
        <v>218</v>
      </c>
      <c r="D5732" s="10" t="s">
        <v>27</v>
      </c>
      <c r="E5732" s="25">
        <v>1</v>
      </c>
      <c r="F5732" s="25">
        <v>0</v>
      </c>
      <c r="G5732" s="10" t="s">
        <v>288</v>
      </c>
      <c r="H5732" s="25">
        <f>INDEX('Appendix 1 - Team Data'!$B$12:$R$112, MATCH(C5732, 'Appendix 1 - Team Data'!$B$12:$B$112,0),4)</f>
        <v>70</v>
      </c>
      <c r="I5732" s="25">
        <f>INDEX('Appendix 1 - Team Data'!$B$12:$R$112, MATCH(D5732, 'Appendix 1 - Team Data'!$B$12:$B$112,0),4)</f>
        <v>80</v>
      </c>
      <c r="J5732" s="25">
        <f t="shared" si="90"/>
        <v>1</v>
      </c>
    </row>
    <row r="5733" spans="2:10">
      <c r="B5733" s="3">
        <v>34119</v>
      </c>
      <c r="C5733" s="10" t="s">
        <v>245</v>
      </c>
      <c r="D5733" s="10" t="s">
        <v>248</v>
      </c>
      <c r="E5733" s="25">
        <v>1</v>
      </c>
      <c r="F5733" s="25">
        <v>0</v>
      </c>
      <c r="G5733" s="10" t="s">
        <v>289</v>
      </c>
      <c r="H5733" s="25">
        <f>INDEX('Appendix 1 - Team Data'!$B$12:$R$112, MATCH(C5733, 'Appendix 1 - Team Data'!$B$12:$B$112,0),4)</f>
        <v>30</v>
      </c>
      <c r="I5733" s="25">
        <f>INDEX('Appendix 1 - Team Data'!$B$12:$R$112, MATCH(D5733, 'Appendix 1 - Team Data'!$B$12:$B$112,0),4)</f>
        <v>30</v>
      </c>
      <c r="J5733" s="25">
        <f t="shared" si="90"/>
        <v>1</v>
      </c>
    </row>
    <row r="5734" spans="2:10">
      <c r="B5734" s="3">
        <v>34119</v>
      </c>
      <c r="C5734" s="10" t="s">
        <v>254</v>
      </c>
      <c r="D5734" s="10" t="s">
        <v>26</v>
      </c>
      <c r="E5734" s="25">
        <v>0</v>
      </c>
      <c r="F5734" s="25">
        <v>1</v>
      </c>
      <c r="G5734" s="10" t="s">
        <v>289</v>
      </c>
      <c r="H5734" s="25">
        <f>INDEX('Appendix 1 - Team Data'!$B$12:$R$112, MATCH(C5734, 'Appendix 1 - Team Data'!$B$12:$B$112,0),4)</f>
        <v>20</v>
      </c>
      <c r="I5734" s="25">
        <f>INDEX('Appendix 1 - Team Data'!$B$12:$R$112, MATCH(D5734, 'Appendix 1 - Team Data'!$B$12:$B$112,0),4)</f>
        <v>60</v>
      </c>
      <c r="J5734" s="25">
        <f t="shared" si="90"/>
        <v>1</v>
      </c>
    </row>
    <row r="5735" spans="2:10">
      <c r="B5735" s="3">
        <v>34126</v>
      </c>
      <c r="C5735" s="10" t="s">
        <v>52</v>
      </c>
      <c r="D5735" s="10" t="s">
        <v>213</v>
      </c>
      <c r="E5735" s="25">
        <v>1</v>
      </c>
      <c r="F5735" s="25">
        <v>0</v>
      </c>
      <c r="G5735" s="10" t="s">
        <v>288</v>
      </c>
      <c r="H5735" s="25">
        <f>INDEX('Appendix 1 - Team Data'!$B$12:$R$112, MATCH(C5735, 'Appendix 1 - Team Data'!$B$12:$B$112,0),4)</f>
        <v>90</v>
      </c>
      <c r="I5735" s="25">
        <f>INDEX('Appendix 1 - Team Data'!$B$12:$R$112, MATCH(D5735, 'Appendix 1 - Team Data'!$B$12:$B$112,0),4)</f>
        <v>80</v>
      </c>
      <c r="J5735" s="25">
        <f t="shared" si="90"/>
        <v>1</v>
      </c>
    </row>
    <row r="5736" spans="2:10">
      <c r="B5736" s="3">
        <v>34126</v>
      </c>
      <c r="C5736" s="10" t="s">
        <v>27</v>
      </c>
      <c r="D5736" s="10" t="s">
        <v>227</v>
      </c>
      <c r="E5736" s="25">
        <v>1</v>
      </c>
      <c r="F5736" s="25">
        <v>0</v>
      </c>
      <c r="G5736" s="10" t="s">
        <v>288</v>
      </c>
      <c r="H5736" s="25">
        <f>INDEX('Appendix 1 - Team Data'!$B$12:$R$112, MATCH(C5736, 'Appendix 1 - Team Data'!$B$12:$B$112,0),4)</f>
        <v>80</v>
      </c>
      <c r="I5736" s="25">
        <f>INDEX('Appendix 1 - Team Data'!$B$12:$R$112, MATCH(D5736, 'Appendix 1 - Team Data'!$B$12:$B$112,0),4)</f>
        <v>50</v>
      </c>
      <c r="J5736" s="25">
        <f t="shared" si="90"/>
        <v>1</v>
      </c>
    </row>
    <row r="5737" spans="2:10">
      <c r="B5737" s="3">
        <v>34129</v>
      </c>
      <c r="C5737" s="10" t="s">
        <v>218</v>
      </c>
      <c r="D5737" s="10" t="s">
        <v>213</v>
      </c>
      <c r="E5737" s="25">
        <v>1</v>
      </c>
      <c r="F5737" s="25">
        <v>2</v>
      </c>
      <c r="G5737" s="10" t="s">
        <v>288</v>
      </c>
      <c r="H5737" s="25">
        <f>INDEX('Appendix 1 - Team Data'!$B$12:$R$112, MATCH(C5737, 'Appendix 1 - Team Data'!$B$12:$B$112,0),4)</f>
        <v>70</v>
      </c>
      <c r="I5737" s="25">
        <f>INDEX('Appendix 1 - Team Data'!$B$12:$R$112, MATCH(D5737, 'Appendix 1 - Team Data'!$B$12:$B$112,0),4)</f>
        <v>80</v>
      </c>
      <c r="J5737" s="25">
        <f t="shared" si="90"/>
        <v>1</v>
      </c>
    </row>
    <row r="5738" spans="2:10">
      <c r="B5738" s="3">
        <v>34136</v>
      </c>
      <c r="C5738" s="10" t="s">
        <v>52</v>
      </c>
      <c r="D5738" s="10" t="s">
        <v>41</v>
      </c>
      <c r="E5738" s="25">
        <v>2</v>
      </c>
      <c r="F5738" s="25">
        <v>1</v>
      </c>
      <c r="G5738" s="10" t="s">
        <v>297</v>
      </c>
      <c r="H5738" s="25">
        <f>INDEX('Appendix 1 - Team Data'!$B$12:$R$112, MATCH(C5738, 'Appendix 1 - Team Data'!$B$12:$B$112,0),4)</f>
        <v>90</v>
      </c>
      <c r="I5738" s="25">
        <f>INDEX('Appendix 1 - Team Data'!$B$12:$R$112, MATCH(D5738, 'Appendix 1 - Team Data'!$B$12:$B$112,0),4)</f>
        <v>80</v>
      </c>
      <c r="J5738" s="25">
        <f t="shared" si="90"/>
        <v>1</v>
      </c>
    </row>
    <row r="5739" spans="2:10">
      <c r="B5739" s="3">
        <v>34137</v>
      </c>
      <c r="C5739" s="10" t="s">
        <v>30</v>
      </c>
      <c r="D5739" s="10" t="s">
        <v>227</v>
      </c>
      <c r="E5739" s="25">
        <v>1</v>
      </c>
      <c r="F5739" s="25">
        <v>0</v>
      </c>
      <c r="G5739" s="10" t="s">
        <v>297</v>
      </c>
      <c r="H5739" s="25">
        <f>INDEX('Appendix 1 - Team Data'!$B$12:$R$112, MATCH(C5739, 'Appendix 1 - Team Data'!$B$12:$B$112,0),4)</f>
        <v>90</v>
      </c>
      <c r="I5739" s="25">
        <f>INDEX('Appendix 1 - Team Data'!$B$12:$R$112, MATCH(D5739, 'Appendix 1 - Team Data'!$B$12:$B$112,0),4)</f>
        <v>50</v>
      </c>
      <c r="J5739" s="25">
        <f t="shared" si="90"/>
        <v>1</v>
      </c>
    </row>
    <row r="5740" spans="2:10">
      <c r="B5740" s="3">
        <v>34138</v>
      </c>
      <c r="C5740" s="10" t="s">
        <v>215</v>
      </c>
      <c r="D5740" s="10" t="s">
        <v>213</v>
      </c>
      <c r="E5740" s="25">
        <v>1</v>
      </c>
      <c r="F5740" s="25">
        <v>0</v>
      </c>
      <c r="G5740" s="10" t="s">
        <v>297</v>
      </c>
      <c r="H5740" s="25">
        <f>INDEX('Appendix 1 - Team Data'!$B$12:$R$112, MATCH(C5740, 'Appendix 1 - Team Data'!$B$12:$B$112,0),4)</f>
        <v>70</v>
      </c>
      <c r="I5740" s="25">
        <f>INDEX('Appendix 1 - Team Data'!$B$12:$R$112, MATCH(D5740, 'Appendix 1 - Team Data'!$B$12:$B$112,0),4)</f>
        <v>80</v>
      </c>
      <c r="J5740" s="25">
        <f t="shared" si="90"/>
        <v>1</v>
      </c>
    </row>
    <row r="5741" spans="2:10">
      <c r="B5741" s="3">
        <v>34139</v>
      </c>
      <c r="C5741" s="10" t="s">
        <v>48</v>
      </c>
      <c r="D5741" s="10" t="s">
        <v>40</v>
      </c>
      <c r="E5741" s="25">
        <v>1</v>
      </c>
      <c r="F5741" s="25">
        <v>2</v>
      </c>
      <c r="G5741" s="10" t="s">
        <v>322</v>
      </c>
      <c r="H5741" s="25">
        <f>INDEX('Appendix 1 - Team Data'!$B$12:$R$112, MATCH(C5741, 'Appendix 1 - Team Data'!$B$12:$B$112,0),4)</f>
        <v>90</v>
      </c>
      <c r="I5741" s="25">
        <f>INDEX('Appendix 1 - Team Data'!$B$12:$R$112, MATCH(D5741, 'Appendix 1 - Team Data'!$B$12:$B$112,0),4)</f>
        <v>90</v>
      </c>
      <c r="J5741" s="25">
        <f t="shared" si="90"/>
        <v>1</v>
      </c>
    </row>
    <row r="5742" spans="2:10">
      <c r="B5742" s="3">
        <v>34139</v>
      </c>
      <c r="C5742" s="10" t="s">
        <v>43</v>
      </c>
      <c r="D5742" s="10" t="s">
        <v>17</v>
      </c>
      <c r="E5742" s="25">
        <v>1</v>
      </c>
      <c r="F5742" s="25">
        <v>2</v>
      </c>
      <c r="G5742" s="10" t="s">
        <v>287</v>
      </c>
      <c r="H5742" s="25">
        <f>INDEX('Appendix 1 - Team Data'!$B$12:$R$112, MATCH(C5742, 'Appendix 1 - Team Data'!$B$12:$B$112,0),4)</f>
        <v>70</v>
      </c>
      <c r="I5742" s="25">
        <f>INDEX('Appendix 1 - Team Data'!$B$12:$R$112, MATCH(D5742, 'Appendix 1 - Team Data'!$B$12:$B$112,0),4)</f>
        <v>50</v>
      </c>
      <c r="J5742" s="25">
        <f t="shared" si="90"/>
        <v>1</v>
      </c>
    </row>
    <row r="5743" spans="2:10">
      <c r="B5743" s="3">
        <v>34140</v>
      </c>
      <c r="C5743" s="10" t="s">
        <v>248</v>
      </c>
      <c r="D5743" s="10" t="s">
        <v>245</v>
      </c>
      <c r="E5743" s="25">
        <v>2</v>
      </c>
      <c r="F5743" s="25">
        <v>1</v>
      </c>
      <c r="G5743" s="10" t="s">
        <v>289</v>
      </c>
      <c r="H5743" s="25">
        <f>INDEX('Appendix 1 - Team Data'!$B$12:$R$112, MATCH(C5743, 'Appendix 1 - Team Data'!$B$12:$B$112,0),4)</f>
        <v>30</v>
      </c>
      <c r="I5743" s="25">
        <f>INDEX('Appendix 1 - Team Data'!$B$12:$R$112, MATCH(D5743, 'Appendix 1 - Team Data'!$B$12:$B$112,0),4)</f>
        <v>30</v>
      </c>
      <c r="J5743" s="25">
        <f t="shared" si="90"/>
        <v>1</v>
      </c>
    </row>
    <row r="5744" spans="2:10">
      <c r="B5744" s="3">
        <v>34141</v>
      </c>
      <c r="C5744" s="10" t="s">
        <v>35</v>
      </c>
      <c r="D5744" s="10" t="s">
        <v>213</v>
      </c>
      <c r="E5744" s="25">
        <v>2</v>
      </c>
      <c r="F5744" s="25">
        <v>3</v>
      </c>
      <c r="G5744" s="10" t="s">
        <v>297</v>
      </c>
      <c r="H5744" s="25">
        <f>INDEX('Appendix 1 - Team Data'!$B$12:$R$112, MATCH(C5744, 'Appendix 1 - Team Data'!$B$12:$B$112,0),4)</f>
        <v>90</v>
      </c>
      <c r="I5744" s="25">
        <f>INDEX('Appendix 1 - Team Data'!$B$12:$R$112, MATCH(D5744, 'Appendix 1 - Team Data'!$B$12:$B$112,0),4)</f>
        <v>80</v>
      </c>
      <c r="J5744" s="25">
        <f t="shared" si="90"/>
        <v>1</v>
      </c>
    </row>
    <row r="5745" spans="2:10">
      <c r="B5745" s="3">
        <v>34142</v>
      </c>
      <c r="C5745" s="10" t="s">
        <v>218</v>
      </c>
      <c r="D5745" s="10" t="s">
        <v>18</v>
      </c>
      <c r="E5745" s="25">
        <v>2</v>
      </c>
      <c r="F5745" s="25">
        <v>1</v>
      </c>
      <c r="G5745" s="10" t="s">
        <v>297</v>
      </c>
      <c r="H5745" s="25">
        <f>INDEX('Appendix 1 - Team Data'!$B$12:$R$112, MATCH(C5745, 'Appendix 1 - Team Data'!$B$12:$B$112,0),4)</f>
        <v>70</v>
      </c>
      <c r="I5745" s="25">
        <f>INDEX('Appendix 1 - Team Data'!$B$12:$R$112, MATCH(D5745, 'Appendix 1 - Team Data'!$B$12:$B$112,0),4)</f>
        <v>80</v>
      </c>
      <c r="J5745" s="25">
        <f t="shared" si="90"/>
        <v>1</v>
      </c>
    </row>
    <row r="5746" spans="2:10">
      <c r="B5746" s="3">
        <v>34144</v>
      </c>
      <c r="C5746" s="10" t="s">
        <v>213</v>
      </c>
      <c r="D5746" s="10" t="s">
        <v>27</v>
      </c>
      <c r="E5746" s="25">
        <v>0</v>
      </c>
      <c r="F5746" s="25">
        <v>1</v>
      </c>
      <c r="G5746" s="10" t="s">
        <v>297</v>
      </c>
      <c r="H5746" s="25">
        <f>INDEX('Appendix 1 - Team Data'!$B$12:$R$112, MATCH(C5746, 'Appendix 1 - Team Data'!$B$12:$B$112,0),4)</f>
        <v>80</v>
      </c>
      <c r="I5746" s="25">
        <f>INDEX('Appendix 1 - Team Data'!$B$12:$R$112, MATCH(D5746, 'Appendix 1 - Team Data'!$B$12:$B$112,0),4)</f>
        <v>80</v>
      </c>
      <c r="J5746" s="25">
        <f t="shared" si="90"/>
        <v>1</v>
      </c>
    </row>
    <row r="5747" spans="2:10">
      <c r="B5747" s="3">
        <v>34146</v>
      </c>
      <c r="C5747" s="10" t="s">
        <v>17</v>
      </c>
      <c r="D5747" s="10" t="s">
        <v>228</v>
      </c>
      <c r="E5747" s="25">
        <v>3</v>
      </c>
      <c r="F5747" s="25">
        <v>2</v>
      </c>
      <c r="G5747" s="10" t="s">
        <v>287</v>
      </c>
      <c r="H5747" s="25">
        <f>INDEX('Appendix 1 - Team Data'!$B$12:$R$112, MATCH(C5747, 'Appendix 1 - Team Data'!$B$12:$B$112,0),4)</f>
        <v>50</v>
      </c>
      <c r="I5747" s="25">
        <f>INDEX('Appendix 1 - Team Data'!$B$12:$R$112, MATCH(D5747, 'Appendix 1 - Team Data'!$B$12:$B$112,0),4)</f>
        <v>50</v>
      </c>
      <c r="J5747" s="25">
        <f t="shared" si="90"/>
        <v>1</v>
      </c>
    </row>
    <row r="5748" spans="2:10">
      <c r="B5748" s="3">
        <v>34148</v>
      </c>
      <c r="C5748" s="10" t="s">
        <v>43</v>
      </c>
      <c r="D5748" s="10" t="s">
        <v>17</v>
      </c>
      <c r="E5748" s="25">
        <v>0</v>
      </c>
      <c r="F5748" s="25">
        <v>1</v>
      </c>
      <c r="G5748" s="10" t="s">
        <v>287</v>
      </c>
      <c r="H5748" s="25">
        <f>INDEX('Appendix 1 - Team Data'!$B$12:$R$112, MATCH(C5748, 'Appendix 1 - Team Data'!$B$12:$B$112,0),4)</f>
        <v>70</v>
      </c>
      <c r="I5748" s="25">
        <f>INDEX('Appendix 1 - Team Data'!$B$12:$R$112, MATCH(D5748, 'Appendix 1 - Team Data'!$B$12:$B$112,0),4)</f>
        <v>50</v>
      </c>
      <c r="J5748" s="25">
        <f t="shared" si="90"/>
        <v>1</v>
      </c>
    </row>
    <row r="5749" spans="2:10">
      <c r="B5749" s="3">
        <v>34152</v>
      </c>
      <c r="C5749" s="10" t="s">
        <v>253</v>
      </c>
      <c r="D5749" s="10" t="s">
        <v>23</v>
      </c>
      <c r="E5749" s="25">
        <v>0</v>
      </c>
      <c r="F5749" s="25">
        <v>1</v>
      </c>
      <c r="G5749" s="10" t="s">
        <v>289</v>
      </c>
      <c r="H5749" s="25">
        <f>INDEX('Appendix 1 - Team Data'!$B$12:$R$112, MATCH(C5749, 'Appendix 1 - Team Data'!$B$12:$B$112,0),4)</f>
        <v>20</v>
      </c>
      <c r="I5749" s="25">
        <f>INDEX('Appendix 1 - Team Data'!$B$12:$R$112, MATCH(D5749, 'Appendix 1 - Team Data'!$B$12:$B$112,0),4)</f>
        <v>70</v>
      </c>
      <c r="J5749" s="25">
        <f t="shared" si="90"/>
        <v>1</v>
      </c>
    </row>
    <row r="5750" spans="2:10">
      <c r="B5750" s="3">
        <v>34153</v>
      </c>
      <c r="C5750" s="10" t="s">
        <v>218</v>
      </c>
      <c r="D5750" s="10" t="s">
        <v>52</v>
      </c>
      <c r="E5750" s="25">
        <v>0</v>
      </c>
      <c r="F5750" s="25">
        <v>1</v>
      </c>
      <c r="G5750" s="10" t="s">
        <v>297</v>
      </c>
      <c r="H5750" s="25">
        <f>INDEX('Appendix 1 - Team Data'!$B$12:$R$112, MATCH(C5750, 'Appendix 1 - Team Data'!$B$12:$B$112,0),4)</f>
        <v>70</v>
      </c>
      <c r="I5750" s="25">
        <f>INDEX('Appendix 1 - Team Data'!$B$12:$R$112, MATCH(D5750, 'Appendix 1 - Team Data'!$B$12:$B$112,0),4)</f>
        <v>90</v>
      </c>
      <c r="J5750" s="25">
        <f t="shared" si="90"/>
        <v>1</v>
      </c>
    </row>
    <row r="5751" spans="2:10">
      <c r="B5751" s="3">
        <v>34154</v>
      </c>
      <c r="C5751" s="10" t="s">
        <v>30</v>
      </c>
      <c r="D5751" s="10" t="s">
        <v>41</v>
      </c>
      <c r="E5751" s="25">
        <v>2</v>
      </c>
      <c r="F5751" s="25">
        <v>1</v>
      </c>
      <c r="G5751" s="10" t="s">
        <v>297</v>
      </c>
      <c r="H5751" s="25">
        <f>INDEX('Appendix 1 - Team Data'!$B$12:$R$112, MATCH(C5751, 'Appendix 1 - Team Data'!$B$12:$B$112,0),4)</f>
        <v>90</v>
      </c>
      <c r="I5751" s="25">
        <f>INDEX('Appendix 1 - Team Data'!$B$12:$R$112, MATCH(D5751, 'Appendix 1 - Team Data'!$B$12:$B$112,0),4)</f>
        <v>80</v>
      </c>
      <c r="J5751" s="25">
        <f t="shared" si="90"/>
        <v>1</v>
      </c>
    </row>
    <row r="5752" spans="2:10">
      <c r="B5752" s="3">
        <v>34154</v>
      </c>
      <c r="C5752" s="10" t="s">
        <v>241</v>
      </c>
      <c r="D5752" s="10" t="s">
        <v>253</v>
      </c>
      <c r="E5752" s="25">
        <v>2</v>
      </c>
      <c r="F5752" s="25">
        <v>1</v>
      </c>
      <c r="G5752" s="10" t="s">
        <v>289</v>
      </c>
      <c r="H5752" s="25">
        <f>INDEX('Appendix 1 - Team Data'!$B$12:$R$112, MATCH(C5752, 'Appendix 1 - Team Data'!$B$12:$B$112,0),4)</f>
        <v>30</v>
      </c>
      <c r="I5752" s="25">
        <f>INDEX('Appendix 1 - Team Data'!$B$12:$R$112, MATCH(D5752, 'Appendix 1 - Team Data'!$B$12:$B$112,0),4)</f>
        <v>20</v>
      </c>
      <c r="J5752" s="25">
        <f t="shared" si="90"/>
        <v>1</v>
      </c>
    </row>
    <row r="5753" spans="2:10">
      <c r="B5753" s="3">
        <v>34154</v>
      </c>
      <c r="C5753" s="10" t="s">
        <v>260</v>
      </c>
      <c r="D5753" s="10" t="s">
        <v>22</v>
      </c>
      <c r="E5753" s="25">
        <v>2</v>
      </c>
      <c r="F5753" s="25">
        <v>1</v>
      </c>
      <c r="G5753" s="10" t="s">
        <v>289</v>
      </c>
      <c r="H5753" s="25">
        <f>INDEX('Appendix 1 - Team Data'!$B$12:$R$112, MATCH(C5753, 'Appendix 1 - Team Data'!$B$12:$B$112,0),4)</f>
        <v>10</v>
      </c>
      <c r="I5753" s="25">
        <f>INDEX('Appendix 1 - Team Data'!$B$12:$R$112, MATCH(D5753, 'Appendix 1 - Team Data'!$B$12:$B$112,0),4)</f>
        <v>50</v>
      </c>
      <c r="J5753" s="25">
        <f t="shared" si="90"/>
        <v>1</v>
      </c>
    </row>
    <row r="5754" spans="2:10">
      <c r="B5754" s="3">
        <v>34154</v>
      </c>
      <c r="C5754" s="10" t="s">
        <v>267</v>
      </c>
      <c r="D5754" s="10" t="s">
        <v>231</v>
      </c>
      <c r="E5754" s="25">
        <v>1</v>
      </c>
      <c r="F5754" s="25">
        <v>0</v>
      </c>
      <c r="G5754" s="10" t="s">
        <v>289</v>
      </c>
      <c r="H5754" s="25">
        <f>INDEX('Appendix 1 - Team Data'!$B$12:$R$112, MATCH(C5754, 'Appendix 1 - Team Data'!$B$12:$B$112,0),4)</f>
        <v>10</v>
      </c>
      <c r="I5754" s="25">
        <f>INDEX('Appendix 1 - Team Data'!$B$12:$R$112, MATCH(D5754, 'Appendix 1 - Team Data'!$B$12:$B$112,0),4)</f>
        <v>40</v>
      </c>
      <c r="J5754" s="25">
        <f t="shared" si="90"/>
        <v>1</v>
      </c>
    </row>
    <row r="5755" spans="2:10">
      <c r="B5755" s="3">
        <v>34163</v>
      </c>
      <c r="C5755" s="10" t="s">
        <v>27</v>
      </c>
      <c r="D5755" s="10" t="s">
        <v>18</v>
      </c>
      <c r="E5755" s="25">
        <v>1</v>
      </c>
      <c r="F5755" s="25">
        <v>2</v>
      </c>
      <c r="G5755" s="10" t="s">
        <v>288</v>
      </c>
      <c r="H5755" s="25">
        <f>INDEX('Appendix 1 - Team Data'!$B$12:$R$112, MATCH(C5755, 'Appendix 1 - Team Data'!$B$12:$B$112,0),4)</f>
        <v>80</v>
      </c>
      <c r="I5755" s="25">
        <f>INDEX('Appendix 1 - Team Data'!$B$12:$R$112, MATCH(D5755, 'Appendix 1 - Team Data'!$B$12:$B$112,0),4)</f>
        <v>80</v>
      </c>
      <c r="J5755" s="25">
        <f t="shared" si="90"/>
        <v>1</v>
      </c>
    </row>
    <row r="5756" spans="2:10">
      <c r="B5756" s="3">
        <v>34168</v>
      </c>
      <c r="C5756" s="10" t="s">
        <v>266</v>
      </c>
      <c r="D5756" s="10" t="s">
        <v>231</v>
      </c>
      <c r="E5756" s="25">
        <v>0</v>
      </c>
      <c r="F5756" s="25">
        <v>1</v>
      </c>
      <c r="G5756" s="10" t="s">
        <v>289</v>
      </c>
      <c r="H5756" s="25">
        <f>INDEX('Appendix 1 - Team Data'!$B$12:$R$112, MATCH(C5756, 'Appendix 1 - Team Data'!$B$12:$B$112,0),4)</f>
        <v>10</v>
      </c>
      <c r="I5756" s="25">
        <f>INDEX('Appendix 1 - Team Data'!$B$12:$R$112, MATCH(D5756, 'Appendix 1 - Team Data'!$B$12:$B$112,0),4)</f>
        <v>40</v>
      </c>
      <c r="J5756" s="25">
        <f t="shared" si="90"/>
        <v>1</v>
      </c>
    </row>
    <row r="5757" spans="2:10">
      <c r="B5757" s="3">
        <v>34168</v>
      </c>
      <c r="C5757" s="10" t="s">
        <v>243</v>
      </c>
      <c r="D5757" s="10" t="s">
        <v>251</v>
      </c>
      <c r="E5757" s="25">
        <v>1</v>
      </c>
      <c r="F5757" s="25">
        <v>0</v>
      </c>
      <c r="G5757" s="10" t="s">
        <v>289</v>
      </c>
      <c r="H5757" s="25">
        <f>INDEX('Appendix 1 - Team Data'!$B$12:$R$112, MATCH(C5757, 'Appendix 1 - Team Data'!$B$12:$B$112,0),4)</f>
        <v>30</v>
      </c>
      <c r="I5757" s="25">
        <f>INDEX('Appendix 1 - Team Data'!$B$12:$R$112, MATCH(D5757, 'Appendix 1 - Team Data'!$B$12:$B$112,0),4)</f>
        <v>20</v>
      </c>
      <c r="J5757" s="25">
        <f t="shared" si="90"/>
        <v>1</v>
      </c>
    </row>
    <row r="5758" spans="2:10">
      <c r="B5758" s="3">
        <v>34175</v>
      </c>
      <c r="C5758" s="10" t="s">
        <v>257</v>
      </c>
      <c r="D5758" s="10" t="s">
        <v>17</v>
      </c>
      <c r="E5758" s="25">
        <v>2</v>
      </c>
      <c r="F5758" s="25">
        <v>1</v>
      </c>
      <c r="G5758" s="10" t="s">
        <v>291</v>
      </c>
      <c r="H5758" s="25">
        <f>INDEX('Appendix 1 - Team Data'!$B$12:$R$112, MATCH(C5758, 'Appendix 1 - Team Data'!$B$12:$B$112,0),4)</f>
        <v>20</v>
      </c>
      <c r="I5758" s="25">
        <f>INDEX('Appendix 1 - Team Data'!$B$12:$R$112, MATCH(D5758, 'Appendix 1 - Team Data'!$B$12:$B$112,0),4)</f>
        <v>50</v>
      </c>
      <c r="J5758" s="25">
        <f t="shared" si="90"/>
        <v>1</v>
      </c>
    </row>
    <row r="5759" spans="2:10">
      <c r="B5759" s="3">
        <v>34175</v>
      </c>
      <c r="C5759" s="10" t="s">
        <v>220</v>
      </c>
      <c r="D5759" s="10" t="s">
        <v>18</v>
      </c>
      <c r="E5759" s="25">
        <v>0</v>
      </c>
      <c r="F5759" s="25">
        <v>1</v>
      </c>
      <c r="G5759" s="10" t="s">
        <v>289</v>
      </c>
      <c r="H5759" s="25">
        <f>INDEX('Appendix 1 - Team Data'!$B$12:$R$112, MATCH(C5759, 'Appendix 1 - Team Data'!$B$12:$B$112,0),4)</f>
        <v>60</v>
      </c>
      <c r="I5759" s="25">
        <f>INDEX('Appendix 1 - Team Data'!$B$12:$R$112, MATCH(D5759, 'Appendix 1 - Team Data'!$B$12:$B$112,0),4)</f>
        <v>80</v>
      </c>
      <c r="J5759" s="25">
        <f t="shared" si="90"/>
        <v>1</v>
      </c>
    </row>
    <row r="5760" spans="2:10">
      <c r="B5760" s="3">
        <v>34181</v>
      </c>
      <c r="C5760" s="10" t="s">
        <v>255</v>
      </c>
      <c r="D5760" s="10" t="s">
        <v>26</v>
      </c>
      <c r="E5760" s="25">
        <v>2</v>
      </c>
      <c r="F5760" s="25">
        <v>1</v>
      </c>
      <c r="G5760" s="10" t="s">
        <v>289</v>
      </c>
      <c r="H5760" s="25">
        <f>INDEX('Appendix 1 - Team Data'!$B$12:$R$112, MATCH(C5760, 'Appendix 1 - Team Data'!$B$12:$B$112,0),4)</f>
        <v>20</v>
      </c>
      <c r="I5760" s="25">
        <f>INDEX('Appendix 1 - Team Data'!$B$12:$R$112, MATCH(D5760, 'Appendix 1 - Team Data'!$B$12:$B$112,0),4)</f>
        <v>60</v>
      </c>
      <c r="J5760" s="25">
        <f t="shared" si="90"/>
        <v>1</v>
      </c>
    </row>
    <row r="5761" spans="2:10">
      <c r="B5761" s="3">
        <v>34182</v>
      </c>
      <c r="C5761" s="10" t="s">
        <v>27</v>
      </c>
      <c r="D5761" s="10" t="s">
        <v>30</v>
      </c>
      <c r="E5761" s="25">
        <v>0</v>
      </c>
      <c r="F5761" s="25">
        <v>1</v>
      </c>
      <c r="G5761" s="10" t="s">
        <v>289</v>
      </c>
      <c r="H5761" s="25">
        <f>INDEX('Appendix 1 - Team Data'!$B$12:$R$112, MATCH(C5761, 'Appendix 1 - Team Data'!$B$12:$B$112,0),4)</f>
        <v>80</v>
      </c>
      <c r="I5761" s="25">
        <f>INDEX('Appendix 1 - Team Data'!$B$12:$R$112, MATCH(D5761, 'Appendix 1 - Team Data'!$B$12:$B$112,0),4)</f>
        <v>90</v>
      </c>
      <c r="J5761" s="25">
        <f t="shared" si="90"/>
        <v>1</v>
      </c>
    </row>
    <row r="5762" spans="2:10">
      <c r="B5762" s="3">
        <v>34189</v>
      </c>
      <c r="C5762" s="10" t="s">
        <v>27</v>
      </c>
      <c r="D5762" s="10" t="s">
        <v>52</v>
      </c>
      <c r="E5762" s="25">
        <v>0</v>
      </c>
      <c r="F5762" s="25">
        <v>1</v>
      </c>
      <c r="G5762" s="10" t="s">
        <v>289</v>
      </c>
      <c r="H5762" s="25">
        <f>INDEX('Appendix 1 - Team Data'!$B$12:$R$112, MATCH(C5762, 'Appendix 1 - Team Data'!$B$12:$B$112,0),4)</f>
        <v>80</v>
      </c>
      <c r="I5762" s="25">
        <f>INDEX('Appendix 1 - Team Data'!$B$12:$R$112, MATCH(D5762, 'Appendix 1 - Team Data'!$B$12:$B$112,0),4)</f>
        <v>90</v>
      </c>
      <c r="J5762" s="25">
        <f t="shared" si="90"/>
        <v>1</v>
      </c>
    </row>
    <row r="5763" spans="2:10">
      <c r="B5763" s="3">
        <v>34192</v>
      </c>
      <c r="C5763" s="10" t="s">
        <v>42</v>
      </c>
      <c r="D5763" s="10" t="s">
        <v>36</v>
      </c>
      <c r="E5763" s="25">
        <v>1</v>
      </c>
      <c r="F5763" s="25">
        <v>2</v>
      </c>
      <c r="G5763" s="10" t="s">
        <v>288</v>
      </c>
      <c r="H5763" s="25">
        <f>INDEX('Appendix 1 - Team Data'!$B$12:$R$112, MATCH(C5763, 'Appendix 1 - Team Data'!$B$12:$B$112,0),4)</f>
        <v>80</v>
      </c>
      <c r="I5763" s="25">
        <f>INDEX('Appendix 1 - Team Data'!$B$12:$R$112, MATCH(D5763, 'Appendix 1 - Team Data'!$B$12:$B$112,0),4)</f>
        <v>80</v>
      </c>
      <c r="J5763" s="25">
        <f t="shared" si="90"/>
        <v>1</v>
      </c>
    </row>
    <row r="5764" spans="2:10">
      <c r="B5764" s="3">
        <v>34196</v>
      </c>
      <c r="C5764" s="10" t="s">
        <v>26</v>
      </c>
      <c r="D5764" s="10" t="s">
        <v>255</v>
      </c>
      <c r="E5764" s="25">
        <v>2</v>
      </c>
      <c r="F5764" s="25">
        <v>1</v>
      </c>
      <c r="G5764" s="10" t="s">
        <v>289</v>
      </c>
      <c r="H5764" s="25">
        <f>INDEX('Appendix 1 - Team Data'!$B$12:$R$112, MATCH(C5764, 'Appendix 1 - Team Data'!$B$12:$B$112,0),4)</f>
        <v>60</v>
      </c>
      <c r="I5764" s="25">
        <f>INDEX('Appendix 1 - Team Data'!$B$12:$R$112, MATCH(D5764, 'Appendix 1 - Team Data'!$B$12:$B$112,0),4)</f>
        <v>20</v>
      </c>
      <c r="J5764" s="25">
        <f t="shared" si="90"/>
        <v>1</v>
      </c>
    </row>
    <row r="5765" spans="2:10">
      <c r="B5765" s="3">
        <v>34196</v>
      </c>
      <c r="C5765" s="10" t="s">
        <v>227</v>
      </c>
      <c r="D5765" s="10" t="s">
        <v>218</v>
      </c>
      <c r="E5765" s="25">
        <v>1</v>
      </c>
      <c r="F5765" s="25">
        <v>0</v>
      </c>
      <c r="G5765" s="10" t="s">
        <v>289</v>
      </c>
      <c r="H5765" s="25">
        <f>INDEX('Appendix 1 - Team Data'!$B$12:$R$112, MATCH(C5765, 'Appendix 1 - Team Data'!$B$12:$B$112,0),4)</f>
        <v>50</v>
      </c>
      <c r="I5765" s="25">
        <f>INDEX('Appendix 1 - Team Data'!$B$12:$R$112, MATCH(D5765, 'Appendix 1 - Team Data'!$B$12:$B$112,0),4)</f>
        <v>70</v>
      </c>
      <c r="J5765" s="25">
        <f t="shared" si="90"/>
        <v>1</v>
      </c>
    </row>
    <row r="5766" spans="2:10">
      <c r="B5766" s="3">
        <v>34196</v>
      </c>
      <c r="C5766" s="10" t="s">
        <v>52</v>
      </c>
      <c r="D5766" s="10" t="s">
        <v>30</v>
      </c>
      <c r="E5766" s="25">
        <v>2</v>
      </c>
      <c r="F5766" s="25">
        <v>1</v>
      </c>
      <c r="G5766" s="10" t="s">
        <v>289</v>
      </c>
      <c r="H5766" s="25">
        <f>INDEX('Appendix 1 - Team Data'!$B$12:$R$112, MATCH(C5766, 'Appendix 1 - Team Data'!$B$12:$B$112,0),4)</f>
        <v>90</v>
      </c>
      <c r="I5766" s="25">
        <f>INDEX('Appendix 1 - Team Data'!$B$12:$R$112, MATCH(D5766, 'Appendix 1 - Team Data'!$B$12:$B$112,0),4)</f>
        <v>90</v>
      </c>
      <c r="J5766" s="25">
        <f t="shared" si="90"/>
        <v>1</v>
      </c>
    </row>
    <row r="5767" spans="2:10">
      <c r="B5767" s="3">
        <v>34196</v>
      </c>
      <c r="C5767" s="10" t="s">
        <v>215</v>
      </c>
      <c r="D5767" s="10" t="s">
        <v>27</v>
      </c>
      <c r="E5767" s="25">
        <v>2</v>
      </c>
      <c r="F5767" s="25">
        <v>1</v>
      </c>
      <c r="G5767" s="10" t="s">
        <v>289</v>
      </c>
      <c r="H5767" s="25">
        <f>INDEX('Appendix 1 - Team Data'!$B$12:$R$112, MATCH(C5767, 'Appendix 1 - Team Data'!$B$12:$B$112,0),4)</f>
        <v>70</v>
      </c>
      <c r="I5767" s="25">
        <f>INDEX('Appendix 1 - Team Data'!$B$12:$R$112, MATCH(D5767, 'Appendix 1 - Team Data'!$B$12:$B$112,0),4)</f>
        <v>80</v>
      </c>
      <c r="J5767" s="25">
        <f t="shared" si="90"/>
        <v>1</v>
      </c>
    </row>
    <row r="5768" spans="2:10">
      <c r="B5768" s="3">
        <v>34203</v>
      </c>
      <c r="C5768" s="10" t="s">
        <v>30</v>
      </c>
      <c r="D5768" s="10" t="s">
        <v>27</v>
      </c>
      <c r="E5768" s="25">
        <v>2</v>
      </c>
      <c r="F5768" s="25">
        <v>1</v>
      </c>
      <c r="G5768" s="10" t="s">
        <v>289</v>
      </c>
      <c r="H5768" s="25">
        <f>INDEX('Appendix 1 - Team Data'!$B$12:$R$112, MATCH(C5768, 'Appendix 1 - Team Data'!$B$12:$B$112,0),4)</f>
        <v>90</v>
      </c>
      <c r="I5768" s="25">
        <f>INDEX('Appendix 1 - Team Data'!$B$12:$R$112, MATCH(D5768, 'Appendix 1 - Team Data'!$B$12:$B$112,0),4)</f>
        <v>80</v>
      </c>
      <c r="J5768" s="25">
        <f t="shared" si="90"/>
        <v>1</v>
      </c>
    </row>
    <row r="5769" spans="2:10">
      <c r="B5769" s="3">
        <v>34217</v>
      </c>
      <c r="C5769" s="10" t="s">
        <v>218</v>
      </c>
      <c r="D5769" s="10" t="s">
        <v>18</v>
      </c>
      <c r="E5769" s="25">
        <v>0</v>
      </c>
      <c r="F5769" s="25">
        <v>1</v>
      </c>
      <c r="G5769" s="10" t="s">
        <v>289</v>
      </c>
      <c r="H5769" s="25">
        <f>INDEX('Appendix 1 - Team Data'!$B$12:$R$112, MATCH(C5769, 'Appendix 1 - Team Data'!$B$12:$B$112,0),4)</f>
        <v>70</v>
      </c>
      <c r="I5769" s="25">
        <f>INDEX('Appendix 1 - Team Data'!$B$12:$R$112, MATCH(D5769, 'Appendix 1 - Team Data'!$B$12:$B$112,0),4)</f>
        <v>80</v>
      </c>
      <c r="J5769" s="25">
        <f t="shared" si="90"/>
        <v>1</v>
      </c>
    </row>
    <row r="5770" spans="2:10">
      <c r="B5770" s="3">
        <v>34220</v>
      </c>
      <c r="C5770" s="10" t="s">
        <v>239</v>
      </c>
      <c r="D5770" s="10" t="s">
        <v>28</v>
      </c>
      <c r="E5770" s="25">
        <v>0</v>
      </c>
      <c r="F5770" s="25">
        <v>1</v>
      </c>
      <c r="G5770" s="10" t="s">
        <v>289</v>
      </c>
      <c r="H5770" s="25">
        <f>INDEX('Appendix 1 - Team Data'!$B$12:$R$112, MATCH(C5770, 'Appendix 1 - Team Data'!$B$12:$B$112,0),4)</f>
        <v>40</v>
      </c>
      <c r="I5770" s="25">
        <f>INDEX('Appendix 1 - Team Data'!$B$12:$R$112, MATCH(D5770, 'Appendix 1 - Team Data'!$B$12:$B$112,0),4)</f>
        <v>80</v>
      </c>
      <c r="J5770" s="25">
        <f t="shared" si="90"/>
        <v>1</v>
      </c>
    </row>
    <row r="5771" spans="2:10">
      <c r="B5771" s="3">
        <v>34224</v>
      </c>
      <c r="C5771" s="10" t="s">
        <v>18</v>
      </c>
      <c r="D5771" s="10" t="s">
        <v>227</v>
      </c>
      <c r="E5771" s="25">
        <v>2</v>
      </c>
      <c r="F5771" s="25">
        <v>1</v>
      </c>
      <c r="G5771" s="10" t="s">
        <v>289</v>
      </c>
      <c r="H5771" s="25">
        <f>INDEX('Appendix 1 - Team Data'!$B$12:$R$112, MATCH(C5771, 'Appendix 1 - Team Data'!$B$12:$B$112,0),4)</f>
        <v>80</v>
      </c>
      <c r="I5771" s="25">
        <f>INDEX('Appendix 1 - Team Data'!$B$12:$R$112, MATCH(D5771, 'Appendix 1 - Team Data'!$B$12:$B$112,0),4)</f>
        <v>50</v>
      </c>
      <c r="J5771" s="25">
        <f t="shared" si="90"/>
        <v>1</v>
      </c>
    </row>
    <row r="5772" spans="2:10">
      <c r="B5772" s="3">
        <v>34224</v>
      </c>
      <c r="C5772" s="10" t="s">
        <v>220</v>
      </c>
      <c r="D5772" s="10" t="s">
        <v>218</v>
      </c>
      <c r="E5772" s="25">
        <v>2</v>
      </c>
      <c r="F5772" s="25">
        <v>1</v>
      </c>
      <c r="G5772" s="10" t="s">
        <v>289</v>
      </c>
      <c r="H5772" s="25">
        <f>INDEX('Appendix 1 - Team Data'!$B$12:$R$112, MATCH(C5772, 'Appendix 1 - Team Data'!$B$12:$B$112,0),4)</f>
        <v>60</v>
      </c>
      <c r="I5772" s="25">
        <f>INDEX('Appendix 1 - Team Data'!$B$12:$R$112, MATCH(D5772, 'Appendix 1 - Team Data'!$B$12:$B$112,0),4)</f>
        <v>70</v>
      </c>
      <c r="J5772" s="25">
        <f t="shared" si="90"/>
        <v>1</v>
      </c>
    </row>
    <row r="5773" spans="2:10">
      <c r="B5773" s="3">
        <v>34234</v>
      </c>
      <c r="C5773" s="10" t="s">
        <v>41</v>
      </c>
      <c r="D5773" s="10" t="s">
        <v>231</v>
      </c>
      <c r="E5773" s="25">
        <v>1</v>
      </c>
      <c r="F5773" s="25">
        <v>0</v>
      </c>
      <c r="G5773" s="10" t="s">
        <v>288</v>
      </c>
      <c r="H5773" s="25">
        <f>INDEX('Appendix 1 - Team Data'!$B$12:$R$112, MATCH(C5773, 'Appendix 1 - Team Data'!$B$12:$B$112,0),4)</f>
        <v>80</v>
      </c>
      <c r="I5773" s="25">
        <f>INDEX('Appendix 1 - Team Data'!$B$12:$R$112, MATCH(D5773, 'Appendix 1 - Team Data'!$B$12:$B$112,0),4)</f>
        <v>40</v>
      </c>
      <c r="J5773" s="25">
        <f t="shared" si="90"/>
        <v>1</v>
      </c>
    </row>
    <row r="5774" spans="2:10">
      <c r="B5774" s="3">
        <v>34234</v>
      </c>
      <c r="C5774" s="10" t="s">
        <v>246</v>
      </c>
      <c r="D5774" s="10" t="s">
        <v>50</v>
      </c>
      <c r="E5774" s="25">
        <v>1</v>
      </c>
      <c r="F5774" s="25">
        <v>0</v>
      </c>
      <c r="G5774" s="10" t="s">
        <v>289</v>
      </c>
      <c r="H5774" s="25">
        <f>INDEX('Appendix 1 - Team Data'!$B$12:$R$112, MATCH(C5774, 'Appendix 1 - Team Data'!$B$12:$B$112,0),4)</f>
        <v>30</v>
      </c>
      <c r="I5774" s="25">
        <f>INDEX('Appendix 1 - Team Data'!$B$12:$R$112, MATCH(D5774, 'Appendix 1 - Team Data'!$B$12:$B$112,0),4)</f>
        <v>80</v>
      </c>
      <c r="J5774" s="25">
        <f t="shared" si="90"/>
        <v>1</v>
      </c>
    </row>
    <row r="5775" spans="2:10">
      <c r="B5775" s="3">
        <v>34234</v>
      </c>
      <c r="C5775" s="10" t="s">
        <v>228</v>
      </c>
      <c r="D5775" s="10" t="s">
        <v>252</v>
      </c>
      <c r="E5775" s="25">
        <v>1</v>
      </c>
      <c r="F5775" s="25">
        <v>0</v>
      </c>
      <c r="G5775" s="10" t="s">
        <v>288</v>
      </c>
      <c r="H5775" s="25">
        <f>INDEX('Appendix 1 - Team Data'!$B$12:$R$112, MATCH(C5775, 'Appendix 1 - Team Data'!$B$12:$B$112,0),4)</f>
        <v>50</v>
      </c>
      <c r="I5775" s="25">
        <f>INDEX('Appendix 1 - Team Data'!$B$12:$R$112, MATCH(D5775, 'Appendix 1 - Team Data'!$B$12:$B$112,0),4)</f>
        <v>20</v>
      </c>
      <c r="J5775" s="25">
        <f t="shared" si="90"/>
        <v>1</v>
      </c>
    </row>
    <row r="5776" spans="2:10">
      <c r="B5776" s="3">
        <v>34235</v>
      </c>
      <c r="C5776" s="10" t="s">
        <v>16</v>
      </c>
      <c r="D5776" s="10" t="s">
        <v>37</v>
      </c>
      <c r="E5776" s="25">
        <v>1</v>
      </c>
      <c r="F5776" s="25">
        <v>2</v>
      </c>
      <c r="G5776" s="10" t="s">
        <v>288</v>
      </c>
      <c r="H5776" s="25">
        <f>INDEX('Appendix 1 - Team Data'!$B$12:$R$112, MATCH(C5776, 'Appendix 1 - Team Data'!$B$12:$B$112,0),4)</f>
        <v>30</v>
      </c>
      <c r="I5776" s="25">
        <f>INDEX('Appendix 1 - Team Data'!$B$12:$R$112, MATCH(D5776, 'Appendix 1 - Team Data'!$B$12:$B$112,0),4)</f>
        <v>60</v>
      </c>
      <c r="J5776" s="25">
        <f t="shared" si="90"/>
        <v>1</v>
      </c>
    </row>
    <row r="5777" spans="2:10">
      <c r="B5777" s="3">
        <v>34238</v>
      </c>
      <c r="C5777" s="10" t="s">
        <v>43</v>
      </c>
      <c r="D5777" s="10" t="s">
        <v>26</v>
      </c>
      <c r="E5777" s="25">
        <v>1</v>
      </c>
      <c r="F5777" s="25">
        <v>0</v>
      </c>
      <c r="G5777" s="10" t="s">
        <v>288</v>
      </c>
      <c r="H5777" s="25">
        <f>INDEX('Appendix 1 - Team Data'!$B$12:$R$112, MATCH(C5777, 'Appendix 1 - Team Data'!$B$12:$B$112,0),4)</f>
        <v>70</v>
      </c>
      <c r="I5777" s="25">
        <f>INDEX('Appendix 1 - Team Data'!$B$12:$R$112, MATCH(D5777, 'Appendix 1 - Team Data'!$B$12:$B$112,0),4)</f>
        <v>60</v>
      </c>
      <c r="J5777" s="25">
        <f t="shared" si="90"/>
        <v>1</v>
      </c>
    </row>
    <row r="5778" spans="2:10">
      <c r="B5778" s="3">
        <v>34238</v>
      </c>
      <c r="C5778" s="10" t="s">
        <v>267</v>
      </c>
      <c r="D5778" s="10" t="s">
        <v>266</v>
      </c>
      <c r="E5778" s="25">
        <v>1</v>
      </c>
      <c r="F5778" s="25">
        <v>0</v>
      </c>
      <c r="G5778" s="10" t="s">
        <v>289</v>
      </c>
      <c r="H5778" s="25">
        <f>INDEX('Appendix 1 - Team Data'!$B$12:$R$112, MATCH(C5778, 'Appendix 1 - Team Data'!$B$12:$B$112,0),4)</f>
        <v>10</v>
      </c>
      <c r="I5778" s="25">
        <f>INDEX('Appendix 1 - Team Data'!$B$12:$R$112, MATCH(D5778, 'Appendix 1 - Team Data'!$B$12:$B$112,0),4)</f>
        <v>10</v>
      </c>
      <c r="J5778" s="25">
        <f t="shared" si="90"/>
        <v>1</v>
      </c>
    </row>
    <row r="5779" spans="2:10">
      <c r="B5779" s="3">
        <v>34239</v>
      </c>
      <c r="C5779" s="10" t="s">
        <v>16</v>
      </c>
      <c r="D5779" s="10" t="s">
        <v>37</v>
      </c>
      <c r="E5779" s="25">
        <v>3</v>
      </c>
      <c r="F5779" s="25">
        <v>2</v>
      </c>
      <c r="G5779" s="10" t="s">
        <v>288</v>
      </c>
      <c r="H5779" s="25">
        <f>INDEX('Appendix 1 - Team Data'!$B$12:$R$112, MATCH(C5779, 'Appendix 1 - Team Data'!$B$12:$B$112,0),4)</f>
        <v>30</v>
      </c>
      <c r="I5779" s="25">
        <f>INDEX('Appendix 1 - Team Data'!$B$12:$R$112, MATCH(D5779, 'Appendix 1 - Team Data'!$B$12:$B$112,0),4)</f>
        <v>60</v>
      </c>
      <c r="J5779" s="25">
        <f t="shared" si="90"/>
        <v>1</v>
      </c>
    </row>
    <row r="5780" spans="2:10">
      <c r="B5780" s="3">
        <v>34246</v>
      </c>
      <c r="C5780" s="10" t="s">
        <v>53</v>
      </c>
      <c r="D5780" s="10" t="s">
        <v>243</v>
      </c>
      <c r="E5780" s="25">
        <v>1</v>
      </c>
      <c r="F5780" s="25">
        <v>0</v>
      </c>
      <c r="G5780" s="10" t="s">
        <v>288</v>
      </c>
      <c r="H5780" s="25">
        <f>INDEX('Appendix 1 - Team Data'!$B$12:$R$112, MATCH(C5780, 'Appendix 1 - Team Data'!$B$12:$B$112,0),4)</f>
        <v>50</v>
      </c>
      <c r="I5780" s="25">
        <f>INDEX('Appendix 1 - Team Data'!$B$12:$R$112, MATCH(D5780, 'Appendix 1 - Team Data'!$B$12:$B$112,0),4)</f>
        <v>30</v>
      </c>
      <c r="J5780" s="25">
        <f t="shared" si="90"/>
        <v>1</v>
      </c>
    </row>
    <row r="5781" spans="2:10">
      <c r="B5781" s="3">
        <v>34252</v>
      </c>
      <c r="C5781" s="10" t="s">
        <v>22</v>
      </c>
      <c r="D5781" s="10" t="s">
        <v>260</v>
      </c>
      <c r="E5781" s="25">
        <v>1</v>
      </c>
      <c r="F5781" s="25">
        <v>0</v>
      </c>
      <c r="G5781" s="10" t="s">
        <v>289</v>
      </c>
      <c r="H5781" s="25">
        <f>INDEX('Appendix 1 - Team Data'!$B$12:$R$112, MATCH(C5781, 'Appendix 1 - Team Data'!$B$12:$B$112,0),4)</f>
        <v>50</v>
      </c>
      <c r="I5781" s="25">
        <f>INDEX('Appendix 1 - Team Data'!$B$12:$R$112, MATCH(D5781, 'Appendix 1 - Team Data'!$B$12:$B$112,0),4)</f>
        <v>10</v>
      </c>
      <c r="J5781" s="25">
        <f t="shared" ref="J5781:J5844" si="91">ABS(F5781-E5781)</f>
        <v>1</v>
      </c>
    </row>
    <row r="5782" spans="2:10">
      <c r="B5782" s="3">
        <v>34255</v>
      </c>
      <c r="C5782" s="10" t="s">
        <v>28</v>
      </c>
      <c r="D5782" s="10" t="s">
        <v>229</v>
      </c>
      <c r="E5782" s="25">
        <v>1</v>
      </c>
      <c r="F5782" s="25">
        <v>0</v>
      </c>
      <c r="G5782" s="10" t="s">
        <v>289</v>
      </c>
      <c r="H5782" s="25">
        <f>INDEX('Appendix 1 - Team Data'!$B$12:$R$112, MATCH(C5782, 'Appendix 1 - Team Data'!$B$12:$B$112,0),4)</f>
        <v>80</v>
      </c>
      <c r="I5782" s="25">
        <f>INDEX('Appendix 1 - Team Data'!$B$12:$R$112, MATCH(D5782, 'Appendix 1 - Team Data'!$B$12:$B$112,0),4)</f>
        <v>50</v>
      </c>
      <c r="J5782" s="25">
        <f t="shared" si="91"/>
        <v>1</v>
      </c>
    </row>
    <row r="5783" spans="2:10">
      <c r="B5783" s="3">
        <v>34255</v>
      </c>
      <c r="C5783" s="10" t="s">
        <v>25</v>
      </c>
      <c r="D5783" s="10" t="s">
        <v>252</v>
      </c>
      <c r="E5783" s="25">
        <v>2</v>
      </c>
      <c r="F5783" s="25">
        <v>3</v>
      </c>
      <c r="G5783" s="10" t="s">
        <v>289</v>
      </c>
      <c r="H5783" s="25">
        <f>INDEX('Appendix 1 - Team Data'!$B$12:$R$112, MATCH(C5783, 'Appendix 1 - Team Data'!$B$12:$B$112,0),4)</f>
        <v>90</v>
      </c>
      <c r="I5783" s="25">
        <f>INDEX('Appendix 1 - Team Data'!$B$12:$R$112, MATCH(D5783, 'Appendix 1 - Team Data'!$B$12:$B$112,0),4)</f>
        <v>20</v>
      </c>
      <c r="J5783" s="25">
        <f t="shared" si="91"/>
        <v>1</v>
      </c>
    </row>
    <row r="5784" spans="2:10">
      <c r="B5784" s="3">
        <v>34255</v>
      </c>
      <c r="C5784" s="10" t="s">
        <v>20</v>
      </c>
      <c r="D5784" s="10" t="s">
        <v>36</v>
      </c>
      <c r="E5784" s="25">
        <v>1</v>
      </c>
      <c r="F5784" s="25">
        <v>0</v>
      </c>
      <c r="G5784" s="10" t="s">
        <v>289</v>
      </c>
      <c r="H5784" s="25">
        <f>INDEX('Appendix 1 - Team Data'!$B$12:$R$112, MATCH(C5784, 'Appendix 1 - Team Data'!$B$12:$B$112,0),4)</f>
        <v>90</v>
      </c>
      <c r="I5784" s="25">
        <f>INDEX('Appendix 1 - Team Data'!$B$12:$R$112, MATCH(D5784, 'Appendix 1 - Team Data'!$B$12:$B$112,0),4)</f>
        <v>80</v>
      </c>
      <c r="J5784" s="25">
        <f t="shared" si="91"/>
        <v>1</v>
      </c>
    </row>
    <row r="5785" spans="2:10">
      <c r="B5785" s="3">
        <v>34255</v>
      </c>
      <c r="C5785" s="10" t="s">
        <v>228</v>
      </c>
      <c r="D5785" s="10" t="s">
        <v>45</v>
      </c>
      <c r="E5785" s="25">
        <v>2</v>
      </c>
      <c r="F5785" s="25">
        <v>1</v>
      </c>
      <c r="G5785" s="10" t="s">
        <v>289</v>
      </c>
      <c r="H5785" s="25">
        <f>INDEX('Appendix 1 - Team Data'!$B$12:$R$112, MATCH(C5785, 'Appendix 1 - Team Data'!$B$12:$B$112,0),4)</f>
        <v>50</v>
      </c>
      <c r="I5785" s="25">
        <f>INDEX('Appendix 1 - Team Data'!$B$12:$R$112, MATCH(D5785, 'Appendix 1 - Team Data'!$B$12:$B$112,0),4)</f>
        <v>90</v>
      </c>
      <c r="J5785" s="25">
        <f t="shared" si="91"/>
        <v>1</v>
      </c>
    </row>
    <row r="5786" spans="2:10">
      <c r="B5786" s="3">
        <v>34255</v>
      </c>
      <c r="C5786" s="10" t="s">
        <v>42</v>
      </c>
      <c r="D5786" s="10" t="s">
        <v>244</v>
      </c>
      <c r="E5786" s="25">
        <v>3</v>
      </c>
      <c r="F5786" s="25">
        <v>2</v>
      </c>
      <c r="G5786" s="10" t="s">
        <v>289</v>
      </c>
      <c r="H5786" s="25">
        <f>INDEX('Appendix 1 - Team Data'!$B$12:$R$112, MATCH(C5786, 'Appendix 1 - Team Data'!$B$12:$B$112,0),4)</f>
        <v>80</v>
      </c>
      <c r="I5786" s="25">
        <f>INDEX('Appendix 1 - Team Data'!$B$12:$R$112, MATCH(D5786, 'Appendix 1 - Team Data'!$B$12:$B$112,0),4)</f>
        <v>30</v>
      </c>
      <c r="J5786" s="25">
        <f t="shared" si="91"/>
        <v>1</v>
      </c>
    </row>
    <row r="5787" spans="2:10">
      <c r="B5787" s="3">
        <v>34260</v>
      </c>
      <c r="C5787" s="10" t="s">
        <v>53</v>
      </c>
      <c r="D5787" s="10" t="s">
        <v>23</v>
      </c>
      <c r="E5787" s="25">
        <v>1</v>
      </c>
      <c r="F5787" s="25">
        <v>2</v>
      </c>
      <c r="G5787" s="10" t="s">
        <v>289</v>
      </c>
      <c r="H5787" s="25">
        <f>INDEX('Appendix 1 - Team Data'!$B$12:$R$112, MATCH(C5787, 'Appendix 1 - Team Data'!$B$12:$B$112,0),4)</f>
        <v>50</v>
      </c>
      <c r="I5787" s="25">
        <f>INDEX('Appendix 1 - Team Data'!$B$12:$R$112, MATCH(D5787, 'Appendix 1 - Team Data'!$B$12:$B$112,0),4)</f>
        <v>70</v>
      </c>
      <c r="J5787" s="25">
        <f t="shared" si="91"/>
        <v>1</v>
      </c>
    </row>
    <row r="5788" spans="2:10">
      <c r="B5788" s="3">
        <v>34262</v>
      </c>
      <c r="C5788" s="10" t="s">
        <v>41</v>
      </c>
      <c r="D5788" s="10" t="s">
        <v>219</v>
      </c>
      <c r="E5788" s="25">
        <v>2</v>
      </c>
      <c r="F5788" s="25">
        <v>1</v>
      </c>
      <c r="G5788" s="10" t="s">
        <v>288</v>
      </c>
      <c r="H5788" s="25">
        <f>INDEX('Appendix 1 - Team Data'!$B$12:$R$112, MATCH(C5788, 'Appendix 1 - Team Data'!$B$12:$B$112,0),4)</f>
        <v>80</v>
      </c>
      <c r="I5788" s="25">
        <f>INDEX('Appendix 1 - Team Data'!$B$12:$R$112, MATCH(D5788, 'Appendix 1 - Team Data'!$B$12:$B$112,0),4)</f>
        <v>60</v>
      </c>
      <c r="J5788" s="25">
        <f t="shared" si="91"/>
        <v>1</v>
      </c>
    </row>
    <row r="5789" spans="2:10">
      <c r="B5789" s="3">
        <v>34264</v>
      </c>
      <c r="C5789" s="10" t="s">
        <v>23</v>
      </c>
      <c r="D5789" s="10" t="s">
        <v>245</v>
      </c>
      <c r="E5789" s="25">
        <v>1</v>
      </c>
      <c r="F5789" s="25">
        <v>2</v>
      </c>
      <c r="G5789" s="10" t="s">
        <v>289</v>
      </c>
      <c r="H5789" s="25">
        <f>INDEX('Appendix 1 - Team Data'!$B$12:$R$112, MATCH(C5789, 'Appendix 1 - Team Data'!$B$12:$B$112,0),4)</f>
        <v>70</v>
      </c>
      <c r="I5789" s="25">
        <f>INDEX('Appendix 1 - Team Data'!$B$12:$R$112, MATCH(D5789, 'Appendix 1 - Team Data'!$B$12:$B$112,0),4)</f>
        <v>30</v>
      </c>
      <c r="J5789" s="25">
        <f t="shared" si="91"/>
        <v>1</v>
      </c>
    </row>
    <row r="5790" spans="2:10">
      <c r="B5790" s="3">
        <v>34267</v>
      </c>
      <c r="C5790" s="10" t="s">
        <v>53</v>
      </c>
      <c r="D5790" s="10" t="s">
        <v>43</v>
      </c>
      <c r="E5790" s="25">
        <v>1</v>
      </c>
      <c r="F5790" s="25">
        <v>0</v>
      </c>
      <c r="G5790" s="10" t="s">
        <v>289</v>
      </c>
      <c r="H5790" s="25">
        <f>INDEX('Appendix 1 - Team Data'!$B$12:$R$112, MATCH(C5790, 'Appendix 1 - Team Data'!$B$12:$B$112,0),4)</f>
        <v>50</v>
      </c>
      <c r="I5790" s="25">
        <f>INDEX('Appendix 1 - Team Data'!$B$12:$R$112, MATCH(D5790, 'Appendix 1 - Team Data'!$B$12:$B$112,0),4)</f>
        <v>70</v>
      </c>
      <c r="J5790" s="25">
        <f t="shared" si="91"/>
        <v>1</v>
      </c>
    </row>
    <row r="5791" spans="2:10">
      <c r="B5791" s="3">
        <v>34268</v>
      </c>
      <c r="C5791" s="10" t="s">
        <v>249</v>
      </c>
      <c r="D5791" s="10" t="s">
        <v>268</v>
      </c>
      <c r="E5791" s="25">
        <v>2</v>
      </c>
      <c r="F5791" s="25">
        <v>1</v>
      </c>
      <c r="G5791" s="10" t="s">
        <v>288</v>
      </c>
      <c r="H5791" s="25">
        <f>INDEX('Appendix 1 - Team Data'!$B$12:$R$112, MATCH(C5791, 'Appendix 1 - Team Data'!$B$12:$B$112,0),4)</f>
        <v>20</v>
      </c>
      <c r="I5791" s="25">
        <f>INDEX('Appendix 1 - Team Data'!$B$12:$R$112, MATCH(D5791, 'Appendix 1 - Team Data'!$B$12:$B$112,0),4)</f>
        <v>10</v>
      </c>
      <c r="J5791" s="25">
        <f t="shared" si="91"/>
        <v>1</v>
      </c>
    </row>
    <row r="5792" spans="2:10">
      <c r="B5792" s="3">
        <v>34269</v>
      </c>
      <c r="C5792" s="10" t="s">
        <v>225</v>
      </c>
      <c r="D5792" s="10" t="s">
        <v>50</v>
      </c>
      <c r="E5792" s="25">
        <v>2</v>
      </c>
      <c r="F5792" s="25">
        <v>1</v>
      </c>
      <c r="G5792" s="10" t="s">
        <v>289</v>
      </c>
      <c r="H5792" s="25">
        <f>INDEX('Appendix 1 - Team Data'!$B$12:$R$112, MATCH(C5792, 'Appendix 1 - Team Data'!$B$12:$B$112,0),4)</f>
        <v>60</v>
      </c>
      <c r="I5792" s="25">
        <f>INDEX('Appendix 1 - Team Data'!$B$12:$R$112, MATCH(D5792, 'Appendix 1 - Team Data'!$B$12:$B$112,0),4)</f>
        <v>80</v>
      </c>
      <c r="J5792" s="25">
        <f t="shared" si="91"/>
        <v>1</v>
      </c>
    </row>
    <row r="5793" spans="2:10">
      <c r="B5793" s="3">
        <v>34270</v>
      </c>
      <c r="C5793" s="10" t="s">
        <v>16</v>
      </c>
      <c r="D5793" s="10" t="s">
        <v>23</v>
      </c>
      <c r="E5793" s="25">
        <v>4</v>
      </c>
      <c r="F5793" s="25">
        <v>3</v>
      </c>
      <c r="G5793" s="10" t="s">
        <v>289</v>
      </c>
      <c r="H5793" s="25">
        <f>INDEX('Appendix 1 - Team Data'!$B$12:$R$112, MATCH(C5793, 'Appendix 1 - Team Data'!$B$12:$B$112,0),4)</f>
        <v>30</v>
      </c>
      <c r="I5793" s="25">
        <f>INDEX('Appendix 1 - Team Data'!$B$12:$R$112, MATCH(D5793, 'Appendix 1 - Team Data'!$B$12:$B$112,0),4)</f>
        <v>70</v>
      </c>
      <c r="J5793" s="25">
        <f t="shared" si="91"/>
        <v>1</v>
      </c>
    </row>
    <row r="5794" spans="2:10">
      <c r="B5794" s="3">
        <v>34280</v>
      </c>
      <c r="C5794" s="10" t="s">
        <v>47</v>
      </c>
      <c r="D5794" s="10" t="s">
        <v>17</v>
      </c>
      <c r="E5794" s="25">
        <v>2</v>
      </c>
      <c r="F5794" s="25">
        <v>1</v>
      </c>
      <c r="G5794" s="10" t="s">
        <v>288</v>
      </c>
      <c r="H5794" s="25">
        <f>INDEX('Appendix 1 - Team Data'!$B$12:$R$112, MATCH(C5794, 'Appendix 1 - Team Data'!$B$12:$B$112,0),4)</f>
        <v>40</v>
      </c>
      <c r="I5794" s="25">
        <f>INDEX('Appendix 1 - Team Data'!$B$12:$R$112, MATCH(D5794, 'Appendix 1 - Team Data'!$B$12:$B$112,0),4)</f>
        <v>50</v>
      </c>
      <c r="J5794" s="25">
        <f t="shared" si="91"/>
        <v>1</v>
      </c>
    </row>
    <row r="5795" spans="2:10">
      <c r="B5795" s="3">
        <v>34283</v>
      </c>
      <c r="C5795" s="10" t="s">
        <v>225</v>
      </c>
      <c r="D5795" s="10" t="s">
        <v>246</v>
      </c>
      <c r="E5795" s="25">
        <v>2</v>
      </c>
      <c r="F5795" s="25">
        <v>1</v>
      </c>
      <c r="G5795" s="10" t="s">
        <v>289</v>
      </c>
      <c r="H5795" s="25">
        <f>INDEX('Appendix 1 - Team Data'!$B$12:$R$112, MATCH(C5795, 'Appendix 1 - Team Data'!$B$12:$B$112,0),4)</f>
        <v>60</v>
      </c>
      <c r="I5795" s="25">
        <f>INDEX('Appendix 1 - Team Data'!$B$12:$R$112, MATCH(D5795, 'Appendix 1 - Team Data'!$B$12:$B$112,0),4)</f>
        <v>30</v>
      </c>
      <c r="J5795" s="25">
        <f t="shared" si="91"/>
        <v>1</v>
      </c>
    </row>
    <row r="5796" spans="2:10">
      <c r="B5796" s="3">
        <v>34290</v>
      </c>
      <c r="C5796" s="10" t="s">
        <v>30</v>
      </c>
      <c r="D5796" s="10" t="s">
        <v>26</v>
      </c>
      <c r="E5796" s="25">
        <v>1</v>
      </c>
      <c r="F5796" s="25">
        <v>0</v>
      </c>
      <c r="G5796" s="10" t="s">
        <v>289</v>
      </c>
      <c r="H5796" s="25">
        <f>INDEX('Appendix 1 - Team Data'!$B$12:$R$112, MATCH(C5796, 'Appendix 1 - Team Data'!$B$12:$B$112,0),4)</f>
        <v>90</v>
      </c>
      <c r="I5796" s="25">
        <f>INDEX('Appendix 1 - Team Data'!$B$12:$R$112, MATCH(D5796, 'Appendix 1 - Team Data'!$B$12:$B$112,0),4)</f>
        <v>60</v>
      </c>
      <c r="J5796" s="25">
        <f t="shared" si="91"/>
        <v>1</v>
      </c>
    </row>
    <row r="5797" spans="2:10">
      <c r="B5797" s="3">
        <v>34290</v>
      </c>
      <c r="C5797" s="10" t="s">
        <v>25</v>
      </c>
      <c r="D5797" s="10" t="s">
        <v>233</v>
      </c>
      <c r="E5797" s="25">
        <v>1</v>
      </c>
      <c r="F5797" s="25">
        <v>2</v>
      </c>
      <c r="G5797" s="10" t="s">
        <v>289</v>
      </c>
      <c r="H5797" s="25">
        <f>INDEX('Appendix 1 - Team Data'!$B$12:$R$112, MATCH(C5797, 'Appendix 1 - Team Data'!$B$12:$B$112,0),4)</f>
        <v>90</v>
      </c>
      <c r="I5797" s="25">
        <f>INDEX('Appendix 1 - Team Data'!$B$12:$R$112, MATCH(D5797, 'Appendix 1 - Team Data'!$B$12:$B$112,0),4)</f>
        <v>40</v>
      </c>
      <c r="J5797" s="25">
        <f t="shared" si="91"/>
        <v>1</v>
      </c>
    </row>
    <row r="5798" spans="2:10">
      <c r="B5798" s="3">
        <v>34290</v>
      </c>
      <c r="C5798" s="10" t="s">
        <v>40</v>
      </c>
      <c r="D5798" s="10" t="s">
        <v>35</v>
      </c>
      <c r="E5798" s="25">
        <v>2</v>
      </c>
      <c r="F5798" s="25">
        <v>1</v>
      </c>
      <c r="G5798" s="10" t="s">
        <v>288</v>
      </c>
      <c r="H5798" s="25">
        <f>INDEX('Appendix 1 - Team Data'!$B$12:$R$112, MATCH(C5798, 'Appendix 1 - Team Data'!$B$12:$B$112,0),4)</f>
        <v>90</v>
      </c>
      <c r="I5798" s="25">
        <f>INDEX('Appendix 1 - Team Data'!$B$12:$R$112, MATCH(D5798, 'Appendix 1 - Team Data'!$B$12:$B$112,0),4)</f>
        <v>90</v>
      </c>
      <c r="J5798" s="25">
        <f t="shared" si="91"/>
        <v>1</v>
      </c>
    </row>
    <row r="5799" spans="2:10">
      <c r="B5799" s="3">
        <v>34290</v>
      </c>
      <c r="C5799" s="10" t="s">
        <v>230</v>
      </c>
      <c r="D5799" s="10" t="s">
        <v>15</v>
      </c>
      <c r="E5799" s="25">
        <v>1</v>
      </c>
      <c r="F5799" s="25">
        <v>0</v>
      </c>
      <c r="G5799" s="10" t="s">
        <v>289</v>
      </c>
      <c r="H5799" s="25">
        <f>INDEX('Appendix 1 - Team Data'!$B$12:$R$112, MATCH(C5799, 'Appendix 1 - Team Data'!$B$12:$B$112,0),4)</f>
        <v>50</v>
      </c>
      <c r="I5799" s="25">
        <f>INDEX('Appendix 1 - Team Data'!$B$12:$R$112, MATCH(D5799, 'Appendix 1 - Team Data'!$B$12:$B$112,0),4)</f>
        <v>50</v>
      </c>
      <c r="J5799" s="25">
        <f t="shared" si="91"/>
        <v>1</v>
      </c>
    </row>
    <row r="5800" spans="2:10">
      <c r="B5800" s="3">
        <v>34290</v>
      </c>
      <c r="C5800" s="10" t="s">
        <v>211</v>
      </c>
      <c r="D5800" s="10" t="s">
        <v>20</v>
      </c>
      <c r="E5800" s="25">
        <v>1</v>
      </c>
      <c r="F5800" s="25">
        <v>0</v>
      </c>
      <c r="G5800" s="10" t="s">
        <v>289</v>
      </c>
      <c r="H5800" s="25">
        <f>INDEX('Appendix 1 - Team Data'!$B$12:$R$112, MATCH(C5800, 'Appendix 1 - Team Data'!$B$12:$B$112,0),4)</f>
        <v>90</v>
      </c>
      <c r="I5800" s="25">
        <f>INDEX('Appendix 1 - Team Data'!$B$12:$R$112, MATCH(D5800, 'Appendix 1 - Team Data'!$B$12:$B$112,0),4)</f>
        <v>90</v>
      </c>
      <c r="J5800" s="25">
        <f t="shared" si="91"/>
        <v>1</v>
      </c>
    </row>
    <row r="5801" spans="2:10">
      <c r="B5801" s="3">
        <v>34290</v>
      </c>
      <c r="C5801" s="10" t="s">
        <v>21</v>
      </c>
      <c r="D5801" s="10" t="s">
        <v>28</v>
      </c>
      <c r="E5801" s="25">
        <v>1</v>
      </c>
      <c r="F5801" s="25">
        <v>0</v>
      </c>
      <c r="G5801" s="10" t="s">
        <v>289</v>
      </c>
      <c r="H5801" s="25">
        <f>INDEX('Appendix 1 - Team Data'!$B$12:$R$112, MATCH(C5801, 'Appendix 1 - Team Data'!$B$12:$B$112,0),4)</f>
        <v>90</v>
      </c>
      <c r="I5801" s="25">
        <f>INDEX('Appendix 1 - Team Data'!$B$12:$R$112, MATCH(D5801, 'Appendix 1 - Team Data'!$B$12:$B$112,0),4)</f>
        <v>80</v>
      </c>
      <c r="J5801" s="25">
        <f t="shared" si="91"/>
        <v>1</v>
      </c>
    </row>
    <row r="5802" spans="2:10">
      <c r="B5802" s="3">
        <v>34290</v>
      </c>
      <c r="C5802" s="10" t="s">
        <v>214</v>
      </c>
      <c r="D5802" s="10" t="s">
        <v>228</v>
      </c>
      <c r="E5802" s="25">
        <v>1</v>
      </c>
      <c r="F5802" s="25">
        <v>2</v>
      </c>
      <c r="G5802" s="10" t="s">
        <v>289</v>
      </c>
      <c r="H5802" s="25">
        <f>INDEX('Appendix 1 - Team Data'!$B$12:$R$112, MATCH(C5802, 'Appendix 1 - Team Data'!$B$12:$B$112,0),4)</f>
        <v>70</v>
      </c>
      <c r="I5802" s="25">
        <f>INDEX('Appendix 1 - Team Data'!$B$12:$R$112, MATCH(D5802, 'Appendix 1 - Team Data'!$B$12:$B$112,0),4)</f>
        <v>50</v>
      </c>
      <c r="J5802" s="25">
        <f t="shared" si="91"/>
        <v>1</v>
      </c>
    </row>
    <row r="5803" spans="2:10">
      <c r="B5803" s="3">
        <v>34300</v>
      </c>
      <c r="C5803" s="10" t="s">
        <v>51</v>
      </c>
      <c r="D5803" s="10" t="s">
        <v>257</v>
      </c>
      <c r="E5803" s="25">
        <v>0</v>
      </c>
      <c r="F5803" s="25">
        <v>1</v>
      </c>
      <c r="G5803" s="10" t="s">
        <v>312</v>
      </c>
      <c r="H5803" s="25">
        <f>INDEX('Appendix 1 - Team Data'!$B$12:$R$112, MATCH(C5803, 'Appendix 1 - Team Data'!$B$12:$B$112,0),4)</f>
        <v>70</v>
      </c>
      <c r="I5803" s="25">
        <f>INDEX('Appendix 1 - Team Data'!$B$12:$R$112, MATCH(D5803, 'Appendix 1 - Team Data'!$B$12:$B$112,0),4)</f>
        <v>20</v>
      </c>
      <c r="J5803" s="25">
        <f t="shared" si="91"/>
        <v>1</v>
      </c>
    </row>
    <row r="5804" spans="2:10">
      <c r="B5804" s="3">
        <v>34303</v>
      </c>
      <c r="C5804" s="10" t="s">
        <v>234</v>
      </c>
      <c r="D5804" s="10" t="s">
        <v>266</v>
      </c>
      <c r="E5804" s="25">
        <v>1</v>
      </c>
      <c r="F5804" s="25">
        <v>0</v>
      </c>
      <c r="G5804" s="10" t="s">
        <v>288</v>
      </c>
      <c r="H5804" s="25">
        <f>INDEX('Appendix 1 - Team Data'!$B$12:$R$112, MATCH(C5804, 'Appendix 1 - Team Data'!$B$12:$B$112,0),4)</f>
        <v>40</v>
      </c>
      <c r="I5804" s="25">
        <f>INDEX('Appendix 1 - Team Data'!$B$12:$R$112, MATCH(D5804, 'Appendix 1 - Team Data'!$B$12:$B$112,0),4)</f>
        <v>10</v>
      </c>
      <c r="J5804" s="25">
        <f t="shared" si="91"/>
        <v>1</v>
      </c>
    </row>
    <row r="5805" spans="2:10">
      <c r="B5805" s="3">
        <v>34318</v>
      </c>
      <c r="C5805" s="10" t="s">
        <v>30</v>
      </c>
      <c r="D5805" s="10" t="s">
        <v>40</v>
      </c>
      <c r="E5805" s="25">
        <v>2</v>
      </c>
      <c r="F5805" s="25">
        <v>1</v>
      </c>
      <c r="G5805" s="10" t="s">
        <v>288</v>
      </c>
      <c r="H5805" s="25">
        <f>INDEX('Appendix 1 - Team Data'!$B$12:$R$112, MATCH(C5805, 'Appendix 1 - Team Data'!$B$12:$B$112,0),4)</f>
        <v>90</v>
      </c>
      <c r="I5805" s="25">
        <f>INDEX('Appendix 1 - Team Data'!$B$12:$R$112, MATCH(D5805, 'Appendix 1 - Team Data'!$B$12:$B$112,0),4)</f>
        <v>90</v>
      </c>
      <c r="J5805" s="25">
        <f t="shared" si="91"/>
        <v>1</v>
      </c>
    </row>
    <row r="5806" spans="2:10">
      <c r="B5806" s="3">
        <v>34319</v>
      </c>
      <c r="C5806" s="10" t="s">
        <v>41</v>
      </c>
      <c r="D5806" s="10" t="s">
        <v>35</v>
      </c>
      <c r="E5806" s="25">
        <v>0</v>
      </c>
      <c r="F5806" s="25">
        <v>1</v>
      </c>
      <c r="G5806" s="10" t="s">
        <v>288</v>
      </c>
      <c r="H5806" s="25">
        <f>INDEX('Appendix 1 - Team Data'!$B$12:$R$112, MATCH(C5806, 'Appendix 1 - Team Data'!$B$12:$B$112,0),4)</f>
        <v>80</v>
      </c>
      <c r="I5806" s="25">
        <f>INDEX('Appendix 1 - Team Data'!$B$12:$R$112, MATCH(D5806, 'Appendix 1 - Team Data'!$B$12:$B$112,0),4)</f>
        <v>90</v>
      </c>
      <c r="J5806" s="25">
        <f t="shared" si="91"/>
        <v>1</v>
      </c>
    </row>
    <row r="5807" spans="2:10">
      <c r="B5807" s="3">
        <v>34322</v>
      </c>
      <c r="C5807" s="10" t="s">
        <v>257</v>
      </c>
      <c r="D5807" s="10" t="s">
        <v>243</v>
      </c>
      <c r="E5807" s="25">
        <v>0</v>
      </c>
      <c r="F5807" s="25">
        <v>1</v>
      </c>
      <c r="G5807" s="10" t="s">
        <v>288</v>
      </c>
      <c r="H5807" s="25">
        <f>INDEX('Appendix 1 - Team Data'!$B$12:$R$112, MATCH(C5807, 'Appendix 1 - Team Data'!$B$12:$B$112,0),4)</f>
        <v>20</v>
      </c>
      <c r="I5807" s="25">
        <f>INDEX('Appendix 1 - Team Data'!$B$12:$R$112, MATCH(D5807, 'Appendix 1 - Team Data'!$B$12:$B$112,0),4)</f>
        <v>30</v>
      </c>
      <c r="J5807" s="25">
        <f t="shared" si="91"/>
        <v>1</v>
      </c>
    </row>
    <row r="5808" spans="2:10">
      <c r="B5808" s="3">
        <v>34336</v>
      </c>
      <c r="C5808" s="10" t="s">
        <v>234</v>
      </c>
      <c r="D5808" s="10" t="s">
        <v>17</v>
      </c>
      <c r="E5808" s="25">
        <v>2</v>
      </c>
      <c r="F5808" s="25">
        <v>1</v>
      </c>
      <c r="G5808" s="10" t="s">
        <v>288</v>
      </c>
      <c r="H5808" s="25">
        <f>INDEX('Appendix 1 - Team Data'!$B$12:$R$112, MATCH(C5808, 'Appendix 1 - Team Data'!$B$12:$B$112,0),4)</f>
        <v>40</v>
      </c>
      <c r="I5808" s="25">
        <f>INDEX('Appendix 1 - Team Data'!$B$12:$R$112, MATCH(D5808, 'Appendix 1 - Team Data'!$B$12:$B$112,0),4)</f>
        <v>50</v>
      </c>
      <c r="J5808" s="25">
        <f t="shared" si="91"/>
        <v>1</v>
      </c>
    </row>
    <row r="5809" spans="2:10">
      <c r="B5809" s="3">
        <v>34357</v>
      </c>
      <c r="C5809" s="10" t="s">
        <v>257</v>
      </c>
      <c r="D5809" s="10" t="s">
        <v>51</v>
      </c>
      <c r="E5809" s="25">
        <v>1</v>
      </c>
      <c r="F5809" s="25">
        <v>0</v>
      </c>
      <c r="G5809" s="10" t="s">
        <v>288</v>
      </c>
      <c r="H5809" s="25">
        <f>INDEX('Appendix 1 - Team Data'!$B$12:$R$112, MATCH(C5809, 'Appendix 1 - Team Data'!$B$12:$B$112,0),4)</f>
        <v>20</v>
      </c>
      <c r="I5809" s="25">
        <f>INDEX('Appendix 1 - Team Data'!$B$12:$R$112, MATCH(D5809, 'Appendix 1 - Team Data'!$B$12:$B$112,0),4)</f>
        <v>70</v>
      </c>
      <c r="J5809" s="25">
        <f t="shared" si="91"/>
        <v>1</v>
      </c>
    </row>
    <row r="5810" spans="2:10">
      <c r="B5810" s="3">
        <v>34357</v>
      </c>
      <c r="C5810" s="10" t="s">
        <v>16</v>
      </c>
      <c r="D5810" s="10" t="s">
        <v>248</v>
      </c>
      <c r="E5810" s="25">
        <v>1</v>
      </c>
      <c r="F5810" s="25">
        <v>0</v>
      </c>
      <c r="G5810" s="10" t="s">
        <v>288</v>
      </c>
      <c r="H5810" s="25">
        <f>INDEX('Appendix 1 - Team Data'!$B$12:$R$112, MATCH(C5810, 'Appendix 1 - Team Data'!$B$12:$B$112,0),4)</f>
        <v>30</v>
      </c>
      <c r="I5810" s="25">
        <f>INDEX('Appendix 1 - Team Data'!$B$12:$R$112, MATCH(D5810, 'Appendix 1 - Team Data'!$B$12:$B$112,0),4)</f>
        <v>30</v>
      </c>
      <c r="J5810" s="25">
        <f t="shared" si="91"/>
        <v>1</v>
      </c>
    </row>
    <row r="5811" spans="2:10">
      <c r="B5811" s="3">
        <v>34359</v>
      </c>
      <c r="C5811" s="10" t="s">
        <v>270</v>
      </c>
      <c r="D5811" s="10" t="s">
        <v>244</v>
      </c>
      <c r="E5811" s="25">
        <v>1</v>
      </c>
      <c r="F5811" s="25">
        <v>0</v>
      </c>
      <c r="G5811" s="10" t="s">
        <v>288</v>
      </c>
      <c r="H5811" s="25">
        <f>INDEX('Appendix 1 - Team Data'!$B$12:$R$112, MATCH(C5811, 'Appendix 1 - Team Data'!$B$12:$B$112,0),4)</f>
        <v>0</v>
      </c>
      <c r="I5811" s="25">
        <f>INDEX('Appendix 1 - Team Data'!$B$12:$R$112, MATCH(D5811, 'Appendix 1 - Team Data'!$B$12:$B$112,0),4)</f>
        <v>30</v>
      </c>
      <c r="J5811" s="25">
        <f t="shared" si="91"/>
        <v>1</v>
      </c>
    </row>
    <row r="5812" spans="2:10">
      <c r="B5812" s="3">
        <v>34362</v>
      </c>
      <c r="C5812" s="10" t="s">
        <v>220</v>
      </c>
      <c r="D5812" s="10" t="s">
        <v>52</v>
      </c>
      <c r="E5812" s="25">
        <v>1</v>
      </c>
      <c r="F5812" s="25">
        <v>2</v>
      </c>
      <c r="G5812" s="10" t="s">
        <v>288</v>
      </c>
      <c r="H5812" s="25">
        <f>INDEX('Appendix 1 - Team Data'!$B$12:$R$112, MATCH(C5812, 'Appendix 1 - Team Data'!$B$12:$B$112,0),4)</f>
        <v>60</v>
      </c>
      <c r="I5812" s="25">
        <f>INDEX('Appendix 1 - Team Data'!$B$12:$R$112, MATCH(D5812, 'Appendix 1 - Team Data'!$B$12:$B$112,0),4)</f>
        <v>90</v>
      </c>
      <c r="J5812" s="25">
        <f t="shared" si="91"/>
        <v>1</v>
      </c>
    </row>
    <row r="5813" spans="2:10">
      <c r="B5813" s="3">
        <v>34364</v>
      </c>
      <c r="C5813" s="10" t="s">
        <v>238</v>
      </c>
      <c r="D5813" s="10" t="s">
        <v>243</v>
      </c>
      <c r="E5813" s="25">
        <v>0</v>
      </c>
      <c r="F5813" s="25">
        <v>1</v>
      </c>
      <c r="G5813" s="10" t="s">
        <v>288</v>
      </c>
      <c r="H5813" s="25">
        <f>INDEX('Appendix 1 - Team Data'!$B$12:$R$112, MATCH(C5813, 'Appendix 1 - Team Data'!$B$12:$B$112,0),4)</f>
        <v>40</v>
      </c>
      <c r="I5813" s="25">
        <f>INDEX('Appendix 1 - Team Data'!$B$12:$R$112, MATCH(D5813, 'Appendix 1 - Team Data'!$B$12:$B$112,0),4)</f>
        <v>30</v>
      </c>
      <c r="J5813" s="25">
        <f t="shared" si="91"/>
        <v>1</v>
      </c>
    </row>
    <row r="5814" spans="2:10">
      <c r="B5814" s="3">
        <v>34367</v>
      </c>
      <c r="C5814" s="10" t="s">
        <v>249</v>
      </c>
      <c r="D5814" s="10" t="s">
        <v>216</v>
      </c>
      <c r="E5814" s="25">
        <v>0</v>
      </c>
      <c r="F5814" s="25">
        <v>1</v>
      </c>
      <c r="G5814" s="10" t="s">
        <v>323</v>
      </c>
      <c r="H5814" s="25">
        <f>INDEX('Appendix 1 - Team Data'!$B$12:$R$112, MATCH(C5814, 'Appendix 1 - Team Data'!$B$12:$B$112,0),4)</f>
        <v>20</v>
      </c>
      <c r="I5814" s="25">
        <f>INDEX('Appendix 1 - Team Data'!$B$12:$R$112, MATCH(D5814, 'Appendix 1 - Team Data'!$B$12:$B$112,0),4)</f>
        <v>70</v>
      </c>
      <c r="J5814" s="25">
        <f t="shared" si="91"/>
        <v>1</v>
      </c>
    </row>
    <row r="5815" spans="2:10">
      <c r="B5815" s="3">
        <v>34369</v>
      </c>
      <c r="C5815" s="10" t="s">
        <v>17</v>
      </c>
      <c r="D5815" s="10" t="s">
        <v>216</v>
      </c>
      <c r="E5815" s="25">
        <v>1</v>
      </c>
      <c r="F5815" s="25">
        <v>0</v>
      </c>
      <c r="G5815" s="10" t="s">
        <v>323</v>
      </c>
      <c r="H5815" s="25">
        <f>INDEX('Appendix 1 - Team Data'!$B$12:$R$112, MATCH(C5815, 'Appendix 1 - Team Data'!$B$12:$B$112,0),4)</f>
        <v>50</v>
      </c>
      <c r="I5815" s="25">
        <f>INDEX('Appendix 1 - Team Data'!$B$12:$R$112, MATCH(D5815, 'Appendix 1 - Team Data'!$B$12:$B$112,0),4)</f>
        <v>70</v>
      </c>
      <c r="J5815" s="25">
        <f t="shared" si="91"/>
        <v>1</v>
      </c>
    </row>
    <row r="5816" spans="2:10">
      <c r="B5816" s="3">
        <v>34371</v>
      </c>
      <c r="C5816" s="10" t="s">
        <v>22</v>
      </c>
      <c r="D5816" s="10" t="s">
        <v>216</v>
      </c>
      <c r="E5816" s="25">
        <v>2</v>
      </c>
      <c r="F5816" s="25">
        <v>1</v>
      </c>
      <c r="G5816" s="10" t="s">
        <v>323</v>
      </c>
      <c r="H5816" s="25">
        <f>INDEX('Appendix 1 - Team Data'!$B$12:$R$112, MATCH(C5816, 'Appendix 1 - Team Data'!$B$12:$B$112,0),4)</f>
        <v>50</v>
      </c>
      <c r="I5816" s="25">
        <f>INDEX('Appendix 1 - Team Data'!$B$12:$R$112, MATCH(D5816, 'Appendix 1 - Team Data'!$B$12:$B$112,0),4)</f>
        <v>70</v>
      </c>
      <c r="J5816" s="25">
        <f t="shared" si="91"/>
        <v>1</v>
      </c>
    </row>
    <row r="5817" spans="2:10">
      <c r="B5817" s="3">
        <v>34371</v>
      </c>
      <c r="C5817" s="10" t="s">
        <v>249</v>
      </c>
      <c r="D5817" s="10" t="s">
        <v>17</v>
      </c>
      <c r="E5817" s="25">
        <v>0</v>
      </c>
      <c r="F5817" s="25">
        <v>1</v>
      </c>
      <c r="G5817" s="10" t="s">
        <v>323</v>
      </c>
      <c r="H5817" s="25">
        <f>INDEX('Appendix 1 - Team Data'!$B$12:$R$112, MATCH(C5817, 'Appendix 1 - Team Data'!$B$12:$B$112,0),4)</f>
        <v>20</v>
      </c>
      <c r="I5817" s="25">
        <f>INDEX('Appendix 1 - Team Data'!$B$12:$R$112, MATCH(D5817, 'Appendix 1 - Team Data'!$B$12:$B$112,0),4)</f>
        <v>50</v>
      </c>
      <c r="J5817" s="25">
        <f t="shared" si="91"/>
        <v>1</v>
      </c>
    </row>
    <row r="5818" spans="2:10">
      <c r="B5818" s="3">
        <v>34373</v>
      </c>
      <c r="C5818" s="10" t="s">
        <v>263</v>
      </c>
      <c r="D5818" s="10" t="s">
        <v>232</v>
      </c>
      <c r="E5818" s="25">
        <v>0</v>
      </c>
      <c r="F5818" s="25">
        <v>1</v>
      </c>
      <c r="G5818" s="10" t="s">
        <v>294</v>
      </c>
      <c r="H5818" s="25">
        <f>INDEX('Appendix 1 - Team Data'!$B$12:$R$112, MATCH(C5818, 'Appendix 1 - Team Data'!$B$12:$B$112,0),4)</f>
        <v>10</v>
      </c>
      <c r="I5818" s="25">
        <f>INDEX('Appendix 1 - Team Data'!$B$12:$R$112, MATCH(D5818, 'Appendix 1 - Team Data'!$B$12:$B$112,0),4)</f>
        <v>40</v>
      </c>
      <c r="J5818" s="25">
        <f t="shared" si="91"/>
        <v>1</v>
      </c>
    </row>
    <row r="5819" spans="2:10">
      <c r="B5819" s="3">
        <v>34381</v>
      </c>
      <c r="C5819" s="10" t="s">
        <v>211</v>
      </c>
      <c r="D5819" s="10" t="s">
        <v>25</v>
      </c>
      <c r="E5819" s="25">
        <v>0</v>
      </c>
      <c r="F5819" s="25">
        <v>1</v>
      </c>
      <c r="G5819" s="10" t="s">
        <v>288</v>
      </c>
      <c r="H5819" s="25">
        <f>INDEX('Appendix 1 - Team Data'!$B$12:$R$112, MATCH(C5819, 'Appendix 1 - Team Data'!$B$12:$B$112,0),4)</f>
        <v>90</v>
      </c>
      <c r="I5819" s="25">
        <f>INDEX('Appendix 1 - Team Data'!$B$12:$R$112, MATCH(D5819, 'Appendix 1 - Team Data'!$B$12:$B$112,0),4)</f>
        <v>90</v>
      </c>
      <c r="J5819" s="25">
        <f t="shared" si="91"/>
        <v>1</v>
      </c>
    </row>
    <row r="5820" spans="2:10">
      <c r="B5820" s="3">
        <v>34381</v>
      </c>
      <c r="C5820" s="10" t="s">
        <v>43</v>
      </c>
      <c r="D5820" s="10" t="s">
        <v>228</v>
      </c>
      <c r="E5820" s="25">
        <v>1</v>
      </c>
      <c r="F5820" s="25">
        <v>2</v>
      </c>
      <c r="G5820" s="10" t="s">
        <v>288</v>
      </c>
      <c r="H5820" s="25">
        <f>INDEX('Appendix 1 - Team Data'!$B$12:$R$112, MATCH(C5820, 'Appendix 1 - Team Data'!$B$12:$B$112,0),4)</f>
        <v>70</v>
      </c>
      <c r="I5820" s="25">
        <f>INDEX('Appendix 1 - Team Data'!$B$12:$R$112, MATCH(D5820, 'Appendix 1 - Team Data'!$B$12:$B$112,0),4)</f>
        <v>50</v>
      </c>
      <c r="J5820" s="25">
        <f t="shared" si="91"/>
        <v>1</v>
      </c>
    </row>
    <row r="5821" spans="2:10">
      <c r="B5821" s="3">
        <v>34389</v>
      </c>
      <c r="C5821" s="10" t="s">
        <v>41</v>
      </c>
      <c r="D5821" s="10" t="s">
        <v>42</v>
      </c>
      <c r="E5821" s="25">
        <v>2</v>
      </c>
      <c r="F5821" s="25">
        <v>1</v>
      </c>
      <c r="G5821" s="10" t="s">
        <v>288</v>
      </c>
      <c r="H5821" s="25">
        <f>INDEX('Appendix 1 - Team Data'!$B$12:$R$112, MATCH(C5821, 'Appendix 1 - Team Data'!$B$12:$B$112,0),4)</f>
        <v>80</v>
      </c>
      <c r="I5821" s="25">
        <f>INDEX('Appendix 1 - Team Data'!$B$12:$R$112, MATCH(D5821, 'Appendix 1 - Team Data'!$B$12:$B$112,0),4)</f>
        <v>80</v>
      </c>
      <c r="J5821" s="25">
        <f t="shared" si="91"/>
        <v>1</v>
      </c>
    </row>
    <row r="5822" spans="2:10">
      <c r="B5822" s="3">
        <v>34402</v>
      </c>
      <c r="C5822" s="10" t="s">
        <v>48</v>
      </c>
      <c r="D5822" s="10" t="s">
        <v>28</v>
      </c>
      <c r="E5822" s="25">
        <v>1</v>
      </c>
      <c r="F5822" s="25">
        <v>0</v>
      </c>
      <c r="G5822" s="10" t="s">
        <v>288</v>
      </c>
      <c r="H5822" s="25">
        <f>INDEX('Appendix 1 - Team Data'!$B$12:$R$112, MATCH(C5822, 'Appendix 1 - Team Data'!$B$12:$B$112,0),4)</f>
        <v>90</v>
      </c>
      <c r="I5822" s="25">
        <f>INDEX('Appendix 1 - Team Data'!$B$12:$R$112, MATCH(D5822, 'Appendix 1 - Team Data'!$B$12:$B$112,0),4)</f>
        <v>80</v>
      </c>
      <c r="J5822" s="25">
        <f t="shared" si="91"/>
        <v>1</v>
      </c>
    </row>
    <row r="5823" spans="2:10">
      <c r="B5823" s="3">
        <v>34402</v>
      </c>
      <c r="C5823" s="10" t="s">
        <v>236</v>
      </c>
      <c r="D5823" s="10" t="s">
        <v>36</v>
      </c>
      <c r="E5823" s="25">
        <v>1</v>
      </c>
      <c r="F5823" s="25">
        <v>2</v>
      </c>
      <c r="G5823" s="10" t="s">
        <v>288</v>
      </c>
      <c r="H5823" s="25">
        <f>INDEX('Appendix 1 - Team Data'!$B$12:$R$112, MATCH(C5823, 'Appendix 1 - Team Data'!$B$12:$B$112,0),4)</f>
        <v>40</v>
      </c>
      <c r="I5823" s="25">
        <f>INDEX('Appendix 1 - Team Data'!$B$12:$R$112, MATCH(D5823, 'Appendix 1 - Team Data'!$B$12:$B$112,0),4)</f>
        <v>80</v>
      </c>
      <c r="J5823" s="25">
        <f t="shared" si="91"/>
        <v>1</v>
      </c>
    </row>
    <row r="5824" spans="2:10">
      <c r="B5824" s="3">
        <v>34405</v>
      </c>
      <c r="C5824" s="10" t="s">
        <v>260</v>
      </c>
      <c r="D5824" s="10" t="s">
        <v>267</v>
      </c>
      <c r="E5824" s="25">
        <v>2</v>
      </c>
      <c r="F5824" s="25">
        <v>1</v>
      </c>
      <c r="G5824" s="10" t="s">
        <v>288</v>
      </c>
      <c r="H5824" s="25">
        <f>INDEX('Appendix 1 - Team Data'!$B$12:$R$112, MATCH(C5824, 'Appendix 1 - Team Data'!$B$12:$B$112,0),4)</f>
        <v>10</v>
      </c>
      <c r="I5824" s="25">
        <f>INDEX('Appendix 1 - Team Data'!$B$12:$R$112, MATCH(D5824, 'Appendix 1 - Team Data'!$B$12:$B$112,0),4)</f>
        <v>10</v>
      </c>
      <c r="J5824" s="25">
        <f t="shared" si="91"/>
        <v>1</v>
      </c>
    </row>
    <row r="5825" spans="2:10">
      <c r="B5825" s="3">
        <v>34408</v>
      </c>
      <c r="C5825" s="10" t="s">
        <v>252</v>
      </c>
      <c r="D5825" s="10" t="s">
        <v>219</v>
      </c>
      <c r="E5825" s="25">
        <v>1</v>
      </c>
      <c r="F5825" s="25">
        <v>0</v>
      </c>
      <c r="G5825" s="10" t="s">
        <v>288</v>
      </c>
      <c r="H5825" s="25">
        <f>INDEX('Appendix 1 - Team Data'!$B$12:$R$112, MATCH(C5825, 'Appendix 1 - Team Data'!$B$12:$B$112,0),4)</f>
        <v>20</v>
      </c>
      <c r="I5825" s="25">
        <f>INDEX('Appendix 1 - Team Data'!$B$12:$R$112, MATCH(D5825, 'Appendix 1 - Team Data'!$B$12:$B$112,0),4)</f>
        <v>60</v>
      </c>
      <c r="J5825" s="25">
        <f t="shared" si="91"/>
        <v>1</v>
      </c>
    </row>
    <row r="5826" spans="2:10">
      <c r="B5826" s="3">
        <v>34416</v>
      </c>
      <c r="C5826" s="10" t="s">
        <v>40</v>
      </c>
      <c r="D5826" s="10" t="s">
        <v>211</v>
      </c>
      <c r="E5826" s="25">
        <v>2</v>
      </c>
      <c r="F5826" s="25">
        <v>1</v>
      </c>
      <c r="G5826" s="10" t="s">
        <v>288</v>
      </c>
      <c r="H5826" s="25">
        <f>INDEX('Appendix 1 - Team Data'!$B$12:$R$112, MATCH(C5826, 'Appendix 1 - Team Data'!$B$12:$B$112,0),4)</f>
        <v>90</v>
      </c>
      <c r="I5826" s="25">
        <f>INDEX('Appendix 1 - Team Data'!$B$12:$R$112, MATCH(D5826, 'Appendix 1 - Team Data'!$B$12:$B$112,0),4)</f>
        <v>90</v>
      </c>
      <c r="J5826" s="25">
        <f t="shared" si="91"/>
        <v>1</v>
      </c>
    </row>
    <row r="5827" spans="2:10">
      <c r="B5827" s="3">
        <v>34416</v>
      </c>
      <c r="C5827" s="10" t="s">
        <v>222</v>
      </c>
      <c r="D5827" s="10" t="s">
        <v>212</v>
      </c>
      <c r="E5827" s="25">
        <v>0</v>
      </c>
      <c r="F5827" s="25">
        <v>1</v>
      </c>
      <c r="G5827" s="10" t="s">
        <v>288</v>
      </c>
      <c r="H5827" s="25">
        <f>INDEX('Appendix 1 - Team Data'!$B$12:$R$112, MATCH(C5827, 'Appendix 1 - Team Data'!$B$12:$B$112,0),4)</f>
        <v>60</v>
      </c>
      <c r="I5827" s="25">
        <f>INDEX('Appendix 1 - Team Data'!$B$12:$R$112, MATCH(D5827, 'Appendix 1 - Team Data'!$B$12:$B$112,0),4)</f>
        <v>80</v>
      </c>
      <c r="J5827" s="25">
        <f t="shared" si="91"/>
        <v>1</v>
      </c>
    </row>
    <row r="5828" spans="2:10">
      <c r="B5828" s="3">
        <v>34420</v>
      </c>
      <c r="C5828" s="10" t="s">
        <v>234</v>
      </c>
      <c r="D5828" s="10" t="s">
        <v>266</v>
      </c>
      <c r="E5828" s="25">
        <v>1</v>
      </c>
      <c r="F5828" s="25">
        <v>0</v>
      </c>
      <c r="G5828" s="10" t="s">
        <v>306</v>
      </c>
      <c r="H5828" s="25">
        <f>INDEX('Appendix 1 - Team Data'!$B$12:$R$112, MATCH(C5828, 'Appendix 1 - Team Data'!$B$12:$B$112,0),4)</f>
        <v>40</v>
      </c>
      <c r="I5828" s="25">
        <f>INDEX('Appendix 1 - Team Data'!$B$12:$R$112, MATCH(D5828, 'Appendix 1 - Team Data'!$B$12:$B$112,0),4)</f>
        <v>10</v>
      </c>
      <c r="J5828" s="25">
        <f t="shared" si="91"/>
        <v>1</v>
      </c>
    </row>
    <row r="5829" spans="2:10">
      <c r="B5829" s="3">
        <v>34422</v>
      </c>
      <c r="C5829" s="10" t="s">
        <v>51</v>
      </c>
      <c r="D5829" s="10" t="s">
        <v>266</v>
      </c>
      <c r="E5829" s="25">
        <v>2</v>
      </c>
      <c r="F5829" s="25">
        <v>1</v>
      </c>
      <c r="G5829" s="10" t="s">
        <v>306</v>
      </c>
      <c r="H5829" s="25">
        <f>INDEX('Appendix 1 - Team Data'!$B$12:$R$112, MATCH(C5829, 'Appendix 1 - Team Data'!$B$12:$B$112,0),4)</f>
        <v>70</v>
      </c>
      <c r="I5829" s="25">
        <f>INDEX('Appendix 1 - Team Data'!$B$12:$R$112, MATCH(D5829, 'Appendix 1 - Team Data'!$B$12:$B$112,0),4)</f>
        <v>10</v>
      </c>
      <c r="J5829" s="25">
        <f t="shared" si="91"/>
        <v>1</v>
      </c>
    </row>
    <row r="5830" spans="2:10">
      <c r="B5830" s="3">
        <v>34424</v>
      </c>
      <c r="C5830" s="10" t="s">
        <v>234</v>
      </c>
      <c r="D5830" s="10" t="s">
        <v>51</v>
      </c>
      <c r="E5830" s="25">
        <v>1</v>
      </c>
      <c r="F5830" s="25">
        <v>0</v>
      </c>
      <c r="G5830" s="10" t="s">
        <v>306</v>
      </c>
      <c r="H5830" s="25">
        <f>INDEX('Appendix 1 - Team Data'!$B$12:$R$112, MATCH(C5830, 'Appendix 1 - Team Data'!$B$12:$B$112,0),4)</f>
        <v>40</v>
      </c>
      <c r="I5830" s="25">
        <f>INDEX('Appendix 1 - Team Data'!$B$12:$R$112, MATCH(D5830, 'Appendix 1 - Team Data'!$B$12:$B$112,0),4)</f>
        <v>70</v>
      </c>
      <c r="J5830" s="25">
        <f t="shared" si="91"/>
        <v>1</v>
      </c>
    </row>
    <row r="5831" spans="2:10">
      <c r="B5831" s="3">
        <v>34424</v>
      </c>
      <c r="C5831" s="10" t="s">
        <v>260</v>
      </c>
      <c r="D5831" s="10" t="s">
        <v>243</v>
      </c>
      <c r="E5831" s="25">
        <v>1</v>
      </c>
      <c r="F5831" s="25">
        <v>0</v>
      </c>
      <c r="G5831" s="10" t="s">
        <v>306</v>
      </c>
      <c r="H5831" s="25">
        <f>INDEX('Appendix 1 - Team Data'!$B$12:$R$112, MATCH(C5831, 'Appendix 1 - Team Data'!$B$12:$B$112,0),4)</f>
        <v>10</v>
      </c>
      <c r="I5831" s="25">
        <f>INDEX('Appendix 1 - Team Data'!$B$12:$R$112, MATCH(D5831, 'Appendix 1 - Team Data'!$B$12:$B$112,0),4)</f>
        <v>30</v>
      </c>
      <c r="J5831" s="25">
        <f t="shared" si="91"/>
        <v>1</v>
      </c>
    </row>
    <row r="5832" spans="2:10">
      <c r="B5832" s="3">
        <v>34426</v>
      </c>
      <c r="C5832" s="10" t="s">
        <v>17</v>
      </c>
      <c r="D5832" s="10" t="s">
        <v>257</v>
      </c>
      <c r="E5832" s="25">
        <v>0</v>
      </c>
      <c r="F5832" s="25">
        <v>1</v>
      </c>
      <c r="G5832" s="10" t="s">
        <v>306</v>
      </c>
      <c r="H5832" s="25">
        <f>INDEX('Appendix 1 - Team Data'!$B$12:$R$112, MATCH(C5832, 'Appendix 1 - Team Data'!$B$12:$B$112,0),4)</f>
        <v>50</v>
      </c>
      <c r="I5832" s="25">
        <f>INDEX('Appendix 1 - Team Data'!$B$12:$R$112, MATCH(D5832, 'Appendix 1 - Team Data'!$B$12:$B$112,0),4)</f>
        <v>20</v>
      </c>
      <c r="J5832" s="25">
        <f t="shared" si="91"/>
        <v>1</v>
      </c>
    </row>
    <row r="5833" spans="2:10">
      <c r="B5833" s="3">
        <v>34427</v>
      </c>
      <c r="C5833" s="10" t="s">
        <v>234</v>
      </c>
      <c r="D5833" s="10" t="s">
        <v>243</v>
      </c>
      <c r="E5833" s="25">
        <v>1</v>
      </c>
      <c r="F5833" s="25">
        <v>2</v>
      </c>
      <c r="G5833" s="10" t="s">
        <v>306</v>
      </c>
      <c r="H5833" s="25">
        <f>INDEX('Appendix 1 - Team Data'!$B$12:$R$112, MATCH(C5833, 'Appendix 1 - Team Data'!$B$12:$B$112,0),4)</f>
        <v>40</v>
      </c>
      <c r="I5833" s="25">
        <f>INDEX('Appendix 1 - Team Data'!$B$12:$R$112, MATCH(D5833, 'Appendix 1 - Team Data'!$B$12:$B$112,0),4)</f>
        <v>30</v>
      </c>
      <c r="J5833" s="25">
        <f t="shared" si="91"/>
        <v>1</v>
      </c>
    </row>
    <row r="5834" spans="2:10">
      <c r="B5834" s="3">
        <v>34427</v>
      </c>
      <c r="C5834" s="10" t="s">
        <v>260</v>
      </c>
      <c r="D5834" s="10" t="s">
        <v>51</v>
      </c>
      <c r="E5834" s="25">
        <v>1</v>
      </c>
      <c r="F5834" s="25">
        <v>0</v>
      </c>
      <c r="G5834" s="10" t="s">
        <v>306</v>
      </c>
      <c r="H5834" s="25">
        <f>INDEX('Appendix 1 - Team Data'!$B$12:$R$112, MATCH(C5834, 'Appendix 1 - Team Data'!$B$12:$B$112,0),4)</f>
        <v>10</v>
      </c>
      <c r="I5834" s="25">
        <f>INDEX('Appendix 1 - Team Data'!$B$12:$R$112, MATCH(D5834, 'Appendix 1 - Team Data'!$B$12:$B$112,0),4)</f>
        <v>70</v>
      </c>
      <c r="J5834" s="25">
        <f t="shared" si="91"/>
        <v>1</v>
      </c>
    </row>
    <row r="5835" spans="2:10">
      <c r="B5835" s="3">
        <v>34430</v>
      </c>
      <c r="C5835" s="10" t="s">
        <v>236</v>
      </c>
      <c r="D5835" s="10" t="s">
        <v>232</v>
      </c>
      <c r="E5835" s="25">
        <v>0</v>
      </c>
      <c r="F5835" s="25">
        <v>1</v>
      </c>
      <c r="G5835" s="10" t="s">
        <v>288</v>
      </c>
      <c r="H5835" s="25">
        <f>INDEX('Appendix 1 - Team Data'!$B$12:$R$112, MATCH(C5835, 'Appendix 1 - Team Data'!$B$12:$B$112,0),4)</f>
        <v>40</v>
      </c>
      <c r="I5835" s="25">
        <f>INDEX('Appendix 1 - Team Data'!$B$12:$R$112, MATCH(D5835, 'Appendix 1 - Team Data'!$B$12:$B$112,0),4)</f>
        <v>40</v>
      </c>
      <c r="J5835" s="25">
        <f t="shared" si="91"/>
        <v>1</v>
      </c>
    </row>
    <row r="5836" spans="2:10">
      <c r="B5836" s="3">
        <v>34431</v>
      </c>
      <c r="C5836" s="10" t="s">
        <v>52</v>
      </c>
      <c r="D5836" s="10" t="s">
        <v>227</v>
      </c>
      <c r="E5836" s="25">
        <v>0</v>
      </c>
      <c r="F5836" s="25">
        <v>1</v>
      </c>
      <c r="G5836" s="10" t="s">
        <v>288</v>
      </c>
      <c r="H5836" s="25">
        <f>INDEX('Appendix 1 - Team Data'!$B$12:$R$112, MATCH(C5836, 'Appendix 1 - Team Data'!$B$12:$B$112,0),4)</f>
        <v>90</v>
      </c>
      <c r="I5836" s="25">
        <f>INDEX('Appendix 1 - Team Data'!$B$12:$R$112, MATCH(D5836, 'Appendix 1 - Team Data'!$B$12:$B$112,0),4)</f>
        <v>50</v>
      </c>
      <c r="J5836" s="25">
        <f t="shared" si="91"/>
        <v>1</v>
      </c>
    </row>
    <row r="5837" spans="2:10">
      <c r="B5837" s="3">
        <v>34434</v>
      </c>
      <c r="C5837" s="10" t="s">
        <v>33</v>
      </c>
      <c r="D5837" s="10" t="s">
        <v>260</v>
      </c>
      <c r="E5837" s="25">
        <v>2</v>
      </c>
      <c r="F5837" s="25">
        <v>1</v>
      </c>
      <c r="G5837" s="10" t="s">
        <v>306</v>
      </c>
      <c r="H5837" s="25">
        <f>INDEX('Appendix 1 - Team Data'!$B$12:$R$112, MATCH(C5837, 'Appendix 1 - Team Data'!$B$12:$B$112,0),4)</f>
        <v>50</v>
      </c>
      <c r="I5837" s="25">
        <f>INDEX('Appendix 1 - Team Data'!$B$12:$R$112, MATCH(D5837, 'Appendix 1 - Team Data'!$B$12:$B$112,0),4)</f>
        <v>10</v>
      </c>
      <c r="J5837" s="25">
        <f t="shared" si="91"/>
        <v>1</v>
      </c>
    </row>
    <row r="5838" spans="2:10">
      <c r="B5838" s="3">
        <v>34437</v>
      </c>
      <c r="C5838" s="10" t="s">
        <v>50</v>
      </c>
      <c r="D5838" s="10" t="s">
        <v>16</v>
      </c>
      <c r="E5838" s="25">
        <v>1</v>
      </c>
      <c r="F5838" s="25">
        <v>0</v>
      </c>
      <c r="G5838" s="10" t="s">
        <v>288</v>
      </c>
      <c r="H5838" s="25">
        <f>INDEX('Appendix 1 - Team Data'!$B$12:$R$112, MATCH(C5838, 'Appendix 1 - Team Data'!$B$12:$B$112,0),4)</f>
        <v>80</v>
      </c>
      <c r="I5838" s="25">
        <f>INDEX('Appendix 1 - Team Data'!$B$12:$R$112, MATCH(D5838, 'Appendix 1 - Team Data'!$B$12:$B$112,0),4)</f>
        <v>30</v>
      </c>
      <c r="J5838" s="25">
        <f t="shared" si="91"/>
        <v>1</v>
      </c>
    </row>
    <row r="5839" spans="2:10">
      <c r="B5839" s="3">
        <v>34441</v>
      </c>
      <c r="C5839" s="10" t="s">
        <v>52</v>
      </c>
      <c r="D5839" s="10" t="s">
        <v>33</v>
      </c>
      <c r="E5839" s="25">
        <v>1</v>
      </c>
      <c r="F5839" s="25">
        <v>0</v>
      </c>
      <c r="G5839" s="10" t="s">
        <v>288</v>
      </c>
      <c r="H5839" s="25">
        <f>INDEX('Appendix 1 - Team Data'!$B$12:$R$112, MATCH(C5839, 'Appendix 1 - Team Data'!$B$12:$B$112,0),4)</f>
        <v>90</v>
      </c>
      <c r="I5839" s="25">
        <f>INDEX('Appendix 1 - Team Data'!$B$12:$R$112, MATCH(D5839, 'Appendix 1 - Team Data'!$B$12:$B$112,0),4)</f>
        <v>50</v>
      </c>
      <c r="J5839" s="25">
        <f t="shared" si="91"/>
        <v>1</v>
      </c>
    </row>
    <row r="5840" spans="2:10">
      <c r="B5840" s="3">
        <v>34444</v>
      </c>
      <c r="C5840" s="10" t="s">
        <v>226</v>
      </c>
      <c r="D5840" s="10" t="s">
        <v>222</v>
      </c>
      <c r="E5840" s="25">
        <v>1</v>
      </c>
      <c r="F5840" s="25">
        <v>2</v>
      </c>
      <c r="G5840" s="10" t="s">
        <v>288</v>
      </c>
      <c r="H5840" s="25">
        <f>INDEX('Appendix 1 - Team Data'!$B$12:$R$112, MATCH(C5840, 'Appendix 1 - Team Data'!$B$12:$B$112,0),4)</f>
        <v>60</v>
      </c>
      <c r="I5840" s="25">
        <f>INDEX('Appendix 1 - Team Data'!$B$12:$R$112, MATCH(D5840, 'Appendix 1 - Team Data'!$B$12:$B$112,0),4)</f>
        <v>60</v>
      </c>
      <c r="J5840" s="25">
        <f t="shared" si="91"/>
        <v>1</v>
      </c>
    </row>
    <row r="5841" spans="2:10">
      <c r="B5841" s="3">
        <v>34444</v>
      </c>
      <c r="C5841" s="10" t="s">
        <v>212</v>
      </c>
      <c r="D5841" s="10" t="s">
        <v>221</v>
      </c>
      <c r="E5841" s="25">
        <v>0</v>
      </c>
      <c r="F5841" s="25">
        <v>1</v>
      </c>
      <c r="G5841" s="10" t="s">
        <v>288</v>
      </c>
      <c r="H5841" s="25">
        <f>INDEX('Appendix 1 - Team Data'!$B$12:$R$112, MATCH(C5841, 'Appendix 1 - Team Data'!$B$12:$B$112,0),4)</f>
        <v>80</v>
      </c>
      <c r="I5841" s="25">
        <f>INDEX('Appendix 1 - Team Data'!$B$12:$R$112, MATCH(D5841, 'Appendix 1 - Team Data'!$B$12:$B$112,0),4)</f>
        <v>60</v>
      </c>
      <c r="J5841" s="25">
        <f t="shared" si="91"/>
        <v>1</v>
      </c>
    </row>
    <row r="5842" spans="2:10">
      <c r="B5842" s="3">
        <v>34444</v>
      </c>
      <c r="C5842" s="10" t="s">
        <v>225</v>
      </c>
      <c r="D5842" s="10" t="s">
        <v>15</v>
      </c>
      <c r="E5842" s="25">
        <v>0</v>
      </c>
      <c r="F5842" s="25">
        <v>1</v>
      </c>
      <c r="G5842" s="10" t="s">
        <v>288</v>
      </c>
      <c r="H5842" s="25">
        <f>INDEX('Appendix 1 - Team Data'!$B$12:$R$112, MATCH(C5842, 'Appendix 1 - Team Data'!$B$12:$B$112,0),4)</f>
        <v>60</v>
      </c>
      <c r="I5842" s="25">
        <f>INDEX('Appendix 1 - Team Data'!$B$12:$R$112, MATCH(D5842, 'Appendix 1 - Team Data'!$B$12:$B$112,0),4)</f>
        <v>50</v>
      </c>
      <c r="J5842" s="25">
        <f t="shared" si="91"/>
        <v>1</v>
      </c>
    </row>
    <row r="5843" spans="2:10">
      <c r="B5843" s="3">
        <v>34448</v>
      </c>
      <c r="C5843" s="10" t="s">
        <v>250</v>
      </c>
      <c r="D5843" s="10" t="s">
        <v>267</v>
      </c>
      <c r="E5843" s="25">
        <v>1</v>
      </c>
      <c r="F5843" s="25">
        <v>0</v>
      </c>
      <c r="G5843" s="10" t="s">
        <v>288</v>
      </c>
      <c r="H5843" s="25">
        <f>INDEX('Appendix 1 - Team Data'!$B$12:$R$112, MATCH(C5843, 'Appendix 1 - Team Data'!$B$12:$B$112,0),4)</f>
        <v>20</v>
      </c>
      <c r="I5843" s="25">
        <f>INDEX('Appendix 1 - Team Data'!$B$12:$R$112, MATCH(D5843, 'Appendix 1 - Team Data'!$B$12:$B$112,0),4)</f>
        <v>10</v>
      </c>
      <c r="J5843" s="25">
        <f t="shared" si="91"/>
        <v>1</v>
      </c>
    </row>
    <row r="5844" spans="2:10">
      <c r="B5844" s="3">
        <v>34457</v>
      </c>
      <c r="C5844" s="10" t="s">
        <v>52</v>
      </c>
      <c r="D5844" s="10" t="s">
        <v>27</v>
      </c>
      <c r="E5844" s="25">
        <v>1</v>
      </c>
      <c r="F5844" s="25">
        <v>0</v>
      </c>
      <c r="G5844" s="10" t="s">
        <v>288</v>
      </c>
      <c r="H5844" s="25">
        <f>INDEX('Appendix 1 - Team Data'!$B$12:$R$112, MATCH(C5844, 'Appendix 1 - Team Data'!$B$12:$B$112,0),4)</f>
        <v>90</v>
      </c>
      <c r="I5844" s="25">
        <f>INDEX('Appendix 1 - Team Data'!$B$12:$R$112, MATCH(D5844, 'Appendix 1 - Team Data'!$B$12:$B$112,0),4)</f>
        <v>80</v>
      </c>
      <c r="J5844" s="25">
        <f t="shared" si="91"/>
        <v>1</v>
      </c>
    </row>
    <row r="5845" spans="2:10">
      <c r="B5845" s="3">
        <v>34457</v>
      </c>
      <c r="C5845" s="10" t="s">
        <v>43</v>
      </c>
      <c r="D5845" s="10" t="s">
        <v>231</v>
      </c>
      <c r="E5845" s="25">
        <v>2</v>
      </c>
      <c r="F5845" s="25">
        <v>1</v>
      </c>
      <c r="G5845" s="10" t="s">
        <v>288</v>
      </c>
      <c r="H5845" s="25">
        <f>INDEX('Appendix 1 - Team Data'!$B$12:$R$112, MATCH(C5845, 'Appendix 1 - Team Data'!$B$12:$B$112,0),4)</f>
        <v>70</v>
      </c>
      <c r="I5845" s="25">
        <f>INDEX('Appendix 1 - Team Data'!$B$12:$R$112, MATCH(D5845, 'Appendix 1 - Team Data'!$B$12:$B$112,0),4)</f>
        <v>40</v>
      </c>
      <c r="J5845" s="25">
        <f t="shared" ref="J5845:J5908" si="92">ABS(F5845-E5845)</f>
        <v>1</v>
      </c>
    </row>
    <row r="5846" spans="2:10">
      <c r="B5846" s="3">
        <v>34458</v>
      </c>
      <c r="C5846" s="10" t="s">
        <v>227</v>
      </c>
      <c r="D5846" s="10" t="s">
        <v>16</v>
      </c>
      <c r="E5846" s="25">
        <v>1</v>
      </c>
      <c r="F5846" s="25">
        <v>0</v>
      </c>
      <c r="G5846" s="10" t="s">
        <v>288</v>
      </c>
      <c r="H5846" s="25">
        <f>INDEX('Appendix 1 - Team Data'!$B$12:$R$112, MATCH(C5846, 'Appendix 1 - Team Data'!$B$12:$B$112,0),4)</f>
        <v>50</v>
      </c>
      <c r="I5846" s="25">
        <f>INDEX('Appendix 1 - Team Data'!$B$12:$R$112, MATCH(D5846, 'Appendix 1 - Team Data'!$B$12:$B$112,0),4)</f>
        <v>30</v>
      </c>
      <c r="J5846" s="25">
        <f t="shared" si="92"/>
        <v>1</v>
      </c>
    </row>
    <row r="5847" spans="2:10">
      <c r="B5847" s="3">
        <v>34458</v>
      </c>
      <c r="C5847" s="10" t="s">
        <v>50</v>
      </c>
      <c r="D5847" s="10" t="s">
        <v>236</v>
      </c>
      <c r="E5847" s="25">
        <v>3</v>
      </c>
      <c r="F5847" s="25">
        <v>2</v>
      </c>
      <c r="G5847" s="10" t="s">
        <v>288</v>
      </c>
      <c r="H5847" s="25">
        <f>INDEX('Appendix 1 - Team Data'!$B$12:$R$112, MATCH(C5847, 'Appendix 1 - Team Data'!$B$12:$B$112,0),4)</f>
        <v>80</v>
      </c>
      <c r="I5847" s="25">
        <f>INDEX('Appendix 1 - Team Data'!$B$12:$R$112, MATCH(D5847, 'Appendix 1 - Team Data'!$B$12:$B$112,0),4)</f>
        <v>40</v>
      </c>
      <c r="J5847" s="25">
        <f t="shared" si="92"/>
        <v>1</v>
      </c>
    </row>
    <row r="5848" spans="2:10">
      <c r="B5848" s="3">
        <v>34459</v>
      </c>
      <c r="C5848" s="10" t="s">
        <v>237</v>
      </c>
      <c r="D5848" s="10" t="s">
        <v>27</v>
      </c>
      <c r="E5848" s="25">
        <v>2</v>
      </c>
      <c r="F5848" s="25">
        <v>1</v>
      </c>
      <c r="G5848" s="10" t="s">
        <v>288</v>
      </c>
      <c r="H5848" s="25">
        <f>INDEX('Appendix 1 - Team Data'!$B$12:$R$112, MATCH(C5848, 'Appendix 1 - Team Data'!$B$12:$B$112,0),4)</f>
        <v>40</v>
      </c>
      <c r="I5848" s="25">
        <f>INDEX('Appendix 1 - Team Data'!$B$12:$R$112, MATCH(D5848, 'Appendix 1 - Team Data'!$B$12:$B$112,0),4)</f>
        <v>80</v>
      </c>
      <c r="J5848" s="25">
        <f t="shared" si="92"/>
        <v>1</v>
      </c>
    </row>
    <row r="5849" spans="2:10">
      <c r="B5849" s="3">
        <v>34471</v>
      </c>
      <c r="C5849" s="10" t="s">
        <v>50</v>
      </c>
      <c r="D5849" s="10" t="s">
        <v>226</v>
      </c>
      <c r="E5849" s="25">
        <v>3</v>
      </c>
      <c r="F5849" s="25">
        <v>4</v>
      </c>
      <c r="G5849" s="10" t="s">
        <v>288</v>
      </c>
      <c r="H5849" s="25">
        <f>INDEX('Appendix 1 - Team Data'!$B$12:$R$112, MATCH(C5849, 'Appendix 1 - Team Data'!$B$12:$B$112,0),4)</f>
        <v>80</v>
      </c>
      <c r="I5849" s="25">
        <f>INDEX('Appendix 1 - Team Data'!$B$12:$R$112, MATCH(D5849, 'Appendix 1 - Team Data'!$B$12:$B$112,0),4)</f>
        <v>60</v>
      </c>
      <c r="J5849" s="25">
        <f t="shared" si="92"/>
        <v>1</v>
      </c>
    </row>
    <row r="5850" spans="2:10">
      <c r="B5850" s="3">
        <v>34473</v>
      </c>
      <c r="C5850" s="10" t="s">
        <v>31</v>
      </c>
      <c r="D5850" s="10" t="s">
        <v>227</v>
      </c>
      <c r="E5850" s="25">
        <v>1</v>
      </c>
      <c r="F5850" s="25">
        <v>0</v>
      </c>
      <c r="G5850" s="10" t="s">
        <v>288</v>
      </c>
      <c r="H5850" s="25">
        <f>INDEX('Appendix 1 - Team Data'!$B$12:$R$112, MATCH(C5850, 'Appendix 1 - Team Data'!$B$12:$B$112,0),4)</f>
        <v>70</v>
      </c>
      <c r="I5850" s="25">
        <f>INDEX('Appendix 1 - Team Data'!$B$12:$R$112, MATCH(D5850, 'Appendix 1 - Team Data'!$B$12:$B$112,0),4)</f>
        <v>50</v>
      </c>
      <c r="J5850" s="25">
        <f t="shared" si="92"/>
        <v>1</v>
      </c>
    </row>
    <row r="5851" spans="2:10">
      <c r="B5851" s="3">
        <v>34477</v>
      </c>
      <c r="C5851" s="10" t="s">
        <v>258</v>
      </c>
      <c r="D5851" s="10" t="s">
        <v>214</v>
      </c>
      <c r="E5851" s="25">
        <v>1</v>
      </c>
      <c r="F5851" s="25">
        <v>2</v>
      </c>
      <c r="G5851" s="10" t="s">
        <v>288</v>
      </c>
      <c r="H5851" s="25">
        <f>INDEX('Appendix 1 - Team Data'!$B$12:$R$112, MATCH(C5851, 'Appendix 1 - Team Data'!$B$12:$B$112,0),4)</f>
        <v>20</v>
      </c>
      <c r="I5851" s="25">
        <f>INDEX('Appendix 1 - Team Data'!$B$12:$R$112, MATCH(D5851, 'Appendix 1 - Team Data'!$B$12:$B$112,0),4)</f>
        <v>70</v>
      </c>
      <c r="J5851" s="25">
        <f t="shared" si="92"/>
        <v>1</v>
      </c>
    </row>
    <row r="5852" spans="2:10">
      <c r="B5852" s="3">
        <v>34478</v>
      </c>
      <c r="C5852" s="10" t="s">
        <v>221</v>
      </c>
      <c r="D5852" s="10" t="s">
        <v>227</v>
      </c>
      <c r="E5852" s="25">
        <v>1</v>
      </c>
      <c r="F5852" s="25">
        <v>0</v>
      </c>
      <c r="G5852" s="10" t="s">
        <v>288</v>
      </c>
      <c r="H5852" s="25">
        <f>INDEX('Appendix 1 - Team Data'!$B$12:$R$112, MATCH(C5852, 'Appendix 1 - Team Data'!$B$12:$B$112,0),4)</f>
        <v>60</v>
      </c>
      <c r="I5852" s="25">
        <f>INDEX('Appendix 1 - Team Data'!$B$12:$R$112, MATCH(D5852, 'Appendix 1 - Team Data'!$B$12:$B$112,0),4)</f>
        <v>50</v>
      </c>
      <c r="J5852" s="25">
        <f t="shared" si="92"/>
        <v>1</v>
      </c>
    </row>
    <row r="5853" spans="2:10">
      <c r="B5853" s="3">
        <v>34479</v>
      </c>
      <c r="C5853" s="10" t="s">
        <v>213</v>
      </c>
      <c r="D5853" s="10" t="s">
        <v>27</v>
      </c>
      <c r="E5853" s="25">
        <v>2</v>
      </c>
      <c r="F5853" s="25">
        <v>1</v>
      </c>
      <c r="G5853" s="10" t="s">
        <v>288</v>
      </c>
      <c r="H5853" s="25">
        <f>INDEX('Appendix 1 - Team Data'!$B$12:$R$112, MATCH(C5853, 'Appendix 1 - Team Data'!$B$12:$B$112,0),4)</f>
        <v>80</v>
      </c>
      <c r="I5853" s="25">
        <f>INDEX('Appendix 1 - Team Data'!$B$12:$R$112, MATCH(D5853, 'Appendix 1 - Team Data'!$B$12:$B$112,0),4)</f>
        <v>80</v>
      </c>
      <c r="J5853" s="25">
        <f t="shared" si="92"/>
        <v>1</v>
      </c>
    </row>
    <row r="5854" spans="2:10">
      <c r="B5854" s="3">
        <v>34479</v>
      </c>
      <c r="C5854" s="10" t="s">
        <v>218</v>
      </c>
      <c r="D5854" s="10" t="s">
        <v>30</v>
      </c>
      <c r="E5854" s="25">
        <v>1</v>
      </c>
      <c r="F5854" s="25">
        <v>0</v>
      </c>
      <c r="G5854" s="10" t="s">
        <v>288</v>
      </c>
      <c r="H5854" s="25">
        <f>INDEX('Appendix 1 - Team Data'!$B$12:$R$112, MATCH(C5854, 'Appendix 1 - Team Data'!$B$12:$B$112,0),4)</f>
        <v>70</v>
      </c>
      <c r="I5854" s="25">
        <f>INDEX('Appendix 1 - Team Data'!$B$12:$R$112, MATCH(D5854, 'Appendix 1 - Team Data'!$B$12:$B$112,0),4)</f>
        <v>90</v>
      </c>
      <c r="J5854" s="25">
        <f t="shared" si="92"/>
        <v>1</v>
      </c>
    </row>
    <row r="5855" spans="2:10">
      <c r="B5855" s="3">
        <v>34480</v>
      </c>
      <c r="C5855" s="10" t="s">
        <v>26</v>
      </c>
      <c r="D5855" s="10" t="s">
        <v>25</v>
      </c>
      <c r="E5855" s="25">
        <v>0</v>
      </c>
      <c r="F5855" s="25">
        <v>1</v>
      </c>
      <c r="G5855" s="10" t="s">
        <v>308</v>
      </c>
      <c r="H5855" s="25">
        <f>INDEX('Appendix 1 - Team Data'!$B$12:$R$112, MATCH(C5855, 'Appendix 1 - Team Data'!$B$12:$B$112,0),4)</f>
        <v>60</v>
      </c>
      <c r="I5855" s="25">
        <f>INDEX('Appendix 1 - Team Data'!$B$12:$R$112, MATCH(D5855, 'Appendix 1 - Team Data'!$B$12:$B$112,0),4)</f>
        <v>90</v>
      </c>
      <c r="J5855" s="25">
        <f t="shared" si="92"/>
        <v>1</v>
      </c>
    </row>
    <row r="5856" spans="2:10">
      <c r="B5856" s="3">
        <v>34480</v>
      </c>
      <c r="C5856" s="10" t="s">
        <v>28</v>
      </c>
      <c r="D5856" s="10" t="s">
        <v>42</v>
      </c>
      <c r="E5856" s="25">
        <v>1</v>
      </c>
      <c r="F5856" s="25">
        <v>0</v>
      </c>
      <c r="G5856" s="10" t="s">
        <v>288</v>
      </c>
      <c r="H5856" s="25">
        <f>INDEX('Appendix 1 - Team Data'!$B$12:$R$112, MATCH(C5856, 'Appendix 1 - Team Data'!$B$12:$B$112,0),4)</f>
        <v>80</v>
      </c>
      <c r="I5856" s="25">
        <f>INDEX('Appendix 1 - Team Data'!$B$12:$R$112, MATCH(D5856, 'Appendix 1 - Team Data'!$B$12:$B$112,0),4)</f>
        <v>80</v>
      </c>
      <c r="J5856" s="25">
        <f t="shared" si="92"/>
        <v>1</v>
      </c>
    </row>
    <row r="5857" spans="2:10">
      <c r="B5857" s="3">
        <v>34483</v>
      </c>
      <c r="C5857" s="10" t="s">
        <v>15</v>
      </c>
      <c r="D5857" s="10" t="s">
        <v>216</v>
      </c>
      <c r="E5857" s="25">
        <v>2</v>
      </c>
      <c r="F5857" s="25">
        <v>1</v>
      </c>
      <c r="G5857" s="10" t="s">
        <v>288</v>
      </c>
      <c r="H5857" s="25">
        <f>INDEX('Appendix 1 - Team Data'!$B$12:$R$112, MATCH(C5857, 'Appendix 1 - Team Data'!$B$12:$B$112,0),4)</f>
        <v>50</v>
      </c>
      <c r="I5857" s="25">
        <f>INDEX('Appendix 1 - Team Data'!$B$12:$R$112, MATCH(D5857, 'Appendix 1 - Team Data'!$B$12:$B$112,0),4)</f>
        <v>70</v>
      </c>
      <c r="J5857" s="25">
        <f t="shared" si="92"/>
        <v>1</v>
      </c>
    </row>
    <row r="5858" spans="2:10">
      <c r="B5858" s="3">
        <v>34486</v>
      </c>
      <c r="C5858" s="10" t="s">
        <v>246</v>
      </c>
      <c r="D5858" s="10" t="s">
        <v>28</v>
      </c>
      <c r="E5858" s="25">
        <v>2</v>
      </c>
      <c r="F5858" s="25">
        <v>1</v>
      </c>
      <c r="G5858" s="10" t="s">
        <v>288</v>
      </c>
      <c r="H5858" s="25">
        <f>INDEX('Appendix 1 - Team Data'!$B$12:$R$112, MATCH(C5858, 'Appendix 1 - Team Data'!$B$12:$B$112,0),4)</f>
        <v>30</v>
      </c>
      <c r="I5858" s="25">
        <f>INDEX('Appendix 1 - Team Data'!$B$12:$R$112, MATCH(D5858, 'Appendix 1 - Team Data'!$B$12:$B$112,0),4)</f>
        <v>80</v>
      </c>
      <c r="J5858" s="25">
        <f t="shared" si="92"/>
        <v>1</v>
      </c>
    </row>
    <row r="5859" spans="2:10">
      <c r="B5859" s="3">
        <v>34487</v>
      </c>
      <c r="C5859" s="10" t="s">
        <v>244</v>
      </c>
      <c r="D5859" s="10" t="s">
        <v>21</v>
      </c>
      <c r="E5859" s="25">
        <v>1</v>
      </c>
      <c r="F5859" s="25">
        <v>2</v>
      </c>
      <c r="G5859" s="10" t="s">
        <v>288</v>
      </c>
      <c r="H5859" s="25">
        <f>INDEX('Appendix 1 - Team Data'!$B$12:$R$112, MATCH(C5859, 'Appendix 1 - Team Data'!$B$12:$B$112,0),4)</f>
        <v>30</v>
      </c>
      <c r="I5859" s="25">
        <f>INDEX('Appendix 1 - Team Data'!$B$12:$R$112, MATCH(D5859, 'Appendix 1 - Team Data'!$B$12:$B$112,0),4)</f>
        <v>90</v>
      </c>
      <c r="J5859" s="25">
        <f t="shared" si="92"/>
        <v>1</v>
      </c>
    </row>
    <row r="5860" spans="2:10">
      <c r="B5860" s="3">
        <v>34488</v>
      </c>
      <c r="C5860" s="10" t="s">
        <v>211</v>
      </c>
      <c r="D5860" s="10" t="s">
        <v>36</v>
      </c>
      <c r="E5860" s="25">
        <v>1</v>
      </c>
      <c r="F5860" s="25">
        <v>0</v>
      </c>
      <c r="G5860" s="10" t="s">
        <v>288</v>
      </c>
      <c r="H5860" s="25">
        <f>INDEX('Appendix 1 - Team Data'!$B$12:$R$112, MATCH(C5860, 'Appendix 1 - Team Data'!$B$12:$B$112,0),4)</f>
        <v>90</v>
      </c>
      <c r="I5860" s="25">
        <f>INDEX('Appendix 1 - Team Data'!$B$12:$R$112, MATCH(D5860, 'Appendix 1 - Team Data'!$B$12:$B$112,0),4)</f>
        <v>80</v>
      </c>
      <c r="J5860" s="25">
        <f t="shared" si="92"/>
        <v>1</v>
      </c>
    </row>
    <row r="5861" spans="2:10">
      <c r="B5861" s="3">
        <v>34490</v>
      </c>
      <c r="C5861" s="10" t="s">
        <v>218</v>
      </c>
      <c r="D5861" s="10" t="s">
        <v>43</v>
      </c>
      <c r="E5861" s="25">
        <v>2</v>
      </c>
      <c r="F5861" s="25">
        <v>1</v>
      </c>
      <c r="G5861" s="10" t="s">
        <v>288</v>
      </c>
      <c r="H5861" s="25">
        <f>INDEX('Appendix 1 - Team Data'!$B$12:$R$112, MATCH(C5861, 'Appendix 1 - Team Data'!$B$12:$B$112,0),4)</f>
        <v>70</v>
      </c>
      <c r="I5861" s="25">
        <f>INDEX('Appendix 1 - Team Data'!$B$12:$R$112, MATCH(D5861, 'Appendix 1 - Team Data'!$B$12:$B$112,0),4)</f>
        <v>70</v>
      </c>
      <c r="J5861" s="25">
        <f t="shared" si="92"/>
        <v>1</v>
      </c>
    </row>
    <row r="5862" spans="2:10">
      <c r="B5862" s="3">
        <v>34493</v>
      </c>
      <c r="C5862" s="10" t="s">
        <v>26</v>
      </c>
      <c r="D5862" s="10" t="s">
        <v>250</v>
      </c>
      <c r="E5862" s="25">
        <v>1</v>
      </c>
      <c r="F5862" s="25">
        <v>0</v>
      </c>
      <c r="G5862" s="10" t="s">
        <v>288</v>
      </c>
      <c r="H5862" s="25">
        <f>INDEX('Appendix 1 - Team Data'!$B$12:$R$112, MATCH(C5862, 'Appendix 1 - Team Data'!$B$12:$B$112,0),4)</f>
        <v>60</v>
      </c>
      <c r="I5862" s="25">
        <f>INDEX('Appendix 1 - Team Data'!$B$12:$R$112, MATCH(D5862, 'Appendix 1 - Team Data'!$B$12:$B$112,0),4)</f>
        <v>20</v>
      </c>
      <c r="J5862" s="25">
        <f t="shared" si="92"/>
        <v>1</v>
      </c>
    </row>
    <row r="5863" spans="2:10">
      <c r="B5863" s="3">
        <v>34496</v>
      </c>
      <c r="C5863" s="10" t="s">
        <v>37</v>
      </c>
      <c r="D5863" s="10" t="s">
        <v>211</v>
      </c>
      <c r="E5863" s="25">
        <v>0</v>
      </c>
      <c r="F5863" s="25">
        <v>1</v>
      </c>
      <c r="G5863" s="10" t="s">
        <v>288</v>
      </c>
      <c r="H5863" s="25">
        <f>INDEX('Appendix 1 - Team Data'!$B$12:$R$112, MATCH(C5863, 'Appendix 1 - Team Data'!$B$12:$B$112,0),4)</f>
        <v>60</v>
      </c>
      <c r="I5863" s="25">
        <f>INDEX('Appendix 1 - Team Data'!$B$12:$R$112, MATCH(D5863, 'Appendix 1 - Team Data'!$B$12:$B$112,0),4)</f>
        <v>90</v>
      </c>
      <c r="J5863" s="25">
        <f t="shared" si="92"/>
        <v>1</v>
      </c>
    </row>
    <row r="5864" spans="2:10">
      <c r="B5864" s="3">
        <v>34497</v>
      </c>
      <c r="C5864" s="10" t="s">
        <v>26</v>
      </c>
      <c r="D5864" s="10" t="s">
        <v>250</v>
      </c>
      <c r="E5864" s="25">
        <v>1</v>
      </c>
      <c r="F5864" s="25">
        <v>0</v>
      </c>
      <c r="G5864" s="10" t="s">
        <v>288</v>
      </c>
      <c r="H5864" s="25">
        <f>INDEX('Appendix 1 - Team Data'!$B$12:$R$112, MATCH(C5864, 'Appendix 1 - Team Data'!$B$12:$B$112,0),4)</f>
        <v>60</v>
      </c>
      <c r="I5864" s="25">
        <f>INDEX('Appendix 1 - Team Data'!$B$12:$R$112, MATCH(D5864, 'Appendix 1 - Team Data'!$B$12:$B$112,0),4)</f>
        <v>20</v>
      </c>
      <c r="J5864" s="25">
        <f t="shared" si="92"/>
        <v>1</v>
      </c>
    </row>
    <row r="5865" spans="2:10">
      <c r="B5865" s="3">
        <v>34502</v>
      </c>
      <c r="C5865" s="10" t="s">
        <v>40</v>
      </c>
      <c r="D5865" s="10" t="s">
        <v>227</v>
      </c>
      <c r="E5865" s="25">
        <v>1</v>
      </c>
      <c r="F5865" s="25">
        <v>0</v>
      </c>
      <c r="G5865" s="10" t="s">
        <v>286</v>
      </c>
      <c r="H5865" s="25">
        <f>INDEX('Appendix 1 - Team Data'!$B$12:$R$112, MATCH(C5865, 'Appendix 1 - Team Data'!$B$12:$B$112,0),4)</f>
        <v>90</v>
      </c>
      <c r="I5865" s="25">
        <f>INDEX('Appendix 1 - Team Data'!$B$12:$R$112, MATCH(D5865, 'Appendix 1 - Team Data'!$B$12:$B$112,0),4)</f>
        <v>50</v>
      </c>
      <c r="J5865" s="25">
        <f t="shared" si="92"/>
        <v>1</v>
      </c>
    </row>
    <row r="5866" spans="2:10">
      <c r="B5866" s="3">
        <v>34503</v>
      </c>
      <c r="C5866" s="10" t="s">
        <v>211</v>
      </c>
      <c r="D5866" s="10" t="s">
        <v>221</v>
      </c>
      <c r="E5866" s="25">
        <v>0</v>
      </c>
      <c r="F5866" s="25">
        <v>1</v>
      </c>
      <c r="G5866" s="10" t="s">
        <v>286</v>
      </c>
      <c r="H5866" s="25">
        <f>INDEX('Appendix 1 - Team Data'!$B$12:$R$112, MATCH(C5866, 'Appendix 1 - Team Data'!$B$12:$B$112,0),4)</f>
        <v>90</v>
      </c>
      <c r="I5866" s="25">
        <f>INDEX('Appendix 1 - Team Data'!$B$12:$R$112, MATCH(D5866, 'Appendix 1 - Team Data'!$B$12:$B$112,0),4)</f>
        <v>60</v>
      </c>
      <c r="J5866" s="25">
        <f t="shared" si="92"/>
        <v>1</v>
      </c>
    </row>
    <row r="5867" spans="2:10">
      <c r="B5867" s="3">
        <v>34504</v>
      </c>
      <c r="C5867" s="10" t="s">
        <v>45</v>
      </c>
      <c r="D5867" s="10" t="s">
        <v>22</v>
      </c>
      <c r="E5867" s="25">
        <v>1</v>
      </c>
      <c r="F5867" s="25">
        <v>0</v>
      </c>
      <c r="G5867" s="10" t="s">
        <v>286</v>
      </c>
      <c r="H5867" s="25">
        <f>INDEX('Appendix 1 - Team Data'!$B$12:$R$112, MATCH(C5867, 'Appendix 1 - Team Data'!$B$12:$B$112,0),4)</f>
        <v>90</v>
      </c>
      <c r="I5867" s="25">
        <f>INDEX('Appendix 1 - Team Data'!$B$12:$R$112, MATCH(D5867, 'Appendix 1 - Team Data'!$B$12:$B$112,0),4)</f>
        <v>50</v>
      </c>
      <c r="J5867" s="25">
        <f t="shared" si="92"/>
        <v>1</v>
      </c>
    </row>
    <row r="5868" spans="2:10">
      <c r="B5868" s="3">
        <v>34504</v>
      </c>
      <c r="C5868" s="10" t="s">
        <v>246</v>
      </c>
      <c r="D5868" s="10" t="s">
        <v>41</v>
      </c>
      <c r="E5868" s="25">
        <v>1</v>
      </c>
      <c r="F5868" s="25">
        <v>0</v>
      </c>
      <c r="G5868" s="10" t="s">
        <v>286</v>
      </c>
      <c r="H5868" s="25">
        <f>INDEX('Appendix 1 - Team Data'!$B$12:$R$112, MATCH(C5868, 'Appendix 1 - Team Data'!$B$12:$B$112,0),4)</f>
        <v>30</v>
      </c>
      <c r="I5868" s="25">
        <f>INDEX('Appendix 1 - Team Data'!$B$12:$R$112, MATCH(D5868, 'Appendix 1 - Team Data'!$B$12:$B$112,0),4)</f>
        <v>80</v>
      </c>
      <c r="J5868" s="25">
        <f t="shared" si="92"/>
        <v>1</v>
      </c>
    </row>
    <row r="5869" spans="2:10">
      <c r="B5869" s="3">
        <v>34505</v>
      </c>
      <c r="C5869" s="10" t="s">
        <v>212</v>
      </c>
      <c r="D5869" s="10" t="s">
        <v>16</v>
      </c>
      <c r="E5869" s="25">
        <v>2</v>
      </c>
      <c r="F5869" s="25">
        <v>1</v>
      </c>
      <c r="G5869" s="10" t="s">
        <v>286</v>
      </c>
      <c r="H5869" s="25">
        <f>INDEX('Appendix 1 - Team Data'!$B$12:$R$112, MATCH(C5869, 'Appendix 1 - Team Data'!$B$12:$B$112,0),4)</f>
        <v>80</v>
      </c>
      <c r="I5869" s="25">
        <f>INDEX('Appendix 1 - Team Data'!$B$12:$R$112, MATCH(D5869, 'Appendix 1 - Team Data'!$B$12:$B$112,0),4)</f>
        <v>30</v>
      </c>
      <c r="J5869" s="25">
        <f t="shared" si="92"/>
        <v>1</v>
      </c>
    </row>
    <row r="5870" spans="2:10">
      <c r="B5870" s="3">
        <v>34508</v>
      </c>
      <c r="C5870" s="10" t="s">
        <v>211</v>
      </c>
      <c r="D5870" s="10" t="s">
        <v>246</v>
      </c>
      <c r="E5870" s="25">
        <v>1</v>
      </c>
      <c r="F5870" s="25">
        <v>0</v>
      </c>
      <c r="G5870" s="10" t="s">
        <v>286</v>
      </c>
      <c r="H5870" s="25">
        <f>INDEX('Appendix 1 - Team Data'!$B$12:$R$112, MATCH(C5870, 'Appendix 1 - Team Data'!$B$12:$B$112,0),4)</f>
        <v>90</v>
      </c>
      <c r="I5870" s="25">
        <f>INDEX('Appendix 1 - Team Data'!$B$12:$R$112, MATCH(D5870, 'Appendix 1 - Team Data'!$B$12:$B$112,0),4)</f>
        <v>30</v>
      </c>
      <c r="J5870" s="25">
        <f t="shared" si="92"/>
        <v>1</v>
      </c>
    </row>
    <row r="5871" spans="2:10">
      <c r="B5871" s="3">
        <v>34509</v>
      </c>
      <c r="C5871" s="10" t="s">
        <v>41</v>
      </c>
      <c r="D5871" s="10" t="s">
        <v>221</v>
      </c>
      <c r="E5871" s="25">
        <v>2</v>
      </c>
      <c r="F5871" s="25">
        <v>1</v>
      </c>
      <c r="G5871" s="10" t="s">
        <v>286</v>
      </c>
      <c r="H5871" s="25">
        <f>INDEX('Appendix 1 - Team Data'!$B$12:$R$112, MATCH(C5871, 'Appendix 1 - Team Data'!$B$12:$B$112,0),4)</f>
        <v>80</v>
      </c>
      <c r="I5871" s="25">
        <f>INDEX('Appendix 1 - Team Data'!$B$12:$R$112, MATCH(D5871, 'Appendix 1 - Team Data'!$B$12:$B$112,0),4)</f>
        <v>60</v>
      </c>
      <c r="J5871" s="25">
        <f t="shared" si="92"/>
        <v>1</v>
      </c>
    </row>
    <row r="5872" spans="2:10">
      <c r="B5872" s="3">
        <v>34510</v>
      </c>
      <c r="C5872" s="10" t="s">
        <v>30</v>
      </c>
      <c r="D5872" s="10" t="s">
        <v>33</v>
      </c>
      <c r="E5872" s="25">
        <v>2</v>
      </c>
      <c r="F5872" s="25">
        <v>1</v>
      </c>
      <c r="G5872" s="10" t="s">
        <v>286</v>
      </c>
      <c r="H5872" s="25">
        <f>INDEX('Appendix 1 - Team Data'!$B$12:$R$112, MATCH(C5872, 'Appendix 1 - Team Data'!$B$12:$B$112,0),4)</f>
        <v>90</v>
      </c>
      <c r="I5872" s="25">
        <f>INDEX('Appendix 1 - Team Data'!$B$12:$R$112, MATCH(D5872, 'Appendix 1 - Team Data'!$B$12:$B$112,0),4)</f>
        <v>50</v>
      </c>
      <c r="J5872" s="25">
        <f t="shared" si="92"/>
        <v>1</v>
      </c>
    </row>
    <row r="5873" spans="2:10">
      <c r="B5873" s="3">
        <v>34510</v>
      </c>
      <c r="C5873" s="10" t="s">
        <v>45</v>
      </c>
      <c r="D5873" s="10" t="s">
        <v>212</v>
      </c>
      <c r="E5873" s="25">
        <v>1</v>
      </c>
      <c r="F5873" s="25">
        <v>0</v>
      </c>
      <c r="G5873" s="10" t="s">
        <v>286</v>
      </c>
      <c r="H5873" s="25">
        <f>INDEX('Appendix 1 - Team Data'!$B$12:$R$112, MATCH(C5873, 'Appendix 1 - Team Data'!$B$12:$B$112,0),4)</f>
        <v>90</v>
      </c>
      <c r="I5873" s="25">
        <f>INDEX('Appendix 1 - Team Data'!$B$12:$R$112, MATCH(D5873, 'Appendix 1 - Team Data'!$B$12:$B$112,0),4)</f>
        <v>80</v>
      </c>
      <c r="J5873" s="25">
        <f t="shared" si="92"/>
        <v>1</v>
      </c>
    </row>
    <row r="5874" spans="2:10">
      <c r="B5874" s="3">
        <v>34510</v>
      </c>
      <c r="C5874" s="10" t="s">
        <v>16</v>
      </c>
      <c r="D5874" s="10" t="s">
        <v>22</v>
      </c>
      <c r="E5874" s="25">
        <v>2</v>
      </c>
      <c r="F5874" s="25">
        <v>1</v>
      </c>
      <c r="G5874" s="10" t="s">
        <v>286</v>
      </c>
      <c r="H5874" s="25">
        <f>INDEX('Appendix 1 - Team Data'!$B$12:$R$112, MATCH(C5874, 'Appendix 1 - Team Data'!$B$12:$B$112,0),4)</f>
        <v>30</v>
      </c>
      <c r="I5874" s="25">
        <f>INDEX('Appendix 1 - Team Data'!$B$12:$R$112, MATCH(D5874, 'Appendix 1 - Team Data'!$B$12:$B$112,0),4)</f>
        <v>50</v>
      </c>
      <c r="J5874" s="25">
        <f t="shared" si="92"/>
        <v>1</v>
      </c>
    </row>
    <row r="5875" spans="2:10">
      <c r="B5875" s="3">
        <v>34512</v>
      </c>
      <c r="C5875" s="10" t="s">
        <v>40</v>
      </c>
      <c r="D5875" s="10" t="s">
        <v>43</v>
      </c>
      <c r="E5875" s="25">
        <v>3</v>
      </c>
      <c r="F5875" s="25">
        <v>2</v>
      </c>
      <c r="G5875" s="10" t="s">
        <v>286</v>
      </c>
      <c r="H5875" s="25">
        <f>INDEX('Appendix 1 - Team Data'!$B$12:$R$112, MATCH(C5875, 'Appendix 1 - Team Data'!$B$12:$B$112,0),4)</f>
        <v>90</v>
      </c>
      <c r="I5875" s="25">
        <f>INDEX('Appendix 1 - Team Data'!$B$12:$R$112, MATCH(D5875, 'Appendix 1 - Team Data'!$B$12:$B$112,0),4)</f>
        <v>70</v>
      </c>
      <c r="J5875" s="25">
        <f t="shared" si="92"/>
        <v>1</v>
      </c>
    </row>
    <row r="5876" spans="2:10">
      <c r="B5876" s="3">
        <v>34514</v>
      </c>
      <c r="C5876" s="10" t="s">
        <v>45</v>
      </c>
      <c r="D5876" s="10" t="s">
        <v>16</v>
      </c>
      <c r="E5876" s="25">
        <v>0</v>
      </c>
      <c r="F5876" s="25">
        <v>1</v>
      </c>
      <c r="G5876" s="10" t="s">
        <v>286</v>
      </c>
      <c r="H5876" s="25">
        <f>INDEX('Appendix 1 - Team Data'!$B$12:$R$112, MATCH(C5876, 'Appendix 1 - Team Data'!$B$12:$B$112,0),4)</f>
        <v>90</v>
      </c>
      <c r="I5876" s="25">
        <f>INDEX('Appendix 1 - Team Data'!$B$12:$R$112, MATCH(D5876, 'Appendix 1 - Team Data'!$B$12:$B$112,0),4)</f>
        <v>30</v>
      </c>
      <c r="J5876" s="25">
        <f t="shared" si="92"/>
        <v>1</v>
      </c>
    </row>
    <row r="5877" spans="2:10">
      <c r="B5877" s="3">
        <v>34514</v>
      </c>
      <c r="C5877" s="10" t="s">
        <v>22</v>
      </c>
      <c r="D5877" s="10" t="s">
        <v>212</v>
      </c>
      <c r="E5877" s="25">
        <v>1</v>
      </c>
      <c r="F5877" s="25">
        <v>2</v>
      </c>
      <c r="G5877" s="10" t="s">
        <v>286</v>
      </c>
      <c r="H5877" s="25">
        <f>INDEX('Appendix 1 - Team Data'!$B$12:$R$112, MATCH(C5877, 'Appendix 1 - Team Data'!$B$12:$B$112,0),4)</f>
        <v>50</v>
      </c>
      <c r="I5877" s="25">
        <f>INDEX('Appendix 1 - Team Data'!$B$12:$R$112, MATCH(D5877, 'Appendix 1 - Team Data'!$B$12:$B$112,0),4)</f>
        <v>80</v>
      </c>
      <c r="J5877" s="25">
        <f t="shared" si="92"/>
        <v>1</v>
      </c>
    </row>
    <row r="5878" spans="2:10">
      <c r="B5878" s="3">
        <v>34517</v>
      </c>
      <c r="C5878" s="10" t="s">
        <v>40</v>
      </c>
      <c r="D5878" s="10" t="s">
        <v>45</v>
      </c>
      <c r="E5878" s="25">
        <v>3</v>
      </c>
      <c r="F5878" s="25">
        <v>2</v>
      </c>
      <c r="G5878" s="10" t="s">
        <v>286</v>
      </c>
      <c r="H5878" s="25">
        <f>INDEX('Appendix 1 - Team Data'!$B$12:$R$112, MATCH(C5878, 'Appendix 1 - Team Data'!$B$12:$B$112,0),4)</f>
        <v>90</v>
      </c>
      <c r="I5878" s="25">
        <f>INDEX('Appendix 1 - Team Data'!$B$12:$R$112, MATCH(D5878, 'Appendix 1 - Team Data'!$B$12:$B$112,0),4)</f>
        <v>90</v>
      </c>
      <c r="J5878" s="25">
        <f t="shared" si="92"/>
        <v>1</v>
      </c>
    </row>
    <row r="5879" spans="2:10">
      <c r="B5879" s="3">
        <v>34518</v>
      </c>
      <c r="C5879" s="10" t="s">
        <v>228</v>
      </c>
      <c r="D5879" s="10" t="s">
        <v>30</v>
      </c>
      <c r="E5879" s="25">
        <v>3</v>
      </c>
      <c r="F5879" s="25">
        <v>2</v>
      </c>
      <c r="G5879" s="10" t="s">
        <v>286</v>
      </c>
      <c r="H5879" s="25">
        <f>INDEX('Appendix 1 - Team Data'!$B$12:$R$112, MATCH(C5879, 'Appendix 1 - Team Data'!$B$12:$B$112,0),4)</f>
        <v>50</v>
      </c>
      <c r="I5879" s="25">
        <f>INDEX('Appendix 1 - Team Data'!$B$12:$R$112, MATCH(D5879, 'Appendix 1 - Team Data'!$B$12:$B$112,0),4)</f>
        <v>90</v>
      </c>
      <c r="J5879" s="25">
        <f t="shared" si="92"/>
        <v>1</v>
      </c>
    </row>
    <row r="5880" spans="2:10">
      <c r="B5880" s="3">
        <v>34520</v>
      </c>
      <c r="C5880" s="10" t="s">
        <v>33</v>
      </c>
      <c r="D5880" s="10" t="s">
        <v>211</v>
      </c>
      <c r="E5880" s="25">
        <v>1</v>
      </c>
      <c r="F5880" s="25">
        <v>2</v>
      </c>
      <c r="G5880" s="10" t="s">
        <v>286</v>
      </c>
      <c r="H5880" s="25">
        <f>INDEX('Appendix 1 - Team Data'!$B$12:$R$112, MATCH(C5880, 'Appendix 1 - Team Data'!$B$12:$B$112,0),4)</f>
        <v>50</v>
      </c>
      <c r="I5880" s="25">
        <f>INDEX('Appendix 1 - Team Data'!$B$12:$R$112, MATCH(D5880, 'Appendix 1 - Team Data'!$B$12:$B$112,0),4)</f>
        <v>90</v>
      </c>
      <c r="J5880" s="25">
        <f t="shared" si="92"/>
        <v>1</v>
      </c>
    </row>
    <row r="5881" spans="2:10">
      <c r="B5881" s="3">
        <v>34523</v>
      </c>
      <c r="C5881" s="10" t="s">
        <v>53</v>
      </c>
      <c r="D5881" s="10" t="s">
        <v>234</v>
      </c>
      <c r="E5881" s="25">
        <v>3</v>
      </c>
      <c r="F5881" s="25">
        <v>2</v>
      </c>
      <c r="G5881" s="10" t="s">
        <v>288</v>
      </c>
      <c r="H5881" s="25">
        <f>INDEX('Appendix 1 - Team Data'!$B$12:$R$112, MATCH(C5881, 'Appendix 1 - Team Data'!$B$12:$B$112,0),4)</f>
        <v>50</v>
      </c>
      <c r="I5881" s="25">
        <f>INDEX('Appendix 1 - Team Data'!$B$12:$R$112, MATCH(D5881, 'Appendix 1 - Team Data'!$B$12:$B$112,0),4)</f>
        <v>40</v>
      </c>
      <c r="J5881" s="25">
        <f t="shared" si="92"/>
        <v>1</v>
      </c>
    </row>
    <row r="5882" spans="2:10">
      <c r="B5882" s="3">
        <v>34524</v>
      </c>
      <c r="C5882" s="10" t="s">
        <v>211</v>
      </c>
      <c r="D5882" s="10" t="s">
        <v>21</v>
      </c>
      <c r="E5882" s="25">
        <v>2</v>
      </c>
      <c r="F5882" s="25">
        <v>1</v>
      </c>
      <c r="G5882" s="10" t="s">
        <v>286</v>
      </c>
      <c r="H5882" s="25">
        <f>INDEX('Appendix 1 - Team Data'!$B$12:$R$112, MATCH(C5882, 'Appendix 1 - Team Data'!$B$12:$B$112,0),4)</f>
        <v>90</v>
      </c>
      <c r="I5882" s="25">
        <f>INDEX('Appendix 1 - Team Data'!$B$12:$R$112, MATCH(D5882, 'Appendix 1 - Team Data'!$B$12:$B$112,0),4)</f>
        <v>90</v>
      </c>
      <c r="J5882" s="25">
        <f t="shared" si="92"/>
        <v>1</v>
      </c>
    </row>
    <row r="5883" spans="2:10">
      <c r="B5883" s="3">
        <v>34524</v>
      </c>
      <c r="C5883" s="10" t="s">
        <v>212</v>
      </c>
      <c r="D5883" s="10" t="s">
        <v>35</v>
      </c>
      <c r="E5883" s="25">
        <v>2</v>
      </c>
      <c r="F5883" s="25">
        <v>3</v>
      </c>
      <c r="G5883" s="10" t="s">
        <v>286</v>
      </c>
      <c r="H5883" s="25">
        <f>INDEX('Appendix 1 - Team Data'!$B$12:$R$112, MATCH(C5883, 'Appendix 1 - Team Data'!$B$12:$B$112,0),4)</f>
        <v>80</v>
      </c>
      <c r="I5883" s="25">
        <f>INDEX('Appendix 1 - Team Data'!$B$12:$R$112, MATCH(D5883, 'Appendix 1 - Team Data'!$B$12:$B$112,0),4)</f>
        <v>90</v>
      </c>
      <c r="J5883" s="25">
        <f t="shared" si="92"/>
        <v>1</v>
      </c>
    </row>
    <row r="5884" spans="2:10">
      <c r="B5884" s="3">
        <v>34525</v>
      </c>
      <c r="C5884" s="10" t="s">
        <v>233</v>
      </c>
      <c r="D5884" s="10" t="s">
        <v>40</v>
      </c>
      <c r="E5884" s="25">
        <v>2</v>
      </c>
      <c r="F5884" s="25">
        <v>1</v>
      </c>
      <c r="G5884" s="10" t="s">
        <v>286</v>
      </c>
      <c r="H5884" s="25">
        <f>INDEX('Appendix 1 - Team Data'!$B$12:$R$112, MATCH(C5884, 'Appendix 1 - Team Data'!$B$12:$B$112,0),4)</f>
        <v>40</v>
      </c>
      <c r="I5884" s="25">
        <f>INDEX('Appendix 1 - Team Data'!$B$12:$R$112, MATCH(D5884, 'Appendix 1 - Team Data'!$B$12:$B$112,0),4)</f>
        <v>90</v>
      </c>
      <c r="J5884" s="25">
        <f t="shared" si="92"/>
        <v>1</v>
      </c>
    </row>
    <row r="5885" spans="2:10">
      <c r="B5885" s="3">
        <v>34528</v>
      </c>
      <c r="C5885" s="10" t="s">
        <v>233</v>
      </c>
      <c r="D5885" s="10" t="s">
        <v>211</v>
      </c>
      <c r="E5885" s="25">
        <v>1</v>
      </c>
      <c r="F5885" s="25">
        <v>2</v>
      </c>
      <c r="G5885" s="10" t="s">
        <v>286</v>
      </c>
      <c r="H5885" s="25">
        <f>INDEX('Appendix 1 - Team Data'!$B$12:$R$112, MATCH(C5885, 'Appendix 1 - Team Data'!$B$12:$B$112,0),4)</f>
        <v>40</v>
      </c>
      <c r="I5885" s="25">
        <f>INDEX('Appendix 1 - Team Data'!$B$12:$R$112, MATCH(D5885, 'Appendix 1 - Team Data'!$B$12:$B$112,0),4)</f>
        <v>90</v>
      </c>
      <c r="J5885" s="25">
        <f t="shared" si="92"/>
        <v>1</v>
      </c>
    </row>
    <row r="5886" spans="2:10">
      <c r="B5886" s="3">
        <v>34528</v>
      </c>
      <c r="C5886" s="10" t="s">
        <v>42</v>
      </c>
      <c r="D5886" s="10" t="s">
        <v>35</v>
      </c>
      <c r="E5886" s="25">
        <v>0</v>
      </c>
      <c r="F5886" s="25">
        <v>1</v>
      </c>
      <c r="G5886" s="10" t="s">
        <v>286</v>
      </c>
      <c r="H5886" s="25">
        <f>INDEX('Appendix 1 - Team Data'!$B$12:$R$112, MATCH(C5886, 'Appendix 1 - Team Data'!$B$12:$B$112,0),4)</f>
        <v>80</v>
      </c>
      <c r="I5886" s="25">
        <f>INDEX('Appendix 1 - Team Data'!$B$12:$R$112, MATCH(D5886, 'Appendix 1 - Team Data'!$B$12:$B$112,0),4)</f>
        <v>90</v>
      </c>
      <c r="J5886" s="25">
        <f t="shared" si="92"/>
        <v>1</v>
      </c>
    </row>
    <row r="5887" spans="2:10">
      <c r="B5887" s="3">
        <v>34529</v>
      </c>
      <c r="C5887" s="10" t="s">
        <v>53</v>
      </c>
      <c r="D5887" s="10" t="s">
        <v>234</v>
      </c>
      <c r="E5887" s="25">
        <v>2</v>
      </c>
      <c r="F5887" s="25">
        <v>1</v>
      </c>
      <c r="G5887" s="10" t="s">
        <v>288</v>
      </c>
      <c r="H5887" s="25">
        <f>INDEX('Appendix 1 - Team Data'!$B$12:$R$112, MATCH(C5887, 'Appendix 1 - Team Data'!$B$12:$B$112,0),4)</f>
        <v>50</v>
      </c>
      <c r="I5887" s="25">
        <f>INDEX('Appendix 1 - Team Data'!$B$12:$R$112, MATCH(D5887, 'Appendix 1 - Team Data'!$B$12:$B$112,0),4)</f>
        <v>40</v>
      </c>
      <c r="J5887" s="25">
        <f t="shared" si="92"/>
        <v>1</v>
      </c>
    </row>
    <row r="5888" spans="2:10">
      <c r="B5888" s="3">
        <v>34554</v>
      </c>
      <c r="C5888" s="10" t="s">
        <v>243</v>
      </c>
      <c r="D5888" s="10" t="s">
        <v>257</v>
      </c>
      <c r="E5888" s="25">
        <v>2</v>
      </c>
      <c r="F5888" s="25">
        <v>1</v>
      </c>
      <c r="G5888" s="10" t="s">
        <v>288</v>
      </c>
      <c r="H5888" s="25">
        <f>INDEX('Appendix 1 - Team Data'!$B$12:$R$112, MATCH(C5888, 'Appendix 1 - Team Data'!$B$12:$B$112,0),4)</f>
        <v>30</v>
      </c>
      <c r="I5888" s="25">
        <f>INDEX('Appendix 1 - Team Data'!$B$12:$R$112, MATCH(D5888, 'Appendix 1 - Team Data'!$B$12:$B$112,0),4)</f>
        <v>20</v>
      </c>
      <c r="J5888" s="25">
        <f t="shared" si="92"/>
        <v>1</v>
      </c>
    </row>
    <row r="5889" spans="2:10">
      <c r="B5889" s="3">
        <v>34563</v>
      </c>
      <c r="C5889" s="10" t="s">
        <v>28</v>
      </c>
      <c r="D5889" s="10" t="s">
        <v>244</v>
      </c>
      <c r="E5889" s="25">
        <v>2</v>
      </c>
      <c r="F5889" s="25">
        <v>1</v>
      </c>
      <c r="G5889" s="10" t="s">
        <v>288</v>
      </c>
      <c r="H5889" s="25">
        <f>INDEX('Appendix 1 - Team Data'!$B$12:$R$112, MATCH(C5889, 'Appendix 1 - Team Data'!$B$12:$B$112,0),4)</f>
        <v>80</v>
      </c>
      <c r="I5889" s="25">
        <f>INDEX('Appendix 1 - Team Data'!$B$12:$R$112, MATCH(D5889, 'Appendix 1 - Team Data'!$B$12:$B$112,0),4)</f>
        <v>30</v>
      </c>
      <c r="J5889" s="25">
        <f t="shared" si="92"/>
        <v>1</v>
      </c>
    </row>
    <row r="5890" spans="2:10">
      <c r="B5890" s="3">
        <v>34565</v>
      </c>
      <c r="C5890" s="10" t="s">
        <v>17</v>
      </c>
      <c r="D5890" s="10" t="s">
        <v>257</v>
      </c>
      <c r="E5890" s="25">
        <v>2</v>
      </c>
      <c r="F5890" s="25">
        <v>1</v>
      </c>
      <c r="G5890" s="10" t="s">
        <v>288</v>
      </c>
      <c r="H5890" s="25">
        <f>INDEX('Appendix 1 - Team Data'!$B$12:$R$112, MATCH(C5890, 'Appendix 1 - Team Data'!$B$12:$B$112,0),4)</f>
        <v>50</v>
      </c>
      <c r="I5890" s="25">
        <f>INDEX('Appendix 1 - Team Data'!$B$12:$R$112, MATCH(D5890, 'Appendix 1 - Team Data'!$B$12:$B$112,0),4)</f>
        <v>20</v>
      </c>
      <c r="J5890" s="25">
        <f t="shared" si="92"/>
        <v>1</v>
      </c>
    </row>
    <row r="5891" spans="2:10">
      <c r="B5891" s="3">
        <v>34567</v>
      </c>
      <c r="C5891" s="10" t="s">
        <v>17</v>
      </c>
      <c r="D5891" s="10" t="s">
        <v>257</v>
      </c>
      <c r="E5891" s="25">
        <v>0</v>
      </c>
      <c r="F5891" s="25">
        <v>1</v>
      </c>
      <c r="G5891" s="10" t="s">
        <v>288</v>
      </c>
      <c r="H5891" s="25">
        <f>INDEX('Appendix 1 - Team Data'!$B$12:$R$112, MATCH(C5891, 'Appendix 1 - Team Data'!$B$12:$B$112,0),4)</f>
        <v>50</v>
      </c>
      <c r="I5891" s="25">
        <f>INDEX('Appendix 1 - Team Data'!$B$12:$R$112, MATCH(D5891, 'Appendix 1 - Team Data'!$B$12:$B$112,0),4)</f>
        <v>20</v>
      </c>
      <c r="J5891" s="25">
        <f t="shared" si="92"/>
        <v>1</v>
      </c>
    </row>
    <row r="5892" spans="2:10">
      <c r="B5892" s="3">
        <v>34571</v>
      </c>
      <c r="C5892" s="10" t="s">
        <v>234</v>
      </c>
      <c r="D5892" s="10" t="s">
        <v>260</v>
      </c>
      <c r="E5892" s="25">
        <v>1</v>
      </c>
      <c r="F5892" s="25">
        <v>0</v>
      </c>
      <c r="G5892" s="10" t="s">
        <v>288</v>
      </c>
      <c r="H5892" s="25">
        <f>INDEX('Appendix 1 - Team Data'!$B$12:$R$112, MATCH(C5892, 'Appendix 1 - Team Data'!$B$12:$B$112,0),4)</f>
        <v>40</v>
      </c>
      <c r="I5892" s="25">
        <f>INDEX('Appendix 1 - Team Data'!$B$12:$R$112, MATCH(D5892, 'Appendix 1 - Team Data'!$B$12:$B$112,0),4)</f>
        <v>10</v>
      </c>
      <c r="J5892" s="25">
        <f t="shared" si="92"/>
        <v>1</v>
      </c>
    </row>
    <row r="5893" spans="2:10">
      <c r="B5893" s="3">
        <v>34576</v>
      </c>
      <c r="C5893" s="10" t="s">
        <v>31</v>
      </c>
      <c r="D5893" s="10" t="s">
        <v>249</v>
      </c>
      <c r="E5893" s="25">
        <v>1</v>
      </c>
      <c r="F5893" s="25">
        <v>0</v>
      </c>
      <c r="G5893" s="10" t="s">
        <v>288</v>
      </c>
      <c r="H5893" s="25">
        <f>INDEX('Appendix 1 - Team Data'!$B$12:$R$112, MATCH(C5893, 'Appendix 1 - Team Data'!$B$12:$B$112,0),4)</f>
        <v>70</v>
      </c>
      <c r="I5893" s="25">
        <f>INDEX('Appendix 1 - Team Data'!$B$12:$R$112, MATCH(D5893, 'Appendix 1 - Team Data'!$B$12:$B$112,0),4)</f>
        <v>20</v>
      </c>
      <c r="J5893" s="25">
        <f t="shared" si="92"/>
        <v>1</v>
      </c>
    </row>
    <row r="5894" spans="2:10">
      <c r="B5894" s="3">
        <v>34581</v>
      </c>
      <c r="C5894" s="10" t="s">
        <v>238</v>
      </c>
      <c r="D5894" s="10" t="s">
        <v>22</v>
      </c>
      <c r="E5894" s="25">
        <v>2</v>
      </c>
      <c r="F5894" s="25">
        <v>1</v>
      </c>
      <c r="G5894" s="10" t="s">
        <v>291</v>
      </c>
      <c r="H5894" s="25">
        <f>INDEX('Appendix 1 - Team Data'!$B$12:$R$112, MATCH(C5894, 'Appendix 1 - Team Data'!$B$12:$B$112,0),4)</f>
        <v>40</v>
      </c>
      <c r="I5894" s="25">
        <f>INDEX('Appendix 1 - Team Data'!$B$12:$R$112, MATCH(D5894, 'Appendix 1 - Team Data'!$B$12:$B$112,0),4)</f>
        <v>50</v>
      </c>
      <c r="J5894" s="25">
        <f t="shared" si="92"/>
        <v>1</v>
      </c>
    </row>
    <row r="5895" spans="2:10">
      <c r="B5895" s="3">
        <v>34581</v>
      </c>
      <c r="C5895" s="10" t="s">
        <v>252</v>
      </c>
      <c r="D5895" s="10" t="s">
        <v>50</v>
      </c>
      <c r="E5895" s="25">
        <v>2</v>
      </c>
      <c r="F5895" s="25">
        <v>1</v>
      </c>
      <c r="G5895" s="10" t="s">
        <v>293</v>
      </c>
      <c r="H5895" s="25">
        <f>INDEX('Appendix 1 - Team Data'!$B$12:$R$112, MATCH(C5895, 'Appendix 1 - Team Data'!$B$12:$B$112,0),4)</f>
        <v>20</v>
      </c>
      <c r="I5895" s="25">
        <f>INDEX('Appendix 1 - Team Data'!$B$12:$R$112, MATCH(D5895, 'Appendix 1 - Team Data'!$B$12:$B$112,0),4)</f>
        <v>80</v>
      </c>
      <c r="J5895" s="25">
        <f t="shared" si="92"/>
        <v>1</v>
      </c>
    </row>
    <row r="5896" spans="2:10">
      <c r="B5896" s="3">
        <v>34583</v>
      </c>
      <c r="C5896" s="10" t="s">
        <v>36</v>
      </c>
      <c r="D5896" s="10" t="s">
        <v>249</v>
      </c>
      <c r="E5896" s="25">
        <v>1</v>
      </c>
      <c r="F5896" s="25">
        <v>0</v>
      </c>
      <c r="G5896" s="10" t="s">
        <v>288</v>
      </c>
      <c r="H5896" s="25">
        <f>INDEX('Appendix 1 - Team Data'!$B$12:$R$112, MATCH(C5896, 'Appendix 1 - Team Data'!$B$12:$B$112,0),4)</f>
        <v>80</v>
      </c>
      <c r="I5896" s="25">
        <f>INDEX('Appendix 1 - Team Data'!$B$12:$R$112, MATCH(D5896, 'Appendix 1 - Team Data'!$B$12:$B$112,0),4)</f>
        <v>20</v>
      </c>
      <c r="J5896" s="25">
        <f t="shared" si="92"/>
        <v>1</v>
      </c>
    </row>
    <row r="5897" spans="2:10">
      <c r="B5897" s="3">
        <v>34584</v>
      </c>
      <c r="C5897" s="10" t="s">
        <v>31</v>
      </c>
      <c r="D5897" s="10" t="s">
        <v>42</v>
      </c>
      <c r="E5897" s="25">
        <v>0</v>
      </c>
      <c r="F5897" s="25">
        <v>1</v>
      </c>
      <c r="G5897" s="10" t="s">
        <v>293</v>
      </c>
      <c r="H5897" s="25">
        <f>INDEX('Appendix 1 - Team Data'!$B$12:$R$112, MATCH(C5897, 'Appendix 1 - Team Data'!$B$12:$B$112,0),4)</f>
        <v>70</v>
      </c>
      <c r="I5897" s="25">
        <f>INDEX('Appendix 1 - Team Data'!$B$12:$R$112, MATCH(D5897, 'Appendix 1 - Team Data'!$B$12:$B$112,0),4)</f>
        <v>80</v>
      </c>
      <c r="J5897" s="25">
        <f t="shared" si="92"/>
        <v>1</v>
      </c>
    </row>
    <row r="5898" spans="2:10">
      <c r="B5898" s="3">
        <v>34584</v>
      </c>
      <c r="C5898" s="10" t="s">
        <v>229</v>
      </c>
      <c r="D5898" s="10" t="s">
        <v>20</v>
      </c>
      <c r="E5898" s="25">
        <v>1</v>
      </c>
      <c r="F5898" s="25">
        <v>2</v>
      </c>
      <c r="G5898" s="10" t="s">
        <v>293</v>
      </c>
      <c r="H5898" s="25">
        <f>INDEX('Appendix 1 - Team Data'!$B$12:$R$112, MATCH(C5898, 'Appendix 1 - Team Data'!$B$12:$B$112,0),4)</f>
        <v>50</v>
      </c>
      <c r="I5898" s="25">
        <f>INDEX('Appendix 1 - Team Data'!$B$12:$R$112, MATCH(D5898, 'Appendix 1 - Team Data'!$B$12:$B$112,0),4)</f>
        <v>90</v>
      </c>
      <c r="J5898" s="25">
        <f t="shared" si="92"/>
        <v>1</v>
      </c>
    </row>
    <row r="5899" spans="2:10">
      <c r="B5899" s="3">
        <v>34584</v>
      </c>
      <c r="C5899" s="10" t="s">
        <v>246</v>
      </c>
      <c r="D5899" s="10" t="s">
        <v>261</v>
      </c>
      <c r="E5899" s="25">
        <v>1</v>
      </c>
      <c r="F5899" s="25">
        <v>0</v>
      </c>
      <c r="G5899" s="10" t="s">
        <v>293</v>
      </c>
      <c r="H5899" s="25">
        <f>INDEX('Appendix 1 - Team Data'!$B$12:$R$112, MATCH(C5899, 'Appendix 1 - Team Data'!$B$12:$B$112,0),4)</f>
        <v>30</v>
      </c>
      <c r="I5899" s="25">
        <f>INDEX('Appendix 1 - Team Data'!$B$12:$R$112, MATCH(D5899, 'Appendix 1 - Team Data'!$B$12:$B$112,0),4)</f>
        <v>10</v>
      </c>
      <c r="J5899" s="25">
        <f t="shared" si="92"/>
        <v>1</v>
      </c>
    </row>
    <row r="5900" spans="2:10">
      <c r="B5900" s="3">
        <v>34584</v>
      </c>
      <c r="C5900" s="10" t="s">
        <v>15</v>
      </c>
      <c r="D5900" s="10" t="s">
        <v>40</v>
      </c>
      <c r="E5900" s="25">
        <v>0</v>
      </c>
      <c r="F5900" s="25">
        <v>1</v>
      </c>
      <c r="G5900" s="10" t="s">
        <v>288</v>
      </c>
      <c r="H5900" s="25">
        <f>INDEX('Appendix 1 - Team Data'!$B$12:$R$112, MATCH(C5900, 'Appendix 1 - Team Data'!$B$12:$B$112,0),4)</f>
        <v>50</v>
      </c>
      <c r="I5900" s="25">
        <f>INDEX('Appendix 1 - Team Data'!$B$12:$R$112, MATCH(D5900, 'Appendix 1 - Team Data'!$B$12:$B$112,0),4)</f>
        <v>90</v>
      </c>
      <c r="J5900" s="25">
        <f t="shared" si="92"/>
        <v>1</v>
      </c>
    </row>
    <row r="5901" spans="2:10">
      <c r="B5901" s="3">
        <v>34588</v>
      </c>
      <c r="C5901" s="10" t="s">
        <v>43</v>
      </c>
      <c r="D5901" s="10" t="s">
        <v>219</v>
      </c>
      <c r="E5901" s="25">
        <v>1</v>
      </c>
      <c r="F5901" s="25">
        <v>0</v>
      </c>
      <c r="G5901" s="10" t="s">
        <v>288</v>
      </c>
      <c r="H5901" s="25">
        <f>INDEX('Appendix 1 - Team Data'!$B$12:$R$112, MATCH(C5901, 'Appendix 1 - Team Data'!$B$12:$B$112,0),4)</f>
        <v>70</v>
      </c>
      <c r="I5901" s="25">
        <f>INDEX('Appendix 1 - Team Data'!$B$12:$R$112, MATCH(D5901, 'Appendix 1 - Team Data'!$B$12:$B$112,0),4)</f>
        <v>60</v>
      </c>
      <c r="J5901" s="25">
        <f t="shared" si="92"/>
        <v>1</v>
      </c>
    </row>
    <row r="5902" spans="2:10">
      <c r="B5902" s="3">
        <v>34598</v>
      </c>
      <c r="C5902" s="10" t="s">
        <v>213</v>
      </c>
      <c r="D5902" s="10" t="s">
        <v>227</v>
      </c>
      <c r="E5902" s="25">
        <v>1</v>
      </c>
      <c r="F5902" s="25">
        <v>2</v>
      </c>
      <c r="G5902" s="10" t="s">
        <v>288</v>
      </c>
      <c r="H5902" s="25">
        <f>INDEX('Appendix 1 - Team Data'!$B$12:$R$112, MATCH(C5902, 'Appendix 1 - Team Data'!$B$12:$B$112,0),4)</f>
        <v>80</v>
      </c>
      <c r="I5902" s="25">
        <f>INDEX('Appendix 1 - Team Data'!$B$12:$R$112, MATCH(D5902, 'Appendix 1 - Team Data'!$B$12:$B$112,0),4)</f>
        <v>50</v>
      </c>
      <c r="J5902" s="25">
        <f t="shared" si="92"/>
        <v>1</v>
      </c>
    </row>
    <row r="5903" spans="2:10">
      <c r="B5903" s="3">
        <v>34619</v>
      </c>
      <c r="C5903" s="10" t="s">
        <v>226</v>
      </c>
      <c r="D5903" s="10" t="s">
        <v>229</v>
      </c>
      <c r="E5903" s="25">
        <v>1</v>
      </c>
      <c r="F5903" s="25">
        <v>2</v>
      </c>
      <c r="G5903" s="10" t="s">
        <v>293</v>
      </c>
      <c r="H5903" s="25">
        <f>INDEX('Appendix 1 - Team Data'!$B$12:$R$112, MATCH(C5903, 'Appendix 1 - Team Data'!$B$12:$B$112,0),4)</f>
        <v>60</v>
      </c>
      <c r="I5903" s="25">
        <f>INDEX('Appendix 1 - Team Data'!$B$12:$R$112, MATCH(D5903, 'Appendix 1 - Team Data'!$B$12:$B$112,0),4)</f>
        <v>50</v>
      </c>
      <c r="J5903" s="25">
        <f t="shared" si="92"/>
        <v>1</v>
      </c>
    </row>
    <row r="5904" spans="2:10">
      <c r="B5904" s="3">
        <v>34626</v>
      </c>
      <c r="C5904" s="10" t="s">
        <v>27</v>
      </c>
      <c r="D5904" s="10" t="s">
        <v>18</v>
      </c>
      <c r="E5904" s="25">
        <v>0</v>
      </c>
      <c r="F5904" s="25">
        <v>1</v>
      </c>
      <c r="G5904" s="10" t="s">
        <v>288</v>
      </c>
      <c r="H5904" s="25">
        <f>INDEX('Appendix 1 - Team Data'!$B$12:$R$112, MATCH(C5904, 'Appendix 1 - Team Data'!$B$12:$B$112,0),4)</f>
        <v>80</v>
      </c>
      <c r="I5904" s="25">
        <f>INDEX('Appendix 1 - Team Data'!$B$12:$R$112, MATCH(D5904, 'Appendix 1 - Team Data'!$B$12:$B$112,0),4)</f>
        <v>80</v>
      </c>
      <c r="J5904" s="25">
        <f t="shared" si="92"/>
        <v>1</v>
      </c>
    </row>
    <row r="5905" spans="2:10">
      <c r="B5905" s="3">
        <v>34630</v>
      </c>
      <c r="C5905" s="10" t="s">
        <v>253</v>
      </c>
      <c r="D5905" s="10" t="s">
        <v>51</v>
      </c>
      <c r="E5905" s="25">
        <v>0</v>
      </c>
      <c r="F5905" s="25">
        <v>1</v>
      </c>
      <c r="G5905" s="10" t="s">
        <v>288</v>
      </c>
      <c r="H5905" s="25">
        <f>INDEX('Appendix 1 - Team Data'!$B$12:$R$112, MATCH(C5905, 'Appendix 1 - Team Data'!$B$12:$B$112,0),4)</f>
        <v>20</v>
      </c>
      <c r="I5905" s="25">
        <f>INDEX('Appendix 1 - Team Data'!$B$12:$R$112, MATCH(D5905, 'Appendix 1 - Team Data'!$B$12:$B$112,0),4)</f>
        <v>70</v>
      </c>
      <c r="J5905" s="25">
        <f t="shared" si="92"/>
        <v>1</v>
      </c>
    </row>
    <row r="5906" spans="2:10">
      <c r="B5906" s="3">
        <v>34632</v>
      </c>
      <c r="C5906" s="10" t="s">
        <v>253</v>
      </c>
      <c r="D5906" s="10" t="s">
        <v>51</v>
      </c>
      <c r="E5906" s="25">
        <v>2</v>
      </c>
      <c r="F5906" s="25">
        <v>1</v>
      </c>
      <c r="G5906" s="10" t="s">
        <v>288</v>
      </c>
      <c r="H5906" s="25">
        <f>INDEX('Appendix 1 - Team Data'!$B$12:$R$112, MATCH(C5906, 'Appendix 1 - Team Data'!$B$12:$B$112,0),4)</f>
        <v>20</v>
      </c>
      <c r="I5906" s="25">
        <f>INDEX('Appendix 1 - Team Data'!$B$12:$R$112, MATCH(D5906, 'Appendix 1 - Team Data'!$B$12:$B$112,0),4)</f>
        <v>70</v>
      </c>
      <c r="J5906" s="25">
        <f t="shared" si="92"/>
        <v>1</v>
      </c>
    </row>
    <row r="5907" spans="2:10">
      <c r="B5907" s="3">
        <v>34635</v>
      </c>
      <c r="C5907" s="10" t="s">
        <v>249</v>
      </c>
      <c r="D5907" s="10" t="s">
        <v>51</v>
      </c>
      <c r="E5907" s="25">
        <v>3</v>
      </c>
      <c r="F5907" s="25">
        <v>2</v>
      </c>
      <c r="G5907" s="10" t="s">
        <v>288</v>
      </c>
      <c r="H5907" s="25">
        <f>INDEX('Appendix 1 - Team Data'!$B$12:$R$112, MATCH(C5907, 'Appendix 1 - Team Data'!$B$12:$B$112,0),4)</f>
        <v>20</v>
      </c>
      <c r="I5907" s="25">
        <f>INDEX('Appendix 1 - Team Data'!$B$12:$R$112, MATCH(D5907, 'Appendix 1 - Team Data'!$B$12:$B$112,0),4)</f>
        <v>70</v>
      </c>
      <c r="J5907" s="25">
        <f t="shared" si="92"/>
        <v>1</v>
      </c>
    </row>
    <row r="5908" spans="2:10">
      <c r="B5908" s="3">
        <v>34636</v>
      </c>
      <c r="C5908" s="10" t="s">
        <v>275</v>
      </c>
      <c r="D5908" s="10" t="s">
        <v>31</v>
      </c>
      <c r="E5908" s="25">
        <v>0</v>
      </c>
      <c r="F5908" s="25">
        <v>1</v>
      </c>
      <c r="G5908" s="10" t="s">
        <v>288</v>
      </c>
      <c r="H5908" s="25">
        <f>INDEX('Appendix 1 - Team Data'!$B$12:$R$112, MATCH(C5908, 'Appendix 1 - Team Data'!$B$12:$B$112,0),4)</f>
        <v>0</v>
      </c>
      <c r="I5908" s="25">
        <f>INDEX('Appendix 1 - Team Data'!$B$12:$R$112, MATCH(D5908, 'Appendix 1 - Team Data'!$B$12:$B$112,0),4)</f>
        <v>70</v>
      </c>
      <c r="J5908" s="25">
        <f t="shared" si="92"/>
        <v>1</v>
      </c>
    </row>
    <row r="5909" spans="2:10">
      <c r="B5909" s="3">
        <v>34642</v>
      </c>
      <c r="C5909" s="10" t="s">
        <v>253</v>
      </c>
      <c r="D5909" s="10" t="s">
        <v>16</v>
      </c>
      <c r="E5909" s="25">
        <v>1</v>
      </c>
      <c r="F5909" s="25">
        <v>2</v>
      </c>
      <c r="G5909" s="10" t="s">
        <v>301</v>
      </c>
      <c r="H5909" s="25">
        <f>INDEX('Appendix 1 - Team Data'!$B$12:$R$112, MATCH(C5909, 'Appendix 1 - Team Data'!$B$12:$B$112,0),4)</f>
        <v>20</v>
      </c>
      <c r="I5909" s="25">
        <f>INDEX('Appendix 1 - Team Data'!$B$12:$R$112, MATCH(D5909, 'Appendix 1 - Team Data'!$B$12:$B$112,0),4)</f>
        <v>30</v>
      </c>
      <c r="J5909" s="25">
        <f t="shared" ref="J5909:J5972" si="93">ABS(F5909-E5909)</f>
        <v>1</v>
      </c>
    </row>
    <row r="5910" spans="2:10">
      <c r="B5910" s="3">
        <v>34645</v>
      </c>
      <c r="C5910" s="10" t="s">
        <v>275</v>
      </c>
      <c r="D5910" s="10" t="s">
        <v>270</v>
      </c>
      <c r="E5910" s="25">
        <v>1</v>
      </c>
      <c r="F5910" s="25">
        <v>0</v>
      </c>
      <c r="G5910" s="10" t="s">
        <v>301</v>
      </c>
      <c r="H5910" s="25">
        <f>INDEX('Appendix 1 - Team Data'!$B$12:$R$112, MATCH(C5910, 'Appendix 1 - Team Data'!$B$12:$B$112,0),4)</f>
        <v>0</v>
      </c>
      <c r="I5910" s="25">
        <f>INDEX('Appendix 1 - Team Data'!$B$12:$R$112, MATCH(D5910, 'Appendix 1 - Team Data'!$B$12:$B$112,0),4)</f>
        <v>0</v>
      </c>
      <c r="J5910" s="25">
        <f t="shared" si="93"/>
        <v>1</v>
      </c>
    </row>
    <row r="5911" spans="2:10">
      <c r="B5911" s="3">
        <v>34650</v>
      </c>
      <c r="C5911" s="10" t="s">
        <v>270</v>
      </c>
      <c r="D5911" s="10" t="s">
        <v>16</v>
      </c>
      <c r="E5911" s="25">
        <v>1</v>
      </c>
      <c r="F5911" s="25">
        <v>2</v>
      </c>
      <c r="G5911" s="10" t="s">
        <v>301</v>
      </c>
      <c r="H5911" s="25">
        <f>INDEX('Appendix 1 - Team Data'!$B$12:$R$112, MATCH(C5911, 'Appendix 1 - Team Data'!$B$12:$B$112,0),4)</f>
        <v>0</v>
      </c>
      <c r="I5911" s="25">
        <f>INDEX('Appendix 1 - Team Data'!$B$12:$R$112, MATCH(D5911, 'Appendix 1 - Team Data'!$B$12:$B$112,0),4)</f>
        <v>30</v>
      </c>
      <c r="J5911" s="25">
        <f t="shared" si="93"/>
        <v>1</v>
      </c>
    </row>
    <row r="5912" spans="2:10">
      <c r="B5912" s="3">
        <v>34650</v>
      </c>
      <c r="C5912" s="10" t="s">
        <v>228</v>
      </c>
      <c r="D5912" s="10" t="s">
        <v>216</v>
      </c>
      <c r="E5912" s="25">
        <v>3</v>
      </c>
      <c r="F5912" s="25">
        <v>2</v>
      </c>
      <c r="G5912" s="10" t="s">
        <v>293</v>
      </c>
      <c r="H5912" s="25">
        <f>INDEX('Appendix 1 - Team Data'!$B$12:$R$112, MATCH(C5912, 'Appendix 1 - Team Data'!$B$12:$B$112,0),4)</f>
        <v>50</v>
      </c>
      <c r="I5912" s="25">
        <f>INDEX('Appendix 1 - Team Data'!$B$12:$R$112, MATCH(D5912, 'Appendix 1 - Team Data'!$B$12:$B$112,0),4)</f>
        <v>70</v>
      </c>
      <c r="J5912" s="25">
        <f t="shared" si="93"/>
        <v>1</v>
      </c>
    </row>
    <row r="5913" spans="2:10">
      <c r="B5913" s="3">
        <v>34651</v>
      </c>
      <c r="C5913" s="10" t="s">
        <v>22</v>
      </c>
      <c r="D5913" s="10" t="s">
        <v>243</v>
      </c>
      <c r="E5913" s="25">
        <v>1</v>
      </c>
      <c r="F5913" s="25">
        <v>0</v>
      </c>
      <c r="G5913" s="10" t="s">
        <v>291</v>
      </c>
      <c r="H5913" s="25">
        <f>INDEX('Appendix 1 - Team Data'!$B$12:$R$112, MATCH(C5913, 'Appendix 1 - Team Data'!$B$12:$B$112,0),4)</f>
        <v>50</v>
      </c>
      <c r="I5913" s="25">
        <f>INDEX('Appendix 1 - Team Data'!$B$12:$R$112, MATCH(D5913, 'Appendix 1 - Team Data'!$B$12:$B$112,0),4)</f>
        <v>30</v>
      </c>
      <c r="J5913" s="25">
        <f t="shared" si="93"/>
        <v>1</v>
      </c>
    </row>
    <row r="5914" spans="2:10">
      <c r="B5914" s="3">
        <v>34651</v>
      </c>
      <c r="C5914" s="10" t="s">
        <v>20</v>
      </c>
      <c r="D5914" s="10" t="s">
        <v>226</v>
      </c>
      <c r="E5914" s="25">
        <v>1</v>
      </c>
      <c r="F5914" s="25">
        <v>0</v>
      </c>
      <c r="G5914" s="10" t="s">
        <v>293</v>
      </c>
      <c r="H5914" s="25">
        <f>INDEX('Appendix 1 - Team Data'!$B$12:$R$112, MATCH(C5914, 'Appendix 1 - Team Data'!$B$12:$B$112,0),4)</f>
        <v>90</v>
      </c>
      <c r="I5914" s="25">
        <f>INDEX('Appendix 1 - Team Data'!$B$12:$R$112, MATCH(D5914, 'Appendix 1 - Team Data'!$B$12:$B$112,0),4)</f>
        <v>60</v>
      </c>
      <c r="J5914" s="25">
        <f t="shared" si="93"/>
        <v>1</v>
      </c>
    </row>
    <row r="5915" spans="2:10">
      <c r="B5915" s="3">
        <v>34654</v>
      </c>
      <c r="C5915" s="10" t="s">
        <v>239</v>
      </c>
      <c r="D5915" s="10" t="s">
        <v>40</v>
      </c>
      <c r="E5915" s="25">
        <v>1</v>
      </c>
      <c r="F5915" s="25">
        <v>2</v>
      </c>
      <c r="G5915" s="10" t="s">
        <v>293</v>
      </c>
      <c r="H5915" s="25">
        <f>INDEX('Appendix 1 - Team Data'!$B$12:$R$112, MATCH(C5915, 'Appendix 1 - Team Data'!$B$12:$B$112,0),4)</f>
        <v>40</v>
      </c>
      <c r="I5915" s="25">
        <f>INDEX('Appendix 1 - Team Data'!$B$12:$R$112, MATCH(D5915, 'Appendix 1 - Team Data'!$B$12:$B$112,0),4)</f>
        <v>90</v>
      </c>
      <c r="J5915" s="25">
        <f t="shared" si="93"/>
        <v>1</v>
      </c>
    </row>
    <row r="5916" spans="2:10">
      <c r="B5916" s="3">
        <v>34654</v>
      </c>
      <c r="C5916" s="10" t="s">
        <v>48</v>
      </c>
      <c r="D5916" s="10" t="s">
        <v>33</v>
      </c>
      <c r="E5916" s="25">
        <v>1</v>
      </c>
      <c r="F5916" s="25">
        <v>0</v>
      </c>
      <c r="G5916" s="10" t="s">
        <v>288</v>
      </c>
      <c r="H5916" s="25">
        <f>INDEX('Appendix 1 - Team Data'!$B$12:$R$112, MATCH(C5916, 'Appendix 1 - Team Data'!$B$12:$B$112,0),4)</f>
        <v>90</v>
      </c>
      <c r="I5916" s="25">
        <f>INDEX('Appendix 1 - Team Data'!$B$12:$R$112, MATCH(D5916, 'Appendix 1 - Team Data'!$B$12:$B$112,0),4)</f>
        <v>50</v>
      </c>
      <c r="J5916" s="25">
        <f t="shared" si="93"/>
        <v>1</v>
      </c>
    </row>
    <row r="5917" spans="2:10">
      <c r="B5917" s="3">
        <v>34654</v>
      </c>
      <c r="C5917" s="10" t="s">
        <v>211</v>
      </c>
      <c r="D5917" s="10" t="s">
        <v>32</v>
      </c>
      <c r="E5917" s="25">
        <v>1</v>
      </c>
      <c r="F5917" s="25">
        <v>2</v>
      </c>
      <c r="G5917" s="10" t="s">
        <v>293</v>
      </c>
      <c r="H5917" s="25">
        <f>INDEX('Appendix 1 - Team Data'!$B$12:$R$112, MATCH(C5917, 'Appendix 1 - Team Data'!$B$12:$B$112,0),4)</f>
        <v>90</v>
      </c>
      <c r="I5917" s="25">
        <f>INDEX('Appendix 1 - Team Data'!$B$12:$R$112, MATCH(D5917, 'Appendix 1 - Team Data'!$B$12:$B$112,0),4)</f>
        <v>80</v>
      </c>
      <c r="J5917" s="25">
        <f t="shared" si="93"/>
        <v>1</v>
      </c>
    </row>
    <row r="5918" spans="2:10">
      <c r="B5918" s="3">
        <v>34654</v>
      </c>
      <c r="C5918" s="10" t="s">
        <v>36</v>
      </c>
      <c r="D5918" s="10" t="s">
        <v>31</v>
      </c>
      <c r="E5918" s="25">
        <v>1</v>
      </c>
      <c r="F5918" s="25">
        <v>0</v>
      </c>
      <c r="G5918" s="10" t="s">
        <v>293</v>
      </c>
      <c r="H5918" s="25">
        <f>INDEX('Appendix 1 - Team Data'!$B$12:$R$112, MATCH(C5918, 'Appendix 1 - Team Data'!$B$12:$B$112,0),4)</f>
        <v>80</v>
      </c>
      <c r="I5918" s="25">
        <f>INDEX('Appendix 1 - Team Data'!$B$12:$R$112, MATCH(D5918, 'Appendix 1 - Team Data'!$B$12:$B$112,0),4)</f>
        <v>70</v>
      </c>
      <c r="J5918" s="25">
        <f t="shared" si="93"/>
        <v>1</v>
      </c>
    </row>
    <row r="5919" spans="2:10">
      <c r="B5919" s="3">
        <v>34664</v>
      </c>
      <c r="C5919" s="10" t="s">
        <v>231</v>
      </c>
      <c r="D5919" s="10" t="s">
        <v>243</v>
      </c>
      <c r="E5919" s="25">
        <v>1</v>
      </c>
      <c r="F5919" s="25">
        <v>2</v>
      </c>
      <c r="G5919" s="10" t="s">
        <v>340</v>
      </c>
      <c r="H5919" s="25">
        <f>INDEX('Appendix 1 - Team Data'!$B$12:$R$112, MATCH(C5919, 'Appendix 1 - Team Data'!$B$12:$B$112,0),4)</f>
        <v>40</v>
      </c>
      <c r="I5919" s="25">
        <f>INDEX('Appendix 1 - Team Data'!$B$12:$R$112, MATCH(D5919, 'Appendix 1 - Team Data'!$B$12:$B$112,0),4)</f>
        <v>30</v>
      </c>
      <c r="J5919" s="25">
        <f t="shared" si="93"/>
        <v>1</v>
      </c>
    </row>
    <row r="5920" spans="2:10">
      <c r="B5920" s="3">
        <v>34668</v>
      </c>
      <c r="C5920" s="10" t="s">
        <v>231</v>
      </c>
      <c r="D5920" s="10" t="s">
        <v>234</v>
      </c>
      <c r="E5920" s="25">
        <v>0</v>
      </c>
      <c r="F5920" s="25">
        <v>1</v>
      </c>
      <c r="G5920" s="10" t="s">
        <v>340</v>
      </c>
      <c r="H5920" s="25">
        <f>INDEX('Appendix 1 - Team Data'!$B$12:$R$112, MATCH(C5920, 'Appendix 1 - Team Data'!$B$12:$B$112,0),4)</f>
        <v>40</v>
      </c>
      <c r="I5920" s="25">
        <f>INDEX('Appendix 1 - Team Data'!$B$12:$R$112, MATCH(D5920, 'Appendix 1 - Team Data'!$B$12:$B$112,0),4)</f>
        <v>40</v>
      </c>
      <c r="J5920" s="25">
        <f t="shared" si="93"/>
        <v>1</v>
      </c>
    </row>
    <row r="5921" spans="2:10">
      <c r="B5921" s="3">
        <v>34678</v>
      </c>
      <c r="C5921" s="10" t="s">
        <v>16</v>
      </c>
      <c r="D5921" s="10" t="s">
        <v>50</v>
      </c>
      <c r="E5921" s="25">
        <v>1</v>
      </c>
      <c r="F5921" s="25">
        <v>2</v>
      </c>
      <c r="G5921" s="10" t="s">
        <v>288</v>
      </c>
      <c r="H5921" s="25">
        <f>INDEX('Appendix 1 - Team Data'!$B$12:$R$112, MATCH(C5921, 'Appendix 1 - Team Data'!$B$12:$B$112,0),4)</f>
        <v>30</v>
      </c>
      <c r="I5921" s="25">
        <f>INDEX('Appendix 1 - Team Data'!$B$12:$R$112, MATCH(D5921, 'Appendix 1 - Team Data'!$B$12:$B$112,0),4)</f>
        <v>80</v>
      </c>
      <c r="J5921" s="25">
        <f t="shared" si="93"/>
        <v>1</v>
      </c>
    </row>
    <row r="5922" spans="2:10">
      <c r="B5922" s="3">
        <v>34682</v>
      </c>
      <c r="C5922" s="10" t="s">
        <v>239</v>
      </c>
      <c r="D5922" s="10" t="s">
        <v>263</v>
      </c>
      <c r="E5922" s="25">
        <v>0</v>
      </c>
      <c r="F5922" s="25">
        <v>1</v>
      </c>
      <c r="G5922" s="10" t="s">
        <v>293</v>
      </c>
      <c r="H5922" s="25">
        <f>INDEX('Appendix 1 - Team Data'!$B$12:$R$112, MATCH(C5922, 'Appendix 1 - Team Data'!$B$12:$B$112,0),4)</f>
        <v>40</v>
      </c>
      <c r="I5922" s="25">
        <f>INDEX('Appendix 1 - Team Data'!$B$12:$R$112, MATCH(D5922, 'Appendix 1 - Team Data'!$B$12:$B$112,0),4)</f>
        <v>10</v>
      </c>
      <c r="J5922" s="25">
        <f t="shared" si="93"/>
        <v>1</v>
      </c>
    </row>
    <row r="5923" spans="2:10">
      <c r="B5923" s="3">
        <v>34682</v>
      </c>
      <c r="C5923" s="10" t="s">
        <v>225</v>
      </c>
      <c r="D5923" s="10" t="s">
        <v>36</v>
      </c>
      <c r="E5923" s="25">
        <v>1</v>
      </c>
      <c r="F5923" s="25">
        <v>2</v>
      </c>
      <c r="G5923" s="10" t="s">
        <v>293</v>
      </c>
      <c r="H5923" s="25">
        <f>INDEX('Appendix 1 - Team Data'!$B$12:$R$112, MATCH(C5923, 'Appendix 1 - Team Data'!$B$12:$B$112,0),4)</f>
        <v>60</v>
      </c>
      <c r="I5923" s="25">
        <f>INDEX('Appendix 1 - Team Data'!$B$12:$R$112, MATCH(D5923, 'Appendix 1 - Team Data'!$B$12:$B$112,0),4)</f>
        <v>80</v>
      </c>
      <c r="J5923" s="25">
        <f t="shared" si="93"/>
        <v>1</v>
      </c>
    </row>
    <row r="5924" spans="2:10">
      <c r="B5924" s="3">
        <v>34684</v>
      </c>
      <c r="C5924" s="10" t="s">
        <v>47</v>
      </c>
      <c r="D5924" s="10" t="s">
        <v>251</v>
      </c>
      <c r="E5924" s="25">
        <v>1</v>
      </c>
      <c r="F5924" s="25">
        <v>0</v>
      </c>
      <c r="G5924" s="10" t="s">
        <v>288</v>
      </c>
      <c r="H5924" s="25">
        <f>INDEX('Appendix 1 - Team Data'!$B$12:$R$112, MATCH(C5924, 'Appendix 1 - Team Data'!$B$12:$B$112,0),4)</f>
        <v>40</v>
      </c>
      <c r="I5924" s="25">
        <f>INDEX('Appendix 1 - Team Data'!$B$12:$R$112, MATCH(D5924, 'Appendix 1 - Team Data'!$B$12:$B$112,0),4)</f>
        <v>20</v>
      </c>
      <c r="J5924" s="25">
        <f t="shared" si="93"/>
        <v>1</v>
      </c>
    </row>
    <row r="5925" spans="2:10">
      <c r="B5925" s="3">
        <v>34686</v>
      </c>
      <c r="C5925" s="10" t="s">
        <v>40</v>
      </c>
      <c r="D5925" s="10" t="s">
        <v>239</v>
      </c>
      <c r="E5925" s="25">
        <v>2</v>
      </c>
      <c r="F5925" s="25">
        <v>1</v>
      </c>
      <c r="G5925" s="10" t="s">
        <v>293</v>
      </c>
      <c r="H5925" s="25">
        <f>INDEX('Appendix 1 - Team Data'!$B$12:$R$112, MATCH(C5925, 'Appendix 1 - Team Data'!$B$12:$B$112,0),4)</f>
        <v>90</v>
      </c>
      <c r="I5925" s="25">
        <f>INDEX('Appendix 1 - Team Data'!$B$12:$R$112, MATCH(D5925, 'Appendix 1 - Team Data'!$B$12:$B$112,0),4)</f>
        <v>40</v>
      </c>
      <c r="J5925" s="25">
        <f t="shared" si="93"/>
        <v>1</v>
      </c>
    </row>
    <row r="5926" spans="2:10">
      <c r="B5926" s="3">
        <v>34686</v>
      </c>
      <c r="C5926" s="10" t="s">
        <v>230</v>
      </c>
      <c r="D5926" s="10" t="s">
        <v>222</v>
      </c>
      <c r="E5926" s="25">
        <v>1</v>
      </c>
      <c r="F5926" s="25">
        <v>0</v>
      </c>
      <c r="G5926" s="10" t="s">
        <v>293</v>
      </c>
      <c r="H5926" s="25">
        <f>INDEX('Appendix 1 - Team Data'!$B$12:$R$112, MATCH(C5926, 'Appendix 1 - Team Data'!$B$12:$B$112,0),4)</f>
        <v>50</v>
      </c>
      <c r="I5926" s="25">
        <f>INDEX('Appendix 1 - Team Data'!$B$12:$R$112, MATCH(D5926, 'Appendix 1 - Team Data'!$B$12:$B$112,0),4)</f>
        <v>60</v>
      </c>
      <c r="J5926" s="25">
        <f t="shared" si="93"/>
        <v>1</v>
      </c>
    </row>
    <row r="5927" spans="2:10">
      <c r="B5927" s="3">
        <v>34695</v>
      </c>
      <c r="C5927" s="10" t="s">
        <v>30</v>
      </c>
      <c r="D5927" s="10" t="s">
        <v>38</v>
      </c>
      <c r="E5927" s="25">
        <v>1</v>
      </c>
      <c r="F5927" s="25">
        <v>0</v>
      </c>
      <c r="G5927" s="10" t="s">
        <v>288</v>
      </c>
      <c r="H5927" s="25">
        <f>INDEX('Appendix 1 - Team Data'!$B$12:$R$112, MATCH(C5927, 'Appendix 1 - Team Data'!$B$12:$B$112,0),4)</f>
        <v>90</v>
      </c>
      <c r="I5927" s="25">
        <f>INDEX('Appendix 1 - Team Data'!$B$12:$R$112, MATCH(D5927, 'Appendix 1 - Team Data'!$B$12:$B$112,0),4)</f>
        <v>70</v>
      </c>
      <c r="J5927" s="25">
        <f t="shared" si="93"/>
        <v>1</v>
      </c>
    </row>
    <row r="5928" spans="2:10">
      <c r="B5928" s="3">
        <v>34697</v>
      </c>
      <c r="C5928" s="10" t="s">
        <v>16</v>
      </c>
      <c r="D5928" s="10" t="s">
        <v>260</v>
      </c>
      <c r="E5928" s="25">
        <v>1</v>
      </c>
      <c r="F5928" s="25">
        <v>0</v>
      </c>
      <c r="G5928" s="10" t="s">
        <v>288</v>
      </c>
      <c r="H5928" s="25">
        <f>INDEX('Appendix 1 - Team Data'!$B$12:$R$112, MATCH(C5928, 'Appendix 1 - Team Data'!$B$12:$B$112,0),4)</f>
        <v>30</v>
      </c>
      <c r="I5928" s="25">
        <f>INDEX('Appendix 1 - Team Data'!$B$12:$R$112, MATCH(D5928, 'Appendix 1 - Team Data'!$B$12:$B$112,0),4)</f>
        <v>10</v>
      </c>
      <c r="J5928" s="25">
        <f t="shared" si="93"/>
        <v>1</v>
      </c>
    </row>
    <row r="5929" spans="2:10">
      <c r="B5929" s="3">
        <v>34717</v>
      </c>
      <c r="C5929" s="10" t="s">
        <v>212</v>
      </c>
      <c r="D5929" s="10" t="s">
        <v>25</v>
      </c>
      <c r="E5929" s="25">
        <v>0</v>
      </c>
      <c r="F5929" s="25">
        <v>1</v>
      </c>
      <c r="G5929" s="10" t="s">
        <v>288</v>
      </c>
      <c r="H5929" s="25">
        <f>INDEX('Appendix 1 - Team Data'!$B$12:$R$112, MATCH(C5929, 'Appendix 1 - Team Data'!$B$12:$B$112,0),4)</f>
        <v>80</v>
      </c>
      <c r="I5929" s="25">
        <f>INDEX('Appendix 1 - Team Data'!$B$12:$R$112, MATCH(D5929, 'Appendix 1 - Team Data'!$B$12:$B$112,0),4)</f>
        <v>90</v>
      </c>
      <c r="J5929" s="25">
        <f t="shared" si="93"/>
        <v>1</v>
      </c>
    </row>
    <row r="5930" spans="2:10">
      <c r="B5930" s="3">
        <v>34730</v>
      </c>
      <c r="C5930" s="10" t="s">
        <v>43</v>
      </c>
      <c r="D5930" s="10" t="s">
        <v>52</v>
      </c>
      <c r="E5930" s="25">
        <v>1</v>
      </c>
      <c r="F5930" s="25">
        <v>0</v>
      </c>
      <c r="G5930" s="10" t="s">
        <v>303</v>
      </c>
      <c r="H5930" s="25">
        <f>INDEX('Appendix 1 - Team Data'!$B$12:$R$112, MATCH(C5930, 'Appendix 1 - Team Data'!$B$12:$B$112,0),4)</f>
        <v>70</v>
      </c>
      <c r="I5930" s="25">
        <f>INDEX('Appendix 1 - Team Data'!$B$12:$R$112, MATCH(D5930, 'Appendix 1 - Team Data'!$B$12:$B$112,0),4)</f>
        <v>90</v>
      </c>
      <c r="J5930" s="25">
        <f t="shared" si="93"/>
        <v>1</v>
      </c>
    </row>
    <row r="5931" spans="2:10">
      <c r="B5931" s="3">
        <v>34731</v>
      </c>
      <c r="C5931" s="10" t="s">
        <v>41</v>
      </c>
      <c r="D5931" s="10" t="s">
        <v>18</v>
      </c>
      <c r="E5931" s="25">
        <v>1</v>
      </c>
      <c r="F5931" s="25">
        <v>0</v>
      </c>
      <c r="G5931" s="10" t="s">
        <v>288</v>
      </c>
      <c r="H5931" s="25">
        <f>INDEX('Appendix 1 - Team Data'!$B$12:$R$112, MATCH(C5931, 'Appendix 1 - Team Data'!$B$12:$B$112,0),4)</f>
        <v>80</v>
      </c>
      <c r="I5931" s="25">
        <f>INDEX('Appendix 1 - Team Data'!$B$12:$R$112, MATCH(D5931, 'Appendix 1 - Team Data'!$B$12:$B$112,0),4)</f>
        <v>80</v>
      </c>
      <c r="J5931" s="25">
        <f t="shared" si="93"/>
        <v>1</v>
      </c>
    </row>
    <row r="5932" spans="2:10">
      <c r="B5932" s="3">
        <v>34734</v>
      </c>
      <c r="C5932" s="10" t="s">
        <v>43</v>
      </c>
      <c r="D5932" s="10" t="s">
        <v>38</v>
      </c>
      <c r="E5932" s="25">
        <v>0</v>
      </c>
      <c r="F5932" s="25">
        <v>1</v>
      </c>
      <c r="G5932" s="10" t="s">
        <v>303</v>
      </c>
      <c r="H5932" s="25">
        <f>INDEX('Appendix 1 - Team Data'!$B$12:$R$112, MATCH(C5932, 'Appendix 1 - Team Data'!$B$12:$B$112,0),4)</f>
        <v>70</v>
      </c>
      <c r="I5932" s="25">
        <f>INDEX('Appendix 1 - Team Data'!$B$12:$R$112, MATCH(D5932, 'Appendix 1 - Team Data'!$B$12:$B$112,0),4)</f>
        <v>70</v>
      </c>
      <c r="J5932" s="25">
        <f t="shared" si="93"/>
        <v>1</v>
      </c>
    </row>
    <row r="5933" spans="2:10">
      <c r="B5933" s="3">
        <v>34738</v>
      </c>
      <c r="C5933" s="10" t="s">
        <v>230</v>
      </c>
      <c r="D5933" s="10" t="s">
        <v>228</v>
      </c>
      <c r="E5933" s="25">
        <v>1</v>
      </c>
      <c r="F5933" s="25">
        <v>0</v>
      </c>
      <c r="G5933" s="10" t="s">
        <v>288</v>
      </c>
      <c r="H5933" s="25">
        <f>INDEX('Appendix 1 - Team Data'!$B$12:$R$112, MATCH(C5933, 'Appendix 1 - Team Data'!$B$12:$B$112,0),4)</f>
        <v>50</v>
      </c>
      <c r="I5933" s="25">
        <f>INDEX('Appendix 1 - Team Data'!$B$12:$R$112, MATCH(D5933, 'Appendix 1 - Team Data'!$B$12:$B$112,0),4)</f>
        <v>50</v>
      </c>
      <c r="J5933" s="25">
        <f t="shared" si="93"/>
        <v>1</v>
      </c>
    </row>
    <row r="5934" spans="2:10">
      <c r="B5934" s="3">
        <v>34741</v>
      </c>
      <c r="C5934" s="10" t="s">
        <v>26</v>
      </c>
      <c r="D5934" s="10" t="s">
        <v>52</v>
      </c>
      <c r="E5934" s="25">
        <v>0</v>
      </c>
      <c r="F5934" s="25">
        <v>1</v>
      </c>
      <c r="G5934" s="10" t="s">
        <v>288</v>
      </c>
      <c r="H5934" s="25">
        <f>INDEX('Appendix 1 - Team Data'!$B$12:$R$112, MATCH(C5934, 'Appendix 1 - Team Data'!$B$12:$B$112,0),4)</f>
        <v>60</v>
      </c>
      <c r="I5934" s="25">
        <f>INDEX('Appendix 1 - Team Data'!$B$12:$R$112, MATCH(D5934, 'Appendix 1 - Team Data'!$B$12:$B$112,0),4)</f>
        <v>90</v>
      </c>
      <c r="J5934" s="25">
        <f t="shared" si="93"/>
        <v>1</v>
      </c>
    </row>
    <row r="5935" spans="2:10">
      <c r="B5935" s="3">
        <v>34745</v>
      </c>
      <c r="C5935" s="10" t="s">
        <v>26</v>
      </c>
      <c r="D5935" s="10" t="s">
        <v>53</v>
      </c>
      <c r="E5935" s="25">
        <v>2</v>
      </c>
      <c r="F5935" s="25">
        <v>1</v>
      </c>
      <c r="G5935" s="10" t="s">
        <v>288</v>
      </c>
      <c r="H5935" s="25">
        <f>INDEX('Appendix 1 - Team Data'!$B$12:$R$112, MATCH(C5935, 'Appendix 1 - Team Data'!$B$12:$B$112,0),4)</f>
        <v>60</v>
      </c>
      <c r="I5935" s="25">
        <f>INDEX('Appendix 1 - Team Data'!$B$12:$R$112, MATCH(D5935, 'Appendix 1 - Team Data'!$B$12:$B$112,0),4)</f>
        <v>50</v>
      </c>
      <c r="J5935" s="25">
        <f t="shared" si="93"/>
        <v>1</v>
      </c>
    </row>
    <row r="5936" spans="2:10">
      <c r="B5936" s="3">
        <v>34745</v>
      </c>
      <c r="C5936" s="10" t="s">
        <v>221</v>
      </c>
      <c r="D5936" s="10" t="s">
        <v>48</v>
      </c>
      <c r="E5936" s="25">
        <v>1</v>
      </c>
      <c r="F5936" s="25">
        <v>0</v>
      </c>
      <c r="G5936" s="10" t="s">
        <v>288</v>
      </c>
      <c r="H5936" s="25">
        <f>INDEX('Appendix 1 - Team Data'!$B$12:$R$112, MATCH(C5936, 'Appendix 1 - Team Data'!$B$12:$B$112,0),4)</f>
        <v>60</v>
      </c>
      <c r="I5936" s="25">
        <f>INDEX('Appendix 1 - Team Data'!$B$12:$R$112, MATCH(D5936, 'Appendix 1 - Team Data'!$B$12:$B$112,0),4)</f>
        <v>90</v>
      </c>
      <c r="J5936" s="25">
        <f t="shared" si="93"/>
        <v>1</v>
      </c>
    </row>
    <row r="5937" spans="2:10">
      <c r="B5937" s="3">
        <v>34752</v>
      </c>
      <c r="C5937" s="10" t="s">
        <v>212</v>
      </c>
      <c r="D5937" s="10" t="s">
        <v>20</v>
      </c>
      <c r="E5937" s="25">
        <v>0</v>
      </c>
      <c r="F5937" s="25">
        <v>1</v>
      </c>
      <c r="G5937" s="10" t="s">
        <v>288</v>
      </c>
      <c r="H5937" s="25">
        <f>INDEX('Appendix 1 - Team Data'!$B$12:$R$112, MATCH(C5937, 'Appendix 1 - Team Data'!$B$12:$B$112,0),4)</f>
        <v>80</v>
      </c>
      <c r="I5937" s="25">
        <f>INDEX('Appendix 1 - Team Data'!$B$12:$R$112, MATCH(D5937, 'Appendix 1 - Team Data'!$B$12:$B$112,0),4)</f>
        <v>90</v>
      </c>
      <c r="J5937" s="25">
        <f t="shared" si="93"/>
        <v>1</v>
      </c>
    </row>
    <row r="5938" spans="2:10">
      <c r="B5938" s="3">
        <v>34753</v>
      </c>
      <c r="C5938" s="10" t="s">
        <v>248</v>
      </c>
      <c r="D5938" s="10" t="s">
        <v>53</v>
      </c>
      <c r="E5938" s="25">
        <v>1</v>
      </c>
      <c r="F5938" s="25">
        <v>2</v>
      </c>
      <c r="G5938" s="10" t="s">
        <v>338</v>
      </c>
      <c r="H5938" s="25">
        <f>INDEX('Appendix 1 - Team Data'!$B$12:$R$112, MATCH(C5938, 'Appendix 1 - Team Data'!$B$12:$B$112,0),4)</f>
        <v>30</v>
      </c>
      <c r="I5938" s="25">
        <f>INDEX('Appendix 1 - Team Data'!$B$12:$R$112, MATCH(D5938, 'Appendix 1 - Team Data'!$B$12:$B$112,0),4)</f>
        <v>50</v>
      </c>
      <c r="J5938" s="25">
        <f t="shared" si="93"/>
        <v>1</v>
      </c>
    </row>
    <row r="5939" spans="2:10">
      <c r="B5939" s="3">
        <v>34766</v>
      </c>
      <c r="C5939" s="10" t="s">
        <v>216</v>
      </c>
      <c r="D5939" s="10" t="s">
        <v>15</v>
      </c>
      <c r="E5939" s="25">
        <v>2</v>
      </c>
      <c r="F5939" s="25">
        <v>1</v>
      </c>
      <c r="G5939" s="10" t="s">
        <v>288</v>
      </c>
      <c r="H5939" s="25">
        <f>INDEX('Appendix 1 - Team Data'!$B$12:$R$112, MATCH(C5939, 'Appendix 1 - Team Data'!$B$12:$B$112,0),4)</f>
        <v>70</v>
      </c>
      <c r="I5939" s="25">
        <f>INDEX('Appendix 1 - Team Data'!$B$12:$R$112, MATCH(D5939, 'Appendix 1 - Team Data'!$B$12:$B$112,0),4)</f>
        <v>50</v>
      </c>
      <c r="J5939" s="25">
        <f t="shared" si="93"/>
        <v>1</v>
      </c>
    </row>
    <row r="5940" spans="2:10">
      <c r="B5940" s="3">
        <v>34766</v>
      </c>
      <c r="C5940" s="10" t="s">
        <v>225</v>
      </c>
      <c r="D5940" s="10" t="s">
        <v>252</v>
      </c>
      <c r="E5940" s="25">
        <v>2</v>
      </c>
      <c r="F5940" s="25">
        <v>1</v>
      </c>
      <c r="G5940" s="10" t="s">
        <v>288</v>
      </c>
      <c r="H5940" s="25">
        <f>INDEX('Appendix 1 - Team Data'!$B$12:$R$112, MATCH(C5940, 'Appendix 1 - Team Data'!$B$12:$B$112,0),4)</f>
        <v>60</v>
      </c>
      <c r="I5940" s="25">
        <f>INDEX('Appendix 1 - Team Data'!$B$12:$R$112, MATCH(D5940, 'Appendix 1 - Team Data'!$B$12:$B$112,0),4)</f>
        <v>20</v>
      </c>
      <c r="J5940" s="25">
        <f t="shared" si="93"/>
        <v>1</v>
      </c>
    </row>
    <row r="5941" spans="2:10">
      <c r="B5941" s="3">
        <v>34780</v>
      </c>
      <c r="C5941" s="10" t="s">
        <v>52</v>
      </c>
      <c r="D5941" s="10" t="s">
        <v>18</v>
      </c>
      <c r="E5941" s="25">
        <v>2</v>
      </c>
      <c r="F5941" s="25">
        <v>1</v>
      </c>
      <c r="G5941" s="10" t="s">
        <v>288</v>
      </c>
      <c r="H5941" s="25">
        <f>INDEX('Appendix 1 - Team Data'!$B$12:$R$112, MATCH(C5941, 'Appendix 1 - Team Data'!$B$12:$B$112,0),4)</f>
        <v>90</v>
      </c>
      <c r="I5941" s="25">
        <f>INDEX('Appendix 1 - Team Data'!$B$12:$R$112, MATCH(D5941, 'Appendix 1 - Team Data'!$B$12:$B$112,0),4)</f>
        <v>80</v>
      </c>
      <c r="J5941" s="25">
        <f t="shared" si="93"/>
        <v>1</v>
      </c>
    </row>
    <row r="5942" spans="2:10">
      <c r="B5942" s="3">
        <v>34787</v>
      </c>
      <c r="C5942" s="10" t="s">
        <v>41</v>
      </c>
      <c r="D5942" s="10" t="s">
        <v>213</v>
      </c>
      <c r="E5942" s="25">
        <v>1</v>
      </c>
      <c r="F5942" s="25">
        <v>2</v>
      </c>
      <c r="G5942" s="10" t="s">
        <v>288</v>
      </c>
      <c r="H5942" s="25">
        <f>INDEX('Appendix 1 - Team Data'!$B$12:$R$112, MATCH(C5942, 'Appendix 1 - Team Data'!$B$12:$B$112,0),4)</f>
        <v>80</v>
      </c>
      <c r="I5942" s="25">
        <f>INDEX('Appendix 1 - Team Data'!$B$12:$R$112, MATCH(D5942, 'Appendix 1 - Team Data'!$B$12:$B$112,0),4)</f>
        <v>80</v>
      </c>
      <c r="J5942" s="25">
        <f t="shared" si="93"/>
        <v>1</v>
      </c>
    </row>
    <row r="5943" spans="2:10">
      <c r="B5943" s="3">
        <v>34787</v>
      </c>
      <c r="C5943" s="10" t="s">
        <v>228</v>
      </c>
      <c r="D5943" s="10" t="s">
        <v>50</v>
      </c>
      <c r="E5943" s="25">
        <v>2</v>
      </c>
      <c r="F5943" s="25">
        <v>1</v>
      </c>
      <c r="G5943" s="10" t="s">
        <v>293</v>
      </c>
      <c r="H5943" s="25">
        <f>INDEX('Appendix 1 - Team Data'!$B$12:$R$112, MATCH(C5943, 'Appendix 1 - Team Data'!$B$12:$B$112,0),4)</f>
        <v>50</v>
      </c>
      <c r="I5943" s="25">
        <f>INDEX('Appendix 1 - Team Data'!$B$12:$R$112, MATCH(D5943, 'Appendix 1 - Team Data'!$B$12:$B$112,0),4)</f>
        <v>80</v>
      </c>
      <c r="J5943" s="25">
        <f t="shared" si="93"/>
        <v>1</v>
      </c>
    </row>
    <row r="5944" spans="2:10">
      <c r="B5944" s="3">
        <v>34787</v>
      </c>
      <c r="C5944" s="10" t="s">
        <v>225</v>
      </c>
      <c r="D5944" s="10" t="s">
        <v>42</v>
      </c>
      <c r="E5944" s="25">
        <v>2</v>
      </c>
      <c r="F5944" s="25">
        <v>1</v>
      </c>
      <c r="G5944" s="10" t="s">
        <v>293</v>
      </c>
      <c r="H5944" s="25">
        <f>INDEX('Appendix 1 - Team Data'!$B$12:$R$112, MATCH(C5944, 'Appendix 1 - Team Data'!$B$12:$B$112,0),4)</f>
        <v>60</v>
      </c>
      <c r="I5944" s="25">
        <f>INDEX('Appendix 1 - Team Data'!$B$12:$R$112, MATCH(D5944, 'Appendix 1 - Team Data'!$B$12:$B$112,0),4)</f>
        <v>80</v>
      </c>
      <c r="J5944" s="25">
        <f t="shared" si="93"/>
        <v>1</v>
      </c>
    </row>
    <row r="5945" spans="2:10">
      <c r="B5945" s="3">
        <v>34789</v>
      </c>
      <c r="C5945" s="10" t="s">
        <v>38</v>
      </c>
      <c r="D5945" s="10" t="s">
        <v>18</v>
      </c>
      <c r="E5945" s="25">
        <v>1</v>
      </c>
      <c r="F5945" s="25">
        <v>0</v>
      </c>
      <c r="G5945" s="10" t="s">
        <v>288</v>
      </c>
      <c r="H5945" s="25">
        <f>INDEX('Appendix 1 - Team Data'!$B$12:$R$112, MATCH(C5945, 'Appendix 1 - Team Data'!$B$12:$B$112,0),4)</f>
        <v>70</v>
      </c>
      <c r="I5945" s="25">
        <f>INDEX('Appendix 1 - Team Data'!$B$12:$R$112, MATCH(D5945, 'Appendix 1 - Team Data'!$B$12:$B$112,0),4)</f>
        <v>80</v>
      </c>
      <c r="J5945" s="25">
        <f t="shared" si="93"/>
        <v>1</v>
      </c>
    </row>
    <row r="5946" spans="2:10">
      <c r="B5946" s="3">
        <v>34789</v>
      </c>
      <c r="C5946" s="10" t="s">
        <v>241</v>
      </c>
      <c r="D5946" s="10" t="s">
        <v>17</v>
      </c>
      <c r="E5946" s="25">
        <v>1</v>
      </c>
      <c r="F5946" s="25">
        <v>2</v>
      </c>
      <c r="G5946" s="10" t="s">
        <v>288</v>
      </c>
      <c r="H5946" s="25">
        <f>INDEX('Appendix 1 - Team Data'!$B$12:$R$112, MATCH(C5946, 'Appendix 1 - Team Data'!$B$12:$B$112,0),4)</f>
        <v>30</v>
      </c>
      <c r="I5946" s="25">
        <f>INDEX('Appendix 1 - Team Data'!$B$12:$R$112, MATCH(D5946, 'Appendix 1 - Team Data'!$B$12:$B$112,0),4)</f>
        <v>50</v>
      </c>
      <c r="J5946" s="25">
        <f t="shared" si="93"/>
        <v>1</v>
      </c>
    </row>
    <row r="5947" spans="2:10">
      <c r="B5947" s="3">
        <v>34794</v>
      </c>
      <c r="C5947" s="10" t="s">
        <v>18</v>
      </c>
      <c r="D5947" s="10" t="s">
        <v>27</v>
      </c>
      <c r="E5947" s="25">
        <v>1</v>
      </c>
      <c r="F5947" s="25">
        <v>0</v>
      </c>
      <c r="G5947" s="10" t="s">
        <v>288</v>
      </c>
      <c r="H5947" s="25">
        <f>INDEX('Appendix 1 - Team Data'!$B$12:$R$112, MATCH(C5947, 'Appendix 1 - Team Data'!$B$12:$B$112,0),4)</f>
        <v>80</v>
      </c>
      <c r="I5947" s="25">
        <f>INDEX('Appendix 1 - Team Data'!$B$12:$R$112, MATCH(D5947, 'Appendix 1 - Team Data'!$B$12:$B$112,0),4)</f>
        <v>80</v>
      </c>
      <c r="J5947" s="25">
        <f t="shared" si="93"/>
        <v>1</v>
      </c>
    </row>
    <row r="5948" spans="2:10">
      <c r="B5948" s="3">
        <v>34803</v>
      </c>
      <c r="C5948" s="10" t="s">
        <v>17</v>
      </c>
      <c r="D5948" s="10" t="s">
        <v>47</v>
      </c>
      <c r="E5948" s="25">
        <v>1</v>
      </c>
      <c r="F5948" s="25">
        <v>0</v>
      </c>
      <c r="G5948" s="10" t="s">
        <v>288</v>
      </c>
      <c r="H5948" s="25">
        <f>INDEX('Appendix 1 - Team Data'!$B$12:$R$112, MATCH(C5948, 'Appendix 1 - Team Data'!$B$12:$B$112,0),4)</f>
        <v>50</v>
      </c>
      <c r="I5948" s="25">
        <f>INDEX('Appendix 1 - Team Data'!$B$12:$R$112, MATCH(D5948, 'Appendix 1 - Team Data'!$B$12:$B$112,0),4)</f>
        <v>40</v>
      </c>
      <c r="J5948" s="25">
        <f t="shared" si="93"/>
        <v>1</v>
      </c>
    </row>
    <row r="5949" spans="2:10">
      <c r="B5949" s="3">
        <v>34814</v>
      </c>
      <c r="C5949" s="10" t="s">
        <v>50</v>
      </c>
      <c r="D5949" s="10" t="s">
        <v>252</v>
      </c>
      <c r="E5949" s="25">
        <v>4</v>
      </c>
      <c r="F5949" s="25">
        <v>3</v>
      </c>
      <c r="G5949" s="10" t="s">
        <v>293</v>
      </c>
      <c r="H5949" s="25">
        <f>INDEX('Appendix 1 - Team Data'!$B$12:$R$112, MATCH(C5949, 'Appendix 1 - Team Data'!$B$12:$B$112,0),4)</f>
        <v>80</v>
      </c>
      <c r="I5949" s="25">
        <f>INDEX('Appendix 1 - Team Data'!$B$12:$R$112, MATCH(D5949, 'Appendix 1 - Team Data'!$B$12:$B$112,0),4)</f>
        <v>20</v>
      </c>
      <c r="J5949" s="25">
        <f t="shared" si="93"/>
        <v>1</v>
      </c>
    </row>
    <row r="5950" spans="2:10">
      <c r="B5950" s="3">
        <v>34815</v>
      </c>
      <c r="C5950" s="10" t="s">
        <v>28</v>
      </c>
      <c r="D5950" s="10" t="s">
        <v>256</v>
      </c>
      <c r="E5950" s="25">
        <v>1</v>
      </c>
      <c r="F5950" s="25">
        <v>0</v>
      </c>
      <c r="G5950" s="10" t="s">
        <v>293</v>
      </c>
      <c r="H5950" s="25">
        <f>INDEX('Appendix 1 - Team Data'!$B$12:$R$112, MATCH(C5950, 'Appendix 1 - Team Data'!$B$12:$B$112,0),4)</f>
        <v>80</v>
      </c>
      <c r="I5950" s="25">
        <f>INDEX('Appendix 1 - Team Data'!$B$12:$R$112, MATCH(D5950, 'Appendix 1 - Team Data'!$B$12:$B$112,0),4)</f>
        <v>20</v>
      </c>
      <c r="J5950" s="25">
        <f t="shared" si="93"/>
        <v>1</v>
      </c>
    </row>
    <row r="5951" spans="2:10">
      <c r="B5951" s="3">
        <v>34815</v>
      </c>
      <c r="C5951" s="10" t="s">
        <v>258</v>
      </c>
      <c r="D5951" s="10" t="s">
        <v>219</v>
      </c>
      <c r="E5951" s="25">
        <v>0</v>
      </c>
      <c r="F5951" s="25">
        <v>1</v>
      </c>
      <c r="G5951" s="10" t="s">
        <v>293</v>
      </c>
      <c r="H5951" s="25">
        <f>INDEX('Appendix 1 - Team Data'!$B$12:$R$112, MATCH(C5951, 'Appendix 1 - Team Data'!$B$12:$B$112,0),4)</f>
        <v>20</v>
      </c>
      <c r="I5951" s="25">
        <f>INDEX('Appendix 1 - Team Data'!$B$12:$R$112, MATCH(D5951, 'Appendix 1 - Team Data'!$B$12:$B$112,0),4)</f>
        <v>60</v>
      </c>
      <c r="J5951" s="25">
        <f t="shared" si="93"/>
        <v>1</v>
      </c>
    </row>
    <row r="5952" spans="2:10">
      <c r="B5952" s="3">
        <v>34815</v>
      </c>
      <c r="C5952" s="10" t="s">
        <v>236</v>
      </c>
      <c r="D5952" s="10" t="s">
        <v>42</v>
      </c>
      <c r="E5952" s="25">
        <v>1</v>
      </c>
      <c r="F5952" s="25">
        <v>0</v>
      </c>
      <c r="G5952" s="10" t="s">
        <v>293</v>
      </c>
      <c r="H5952" s="25">
        <f>INDEX('Appendix 1 - Team Data'!$B$12:$R$112, MATCH(C5952, 'Appendix 1 - Team Data'!$B$12:$B$112,0),4)</f>
        <v>40</v>
      </c>
      <c r="I5952" s="25">
        <f>INDEX('Appendix 1 - Team Data'!$B$12:$R$112, MATCH(D5952, 'Appendix 1 - Team Data'!$B$12:$B$112,0),4)</f>
        <v>80</v>
      </c>
      <c r="J5952" s="25">
        <f t="shared" si="93"/>
        <v>1</v>
      </c>
    </row>
    <row r="5953" spans="2:10">
      <c r="B5953" s="3">
        <v>34815</v>
      </c>
      <c r="C5953" s="10" t="s">
        <v>221</v>
      </c>
      <c r="D5953" s="10" t="s">
        <v>20</v>
      </c>
      <c r="E5953" s="25">
        <v>1</v>
      </c>
      <c r="F5953" s="25">
        <v>0</v>
      </c>
      <c r="G5953" s="10" t="s">
        <v>293</v>
      </c>
      <c r="H5953" s="25">
        <f>INDEX('Appendix 1 - Team Data'!$B$12:$R$112, MATCH(C5953, 'Appendix 1 - Team Data'!$B$12:$B$112,0),4)</f>
        <v>60</v>
      </c>
      <c r="I5953" s="25">
        <f>INDEX('Appendix 1 - Team Data'!$B$12:$R$112, MATCH(D5953, 'Appendix 1 - Team Data'!$B$12:$B$112,0),4)</f>
        <v>90</v>
      </c>
      <c r="J5953" s="25">
        <f t="shared" si="93"/>
        <v>1</v>
      </c>
    </row>
    <row r="5954" spans="2:10">
      <c r="B5954" s="3">
        <v>34815</v>
      </c>
      <c r="C5954" s="10" t="s">
        <v>36</v>
      </c>
      <c r="D5954" s="10" t="s">
        <v>225</v>
      </c>
      <c r="E5954" s="25">
        <v>1</v>
      </c>
      <c r="F5954" s="25">
        <v>2</v>
      </c>
      <c r="G5954" s="10" t="s">
        <v>293</v>
      </c>
      <c r="H5954" s="25">
        <f>INDEX('Appendix 1 - Team Data'!$B$12:$R$112, MATCH(C5954, 'Appendix 1 - Team Data'!$B$12:$B$112,0),4)</f>
        <v>80</v>
      </c>
      <c r="I5954" s="25">
        <f>INDEX('Appendix 1 - Team Data'!$B$12:$R$112, MATCH(D5954, 'Appendix 1 - Team Data'!$B$12:$B$112,0),4)</f>
        <v>60</v>
      </c>
      <c r="J5954" s="25">
        <f t="shared" si="93"/>
        <v>1</v>
      </c>
    </row>
    <row r="5955" spans="2:10">
      <c r="B5955" s="3">
        <v>34823</v>
      </c>
      <c r="C5955" s="10" t="s">
        <v>275</v>
      </c>
      <c r="D5955" s="10" t="s">
        <v>257</v>
      </c>
      <c r="E5955" s="25">
        <v>2</v>
      </c>
      <c r="F5955" s="25">
        <v>1</v>
      </c>
      <c r="G5955" s="10" t="s">
        <v>288</v>
      </c>
      <c r="H5955" s="25">
        <f>INDEX('Appendix 1 - Team Data'!$B$12:$R$112, MATCH(C5955, 'Appendix 1 - Team Data'!$B$12:$B$112,0),4)</f>
        <v>0</v>
      </c>
      <c r="I5955" s="25">
        <f>INDEX('Appendix 1 - Team Data'!$B$12:$R$112, MATCH(D5955, 'Appendix 1 - Team Data'!$B$12:$B$112,0),4)</f>
        <v>20</v>
      </c>
      <c r="J5955" s="25">
        <f t="shared" si="93"/>
        <v>1</v>
      </c>
    </row>
    <row r="5956" spans="2:10">
      <c r="B5956" s="3">
        <v>34832</v>
      </c>
      <c r="C5956" s="10" t="s">
        <v>243</v>
      </c>
      <c r="D5956" s="10" t="s">
        <v>257</v>
      </c>
      <c r="E5956" s="25">
        <v>0</v>
      </c>
      <c r="F5956" s="25">
        <v>1</v>
      </c>
      <c r="G5956" s="10" t="s">
        <v>288</v>
      </c>
      <c r="H5956" s="25">
        <f>INDEX('Appendix 1 - Team Data'!$B$12:$R$112, MATCH(C5956, 'Appendix 1 - Team Data'!$B$12:$B$112,0),4)</f>
        <v>30</v>
      </c>
      <c r="I5956" s="25">
        <f>INDEX('Appendix 1 - Team Data'!$B$12:$R$112, MATCH(D5956, 'Appendix 1 - Team Data'!$B$12:$B$112,0),4)</f>
        <v>20</v>
      </c>
      <c r="J5956" s="25">
        <f t="shared" si="93"/>
        <v>1</v>
      </c>
    </row>
    <row r="5957" spans="2:10">
      <c r="B5957" s="3">
        <v>34836</v>
      </c>
      <c r="C5957" s="10" t="s">
        <v>252</v>
      </c>
      <c r="D5957" s="10" t="s">
        <v>35</v>
      </c>
      <c r="E5957" s="25">
        <v>1</v>
      </c>
      <c r="F5957" s="25">
        <v>2</v>
      </c>
      <c r="G5957" s="10" t="s">
        <v>288</v>
      </c>
      <c r="H5957" s="25">
        <f>INDEX('Appendix 1 - Team Data'!$B$12:$R$112, MATCH(C5957, 'Appendix 1 - Team Data'!$B$12:$B$112,0),4)</f>
        <v>20</v>
      </c>
      <c r="I5957" s="25">
        <f>INDEX('Appendix 1 - Team Data'!$B$12:$R$112, MATCH(D5957, 'Appendix 1 - Team Data'!$B$12:$B$112,0),4)</f>
        <v>90</v>
      </c>
      <c r="J5957" s="25">
        <f t="shared" si="93"/>
        <v>1</v>
      </c>
    </row>
    <row r="5958" spans="2:10">
      <c r="B5958" s="3">
        <v>34843</v>
      </c>
      <c r="C5958" s="10" t="s">
        <v>218</v>
      </c>
      <c r="D5958" s="10" t="s">
        <v>222</v>
      </c>
      <c r="E5958" s="25">
        <v>1</v>
      </c>
      <c r="F5958" s="25">
        <v>2</v>
      </c>
      <c r="G5958" s="10" t="s">
        <v>308</v>
      </c>
      <c r="H5958" s="25">
        <f>INDEX('Appendix 1 - Team Data'!$B$12:$R$112, MATCH(C5958, 'Appendix 1 - Team Data'!$B$12:$B$112,0),4)</f>
        <v>70</v>
      </c>
      <c r="I5958" s="25">
        <f>INDEX('Appendix 1 - Team Data'!$B$12:$R$112, MATCH(D5958, 'Appendix 1 - Team Data'!$B$12:$B$112,0),4)</f>
        <v>60</v>
      </c>
      <c r="J5958" s="25">
        <f t="shared" si="93"/>
        <v>1</v>
      </c>
    </row>
    <row r="5959" spans="2:10">
      <c r="B5959" s="3">
        <v>34844</v>
      </c>
      <c r="C5959" s="10" t="s">
        <v>213</v>
      </c>
      <c r="D5959" s="10" t="s">
        <v>229</v>
      </c>
      <c r="E5959" s="25">
        <v>2</v>
      </c>
      <c r="F5959" s="25">
        <v>1</v>
      </c>
      <c r="G5959" s="10" t="s">
        <v>288</v>
      </c>
      <c r="H5959" s="25">
        <f>INDEX('Appendix 1 - Team Data'!$B$12:$R$112, MATCH(C5959, 'Appendix 1 - Team Data'!$B$12:$B$112,0),4)</f>
        <v>80</v>
      </c>
      <c r="I5959" s="25">
        <f>INDEX('Appendix 1 - Team Data'!$B$12:$R$112, MATCH(D5959, 'Appendix 1 - Team Data'!$B$12:$B$112,0),4)</f>
        <v>50</v>
      </c>
      <c r="J5959" s="25">
        <f t="shared" si="93"/>
        <v>1</v>
      </c>
    </row>
    <row r="5960" spans="2:10">
      <c r="B5960" s="3">
        <v>34844</v>
      </c>
      <c r="C5960" s="10" t="s">
        <v>246</v>
      </c>
      <c r="D5960" s="10" t="s">
        <v>234</v>
      </c>
      <c r="E5960" s="25">
        <v>3</v>
      </c>
      <c r="F5960" s="25">
        <v>2</v>
      </c>
      <c r="G5960" s="10" t="s">
        <v>288</v>
      </c>
      <c r="H5960" s="25">
        <f>INDEX('Appendix 1 - Team Data'!$B$12:$R$112, MATCH(C5960, 'Appendix 1 - Team Data'!$B$12:$B$112,0),4)</f>
        <v>30</v>
      </c>
      <c r="I5960" s="25">
        <f>INDEX('Appendix 1 - Team Data'!$B$12:$R$112, MATCH(D5960, 'Appendix 1 - Team Data'!$B$12:$B$112,0),4)</f>
        <v>40</v>
      </c>
      <c r="J5960" s="25">
        <f t="shared" si="93"/>
        <v>1</v>
      </c>
    </row>
    <row r="5961" spans="2:10">
      <c r="B5961" s="3">
        <v>34847</v>
      </c>
      <c r="C5961" s="10" t="s">
        <v>255</v>
      </c>
      <c r="D5961" s="10" t="s">
        <v>213</v>
      </c>
      <c r="E5961" s="25">
        <v>1</v>
      </c>
      <c r="F5961" s="25">
        <v>2</v>
      </c>
      <c r="G5961" s="10" t="s">
        <v>288</v>
      </c>
      <c r="H5961" s="25">
        <f>INDEX('Appendix 1 - Team Data'!$B$12:$R$112, MATCH(C5961, 'Appendix 1 - Team Data'!$B$12:$B$112,0),4)</f>
        <v>20</v>
      </c>
      <c r="I5961" s="25">
        <f>INDEX('Appendix 1 - Team Data'!$B$12:$R$112, MATCH(D5961, 'Appendix 1 - Team Data'!$B$12:$B$112,0),4)</f>
        <v>80</v>
      </c>
      <c r="J5961" s="25">
        <f t="shared" si="93"/>
        <v>1</v>
      </c>
    </row>
    <row r="5962" spans="2:10">
      <c r="B5962" s="3">
        <v>34850</v>
      </c>
      <c r="C5962" s="10" t="s">
        <v>30</v>
      </c>
      <c r="D5962" s="10" t="s">
        <v>27</v>
      </c>
      <c r="E5962" s="25">
        <v>1</v>
      </c>
      <c r="F5962" s="25">
        <v>0</v>
      </c>
      <c r="G5962" s="10" t="s">
        <v>288</v>
      </c>
      <c r="H5962" s="25">
        <f>INDEX('Appendix 1 - Team Data'!$B$12:$R$112, MATCH(C5962, 'Appendix 1 - Team Data'!$B$12:$B$112,0),4)</f>
        <v>90</v>
      </c>
      <c r="I5962" s="25">
        <f>INDEX('Appendix 1 - Team Data'!$B$12:$R$112, MATCH(D5962, 'Appendix 1 - Team Data'!$B$12:$B$112,0),4)</f>
        <v>80</v>
      </c>
      <c r="J5962" s="25">
        <f t="shared" si="93"/>
        <v>1</v>
      </c>
    </row>
    <row r="5963" spans="2:10">
      <c r="B5963" s="3">
        <v>34850</v>
      </c>
      <c r="C5963" s="10" t="s">
        <v>244</v>
      </c>
      <c r="D5963" s="10" t="s">
        <v>28</v>
      </c>
      <c r="E5963" s="25">
        <v>0</v>
      </c>
      <c r="F5963" s="25">
        <v>1</v>
      </c>
      <c r="G5963" s="10" t="s">
        <v>288</v>
      </c>
      <c r="H5963" s="25">
        <f>INDEX('Appendix 1 - Team Data'!$B$12:$R$112, MATCH(C5963, 'Appendix 1 - Team Data'!$B$12:$B$112,0),4)</f>
        <v>30</v>
      </c>
      <c r="I5963" s="25">
        <f>INDEX('Appendix 1 - Team Data'!$B$12:$R$112, MATCH(D5963, 'Appendix 1 - Team Data'!$B$12:$B$112,0),4)</f>
        <v>80</v>
      </c>
      <c r="J5963" s="25">
        <f t="shared" si="93"/>
        <v>1</v>
      </c>
    </row>
    <row r="5964" spans="2:10">
      <c r="B5964" s="3">
        <v>34850</v>
      </c>
      <c r="C5964" s="10" t="s">
        <v>38</v>
      </c>
      <c r="D5964" s="10" t="s">
        <v>15</v>
      </c>
      <c r="E5964" s="25">
        <v>1</v>
      </c>
      <c r="F5964" s="25">
        <v>2</v>
      </c>
      <c r="G5964" s="10" t="s">
        <v>288</v>
      </c>
      <c r="H5964" s="25">
        <f>INDEX('Appendix 1 - Team Data'!$B$12:$R$112, MATCH(C5964, 'Appendix 1 - Team Data'!$B$12:$B$112,0),4)</f>
        <v>70</v>
      </c>
      <c r="I5964" s="25">
        <f>INDEX('Appendix 1 - Team Data'!$B$12:$R$112, MATCH(D5964, 'Appendix 1 - Team Data'!$B$12:$B$112,0),4)</f>
        <v>50</v>
      </c>
      <c r="J5964" s="25">
        <f t="shared" si="93"/>
        <v>1</v>
      </c>
    </row>
    <row r="5965" spans="2:10">
      <c r="B5965" s="3">
        <v>34853</v>
      </c>
      <c r="C5965" s="10" t="s">
        <v>48</v>
      </c>
      <c r="D5965" s="10" t="s">
        <v>53</v>
      </c>
      <c r="E5965" s="25">
        <v>2</v>
      </c>
      <c r="F5965" s="25">
        <v>1</v>
      </c>
      <c r="G5965" s="10" t="s">
        <v>288</v>
      </c>
      <c r="H5965" s="25">
        <f>INDEX('Appendix 1 - Team Data'!$B$12:$R$112, MATCH(C5965, 'Appendix 1 - Team Data'!$B$12:$B$112,0),4)</f>
        <v>90</v>
      </c>
      <c r="I5965" s="25">
        <f>INDEX('Appendix 1 - Team Data'!$B$12:$R$112, MATCH(D5965, 'Appendix 1 - Team Data'!$B$12:$B$112,0),4)</f>
        <v>50</v>
      </c>
      <c r="J5965" s="25">
        <f t="shared" si="93"/>
        <v>1</v>
      </c>
    </row>
    <row r="5966" spans="2:10">
      <c r="B5966" s="3">
        <v>34854</v>
      </c>
      <c r="C5966" s="10" t="s">
        <v>35</v>
      </c>
      <c r="D5966" s="10" t="s">
        <v>42</v>
      </c>
      <c r="E5966" s="25">
        <v>1</v>
      </c>
      <c r="F5966" s="25">
        <v>0</v>
      </c>
      <c r="G5966" s="10" t="s">
        <v>288</v>
      </c>
      <c r="H5966" s="25">
        <f>INDEX('Appendix 1 - Team Data'!$B$12:$R$112, MATCH(C5966, 'Appendix 1 - Team Data'!$B$12:$B$112,0),4)</f>
        <v>90</v>
      </c>
      <c r="I5966" s="25">
        <f>INDEX('Appendix 1 - Team Data'!$B$12:$R$112, MATCH(D5966, 'Appendix 1 - Team Data'!$B$12:$B$112,0),4)</f>
        <v>80</v>
      </c>
      <c r="J5966" s="25">
        <f t="shared" si="93"/>
        <v>1</v>
      </c>
    </row>
    <row r="5967" spans="2:10">
      <c r="B5967" s="3">
        <v>34855</v>
      </c>
      <c r="C5967" s="10" t="s">
        <v>43</v>
      </c>
      <c r="D5967" s="10" t="s">
        <v>37</v>
      </c>
      <c r="E5967" s="25">
        <v>1</v>
      </c>
      <c r="F5967" s="25">
        <v>0</v>
      </c>
      <c r="G5967" s="10" t="s">
        <v>287</v>
      </c>
      <c r="H5967" s="25">
        <f>INDEX('Appendix 1 - Team Data'!$B$12:$R$112, MATCH(C5967, 'Appendix 1 - Team Data'!$B$12:$B$112,0),4)</f>
        <v>70</v>
      </c>
      <c r="I5967" s="25">
        <f>INDEX('Appendix 1 - Team Data'!$B$12:$R$112, MATCH(D5967, 'Appendix 1 - Team Data'!$B$12:$B$112,0),4)</f>
        <v>60</v>
      </c>
      <c r="J5967" s="25">
        <f t="shared" si="93"/>
        <v>1</v>
      </c>
    </row>
    <row r="5968" spans="2:10">
      <c r="B5968" s="3">
        <v>34857</v>
      </c>
      <c r="C5968" s="10" t="s">
        <v>261</v>
      </c>
      <c r="D5968" s="10" t="s">
        <v>212</v>
      </c>
      <c r="E5968" s="25">
        <v>1</v>
      </c>
      <c r="F5968" s="25">
        <v>0</v>
      </c>
      <c r="G5968" s="10" t="s">
        <v>293</v>
      </c>
      <c r="H5968" s="25">
        <f>INDEX('Appendix 1 - Team Data'!$B$12:$R$112, MATCH(C5968, 'Appendix 1 - Team Data'!$B$12:$B$112,0),4)</f>
        <v>10</v>
      </c>
      <c r="I5968" s="25">
        <f>INDEX('Appendix 1 - Team Data'!$B$12:$R$112, MATCH(D5968, 'Appendix 1 - Team Data'!$B$12:$B$112,0),4)</f>
        <v>80</v>
      </c>
      <c r="J5968" s="25">
        <f t="shared" si="93"/>
        <v>1</v>
      </c>
    </row>
    <row r="5969" spans="2:10">
      <c r="B5969" s="3">
        <v>34857</v>
      </c>
      <c r="C5969" s="10" t="s">
        <v>233</v>
      </c>
      <c r="D5969" s="10" t="s">
        <v>40</v>
      </c>
      <c r="E5969" s="25">
        <v>3</v>
      </c>
      <c r="F5969" s="25">
        <v>2</v>
      </c>
      <c r="G5969" s="10" t="s">
        <v>293</v>
      </c>
      <c r="H5969" s="25">
        <f>INDEX('Appendix 1 - Team Data'!$B$12:$R$112, MATCH(C5969, 'Appendix 1 - Team Data'!$B$12:$B$112,0),4)</f>
        <v>40</v>
      </c>
      <c r="I5969" s="25">
        <f>INDEX('Appendix 1 - Team Data'!$B$12:$R$112, MATCH(D5969, 'Appendix 1 - Team Data'!$B$12:$B$112,0),4)</f>
        <v>90</v>
      </c>
      <c r="J5969" s="25">
        <f t="shared" si="93"/>
        <v>1</v>
      </c>
    </row>
    <row r="5970" spans="2:10">
      <c r="B5970" s="3">
        <v>34857</v>
      </c>
      <c r="C5970" s="10" t="s">
        <v>228</v>
      </c>
      <c r="D5970" s="10" t="s">
        <v>252</v>
      </c>
      <c r="E5970" s="25">
        <v>2</v>
      </c>
      <c r="F5970" s="25">
        <v>1</v>
      </c>
      <c r="G5970" s="10" t="s">
        <v>293</v>
      </c>
      <c r="H5970" s="25">
        <f>INDEX('Appendix 1 - Team Data'!$B$12:$R$112, MATCH(C5970, 'Appendix 1 - Team Data'!$B$12:$B$112,0),4)</f>
        <v>50</v>
      </c>
      <c r="I5970" s="25">
        <f>INDEX('Appendix 1 - Team Data'!$B$12:$R$112, MATCH(D5970, 'Appendix 1 - Team Data'!$B$12:$B$112,0),4)</f>
        <v>20</v>
      </c>
      <c r="J5970" s="25">
        <f t="shared" si="93"/>
        <v>1</v>
      </c>
    </row>
    <row r="5971" spans="2:10">
      <c r="B5971" s="3">
        <v>34857</v>
      </c>
      <c r="C5971" s="10" t="s">
        <v>21</v>
      </c>
      <c r="D5971" s="10" t="s">
        <v>264</v>
      </c>
      <c r="E5971" s="25">
        <v>1</v>
      </c>
      <c r="F5971" s="25">
        <v>0</v>
      </c>
      <c r="G5971" s="10" t="s">
        <v>293</v>
      </c>
      <c r="H5971" s="25">
        <f>INDEX('Appendix 1 - Team Data'!$B$12:$R$112, MATCH(C5971, 'Appendix 1 - Team Data'!$B$12:$B$112,0),4)</f>
        <v>90</v>
      </c>
      <c r="I5971" s="25">
        <f>INDEX('Appendix 1 - Team Data'!$B$12:$R$112, MATCH(D5971, 'Appendix 1 - Team Data'!$B$12:$B$112,0),4)</f>
        <v>10</v>
      </c>
      <c r="J5971" s="25">
        <f t="shared" si="93"/>
        <v>1</v>
      </c>
    </row>
    <row r="5972" spans="2:10">
      <c r="B5972" s="3">
        <v>34857</v>
      </c>
      <c r="C5972" s="10" t="s">
        <v>214</v>
      </c>
      <c r="D5972" s="10" t="s">
        <v>263</v>
      </c>
      <c r="E5972" s="25">
        <v>0</v>
      </c>
      <c r="F5972" s="25">
        <v>1</v>
      </c>
      <c r="G5972" s="10" t="s">
        <v>293</v>
      </c>
      <c r="H5972" s="25">
        <f>INDEX('Appendix 1 - Team Data'!$B$12:$R$112, MATCH(C5972, 'Appendix 1 - Team Data'!$B$12:$B$112,0),4)</f>
        <v>70</v>
      </c>
      <c r="I5972" s="25">
        <f>INDEX('Appendix 1 - Team Data'!$B$12:$R$112, MATCH(D5972, 'Appendix 1 - Team Data'!$B$12:$B$112,0),4)</f>
        <v>10</v>
      </c>
      <c r="J5972" s="25">
        <f t="shared" si="93"/>
        <v>1</v>
      </c>
    </row>
    <row r="5973" spans="2:10">
      <c r="B5973" s="3">
        <v>34860</v>
      </c>
      <c r="C5973" s="10" t="s">
        <v>37</v>
      </c>
      <c r="D5973" s="10" t="s">
        <v>218</v>
      </c>
      <c r="E5973" s="25">
        <v>1</v>
      </c>
      <c r="F5973" s="25">
        <v>2</v>
      </c>
      <c r="G5973" s="10" t="s">
        <v>287</v>
      </c>
      <c r="H5973" s="25">
        <f>INDEX('Appendix 1 - Team Data'!$B$12:$R$112, MATCH(C5973, 'Appendix 1 - Team Data'!$B$12:$B$112,0),4)</f>
        <v>60</v>
      </c>
      <c r="I5973" s="25">
        <f>INDEX('Appendix 1 - Team Data'!$B$12:$R$112, MATCH(D5973, 'Appendix 1 - Team Data'!$B$12:$B$112,0),4)</f>
        <v>70</v>
      </c>
      <c r="J5973" s="25">
        <f t="shared" ref="J5973:J6036" si="94">ABS(F5973-E5973)</f>
        <v>1</v>
      </c>
    </row>
    <row r="5974" spans="2:10">
      <c r="B5974" s="3">
        <v>34860</v>
      </c>
      <c r="C5974" s="10" t="s">
        <v>43</v>
      </c>
      <c r="D5974" s="10" t="s">
        <v>260</v>
      </c>
      <c r="E5974" s="25">
        <v>2</v>
      </c>
      <c r="F5974" s="25">
        <v>3</v>
      </c>
      <c r="G5974" s="10" t="s">
        <v>287</v>
      </c>
      <c r="H5974" s="25">
        <f>INDEX('Appendix 1 - Team Data'!$B$12:$R$112, MATCH(C5974, 'Appendix 1 - Team Data'!$B$12:$B$112,0),4)</f>
        <v>70</v>
      </c>
      <c r="I5974" s="25">
        <f>INDEX('Appendix 1 - Team Data'!$B$12:$R$112, MATCH(D5974, 'Appendix 1 - Team Data'!$B$12:$B$112,0),4)</f>
        <v>10</v>
      </c>
      <c r="J5974" s="25">
        <f t="shared" si="94"/>
        <v>1</v>
      </c>
    </row>
    <row r="5975" spans="2:10">
      <c r="B5975" s="3">
        <v>34861</v>
      </c>
      <c r="C5975" s="10" t="s">
        <v>244</v>
      </c>
      <c r="D5975" s="10" t="s">
        <v>230</v>
      </c>
      <c r="E5975" s="25">
        <v>2</v>
      </c>
      <c r="F5975" s="25">
        <v>1</v>
      </c>
      <c r="G5975" s="10" t="s">
        <v>293</v>
      </c>
      <c r="H5975" s="25">
        <f>INDEX('Appendix 1 - Team Data'!$B$12:$R$112, MATCH(C5975, 'Appendix 1 - Team Data'!$B$12:$B$112,0),4)</f>
        <v>30</v>
      </c>
      <c r="I5975" s="25">
        <f>INDEX('Appendix 1 - Team Data'!$B$12:$R$112, MATCH(D5975, 'Appendix 1 - Team Data'!$B$12:$B$112,0),4)</f>
        <v>50</v>
      </c>
      <c r="J5975" s="25">
        <f t="shared" si="94"/>
        <v>1</v>
      </c>
    </row>
    <row r="5976" spans="2:10">
      <c r="B5976" s="3">
        <v>34861</v>
      </c>
      <c r="C5976" s="10" t="s">
        <v>237</v>
      </c>
      <c r="D5976" s="10" t="s">
        <v>225</v>
      </c>
      <c r="E5976" s="25">
        <v>0</v>
      </c>
      <c r="F5976" s="25">
        <v>1</v>
      </c>
      <c r="G5976" s="10" t="s">
        <v>288</v>
      </c>
      <c r="H5976" s="25">
        <f>INDEX('Appendix 1 - Team Data'!$B$12:$R$112, MATCH(C5976, 'Appendix 1 - Team Data'!$B$12:$B$112,0),4)</f>
        <v>40</v>
      </c>
      <c r="I5976" s="25">
        <f>INDEX('Appendix 1 - Team Data'!$B$12:$R$112, MATCH(D5976, 'Appendix 1 - Team Data'!$B$12:$B$112,0),4)</f>
        <v>60</v>
      </c>
      <c r="J5976" s="25">
        <f t="shared" si="94"/>
        <v>1</v>
      </c>
    </row>
    <row r="5977" spans="2:10">
      <c r="B5977" s="3">
        <v>34861</v>
      </c>
      <c r="C5977" s="10" t="s">
        <v>31</v>
      </c>
      <c r="D5977" s="10" t="s">
        <v>236</v>
      </c>
      <c r="E5977" s="25">
        <v>2</v>
      </c>
      <c r="F5977" s="25">
        <v>1</v>
      </c>
      <c r="G5977" s="10" t="s">
        <v>293</v>
      </c>
      <c r="H5977" s="25">
        <f>INDEX('Appendix 1 - Team Data'!$B$12:$R$112, MATCH(C5977, 'Appendix 1 - Team Data'!$B$12:$B$112,0),4)</f>
        <v>70</v>
      </c>
      <c r="I5977" s="25">
        <f>INDEX('Appendix 1 - Team Data'!$B$12:$R$112, MATCH(D5977, 'Appendix 1 - Team Data'!$B$12:$B$112,0),4)</f>
        <v>40</v>
      </c>
      <c r="J5977" s="25">
        <f t="shared" si="94"/>
        <v>1</v>
      </c>
    </row>
    <row r="5978" spans="2:10">
      <c r="B5978" s="3">
        <v>34861</v>
      </c>
      <c r="C5978" s="10" t="s">
        <v>219</v>
      </c>
      <c r="D5978" s="10" t="s">
        <v>32</v>
      </c>
      <c r="E5978" s="25">
        <v>1</v>
      </c>
      <c r="F5978" s="25">
        <v>0</v>
      </c>
      <c r="G5978" s="10" t="s">
        <v>293</v>
      </c>
      <c r="H5978" s="25">
        <f>INDEX('Appendix 1 - Team Data'!$B$12:$R$112, MATCH(C5978, 'Appendix 1 - Team Data'!$B$12:$B$112,0),4)</f>
        <v>60</v>
      </c>
      <c r="I5978" s="25">
        <f>INDEX('Appendix 1 - Team Data'!$B$12:$R$112, MATCH(D5978, 'Appendix 1 - Team Data'!$B$12:$B$112,0),4)</f>
        <v>80</v>
      </c>
      <c r="J5978" s="25">
        <f t="shared" si="94"/>
        <v>1</v>
      </c>
    </row>
    <row r="5979" spans="2:10">
      <c r="B5979" s="3">
        <v>34862</v>
      </c>
      <c r="C5979" s="10" t="s">
        <v>218</v>
      </c>
      <c r="D5979" s="10" t="s">
        <v>260</v>
      </c>
      <c r="E5979" s="25">
        <v>1</v>
      </c>
      <c r="F5979" s="25">
        <v>0</v>
      </c>
      <c r="G5979" s="10" t="s">
        <v>287</v>
      </c>
      <c r="H5979" s="25">
        <f>INDEX('Appendix 1 - Team Data'!$B$12:$R$112, MATCH(C5979, 'Appendix 1 - Team Data'!$B$12:$B$112,0),4)</f>
        <v>70</v>
      </c>
      <c r="I5979" s="25">
        <f>INDEX('Appendix 1 - Team Data'!$B$12:$R$112, MATCH(D5979, 'Appendix 1 - Team Data'!$B$12:$B$112,0),4)</f>
        <v>10</v>
      </c>
      <c r="J5979" s="25">
        <f t="shared" si="94"/>
        <v>1</v>
      </c>
    </row>
    <row r="5980" spans="2:10">
      <c r="B5980" s="3">
        <v>34864</v>
      </c>
      <c r="C5980" s="10" t="s">
        <v>30</v>
      </c>
      <c r="D5980" s="10" t="s">
        <v>215</v>
      </c>
      <c r="E5980" s="25">
        <v>2</v>
      </c>
      <c r="F5980" s="25">
        <v>1</v>
      </c>
      <c r="G5980" s="10" t="s">
        <v>288</v>
      </c>
      <c r="H5980" s="25">
        <f>INDEX('Appendix 1 - Team Data'!$B$12:$R$112, MATCH(C5980, 'Appendix 1 - Team Data'!$B$12:$B$112,0),4)</f>
        <v>90</v>
      </c>
      <c r="I5980" s="25">
        <f>INDEX('Appendix 1 - Team Data'!$B$12:$R$112, MATCH(D5980, 'Appendix 1 - Team Data'!$B$12:$B$112,0),4)</f>
        <v>70</v>
      </c>
      <c r="J5980" s="25">
        <f t="shared" si="94"/>
        <v>1</v>
      </c>
    </row>
    <row r="5981" spans="2:10">
      <c r="B5981" s="3">
        <v>34867</v>
      </c>
      <c r="C5981" s="10" t="s">
        <v>52</v>
      </c>
      <c r="D5981" s="10" t="s">
        <v>33</v>
      </c>
      <c r="E5981" s="25">
        <v>1</v>
      </c>
      <c r="F5981" s="25">
        <v>0</v>
      </c>
      <c r="G5981" s="10" t="s">
        <v>322</v>
      </c>
      <c r="H5981" s="25">
        <f>INDEX('Appendix 1 - Team Data'!$B$12:$R$112, MATCH(C5981, 'Appendix 1 - Team Data'!$B$12:$B$112,0),4)</f>
        <v>90</v>
      </c>
      <c r="I5981" s="25">
        <f>INDEX('Appendix 1 - Team Data'!$B$12:$R$112, MATCH(D5981, 'Appendix 1 - Team Data'!$B$12:$B$112,0),4)</f>
        <v>50</v>
      </c>
      <c r="J5981" s="25">
        <f t="shared" si="94"/>
        <v>1</v>
      </c>
    </row>
    <row r="5982" spans="2:10">
      <c r="B5982" s="3">
        <v>34868</v>
      </c>
      <c r="C5982" s="10" t="s">
        <v>26</v>
      </c>
      <c r="D5982" s="10" t="s">
        <v>234</v>
      </c>
      <c r="E5982" s="25">
        <v>2</v>
      </c>
      <c r="F5982" s="25">
        <v>1</v>
      </c>
      <c r="G5982" s="10" t="s">
        <v>288</v>
      </c>
      <c r="H5982" s="25">
        <f>INDEX('Appendix 1 - Team Data'!$B$12:$R$112, MATCH(C5982, 'Appendix 1 - Team Data'!$B$12:$B$112,0),4)</f>
        <v>60</v>
      </c>
      <c r="I5982" s="25">
        <f>INDEX('Appendix 1 - Team Data'!$B$12:$R$112, MATCH(D5982, 'Appendix 1 - Team Data'!$B$12:$B$112,0),4)</f>
        <v>40</v>
      </c>
      <c r="J5982" s="25">
        <f t="shared" si="94"/>
        <v>1</v>
      </c>
    </row>
    <row r="5983" spans="2:10">
      <c r="B5983" s="3">
        <v>34869</v>
      </c>
      <c r="C5983" s="10" t="s">
        <v>213</v>
      </c>
      <c r="D5983" s="10" t="s">
        <v>215</v>
      </c>
      <c r="E5983" s="25">
        <v>0</v>
      </c>
      <c r="F5983" s="25">
        <v>1</v>
      </c>
      <c r="G5983" s="10" t="s">
        <v>288</v>
      </c>
      <c r="H5983" s="25">
        <f>INDEX('Appendix 1 - Team Data'!$B$12:$R$112, MATCH(C5983, 'Appendix 1 - Team Data'!$B$12:$B$112,0),4)</f>
        <v>80</v>
      </c>
      <c r="I5983" s="25">
        <f>INDEX('Appendix 1 - Team Data'!$B$12:$R$112, MATCH(D5983, 'Appendix 1 - Team Data'!$B$12:$B$112,0),4)</f>
        <v>70</v>
      </c>
      <c r="J5983" s="25">
        <f t="shared" si="94"/>
        <v>1</v>
      </c>
    </row>
    <row r="5984" spans="2:10">
      <c r="B5984" s="3">
        <v>34869</v>
      </c>
      <c r="C5984" s="10" t="s">
        <v>36</v>
      </c>
      <c r="D5984" s="10" t="s">
        <v>211</v>
      </c>
      <c r="E5984" s="25">
        <v>0</v>
      </c>
      <c r="F5984" s="25">
        <v>1</v>
      </c>
      <c r="G5984" s="10" t="s">
        <v>288</v>
      </c>
      <c r="H5984" s="25">
        <f>INDEX('Appendix 1 - Team Data'!$B$12:$R$112, MATCH(C5984, 'Appendix 1 - Team Data'!$B$12:$B$112,0),4)</f>
        <v>80</v>
      </c>
      <c r="I5984" s="25">
        <f>INDEX('Appendix 1 - Team Data'!$B$12:$R$112, MATCH(D5984, 'Appendix 1 - Team Data'!$B$12:$B$112,0),4)</f>
        <v>90</v>
      </c>
      <c r="J5984" s="25">
        <f t="shared" si="94"/>
        <v>1</v>
      </c>
    </row>
    <row r="5985" spans="2:10">
      <c r="B5985" s="3">
        <v>34870</v>
      </c>
      <c r="C5985" s="10" t="s">
        <v>254</v>
      </c>
      <c r="D5985" s="10" t="s">
        <v>225</v>
      </c>
      <c r="E5985" s="25">
        <v>1</v>
      </c>
      <c r="F5985" s="25">
        <v>2</v>
      </c>
      <c r="G5985" s="10" t="s">
        <v>288</v>
      </c>
      <c r="H5985" s="25">
        <f>INDEX('Appendix 1 - Team Data'!$B$12:$R$112, MATCH(C5985, 'Appendix 1 - Team Data'!$B$12:$B$112,0),4)</f>
        <v>20</v>
      </c>
      <c r="I5985" s="25">
        <f>INDEX('Appendix 1 - Team Data'!$B$12:$R$112, MATCH(D5985, 'Appendix 1 - Team Data'!$B$12:$B$112,0),4)</f>
        <v>60</v>
      </c>
      <c r="J5985" s="25">
        <f t="shared" si="94"/>
        <v>1</v>
      </c>
    </row>
    <row r="5986" spans="2:10">
      <c r="B5986" s="3">
        <v>34871</v>
      </c>
      <c r="C5986" s="10" t="s">
        <v>26</v>
      </c>
      <c r="D5986" s="10" t="s">
        <v>234</v>
      </c>
      <c r="E5986" s="25">
        <v>1</v>
      </c>
      <c r="F5986" s="25">
        <v>0</v>
      </c>
      <c r="G5986" s="10" t="s">
        <v>288</v>
      </c>
      <c r="H5986" s="25">
        <f>INDEX('Appendix 1 - Team Data'!$B$12:$R$112, MATCH(C5986, 'Appendix 1 - Team Data'!$B$12:$B$112,0),4)</f>
        <v>60</v>
      </c>
      <c r="I5986" s="25">
        <f>INDEX('Appendix 1 - Team Data'!$B$12:$R$112, MATCH(D5986, 'Appendix 1 - Team Data'!$B$12:$B$112,0),4)</f>
        <v>40</v>
      </c>
      <c r="J5986" s="25">
        <f t="shared" si="94"/>
        <v>1</v>
      </c>
    </row>
    <row r="5987" spans="2:10">
      <c r="B5987" s="3">
        <v>34872</v>
      </c>
      <c r="C5987" s="10" t="s">
        <v>215</v>
      </c>
      <c r="D5987" s="10" t="s">
        <v>254</v>
      </c>
      <c r="E5987" s="25">
        <v>3</v>
      </c>
      <c r="F5987" s="25">
        <v>2</v>
      </c>
      <c r="G5987" s="10" t="s">
        <v>288</v>
      </c>
      <c r="H5987" s="25">
        <f>INDEX('Appendix 1 - Team Data'!$B$12:$R$112, MATCH(C5987, 'Appendix 1 - Team Data'!$B$12:$B$112,0),4)</f>
        <v>70</v>
      </c>
      <c r="I5987" s="25">
        <f>INDEX('Appendix 1 - Team Data'!$B$12:$R$112, MATCH(D5987, 'Appendix 1 - Team Data'!$B$12:$B$112,0),4)</f>
        <v>20</v>
      </c>
      <c r="J5987" s="25">
        <f t="shared" si="94"/>
        <v>1</v>
      </c>
    </row>
    <row r="5988" spans="2:10">
      <c r="B5988" s="3">
        <v>34873</v>
      </c>
      <c r="C5988" s="10" t="s">
        <v>36</v>
      </c>
      <c r="D5988" s="10" t="s">
        <v>40</v>
      </c>
      <c r="E5988" s="25">
        <v>1</v>
      </c>
      <c r="F5988" s="25">
        <v>2</v>
      </c>
      <c r="G5988" s="10" t="s">
        <v>288</v>
      </c>
      <c r="H5988" s="25">
        <f>INDEX('Appendix 1 - Team Data'!$B$12:$R$112, MATCH(C5988, 'Appendix 1 - Team Data'!$B$12:$B$112,0),4)</f>
        <v>80</v>
      </c>
      <c r="I5988" s="25">
        <f>INDEX('Appendix 1 - Team Data'!$B$12:$R$112, MATCH(D5988, 'Appendix 1 - Team Data'!$B$12:$B$112,0),4)</f>
        <v>90</v>
      </c>
      <c r="J5988" s="25">
        <f t="shared" si="94"/>
        <v>1</v>
      </c>
    </row>
    <row r="5989" spans="2:10">
      <c r="B5989" s="3">
        <v>34874</v>
      </c>
      <c r="C5989" s="10" t="s">
        <v>26</v>
      </c>
      <c r="D5989" s="10" t="s">
        <v>234</v>
      </c>
      <c r="E5989" s="25">
        <v>0</v>
      </c>
      <c r="F5989" s="25">
        <v>1</v>
      </c>
      <c r="G5989" s="10" t="s">
        <v>288</v>
      </c>
      <c r="H5989" s="25">
        <f>INDEX('Appendix 1 - Team Data'!$B$12:$R$112, MATCH(C5989, 'Appendix 1 - Team Data'!$B$12:$B$112,0),4)</f>
        <v>60</v>
      </c>
      <c r="I5989" s="25">
        <f>INDEX('Appendix 1 - Team Data'!$B$12:$R$112, MATCH(D5989, 'Appendix 1 - Team Data'!$B$12:$B$112,0),4)</f>
        <v>40</v>
      </c>
      <c r="J5989" s="25">
        <f t="shared" si="94"/>
        <v>1</v>
      </c>
    </row>
    <row r="5990" spans="2:10">
      <c r="B5990" s="3">
        <v>34874</v>
      </c>
      <c r="C5990" s="10" t="s">
        <v>41</v>
      </c>
      <c r="D5990" s="10" t="s">
        <v>33</v>
      </c>
      <c r="E5990" s="25">
        <v>2</v>
      </c>
      <c r="F5990" s="25">
        <v>1</v>
      </c>
      <c r="G5990" s="10" t="s">
        <v>322</v>
      </c>
      <c r="H5990" s="25">
        <f>INDEX('Appendix 1 - Team Data'!$B$12:$R$112, MATCH(C5990, 'Appendix 1 - Team Data'!$B$12:$B$112,0),4)</f>
        <v>80</v>
      </c>
      <c r="I5990" s="25">
        <f>INDEX('Appendix 1 - Team Data'!$B$12:$R$112, MATCH(D5990, 'Appendix 1 - Team Data'!$B$12:$B$112,0),4)</f>
        <v>50</v>
      </c>
      <c r="J5990" s="25">
        <f t="shared" si="94"/>
        <v>1</v>
      </c>
    </row>
    <row r="5991" spans="2:10">
      <c r="B5991" s="3">
        <v>34880</v>
      </c>
      <c r="C5991" s="10" t="s">
        <v>215</v>
      </c>
      <c r="D5991" s="10" t="s">
        <v>218</v>
      </c>
      <c r="E5991" s="25">
        <v>1</v>
      </c>
      <c r="F5991" s="25">
        <v>0</v>
      </c>
      <c r="G5991" s="10" t="s">
        <v>288</v>
      </c>
      <c r="H5991" s="25">
        <f>INDEX('Appendix 1 - Team Data'!$B$12:$R$112, MATCH(C5991, 'Appendix 1 - Team Data'!$B$12:$B$112,0),4)</f>
        <v>70</v>
      </c>
      <c r="I5991" s="25">
        <f>INDEX('Appendix 1 - Team Data'!$B$12:$R$112, MATCH(D5991, 'Appendix 1 - Team Data'!$B$12:$B$112,0),4)</f>
        <v>70</v>
      </c>
      <c r="J5991" s="25">
        <f t="shared" si="94"/>
        <v>1</v>
      </c>
    </row>
    <row r="5992" spans="2:10">
      <c r="B5992" s="3">
        <v>34886</v>
      </c>
      <c r="C5992" s="10" t="s">
        <v>41</v>
      </c>
      <c r="D5992" s="10" t="s">
        <v>215</v>
      </c>
      <c r="E5992" s="25">
        <v>1</v>
      </c>
      <c r="F5992" s="25">
        <v>2</v>
      </c>
      <c r="G5992" s="10" t="s">
        <v>297</v>
      </c>
      <c r="H5992" s="25">
        <f>INDEX('Appendix 1 - Team Data'!$B$12:$R$112, MATCH(C5992, 'Appendix 1 - Team Data'!$B$12:$B$112,0),4)</f>
        <v>80</v>
      </c>
      <c r="I5992" s="25">
        <f>INDEX('Appendix 1 - Team Data'!$B$12:$R$112, MATCH(D5992, 'Appendix 1 - Team Data'!$B$12:$B$112,0),4)</f>
        <v>70</v>
      </c>
      <c r="J5992" s="25">
        <f t="shared" si="94"/>
        <v>1</v>
      </c>
    </row>
    <row r="5993" spans="2:10">
      <c r="B5993" s="3">
        <v>34887</v>
      </c>
      <c r="C5993" s="10" t="s">
        <v>35</v>
      </c>
      <c r="D5993" s="10" t="s">
        <v>218</v>
      </c>
      <c r="E5993" s="25">
        <v>1</v>
      </c>
      <c r="F5993" s="25">
        <v>0</v>
      </c>
      <c r="G5993" s="10" t="s">
        <v>297</v>
      </c>
      <c r="H5993" s="25">
        <f>INDEX('Appendix 1 - Team Data'!$B$12:$R$112, MATCH(C5993, 'Appendix 1 - Team Data'!$B$12:$B$112,0),4)</f>
        <v>90</v>
      </c>
      <c r="I5993" s="25">
        <f>INDEX('Appendix 1 - Team Data'!$B$12:$R$112, MATCH(D5993, 'Appendix 1 - Team Data'!$B$12:$B$112,0),4)</f>
        <v>70</v>
      </c>
      <c r="J5993" s="25">
        <f t="shared" si="94"/>
        <v>1</v>
      </c>
    </row>
    <row r="5994" spans="2:10">
      <c r="B5994" s="3">
        <v>34888</v>
      </c>
      <c r="C5994" s="10" t="s">
        <v>30</v>
      </c>
      <c r="D5994" s="10" t="s">
        <v>227</v>
      </c>
      <c r="E5994" s="25">
        <v>2</v>
      </c>
      <c r="F5994" s="25">
        <v>1</v>
      </c>
      <c r="G5994" s="10" t="s">
        <v>297</v>
      </c>
      <c r="H5994" s="25">
        <f>INDEX('Appendix 1 - Team Data'!$B$12:$R$112, MATCH(C5994, 'Appendix 1 - Team Data'!$B$12:$B$112,0),4)</f>
        <v>90</v>
      </c>
      <c r="I5994" s="25">
        <f>INDEX('Appendix 1 - Team Data'!$B$12:$R$112, MATCH(D5994, 'Appendix 1 - Team Data'!$B$12:$B$112,0),4)</f>
        <v>50</v>
      </c>
      <c r="J5994" s="25">
        <f t="shared" si="94"/>
        <v>1</v>
      </c>
    </row>
    <row r="5995" spans="2:10">
      <c r="B5995" s="3">
        <v>34889</v>
      </c>
      <c r="C5995" s="10" t="s">
        <v>18</v>
      </c>
      <c r="D5995" s="10" t="s">
        <v>215</v>
      </c>
      <c r="E5995" s="25">
        <v>1</v>
      </c>
      <c r="F5995" s="25">
        <v>0</v>
      </c>
      <c r="G5995" s="10" t="s">
        <v>297</v>
      </c>
      <c r="H5995" s="25">
        <f>INDEX('Appendix 1 - Team Data'!$B$12:$R$112, MATCH(C5995, 'Appendix 1 - Team Data'!$B$12:$B$112,0),4)</f>
        <v>80</v>
      </c>
      <c r="I5995" s="25">
        <f>INDEX('Appendix 1 - Team Data'!$B$12:$R$112, MATCH(D5995, 'Appendix 1 - Team Data'!$B$12:$B$112,0),4)</f>
        <v>70</v>
      </c>
      <c r="J5995" s="25">
        <f t="shared" si="94"/>
        <v>1</v>
      </c>
    </row>
    <row r="5996" spans="2:10">
      <c r="B5996" s="3">
        <v>34890</v>
      </c>
      <c r="C5996" s="10" t="s">
        <v>52</v>
      </c>
      <c r="D5996" s="10" t="s">
        <v>218</v>
      </c>
      <c r="E5996" s="25">
        <v>1</v>
      </c>
      <c r="F5996" s="25">
        <v>0</v>
      </c>
      <c r="G5996" s="10" t="s">
        <v>297</v>
      </c>
      <c r="H5996" s="25">
        <f>INDEX('Appendix 1 - Team Data'!$B$12:$R$112, MATCH(C5996, 'Appendix 1 - Team Data'!$B$12:$B$112,0),4)</f>
        <v>90</v>
      </c>
      <c r="I5996" s="25">
        <f>INDEX('Appendix 1 - Team Data'!$B$12:$R$112, MATCH(D5996, 'Appendix 1 - Team Data'!$B$12:$B$112,0),4)</f>
        <v>70</v>
      </c>
      <c r="J5996" s="25">
        <f t="shared" si="94"/>
        <v>1</v>
      </c>
    </row>
    <row r="5997" spans="2:10">
      <c r="B5997" s="3">
        <v>34892</v>
      </c>
      <c r="C5997" s="10" t="s">
        <v>215</v>
      </c>
      <c r="D5997" s="10" t="s">
        <v>220</v>
      </c>
      <c r="E5997" s="25">
        <v>3</v>
      </c>
      <c r="F5997" s="25">
        <v>2</v>
      </c>
      <c r="G5997" s="10" t="s">
        <v>297</v>
      </c>
      <c r="H5997" s="25">
        <f>INDEX('Appendix 1 - Team Data'!$B$12:$R$112, MATCH(C5997, 'Appendix 1 - Team Data'!$B$12:$B$112,0),4)</f>
        <v>70</v>
      </c>
      <c r="I5997" s="25">
        <f>INDEX('Appendix 1 - Team Data'!$B$12:$R$112, MATCH(D5997, 'Appendix 1 - Team Data'!$B$12:$B$112,0),4)</f>
        <v>60</v>
      </c>
      <c r="J5997" s="25">
        <f t="shared" si="94"/>
        <v>1</v>
      </c>
    </row>
    <row r="5998" spans="2:10">
      <c r="B5998" s="3">
        <v>34893</v>
      </c>
      <c r="C5998" s="10" t="s">
        <v>27</v>
      </c>
      <c r="D5998" s="10" t="s">
        <v>218</v>
      </c>
      <c r="E5998" s="25">
        <v>1</v>
      </c>
      <c r="F5998" s="25">
        <v>2</v>
      </c>
      <c r="G5998" s="10" t="s">
        <v>297</v>
      </c>
      <c r="H5998" s="25">
        <f>INDEX('Appendix 1 - Team Data'!$B$12:$R$112, MATCH(C5998, 'Appendix 1 - Team Data'!$B$12:$B$112,0),4)</f>
        <v>80</v>
      </c>
      <c r="I5998" s="25">
        <f>INDEX('Appendix 1 - Team Data'!$B$12:$R$112, MATCH(D5998, 'Appendix 1 - Team Data'!$B$12:$B$112,0),4)</f>
        <v>70</v>
      </c>
      <c r="J5998" s="25">
        <f t="shared" si="94"/>
        <v>1</v>
      </c>
    </row>
    <row r="5999" spans="2:10">
      <c r="B5999" s="3">
        <v>34896</v>
      </c>
      <c r="C5999" s="10" t="s">
        <v>18</v>
      </c>
      <c r="D5999" s="10" t="s">
        <v>227</v>
      </c>
      <c r="E5999" s="25">
        <v>2</v>
      </c>
      <c r="F5999" s="25">
        <v>1</v>
      </c>
      <c r="G5999" s="10" t="s">
        <v>297</v>
      </c>
      <c r="H5999" s="25">
        <f>INDEX('Appendix 1 - Team Data'!$B$12:$R$112, MATCH(C5999, 'Appendix 1 - Team Data'!$B$12:$B$112,0),4)</f>
        <v>80</v>
      </c>
      <c r="I5999" s="25">
        <f>INDEX('Appendix 1 - Team Data'!$B$12:$R$112, MATCH(D5999, 'Appendix 1 - Team Data'!$B$12:$B$112,0),4)</f>
        <v>50</v>
      </c>
      <c r="J5999" s="25">
        <f t="shared" si="94"/>
        <v>1</v>
      </c>
    </row>
    <row r="6000" spans="2:10">
      <c r="B6000" s="3">
        <v>34898</v>
      </c>
      <c r="C6000" s="10" t="s">
        <v>240</v>
      </c>
      <c r="D6000" s="10" t="s">
        <v>236</v>
      </c>
      <c r="E6000" s="25">
        <v>2</v>
      </c>
      <c r="F6000" s="25">
        <v>3</v>
      </c>
      <c r="G6000" s="10" t="s">
        <v>309</v>
      </c>
      <c r="H6000" s="25">
        <f>INDEX('Appendix 1 - Team Data'!$B$12:$R$112, MATCH(C6000, 'Appendix 1 - Team Data'!$B$12:$B$112,0),4)</f>
        <v>30</v>
      </c>
      <c r="I6000" s="25">
        <f>INDEX('Appendix 1 - Team Data'!$B$12:$R$112, MATCH(D6000, 'Appendix 1 - Team Data'!$B$12:$B$112,0),4)</f>
        <v>40</v>
      </c>
      <c r="J6000" s="25">
        <f t="shared" si="94"/>
        <v>1</v>
      </c>
    </row>
    <row r="6001" spans="2:10">
      <c r="B6001" s="3">
        <v>34902</v>
      </c>
      <c r="C6001" s="10" t="s">
        <v>251</v>
      </c>
      <c r="D6001" s="10" t="s">
        <v>47</v>
      </c>
      <c r="E6001" s="25">
        <v>2</v>
      </c>
      <c r="F6001" s="25">
        <v>1</v>
      </c>
      <c r="G6001" s="10" t="s">
        <v>288</v>
      </c>
      <c r="H6001" s="25">
        <f>INDEX('Appendix 1 - Team Data'!$B$12:$R$112, MATCH(C6001, 'Appendix 1 - Team Data'!$B$12:$B$112,0),4)</f>
        <v>20</v>
      </c>
      <c r="I6001" s="25">
        <f>INDEX('Appendix 1 - Team Data'!$B$12:$R$112, MATCH(D6001, 'Appendix 1 - Team Data'!$B$12:$B$112,0),4)</f>
        <v>40</v>
      </c>
      <c r="J6001" s="25">
        <f t="shared" si="94"/>
        <v>1</v>
      </c>
    </row>
    <row r="6002" spans="2:10">
      <c r="B6002" s="3">
        <v>34905</v>
      </c>
      <c r="C6002" s="10" t="s">
        <v>245</v>
      </c>
      <c r="D6002" s="10" t="s">
        <v>233</v>
      </c>
      <c r="E6002" s="25">
        <v>1</v>
      </c>
      <c r="F6002" s="25">
        <v>0</v>
      </c>
      <c r="G6002" s="10" t="s">
        <v>309</v>
      </c>
      <c r="H6002" s="25">
        <f>INDEX('Appendix 1 - Team Data'!$B$12:$R$112, MATCH(C6002, 'Appendix 1 - Team Data'!$B$12:$B$112,0),4)</f>
        <v>30</v>
      </c>
      <c r="I6002" s="25">
        <f>INDEX('Appendix 1 - Team Data'!$B$12:$R$112, MATCH(D6002, 'Appendix 1 - Team Data'!$B$12:$B$112,0),4)</f>
        <v>40</v>
      </c>
      <c r="J6002" s="25">
        <f t="shared" si="94"/>
        <v>1</v>
      </c>
    </row>
    <row r="6003" spans="2:10">
      <c r="B6003" s="3">
        <v>34910</v>
      </c>
      <c r="C6003" s="10" t="s">
        <v>231</v>
      </c>
      <c r="D6003" s="10" t="s">
        <v>267</v>
      </c>
      <c r="E6003" s="25">
        <v>1</v>
      </c>
      <c r="F6003" s="25">
        <v>0</v>
      </c>
      <c r="G6003" s="10" t="s">
        <v>291</v>
      </c>
      <c r="H6003" s="25">
        <f>INDEX('Appendix 1 - Team Data'!$B$12:$R$112, MATCH(C6003, 'Appendix 1 - Team Data'!$B$12:$B$112,0),4)</f>
        <v>40</v>
      </c>
      <c r="I6003" s="25">
        <f>INDEX('Appendix 1 - Team Data'!$B$12:$R$112, MATCH(D6003, 'Appendix 1 - Team Data'!$B$12:$B$112,0),4)</f>
        <v>10</v>
      </c>
      <c r="J6003" s="25">
        <f t="shared" si="94"/>
        <v>1</v>
      </c>
    </row>
    <row r="6004" spans="2:10">
      <c r="B6004" s="3">
        <v>34923</v>
      </c>
      <c r="C6004" s="10" t="s">
        <v>43</v>
      </c>
      <c r="D6004" s="10" t="s">
        <v>35</v>
      </c>
      <c r="E6004" s="25">
        <v>0</v>
      </c>
      <c r="F6004" s="25">
        <v>1</v>
      </c>
      <c r="G6004" s="10" t="s">
        <v>288</v>
      </c>
      <c r="H6004" s="25">
        <f>INDEX('Appendix 1 - Team Data'!$B$12:$R$112, MATCH(C6004, 'Appendix 1 - Team Data'!$B$12:$B$112,0),4)</f>
        <v>70</v>
      </c>
      <c r="I6004" s="25">
        <f>INDEX('Appendix 1 - Team Data'!$B$12:$R$112, MATCH(D6004, 'Appendix 1 - Team Data'!$B$12:$B$112,0),4)</f>
        <v>90</v>
      </c>
      <c r="J6004" s="25">
        <f t="shared" si="94"/>
        <v>1</v>
      </c>
    </row>
    <row r="6005" spans="2:10">
      <c r="B6005" s="3">
        <v>34927</v>
      </c>
      <c r="C6005" s="10" t="s">
        <v>222</v>
      </c>
      <c r="D6005" s="10" t="s">
        <v>230</v>
      </c>
      <c r="E6005" s="25">
        <v>1</v>
      </c>
      <c r="F6005" s="25">
        <v>0</v>
      </c>
      <c r="G6005" s="10" t="s">
        <v>293</v>
      </c>
      <c r="H6005" s="25">
        <f>INDEX('Appendix 1 - Team Data'!$B$12:$R$112, MATCH(C6005, 'Appendix 1 - Team Data'!$B$12:$B$112,0),4)</f>
        <v>60</v>
      </c>
      <c r="I6005" s="25">
        <f>INDEX('Appendix 1 - Team Data'!$B$12:$R$112, MATCH(D6005, 'Appendix 1 - Team Data'!$B$12:$B$112,0),4)</f>
        <v>50</v>
      </c>
      <c r="J6005" s="25">
        <f t="shared" si="94"/>
        <v>1</v>
      </c>
    </row>
    <row r="6006" spans="2:10">
      <c r="B6006" s="3">
        <v>34934</v>
      </c>
      <c r="C6006" s="10" t="s">
        <v>45</v>
      </c>
      <c r="D6006" s="10" t="s">
        <v>40</v>
      </c>
      <c r="E6006" s="25">
        <v>1</v>
      </c>
      <c r="F6006" s="25">
        <v>2</v>
      </c>
      <c r="G6006" s="10" t="s">
        <v>288</v>
      </c>
      <c r="H6006" s="25">
        <f>INDEX('Appendix 1 - Team Data'!$B$12:$R$112, MATCH(C6006, 'Appendix 1 - Team Data'!$B$12:$B$112,0),4)</f>
        <v>90</v>
      </c>
      <c r="I6006" s="25">
        <f>INDEX('Appendix 1 - Team Data'!$B$12:$R$112, MATCH(D6006, 'Appendix 1 - Team Data'!$B$12:$B$112,0),4)</f>
        <v>90</v>
      </c>
      <c r="J6006" s="25">
        <f t="shared" si="94"/>
        <v>1</v>
      </c>
    </row>
    <row r="6007" spans="2:10">
      <c r="B6007" s="3">
        <v>34941</v>
      </c>
      <c r="C6007" s="10" t="s">
        <v>225</v>
      </c>
      <c r="D6007" s="10" t="s">
        <v>256</v>
      </c>
      <c r="E6007" s="25">
        <v>2</v>
      </c>
      <c r="F6007" s="25">
        <v>1</v>
      </c>
      <c r="G6007" s="10" t="s">
        <v>288</v>
      </c>
      <c r="H6007" s="25">
        <f>INDEX('Appendix 1 - Team Data'!$B$12:$R$112, MATCH(C6007, 'Appendix 1 - Team Data'!$B$12:$B$112,0),4)</f>
        <v>60</v>
      </c>
      <c r="I6007" s="25">
        <f>INDEX('Appendix 1 - Team Data'!$B$12:$R$112, MATCH(D6007, 'Appendix 1 - Team Data'!$B$12:$B$112,0),4)</f>
        <v>20</v>
      </c>
      <c r="J6007" s="25">
        <f t="shared" si="94"/>
        <v>1</v>
      </c>
    </row>
    <row r="6008" spans="2:10">
      <c r="B6008" s="3">
        <v>34948</v>
      </c>
      <c r="C6008" s="10" t="s">
        <v>211</v>
      </c>
      <c r="D6008" s="10" t="s">
        <v>232</v>
      </c>
      <c r="E6008" s="25">
        <v>1</v>
      </c>
      <c r="F6008" s="25">
        <v>0</v>
      </c>
      <c r="G6008" s="10" t="s">
        <v>293</v>
      </c>
      <c r="H6008" s="25">
        <f>INDEX('Appendix 1 - Team Data'!$B$12:$R$112, MATCH(C6008, 'Appendix 1 - Team Data'!$B$12:$B$112,0),4)</f>
        <v>90</v>
      </c>
      <c r="I6008" s="25">
        <f>INDEX('Appendix 1 - Team Data'!$B$12:$R$112, MATCH(D6008, 'Appendix 1 - Team Data'!$B$12:$B$112,0),4)</f>
        <v>40</v>
      </c>
      <c r="J6008" s="25">
        <f t="shared" si="94"/>
        <v>1</v>
      </c>
    </row>
    <row r="6009" spans="2:10">
      <c r="B6009" s="3">
        <v>34948</v>
      </c>
      <c r="C6009" s="10" t="s">
        <v>256</v>
      </c>
      <c r="D6009" s="10" t="s">
        <v>264</v>
      </c>
      <c r="E6009" s="25">
        <v>1</v>
      </c>
      <c r="F6009" s="25">
        <v>2</v>
      </c>
      <c r="G6009" s="10" t="s">
        <v>293</v>
      </c>
      <c r="H6009" s="25">
        <f>INDEX('Appendix 1 - Team Data'!$B$12:$R$112, MATCH(C6009, 'Appendix 1 - Team Data'!$B$12:$B$112,0),4)</f>
        <v>20</v>
      </c>
      <c r="I6009" s="25">
        <f>INDEX('Appendix 1 - Team Data'!$B$12:$R$112, MATCH(D6009, 'Appendix 1 - Team Data'!$B$12:$B$112,0),4)</f>
        <v>10</v>
      </c>
      <c r="J6009" s="25">
        <f t="shared" si="94"/>
        <v>1</v>
      </c>
    </row>
    <row r="6010" spans="2:10">
      <c r="B6010" s="3">
        <v>34948</v>
      </c>
      <c r="C6010" s="10" t="s">
        <v>212</v>
      </c>
      <c r="D6010" s="10" t="s">
        <v>261</v>
      </c>
      <c r="E6010" s="25">
        <v>1</v>
      </c>
      <c r="F6010" s="25">
        <v>0</v>
      </c>
      <c r="G6010" s="10" t="s">
        <v>293</v>
      </c>
      <c r="H6010" s="25">
        <f>INDEX('Appendix 1 - Team Data'!$B$12:$R$112, MATCH(C6010, 'Appendix 1 - Team Data'!$B$12:$B$112,0),4)</f>
        <v>80</v>
      </c>
      <c r="I6010" s="25">
        <f>INDEX('Appendix 1 - Team Data'!$B$12:$R$112, MATCH(D6010, 'Appendix 1 - Team Data'!$B$12:$B$112,0),4)</f>
        <v>10</v>
      </c>
      <c r="J6010" s="25">
        <f t="shared" si="94"/>
        <v>1</v>
      </c>
    </row>
    <row r="6011" spans="2:10">
      <c r="B6011" s="3">
        <v>34948</v>
      </c>
      <c r="C6011" s="10" t="s">
        <v>222</v>
      </c>
      <c r="D6011" s="10" t="s">
        <v>244</v>
      </c>
      <c r="E6011" s="25">
        <v>1</v>
      </c>
      <c r="F6011" s="25">
        <v>0</v>
      </c>
      <c r="G6011" s="10" t="s">
        <v>293</v>
      </c>
      <c r="H6011" s="25">
        <f>INDEX('Appendix 1 - Team Data'!$B$12:$R$112, MATCH(C6011, 'Appendix 1 - Team Data'!$B$12:$B$112,0),4)</f>
        <v>60</v>
      </c>
      <c r="I6011" s="25">
        <f>INDEX('Appendix 1 - Team Data'!$B$12:$R$112, MATCH(D6011, 'Appendix 1 - Team Data'!$B$12:$B$112,0),4)</f>
        <v>30</v>
      </c>
      <c r="J6011" s="25">
        <f t="shared" si="94"/>
        <v>1</v>
      </c>
    </row>
    <row r="6012" spans="2:10">
      <c r="B6012" s="3">
        <v>34948</v>
      </c>
      <c r="C6012" s="10" t="s">
        <v>216</v>
      </c>
      <c r="D6012" s="10" t="s">
        <v>252</v>
      </c>
      <c r="E6012" s="25">
        <v>1</v>
      </c>
      <c r="F6012" s="25">
        <v>0</v>
      </c>
      <c r="G6012" s="10" t="s">
        <v>293</v>
      </c>
      <c r="H6012" s="25">
        <f>INDEX('Appendix 1 - Team Data'!$B$12:$R$112, MATCH(C6012, 'Appendix 1 - Team Data'!$B$12:$B$112,0),4)</f>
        <v>70</v>
      </c>
      <c r="I6012" s="25">
        <f>INDEX('Appendix 1 - Team Data'!$B$12:$R$112, MATCH(D6012, 'Appendix 1 - Team Data'!$B$12:$B$112,0),4)</f>
        <v>20</v>
      </c>
      <c r="J6012" s="25">
        <f t="shared" si="94"/>
        <v>1</v>
      </c>
    </row>
    <row r="6013" spans="2:10">
      <c r="B6013" s="3">
        <v>34962</v>
      </c>
      <c r="C6013" s="10" t="s">
        <v>53</v>
      </c>
      <c r="D6013" s="10" t="s">
        <v>215</v>
      </c>
      <c r="E6013" s="25">
        <v>1</v>
      </c>
      <c r="F6013" s="25">
        <v>2</v>
      </c>
      <c r="G6013" s="10" t="s">
        <v>288</v>
      </c>
      <c r="H6013" s="25">
        <f>INDEX('Appendix 1 - Team Data'!$B$12:$R$112, MATCH(C6013, 'Appendix 1 - Team Data'!$B$12:$B$112,0),4)</f>
        <v>50</v>
      </c>
      <c r="I6013" s="25">
        <f>INDEX('Appendix 1 - Team Data'!$B$12:$R$112, MATCH(D6013, 'Appendix 1 - Team Data'!$B$12:$B$112,0),4)</f>
        <v>70</v>
      </c>
      <c r="J6013" s="25">
        <f t="shared" si="94"/>
        <v>1</v>
      </c>
    </row>
    <row r="6014" spans="2:10">
      <c r="B6014" s="3">
        <v>34962</v>
      </c>
      <c r="C6014" s="10" t="s">
        <v>21</v>
      </c>
      <c r="D6014" s="10" t="s">
        <v>30</v>
      </c>
      <c r="E6014" s="25">
        <v>2</v>
      </c>
      <c r="F6014" s="25">
        <v>1</v>
      </c>
      <c r="G6014" s="10" t="s">
        <v>288</v>
      </c>
      <c r="H6014" s="25">
        <f>INDEX('Appendix 1 - Team Data'!$B$12:$R$112, MATCH(C6014, 'Appendix 1 - Team Data'!$B$12:$B$112,0),4)</f>
        <v>90</v>
      </c>
      <c r="I6014" s="25">
        <f>INDEX('Appendix 1 - Team Data'!$B$12:$R$112, MATCH(D6014, 'Appendix 1 - Team Data'!$B$12:$B$112,0),4)</f>
        <v>90</v>
      </c>
      <c r="J6014" s="25">
        <f t="shared" si="94"/>
        <v>1</v>
      </c>
    </row>
    <row r="6015" spans="2:10">
      <c r="B6015" s="3">
        <v>34983</v>
      </c>
      <c r="C6015" s="10" t="s">
        <v>263</v>
      </c>
      <c r="D6015" s="10" t="s">
        <v>233</v>
      </c>
      <c r="E6015" s="25">
        <v>2</v>
      </c>
      <c r="F6015" s="25">
        <v>1</v>
      </c>
      <c r="G6015" s="10" t="s">
        <v>293</v>
      </c>
      <c r="H6015" s="25">
        <f>INDEX('Appendix 1 - Team Data'!$B$12:$R$112, MATCH(C6015, 'Appendix 1 - Team Data'!$B$12:$B$112,0),4)</f>
        <v>10</v>
      </c>
      <c r="I6015" s="25">
        <f>INDEX('Appendix 1 - Team Data'!$B$12:$R$112, MATCH(D6015, 'Appendix 1 - Team Data'!$B$12:$B$112,0),4)</f>
        <v>40</v>
      </c>
      <c r="J6015" s="25">
        <f t="shared" si="94"/>
        <v>1</v>
      </c>
    </row>
    <row r="6016" spans="2:10">
      <c r="B6016" s="3">
        <v>34983</v>
      </c>
      <c r="C6016" s="10" t="s">
        <v>41</v>
      </c>
      <c r="D6016" s="10" t="s">
        <v>16</v>
      </c>
      <c r="E6016" s="25">
        <v>2</v>
      </c>
      <c r="F6016" s="25">
        <v>1</v>
      </c>
      <c r="G6016" s="10" t="s">
        <v>288</v>
      </c>
      <c r="H6016" s="25">
        <f>INDEX('Appendix 1 - Team Data'!$B$12:$R$112, MATCH(C6016, 'Appendix 1 - Team Data'!$B$12:$B$112,0),4)</f>
        <v>80</v>
      </c>
      <c r="I6016" s="25">
        <f>INDEX('Appendix 1 - Team Data'!$B$12:$R$112, MATCH(D6016, 'Appendix 1 - Team Data'!$B$12:$B$112,0),4)</f>
        <v>30</v>
      </c>
      <c r="J6016" s="25">
        <f t="shared" si="94"/>
        <v>1</v>
      </c>
    </row>
    <row r="6017" spans="2:10">
      <c r="B6017" s="3">
        <v>34983</v>
      </c>
      <c r="C6017" s="10" t="s">
        <v>15</v>
      </c>
      <c r="D6017" s="10" t="s">
        <v>230</v>
      </c>
      <c r="E6017" s="25">
        <v>2</v>
      </c>
      <c r="F6017" s="25">
        <v>1</v>
      </c>
      <c r="G6017" s="10" t="s">
        <v>293</v>
      </c>
      <c r="H6017" s="25">
        <f>INDEX('Appendix 1 - Team Data'!$B$12:$R$112, MATCH(C6017, 'Appendix 1 - Team Data'!$B$12:$B$112,0),4)</f>
        <v>50</v>
      </c>
      <c r="I6017" s="25">
        <f>INDEX('Appendix 1 - Team Data'!$B$12:$R$112, MATCH(D6017, 'Appendix 1 - Team Data'!$B$12:$B$112,0),4)</f>
        <v>50</v>
      </c>
      <c r="J6017" s="25">
        <f t="shared" si="94"/>
        <v>1</v>
      </c>
    </row>
    <row r="6018" spans="2:10">
      <c r="B6018" s="3">
        <v>34983</v>
      </c>
      <c r="C6018" s="10" t="s">
        <v>232</v>
      </c>
      <c r="D6018" s="10" t="s">
        <v>219</v>
      </c>
      <c r="E6018" s="25">
        <v>3</v>
      </c>
      <c r="F6018" s="25">
        <v>2</v>
      </c>
      <c r="G6018" s="10" t="s">
        <v>293</v>
      </c>
      <c r="H6018" s="25">
        <f>INDEX('Appendix 1 - Team Data'!$B$12:$R$112, MATCH(C6018, 'Appendix 1 - Team Data'!$B$12:$B$112,0),4)</f>
        <v>40</v>
      </c>
      <c r="I6018" s="25">
        <f>INDEX('Appendix 1 - Team Data'!$B$12:$R$112, MATCH(D6018, 'Appendix 1 - Team Data'!$B$12:$B$112,0),4)</f>
        <v>60</v>
      </c>
      <c r="J6018" s="25">
        <f t="shared" si="94"/>
        <v>1</v>
      </c>
    </row>
    <row r="6019" spans="2:10">
      <c r="B6019" s="3">
        <v>34983</v>
      </c>
      <c r="C6019" s="10" t="s">
        <v>214</v>
      </c>
      <c r="D6019" s="10" t="s">
        <v>40</v>
      </c>
      <c r="E6019" s="25">
        <v>1</v>
      </c>
      <c r="F6019" s="25">
        <v>2</v>
      </c>
      <c r="G6019" s="10" t="s">
        <v>293</v>
      </c>
      <c r="H6019" s="25">
        <f>INDEX('Appendix 1 - Team Data'!$B$12:$R$112, MATCH(C6019, 'Appendix 1 - Team Data'!$B$12:$B$112,0),4)</f>
        <v>70</v>
      </c>
      <c r="I6019" s="25">
        <f>INDEX('Appendix 1 - Team Data'!$B$12:$R$112, MATCH(D6019, 'Appendix 1 - Team Data'!$B$12:$B$112,0),4)</f>
        <v>90</v>
      </c>
      <c r="J6019" s="25">
        <f t="shared" si="94"/>
        <v>1</v>
      </c>
    </row>
    <row r="6020" spans="2:10">
      <c r="B6020" s="3">
        <v>34990</v>
      </c>
      <c r="C6020" s="10" t="s">
        <v>247</v>
      </c>
      <c r="D6020" s="10" t="s">
        <v>237</v>
      </c>
      <c r="E6020" s="25">
        <v>1</v>
      </c>
      <c r="F6020" s="25">
        <v>0</v>
      </c>
      <c r="G6020" s="10" t="s">
        <v>288</v>
      </c>
      <c r="H6020" s="25">
        <f>INDEX('Appendix 1 - Team Data'!$B$12:$R$112, MATCH(C6020, 'Appendix 1 - Team Data'!$B$12:$B$112,0),4)</f>
        <v>30</v>
      </c>
      <c r="I6020" s="25">
        <f>INDEX('Appendix 1 - Team Data'!$B$12:$R$112, MATCH(D6020, 'Appendix 1 - Team Data'!$B$12:$B$112,0),4)</f>
        <v>40</v>
      </c>
      <c r="J6020" s="25">
        <f t="shared" si="94"/>
        <v>1</v>
      </c>
    </row>
    <row r="6021" spans="2:10">
      <c r="B6021" s="3">
        <v>34993</v>
      </c>
      <c r="C6021" s="10" t="s">
        <v>240</v>
      </c>
      <c r="D6021" s="10" t="s">
        <v>33</v>
      </c>
      <c r="E6021" s="25">
        <v>2</v>
      </c>
      <c r="F6021" s="25">
        <v>3</v>
      </c>
      <c r="G6021" s="10" t="s">
        <v>288</v>
      </c>
      <c r="H6021" s="25">
        <f>INDEX('Appendix 1 - Team Data'!$B$12:$R$112, MATCH(C6021, 'Appendix 1 - Team Data'!$B$12:$B$112,0),4)</f>
        <v>30</v>
      </c>
      <c r="I6021" s="25">
        <f>INDEX('Appendix 1 - Team Data'!$B$12:$R$112, MATCH(D6021, 'Appendix 1 - Team Data'!$B$12:$B$112,0),4)</f>
        <v>50</v>
      </c>
      <c r="J6021" s="25">
        <f t="shared" si="94"/>
        <v>1</v>
      </c>
    </row>
    <row r="6022" spans="2:10">
      <c r="B6022" s="3">
        <v>34996</v>
      </c>
      <c r="C6022" s="10" t="s">
        <v>53</v>
      </c>
      <c r="D6022" s="10" t="s">
        <v>16</v>
      </c>
      <c r="E6022" s="25">
        <v>2</v>
      </c>
      <c r="F6022" s="25">
        <v>1</v>
      </c>
      <c r="G6022" s="10" t="s">
        <v>288</v>
      </c>
      <c r="H6022" s="25">
        <f>INDEX('Appendix 1 - Team Data'!$B$12:$R$112, MATCH(C6022, 'Appendix 1 - Team Data'!$B$12:$B$112,0),4)</f>
        <v>50</v>
      </c>
      <c r="I6022" s="25">
        <f>INDEX('Appendix 1 - Team Data'!$B$12:$R$112, MATCH(D6022, 'Appendix 1 - Team Data'!$B$12:$B$112,0),4)</f>
        <v>30</v>
      </c>
      <c r="J6022" s="25">
        <f t="shared" si="94"/>
        <v>1</v>
      </c>
    </row>
    <row r="6023" spans="2:10">
      <c r="B6023" s="3">
        <v>34998</v>
      </c>
      <c r="C6023" s="10" t="s">
        <v>248</v>
      </c>
      <c r="D6023" s="10" t="s">
        <v>52</v>
      </c>
      <c r="E6023" s="25">
        <v>2</v>
      </c>
      <c r="F6023" s="25">
        <v>1</v>
      </c>
      <c r="G6023" s="10" t="s">
        <v>288</v>
      </c>
      <c r="H6023" s="25">
        <f>INDEX('Appendix 1 - Team Data'!$B$12:$R$112, MATCH(C6023, 'Appendix 1 - Team Data'!$B$12:$B$112,0),4)</f>
        <v>30</v>
      </c>
      <c r="I6023" s="25">
        <f>INDEX('Appendix 1 - Team Data'!$B$12:$R$112, MATCH(D6023, 'Appendix 1 - Team Data'!$B$12:$B$112,0),4)</f>
        <v>90</v>
      </c>
      <c r="J6023" s="25">
        <f t="shared" si="94"/>
        <v>1</v>
      </c>
    </row>
    <row r="6024" spans="2:10">
      <c r="B6024" s="3">
        <v>35000</v>
      </c>
      <c r="C6024" s="10" t="s">
        <v>53</v>
      </c>
      <c r="D6024" s="10" t="s">
        <v>16</v>
      </c>
      <c r="E6024" s="25">
        <v>2</v>
      </c>
      <c r="F6024" s="25">
        <v>1</v>
      </c>
      <c r="G6024" s="10" t="s">
        <v>288</v>
      </c>
      <c r="H6024" s="25">
        <f>INDEX('Appendix 1 - Team Data'!$B$12:$R$112, MATCH(C6024, 'Appendix 1 - Team Data'!$B$12:$B$112,0),4)</f>
        <v>50</v>
      </c>
      <c r="I6024" s="25">
        <f>INDEX('Appendix 1 - Team Data'!$B$12:$R$112, MATCH(D6024, 'Appendix 1 - Team Data'!$B$12:$B$112,0),4)</f>
        <v>30</v>
      </c>
      <c r="J6024" s="25">
        <f t="shared" si="94"/>
        <v>1</v>
      </c>
    </row>
    <row r="6025" spans="2:10">
      <c r="B6025" s="3">
        <v>35011</v>
      </c>
      <c r="C6025" s="10" t="s">
        <v>30</v>
      </c>
      <c r="D6025" s="10" t="s">
        <v>35</v>
      </c>
      <c r="E6025" s="25">
        <v>0</v>
      </c>
      <c r="F6025" s="25">
        <v>1</v>
      </c>
      <c r="G6025" s="10" t="s">
        <v>288</v>
      </c>
      <c r="H6025" s="25">
        <f>INDEX('Appendix 1 - Team Data'!$B$12:$R$112, MATCH(C6025, 'Appendix 1 - Team Data'!$B$12:$B$112,0),4)</f>
        <v>90</v>
      </c>
      <c r="I6025" s="25">
        <f>INDEX('Appendix 1 - Team Data'!$B$12:$R$112, MATCH(D6025, 'Appendix 1 - Team Data'!$B$12:$B$112,0),4)</f>
        <v>90</v>
      </c>
      <c r="J6025" s="25">
        <f t="shared" si="94"/>
        <v>1</v>
      </c>
    </row>
    <row r="6026" spans="2:10">
      <c r="B6026" s="3">
        <v>35013</v>
      </c>
      <c r="C6026" s="10" t="s">
        <v>33</v>
      </c>
      <c r="D6026" s="10" t="s">
        <v>240</v>
      </c>
      <c r="E6026" s="25">
        <v>1</v>
      </c>
      <c r="F6026" s="25">
        <v>0</v>
      </c>
      <c r="G6026" s="10" t="s">
        <v>288</v>
      </c>
      <c r="H6026" s="25">
        <f>INDEX('Appendix 1 - Team Data'!$B$12:$R$112, MATCH(C6026, 'Appendix 1 - Team Data'!$B$12:$B$112,0),4)</f>
        <v>50</v>
      </c>
      <c r="I6026" s="25">
        <f>INDEX('Appendix 1 - Team Data'!$B$12:$R$112, MATCH(D6026, 'Appendix 1 - Team Data'!$B$12:$B$112,0),4)</f>
        <v>30</v>
      </c>
      <c r="J6026" s="25">
        <f t="shared" si="94"/>
        <v>1</v>
      </c>
    </row>
    <row r="6027" spans="2:10">
      <c r="B6027" s="3">
        <v>35014</v>
      </c>
      <c r="C6027" s="10" t="s">
        <v>236</v>
      </c>
      <c r="D6027" s="10" t="s">
        <v>31</v>
      </c>
      <c r="E6027" s="25">
        <v>1</v>
      </c>
      <c r="F6027" s="25">
        <v>0</v>
      </c>
      <c r="G6027" s="10" t="s">
        <v>293</v>
      </c>
      <c r="H6027" s="25">
        <f>INDEX('Appendix 1 - Team Data'!$B$12:$R$112, MATCH(C6027, 'Appendix 1 - Team Data'!$B$12:$B$112,0),4)</f>
        <v>40</v>
      </c>
      <c r="I6027" s="25">
        <f>INDEX('Appendix 1 - Team Data'!$B$12:$R$112, MATCH(D6027, 'Appendix 1 - Team Data'!$B$12:$B$112,0),4)</f>
        <v>70</v>
      </c>
      <c r="J6027" s="25">
        <f t="shared" si="94"/>
        <v>1</v>
      </c>
    </row>
    <row r="6028" spans="2:10">
      <c r="B6028" s="3">
        <v>35018</v>
      </c>
      <c r="C6028" s="10" t="s">
        <v>232</v>
      </c>
      <c r="D6028" s="10" t="s">
        <v>32</v>
      </c>
      <c r="E6028" s="25">
        <v>1</v>
      </c>
      <c r="F6028" s="25">
        <v>2</v>
      </c>
      <c r="G6028" s="10" t="s">
        <v>293</v>
      </c>
      <c r="H6028" s="25">
        <f>INDEX('Appendix 1 - Team Data'!$B$12:$R$112, MATCH(C6028, 'Appendix 1 - Team Data'!$B$12:$B$112,0),4)</f>
        <v>40</v>
      </c>
      <c r="I6028" s="25">
        <f>INDEX('Appendix 1 - Team Data'!$B$12:$R$112, MATCH(D6028, 'Appendix 1 - Team Data'!$B$12:$B$112,0),4)</f>
        <v>80</v>
      </c>
      <c r="J6028" s="25">
        <f t="shared" si="94"/>
        <v>1</v>
      </c>
    </row>
    <row r="6029" spans="2:10">
      <c r="B6029" s="3">
        <v>35020</v>
      </c>
      <c r="C6029" s="10" t="s">
        <v>276</v>
      </c>
      <c r="D6029" s="10" t="s">
        <v>257</v>
      </c>
      <c r="E6029" s="25">
        <v>1</v>
      </c>
      <c r="F6029" s="25">
        <v>0</v>
      </c>
      <c r="G6029" s="10" t="s">
        <v>312</v>
      </c>
      <c r="H6029" s="25">
        <f>INDEX('Appendix 1 - Team Data'!$B$12:$R$112, MATCH(C6029, 'Appendix 1 - Team Data'!$B$12:$B$112,0),4)</f>
        <v>0</v>
      </c>
      <c r="I6029" s="25">
        <f>INDEX('Appendix 1 - Team Data'!$B$12:$R$112, MATCH(D6029, 'Appendix 1 - Team Data'!$B$12:$B$112,0),4)</f>
        <v>20</v>
      </c>
      <c r="J6029" s="25">
        <f t="shared" si="94"/>
        <v>1</v>
      </c>
    </row>
    <row r="6030" spans="2:10">
      <c r="B6030" s="3">
        <v>35033</v>
      </c>
      <c r="C6030" s="10" t="s">
        <v>243</v>
      </c>
      <c r="D6030" s="10" t="s">
        <v>231</v>
      </c>
      <c r="E6030" s="25">
        <v>2</v>
      </c>
      <c r="F6030" s="25">
        <v>1</v>
      </c>
      <c r="G6030" s="10" t="s">
        <v>288</v>
      </c>
      <c r="H6030" s="25">
        <f>INDEX('Appendix 1 - Team Data'!$B$12:$R$112, MATCH(C6030, 'Appendix 1 - Team Data'!$B$12:$B$112,0),4)</f>
        <v>30</v>
      </c>
      <c r="I6030" s="25">
        <f>INDEX('Appendix 1 - Team Data'!$B$12:$R$112, MATCH(D6030, 'Appendix 1 - Team Data'!$B$12:$B$112,0),4)</f>
        <v>40</v>
      </c>
      <c r="J6030" s="25">
        <f t="shared" si="94"/>
        <v>1</v>
      </c>
    </row>
    <row r="6031" spans="2:10">
      <c r="B6031" s="3">
        <v>35034</v>
      </c>
      <c r="C6031" s="10" t="s">
        <v>259</v>
      </c>
      <c r="D6031" s="10" t="s">
        <v>46</v>
      </c>
      <c r="E6031" s="25">
        <v>1</v>
      </c>
      <c r="F6031" s="25">
        <v>0</v>
      </c>
      <c r="G6031" s="10" t="s">
        <v>292</v>
      </c>
      <c r="H6031" s="25">
        <f>INDEX('Appendix 1 - Team Data'!$B$12:$R$112, MATCH(C6031, 'Appendix 1 - Team Data'!$B$12:$B$112,0),4)</f>
        <v>10</v>
      </c>
      <c r="I6031" s="25">
        <f>INDEX('Appendix 1 - Team Data'!$B$12:$R$112, MATCH(D6031, 'Appendix 1 - Team Data'!$B$12:$B$112,0),4)</f>
        <v>50</v>
      </c>
      <c r="J6031" s="25">
        <f t="shared" si="94"/>
        <v>1</v>
      </c>
    </row>
    <row r="6032" spans="2:10">
      <c r="B6032" s="3">
        <v>35036</v>
      </c>
      <c r="C6032" s="10" t="s">
        <v>271</v>
      </c>
      <c r="D6032" s="10" t="s">
        <v>37</v>
      </c>
      <c r="E6032" s="25">
        <v>2</v>
      </c>
      <c r="F6032" s="25">
        <v>1</v>
      </c>
      <c r="G6032" s="10" t="s">
        <v>292</v>
      </c>
      <c r="H6032" s="25">
        <f>INDEX('Appendix 1 - Team Data'!$B$12:$R$112, MATCH(C6032, 'Appendix 1 - Team Data'!$B$12:$B$112,0),4)</f>
        <v>0</v>
      </c>
      <c r="I6032" s="25">
        <f>INDEX('Appendix 1 - Team Data'!$B$12:$R$112, MATCH(D6032, 'Appendix 1 - Team Data'!$B$12:$B$112,0),4)</f>
        <v>60</v>
      </c>
      <c r="J6032" s="25">
        <f t="shared" si="94"/>
        <v>1</v>
      </c>
    </row>
    <row r="6033" spans="2:10">
      <c r="B6033" s="3">
        <v>35039</v>
      </c>
      <c r="C6033" s="10" t="s">
        <v>41</v>
      </c>
      <c r="D6033" s="10" t="s">
        <v>232</v>
      </c>
      <c r="E6033" s="25">
        <v>1</v>
      </c>
      <c r="F6033" s="25">
        <v>2</v>
      </c>
      <c r="G6033" s="10" t="s">
        <v>288</v>
      </c>
      <c r="H6033" s="25">
        <f>INDEX('Appendix 1 - Team Data'!$B$12:$R$112, MATCH(C6033, 'Appendix 1 - Team Data'!$B$12:$B$112,0),4)</f>
        <v>80</v>
      </c>
      <c r="I6033" s="25">
        <f>INDEX('Appendix 1 - Team Data'!$B$12:$R$112, MATCH(D6033, 'Appendix 1 - Team Data'!$B$12:$B$112,0),4)</f>
        <v>40</v>
      </c>
      <c r="J6033" s="25">
        <f t="shared" si="94"/>
        <v>1</v>
      </c>
    </row>
    <row r="6034" spans="2:10">
      <c r="B6034" s="3">
        <v>35040</v>
      </c>
      <c r="C6034" s="10" t="s">
        <v>271</v>
      </c>
      <c r="D6034" s="10" t="s">
        <v>259</v>
      </c>
      <c r="E6034" s="25">
        <v>0</v>
      </c>
      <c r="F6034" s="25">
        <v>1</v>
      </c>
      <c r="G6034" s="10" t="s">
        <v>292</v>
      </c>
      <c r="H6034" s="25">
        <f>INDEX('Appendix 1 - Team Data'!$B$12:$R$112, MATCH(C6034, 'Appendix 1 - Team Data'!$B$12:$B$112,0),4)</f>
        <v>0</v>
      </c>
      <c r="I6034" s="25">
        <f>INDEX('Appendix 1 - Team Data'!$B$12:$R$112, MATCH(D6034, 'Appendix 1 - Team Data'!$B$12:$B$112,0),4)</f>
        <v>10</v>
      </c>
      <c r="J6034" s="25">
        <f t="shared" si="94"/>
        <v>1</v>
      </c>
    </row>
    <row r="6035" spans="2:10">
      <c r="B6035" s="3">
        <v>35042</v>
      </c>
      <c r="C6035" s="10" t="s">
        <v>243</v>
      </c>
      <c r="D6035" s="10" t="s">
        <v>257</v>
      </c>
      <c r="E6035" s="25">
        <v>2</v>
      </c>
      <c r="F6035" s="25">
        <v>1</v>
      </c>
      <c r="G6035" s="10" t="s">
        <v>288</v>
      </c>
      <c r="H6035" s="25">
        <f>INDEX('Appendix 1 - Team Data'!$B$12:$R$112, MATCH(C6035, 'Appendix 1 - Team Data'!$B$12:$B$112,0),4)</f>
        <v>30</v>
      </c>
      <c r="I6035" s="25">
        <f>INDEX('Appendix 1 - Team Data'!$B$12:$R$112, MATCH(D6035, 'Appendix 1 - Team Data'!$B$12:$B$112,0),4)</f>
        <v>20</v>
      </c>
      <c r="J6035" s="25">
        <f t="shared" si="94"/>
        <v>1</v>
      </c>
    </row>
    <row r="6036" spans="2:10">
      <c r="B6036" s="3">
        <v>35043</v>
      </c>
      <c r="C6036" s="10" t="s">
        <v>271</v>
      </c>
      <c r="D6036" s="10" t="s">
        <v>37</v>
      </c>
      <c r="E6036" s="25">
        <v>2</v>
      </c>
      <c r="F6036" s="25">
        <v>1</v>
      </c>
      <c r="G6036" s="10" t="s">
        <v>292</v>
      </c>
      <c r="H6036" s="25">
        <f>INDEX('Appendix 1 - Team Data'!$B$12:$R$112, MATCH(C6036, 'Appendix 1 - Team Data'!$B$12:$B$112,0),4)</f>
        <v>0</v>
      </c>
      <c r="I6036" s="25">
        <f>INDEX('Appendix 1 - Team Data'!$B$12:$R$112, MATCH(D6036, 'Appendix 1 - Team Data'!$B$12:$B$112,0),4)</f>
        <v>60</v>
      </c>
      <c r="J6036" s="25">
        <f t="shared" si="94"/>
        <v>1</v>
      </c>
    </row>
    <row r="6037" spans="2:10">
      <c r="B6037" s="3">
        <v>35053</v>
      </c>
      <c r="C6037" s="10" t="s">
        <v>247</v>
      </c>
      <c r="D6037" s="10" t="s">
        <v>41</v>
      </c>
      <c r="E6037" s="25">
        <v>2</v>
      </c>
      <c r="F6037" s="25">
        <v>1</v>
      </c>
      <c r="G6037" s="10" t="s">
        <v>288</v>
      </c>
      <c r="H6037" s="25">
        <f>INDEX('Appendix 1 - Team Data'!$B$12:$R$112, MATCH(C6037, 'Appendix 1 - Team Data'!$B$12:$B$112,0),4)</f>
        <v>30</v>
      </c>
      <c r="I6037" s="25">
        <f>INDEX('Appendix 1 - Team Data'!$B$12:$R$112, MATCH(D6037, 'Appendix 1 - Team Data'!$B$12:$B$112,0),4)</f>
        <v>80</v>
      </c>
      <c r="J6037" s="25">
        <f t="shared" ref="J6037:J6100" si="95">ABS(F6037-E6037)</f>
        <v>1</v>
      </c>
    </row>
    <row r="6038" spans="2:10">
      <c r="B6038" s="3">
        <v>35062</v>
      </c>
      <c r="C6038" s="10" t="s">
        <v>17</v>
      </c>
      <c r="D6038" s="10" t="s">
        <v>234</v>
      </c>
      <c r="E6038" s="25">
        <v>1</v>
      </c>
      <c r="F6038" s="25">
        <v>2</v>
      </c>
      <c r="G6038" s="10" t="s">
        <v>288</v>
      </c>
      <c r="H6038" s="25">
        <f>INDEX('Appendix 1 - Team Data'!$B$12:$R$112, MATCH(C6038, 'Appendix 1 - Team Data'!$B$12:$B$112,0),4)</f>
        <v>50</v>
      </c>
      <c r="I6038" s="25">
        <f>INDEX('Appendix 1 - Team Data'!$B$12:$R$112, MATCH(D6038, 'Appendix 1 - Team Data'!$B$12:$B$112,0),4)</f>
        <v>40</v>
      </c>
      <c r="J6038" s="25">
        <f t="shared" si="95"/>
        <v>1</v>
      </c>
    </row>
    <row r="6039" spans="2:10">
      <c r="B6039" s="3">
        <v>35072</v>
      </c>
      <c r="C6039" s="10" t="s">
        <v>17</v>
      </c>
      <c r="D6039" s="10" t="s">
        <v>47</v>
      </c>
      <c r="E6039" s="25">
        <v>2</v>
      </c>
      <c r="F6039" s="25">
        <v>1</v>
      </c>
      <c r="G6039" s="10" t="s">
        <v>288</v>
      </c>
      <c r="H6039" s="25">
        <f>INDEX('Appendix 1 - Team Data'!$B$12:$R$112, MATCH(C6039, 'Appendix 1 - Team Data'!$B$12:$B$112,0),4)</f>
        <v>50</v>
      </c>
      <c r="I6039" s="25">
        <f>INDEX('Appendix 1 - Team Data'!$B$12:$R$112, MATCH(D6039, 'Appendix 1 - Team Data'!$B$12:$B$112,0),4)</f>
        <v>40</v>
      </c>
      <c r="J6039" s="25">
        <f t="shared" si="95"/>
        <v>1</v>
      </c>
    </row>
    <row r="6040" spans="2:10">
      <c r="B6040" s="3">
        <v>35078</v>
      </c>
      <c r="C6040" s="10" t="s">
        <v>259</v>
      </c>
      <c r="D6040" s="10" t="s">
        <v>41</v>
      </c>
      <c r="E6040" s="25">
        <v>0</v>
      </c>
      <c r="F6040" s="25">
        <v>1</v>
      </c>
      <c r="G6040" s="10" t="s">
        <v>302</v>
      </c>
      <c r="H6040" s="25">
        <f>INDEX('Appendix 1 - Team Data'!$B$12:$R$112, MATCH(C6040, 'Appendix 1 - Team Data'!$B$12:$B$112,0),4)</f>
        <v>10</v>
      </c>
      <c r="I6040" s="25">
        <f>INDEX('Appendix 1 - Team Data'!$B$12:$R$112, MATCH(D6040, 'Appendix 1 - Team Data'!$B$12:$B$112,0),4)</f>
        <v>80</v>
      </c>
      <c r="J6040" s="25">
        <f t="shared" si="95"/>
        <v>1</v>
      </c>
    </row>
    <row r="6041" spans="2:10">
      <c r="B6041" s="3">
        <v>35082</v>
      </c>
      <c r="C6041" s="10" t="s">
        <v>231</v>
      </c>
      <c r="D6041" s="10" t="s">
        <v>17</v>
      </c>
      <c r="E6041" s="25">
        <v>2</v>
      </c>
      <c r="F6041" s="25">
        <v>1</v>
      </c>
      <c r="G6041" s="10" t="s">
        <v>306</v>
      </c>
      <c r="H6041" s="25">
        <f>INDEX('Appendix 1 - Team Data'!$B$12:$R$112, MATCH(C6041, 'Appendix 1 - Team Data'!$B$12:$B$112,0),4)</f>
        <v>40</v>
      </c>
      <c r="I6041" s="25">
        <f>INDEX('Appendix 1 - Team Data'!$B$12:$R$112, MATCH(D6041, 'Appendix 1 - Team Data'!$B$12:$B$112,0),4)</f>
        <v>50</v>
      </c>
      <c r="J6041" s="25">
        <f t="shared" si="95"/>
        <v>1</v>
      </c>
    </row>
    <row r="6042" spans="2:10">
      <c r="B6042" s="3">
        <v>35083</v>
      </c>
      <c r="C6042" s="10" t="s">
        <v>234</v>
      </c>
      <c r="D6042" s="10" t="s">
        <v>47</v>
      </c>
      <c r="E6042" s="25">
        <v>2</v>
      </c>
      <c r="F6042" s="25">
        <v>1</v>
      </c>
      <c r="G6042" s="10" t="s">
        <v>306</v>
      </c>
      <c r="H6042" s="25">
        <f>INDEX('Appendix 1 - Team Data'!$B$12:$R$112, MATCH(C6042, 'Appendix 1 - Team Data'!$B$12:$B$112,0),4)</f>
        <v>40</v>
      </c>
      <c r="I6042" s="25">
        <f>INDEX('Appendix 1 - Team Data'!$B$12:$R$112, MATCH(D6042, 'Appendix 1 - Team Data'!$B$12:$B$112,0),4)</f>
        <v>40</v>
      </c>
      <c r="J6042" s="25">
        <f t="shared" si="95"/>
        <v>1</v>
      </c>
    </row>
    <row r="6043" spans="2:10">
      <c r="B6043" s="3">
        <v>35083</v>
      </c>
      <c r="C6043" s="10" t="s">
        <v>41</v>
      </c>
      <c r="D6043" s="10" t="s">
        <v>259</v>
      </c>
      <c r="E6043" s="25">
        <v>1</v>
      </c>
      <c r="F6043" s="25">
        <v>0</v>
      </c>
      <c r="G6043" s="10" t="s">
        <v>302</v>
      </c>
      <c r="H6043" s="25">
        <f>INDEX('Appendix 1 - Team Data'!$B$12:$R$112, MATCH(C6043, 'Appendix 1 - Team Data'!$B$12:$B$112,0),4)</f>
        <v>80</v>
      </c>
      <c r="I6043" s="25">
        <f>INDEX('Appendix 1 - Team Data'!$B$12:$R$112, MATCH(D6043, 'Appendix 1 - Team Data'!$B$12:$B$112,0),4)</f>
        <v>10</v>
      </c>
      <c r="J6043" s="25">
        <f t="shared" si="95"/>
        <v>1</v>
      </c>
    </row>
    <row r="6044" spans="2:10">
      <c r="B6044" s="3">
        <v>35088</v>
      </c>
      <c r="C6044" s="10" t="s">
        <v>238</v>
      </c>
      <c r="D6044" s="10" t="s">
        <v>251</v>
      </c>
      <c r="E6044" s="25">
        <v>1</v>
      </c>
      <c r="F6044" s="25">
        <v>2</v>
      </c>
      <c r="G6044" s="10" t="s">
        <v>306</v>
      </c>
      <c r="H6044" s="25">
        <f>INDEX('Appendix 1 - Team Data'!$B$12:$R$112, MATCH(C6044, 'Appendix 1 - Team Data'!$B$12:$B$112,0),4)</f>
        <v>40</v>
      </c>
      <c r="I6044" s="25">
        <f>INDEX('Appendix 1 - Team Data'!$B$12:$R$112, MATCH(D6044, 'Appendix 1 - Team Data'!$B$12:$B$112,0),4)</f>
        <v>20</v>
      </c>
      <c r="J6044" s="25">
        <f t="shared" si="95"/>
        <v>1</v>
      </c>
    </row>
    <row r="6045" spans="2:10">
      <c r="B6045" s="3">
        <v>35088</v>
      </c>
      <c r="C6045" s="10" t="s">
        <v>230</v>
      </c>
      <c r="D6045" s="10" t="s">
        <v>252</v>
      </c>
      <c r="E6045" s="25">
        <v>2</v>
      </c>
      <c r="F6045" s="25">
        <v>1</v>
      </c>
      <c r="G6045" s="10" t="s">
        <v>288</v>
      </c>
      <c r="H6045" s="25">
        <f>INDEX('Appendix 1 - Team Data'!$B$12:$R$112, MATCH(C6045, 'Appendix 1 - Team Data'!$B$12:$B$112,0),4)</f>
        <v>50</v>
      </c>
      <c r="I6045" s="25">
        <f>INDEX('Appendix 1 - Team Data'!$B$12:$R$112, MATCH(D6045, 'Appendix 1 - Team Data'!$B$12:$B$112,0),4)</f>
        <v>20</v>
      </c>
      <c r="J6045" s="25">
        <f t="shared" si="95"/>
        <v>1</v>
      </c>
    </row>
    <row r="6046" spans="2:10">
      <c r="B6046" s="3">
        <v>35088</v>
      </c>
      <c r="C6046" s="10" t="s">
        <v>250</v>
      </c>
      <c r="D6046" s="10" t="s">
        <v>17</v>
      </c>
      <c r="E6046" s="25">
        <v>0</v>
      </c>
      <c r="F6046" s="25">
        <v>1</v>
      </c>
      <c r="G6046" s="10" t="s">
        <v>306</v>
      </c>
      <c r="H6046" s="25">
        <f>INDEX('Appendix 1 - Team Data'!$B$12:$R$112, MATCH(C6046, 'Appendix 1 - Team Data'!$B$12:$B$112,0),4)</f>
        <v>20</v>
      </c>
      <c r="I6046" s="25">
        <f>INDEX('Appendix 1 - Team Data'!$B$12:$R$112, MATCH(D6046, 'Appendix 1 - Team Data'!$B$12:$B$112,0),4)</f>
        <v>50</v>
      </c>
      <c r="J6046" s="25">
        <f t="shared" si="95"/>
        <v>1</v>
      </c>
    </row>
    <row r="6047" spans="2:10">
      <c r="B6047" s="3">
        <v>35091</v>
      </c>
      <c r="C6047" s="10" t="s">
        <v>250</v>
      </c>
      <c r="D6047" s="10" t="s">
        <v>251</v>
      </c>
      <c r="E6047" s="25">
        <v>2</v>
      </c>
      <c r="F6047" s="25">
        <v>1</v>
      </c>
      <c r="G6047" s="10" t="s">
        <v>306</v>
      </c>
      <c r="H6047" s="25">
        <f>INDEX('Appendix 1 - Team Data'!$B$12:$R$112, MATCH(C6047, 'Appendix 1 - Team Data'!$B$12:$B$112,0),4)</f>
        <v>20</v>
      </c>
      <c r="I6047" s="25">
        <f>INDEX('Appendix 1 - Team Data'!$B$12:$R$112, MATCH(D6047, 'Appendix 1 - Team Data'!$B$12:$B$112,0),4)</f>
        <v>20</v>
      </c>
      <c r="J6047" s="25">
        <f t="shared" si="95"/>
        <v>1</v>
      </c>
    </row>
    <row r="6048" spans="2:10">
      <c r="B6048" s="3">
        <v>35097</v>
      </c>
      <c r="C6048" s="10" t="s">
        <v>220</v>
      </c>
      <c r="D6048" s="10" t="s">
        <v>218</v>
      </c>
      <c r="E6048" s="25">
        <v>0</v>
      </c>
      <c r="F6048" s="25">
        <v>1</v>
      </c>
      <c r="G6048" s="10" t="s">
        <v>288</v>
      </c>
      <c r="H6048" s="25">
        <f>INDEX('Appendix 1 - Team Data'!$B$12:$R$112, MATCH(C6048, 'Appendix 1 - Team Data'!$B$12:$B$112,0),4)</f>
        <v>60</v>
      </c>
      <c r="I6048" s="25">
        <f>INDEX('Appendix 1 - Team Data'!$B$12:$R$112, MATCH(D6048, 'Appendix 1 - Team Data'!$B$12:$B$112,0),4)</f>
        <v>70</v>
      </c>
      <c r="J6048" s="25">
        <f t="shared" si="95"/>
        <v>1</v>
      </c>
    </row>
    <row r="6049" spans="2:10">
      <c r="B6049" s="3">
        <v>35098</v>
      </c>
      <c r="C6049" s="10" t="s">
        <v>260</v>
      </c>
      <c r="D6049" s="10" t="s">
        <v>234</v>
      </c>
      <c r="E6049" s="25">
        <v>1</v>
      </c>
      <c r="F6049" s="25">
        <v>0</v>
      </c>
      <c r="G6049" s="10" t="s">
        <v>306</v>
      </c>
      <c r="H6049" s="25">
        <f>INDEX('Appendix 1 - Team Data'!$B$12:$R$112, MATCH(C6049, 'Appendix 1 - Team Data'!$B$12:$B$112,0),4)</f>
        <v>10</v>
      </c>
      <c r="I6049" s="25">
        <f>INDEX('Appendix 1 - Team Data'!$B$12:$R$112, MATCH(D6049, 'Appendix 1 - Team Data'!$B$12:$B$112,0),4)</f>
        <v>40</v>
      </c>
      <c r="J6049" s="25">
        <f t="shared" si="95"/>
        <v>1</v>
      </c>
    </row>
    <row r="6050" spans="2:10">
      <c r="B6050" s="3">
        <v>35102</v>
      </c>
      <c r="C6050" s="10" t="s">
        <v>213</v>
      </c>
      <c r="D6050" s="10" t="s">
        <v>41</v>
      </c>
      <c r="E6050" s="25">
        <v>2</v>
      </c>
      <c r="F6050" s="25">
        <v>1</v>
      </c>
      <c r="G6050" s="10" t="s">
        <v>288</v>
      </c>
      <c r="H6050" s="25">
        <f>INDEX('Appendix 1 - Team Data'!$B$12:$R$112, MATCH(C6050, 'Appendix 1 - Team Data'!$B$12:$B$112,0),4)</f>
        <v>80</v>
      </c>
      <c r="I6050" s="25">
        <f>INDEX('Appendix 1 - Team Data'!$B$12:$R$112, MATCH(D6050, 'Appendix 1 - Team Data'!$B$12:$B$112,0),4)</f>
        <v>80</v>
      </c>
      <c r="J6050" s="25">
        <f t="shared" si="95"/>
        <v>1</v>
      </c>
    </row>
    <row r="6051" spans="2:10">
      <c r="B6051" s="3">
        <v>35102</v>
      </c>
      <c r="C6051" s="10" t="s">
        <v>21</v>
      </c>
      <c r="D6051" s="10" t="s">
        <v>246</v>
      </c>
      <c r="E6051" s="25">
        <v>1</v>
      </c>
      <c r="F6051" s="25">
        <v>0</v>
      </c>
      <c r="G6051" s="10" t="s">
        <v>288</v>
      </c>
      <c r="H6051" s="25">
        <f>INDEX('Appendix 1 - Team Data'!$B$12:$R$112, MATCH(C6051, 'Appendix 1 - Team Data'!$B$12:$B$112,0),4)</f>
        <v>90</v>
      </c>
      <c r="I6051" s="25">
        <f>INDEX('Appendix 1 - Team Data'!$B$12:$R$112, MATCH(D6051, 'Appendix 1 - Team Data'!$B$12:$B$112,0),4)</f>
        <v>30</v>
      </c>
      <c r="J6051" s="25">
        <f t="shared" si="95"/>
        <v>1</v>
      </c>
    </row>
    <row r="6052" spans="2:10">
      <c r="B6052" s="3">
        <v>35106</v>
      </c>
      <c r="C6052" s="10" t="s">
        <v>272</v>
      </c>
      <c r="D6052" s="10" t="s">
        <v>218</v>
      </c>
      <c r="E6052" s="25">
        <v>1</v>
      </c>
      <c r="F6052" s="25">
        <v>0</v>
      </c>
      <c r="G6052" s="10" t="s">
        <v>288</v>
      </c>
      <c r="H6052" s="25">
        <f>INDEX('Appendix 1 - Team Data'!$B$12:$R$112, MATCH(C6052, 'Appendix 1 - Team Data'!$B$12:$B$112,0),4)</f>
        <v>0</v>
      </c>
      <c r="I6052" s="25">
        <f>INDEX('Appendix 1 - Team Data'!$B$12:$R$112, MATCH(D6052, 'Appendix 1 - Team Data'!$B$12:$B$112,0),4)</f>
        <v>70</v>
      </c>
      <c r="J6052" s="25">
        <f t="shared" si="95"/>
        <v>1</v>
      </c>
    </row>
    <row r="6053" spans="2:10">
      <c r="B6053" s="3">
        <v>35109</v>
      </c>
      <c r="C6053" s="10" t="s">
        <v>225</v>
      </c>
      <c r="D6053" s="10" t="s">
        <v>261</v>
      </c>
      <c r="E6053" s="25">
        <v>3</v>
      </c>
      <c r="F6053" s="25">
        <v>2</v>
      </c>
      <c r="G6053" s="10" t="s">
        <v>288</v>
      </c>
      <c r="H6053" s="25">
        <f>INDEX('Appendix 1 - Team Data'!$B$12:$R$112, MATCH(C6053, 'Appendix 1 - Team Data'!$B$12:$B$112,0),4)</f>
        <v>60</v>
      </c>
      <c r="I6053" s="25">
        <f>INDEX('Appendix 1 - Team Data'!$B$12:$R$112, MATCH(D6053, 'Appendix 1 - Team Data'!$B$12:$B$112,0),4)</f>
        <v>10</v>
      </c>
      <c r="J6053" s="25">
        <f t="shared" si="95"/>
        <v>1</v>
      </c>
    </row>
    <row r="6054" spans="2:10">
      <c r="B6054" s="3">
        <v>35116</v>
      </c>
      <c r="C6054" s="10" t="s">
        <v>20</v>
      </c>
      <c r="D6054" s="10" t="s">
        <v>40</v>
      </c>
      <c r="E6054" s="25">
        <v>1</v>
      </c>
      <c r="F6054" s="25">
        <v>2</v>
      </c>
      <c r="G6054" s="10" t="s">
        <v>288</v>
      </c>
      <c r="H6054" s="25">
        <f>INDEX('Appendix 1 - Team Data'!$B$12:$R$112, MATCH(C6054, 'Appendix 1 - Team Data'!$B$12:$B$112,0),4)</f>
        <v>90</v>
      </c>
      <c r="I6054" s="25">
        <f>INDEX('Appendix 1 - Team Data'!$B$12:$R$112, MATCH(D6054, 'Appendix 1 - Team Data'!$B$12:$B$112,0),4)</f>
        <v>90</v>
      </c>
      <c r="J6054" s="25">
        <f t="shared" si="95"/>
        <v>1</v>
      </c>
    </row>
    <row r="6055" spans="2:10">
      <c r="B6055" s="3">
        <v>35119</v>
      </c>
      <c r="C6055" s="10" t="s">
        <v>275</v>
      </c>
      <c r="D6055" s="10" t="s">
        <v>253</v>
      </c>
      <c r="E6055" s="25">
        <v>1</v>
      </c>
      <c r="F6055" s="25">
        <v>0</v>
      </c>
      <c r="G6055" s="10" t="s">
        <v>288</v>
      </c>
      <c r="H6055" s="25">
        <f>INDEX('Appendix 1 - Team Data'!$B$12:$R$112, MATCH(C6055, 'Appendix 1 - Team Data'!$B$12:$B$112,0),4)</f>
        <v>0</v>
      </c>
      <c r="I6055" s="25">
        <f>INDEX('Appendix 1 - Team Data'!$B$12:$R$112, MATCH(D6055, 'Appendix 1 - Team Data'!$B$12:$B$112,0),4)</f>
        <v>20</v>
      </c>
      <c r="J6055" s="25">
        <f t="shared" si="95"/>
        <v>1</v>
      </c>
    </row>
    <row r="6056" spans="2:10">
      <c r="B6056" s="3">
        <v>35120</v>
      </c>
      <c r="C6056" s="10" t="s">
        <v>270</v>
      </c>
      <c r="D6056" s="10" t="s">
        <v>218</v>
      </c>
      <c r="E6056" s="25">
        <v>1</v>
      </c>
      <c r="F6056" s="25">
        <v>2</v>
      </c>
      <c r="G6056" s="10" t="s">
        <v>288</v>
      </c>
      <c r="H6056" s="25">
        <f>INDEX('Appendix 1 - Team Data'!$B$12:$R$112, MATCH(C6056, 'Appendix 1 - Team Data'!$B$12:$B$112,0),4)</f>
        <v>0</v>
      </c>
      <c r="I6056" s="25">
        <f>INDEX('Appendix 1 - Team Data'!$B$12:$R$112, MATCH(D6056, 'Appendix 1 - Team Data'!$B$12:$B$112,0),4)</f>
        <v>70</v>
      </c>
      <c r="J6056" s="25">
        <f t="shared" si="95"/>
        <v>1</v>
      </c>
    </row>
    <row r="6057" spans="2:10">
      <c r="B6057" s="3">
        <v>35123</v>
      </c>
      <c r="C6057" s="10" t="s">
        <v>32</v>
      </c>
      <c r="D6057" s="10" t="s">
        <v>50</v>
      </c>
      <c r="E6057" s="25">
        <v>2</v>
      </c>
      <c r="F6057" s="25">
        <v>1</v>
      </c>
      <c r="G6057" s="10" t="s">
        <v>288</v>
      </c>
      <c r="H6057" s="25">
        <f>INDEX('Appendix 1 - Team Data'!$B$12:$R$112, MATCH(C6057, 'Appendix 1 - Team Data'!$B$12:$B$112,0),4)</f>
        <v>80</v>
      </c>
      <c r="I6057" s="25">
        <f>INDEX('Appendix 1 - Team Data'!$B$12:$R$112, MATCH(D6057, 'Appendix 1 - Team Data'!$B$12:$B$112,0),4)</f>
        <v>80</v>
      </c>
      <c r="J6057" s="25">
        <f t="shared" si="95"/>
        <v>1</v>
      </c>
    </row>
    <row r="6058" spans="2:10">
      <c r="B6058" s="3">
        <v>35130</v>
      </c>
      <c r="C6058" s="10" t="s">
        <v>52</v>
      </c>
      <c r="D6058" s="10" t="s">
        <v>237</v>
      </c>
      <c r="E6058" s="25">
        <v>2</v>
      </c>
      <c r="F6058" s="25">
        <v>1</v>
      </c>
      <c r="G6058" s="10" t="s">
        <v>288</v>
      </c>
      <c r="H6058" s="25">
        <f>INDEX('Appendix 1 - Team Data'!$B$12:$R$112, MATCH(C6058, 'Appendix 1 - Team Data'!$B$12:$B$112,0),4)</f>
        <v>90</v>
      </c>
      <c r="I6058" s="25">
        <f>INDEX('Appendix 1 - Team Data'!$B$12:$R$112, MATCH(D6058, 'Appendix 1 - Team Data'!$B$12:$B$112,0),4)</f>
        <v>40</v>
      </c>
      <c r="J6058" s="25">
        <f t="shared" si="95"/>
        <v>1</v>
      </c>
    </row>
    <row r="6059" spans="2:10">
      <c r="B6059" s="3">
        <v>35140</v>
      </c>
      <c r="C6059" s="10" t="s">
        <v>275</v>
      </c>
      <c r="D6059" s="10" t="s">
        <v>244</v>
      </c>
      <c r="E6059" s="25">
        <v>0</v>
      </c>
      <c r="F6059" s="25">
        <v>1</v>
      </c>
      <c r="G6059" s="10" t="s">
        <v>288</v>
      </c>
      <c r="H6059" s="25">
        <f>INDEX('Appendix 1 - Team Data'!$B$12:$R$112, MATCH(C6059, 'Appendix 1 - Team Data'!$B$12:$B$112,0),4)</f>
        <v>0</v>
      </c>
      <c r="I6059" s="25">
        <f>INDEX('Appendix 1 - Team Data'!$B$12:$R$112, MATCH(D6059, 'Appendix 1 - Team Data'!$B$12:$B$112,0),4)</f>
        <v>30</v>
      </c>
      <c r="J6059" s="25">
        <f t="shared" si="95"/>
        <v>1</v>
      </c>
    </row>
    <row r="6060" spans="2:10">
      <c r="B6060" s="3">
        <v>35143</v>
      </c>
      <c r="C6060" s="10" t="s">
        <v>249</v>
      </c>
      <c r="D6060" s="10" t="s">
        <v>43</v>
      </c>
      <c r="E6060" s="25">
        <v>3</v>
      </c>
      <c r="F6060" s="25">
        <v>2</v>
      </c>
      <c r="G6060" s="10" t="s">
        <v>323</v>
      </c>
      <c r="H6060" s="25">
        <f>INDEX('Appendix 1 - Team Data'!$B$12:$R$112, MATCH(C6060, 'Appendix 1 - Team Data'!$B$12:$B$112,0),4)</f>
        <v>20</v>
      </c>
      <c r="I6060" s="25">
        <f>INDEX('Appendix 1 - Team Data'!$B$12:$R$112, MATCH(D6060, 'Appendix 1 - Team Data'!$B$12:$B$112,0),4)</f>
        <v>70</v>
      </c>
      <c r="J6060" s="25">
        <f t="shared" si="95"/>
        <v>1</v>
      </c>
    </row>
    <row r="6061" spans="2:10">
      <c r="B6061" s="3">
        <v>35150</v>
      </c>
      <c r="C6061" s="10" t="s">
        <v>249</v>
      </c>
      <c r="D6061" s="10" t="s">
        <v>22</v>
      </c>
      <c r="E6061" s="25">
        <v>1</v>
      </c>
      <c r="F6061" s="25">
        <v>0</v>
      </c>
      <c r="G6061" s="10" t="s">
        <v>323</v>
      </c>
      <c r="H6061" s="25">
        <f>INDEX('Appendix 1 - Team Data'!$B$12:$R$112, MATCH(C6061, 'Appendix 1 - Team Data'!$B$12:$B$112,0),4)</f>
        <v>20</v>
      </c>
      <c r="I6061" s="25">
        <f>INDEX('Appendix 1 - Team Data'!$B$12:$R$112, MATCH(D6061, 'Appendix 1 - Team Data'!$B$12:$B$112,0),4)</f>
        <v>50</v>
      </c>
      <c r="J6061" s="25">
        <f t="shared" si="95"/>
        <v>1</v>
      </c>
    </row>
    <row r="6062" spans="2:10">
      <c r="B6062" s="3">
        <v>35151</v>
      </c>
      <c r="C6062" s="10" t="s">
        <v>226</v>
      </c>
      <c r="D6062" s="10" t="s">
        <v>36</v>
      </c>
      <c r="E6062" s="25">
        <v>1</v>
      </c>
      <c r="F6062" s="25">
        <v>0</v>
      </c>
      <c r="G6062" s="10" t="s">
        <v>288</v>
      </c>
      <c r="H6062" s="25">
        <f>INDEX('Appendix 1 - Team Data'!$B$12:$R$112, MATCH(C6062, 'Appendix 1 - Team Data'!$B$12:$B$112,0),4)</f>
        <v>60</v>
      </c>
      <c r="I6062" s="25">
        <f>INDEX('Appendix 1 - Team Data'!$B$12:$R$112, MATCH(D6062, 'Appendix 1 - Team Data'!$B$12:$B$112,0),4)</f>
        <v>80</v>
      </c>
      <c r="J6062" s="25">
        <f t="shared" si="95"/>
        <v>1</v>
      </c>
    </row>
    <row r="6063" spans="2:10">
      <c r="B6063" s="3">
        <v>35151</v>
      </c>
      <c r="C6063" s="10" t="s">
        <v>20</v>
      </c>
      <c r="D6063" s="10" t="s">
        <v>230</v>
      </c>
      <c r="E6063" s="25">
        <v>1</v>
      </c>
      <c r="F6063" s="25">
        <v>0</v>
      </c>
      <c r="G6063" s="10" t="s">
        <v>288</v>
      </c>
      <c r="H6063" s="25">
        <f>INDEX('Appendix 1 - Team Data'!$B$12:$R$112, MATCH(C6063, 'Appendix 1 - Team Data'!$B$12:$B$112,0),4)</f>
        <v>90</v>
      </c>
      <c r="I6063" s="25">
        <f>INDEX('Appendix 1 - Team Data'!$B$12:$R$112, MATCH(D6063, 'Appendix 1 - Team Data'!$B$12:$B$112,0),4)</f>
        <v>50</v>
      </c>
      <c r="J6063" s="25">
        <f t="shared" si="95"/>
        <v>1</v>
      </c>
    </row>
    <row r="6064" spans="2:10">
      <c r="B6064" s="3">
        <v>35151</v>
      </c>
      <c r="C6064" s="10" t="s">
        <v>222</v>
      </c>
      <c r="D6064" s="10" t="s">
        <v>26</v>
      </c>
      <c r="E6064" s="25">
        <v>1</v>
      </c>
      <c r="F6064" s="25">
        <v>0</v>
      </c>
      <c r="G6064" s="10" t="s">
        <v>288</v>
      </c>
      <c r="H6064" s="25">
        <f>INDEX('Appendix 1 - Team Data'!$B$12:$R$112, MATCH(C6064, 'Appendix 1 - Team Data'!$B$12:$B$112,0),4)</f>
        <v>60</v>
      </c>
      <c r="I6064" s="25">
        <f>INDEX('Appendix 1 - Team Data'!$B$12:$R$112, MATCH(D6064, 'Appendix 1 - Team Data'!$B$12:$B$112,0),4)</f>
        <v>60</v>
      </c>
      <c r="J6064" s="25">
        <f t="shared" si="95"/>
        <v>1</v>
      </c>
    </row>
    <row r="6065" spans="2:10">
      <c r="B6065" s="3">
        <v>35151</v>
      </c>
      <c r="C6065" s="10" t="s">
        <v>38</v>
      </c>
      <c r="D6065" s="10" t="s">
        <v>228</v>
      </c>
      <c r="E6065" s="25">
        <v>1</v>
      </c>
      <c r="F6065" s="25">
        <v>0</v>
      </c>
      <c r="G6065" s="10" t="s">
        <v>288</v>
      </c>
      <c r="H6065" s="25">
        <f>INDEX('Appendix 1 - Team Data'!$B$12:$R$112, MATCH(C6065, 'Appendix 1 - Team Data'!$B$12:$B$112,0),4)</f>
        <v>70</v>
      </c>
      <c r="I6065" s="25">
        <f>INDEX('Appendix 1 - Team Data'!$B$12:$R$112, MATCH(D6065, 'Appendix 1 - Team Data'!$B$12:$B$112,0),4)</f>
        <v>50</v>
      </c>
      <c r="J6065" s="25">
        <f t="shared" si="95"/>
        <v>1</v>
      </c>
    </row>
    <row r="6066" spans="2:10">
      <c r="B6066" s="3">
        <v>35179</v>
      </c>
      <c r="C6066" s="10" t="s">
        <v>52</v>
      </c>
      <c r="D6066" s="10" t="s">
        <v>215</v>
      </c>
      <c r="E6066" s="25">
        <v>1</v>
      </c>
      <c r="F6066" s="25">
        <v>0</v>
      </c>
      <c r="G6066" s="10" t="s">
        <v>289</v>
      </c>
      <c r="H6066" s="25">
        <f>INDEX('Appendix 1 - Team Data'!$B$12:$R$112, MATCH(C6066, 'Appendix 1 - Team Data'!$B$12:$B$112,0),4)</f>
        <v>90</v>
      </c>
      <c r="I6066" s="25">
        <f>INDEX('Appendix 1 - Team Data'!$B$12:$R$112, MATCH(D6066, 'Appendix 1 - Team Data'!$B$12:$B$112,0),4)</f>
        <v>70</v>
      </c>
      <c r="J6066" s="25">
        <f t="shared" si="95"/>
        <v>1</v>
      </c>
    </row>
    <row r="6067" spans="2:10">
      <c r="B6067" s="3">
        <v>35179</v>
      </c>
      <c r="C6067" s="10" t="s">
        <v>212</v>
      </c>
      <c r="D6067" s="10" t="s">
        <v>40</v>
      </c>
      <c r="E6067" s="25">
        <v>0</v>
      </c>
      <c r="F6067" s="25">
        <v>1</v>
      </c>
      <c r="G6067" s="10" t="s">
        <v>288</v>
      </c>
      <c r="H6067" s="25">
        <f>INDEX('Appendix 1 - Team Data'!$B$12:$R$112, MATCH(C6067, 'Appendix 1 - Team Data'!$B$12:$B$112,0),4)</f>
        <v>80</v>
      </c>
      <c r="I6067" s="25">
        <f>INDEX('Appendix 1 - Team Data'!$B$12:$R$112, MATCH(D6067, 'Appendix 1 - Team Data'!$B$12:$B$112,0),4)</f>
        <v>90</v>
      </c>
      <c r="J6067" s="25">
        <f t="shared" si="95"/>
        <v>1</v>
      </c>
    </row>
    <row r="6068" spans="2:10">
      <c r="B6068" s="3">
        <v>35179</v>
      </c>
      <c r="C6068" s="10" t="s">
        <v>229</v>
      </c>
      <c r="D6068" s="10" t="s">
        <v>42</v>
      </c>
      <c r="E6068" s="25">
        <v>1</v>
      </c>
      <c r="F6068" s="25">
        <v>2</v>
      </c>
      <c r="G6068" s="10" t="s">
        <v>288</v>
      </c>
      <c r="H6068" s="25">
        <f>INDEX('Appendix 1 - Team Data'!$B$12:$R$112, MATCH(C6068, 'Appendix 1 - Team Data'!$B$12:$B$112,0),4)</f>
        <v>50</v>
      </c>
      <c r="I6068" s="25">
        <f>INDEX('Appendix 1 - Team Data'!$B$12:$R$112, MATCH(D6068, 'Appendix 1 - Team Data'!$B$12:$B$112,0),4)</f>
        <v>80</v>
      </c>
      <c r="J6068" s="25">
        <f t="shared" si="95"/>
        <v>1</v>
      </c>
    </row>
    <row r="6069" spans="2:10">
      <c r="B6069" s="3">
        <v>35179</v>
      </c>
      <c r="C6069" s="10" t="s">
        <v>250</v>
      </c>
      <c r="D6069" s="10" t="s">
        <v>35</v>
      </c>
      <c r="E6069" s="25">
        <v>2</v>
      </c>
      <c r="F6069" s="25">
        <v>3</v>
      </c>
      <c r="G6069" s="10" t="s">
        <v>288</v>
      </c>
      <c r="H6069" s="25">
        <f>INDEX('Appendix 1 - Team Data'!$B$12:$R$112, MATCH(C6069, 'Appendix 1 - Team Data'!$B$12:$B$112,0),4)</f>
        <v>20</v>
      </c>
      <c r="I6069" s="25">
        <f>INDEX('Appendix 1 - Team Data'!$B$12:$R$112, MATCH(D6069, 'Appendix 1 - Team Data'!$B$12:$B$112,0),4)</f>
        <v>90</v>
      </c>
      <c r="J6069" s="25">
        <f t="shared" si="95"/>
        <v>1</v>
      </c>
    </row>
    <row r="6070" spans="2:10">
      <c r="B6070" s="3">
        <v>35185</v>
      </c>
      <c r="C6070" s="10" t="s">
        <v>252</v>
      </c>
      <c r="D6070" s="10" t="s">
        <v>43</v>
      </c>
      <c r="E6070" s="25">
        <v>4</v>
      </c>
      <c r="F6070" s="25">
        <v>5</v>
      </c>
      <c r="G6070" s="10" t="s">
        <v>288</v>
      </c>
      <c r="H6070" s="25">
        <f>INDEX('Appendix 1 - Team Data'!$B$12:$R$112, MATCH(C6070, 'Appendix 1 - Team Data'!$B$12:$B$112,0),4)</f>
        <v>20</v>
      </c>
      <c r="I6070" s="25">
        <f>INDEX('Appendix 1 - Team Data'!$B$12:$R$112, MATCH(D6070, 'Appendix 1 - Team Data'!$B$12:$B$112,0),4)</f>
        <v>70</v>
      </c>
      <c r="J6070" s="25">
        <f t="shared" si="95"/>
        <v>1</v>
      </c>
    </row>
    <row r="6071" spans="2:10">
      <c r="B6071" s="3">
        <v>35186</v>
      </c>
      <c r="C6071" s="10" t="s">
        <v>225</v>
      </c>
      <c r="D6071" s="10" t="s">
        <v>219</v>
      </c>
      <c r="E6071" s="25">
        <v>3</v>
      </c>
      <c r="F6071" s="25">
        <v>2</v>
      </c>
      <c r="G6071" s="10" t="s">
        <v>288</v>
      </c>
      <c r="H6071" s="25">
        <f>INDEX('Appendix 1 - Team Data'!$B$12:$R$112, MATCH(C6071, 'Appendix 1 - Team Data'!$B$12:$B$112,0),4)</f>
        <v>60</v>
      </c>
      <c r="I6071" s="25">
        <f>INDEX('Appendix 1 - Team Data'!$B$12:$R$112, MATCH(D6071, 'Appendix 1 - Team Data'!$B$12:$B$112,0),4)</f>
        <v>60</v>
      </c>
      <c r="J6071" s="25">
        <f t="shared" si="95"/>
        <v>1</v>
      </c>
    </row>
    <row r="6072" spans="2:10">
      <c r="B6072" s="3">
        <v>35193</v>
      </c>
      <c r="C6072" s="10" t="s">
        <v>230</v>
      </c>
      <c r="D6072" s="10" t="s">
        <v>263</v>
      </c>
      <c r="E6072" s="25">
        <v>2</v>
      </c>
      <c r="F6072" s="25">
        <v>1</v>
      </c>
      <c r="G6072" s="10" t="s">
        <v>288</v>
      </c>
      <c r="H6072" s="25">
        <f>INDEX('Appendix 1 - Team Data'!$B$12:$R$112, MATCH(C6072, 'Appendix 1 - Team Data'!$B$12:$B$112,0),4)</f>
        <v>50</v>
      </c>
      <c r="I6072" s="25">
        <f>INDEX('Appendix 1 - Team Data'!$B$12:$R$112, MATCH(D6072, 'Appendix 1 - Team Data'!$B$12:$B$112,0),4)</f>
        <v>10</v>
      </c>
      <c r="J6072" s="25">
        <f t="shared" si="95"/>
        <v>1</v>
      </c>
    </row>
    <row r="6073" spans="2:10">
      <c r="B6073" s="3">
        <v>35194</v>
      </c>
      <c r="C6073" s="10" t="s">
        <v>42</v>
      </c>
      <c r="D6073" s="10" t="s">
        <v>216</v>
      </c>
      <c r="E6073" s="25">
        <v>2</v>
      </c>
      <c r="F6073" s="25">
        <v>1</v>
      </c>
      <c r="G6073" s="10" t="s">
        <v>288</v>
      </c>
      <c r="H6073" s="25">
        <f>INDEX('Appendix 1 - Team Data'!$B$12:$R$112, MATCH(C6073, 'Appendix 1 - Team Data'!$B$12:$B$112,0),4)</f>
        <v>80</v>
      </c>
      <c r="I6073" s="25">
        <f>INDEX('Appendix 1 - Team Data'!$B$12:$R$112, MATCH(D6073, 'Appendix 1 - Team Data'!$B$12:$B$112,0),4)</f>
        <v>70</v>
      </c>
      <c r="J6073" s="25">
        <f t="shared" si="95"/>
        <v>1</v>
      </c>
    </row>
    <row r="6074" spans="2:10">
      <c r="B6074" s="3">
        <v>35210</v>
      </c>
      <c r="C6074" s="10" t="s">
        <v>277</v>
      </c>
      <c r="D6074" s="10" t="s">
        <v>262</v>
      </c>
      <c r="E6074" s="25">
        <v>1</v>
      </c>
      <c r="F6074" s="25">
        <v>0</v>
      </c>
      <c r="G6074" s="10" t="s">
        <v>304</v>
      </c>
      <c r="H6074" s="25">
        <f>INDEX('Appendix 1 - Team Data'!$B$12:$R$112, MATCH(C6074, 'Appendix 1 - Team Data'!$B$12:$B$112,0),4)</f>
        <v>0</v>
      </c>
      <c r="I6074" s="25">
        <f>INDEX('Appendix 1 - Team Data'!$B$12:$R$112, MATCH(D6074, 'Appendix 1 - Team Data'!$B$12:$B$112,0),4)</f>
        <v>10</v>
      </c>
      <c r="J6074" s="25">
        <f t="shared" si="95"/>
        <v>1</v>
      </c>
    </row>
    <row r="6075" spans="2:10">
      <c r="B6075" s="3">
        <v>35211</v>
      </c>
      <c r="C6075" s="10" t="s">
        <v>53</v>
      </c>
      <c r="D6075" s="10" t="s">
        <v>38</v>
      </c>
      <c r="E6075" s="25">
        <v>1</v>
      </c>
      <c r="F6075" s="25">
        <v>0</v>
      </c>
      <c r="G6075" s="10" t="s">
        <v>308</v>
      </c>
      <c r="H6075" s="25">
        <f>INDEX('Appendix 1 - Team Data'!$B$12:$R$112, MATCH(C6075, 'Appendix 1 - Team Data'!$B$12:$B$112,0),4)</f>
        <v>50</v>
      </c>
      <c r="I6075" s="25">
        <f>INDEX('Appendix 1 - Team Data'!$B$12:$R$112, MATCH(D6075, 'Appendix 1 - Team Data'!$B$12:$B$112,0),4)</f>
        <v>70</v>
      </c>
      <c r="J6075" s="25">
        <f t="shared" si="95"/>
        <v>1</v>
      </c>
    </row>
    <row r="6076" spans="2:10">
      <c r="B6076" s="3">
        <v>35214</v>
      </c>
      <c r="C6076" s="10" t="s">
        <v>52</v>
      </c>
      <c r="D6076" s="10" t="s">
        <v>222</v>
      </c>
      <c r="E6076" s="25">
        <v>1</v>
      </c>
      <c r="F6076" s="25">
        <v>0</v>
      </c>
      <c r="G6076" s="10" t="s">
        <v>288</v>
      </c>
      <c r="H6076" s="25">
        <f>INDEX('Appendix 1 - Team Data'!$B$12:$R$112, MATCH(C6076, 'Appendix 1 - Team Data'!$B$12:$B$112,0),4)</f>
        <v>90</v>
      </c>
      <c r="I6076" s="25">
        <f>INDEX('Appendix 1 - Team Data'!$B$12:$R$112, MATCH(D6076, 'Appendix 1 - Team Data'!$B$12:$B$112,0),4)</f>
        <v>60</v>
      </c>
      <c r="J6076" s="25">
        <f t="shared" si="95"/>
        <v>1</v>
      </c>
    </row>
    <row r="6077" spans="2:10">
      <c r="B6077" s="3">
        <v>35214</v>
      </c>
      <c r="C6077" s="10" t="s">
        <v>221</v>
      </c>
      <c r="D6077" s="10" t="s">
        <v>20</v>
      </c>
      <c r="E6077" s="25">
        <v>0</v>
      </c>
      <c r="F6077" s="25">
        <v>1</v>
      </c>
      <c r="G6077" s="10" t="s">
        <v>288</v>
      </c>
      <c r="H6077" s="25">
        <f>INDEX('Appendix 1 - Team Data'!$B$12:$R$112, MATCH(C6077, 'Appendix 1 - Team Data'!$B$12:$B$112,0),4)</f>
        <v>60</v>
      </c>
      <c r="I6077" s="25">
        <f>INDEX('Appendix 1 - Team Data'!$B$12:$R$112, MATCH(D6077, 'Appendix 1 - Team Data'!$B$12:$B$112,0),4)</f>
        <v>90</v>
      </c>
      <c r="J6077" s="25">
        <f t="shared" si="95"/>
        <v>1</v>
      </c>
    </row>
    <row r="6078" spans="2:10">
      <c r="B6078" s="3">
        <v>35214</v>
      </c>
      <c r="C6078" s="10" t="s">
        <v>53</v>
      </c>
      <c r="D6078" s="10" t="s">
        <v>41</v>
      </c>
      <c r="E6078" s="25">
        <v>3</v>
      </c>
      <c r="F6078" s="25">
        <v>2</v>
      </c>
      <c r="G6078" s="10" t="s">
        <v>308</v>
      </c>
      <c r="H6078" s="25">
        <f>INDEX('Appendix 1 - Team Data'!$B$12:$R$112, MATCH(C6078, 'Appendix 1 - Team Data'!$B$12:$B$112,0),4)</f>
        <v>50</v>
      </c>
      <c r="I6078" s="25">
        <f>INDEX('Appendix 1 - Team Data'!$B$12:$R$112, MATCH(D6078, 'Appendix 1 - Team Data'!$B$12:$B$112,0),4)</f>
        <v>80</v>
      </c>
      <c r="J6078" s="25">
        <f t="shared" si="95"/>
        <v>1</v>
      </c>
    </row>
    <row r="6079" spans="2:10">
      <c r="B6079" s="3">
        <v>35214</v>
      </c>
      <c r="C6079" s="10" t="s">
        <v>15</v>
      </c>
      <c r="D6079" s="10" t="s">
        <v>249</v>
      </c>
      <c r="E6079" s="25">
        <v>1</v>
      </c>
      <c r="F6079" s="25">
        <v>0</v>
      </c>
      <c r="G6079" s="10" t="s">
        <v>288</v>
      </c>
      <c r="H6079" s="25">
        <f>INDEX('Appendix 1 - Team Data'!$B$12:$R$112, MATCH(C6079, 'Appendix 1 - Team Data'!$B$12:$B$112,0),4)</f>
        <v>50</v>
      </c>
      <c r="I6079" s="25">
        <f>INDEX('Appendix 1 - Team Data'!$B$12:$R$112, MATCH(D6079, 'Appendix 1 - Team Data'!$B$12:$B$112,0),4)</f>
        <v>20</v>
      </c>
      <c r="J6079" s="25">
        <f t="shared" si="95"/>
        <v>1</v>
      </c>
    </row>
    <row r="6080" spans="2:10">
      <c r="B6080" s="3">
        <v>35217</v>
      </c>
      <c r="C6080" s="10" t="s">
        <v>40</v>
      </c>
      <c r="D6080" s="10" t="s">
        <v>25</v>
      </c>
      <c r="E6080" s="25">
        <v>0</v>
      </c>
      <c r="F6080" s="25">
        <v>1</v>
      </c>
      <c r="G6080" s="10" t="s">
        <v>288</v>
      </c>
      <c r="H6080" s="25">
        <f>INDEX('Appendix 1 - Team Data'!$B$12:$R$112, MATCH(C6080, 'Appendix 1 - Team Data'!$B$12:$B$112,0),4)</f>
        <v>90</v>
      </c>
      <c r="I6080" s="25">
        <f>INDEX('Appendix 1 - Team Data'!$B$12:$R$112, MATCH(D6080, 'Appendix 1 - Team Data'!$B$12:$B$112,0),4)</f>
        <v>90</v>
      </c>
      <c r="J6080" s="25">
        <f t="shared" si="95"/>
        <v>1</v>
      </c>
    </row>
    <row r="6081" spans="2:10">
      <c r="B6081" s="3">
        <v>35217</v>
      </c>
      <c r="C6081" s="10" t="s">
        <v>270</v>
      </c>
      <c r="D6081" s="10" t="s">
        <v>23</v>
      </c>
      <c r="E6081" s="25">
        <v>0</v>
      </c>
      <c r="F6081" s="25">
        <v>1</v>
      </c>
      <c r="G6081" s="10" t="s">
        <v>288</v>
      </c>
      <c r="H6081" s="25">
        <f>INDEX('Appendix 1 - Team Data'!$B$12:$R$112, MATCH(C6081, 'Appendix 1 - Team Data'!$B$12:$B$112,0),4)</f>
        <v>0</v>
      </c>
      <c r="I6081" s="25">
        <f>INDEX('Appendix 1 - Team Data'!$B$12:$R$112, MATCH(D6081, 'Appendix 1 - Team Data'!$B$12:$B$112,0),4)</f>
        <v>70</v>
      </c>
      <c r="J6081" s="25">
        <f t="shared" si="95"/>
        <v>1</v>
      </c>
    </row>
    <row r="6082" spans="2:10">
      <c r="B6082" s="3">
        <v>35218</v>
      </c>
      <c r="C6082" s="10" t="s">
        <v>28</v>
      </c>
      <c r="D6082" s="10" t="s">
        <v>234</v>
      </c>
      <c r="E6082" s="25">
        <v>1</v>
      </c>
      <c r="F6082" s="25">
        <v>0</v>
      </c>
      <c r="G6082" s="10" t="s">
        <v>288</v>
      </c>
      <c r="H6082" s="25">
        <f>INDEX('Appendix 1 - Team Data'!$B$12:$R$112, MATCH(C6082, 'Appendix 1 - Team Data'!$B$12:$B$112,0),4)</f>
        <v>80</v>
      </c>
      <c r="I6082" s="25">
        <f>INDEX('Appendix 1 - Team Data'!$B$12:$R$112, MATCH(D6082, 'Appendix 1 - Team Data'!$B$12:$B$112,0),4)</f>
        <v>40</v>
      </c>
      <c r="J6082" s="25">
        <f t="shared" si="95"/>
        <v>1</v>
      </c>
    </row>
    <row r="6083" spans="2:10">
      <c r="B6083" s="3">
        <v>35218</v>
      </c>
      <c r="C6083" s="10" t="s">
        <v>244</v>
      </c>
      <c r="D6083" s="10" t="s">
        <v>225</v>
      </c>
      <c r="E6083" s="25">
        <v>1</v>
      </c>
      <c r="F6083" s="25">
        <v>2</v>
      </c>
      <c r="G6083" s="10" t="s">
        <v>288</v>
      </c>
      <c r="H6083" s="25">
        <f>INDEX('Appendix 1 - Team Data'!$B$12:$R$112, MATCH(C6083, 'Appendix 1 - Team Data'!$B$12:$B$112,0),4)</f>
        <v>30</v>
      </c>
      <c r="I6083" s="25">
        <f>INDEX('Appendix 1 - Team Data'!$B$12:$R$112, MATCH(D6083, 'Appendix 1 - Team Data'!$B$12:$B$112,0),4)</f>
        <v>60</v>
      </c>
      <c r="J6083" s="25">
        <f t="shared" si="95"/>
        <v>1</v>
      </c>
    </row>
    <row r="6084" spans="2:10">
      <c r="B6084" s="3">
        <v>35221</v>
      </c>
      <c r="C6084" s="10" t="s">
        <v>255</v>
      </c>
      <c r="D6084" s="10" t="s">
        <v>37</v>
      </c>
      <c r="E6084" s="25">
        <v>0</v>
      </c>
      <c r="F6084" s="25">
        <v>1</v>
      </c>
      <c r="G6084" s="10" t="s">
        <v>288</v>
      </c>
      <c r="H6084" s="25">
        <f>INDEX('Appendix 1 - Team Data'!$B$12:$R$112, MATCH(C6084, 'Appendix 1 - Team Data'!$B$12:$B$112,0),4)</f>
        <v>20</v>
      </c>
      <c r="I6084" s="25">
        <f>INDEX('Appendix 1 - Team Data'!$B$12:$R$112, MATCH(D6084, 'Appendix 1 - Team Data'!$B$12:$B$112,0),4)</f>
        <v>60</v>
      </c>
      <c r="J6084" s="25">
        <f t="shared" si="95"/>
        <v>1</v>
      </c>
    </row>
    <row r="6085" spans="2:10">
      <c r="B6085" s="3">
        <v>35224</v>
      </c>
      <c r="C6085" s="10" t="s">
        <v>41</v>
      </c>
      <c r="D6085" s="10" t="s">
        <v>227</v>
      </c>
      <c r="E6085" s="25">
        <v>1</v>
      </c>
      <c r="F6085" s="25">
        <v>0</v>
      </c>
      <c r="G6085" s="10" t="s">
        <v>322</v>
      </c>
      <c r="H6085" s="25">
        <f>INDEX('Appendix 1 - Team Data'!$B$12:$R$112, MATCH(C6085, 'Appendix 1 - Team Data'!$B$12:$B$112,0),4)</f>
        <v>80</v>
      </c>
      <c r="I6085" s="25">
        <f>INDEX('Appendix 1 - Team Data'!$B$12:$R$112, MATCH(D6085, 'Appendix 1 - Team Data'!$B$12:$B$112,0),4)</f>
        <v>50</v>
      </c>
      <c r="J6085" s="25">
        <f t="shared" si="95"/>
        <v>1</v>
      </c>
    </row>
    <row r="6086" spans="2:10">
      <c r="B6086" s="3">
        <v>35226</v>
      </c>
      <c r="C6086" s="10" t="s">
        <v>228</v>
      </c>
      <c r="D6086" s="10" t="s">
        <v>25</v>
      </c>
      <c r="E6086" s="25">
        <v>0</v>
      </c>
      <c r="F6086" s="25">
        <v>1</v>
      </c>
      <c r="G6086" s="10" t="s">
        <v>300</v>
      </c>
      <c r="H6086" s="25">
        <f>INDEX('Appendix 1 - Team Data'!$B$12:$R$112, MATCH(C6086, 'Appendix 1 - Team Data'!$B$12:$B$112,0),4)</f>
        <v>50</v>
      </c>
      <c r="I6086" s="25">
        <f>INDEX('Appendix 1 - Team Data'!$B$12:$R$112, MATCH(D6086, 'Appendix 1 - Team Data'!$B$12:$B$112,0),4)</f>
        <v>90</v>
      </c>
      <c r="J6086" s="25">
        <f t="shared" si="95"/>
        <v>1</v>
      </c>
    </row>
    <row r="6087" spans="2:10">
      <c r="B6087" s="3">
        <v>35227</v>
      </c>
      <c r="C6087" s="10" t="s">
        <v>211</v>
      </c>
      <c r="D6087" s="10" t="s">
        <v>15</v>
      </c>
      <c r="E6087" s="25">
        <v>2</v>
      </c>
      <c r="F6087" s="25">
        <v>1</v>
      </c>
      <c r="G6087" s="10" t="s">
        <v>300</v>
      </c>
      <c r="H6087" s="25">
        <f>INDEX('Appendix 1 - Team Data'!$B$12:$R$112, MATCH(C6087, 'Appendix 1 - Team Data'!$B$12:$B$112,0),4)</f>
        <v>90</v>
      </c>
      <c r="I6087" s="25">
        <f>INDEX('Appendix 1 - Team Data'!$B$12:$R$112, MATCH(D6087, 'Appendix 1 - Team Data'!$B$12:$B$112,0),4)</f>
        <v>50</v>
      </c>
      <c r="J6087" s="25">
        <f t="shared" si="95"/>
        <v>1</v>
      </c>
    </row>
    <row r="6088" spans="2:10">
      <c r="B6088" s="3">
        <v>35227</v>
      </c>
      <c r="C6088" s="10" t="s">
        <v>225</v>
      </c>
      <c r="D6088" s="10" t="s">
        <v>32</v>
      </c>
      <c r="E6088" s="25">
        <v>0</v>
      </c>
      <c r="F6088" s="25">
        <v>1</v>
      </c>
      <c r="G6088" s="10" t="s">
        <v>300</v>
      </c>
      <c r="H6088" s="25">
        <f>INDEX('Appendix 1 - Team Data'!$B$12:$R$112, MATCH(C6088, 'Appendix 1 - Team Data'!$B$12:$B$112,0),4)</f>
        <v>60</v>
      </c>
      <c r="I6088" s="25">
        <f>INDEX('Appendix 1 - Team Data'!$B$12:$R$112, MATCH(D6088, 'Appendix 1 - Team Data'!$B$12:$B$112,0),4)</f>
        <v>80</v>
      </c>
      <c r="J6088" s="25">
        <f t="shared" si="95"/>
        <v>1</v>
      </c>
    </row>
    <row r="6089" spans="2:10">
      <c r="B6089" s="3">
        <v>35229</v>
      </c>
      <c r="C6089" s="10" t="s">
        <v>233</v>
      </c>
      <c r="D6089" s="10" t="s">
        <v>228</v>
      </c>
      <c r="E6089" s="25">
        <v>1</v>
      </c>
      <c r="F6089" s="25">
        <v>0</v>
      </c>
      <c r="G6089" s="10" t="s">
        <v>300</v>
      </c>
      <c r="H6089" s="25">
        <f>INDEX('Appendix 1 - Team Data'!$B$12:$R$112, MATCH(C6089, 'Appendix 1 - Team Data'!$B$12:$B$112,0),4)</f>
        <v>40</v>
      </c>
      <c r="I6089" s="25">
        <f>INDEX('Appendix 1 - Team Data'!$B$12:$R$112, MATCH(D6089, 'Appendix 1 - Team Data'!$B$12:$B$112,0),4)</f>
        <v>50</v>
      </c>
      <c r="J6089" s="25">
        <f t="shared" si="95"/>
        <v>1</v>
      </c>
    </row>
    <row r="6090" spans="2:10">
      <c r="B6090" s="3">
        <v>35230</v>
      </c>
      <c r="C6090" s="10" t="s">
        <v>20</v>
      </c>
      <c r="D6090" s="10" t="s">
        <v>225</v>
      </c>
      <c r="E6090" s="25">
        <v>1</v>
      </c>
      <c r="F6090" s="25">
        <v>0</v>
      </c>
      <c r="G6090" s="10" t="s">
        <v>300</v>
      </c>
      <c r="H6090" s="25">
        <f>INDEX('Appendix 1 - Team Data'!$B$12:$R$112, MATCH(C6090, 'Appendix 1 - Team Data'!$B$12:$B$112,0),4)</f>
        <v>90</v>
      </c>
      <c r="I6090" s="25">
        <f>INDEX('Appendix 1 - Team Data'!$B$12:$R$112, MATCH(D6090, 'Appendix 1 - Team Data'!$B$12:$B$112,0),4)</f>
        <v>60</v>
      </c>
      <c r="J6090" s="25">
        <f t="shared" si="95"/>
        <v>1</v>
      </c>
    </row>
    <row r="6091" spans="2:10">
      <c r="B6091" s="3">
        <v>35234</v>
      </c>
      <c r="C6091" s="10" t="s">
        <v>228</v>
      </c>
      <c r="D6091" s="10" t="s">
        <v>21</v>
      </c>
      <c r="E6091" s="25">
        <v>1</v>
      </c>
      <c r="F6091" s="25">
        <v>2</v>
      </c>
      <c r="G6091" s="10" t="s">
        <v>300</v>
      </c>
      <c r="H6091" s="25">
        <f>INDEX('Appendix 1 - Team Data'!$B$12:$R$112, MATCH(C6091, 'Appendix 1 - Team Data'!$B$12:$B$112,0),4)</f>
        <v>50</v>
      </c>
      <c r="I6091" s="25">
        <f>INDEX('Appendix 1 - Team Data'!$B$12:$R$112, MATCH(D6091, 'Appendix 1 - Team Data'!$B$12:$B$112,0),4)</f>
        <v>90</v>
      </c>
      <c r="J6091" s="25">
        <f t="shared" si="95"/>
        <v>1</v>
      </c>
    </row>
    <row r="6092" spans="2:10">
      <c r="B6092" s="3">
        <v>35234</v>
      </c>
      <c r="C6092" s="10" t="s">
        <v>222</v>
      </c>
      <c r="D6092" s="10" t="s">
        <v>36</v>
      </c>
      <c r="E6092" s="25">
        <v>1</v>
      </c>
      <c r="F6092" s="25">
        <v>0</v>
      </c>
      <c r="G6092" s="10" t="s">
        <v>300</v>
      </c>
      <c r="H6092" s="25">
        <f>INDEX('Appendix 1 - Team Data'!$B$12:$R$112, MATCH(C6092, 'Appendix 1 - Team Data'!$B$12:$B$112,0),4)</f>
        <v>60</v>
      </c>
      <c r="I6092" s="25">
        <f>INDEX('Appendix 1 - Team Data'!$B$12:$R$112, MATCH(D6092, 'Appendix 1 - Team Data'!$B$12:$B$112,0),4)</f>
        <v>80</v>
      </c>
      <c r="J6092" s="25">
        <f t="shared" si="95"/>
        <v>1</v>
      </c>
    </row>
    <row r="6093" spans="2:10">
      <c r="B6093" s="3">
        <v>35237</v>
      </c>
      <c r="C6093" s="10" t="s">
        <v>253</v>
      </c>
      <c r="D6093" s="10" t="s">
        <v>23</v>
      </c>
      <c r="E6093" s="25">
        <v>1</v>
      </c>
      <c r="F6093" s="25">
        <v>2</v>
      </c>
      <c r="G6093" s="10" t="s">
        <v>290</v>
      </c>
      <c r="H6093" s="25">
        <f>INDEX('Appendix 1 - Team Data'!$B$12:$R$112, MATCH(C6093, 'Appendix 1 - Team Data'!$B$12:$B$112,0),4)</f>
        <v>20</v>
      </c>
      <c r="I6093" s="25">
        <f>INDEX('Appendix 1 - Team Data'!$B$12:$R$112, MATCH(D6093, 'Appendix 1 - Team Data'!$B$12:$B$112,0),4)</f>
        <v>70</v>
      </c>
      <c r="J6093" s="25">
        <f t="shared" si="95"/>
        <v>1</v>
      </c>
    </row>
    <row r="6094" spans="2:10">
      <c r="B6094" s="3">
        <v>35238</v>
      </c>
      <c r="C6094" s="10" t="s">
        <v>237</v>
      </c>
      <c r="D6094" s="10" t="s">
        <v>220</v>
      </c>
      <c r="E6094" s="25">
        <v>1</v>
      </c>
      <c r="F6094" s="25">
        <v>0</v>
      </c>
      <c r="G6094" s="10" t="s">
        <v>288</v>
      </c>
      <c r="H6094" s="25">
        <f>INDEX('Appendix 1 - Team Data'!$B$12:$R$112, MATCH(C6094, 'Appendix 1 - Team Data'!$B$12:$B$112,0),4)</f>
        <v>40</v>
      </c>
      <c r="I6094" s="25">
        <f>INDEX('Appendix 1 - Team Data'!$B$12:$R$112, MATCH(D6094, 'Appendix 1 - Team Data'!$B$12:$B$112,0),4)</f>
        <v>60</v>
      </c>
      <c r="J6094" s="25">
        <f t="shared" si="95"/>
        <v>1</v>
      </c>
    </row>
    <row r="6095" spans="2:10">
      <c r="B6095" s="3">
        <v>35239</v>
      </c>
      <c r="C6095" s="10" t="s">
        <v>40</v>
      </c>
      <c r="D6095" s="10" t="s">
        <v>32</v>
      </c>
      <c r="E6095" s="25">
        <v>2</v>
      </c>
      <c r="F6095" s="25">
        <v>1</v>
      </c>
      <c r="G6095" s="10" t="s">
        <v>300</v>
      </c>
      <c r="H6095" s="25">
        <f>INDEX('Appendix 1 - Team Data'!$B$12:$R$112, MATCH(C6095, 'Appendix 1 - Team Data'!$B$12:$B$112,0),4)</f>
        <v>90</v>
      </c>
      <c r="I6095" s="25">
        <f>INDEX('Appendix 1 - Team Data'!$B$12:$R$112, MATCH(D6095, 'Appendix 1 - Team Data'!$B$12:$B$112,0),4)</f>
        <v>80</v>
      </c>
      <c r="J6095" s="25">
        <f t="shared" si="95"/>
        <v>1</v>
      </c>
    </row>
    <row r="6096" spans="2:10">
      <c r="B6096" s="3">
        <v>35241</v>
      </c>
      <c r="C6096" s="10" t="s">
        <v>215</v>
      </c>
      <c r="D6096" s="10" t="s">
        <v>264</v>
      </c>
      <c r="E6096" s="25">
        <v>1</v>
      </c>
      <c r="F6096" s="25">
        <v>2</v>
      </c>
      <c r="G6096" s="10" t="s">
        <v>288</v>
      </c>
      <c r="H6096" s="25">
        <f>INDEX('Appendix 1 - Team Data'!$B$12:$R$112, MATCH(C6096, 'Appendix 1 - Team Data'!$B$12:$B$112,0),4)</f>
        <v>70</v>
      </c>
      <c r="I6096" s="25">
        <f>INDEX('Appendix 1 - Team Data'!$B$12:$R$112, MATCH(D6096, 'Appendix 1 - Team Data'!$B$12:$B$112,0),4)</f>
        <v>10</v>
      </c>
      <c r="J6096" s="25">
        <f t="shared" si="95"/>
        <v>1</v>
      </c>
    </row>
    <row r="6097" spans="2:10">
      <c r="B6097" s="3">
        <v>35244</v>
      </c>
      <c r="C6097" s="10" t="s">
        <v>270</v>
      </c>
      <c r="D6097" s="10" t="s">
        <v>241</v>
      </c>
      <c r="E6097" s="25">
        <v>1</v>
      </c>
      <c r="F6097" s="25">
        <v>0</v>
      </c>
      <c r="G6097" s="10" t="s">
        <v>290</v>
      </c>
      <c r="H6097" s="25">
        <f>INDEX('Appendix 1 - Team Data'!$B$12:$R$112, MATCH(C6097, 'Appendix 1 - Team Data'!$B$12:$B$112,0),4)</f>
        <v>0</v>
      </c>
      <c r="I6097" s="25">
        <f>INDEX('Appendix 1 - Team Data'!$B$12:$R$112, MATCH(D6097, 'Appendix 1 - Team Data'!$B$12:$B$112,0),4)</f>
        <v>30</v>
      </c>
      <c r="J6097" s="25">
        <f t="shared" si="95"/>
        <v>1</v>
      </c>
    </row>
    <row r="6098" spans="2:10">
      <c r="B6098" s="3">
        <v>35281</v>
      </c>
      <c r="C6098" s="10" t="s">
        <v>259</v>
      </c>
      <c r="D6098" s="10" t="s">
        <v>46</v>
      </c>
      <c r="E6098" s="25">
        <v>1</v>
      </c>
      <c r="F6098" s="25">
        <v>0</v>
      </c>
      <c r="G6098" s="10" t="s">
        <v>288</v>
      </c>
      <c r="H6098" s="25">
        <f>INDEX('Appendix 1 - Team Data'!$B$12:$R$112, MATCH(C6098, 'Appendix 1 - Team Data'!$B$12:$B$112,0),4)</f>
        <v>10</v>
      </c>
      <c r="I6098" s="25">
        <f>INDEX('Appendix 1 - Team Data'!$B$12:$R$112, MATCH(D6098, 'Appendix 1 - Team Data'!$B$12:$B$112,0),4)</f>
        <v>50</v>
      </c>
      <c r="J6098" s="25">
        <f t="shared" si="95"/>
        <v>1</v>
      </c>
    </row>
    <row r="6099" spans="2:10">
      <c r="B6099" s="3">
        <v>35284</v>
      </c>
      <c r="C6099" s="10" t="s">
        <v>46</v>
      </c>
      <c r="D6099" s="10" t="s">
        <v>237</v>
      </c>
      <c r="E6099" s="25">
        <v>2</v>
      </c>
      <c r="F6099" s="25">
        <v>1</v>
      </c>
      <c r="G6099" s="10" t="s">
        <v>288</v>
      </c>
      <c r="H6099" s="25">
        <f>INDEX('Appendix 1 - Team Data'!$B$12:$R$112, MATCH(C6099, 'Appendix 1 - Team Data'!$B$12:$B$112,0),4)</f>
        <v>50</v>
      </c>
      <c r="I6099" s="25">
        <f>INDEX('Appendix 1 - Team Data'!$B$12:$R$112, MATCH(D6099, 'Appendix 1 - Team Data'!$B$12:$B$112,0),4)</f>
        <v>40</v>
      </c>
      <c r="J6099" s="25">
        <f t="shared" si="95"/>
        <v>1</v>
      </c>
    </row>
    <row r="6100" spans="2:10">
      <c r="B6100" s="3">
        <v>35290</v>
      </c>
      <c r="C6100" s="10" t="s">
        <v>268</v>
      </c>
      <c r="D6100" s="10" t="s">
        <v>245</v>
      </c>
      <c r="E6100" s="25">
        <v>0</v>
      </c>
      <c r="F6100" s="25">
        <v>1</v>
      </c>
      <c r="G6100" s="10" t="s">
        <v>290</v>
      </c>
      <c r="H6100" s="25">
        <f>INDEX('Appendix 1 - Team Data'!$B$12:$R$112, MATCH(C6100, 'Appendix 1 - Team Data'!$B$12:$B$112,0),4)</f>
        <v>10</v>
      </c>
      <c r="I6100" s="25">
        <f>INDEX('Appendix 1 - Team Data'!$B$12:$R$112, MATCH(D6100, 'Appendix 1 - Team Data'!$B$12:$B$112,0),4)</f>
        <v>30</v>
      </c>
      <c r="J6100" s="25">
        <f t="shared" si="95"/>
        <v>1</v>
      </c>
    </row>
    <row r="6101" spans="2:10">
      <c r="B6101" s="3">
        <v>35291</v>
      </c>
      <c r="C6101" s="10" t="s">
        <v>230</v>
      </c>
      <c r="D6101" s="10" t="s">
        <v>239</v>
      </c>
      <c r="E6101" s="25">
        <v>2</v>
      </c>
      <c r="F6101" s="25">
        <v>1</v>
      </c>
      <c r="G6101" s="10" t="s">
        <v>288</v>
      </c>
      <c r="H6101" s="25">
        <f>INDEX('Appendix 1 - Team Data'!$B$12:$R$112, MATCH(C6101, 'Appendix 1 - Team Data'!$B$12:$B$112,0),4)</f>
        <v>50</v>
      </c>
      <c r="I6101" s="25">
        <f>INDEX('Appendix 1 - Team Data'!$B$12:$R$112, MATCH(D6101, 'Appendix 1 - Team Data'!$B$12:$B$112,0),4)</f>
        <v>40</v>
      </c>
      <c r="J6101" s="25">
        <f t="shared" ref="J6101:J6164" si="96">ABS(F6101-E6101)</f>
        <v>1</v>
      </c>
    </row>
    <row r="6102" spans="2:10">
      <c r="B6102" s="3">
        <v>35291</v>
      </c>
      <c r="C6102" s="10" t="s">
        <v>237</v>
      </c>
      <c r="D6102" s="10" t="s">
        <v>271</v>
      </c>
      <c r="E6102" s="25">
        <v>2</v>
      </c>
      <c r="F6102" s="25">
        <v>1</v>
      </c>
      <c r="G6102" s="10" t="s">
        <v>288</v>
      </c>
      <c r="H6102" s="25">
        <f>INDEX('Appendix 1 - Team Data'!$B$12:$R$112, MATCH(C6102, 'Appendix 1 - Team Data'!$B$12:$B$112,0),4)</f>
        <v>40</v>
      </c>
      <c r="I6102" s="25">
        <f>INDEX('Appendix 1 - Team Data'!$B$12:$R$112, MATCH(D6102, 'Appendix 1 - Team Data'!$B$12:$B$112,0),4)</f>
        <v>0</v>
      </c>
      <c r="J6102" s="25">
        <f t="shared" si="96"/>
        <v>1</v>
      </c>
    </row>
    <row r="6103" spans="2:10">
      <c r="B6103" s="3">
        <v>35291</v>
      </c>
      <c r="C6103" s="10" t="s">
        <v>46</v>
      </c>
      <c r="D6103" s="10" t="s">
        <v>259</v>
      </c>
      <c r="E6103" s="25">
        <v>1</v>
      </c>
      <c r="F6103" s="25">
        <v>0</v>
      </c>
      <c r="G6103" s="10" t="s">
        <v>288</v>
      </c>
      <c r="H6103" s="25">
        <f>INDEX('Appendix 1 - Team Data'!$B$12:$R$112, MATCH(C6103, 'Appendix 1 - Team Data'!$B$12:$B$112,0),4)</f>
        <v>50</v>
      </c>
      <c r="I6103" s="25">
        <f>INDEX('Appendix 1 - Team Data'!$B$12:$R$112, MATCH(D6103, 'Appendix 1 - Team Data'!$B$12:$B$112,0),4)</f>
        <v>10</v>
      </c>
      <c r="J6103" s="25">
        <f t="shared" si="96"/>
        <v>1</v>
      </c>
    </row>
    <row r="6104" spans="2:10">
      <c r="B6104" s="3">
        <v>35291</v>
      </c>
      <c r="C6104" s="10" t="s">
        <v>42</v>
      </c>
      <c r="D6104" s="10" t="s">
        <v>28</v>
      </c>
      <c r="E6104" s="25">
        <v>0</v>
      </c>
      <c r="F6104" s="25">
        <v>1</v>
      </c>
      <c r="G6104" s="10" t="s">
        <v>288</v>
      </c>
      <c r="H6104" s="25">
        <f>INDEX('Appendix 1 - Team Data'!$B$12:$R$112, MATCH(C6104, 'Appendix 1 - Team Data'!$B$12:$B$112,0),4)</f>
        <v>80</v>
      </c>
      <c r="I6104" s="25">
        <f>INDEX('Appendix 1 - Team Data'!$B$12:$R$112, MATCH(D6104, 'Appendix 1 - Team Data'!$B$12:$B$112,0),4)</f>
        <v>80</v>
      </c>
      <c r="J6104" s="25">
        <f t="shared" si="96"/>
        <v>1</v>
      </c>
    </row>
    <row r="6105" spans="2:10">
      <c r="B6105" s="3">
        <v>35297</v>
      </c>
      <c r="C6105" s="10" t="s">
        <v>261</v>
      </c>
      <c r="D6105" s="10" t="s">
        <v>249</v>
      </c>
      <c r="E6105" s="25">
        <v>0</v>
      </c>
      <c r="F6105" s="25">
        <v>1</v>
      </c>
      <c r="G6105" s="10" t="s">
        <v>288</v>
      </c>
      <c r="H6105" s="25">
        <f>INDEX('Appendix 1 - Team Data'!$B$12:$R$112, MATCH(C6105, 'Appendix 1 - Team Data'!$B$12:$B$112,0),4)</f>
        <v>10</v>
      </c>
      <c r="I6105" s="25">
        <f>INDEX('Appendix 1 - Team Data'!$B$12:$R$112, MATCH(D6105, 'Appendix 1 - Team Data'!$B$12:$B$112,0),4)</f>
        <v>20</v>
      </c>
      <c r="J6105" s="25">
        <f t="shared" si="96"/>
        <v>1</v>
      </c>
    </row>
    <row r="6106" spans="2:10">
      <c r="B6106" s="3">
        <v>35297</v>
      </c>
      <c r="C6106" s="10" t="s">
        <v>253</v>
      </c>
      <c r="D6106" s="10" t="s">
        <v>257</v>
      </c>
      <c r="E6106" s="25">
        <v>1</v>
      </c>
      <c r="F6106" s="25">
        <v>0</v>
      </c>
      <c r="G6106" s="10" t="s">
        <v>288</v>
      </c>
      <c r="H6106" s="25">
        <f>INDEX('Appendix 1 - Team Data'!$B$12:$R$112, MATCH(C6106, 'Appendix 1 - Team Data'!$B$12:$B$112,0),4)</f>
        <v>20</v>
      </c>
      <c r="I6106" s="25">
        <f>INDEX('Appendix 1 - Team Data'!$B$12:$R$112, MATCH(D6106, 'Appendix 1 - Team Data'!$B$12:$B$112,0),4)</f>
        <v>20</v>
      </c>
      <c r="J6106" s="25">
        <f t="shared" si="96"/>
        <v>1</v>
      </c>
    </row>
    <row r="6107" spans="2:10">
      <c r="B6107" s="3">
        <v>35298</v>
      </c>
      <c r="C6107" s="10" t="s">
        <v>271</v>
      </c>
      <c r="D6107" s="10" t="s">
        <v>237</v>
      </c>
      <c r="E6107" s="25">
        <v>1</v>
      </c>
      <c r="F6107" s="25">
        <v>2</v>
      </c>
      <c r="G6107" s="10" t="s">
        <v>288</v>
      </c>
      <c r="H6107" s="25">
        <f>INDEX('Appendix 1 - Team Data'!$B$12:$R$112, MATCH(C6107, 'Appendix 1 - Team Data'!$B$12:$B$112,0),4)</f>
        <v>0</v>
      </c>
      <c r="I6107" s="25">
        <f>INDEX('Appendix 1 - Team Data'!$B$12:$R$112, MATCH(D6107, 'Appendix 1 - Team Data'!$B$12:$B$112,0),4)</f>
        <v>40</v>
      </c>
      <c r="J6107" s="25">
        <f t="shared" si="96"/>
        <v>1</v>
      </c>
    </row>
    <row r="6108" spans="2:10">
      <c r="B6108" s="3">
        <v>35304</v>
      </c>
      <c r="C6108" s="10" t="s">
        <v>259</v>
      </c>
      <c r="D6108" s="10" t="s">
        <v>247</v>
      </c>
      <c r="E6108" s="25">
        <v>2</v>
      </c>
      <c r="F6108" s="25">
        <v>1</v>
      </c>
      <c r="G6108" s="10" t="s">
        <v>288</v>
      </c>
      <c r="H6108" s="25">
        <f>INDEX('Appendix 1 - Team Data'!$B$12:$R$112, MATCH(C6108, 'Appendix 1 - Team Data'!$B$12:$B$112,0),4)</f>
        <v>10</v>
      </c>
      <c r="I6108" s="25">
        <f>INDEX('Appendix 1 - Team Data'!$B$12:$R$112, MATCH(D6108, 'Appendix 1 - Team Data'!$B$12:$B$112,0),4)</f>
        <v>30</v>
      </c>
      <c r="J6108" s="25">
        <f t="shared" si="96"/>
        <v>1</v>
      </c>
    </row>
    <row r="6109" spans="2:10">
      <c r="B6109" s="3">
        <v>35308</v>
      </c>
      <c r="C6109" s="10" t="s">
        <v>261</v>
      </c>
      <c r="D6109" s="10" t="s">
        <v>258</v>
      </c>
      <c r="E6109" s="25">
        <v>1</v>
      </c>
      <c r="F6109" s="25">
        <v>0</v>
      </c>
      <c r="G6109" s="10" t="s">
        <v>289</v>
      </c>
      <c r="H6109" s="25">
        <f>INDEX('Appendix 1 - Team Data'!$B$12:$R$112, MATCH(C6109, 'Appendix 1 - Team Data'!$B$12:$B$112,0),4)</f>
        <v>10</v>
      </c>
      <c r="I6109" s="25">
        <f>INDEX('Appendix 1 - Team Data'!$B$12:$R$112, MATCH(D6109, 'Appendix 1 - Team Data'!$B$12:$B$112,0),4)</f>
        <v>20</v>
      </c>
      <c r="J6109" s="25">
        <f t="shared" si="96"/>
        <v>1</v>
      </c>
    </row>
    <row r="6110" spans="2:10">
      <c r="B6110" s="3">
        <v>35308</v>
      </c>
      <c r="C6110" s="10" t="s">
        <v>45</v>
      </c>
      <c r="D6110" s="10" t="s">
        <v>225</v>
      </c>
      <c r="E6110" s="25">
        <v>2</v>
      </c>
      <c r="F6110" s="25">
        <v>1</v>
      </c>
      <c r="G6110" s="10" t="s">
        <v>289</v>
      </c>
      <c r="H6110" s="25">
        <f>INDEX('Appendix 1 - Team Data'!$B$12:$R$112, MATCH(C6110, 'Appendix 1 - Team Data'!$B$12:$B$112,0),4)</f>
        <v>90</v>
      </c>
      <c r="I6110" s="25">
        <f>INDEX('Appendix 1 - Team Data'!$B$12:$R$112, MATCH(D6110, 'Appendix 1 - Team Data'!$B$12:$B$112,0),4)</f>
        <v>60</v>
      </c>
      <c r="J6110" s="25">
        <f t="shared" si="96"/>
        <v>1</v>
      </c>
    </row>
    <row r="6111" spans="2:10">
      <c r="B6111" s="3">
        <v>35308</v>
      </c>
      <c r="C6111" s="10" t="s">
        <v>229</v>
      </c>
      <c r="D6111" s="10" t="s">
        <v>219</v>
      </c>
      <c r="E6111" s="25">
        <v>0</v>
      </c>
      <c r="F6111" s="25">
        <v>1</v>
      </c>
      <c r="G6111" s="10" t="s">
        <v>289</v>
      </c>
      <c r="H6111" s="25">
        <f>INDEX('Appendix 1 - Team Data'!$B$12:$R$112, MATCH(C6111, 'Appendix 1 - Team Data'!$B$12:$B$112,0),4)</f>
        <v>50</v>
      </c>
      <c r="I6111" s="25">
        <f>INDEX('Appendix 1 - Team Data'!$B$12:$R$112, MATCH(D6111, 'Appendix 1 - Team Data'!$B$12:$B$112,0),4)</f>
        <v>60</v>
      </c>
      <c r="J6111" s="25">
        <f t="shared" si="96"/>
        <v>1</v>
      </c>
    </row>
    <row r="6112" spans="2:10">
      <c r="B6112" s="3">
        <v>35309</v>
      </c>
      <c r="C6112" s="10" t="s">
        <v>218</v>
      </c>
      <c r="D6112" s="10" t="s">
        <v>220</v>
      </c>
      <c r="E6112" s="25">
        <v>1</v>
      </c>
      <c r="F6112" s="25">
        <v>0</v>
      </c>
      <c r="G6112" s="10" t="s">
        <v>289</v>
      </c>
      <c r="H6112" s="25">
        <f>INDEX('Appendix 1 - Team Data'!$B$12:$R$112, MATCH(C6112, 'Appendix 1 - Team Data'!$B$12:$B$112,0),4)</f>
        <v>70</v>
      </c>
      <c r="I6112" s="25">
        <f>INDEX('Appendix 1 - Team Data'!$B$12:$R$112, MATCH(D6112, 'Appendix 1 - Team Data'!$B$12:$B$112,0),4)</f>
        <v>60</v>
      </c>
      <c r="J6112" s="25">
        <f t="shared" si="96"/>
        <v>1</v>
      </c>
    </row>
    <row r="6113" spans="2:10">
      <c r="B6113" s="3">
        <v>35309</v>
      </c>
      <c r="C6113" s="10" t="s">
        <v>236</v>
      </c>
      <c r="D6113" s="10" t="s">
        <v>244</v>
      </c>
      <c r="E6113" s="25">
        <v>1</v>
      </c>
      <c r="F6113" s="25">
        <v>0</v>
      </c>
      <c r="G6113" s="10" t="s">
        <v>289</v>
      </c>
      <c r="H6113" s="25">
        <f>INDEX('Appendix 1 - Team Data'!$B$12:$R$112, MATCH(C6113, 'Appendix 1 - Team Data'!$B$12:$B$112,0),4)</f>
        <v>40</v>
      </c>
      <c r="I6113" s="25">
        <f>INDEX('Appendix 1 - Team Data'!$B$12:$R$112, MATCH(D6113, 'Appendix 1 - Team Data'!$B$12:$B$112,0),4)</f>
        <v>30</v>
      </c>
      <c r="J6113" s="25">
        <f t="shared" si="96"/>
        <v>1</v>
      </c>
    </row>
    <row r="6114" spans="2:10">
      <c r="B6114" s="3">
        <v>35309</v>
      </c>
      <c r="C6114" s="10" t="s">
        <v>252</v>
      </c>
      <c r="D6114" s="10" t="s">
        <v>233</v>
      </c>
      <c r="E6114" s="25">
        <v>2</v>
      </c>
      <c r="F6114" s="25">
        <v>1</v>
      </c>
      <c r="G6114" s="10" t="s">
        <v>289</v>
      </c>
      <c r="H6114" s="25">
        <f>INDEX('Appendix 1 - Team Data'!$B$12:$R$112, MATCH(C6114, 'Appendix 1 - Team Data'!$B$12:$B$112,0),4)</f>
        <v>20</v>
      </c>
      <c r="I6114" s="25">
        <f>INDEX('Appendix 1 - Team Data'!$B$12:$R$112, MATCH(D6114, 'Appendix 1 - Team Data'!$B$12:$B$112,0),4)</f>
        <v>40</v>
      </c>
      <c r="J6114" s="25">
        <f t="shared" si="96"/>
        <v>1</v>
      </c>
    </row>
    <row r="6115" spans="2:10">
      <c r="B6115" s="3">
        <v>35309</v>
      </c>
      <c r="C6115" s="10" t="s">
        <v>246</v>
      </c>
      <c r="D6115" s="10" t="s">
        <v>263</v>
      </c>
      <c r="E6115" s="25">
        <v>1</v>
      </c>
      <c r="F6115" s="25">
        <v>0</v>
      </c>
      <c r="G6115" s="10" t="s">
        <v>288</v>
      </c>
      <c r="H6115" s="25">
        <f>INDEX('Appendix 1 - Team Data'!$B$12:$R$112, MATCH(C6115, 'Appendix 1 - Team Data'!$B$12:$B$112,0),4)</f>
        <v>30</v>
      </c>
      <c r="I6115" s="25">
        <f>INDEX('Appendix 1 - Team Data'!$B$12:$R$112, MATCH(D6115, 'Appendix 1 - Team Data'!$B$12:$B$112,0),4)</f>
        <v>10</v>
      </c>
      <c r="J6115" s="25">
        <f t="shared" si="96"/>
        <v>1</v>
      </c>
    </row>
    <row r="6116" spans="2:10">
      <c r="B6116" s="3">
        <v>35313</v>
      </c>
      <c r="C6116" s="10" t="s">
        <v>272</v>
      </c>
      <c r="D6116" s="10" t="s">
        <v>253</v>
      </c>
      <c r="E6116" s="25">
        <v>1</v>
      </c>
      <c r="F6116" s="25">
        <v>2</v>
      </c>
      <c r="G6116" s="10" t="s">
        <v>288</v>
      </c>
      <c r="H6116" s="25">
        <f>INDEX('Appendix 1 - Team Data'!$B$12:$R$112, MATCH(C6116, 'Appendix 1 - Team Data'!$B$12:$B$112,0),4)</f>
        <v>0</v>
      </c>
      <c r="I6116" s="25">
        <f>INDEX('Appendix 1 - Team Data'!$B$12:$R$112, MATCH(D6116, 'Appendix 1 - Team Data'!$B$12:$B$112,0),4)</f>
        <v>20</v>
      </c>
      <c r="J6116" s="25">
        <f t="shared" si="96"/>
        <v>1</v>
      </c>
    </row>
    <row r="6117" spans="2:10">
      <c r="B6117" s="3">
        <v>35319</v>
      </c>
      <c r="C6117" s="10" t="s">
        <v>53</v>
      </c>
      <c r="D6117" s="10" t="s">
        <v>240</v>
      </c>
      <c r="E6117" s="25">
        <v>1</v>
      </c>
      <c r="F6117" s="25">
        <v>0</v>
      </c>
      <c r="G6117" s="10" t="s">
        <v>288</v>
      </c>
      <c r="H6117" s="25">
        <f>INDEX('Appendix 1 - Team Data'!$B$12:$R$112, MATCH(C6117, 'Appendix 1 - Team Data'!$B$12:$B$112,0),4)</f>
        <v>50</v>
      </c>
      <c r="I6117" s="25">
        <f>INDEX('Appendix 1 - Team Data'!$B$12:$R$112, MATCH(D6117, 'Appendix 1 - Team Data'!$B$12:$B$112,0),4)</f>
        <v>30</v>
      </c>
      <c r="J6117" s="25">
        <f t="shared" si="96"/>
        <v>1</v>
      </c>
    </row>
    <row r="6118" spans="2:10">
      <c r="B6118" s="3">
        <v>35323</v>
      </c>
      <c r="C6118" s="10" t="s">
        <v>51</v>
      </c>
      <c r="D6118" s="10" t="s">
        <v>257</v>
      </c>
      <c r="E6118" s="25">
        <v>1</v>
      </c>
      <c r="F6118" s="25">
        <v>0</v>
      </c>
      <c r="G6118" s="10" t="s">
        <v>288</v>
      </c>
      <c r="H6118" s="25">
        <f>INDEX('Appendix 1 - Team Data'!$B$12:$R$112, MATCH(C6118, 'Appendix 1 - Team Data'!$B$12:$B$112,0),4)</f>
        <v>70</v>
      </c>
      <c r="I6118" s="25">
        <f>INDEX('Appendix 1 - Team Data'!$B$12:$R$112, MATCH(D6118, 'Appendix 1 - Team Data'!$B$12:$B$112,0),4)</f>
        <v>20</v>
      </c>
      <c r="J6118" s="25">
        <f t="shared" si="96"/>
        <v>1</v>
      </c>
    </row>
    <row r="6119" spans="2:10">
      <c r="B6119" s="3">
        <v>35326</v>
      </c>
      <c r="C6119" s="10" t="s">
        <v>228</v>
      </c>
      <c r="D6119" s="10" t="s">
        <v>249</v>
      </c>
      <c r="E6119" s="25">
        <v>1</v>
      </c>
      <c r="F6119" s="25">
        <v>2</v>
      </c>
      <c r="G6119" s="10" t="s">
        <v>288</v>
      </c>
      <c r="H6119" s="25">
        <f>INDEX('Appendix 1 - Team Data'!$B$12:$R$112, MATCH(C6119, 'Appendix 1 - Team Data'!$B$12:$B$112,0),4)</f>
        <v>50</v>
      </c>
      <c r="I6119" s="25">
        <f>INDEX('Appendix 1 - Team Data'!$B$12:$R$112, MATCH(D6119, 'Appendix 1 - Team Data'!$B$12:$B$112,0),4)</f>
        <v>20</v>
      </c>
      <c r="J6119" s="25">
        <f t="shared" si="96"/>
        <v>1</v>
      </c>
    </row>
    <row r="6120" spans="2:10">
      <c r="B6120" s="3">
        <v>35327</v>
      </c>
      <c r="C6120" s="10" t="s">
        <v>271</v>
      </c>
      <c r="D6120" s="10" t="s">
        <v>220</v>
      </c>
      <c r="E6120" s="25">
        <v>0</v>
      </c>
      <c r="F6120" s="25">
        <v>1</v>
      </c>
      <c r="G6120" s="10" t="s">
        <v>288</v>
      </c>
      <c r="H6120" s="25">
        <f>INDEX('Appendix 1 - Team Data'!$B$12:$R$112, MATCH(C6120, 'Appendix 1 - Team Data'!$B$12:$B$112,0),4)</f>
        <v>0</v>
      </c>
      <c r="I6120" s="25">
        <f>INDEX('Appendix 1 - Team Data'!$B$12:$R$112, MATCH(D6120, 'Appendix 1 - Team Data'!$B$12:$B$112,0),4)</f>
        <v>60</v>
      </c>
      <c r="J6120" s="25">
        <f t="shared" si="96"/>
        <v>1</v>
      </c>
    </row>
    <row r="6121" spans="2:10">
      <c r="B6121" s="3">
        <v>35329</v>
      </c>
      <c r="C6121" s="10" t="s">
        <v>237</v>
      </c>
      <c r="D6121" s="10" t="s">
        <v>41</v>
      </c>
      <c r="E6121" s="25">
        <v>2</v>
      </c>
      <c r="F6121" s="25">
        <v>1</v>
      </c>
      <c r="G6121" s="10" t="s">
        <v>289</v>
      </c>
      <c r="H6121" s="25">
        <f>INDEX('Appendix 1 - Team Data'!$B$12:$R$112, MATCH(C6121, 'Appendix 1 - Team Data'!$B$12:$B$112,0),4)</f>
        <v>40</v>
      </c>
      <c r="I6121" s="25">
        <f>INDEX('Appendix 1 - Team Data'!$B$12:$R$112, MATCH(D6121, 'Appendix 1 - Team Data'!$B$12:$B$112,0),4)</f>
        <v>80</v>
      </c>
      <c r="J6121" s="25">
        <f t="shared" si="96"/>
        <v>1</v>
      </c>
    </row>
    <row r="6122" spans="2:10">
      <c r="B6122" s="3">
        <v>35330</v>
      </c>
      <c r="C6122" s="10" t="s">
        <v>16</v>
      </c>
      <c r="D6122" s="10" t="s">
        <v>260</v>
      </c>
      <c r="E6122" s="25">
        <v>2</v>
      </c>
      <c r="F6122" s="25">
        <v>1</v>
      </c>
      <c r="G6122" s="10" t="s">
        <v>288</v>
      </c>
      <c r="H6122" s="25">
        <f>INDEX('Appendix 1 - Team Data'!$B$12:$R$112, MATCH(C6122, 'Appendix 1 - Team Data'!$B$12:$B$112,0),4)</f>
        <v>30</v>
      </c>
      <c r="I6122" s="25">
        <f>INDEX('Appendix 1 - Team Data'!$B$12:$R$112, MATCH(D6122, 'Appendix 1 - Team Data'!$B$12:$B$112,0),4)</f>
        <v>10</v>
      </c>
      <c r="J6122" s="25">
        <f t="shared" si="96"/>
        <v>1</v>
      </c>
    </row>
    <row r="6123" spans="2:10">
      <c r="B6123" s="3">
        <v>35333</v>
      </c>
      <c r="C6123" s="10" t="s">
        <v>271</v>
      </c>
      <c r="D6123" s="10" t="s">
        <v>259</v>
      </c>
      <c r="E6123" s="25">
        <v>2</v>
      </c>
      <c r="F6123" s="25">
        <v>1</v>
      </c>
      <c r="G6123" s="10" t="s">
        <v>288</v>
      </c>
      <c r="H6123" s="25">
        <f>INDEX('Appendix 1 - Team Data'!$B$12:$R$112, MATCH(C6123, 'Appendix 1 - Team Data'!$B$12:$B$112,0),4)</f>
        <v>0</v>
      </c>
      <c r="I6123" s="25">
        <f>INDEX('Appendix 1 - Team Data'!$B$12:$R$112, MATCH(D6123, 'Appendix 1 - Team Data'!$B$12:$B$112,0),4)</f>
        <v>10</v>
      </c>
      <c r="J6123" s="25">
        <f t="shared" si="96"/>
        <v>1</v>
      </c>
    </row>
    <row r="6124" spans="2:10">
      <c r="B6124" s="3">
        <v>35333</v>
      </c>
      <c r="C6124" s="10" t="s">
        <v>50</v>
      </c>
      <c r="D6124" s="10" t="s">
        <v>249</v>
      </c>
      <c r="E6124" s="25">
        <v>1</v>
      </c>
      <c r="F6124" s="25">
        <v>0</v>
      </c>
      <c r="G6124" s="10" t="s">
        <v>288</v>
      </c>
      <c r="H6124" s="25">
        <f>INDEX('Appendix 1 - Team Data'!$B$12:$R$112, MATCH(C6124, 'Appendix 1 - Team Data'!$B$12:$B$112,0),4)</f>
        <v>80</v>
      </c>
      <c r="I6124" s="25">
        <f>INDEX('Appendix 1 - Team Data'!$B$12:$R$112, MATCH(D6124, 'Appendix 1 - Team Data'!$B$12:$B$112,0),4)</f>
        <v>20</v>
      </c>
      <c r="J6124" s="25">
        <f t="shared" si="96"/>
        <v>1</v>
      </c>
    </row>
    <row r="6125" spans="2:10">
      <c r="B6125" s="3">
        <v>35337</v>
      </c>
      <c r="C6125" s="10" t="s">
        <v>253</v>
      </c>
      <c r="D6125" s="10" t="s">
        <v>254</v>
      </c>
      <c r="E6125" s="25">
        <v>0</v>
      </c>
      <c r="F6125" s="25">
        <v>1</v>
      </c>
      <c r="G6125" s="10" t="s">
        <v>288</v>
      </c>
      <c r="H6125" s="25">
        <f>INDEX('Appendix 1 - Team Data'!$B$12:$R$112, MATCH(C6125, 'Appendix 1 - Team Data'!$B$12:$B$112,0),4)</f>
        <v>20</v>
      </c>
      <c r="I6125" s="25">
        <f>INDEX('Appendix 1 - Team Data'!$B$12:$R$112, MATCH(D6125, 'Appendix 1 - Team Data'!$B$12:$B$112,0),4)</f>
        <v>20</v>
      </c>
      <c r="J6125" s="25">
        <f t="shared" si="96"/>
        <v>1</v>
      </c>
    </row>
    <row r="6126" spans="2:10">
      <c r="B6126" s="3">
        <v>35339</v>
      </c>
      <c r="C6126" s="10" t="s">
        <v>253</v>
      </c>
      <c r="D6126" s="10" t="s">
        <v>254</v>
      </c>
      <c r="E6126" s="25">
        <v>1</v>
      </c>
      <c r="F6126" s="25">
        <v>2</v>
      </c>
      <c r="G6126" s="10" t="s">
        <v>288</v>
      </c>
      <c r="H6126" s="25">
        <f>INDEX('Appendix 1 - Team Data'!$B$12:$R$112, MATCH(C6126, 'Appendix 1 - Team Data'!$B$12:$B$112,0),4)</f>
        <v>20</v>
      </c>
      <c r="I6126" s="25">
        <f>INDEX('Appendix 1 - Team Data'!$B$12:$R$112, MATCH(D6126, 'Appendix 1 - Team Data'!$B$12:$B$112,0),4)</f>
        <v>20</v>
      </c>
      <c r="J6126" s="25">
        <f t="shared" si="96"/>
        <v>1</v>
      </c>
    </row>
    <row r="6127" spans="2:10">
      <c r="B6127" s="3">
        <v>35342</v>
      </c>
      <c r="C6127" s="10" t="s">
        <v>218</v>
      </c>
      <c r="D6127" s="10" t="s">
        <v>247</v>
      </c>
      <c r="E6127" s="25">
        <v>2</v>
      </c>
      <c r="F6127" s="25">
        <v>1</v>
      </c>
      <c r="G6127" s="10" t="s">
        <v>288</v>
      </c>
      <c r="H6127" s="25">
        <f>INDEX('Appendix 1 - Team Data'!$B$12:$R$112, MATCH(C6127, 'Appendix 1 - Team Data'!$B$12:$B$112,0),4)</f>
        <v>70</v>
      </c>
      <c r="I6127" s="25">
        <f>INDEX('Appendix 1 - Team Data'!$B$12:$R$112, MATCH(D6127, 'Appendix 1 - Team Data'!$B$12:$B$112,0),4)</f>
        <v>30</v>
      </c>
      <c r="J6127" s="25">
        <f t="shared" si="96"/>
        <v>1</v>
      </c>
    </row>
    <row r="6128" spans="2:10">
      <c r="B6128" s="3">
        <v>35342</v>
      </c>
      <c r="C6128" s="10" t="s">
        <v>275</v>
      </c>
      <c r="D6128" s="10" t="s">
        <v>23</v>
      </c>
      <c r="E6128" s="25">
        <v>0</v>
      </c>
      <c r="F6128" s="25">
        <v>1</v>
      </c>
      <c r="G6128" s="10" t="s">
        <v>288</v>
      </c>
      <c r="H6128" s="25">
        <f>INDEX('Appendix 1 - Team Data'!$B$12:$R$112, MATCH(C6128, 'Appendix 1 - Team Data'!$B$12:$B$112,0),4)</f>
        <v>0</v>
      </c>
      <c r="I6128" s="25">
        <f>INDEX('Appendix 1 - Team Data'!$B$12:$R$112, MATCH(D6128, 'Appendix 1 - Team Data'!$B$12:$B$112,0),4)</f>
        <v>70</v>
      </c>
      <c r="J6128" s="25">
        <f t="shared" si="96"/>
        <v>1</v>
      </c>
    </row>
    <row r="6129" spans="2:10">
      <c r="B6129" s="3">
        <v>35343</v>
      </c>
      <c r="C6129" s="10" t="s">
        <v>258</v>
      </c>
      <c r="D6129" s="10" t="s">
        <v>261</v>
      </c>
      <c r="E6129" s="25">
        <v>1</v>
      </c>
      <c r="F6129" s="25">
        <v>0</v>
      </c>
      <c r="G6129" s="10" t="s">
        <v>289</v>
      </c>
      <c r="H6129" s="25">
        <f>INDEX('Appendix 1 - Team Data'!$B$12:$R$112, MATCH(C6129, 'Appendix 1 - Team Data'!$B$12:$B$112,0),4)</f>
        <v>20</v>
      </c>
      <c r="I6129" s="25">
        <f>INDEX('Appendix 1 - Team Data'!$B$12:$R$112, MATCH(D6129, 'Appendix 1 - Team Data'!$B$12:$B$112,0),4)</f>
        <v>10</v>
      </c>
      <c r="J6129" s="25">
        <f t="shared" si="96"/>
        <v>1</v>
      </c>
    </row>
    <row r="6130" spans="2:10">
      <c r="B6130" s="3">
        <v>35343</v>
      </c>
      <c r="C6130" s="10" t="s">
        <v>270</v>
      </c>
      <c r="D6130" s="10" t="s">
        <v>254</v>
      </c>
      <c r="E6130" s="25">
        <v>3</v>
      </c>
      <c r="F6130" s="25">
        <v>2</v>
      </c>
      <c r="G6130" s="10" t="s">
        <v>288</v>
      </c>
      <c r="H6130" s="25">
        <f>INDEX('Appendix 1 - Team Data'!$B$12:$R$112, MATCH(C6130, 'Appendix 1 - Team Data'!$B$12:$B$112,0),4)</f>
        <v>0</v>
      </c>
      <c r="I6130" s="25">
        <f>INDEX('Appendix 1 - Team Data'!$B$12:$R$112, MATCH(D6130, 'Appendix 1 - Team Data'!$B$12:$B$112,0),4)</f>
        <v>20</v>
      </c>
      <c r="J6130" s="25">
        <f t="shared" si="96"/>
        <v>1</v>
      </c>
    </row>
    <row r="6131" spans="2:10">
      <c r="B6131" s="3">
        <v>35343</v>
      </c>
      <c r="C6131" s="10" t="s">
        <v>219</v>
      </c>
      <c r="D6131" s="10" t="s">
        <v>20</v>
      </c>
      <c r="E6131" s="25">
        <v>2</v>
      </c>
      <c r="F6131" s="25">
        <v>1</v>
      </c>
      <c r="G6131" s="10" t="s">
        <v>289</v>
      </c>
      <c r="H6131" s="25">
        <f>INDEX('Appendix 1 - Team Data'!$B$12:$R$112, MATCH(C6131, 'Appendix 1 - Team Data'!$B$12:$B$112,0),4)</f>
        <v>60</v>
      </c>
      <c r="I6131" s="25">
        <f>INDEX('Appendix 1 - Team Data'!$B$12:$R$112, MATCH(D6131, 'Appendix 1 - Team Data'!$B$12:$B$112,0),4)</f>
        <v>90</v>
      </c>
      <c r="J6131" s="25">
        <f t="shared" si="96"/>
        <v>1</v>
      </c>
    </row>
    <row r="6132" spans="2:10">
      <c r="B6132" s="3">
        <v>35344</v>
      </c>
      <c r="C6132" s="10" t="s">
        <v>244</v>
      </c>
      <c r="D6132" s="10" t="s">
        <v>36</v>
      </c>
      <c r="E6132" s="25">
        <v>2</v>
      </c>
      <c r="F6132" s="25">
        <v>3</v>
      </c>
      <c r="G6132" s="10" t="s">
        <v>289</v>
      </c>
      <c r="H6132" s="25">
        <f>INDEX('Appendix 1 - Team Data'!$B$12:$R$112, MATCH(C6132, 'Appendix 1 - Team Data'!$B$12:$B$112,0),4)</f>
        <v>30</v>
      </c>
      <c r="I6132" s="25">
        <f>INDEX('Appendix 1 - Team Data'!$B$12:$R$112, MATCH(D6132, 'Appendix 1 - Team Data'!$B$12:$B$112,0),4)</f>
        <v>80</v>
      </c>
      <c r="J6132" s="25">
        <f t="shared" si="96"/>
        <v>1</v>
      </c>
    </row>
    <row r="6133" spans="2:10">
      <c r="B6133" s="3">
        <v>35346</v>
      </c>
      <c r="C6133" s="10" t="s">
        <v>18</v>
      </c>
      <c r="D6133" s="10" t="s">
        <v>227</v>
      </c>
      <c r="E6133" s="25">
        <v>1</v>
      </c>
      <c r="F6133" s="25">
        <v>0</v>
      </c>
      <c r="G6133" s="10" t="s">
        <v>289</v>
      </c>
      <c r="H6133" s="25">
        <f>INDEX('Appendix 1 - Team Data'!$B$12:$R$112, MATCH(C6133, 'Appendix 1 - Team Data'!$B$12:$B$112,0),4)</f>
        <v>80</v>
      </c>
      <c r="I6133" s="25">
        <f>INDEX('Appendix 1 - Team Data'!$B$12:$R$112, MATCH(D6133, 'Appendix 1 - Team Data'!$B$12:$B$112,0),4)</f>
        <v>50</v>
      </c>
      <c r="J6133" s="25">
        <f t="shared" si="96"/>
        <v>1</v>
      </c>
    </row>
    <row r="6134" spans="2:10">
      <c r="B6134" s="3">
        <v>35347</v>
      </c>
      <c r="C6134" s="10" t="s">
        <v>28</v>
      </c>
      <c r="D6134" s="10" t="s">
        <v>230</v>
      </c>
      <c r="E6134" s="25">
        <v>2</v>
      </c>
      <c r="F6134" s="25">
        <v>1</v>
      </c>
      <c r="G6134" s="10" t="s">
        <v>289</v>
      </c>
      <c r="H6134" s="25">
        <f>INDEX('Appendix 1 - Team Data'!$B$12:$R$112, MATCH(C6134, 'Appendix 1 - Team Data'!$B$12:$B$112,0),4)</f>
        <v>80</v>
      </c>
      <c r="I6134" s="25">
        <f>INDEX('Appendix 1 - Team Data'!$B$12:$R$112, MATCH(D6134, 'Appendix 1 - Team Data'!$B$12:$B$112,0),4)</f>
        <v>50</v>
      </c>
      <c r="J6134" s="25">
        <f t="shared" si="96"/>
        <v>1</v>
      </c>
    </row>
    <row r="6135" spans="2:10">
      <c r="B6135" s="3">
        <v>35347</v>
      </c>
      <c r="C6135" s="10" t="s">
        <v>218</v>
      </c>
      <c r="D6135" s="10" t="s">
        <v>52</v>
      </c>
      <c r="E6135" s="25">
        <v>0</v>
      </c>
      <c r="F6135" s="25">
        <v>1</v>
      </c>
      <c r="G6135" s="10" t="s">
        <v>289</v>
      </c>
      <c r="H6135" s="25">
        <f>INDEX('Appendix 1 - Team Data'!$B$12:$R$112, MATCH(C6135, 'Appendix 1 - Team Data'!$B$12:$B$112,0),4)</f>
        <v>70</v>
      </c>
      <c r="I6135" s="25">
        <f>INDEX('Appendix 1 - Team Data'!$B$12:$R$112, MATCH(D6135, 'Appendix 1 - Team Data'!$B$12:$B$112,0),4)</f>
        <v>90</v>
      </c>
      <c r="J6135" s="25">
        <f t="shared" si="96"/>
        <v>1</v>
      </c>
    </row>
    <row r="6136" spans="2:10">
      <c r="B6136" s="3">
        <v>35347</v>
      </c>
      <c r="C6136" s="10" t="s">
        <v>48</v>
      </c>
      <c r="D6136" s="10" t="s">
        <v>50</v>
      </c>
      <c r="E6136" s="25">
        <v>2</v>
      </c>
      <c r="F6136" s="25">
        <v>1</v>
      </c>
      <c r="G6136" s="10" t="s">
        <v>289</v>
      </c>
      <c r="H6136" s="25">
        <f>INDEX('Appendix 1 - Team Data'!$B$12:$R$112, MATCH(C6136, 'Appendix 1 - Team Data'!$B$12:$B$112,0),4)</f>
        <v>90</v>
      </c>
      <c r="I6136" s="25">
        <f>INDEX('Appendix 1 - Team Data'!$B$12:$R$112, MATCH(D6136, 'Appendix 1 - Team Data'!$B$12:$B$112,0),4)</f>
        <v>80</v>
      </c>
      <c r="J6136" s="25">
        <f t="shared" si="96"/>
        <v>1</v>
      </c>
    </row>
    <row r="6137" spans="2:10">
      <c r="B6137" s="3">
        <v>35347</v>
      </c>
      <c r="C6137" s="10" t="s">
        <v>211</v>
      </c>
      <c r="D6137" s="10" t="s">
        <v>263</v>
      </c>
      <c r="E6137" s="25">
        <v>1</v>
      </c>
      <c r="F6137" s="25">
        <v>0</v>
      </c>
      <c r="G6137" s="10" t="s">
        <v>289</v>
      </c>
      <c r="H6137" s="25">
        <f>INDEX('Appendix 1 - Team Data'!$B$12:$R$112, MATCH(C6137, 'Appendix 1 - Team Data'!$B$12:$B$112,0),4)</f>
        <v>90</v>
      </c>
      <c r="I6137" s="25">
        <f>INDEX('Appendix 1 - Team Data'!$B$12:$R$112, MATCH(D6137, 'Appendix 1 - Team Data'!$B$12:$B$112,0),4)</f>
        <v>10</v>
      </c>
      <c r="J6137" s="25">
        <f t="shared" si="96"/>
        <v>1</v>
      </c>
    </row>
    <row r="6138" spans="2:10">
      <c r="B6138" s="3">
        <v>35347</v>
      </c>
      <c r="C6138" s="10" t="s">
        <v>215</v>
      </c>
      <c r="D6138" s="10" t="s">
        <v>213</v>
      </c>
      <c r="E6138" s="25">
        <v>2</v>
      </c>
      <c r="F6138" s="25">
        <v>1</v>
      </c>
      <c r="G6138" s="10" t="s">
        <v>289</v>
      </c>
      <c r="H6138" s="25">
        <f>INDEX('Appendix 1 - Team Data'!$B$12:$R$112, MATCH(C6138, 'Appendix 1 - Team Data'!$B$12:$B$112,0),4)</f>
        <v>70</v>
      </c>
      <c r="I6138" s="25">
        <f>INDEX('Appendix 1 - Team Data'!$B$12:$R$112, MATCH(D6138, 'Appendix 1 - Team Data'!$B$12:$B$112,0),4)</f>
        <v>80</v>
      </c>
      <c r="J6138" s="25">
        <f t="shared" si="96"/>
        <v>1</v>
      </c>
    </row>
    <row r="6139" spans="2:10">
      <c r="B6139" s="3">
        <v>35347</v>
      </c>
      <c r="C6139" s="10" t="s">
        <v>42</v>
      </c>
      <c r="D6139" s="10" t="s">
        <v>226</v>
      </c>
      <c r="E6139" s="25">
        <v>0</v>
      </c>
      <c r="F6139" s="25">
        <v>1</v>
      </c>
      <c r="G6139" s="10" t="s">
        <v>289</v>
      </c>
      <c r="H6139" s="25">
        <f>INDEX('Appendix 1 - Team Data'!$B$12:$R$112, MATCH(C6139, 'Appendix 1 - Team Data'!$B$12:$B$112,0),4)</f>
        <v>80</v>
      </c>
      <c r="I6139" s="25">
        <f>INDEX('Appendix 1 - Team Data'!$B$12:$R$112, MATCH(D6139, 'Appendix 1 - Team Data'!$B$12:$B$112,0),4)</f>
        <v>60</v>
      </c>
      <c r="J6139" s="25">
        <f t="shared" si="96"/>
        <v>1</v>
      </c>
    </row>
    <row r="6140" spans="2:10">
      <c r="B6140" s="3">
        <v>35351</v>
      </c>
      <c r="C6140" s="10" t="s">
        <v>53</v>
      </c>
      <c r="D6140" s="10" t="s">
        <v>47</v>
      </c>
      <c r="E6140" s="25">
        <v>1</v>
      </c>
      <c r="F6140" s="25">
        <v>0</v>
      </c>
      <c r="G6140" s="10" t="s">
        <v>288</v>
      </c>
      <c r="H6140" s="25">
        <f>INDEX('Appendix 1 - Team Data'!$B$12:$R$112, MATCH(C6140, 'Appendix 1 - Team Data'!$B$12:$B$112,0),4)</f>
        <v>50</v>
      </c>
      <c r="I6140" s="25">
        <f>INDEX('Appendix 1 - Team Data'!$B$12:$R$112, MATCH(D6140, 'Appendix 1 - Team Data'!$B$12:$B$112,0),4)</f>
        <v>40</v>
      </c>
      <c r="J6140" s="25">
        <f t="shared" si="96"/>
        <v>1</v>
      </c>
    </row>
    <row r="6141" spans="2:10">
      <c r="B6141" s="3">
        <v>35353</v>
      </c>
      <c r="C6141" s="10" t="s">
        <v>253</v>
      </c>
      <c r="D6141" s="10" t="s">
        <v>16</v>
      </c>
      <c r="E6141" s="25">
        <v>0</v>
      </c>
      <c r="F6141" s="25">
        <v>1</v>
      </c>
      <c r="G6141" s="10" t="s">
        <v>301</v>
      </c>
      <c r="H6141" s="25">
        <f>INDEX('Appendix 1 - Team Data'!$B$12:$R$112, MATCH(C6141, 'Appendix 1 - Team Data'!$B$12:$B$112,0),4)</f>
        <v>20</v>
      </c>
      <c r="I6141" s="25">
        <f>INDEX('Appendix 1 - Team Data'!$B$12:$R$112, MATCH(D6141, 'Appendix 1 - Team Data'!$B$12:$B$112,0),4)</f>
        <v>30</v>
      </c>
      <c r="J6141" s="25">
        <f t="shared" si="96"/>
        <v>1</v>
      </c>
    </row>
    <row r="6142" spans="2:10">
      <c r="B6142" s="3">
        <v>35354</v>
      </c>
      <c r="C6142" s="10" t="s">
        <v>41</v>
      </c>
      <c r="D6142" s="10" t="s">
        <v>247</v>
      </c>
      <c r="E6142" s="25">
        <v>2</v>
      </c>
      <c r="F6142" s="25">
        <v>1</v>
      </c>
      <c r="G6142" s="10" t="s">
        <v>289</v>
      </c>
      <c r="H6142" s="25">
        <f>INDEX('Appendix 1 - Team Data'!$B$12:$R$112, MATCH(C6142, 'Appendix 1 - Team Data'!$B$12:$B$112,0),4)</f>
        <v>80</v>
      </c>
      <c r="I6142" s="25">
        <f>INDEX('Appendix 1 - Team Data'!$B$12:$R$112, MATCH(D6142, 'Appendix 1 - Team Data'!$B$12:$B$112,0),4)</f>
        <v>30</v>
      </c>
      <c r="J6142" s="25">
        <f t="shared" si="96"/>
        <v>1</v>
      </c>
    </row>
    <row r="6143" spans="2:10">
      <c r="B6143" s="3">
        <v>35354</v>
      </c>
      <c r="C6143" s="10" t="s">
        <v>249</v>
      </c>
      <c r="D6143" s="10" t="s">
        <v>270</v>
      </c>
      <c r="E6143" s="25">
        <v>0</v>
      </c>
      <c r="F6143" s="25">
        <v>1</v>
      </c>
      <c r="G6143" s="10" t="s">
        <v>301</v>
      </c>
      <c r="H6143" s="25">
        <f>INDEX('Appendix 1 - Team Data'!$B$12:$R$112, MATCH(C6143, 'Appendix 1 - Team Data'!$B$12:$B$112,0),4)</f>
        <v>20</v>
      </c>
      <c r="I6143" s="25">
        <f>INDEX('Appendix 1 - Team Data'!$B$12:$R$112, MATCH(D6143, 'Appendix 1 - Team Data'!$B$12:$B$112,0),4)</f>
        <v>0</v>
      </c>
      <c r="J6143" s="25">
        <f t="shared" si="96"/>
        <v>1</v>
      </c>
    </row>
    <row r="6144" spans="2:10">
      <c r="B6144" s="3">
        <v>35356</v>
      </c>
      <c r="C6144" s="10" t="s">
        <v>253</v>
      </c>
      <c r="D6144" s="10" t="s">
        <v>275</v>
      </c>
      <c r="E6144" s="25">
        <v>1</v>
      </c>
      <c r="F6144" s="25">
        <v>2</v>
      </c>
      <c r="G6144" s="10" t="s">
        <v>301</v>
      </c>
      <c r="H6144" s="25">
        <f>INDEX('Appendix 1 - Team Data'!$B$12:$R$112, MATCH(C6144, 'Appendix 1 - Team Data'!$B$12:$B$112,0),4)</f>
        <v>20</v>
      </c>
      <c r="I6144" s="25">
        <f>INDEX('Appendix 1 - Team Data'!$B$12:$R$112, MATCH(D6144, 'Appendix 1 - Team Data'!$B$12:$B$112,0),4)</f>
        <v>0</v>
      </c>
      <c r="J6144" s="25">
        <f t="shared" si="96"/>
        <v>1</v>
      </c>
    </row>
    <row r="6145" spans="2:10">
      <c r="B6145" s="3">
        <v>35360</v>
      </c>
      <c r="C6145" s="10" t="s">
        <v>275</v>
      </c>
      <c r="D6145" s="10" t="s">
        <v>249</v>
      </c>
      <c r="E6145" s="25">
        <v>1</v>
      </c>
      <c r="F6145" s="25">
        <v>2</v>
      </c>
      <c r="G6145" s="10" t="s">
        <v>301</v>
      </c>
      <c r="H6145" s="25">
        <f>INDEX('Appendix 1 - Team Data'!$B$12:$R$112, MATCH(C6145, 'Appendix 1 - Team Data'!$B$12:$B$112,0),4)</f>
        <v>0</v>
      </c>
      <c r="I6145" s="25">
        <f>INDEX('Appendix 1 - Team Data'!$B$12:$R$112, MATCH(D6145, 'Appendix 1 - Team Data'!$B$12:$B$112,0),4)</f>
        <v>20</v>
      </c>
      <c r="J6145" s="25">
        <f t="shared" si="96"/>
        <v>1</v>
      </c>
    </row>
    <row r="6146" spans="2:10">
      <c r="B6146" s="3">
        <v>35361</v>
      </c>
      <c r="C6146" s="10" t="s">
        <v>41</v>
      </c>
      <c r="D6146" s="10" t="s">
        <v>218</v>
      </c>
      <c r="E6146" s="25">
        <v>0</v>
      </c>
      <c r="F6146" s="25">
        <v>1</v>
      </c>
      <c r="G6146" s="10" t="s">
        <v>288</v>
      </c>
      <c r="H6146" s="25">
        <f>INDEX('Appendix 1 - Team Data'!$B$12:$R$112, MATCH(C6146, 'Appendix 1 - Team Data'!$B$12:$B$112,0),4)</f>
        <v>80</v>
      </c>
      <c r="I6146" s="25">
        <f>INDEX('Appendix 1 - Team Data'!$B$12:$R$112, MATCH(D6146, 'Appendix 1 - Team Data'!$B$12:$B$112,0),4)</f>
        <v>70</v>
      </c>
      <c r="J6146" s="25">
        <f t="shared" si="96"/>
        <v>1</v>
      </c>
    </row>
    <row r="6147" spans="2:10">
      <c r="B6147" s="3">
        <v>35362</v>
      </c>
      <c r="C6147" s="10" t="s">
        <v>275</v>
      </c>
      <c r="D6147" s="10" t="s">
        <v>16</v>
      </c>
      <c r="E6147" s="25">
        <v>1</v>
      </c>
      <c r="F6147" s="25">
        <v>0</v>
      </c>
      <c r="G6147" s="10" t="s">
        <v>301</v>
      </c>
      <c r="H6147" s="25">
        <f>INDEX('Appendix 1 - Team Data'!$B$12:$R$112, MATCH(C6147, 'Appendix 1 - Team Data'!$B$12:$B$112,0),4)</f>
        <v>0</v>
      </c>
      <c r="I6147" s="25">
        <f>INDEX('Appendix 1 - Team Data'!$B$12:$R$112, MATCH(D6147, 'Appendix 1 - Team Data'!$B$12:$B$112,0),4)</f>
        <v>30</v>
      </c>
      <c r="J6147" s="25">
        <f t="shared" si="96"/>
        <v>1</v>
      </c>
    </row>
    <row r="6148" spans="2:10">
      <c r="B6148" s="3">
        <v>35366</v>
      </c>
      <c r="C6148" s="10" t="s">
        <v>270</v>
      </c>
      <c r="D6148" s="10" t="s">
        <v>275</v>
      </c>
      <c r="E6148" s="25">
        <v>1</v>
      </c>
      <c r="F6148" s="25">
        <v>2</v>
      </c>
      <c r="G6148" s="10" t="s">
        <v>301</v>
      </c>
      <c r="H6148" s="25">
        <f>INDEX('Appendix 1 - Team Data'!$B$12:$R$112, MATCH(C6148, 'Appendix 1 - Team Data'!$B$12:$B$112,0),4)</f>
        <v>0</v>
      </c>
      <c r="I6148" s="25">
        <f>INDEX('Appendix 1 - Team Data'!$B$12:$R$112, MATCH(D6148, 'Appendix 1 - Team Data'!$B$12:$B$112,0),4)</f>
        <v>0</v>
      </c>
      <c r="J6148" s="25">
        <f t="shared" si="96"/>
        <v>1</v>
      </c>
    </row>
    <row r="6149" spans="2:10">
      <c r="B6149" s="3">
        <v>35370</v>
      </c>
      <c r="C6149" s="10" t="s">
        <v>237</v>
      </c>
      <c r="D6149" s="10" t="s">
        <v>52</v>
      </c>
      <c r="E6149" s="25">
        <v>1</v>
      </c>
      <c r="F6149" s="25">
        <v>2</v>
      </c>
      <c r="G6149" s="10" t="s">
        <v>288</v>
      </c>
      <c r="H6149" s="25">
        <f>INDEX('Appendix 1 - Team Data'!$B$12:$R$112, MATCH(C6149, 'Appendix 1 - Team Data'!$B$12:$B$112,0),4)</f>
        <v>40</v>
      </c>
      <c r="I6149" s="25">
        <f>INDEX('Appendix 1 - Team Data'!$B$12:$R$112, MATCH(D6149, 'Appendix 1 - Team Data'!$B$12:$B$112,0),4)</f>
        <v>90</v>
      </c>
      <c r="J6149" s="25">
        <f t="shared" si="96"/>
        <v>1</v>
      </c>
    </row>
    <row r="6150" spans="2:10">
      <c r="B6150" s="3">
        <v>35372</v>
      </c>
      <c r="C6150" s="10" t="s">
        <v>255</v>
      </c>
      <c r="D6150" s="10" t="s">
        <v>271</v>
      </c>
      <c r="E6150" s="25">
        <v>1</v>
      </c>
      <c r="F6150" s="25">
        <v>0</v>
      </c>
      <c r="G6150" s="10" t="s">
        <v>289</v>
      </c>
      <c r="H6150" s="25">
        <f>INDEX('Appendix 1 - Team Data'!$B$12:$R$112, MATCH(C6150, 'Appendix 1 - Team Data'!$B$12:$B$112,0),4)</f>
        <v>20</v>
      </c>
      <c r="I6150" s="25">
        <f>INDEX('Appendix 1 - Team Data'!$B$12:$R$112, MATCH(D6150, 'Appendix 1 - Team Data'!$B$12:$B$112,0),4)</f>
        <v>0</v>
      </c>
      <c r="J6150" s="25">
        <f t="shared" si="96"/>
        <v>1</v>
      </c>
    </row>
    <row r="6151" spans="2:10">
      <c r="B6151" s="3">
        <v>35375</v>
      </c>
      <c r="C6151" s="10" t="s">
        <v>16</v>
      </c>
      <c r="D6151" s="10" t="s">
        <v>233</v>
      </c>
      <c r="E6151" s="25">
        <v>1</v>
      </c>
      <c r="F6151" s="25">
        <v>0</v>
      </c>
      <c r="G6151" s="10" t="s">
        <v>288</v>
      </c>
      <c r="H6151" s="25">
        <f>INDEX('Appendix 1 - Team Data'!$B$12:$R$112, MATCH(C6151, 'Appendix 1 - Team Data'!$B$12:$B$112,0),4)</f>
        <v>30</v>
      </c>
      <c r="I6151" s="25">
        <f>INDEX('Appendix 1 - Team Data'!$B$12:$R$112, MATCH(D6151, 'Appendix 1 - Team Data'!$B$12:$B$112,0),4)</f>
        <v>40</v>
      </c>
      <c r="J6151" s="25">
        <f t="shared" si="96"/>
        <v>1</v>
      </c>
    </row>
    <row r="6152" spans="2:10">
      <c r="B6152" s="3">
        <v>35378</v>
      </c>
      <c r="C6152" s="10" t="s">
        <v>28</v>
      </c>
      <c r="D6152" s="10" t="s">
        <v>25</v>
      </c>
      <c r="E6152" s="25">
        <v>1</v>
      </c>
      <c r="F6152" s="25">
        <v>0</v>
      </c>
      <c r="G6152" s="10" t="s">
        <v>288</v>
      </c>
      <c r="H6152" s="25">
        <f>INDEX('Appendix 1 - Team Data'!$B$12:$R$112, MATCH(C6152, 'Appendix 1 - Team Data'!$B$12:$B$112,0),4)</f>
        <v>80</v>
      </c>
      <c r="I6152" s="25">
        <f>INDEX('Appendix 1 - Team Data'!$B$12:$R$112, MATCH(D6152, 'Appendix 1 - Team Data'!$B$12:$B$112,0),4)</f>
        <v>90</v>
      </c>
      <c r="J6152" s="25">
        <f t="shared" si="96"/>
        <v>1</v>
      </c>
    </row>
    <row r="6153" spans="2:10">
      <c r="B6153" s="3">
        <v>35378</v>
      </c>
      <c r="C6153" s="10" t="s">
        <v>20</v>
      </c>
      <c r="D6153" s="10" t="s">
        <v>219</v>
      </c>
      <c r="E6153" s="25">
        <v>1</v>
      </c>
      <c r="F6153" s="25">
        <v>0</v>
      </c>
      <c r="G6153" s="10" t="s">
        <v>289</v>
      </c>
      <c r="H6153" s="25">
        <f>INDEX('Appendix 1 - Team Data'!$B$12:$R$112, MATCH(C6153, 'Appendix 1 - Team Data'!$B$12:$B$112,0),4)</f>
        <v>90</v>
      </c>
      <c r="I6153" s="25">
        <f>INDEX('Appendix 1 - Team Data'!$B$12:$R$112, MATCH(D6153, 'Appendix 1 - Team Data'!$B$12:$B$112,0),4)</f>
        <v>60</v>
      </c>
      <c r="J6153" s="25">
        <f t="shared" si="96"/>
        <v>1</v>
      </c>
    </row>
    <row r="6154" spans="2:10">
      <c r="B6154" s="3">
        <v>35379</v>
      </c>
      <c r="C6154" s="10" t="s">
        <v>271</v>
      </c>
      <c r="D6154" s="10" t="s">
        <v>46</v>
      </c>
      <c r="E6154" s="25">
        <v>3</v>
      </c>
      <c r="F6154" s="25">
        <v>2</v>
      </c>
      <c r="G6154" s="10" t="s">
        <v>289</v>
      </c>
      <c r="H6154" s="25">
        <f>INDEX('Appendix 1 - Team Data'!$B$12:$R$112, MATCH(C6154, 'Appendix 1 - Team Data'!$B$12:$B$112,0),4)</f>
        <v>0</v>
      </c>
      <c r="I6154" s="25">
        <f>INDEX('Appendix 1 - Team Data'!$B$12:$R$112, MATCH(D6154, 'Appendix 1 - Team Data'!$B$12:$B$112,0),4)</f>
        <v>50</v>
      </c>
      <c r="J6154" s="25">
        <f t="shared" si="96"/>
        <v>1</v>
      </c>
    </row>
    <row r="6155" spans="2:10">
      <c r="B6155" s="3">
        <v>35379</v>
      </c>
      <c r="C6155" s="10" t="s">
        <v>215</v>
      </c>
      <c r="D6155" s="10" t="s">
        <v>218</v>
      </c>
      <c r="E6155" s="25">
        <v>1</v>
      </c>
      <c r="F6155" s="25">
        <v>0</v>
      </c>
      <c r="G6155" s="10" t="s">
        <v>289</v>
      </c>
      <c r="H6155" s="25">
        <f>INDEX('Appendix 1 - Team Data'!$B$12:$R$112, MATCH(C6155, 'Appendix 1 - Team Data'!$B$12:$B$112,0),4)</f>
        <v>70</v>
      </c>
      <c r="I6155" s="25">
        <f>INDEX('Appendix 1 - Team Data'!$B$12:$R$112, MATCH(D6155, 'Appendix 1 - Team Data'!$B$12:$B$112,0),4)</f>
        <v>70</v>
      </c>
      <c r="J6155" s="25">
        <f t="shared" si="96"/>
        <v>1</v>
      </c>
    </row>
    <row r="6156" spans="2:10">
      <c r="B6156" s="3">
        <v>35379</v>
      </c>
      <c r="C6156" s="10" t="s">
        <v>222</v>
      </c>
      <c r="D6156" s="10" t="s">
        <v>42</v>
      </c>
      <c r="E6156" s="25">
        <v>1</v>
      </c>
      <c r="F6156" s="25">
        <v>0</v>
      </c>
      <c r="G6156" s="10" t="s">
        <v>289</v>
      </c>
      <c r="H6156" s="25">
        <f>INDEX('Appendix 1 - Team Data'!$B$12:$R$112, MATCH(C6156, 'Appendix 1 - Team Data'!$B$12:$B$112,0),4)</f>
        <v>60</v>
      </c>
      <c r="I6156" s="25">
        <f>INDEX('Appendix 1 - Team Data'!$B$12:$R$112, MATCH(D6156, 'Appendix 1 - Team Data'!$B$12:$B$112,0),4)</f>
        <v>80</v>
      </c>
      <c r="J6156" s="25">
        <f t="shared" si="96"/>
        <v>1</v>
      </c>
    </row>
    <row r="6157" spans="2:10">
      <c r="B6157" s="3">
        <v>35379</v>
      </c>
      <c r="C6157" s="10" t="s">
        <v>36</v>
      </c>
      <c r="D6157" s="10" t="s">
        <v>246</v>
      </c>
      <c r="E6157" s="25">
        <v>0</v>
      </c>
      <c r="F6157" s="25">
        <v>1</v>
      </c>
      <c r="G6157" s="10" t="s">
        <v>289</v>
      </c>
      <c r="H6157" s="25">
        <f>INDEX('Appendix 1 - Team Data'!$B$12:$R$112, MATCH(C6157, 'Appendix 1 - Team Data'!$B$12:$B$112,0),4)</f>
        <v>80</v>
      </c>
      <c r="I6157" s="25">
        <f>INDEX('Appendix 1 - Team Data'!$B$12:$R$112, MATCH(D6157, 'Appendix 1 - Team Data'!$B$12:$B$112,0),4)</f>
        <v>30</v>
      </c>
      <c r="J6157" s="25">
        <f t="shared" si="96"/>
        <v>1</v>
      </c>
    </row>
    <row r="6158" spans="2:10">
      <c r="B6158" s="3">
        <v>35381</v>
      </c>
      <c r="C6158" s="10" t="s">
        <v>213</v>
      </c>
      <c r="D6158" s="10" t="s">
        <v>18</v>
      </c>
      <c r="E6158" s="25">
        <v>1</v>
      </c>
      <c r="F6158" s="25">
        <v>0</v>
      </c>
      <c r="G6158" s="10" t="s">
        <v>289</v>
      </c>
      <c r="H6158" s="25">
        <f>INDEX('Appendix 1 - Team Data'!$B$12:$R$112, MATCH(C6158, 'Appendix 1 - Team Data'!$B$12:$B$112,0),4)</f>
        <v>80</v>
      </c>
      <c r="I6158" s="25">
        <f>INDEX('Appendix 1 - Team Data'!$B$12:$R$112, MATCH(D6158, 'Appendix 1 - Team Data'!$B$12:$B$112,0),4)</f>
        <v>80</v>
      </c>
      <c r="J6158" s="25">
        <f t="shared" si="96"/>
        <v>1</v>
      </c>
    </row>
    <row r="6159" spans="2:10">
      <c r="B6159" s="3">
        <v>35386</v>
      </c>
      <c r="C6159" s="10" t="s">
        <v>247</v>
      </c>
      <c r="D6159" s="10" t="s">
        <v>41</v>
      </c>
      <c r="E6159" s="25">
        <v>1</v>
      </c>
      <c r="F6159" s="25">
        <v>0</v>
      </c>
      <c r="G6159" s="10" t="s">
        <v>289</v>
      </c>
      <c r="H6159" s="25">
        <f>INDEX('Appendix 1 - Team Data'!$B$12:$R$112, MATCH(C6159, 'Appendix 1 - Team Data'!$B$12:$B$112,0),4)</f>
        <v>30</v>
      </c>
      <c r="I6159" s="25">
        <f>INDEX('Appendix 1 - Team Data'!$B$12:$R$112, MATCH(D6159, 'Appendix 1 - Team Data'!$B$12:$B$112,0),4)</f>
        <v>80</v>
      </c>
      <c r="J6159" s="25">
        <f t="shared" si="96"/>
        <v>1</v>
      </c>
    </row>
    <row r="6160" spans="2:10">
      <c r="B6160" s="3">
        <v>35393</v>
      </c>
      <c r="C6160" s="10" t="s">
        <v>259</v>
      </c>
      <c r="D6160" s="10" t="s">
        <v>37</v>
      </c>
      <c r="E6160" s="25">
        <v>1</v>
      </c>
      <c r="F6160" s="25">
        <v>0</v>
      </c>
      <c r="G6160" s="10" t="s">
        <v>289</v>
      </c>
      <c r="H6160" s="25">
        <f>INDEX('Appendix 1 - Team Data'!$B$12:$R$112, MATCH(C6160, 'Appendix 1 - Team Data'!$B$12:$B$112,0),4)</f>
        <v>10</v>
      </c>
      <c r="I6160" s="25">
        <f>INDEX('Appendix 1 - Team Data'!$B$12:$R$112, MATCH(D6160, 'Appendix 1 - Team Data'!$B$12:$B$112,0),4)</f>
        <v>60</v>
      </c>
      <c r="J6160" s="25">
        <f t="shared" si="96"/>
        <v>1</v>
      </c>
    </row>
    <row r="6161" spans="2:10">
      <c r="B6161" s="3">
        <v>35395</v>
      </c>
      <c r="C6161" s="10" t="s">
        <v>248</v>
      </c>
      <c r="D6161" s="10" t="s">
        <v>43</v>
      </c>
      <c r="E6161" s="25">
        <v>2</v>
      </c>
      <c r="F6161" s="25">
        <v>3</v>
      </c>
      <c r="G6161" s="10" t="s">
        <v>288</v>
      </c>
      <c r="H6161" s="25">
        <f>INDEX('Appendix 1 - Team Data'!$B$12:$R$112, MATCH(C6161, 'Appendix 1 - Team Data'!$B$12:$B$112,0),4)</f>
        <v>30</v>
      </c>
      <c r="I6161" s="25">
        <f>INDEX('Appendix 1 - Team Data'!$B$12:$R$112, MATCH(D6161, 'Appendix 1 - Team Data'!$B$12:$B$112,0),4)</f>
        <v>70</v>
      </c>
      <c r="J6161" s="25">
        <f t="shared" si="96"/>
        <v>1</v>
      </c>
    </row>
    <row r="6162" spans="2:10">
      <c r="B6162" s="3">
        <v>35397</v>
      </c>
      <c r="C6162" s="10" t="s">
        <v>249</v>
      </c>
      <c r="D6162" s="10" t="s">
        <v>241</v>
      </c>
      <c r="E6162" s="25">
        <v>1</v>
      </c>
      <c r="F6162" s="25">
        <v>0</v>
      </c>
      <c r="G6162" s="10" t="s">
        <v>288</v>
      </c>
      <c r="H6162" s="25">
        <f>INDEX('Appendix 1 - Team Data'!$B$12:$R$112, MATCH(C6162, 'Appendix 1 - Team Data'!$B$12:$B$112,0),4)</f>
        <v>20</v>
      </c>
      <c r="I6162" s="25">
        <f>INDEX('Appendix 1 - Team Data'!$B$12:$R$112, MATCH(D6162, 'Appendix 1 - Team Data'!$B$12:$B$112,0),4)</f>
        <v>30</v>
      </c>
      <c r="J6162" s="25">
        <f t="shared" si="96"/>
        <v>1</v>
      </c>
    </row>
    <row r="6163" spans="2:10">
      <c r="B6163" s="3">
        <v>35404</v>
      </c>
      <c r="C6163" s="10" t="s">
        <v>23</v>
      </c>
      <c r="D6163" s="10" t="s">
        <v>245</v>
      </c>
      <c r="E6163" s="25">
        <v>1</v>
      </c>
      <c r="F6163" s="25">
        <v>2</v>
      </c>
      <c r="G6163" s="10" t="s">
        <v>298</v>
      </c>
      <c r="H6163" s="25">
        <f>INDEX('Appendix 1 - Team Data'!$B$12:$R$112, MATCH(C6163, 'Appendix 1 - Team Data'!$B$12:$B$112,0),4)</f>
        <v>70</v>
      </c>
      <c r="I6163" s="25">
        <f>INDEX('Appendix 1 - Team Data'!$B$12:$R$112, MATCH(D6163, 'Appendix 1 - Team Data'!$B$12:$B$112,0),4)</f>
        <v>30</v>
      </c>
      <c r="J6163" s="25">
        <f t="shared" si="96"/>
        <v>1</v>
      </c>
    </row>
    <row r="6164" spans="2:10">
      <c r="B6164" s="3">
        <v>35405</v>
      </c>
      <c r="C6164" s="10" t="s">
        <v>53</v>
      </c>
      <c r="D6164" s="10" t="s">
        <v>241</v>
      </c>
      <c r="E6164" s="25">
        <v>2</v>
      </c>
      <c r="F6164" s="25">
        <v>1</v>
      </c>
      <c r="G6164" s="10" t="s">
        <v>298</v>
      </c>
      <c r="H6164" s="25">
        <f>INDEX('Appendix 1 - Team Data'!$B$12:$R$112, MATCH(C6164, 'Appendix 1 - Team Data'!$B$12:$B$112,0),4)</f>
        <v>50</v>
      </c>
      <c r="I6164" s="25">
        <f>INDEX('Appendix 1 - Team Data'!$B$12:$R$112, MATCH(D6164, 'Appendix 1 - Team Data'!$B$12:$B$112,0),4)</f>
        <v>30</v>
      </c>
      <c r="J6164" s="25">
        <f t="shared" si="96"/>
        <v>1</v>
      </c>
    </row>
    <row r="6165" spans="2:10">
      <c r="B6165" s="3">
        <v>35406</v>
      </c>
      <c r="C6165" s="10" t="s">
        <v>249</v>
      </c>
      <c r="D6165" s="10" t="s">
        <v>275</v>
      </c>
      <c r="E6165" s="25">
        <v>3</v>
      </c>
      <c r="F6165" s="25">
        <v>2</v>
      </c>
      <c r="G6165" s="10" t="s">
        <v>298</v>
      </c>
      <c r="H6165" s="25">
        <f>INDEX('Appendix 1 - Team Data'!$B$12:$R$112, MATCH(C6165, 'Appendix 1 - Team Data'!$B$12:$B$112,0),4)</f>
        <v>20</v>
      </c>
      <c r="I6165" s="25">
        <f>INDEX('Appendix 1 - Team Data'!$B$12:$R$112, MATCH(D6165, 'Appendix 1 - Team Data'!$B$12:$B$112,0),4)</f>
        <v>0</v>
      </c>
      <c r="J6165" s="25">
        <f t="shared" ref="J6165:J6228" si="97">ABS(F6165-E6165)</f>
        <v>1</v>
      </c>
    </row>
    <row r="6166" spans="2:10">
      <c r="B6166" s="3">
        <v>35407</v>
      </c>
      <c r="C6166" s="10" t="s">
        <v>272</v>
      </c>
      <c r="D6166" s="10" t="s">
        <v>263</v>
      </c>
      <c r="E6166" s="25">
        <v>3</v>
      </c>
      <c r="F6166" s="25">
        <v>2</v>
      </c>
      <c r="G6166" s="10" t="s">
        <v>288</v>
      </c>
      <c r="H6166" s="25">
        <f>INDEX('Appendix 1 - Team Data'!$B$12:$R$112, MATCH(C6166, 'Appendix 1 - Team Data'!$B$12:$B$112,0),4)</f>
        <v>0</v>
      </c>
      <c r="I6166" s="25">
        <f>INDEX('Appendix 1 - Team Data'!$B$12:$R$112, MATCH(D6166, 'Appendix 1 - Team Data'!$B$12:$B$112,0),4)</f>
        <v>10</v>
      </c>
      <c r="J6166" s="25">
        <f t="shared" si="97"/>
        <v>1</v>
      </c>
    </row>
    <row r="6167" spans="2:10">
      <c r="B6167" s="3">
        <v>35407</v>
      </c>
      <c r="C6167" s="10" t="s">
        <v>16</v>
      </c>
      <c r="D6167" s="10" t="s">
        <v>245</v>
      </c>
      <c r="E6167" s="25">
        <v>1</v>
      </c>
      <c r="F6167" s="25">
        <v>0</v>
      </c>
      <c r="G6167" s="10" t="s">
        <v>298</v>
      </c>
      <c r="H6167" s="25">
        <f>INDEX('Appendix 1 - Team Data'!$B$12:$R$112, MATCH(C6167, 'Appendix 1 - Team Data'!$B$12:$B$112,0),4)</f>
        <v>30</v>
      </c>
      <c r="I6167" s="25">
        <f>INDEX('Appendix 1 - Team Data'!$B$12:$R$112, MATCH(D6167, 'Appendix 1 - Team Data'!$B$12:$B$112,0),4)</f>
        <v>30</v>
      </c>
      <c r="J6167" s="25">
        <f t="shared" si="97"/>
        <v>1</v>
      </c>
    </row>
    <row r="6168" spans="2:10">
      <c r="B6168" s="3">
        <v>35411</v>
      </c>
      <c r="C6168" s="10" t="s">
        <v>53</v>
      </c>
      <c r="D6168" s="10" t="s">
        <v>248</v>
      </c>
      <c r="E6168" s="25">
        <v>1</v>
      </c>
      <c r="F6168" s="25">
        <v>0</v>
      </c>
      <c r="G6168" s="10" t="s">
        <v>298</v>
      </c>
      <c r="H6168" s="25">
        <f>INDEX('Appendix 1 - Team Data'!$B$12:$R$112, MATCH(C6168, 'Appendix 1 - Team Data'!$B$12:$B$112,0),4)</f>
        <v>50</v>
      </c>
      <c r="I6168" s="25">
        <f>INDEX('Appendix 1 - Team Data'!$B$12:$R$112, MATCH(D6168, 'Appendix 1 - Team Data'!$B$12:$B$112,0),4)</f>
        <v>30</v>
      </c>
      <c r="J6168" s="25">
        <f t="shared" si="97"/>
        <v>1</v>
      </c>
    </row>
    <row r="6169" spans="2:10">
      <c r="B6169" s="3">
        <v>35411</v>
      </c>
      <c r="C6169" s="10" t="s">
        <v>240</v>
      </c>
      <c r="D6169" s="10" t="s">
        <v>241</v>
      </c>
      <c r="E6169" s="25">
        <v>1</v>
      </c>
      <c r="F6169" s="25">
        <v>2</v>
      </c>
      <c r="G6169" s="10" t="s">
        <v>298</v>
      </c>
      <c r="H6169" s="25">
        <f>INDEX('Appendix 1 - Team Data'!$B$12:$R$112, MATCH(C6169, 'Appendix 1 - Team Data'!$B$12:$B$112,0),4)</f>
        <v>30</v>
      </c>
      <c r="I6169" s="25">
        <f>INDEX('Appendix 1 - Team Data'!$B$12:$R$112, MATCH(D6169, 'Appendix 1 - Team Data'!$B$12:$B$112,0),4)</f>
        <v>30</v>
      </c>
      <c r="J6169" s="25">
        <f t="shared" si="97"/>
        <v>1</v>
      </c>
    </row>
    <row r="6170" spans="2:10">
      <c r="B6170" s="3">
        <v>35414</v>
      </c>
      <c r="C6170" s="10" t="s">
        <v>249</v>
      </c>
      <c r="D6170" s="10" t="s">
        <v>245</v>
      </c>
      <c r="E6170" s="25">
        <v>1</v>
      </c>
      <c r="F6170" s="25">
        <v>0</v>
      </c>
      <c r="G6170" s="10" t="s">
        <v>298</v>
      </c>
      <c r="H6170" s="25">
        <f>INDEX('Appendix 1 - Team Data'!$B$12:$R$112, MATCH(C6170, 'Appendix 1 - Team Data'!$B$12:$B$112,0),4)</f>
        <v>20</v>
      </c>
      <c r="I6170" s="25">
        <f>INDEX('Appendix 1 - Team Data'!$B$12:$R$112, MATCH(D6170, 'Appendix 1 - Team Data'!$B$12:$B$112,0),4)</f>
        <v>30</v>
      </c>
      <c r="J6170" s="25">
        <f t="shared" si="97"/>
        <v>1</v>
      </c>
    </row>
    <row r="6171" spans="2:10">
      <c r="B6171" s="3">
        <v>35415</v>
      </c>
      <c r="C6171" s="10" t="s">
        <v>16</v>
      </c>
      <c r="D6171" s="10" t="s">
        <v>248</v>
      </c>
      <c r="E6171" s="25">
        <v>4</v>
      </c>
      <c r="F6171" s="25">
        <v>3</v>
      </c>
      <c r="G6171" s="10" t="s">
        <v>298</v>
      </c>
      <c r="H6171" s="25">
        <f>INDEX('Appendix 1 - Team Data'!$B$12:$R$112, MATCH(C6171, 'Appendix 1 - Team Data'!$B$12:$B$112,0),4)</f>
        <v>30</v>
      </c>
      <c r="I6171" s="25">
        <f>INDEX('Appendix 1 - Team Data'!$B$12:$R$112, MATCH(D6171, 'Appendix 1 - Team Data'!$B$12:$B$112,0),4)</f>
        <v>30</v>
      </c>
      <c r="J6171" s="25">
        <f t="shared" si="97"/>
        <v>1</v>
      </c>
    </row>
    <row r="6172" spans="2:10">
      <c r="B6172" s="3">
        <v>35418</v>
      </c>
      <c r="C6172" s="10" t="s">
        <v>249</v>
      </c>
      <c r="D6172" s="10" t="s">
        <v>275</v>
      </c>
      <c r="E6172" s="25">
        <v>1</v>
      </c>
      <c r="F6172" s="25">
        <v>0</v>
      </c>
      <c r="G6172" s="10" t="s">
        <v>298</v>
      </c>
      <c r="H6172" s="25">
        <f>INDEX('Appendix 1 - Team Data'!$B$12:$R$112, MATCH(C6172, 'Appendix 1 - Team Data'!$B$12:$B$112,0),4)</f>
        <v>20</v>
      </c>
      <c r="I6172" s="25">
        <f>INDEX('Appendix 1 - Team Data'!$B$12:$R$112, MATCH(D6172, 'Appendix 1 - Team Data'!$B$12:$B$112,0),4)</f>
        <v>0</v>
      </c>
      <c r="J6172" s="25">
        <f t="shared" si="97"/>
        <v>1</v>
      </c>
    </row>
    <row r="6173" spans="2:10">
      <c r="B6173" s="3">
        <v>35421</v>
      </c>
      <c r="C6173" s="10" t="s">
        <v>238</v>
      </c>
      <c r="D6173" s="10" t="s">
        <v>234</v>
      </c>
      <c r="E6173" s="25">
        <v>2</v>
      </c>
      <c r="F6173" s="25">
        <v>1</v>
      </c>
      <c r="G6173" s="10" t="s">
        <v>288</v>
      </c>
      <c r="H6173" s="25">
        <f>INDEX('Appendix 1 - Team Data'!$B$12:$R$112, MATCH(C6173, 'Appendix 1 - Team Data'!$B$12:$B$112,0),4)</f>
        <v>40</v>
      </c>
      <c r="I6173" s="25">
        <f>INDEX('Appendix 1 - Team Data'!$B$12:$R$112, MATCH(D6173, 'Appendix 1 - Team Data'!$B$12:$B$112,0),4)</f>
        <v>40</v>
      </c>
      <c r="J6173" s="25">
        <f t="shared" si="97"/>
        <v>1</v>
      </c>
    </row>
    <row r="6174" spans="2:10">
      <c r="B6174" s="3">
        <v>35427</v>
      </c>
      <c r="C6174" s="10" t="s">
        <v>30</v>
      </c>
      <c r="D6174" s="10" t="s">
        <v>38</v>
      </c>
      <c r="E6174" s="25">
        <v>2</v>
      </c>
      <c r="F6174" s="25">
        <v>3</v>
      </c>
      <c r="G6174" s="10" t="s">
        <v>288</v>
      </c>
      <c r="H6174" s="25">
        <f>INDEX('Appendix 1 - Team Data'!$B$12:$R$112, MATCH(C6174, 'Appendix 1 - Team Data'!$B$12:$B$112,0),4)</f>
        <v>90</v>
      </c>
      <c r="I6174" s="25">
        <f>INDEX('Appendix 1 - Team Data'!$B$12:$R$112, MATCH(D6174, 'Appendix 1 - Team Data'!$B$12:$B$112,0),4)</f>
        <v>70</v>
      </c>
      <c r="J6174" s="25">
        <f t="shared" si="97"/>
        <v>1</v>
      </c>
    </row>
    <row r="6175" spans="2:10">
      <c r="B6175" s="3">
        <v>35438</v>
      </c>
      <c r="C6175" s="10" t="s">
        <v>243</v>
      </c>
      <c r="D6175" s="10" t="s">
        <v>266</v>
      </c>
      <c r="E6175" s="25">
        <v>2</v>
      </c>
      <c r="F6175" s="25">
        <v>1</v>
      </c>
      <c r="G6175" s="10" t="s">
        <v>288</v>
      </c>
      <c r="H6175" s="25">
        <f>INDEX('Appendix 1 - Team Data'!$B$12:$R$112, MATCH(C6175, 'Appendix 1 - Team Data'!$B$12:$B$112,0),4)</f>
        <v>30</v>
      </c>
      <c r="I6175" s="25">
        <f>INDEX('Appendix 1 - Team Data'!$B$12:$R$112, MATCH(D6175, 'Appendix 1 - Team Data'!$B$12:$B$112,0),4)</f>
        <v>10</v>
      </c>
      <c r="J6175" s="25">
        <f t="shared" si="97"/>
        <v>1</v>
      </c>
    </row>
    <row r="6176" spans="2:10">
      <c r="B6176" s="3">
        <v>35442</v>
      </c>
      <c r="C6176" s="10" t="s">
        <v>27</v>
      </c>
      <c r="D6176" s="10" t="s">
        <v>213</v>
      </c>
      <c r="E6176" s="25">
        <v>2</v>
      </c>
      <c r="F6176" s="25">
        <v>1</v>
      </c>
      <c r="G6176" s="10" t="s">
        <v>289</v>
      </c>
      <c r="H6176" s="25">
        <f>INDEX('Appendix 1 - Team Data'!$B$12:$R$112, MATCH(C6176, 'Appendix 1 - Team Data'!$B$12:$B$112,0),4)</f>
        <v>80</v>
      </c>
      <c r="I6176" s="25">
        <f>INDEX('Appendix 1 - Team Data'!$B$12:$R$112, MATCH(D6176, 'Appendix 1 - Team Data'!$B$12:$B$112,0),4)</f>
        <v>80</v>
      </c>
      <c r="J6176" s="25">
        <f t="shared" si="97"/>
        <v>1</v>
      </c>
    </row>
    <row r="6177" spans="2:10">
      <c r="B6177" s="3">
        <v>35442</v>
      </c>
      <c r="C6177" s="10" t="s">
        <v>47</v>
      </c>
      <c r="D6177" s="10" t="s">
        <v>17</v>
      </c>
      <c r="E6177" s="25">
        <v>1</v>
      </c>
      <c r="F6177" s="25">
        <v>0</v>
      </c>
      <c r="G6177" s="10" t="s">
        <v>289</v>
      </c>
      <c r="H6177" s="25">
        <f>INDEX('Appendix 1 - Team Data'!$B$12:$R$112, MATCH(C6177, 'Appendix 1 - Team Data'!$B$12:$B$112,0),4)</f>
        <v>40</v>
      </c>
      <c r="I6177" s="25">
        <f>INDEX('Appendix 1 - Team Data'!$B$12:$R$112, MATCH(D6177, 'Appendix 1 - Team Data'!$B$12:$B$112,0),4)</f>
        <v>50</v>
      </c>
      <c r="J6177" s="25">
        <f t="shared" si="97"/>
        <v>1</v>
      </c>
    </row>
    <row r="6178" spans="2:10">
      <c r="B6178" s="3">
        <v>35448</v>
      </c>
      <c r="C6178" s="10" t="s">
        <v>26</v>
      </c>
      <c r="D6178" s="10" t="s">
        <v>254</v>
      </c>
      <c r="E6178" s="25">
        <v>1</v>
      </c>
      <c r="F6178" s="25">
        <v>0</v>
      </c>
      <c r="G6178" s="10" t="s">
        <v>288</v>
      </c>
      <c r="H6178" s="25">
        <f>INDEX('Appendix 1 - Team Data'!$B$12:$R$112, MATCH(C6178, 'Appendix 1 - Team Data'!$B$12:$B$112,0),4)</f>
        <v>60</v>
      </c>
      <c r="I6178" s="25">
        <f>INDEX('Appendix 1 - Team Data'!$B$12:$R$112, MATCH(D6178, 'Appendix 1 - Team Data'!$B$12:$B$112,0),4)</f>
        <v>20</v>
      </c>
      <c r="J6178" s="25">
        <f t="shared" si="97"/>
        <v>1</v>
      </c>
    </row>
    <row r="6179" spans="2:10">
      <c r="B6179" s="3">
        <v>35448</v>
      </c>
      <c r="C6179" s="10" t="s">
        <v>43</v>
      </c>
      <c r="D6179" s="10" t="s">
        <v>246</v>
      </c>
      <c r="E6179" s="25">
        <v>1</v>
      </c>
      <c r="F6179" s="25">
        <v>0</v>
      </c>
      <c r="G6179" s="10" t="s">
        <v>288</v>
      </c>
      <c r="H6179" s="25">
        <f>INDEX('Appendix 1 - Team Data'!$B$12:$R$112, MATCH(C6179, 'Appendix 1 - Team Data'!$B$12:$B$112,0),4)</f>
        <v>70</v>
      </c>
      <c r="I6179" s="25">
        <f>INDEX('Appendix 1 - Team Data'!$B$12:$R$112, MATCH(D6179, 'Appendix 1 - Team Data'!$B$12:$B$112,0),4)</f>
        <v>30</v>
      </c>
      <c r="J6179" s="25">
        <f t="shared" si="97"/>
        <v>1</v>
      </c>
    </row>
    <row r="6180" spans="2:10">
      <c r="B6180" s="3">
        <v>35452</v>
      </c>
      <c r="C6180" s="10" t="s">
        <v>26</v>
      </c>
      <c r="D6180" s="10" t="s">
        <v>43</v>
      </c>
      <c r="E6180" s="25">
        <v>2</v>
      </c>
      <c r="F6180" s="25">
        <v>1</v>
      </c>
      <c r="G6180" s="10" t="s">
        <v>288</v>
      </c>
      <c r="H6180" s="25">
        <f>INDEX('Appendix 1 - Team Data'!$B$12:$R$112, MATCH(C6180, 'Appendix 1 - Team Data'!$B$12:$B$112,0),4)</f>
        <v>60</v>
      </c>
      <c r="I6180" s="25">
        <f>INDEX('Appendix 1 - Team Data'!$B$12:$R$112, MATCH(D6180, 'Appendix 1 - Team Data'!$B$12:$B$112,0),4)</f>
        <v>70</v>
      </c>
      <c r="J6180" s="25">
        <f t="shared" si="97"/>
        <v>1</v>
      </c>
    </row>
    <row r="6181" spans="2:10">
      <c r="B6181" s="3">
        <v>35455</v>
      </c>
      <c r="C6181" s="10" t="s">
        <v>26</v>
      </c>
      <c r="D6181" s="10" t="s">
        <v>246</v>
      </c>
      <c r="E6181" s="25">
        <v>1</v>
      </c>
      <c r="F6181" s="25">
        <v>0</v>
      </c>
      <c r="G6181" s="10" t="s">
        <v>288</v>
      </c>
      <c r="H6181" s="25">
        <f>INDEX('Appendix 1 - Team Data'!$B$12:$R$112, MATCH(C6181, 'Appendix 1 - Team Data'!$B$12:$B$112,0),4)</f>
        <v>60</v>
      </c>
      <c r="I6181" s="25">
        <f>INDEX('Appendix 1 - Team Data'!$B$12:$R$112, MATCH(D6181, 'Appendix 1 - Team Data'!$B$12:$B$112,0),4)</f>
        <v>30</v>
      </c>
      <c r="J6181" s="25">
        <f t="shared" si="97"/>
        <v>1</v>
      </c>
    </row>
    <row r="6182" spans="2:10">
      <c r="B6182" s="3">
        <v>35456</v>
      </c>
      <c r="C6182" s="10" t="s">
        <v>213</v>
      </c>
      <c r="D6182" s="10" t="s">
        <v>237</v>
      </c>
      <c r="E6182" s="25">
        <v>3</v>
      </c>
      <c r="F6182" s="25">
        <v>2</v>
      </c>
      <c r="G6182" s="10" t="s">
        <v>288</v>
      </c>
      <c r="H6182" s="25">
        <f>INDEX('Appendix 1 - Team Data'!$B$12:$R$112, MATCH(C6182, 'Appendix 1 - Team Data'!$B$12:$B$112,0),4)</f>
        <v>80</v>
      </c>
      <c r="I6182" s="25">
        <f>INDEX('Appendix 1 - Team Data'!$B$12:$R$112, MATCH(D6182, 'Appendix 1 - Team Data'!$B$12:$B$112,0),4)</f>
        <v>40</v>
      </c>
      <c r="J6182" s="25">
        <f t="shared" si="97"/>
        <v>1</v>
      </c>
    </row>
    <row r="6183" spans="2:10">
      <c r="B6183" s="3">
        <v>35456</v>
      </c>
      <c r="C6183" s="10" t="s">
        <v>266</v>
      </c>
      <c r="D6183" s="10" t="s">
        <v>47</v>
      </c>
      <c r="E6183" s="25">
        <v>1</v>
      </c>
      <c r="F6183" s="25">
        <v>0</v>
      </c>
      <c r="G6183" s="10" t="s">
        <v>291</v>
      </c>
      <c r="H6183" s="25">
        <f>INDEX('Appendix 1 - Team Data'!$B$12:$R$112, MATCH(C6183, 'Appendix 1 - Team Data'!$B$12:$B$112,0),4)</f>
        <v>10</v>
      </c>
      <c r="I6183" s="25">
        <f>INDEX('Appendix 1 - Team Data'!$B$12:$R$112, MATCH(D6183, 'Appendix 1 - Team Data'!$B$12:$B$112,0),4)</f>
        <v>40</v>
      </c>
      <c r="J6183" s="25">
        <f t="shared" si="97"/>
        <v>1</v>
      </c>
    </row>
    <row r="6184" spans="2:10">
      <c r="B6184" s="3">
        <v>35456</v>
      </c>
      <c r="C6184" s="10" t="s">
        <v>257</v>
      </c>
      <c r="D6184" s="10" t="s">
        <v>251</v>
      </c>
      <c r="E6184" s="25">
        <v>1</v>
      </c>
      <c r="F6184" s="25">
        <v>0</v>
      </c>
      <c r="G6184" s="10" t="s">
        <v>291</v>
      </c>
      <c r="H6184" s="25">
        <f>INDEX('Appendix 1 - Team Data'!$B$12:$R$112, MATCH(C6184, 'Appendix 1 - Team Data'!$B$12:$B$112,0),4)</f>
        <v>20</v>
      </c>
      <c r="I6184" s="25">
        <f>INDEX('Appendix 1 - Team Data'!$B$12:$R$112, MATCH(D6184, 'Appendix 1 - Team Data'!$B$12:$B$112,0),4)</f>
        <v>20</v>
      </c>
      <c r="J6184" s="25">
        <f t="shared" si="97"/>
        <v>1</v>
      </c>
    </row>
    <row r="6185" spans="2:10">
      <c r="B6185" s="3">
        <v>35463</v>
      </c>
      <c r="C6185" s="10" t="s">
        <v>227</v>
      </c>
      <c r="D6185" s="10" t="s">
        <v>216</v>
      </c>
      <c r="E6185" s="25">
        <v>0</v>
      </c>
      <c r="F6185" s="25">
        <v>1</v>
      </c>
      <c r="G6185" s="10" t="s">
        <v>288</v>
      </c>
      <c r="H6185" s="25">
        <f>INDEX('Appendix 1 - Team Data'!$B$12:$R$112, MATCH(C6185, 'Appendix 1 - Team Data'!$B$12:$B$112,0),4)</f>
        <v>50</v>
      </c>
      <c r="I6185" s="25">
        <f>INDEX('Appendix 1 - Team Data'!$B$12:$R$112, MATCH(D6185, 'Appendix 1 - Team Data'!$B$12:$B$112,0),4)</f>
        <v>70</v>
      </c>
      <c r="J6185" s="25">
        <f t="shared" si="97"/>
        <v>1</v>
      </c>
    </row>
    <row r="6186" spans="2:10">
      <c r="B6186" s="3">
        <v>35463</v>
      </c>
      <c r="C6186" s="10" t="s">
        <v>272</v>
      </c>
      <c r="D6186" s="10" t="s">
        <v>268</v>
      </c>
      <c r="E6186" s="25">
        <v>1</v>
      </c>
      <c r="F6186" s="25">
        <v>0</v>
      </c>
      <c r="G6186" s="10" t="s">
        <v>288</v>
      </c>
      <c r="H6186" s="25">
        <f>INDEX('Appendix 1 - Team Data'!$B$12:$R$112, MATCH(C6186, 'Appendix 1 - Team Data'!$B$12:$B$112,0),4)</f>
        <v>0</v>
      </c>
      <c r="I6186" s="25">
        <f>INDEX('Appendix 1 - Team Data'!$B$12:$R$112, MATCH(D6186, 'Appendix 1 - Team Data'!$B$12:$B$112,0),4)</f>
        <v>10</v>
      </c>
      <c r="J6186" s="25">
        <f t="shared" si="97"/>
        <v>1</v>
      </c>
    </row>
    <row r="6187" spans="2:10">
      <c r="B6187" s="3">
        <v>35469</v>
      </c>
      <c r="C6187" s="10" t="s">
        <v>52</v>
      </c>
      <c r="D6187" s="10" t="s">
        <v>216</v>
      </c>
      <c r="E6187" s="25">
        <v>1</v>
      </c>
      <c r="F6187" s="25">
        <v>0</v>
      </c>
      <c r="G6187" s="10" t="s">
        <v>288</v>
      </c>
      <c r="H6187" s="25">
        <f>INDEX('Appendix 1 - Team Data'!$B$12:$R$112, MATCH(C6187, 'Appendix 1 - Team Data'!$B$12:$B$112,0),4)</f>
        <v>90</v>
      </c>
      <c r="I6187" s="25">
        <f>INDEX('Appendix 1 - Team Data'!$B$12:$R$112, MATCH(D6187, 'Appendix 1 - Team Data'!$B$12:$B$112,0),4)</f>
        <v>70</v>
      </c>
      <c r="J6187" s="25">
        <f t="shared" si="97"/>
        <v>1</v>
      </c>
    </row>
    <row r="6188" spans="2:10">
      <c r="B6188" s="3">
        <v>35471</v>
      </c>
      <c r="C6188" s="10" t="s">
        <v>15</v>
      </c>
      <c r="D6188" s="10" t="s">
        <v>36</v>
      </c>
      <c r="E6188" s="25">
        <v>2</v>
      </c>
      <c r="F6188" s="25">
        <v>1</v>
      </c>
      <c r="G6188" s="10" t="s">
        <v>303</v>
      </c>
      <c r="H6188" s="25">
        <f>INDEX('Appendix 1 - Team Data'!$B$12:$R$112, MATCH(C6188, 'Appendix 1 - Team Data'!$B$12:$B$112,0),4)</f>
        <v>50</v>
      </c>
      <c r="I6188" s="25">
        <f>INDEX('Appendix 1 - Team Data'!$B$12:$R$112, MATCH(D6188, 'Appendix 1 - Team Data'!$B$12:$B$112,0),4)</f>
        <v>80</v>
      </c>
      <c r="J6188" s="25">
        <f t="shared" si="97"/>
        <v>1</v>
      </c>
    </row>
    <row r="6189" spans="2:10">
      <c r="B6189" s="3">
        <v>35473</v>
      </c>
      <c r="C6189" s="10" t="s">
        <v>52</v>
      </c>
      <c r="D6189" s="10" t="s">
        <v>30</v>
      </c>
      <c r="E6189" s="25">
        <v>0</v>
      </c>
      <c r="F6189" s="25">
        <v>1</v>
      </c>
      <c r="G6189" s="10" t="s">
        <v>289</v>
      </c>
      <c r="H6189" s="25">
        <f>INDEX('Appendix 1 - Team Data'!$B$12:$R$112, MATCH(C6189, 'Appendix 1 - Team Data'!$B$12:$B$112,0),4)</f>
        <v>90</v>
      </c>
      <c r="I6189" s="25">
        <f>INDEX('Appendix 1 - Team Data'!$B$12:$R$112, MATCH(D6189, 'Appendix 1 - Team Data'!$B$12:$B$112,0),4)</f>
        <v>90</v>
      </c>
      <c r="J6189" s="25">
        <f t="shared" si="97"/>
        <v>1</v>
      </c>
    </row>
    <row r="6190" spans="2:10">
      <c r="B6190" s="3">
        <v>35473</v>
      </c>
      <c r="C6190" s="10" t="s">
        <v>48</v>
      </c>
      <c r="D6190" s="10" t="s">
        <v>211</v>
      </c>
      <c r="E6190" s="25">
        <v>0</v>
      </c>
      <c r="F6190" s="25">
        <v>1</v>
      </c>
      <c r="G6190" s="10" t="s">
        <v>289</v>
      </c>
      <c r="H6190" s="25">
        <f>INDEX('Appendix 1 - Team Data'!$B$12:$R$112, MATCH(C6190, 'Appendix 1 - Team Data'!$B$12:$B$112,0),4)</f>
        <v>90</v>
      </c>
      <c r="I6190" s="25">
        <f>INDEX('Appendix 1 - Team Data'!$B$12:$R$112, MATCH(D6190, 'Appendix 1 - Team Data'!$B$12:$B$112,0),4)</f>
        <v>90</v>
      </c>
      <c r="J6190" s="25">
        <f t="shared" si="97"/>
        <v>1</v>
      </c>
    </row>
    <row r="6191" spans="2:10">
      <c r="B6191" s="3">
        <v>35473</v>
      </c>
      <c r="C6191" s="10" t="s">
        <v>215</v>
      </c>
      <c r="D6191" s="10" t="s">
        <v>27</v>
      </c>
      <c r="E6191" s="25">
        <v>2</v>
      </c>
      <c r="F6191" s="25">
        <v>1</v>
      </c>
      <c r="G6191" s="10" t="s">
        <v>289</v>
      </c>
      <c r="H6191" s="25">
        <f>INDEX('Appendix 1 - Team Data'!$B$12:$R$112, MATCH(C6191, 'Appendix 1 - Team Data'!$B$12:$B$112,0),4)</f>
        <v>70</v>
      </c>
      <c r="I6191" s="25">
        <f>INDEX('Appendix 1 - Team Data'!$B$12:$R$112, MATCH(D6191, 'Appendix 1 - Team Data'!$B$12:$B$112,0),4)</f>
        <v>80</v>
      </c>
      <c r="J6191" s="25">
        <f t="shared" si="97"/>
        <v>1</v>
      </c>
    </row>
    <row r="6192" spans="2:10">
      <c r="B6192" s="3">
        <v>35474</v>
      </c>
      <c r="C6192" s="10" t="s">
        <v>53</v>
      </c>
      <c r="D6192" s="10" t="s">
        <v>42</v>
      </c>
      <c r="E6192" s="25">
        <v>0</v>
      </c>
      <c r="F6192" s="25">
        <v>1</v>
      </c>
      <c r="G6192" s="10" t="s">
        <v>305</v>
      </c>
      <c r="H6192" s="25">
        <f>INDEX('Appendix 1 - Team Data'!$B$12:$R$112, MATCH(C6192, 'Appendix 1 - Team Data'!$B$12:$B$112,0),4)</f>
        <v>50</v>
      </c>
      <c r="I6192" s="25">
        <f>INDEX('Appendix 1 - Team Data'!$B$12:$R$112, MATCH(D6192, 'Appendix 1 - Team Data'!$B$12:$B$112,0),4)</f>
        <v>80</v>
      </c>
      <c r="J6192" s="25">
        <f t="shared" si="97"/>
        <v>1</v>
      </c>
    </row>
    <row r="6193" spans="2:10">
      <c r="B6193" s="3">
        <v>35477</v>
      </c>
      <c r="C6193" s="10" t="s">
        <v>245</v>
      </c>
      <c r="D6193" s="10" t="s">
        <v>268</v>
      </c>
      <c r="E6193" s="25">
        <v>1</v>
      </c>
      <c r="F6193" s="25">
        <v>0</v>
      </c>
      <c r="G6193" s="10" t="s">
        <v>288</v>
      </c>
      <c r="H6193" s="25">
        <f>INDEX('Appendix 1 - Team Data'!$B$12:$R$112, MATCH(C6193, 'Appendix 1 - Team Data'!$B$12:$B$112,0),4)</f>
        <v>30</v>
      </c>
      <c r="I6193" s="25">
        <f>INDEX('Appendix 1 - Team Data'!$B$12:$R$112, MATCH(D6193, 'Appendix 1 - Team Data'!$B$12:$B$112,0),4)</f>
        <v>10</v>
      </c>
      <c r="J6193" s="25">
        <f t="shared" si="97"/>
        <v>1</v>
      </c>
    </row>
    <row r="6194" spans="2:10">
      <c r="B6194" s="3">
        <v>35484</v>
      </c>
      <c r="C6194" s="10" t="s">
        <v>248</v>
      </c>
      <c r="D6194" s="10" t="s">
        <v>244</v>
      </c>
      <c r="E6194" s="25">
        <v>2</v>
      </c>
      <c r="F6194" s="25">
        <v>1</v>
      </c>
      <c r="G6194" s="10" t="s">
        <v>341</v>
      </c>
      <c r="H6194" s="25">
        <f>INDEX('Appendix 1 - Team Data'!$B$12:$R$112, MATCH(C6194, 'Appendix 1 - Team Data'!$B$12:$B$112,0),4)</f>
        <v>30</v>
      </c>
      <c r="I6194" s="25">
        <f>INDEX('Appendix 1 - Team Data'!$B$12:$R$112, MATCH(D6194, 'Appendix 1 - Team Data'!$B$12:$B$112,0),4)</f>
        <v>30</v>
      </c>
      <c r="J6194" s="25">
        <f t="shared" si="97"/>
        <v>1</v>
      </c>
    </row>
    <row r="6195" spans="2:10">
      <c r="B6195" s="3">
        <v>35484</v>
      </c>
      <c r="C6195" s="10" t="s">
        <v>257</v>
      </c>
      <c r="D6195" s="10" t="s">
        <v>243</v>
      </c>
      <c r="E6195" s="25">
        <v>1</v>
      </c>
      <c r="F6195" s="25">
        <v>2</v>
      </c>
      <c r="G6195" s="10" t="s">
        <v>291</v>
      </c>
      <c r="H6195" s="25">
        <f>INDEX('Appendix 1 - Team Data'!$B$12:$R$112, MATCH(C6195, 'Appendix 1 - Team Data'!$B$12:$B$112,0),4)</f>
        <v>20</v>
      </c>
      <c r="I6195" s="25">
        <f>INDEX('Appendix 1 - Team Data'!$B$12:$R$112, MATCH(D6195, 'Appendix 1 - Team Data'!$B$12:$B$112,0),4)</f>
        <v>30</v>
      </c>
      <c r="J6195" s="25">
        <f t="shared" si="97"/>
        <v>1</v>
      </c>
    </row>
    <row r="6196" spans="2:10">
      <c r="B6196" s="3">
        <v>35487</v>
      </c>
      <c r="C6196" s="10" t="s">
        <v>25</v>
      </c>
      <c r="D6196" s="10" t="s">
        <v>212</v>
      </c>
      <c r="E6196" s="25">
        <v>2</v>
      </c>
      <c r="F6196" s="25">
        <v>1</v>
      </c>
      <c r="G6196" s="10" t="s">
        <v>288</v>
      </c>
      <c r="H6196" s="25">
        <f>INDEX('Appendix 1 - Team Data'!$B$12:$R$112, MATCH(C6196, 'Appendix 1 - Team Data'!$B$12:$B$112,0),4)</f>
        <v>90</v>
      </c>
      <c r="I6196" s="25">
        <f>INDEX('Appendix 1 - Team Data'!$B$12:$R$112, MATCH(D6196, 'Appendix 1 - Team Data'!$B$12:$B$112,0),4)</f>
        <v>80</v>
      </c>
      <c r="J6196" s="25">
        <f t="shared" si="97"/>
        <v>1</v>
      </c>
    </row>
    <row r="6197" spans="2:10">
      <c r="B6197" s="3">
        <v>35487</v>
      </c>
      <c r="C6197" s="10" t="s">
        <v>252</v>
      </c>
      <c r="D6197" s="10" t="s">
        <v>40</v>
      </c>
      <c r="E6197" s="25">
        <v>0</v>
      </c>
      <c r="F6197" s="25">
        <v>1</v>
      </c>
      <c r="G6197" s="10" t="s">
        <v>288</v>
      </c>
      <c r="H6197" s="25">
        <f>INDEX('Appendix 1 - Team Data'!$B$12:$R$112, MATCH(C6197, 'Appendix 1 - Team Data'!$B$12:$B$112,0),4)</f>
        <v>20</v>
      </c>
      <c r="I6197" s="25">
        <f>INDEX('Appendix 1 - Team Data'!$B$12:$R$112, MATCH(D6197, 'Appendix 1 - Team Data'!$B$12:$B$112,0),4)</f>
        <v>90</v>
      </c>
      <c r="J6197" s="25">
        <f t="shared" si="97"/>
        <v>1</v>
      </c>
    </row>
    <row r="6198" spans="2:10">
      <c r="B6198" s="3">
        <v>35501</v>
      </c>
      <c r="C6198" s="10" t="s">
        <v>252</v>
      </c>
      <c r="D6198" s="10" t="s">
        <v>42</v>
      </c>
      <c r="E6198" s="25">
        <v>0</v>
      </c>
      <c r="F6198" s="25">
        <v>1</v>
      </c>
      <c r="G6198" s="10" t="s">
        <v>288</v>
      </c>
      <c r="H6198" s="25">
        <f>INDEX('Appendix 1 - Team Data'!$B$12:$R$112, MATCH(C6198, 'Appendix 1 - Team Data'!$B$12:$B$112,0),4)</f>
        <v>20</v>
      </c>
      <c r="I6198" s="25">
        <f>INDEX('Appendix 1 - Team Data'!$B$12:$R$112, MATCH(D6198, 'Appendix 1 - Team Data'!$B$12:$B$112,0),4)</f>
        <v>80</v>
      </c>
      <c r="J6198" s="25">
        <f t="shared" si="97"/>
        <v>1</v>
      </c>
    </row>
    <row r="6199" spans="2:10">
      <c r="B6199" s="3">
        <v>35501</v>
      </c>
      <c r="C6199" s="10" t="s">
        <v>256</v>
      </c>
      <c r="D6199" s="10" t="s">
        <v>26</v>
      </c>
      <c r="E6199" s="25">
        <v>0</v>
      </c>
      <c r="F6199" s="25">
        <v>1</v>
      </c>
      <c r="G6199" s="10" t="s">
        <v>288</v>
      </c>
      <c r="H6199" s="25">
        <f>INDEX('Appendix 1 - Team Data'!$B$12:$R$112, MATCH(C6199, 'Appendix 1 - Team Data'!$B$12:$B$112,0),4)</f>
        <v>20</v>
      </c>
      <c r="I6199" s="25">
        <f>INDEX('Appendix 1 - Team Data'!$B$12:$R$112, MATCH(D6199, 'Appendix 1 - Team Data'!$B$12:$B$112,0),4)</f>
        <v>60</v>
      </c>
      <c r="J6199" s="25">
        <f t="shared" si="97"/>
        <v>1</v>
      </c>
    </row>
    <row r="6200" spans="2:10">
      <c r="B6200" s="3">
        <v>35508</v>
      </c>
      <c r="C6200" s="10" t="s">
        <v>249</v>
      </c>
      <c r="D6200" s="10" t="s">
        <v>272</v>
      </c>
      <c r="E6200" s="25">
        <v>2</v>
      </c>
      <c r="F6200" s="25">
        <v>1</v>
      </c>
      <c r="G6200" s="10" t="s">
        <v>288</v>
      </c>
      <c r="H6200" s="25">
        <f>INDEX('Appendix 1 - Team Data'!$B$12:$R$112, MATCH(C6200, 'Appendix 1 - Team Data'!$B$12:$B$112,0),4)</f>
        <v>20</v>
      </c>
      <c r="I6200" s="25">
        <f>INDEX('Appendix 1 - Team Data'!$B$12:$R$112, MATCH(D6200, 'Appendix 1 - Team Data'!$B$12:$B$112,0),4)</f>
        <v>0</v>
      </c>
      <c r="J6200" s="25">
        <f t="shared" si="97"/>
        <v>1</v>
      </c>
    </row>
    <row r="6201" spans="2:10">
      <c r="B6201" s="3">
        <v>35512</v>
      </c>
      <c r="C6201" s="10" t="s">
        <v>253</v>
      </c>
      <c r="D6201" s="10" t="s">
        <v>53</v>
      </c>
      <c r="E6201" s="25">
        <v>0</v>
      </c>
      <c r="F6201" s="25">
        <v>1</v>
      </c>
      <c r="G6201" s="10" t="s">
        <v>289</v>
      </c>
      <c r="H6201" s="25">
        <f>INDEX('Appendix 1 - Team Data'!$B$12:$R$112, MATCH(C6201, 'Appendix 1 - Team Data'!$B$12:$B$112,0),4)</f>
        <v>20</v>
      </c>
      <c r="I6201" s="25">
        <f>INDEX('Appendix 1 - Team Data'!$B$12:$R$112, MATCH(D6201, 'Appendix 1 - Team Data'!$B$12:$B$112,0),4)</f>
        <v>50</v>
      </c>
      <c r="J6201" s="25">
        <f t="shared" si="97"/>
        <v>1</v>
      </c>
    </row>
    <row r="6202" spans="2:10">
      <c r="B6202" s="3">
        <v>35518</v>
      </c>
      <c r="C6202" s="10" t="s">
        <v>239</v>
      </c>
      <c r="D6202" s="10" t="s">
        <v>219</v>
      </c>
      <c r="E6202" s="25">
        <v>0</v>
      </c>
      <c r="F6202" s="25">
        <v>1</v>
      </c>
      <c r="G6202" s="10" t="s">
        <v>289</v>
      </c>
      <c r="H6202" s="25">
        <f>INDEX('Appendix 1 - Team Data'!$B$12:$R$112, MATCH(C6202, 'Appendix 1 - Team Data'!$B$12:$B$112,0),4)</f>
        <v>40</v>
      </c>
      <c r="I6202" s="25">
        <f>INDEX('Appendix 1 - Team Data'!$B$12:$R$112, MATCH(D6202, 'Appendix 1 - Team Data'!$B$12:$B$112,0),4)</f>
        <v>60</v>
      </c>
      <c r="J6202" s="25">
        <f t="shared" si="97"/>
        <v>1</v>
      </c>
    </row>
    <row r="6203" spans="2:10">
      <c r="B6203" s="3">
        <v>35518</v>
      </c>
      <c r="C6203" s="10" t="s">
        <v>214</v>
      </c>
      <c r="D6203" s="10" t="s">
        <v>45</v>
      </c>
      <c r="E6203" s="25">
        <v>1</v>
      </c>
      <c r="F6203" s="25">
        <v>2</v>
      </c>
      <c r="G6203" s="10" t="s">
        <v>289</v>
      </c>
      <c r="H6203" s="25">
        <f>INDEX('Appendix 1 - Team Data'!$B$12:$R$112, MATCH(C6203, 'Appendix 1 - Team Data'!$B$12:$B$112,0),4)</f>
        <v>70</v>
      </c>
      <c r="I6203" s="25">
        <f>INDEX('Appendix 1 - Team Data'!$B$12:$R$112, MATCH(D6203, 'Appendix 1 - Team Data'!$B$12:$B$112,0),4)</f>
        <v>90</v>
      </c>
      <c r="J6203" s="25">
        <f t="shared" si="97"/>
        <v>1</v>
      </c>
    </row>
    <row r="6204" spans="2:10">
      <c r="B6204" s="3">
        <v>35522</v>
      </c>
      <c r="C6204" s="10" t="s">
        <v>239</v>
      </c>
      <c r="D6204" s="10" t="s">
        <v>40</v>
      </c>
      <c r="E6204" s="25">
        <v>2</v>
      </c>
      <c r="F6204" s="25">
        <v>3</v>
      </c>
      <c r="G6204" s="10" t="s">
        <v>289</v>
      </c>
      <c r="H6204" s="25">
        <f>INDEX('Appendix 1 - Team Data'!$B$12:$R$112, MATCH(C6204, 'Appendix 1 - Team Data'!$B$12:$B$112,0),4)</f>
        <v>40</v>
      </c>
      <c r="I6204" s="25">
        <f>INDEX('Appendix 1 - Team Data'!$B$12:$R$112, MATCH(D6204, 'Appendix 1 - Team Data'!$B$12:$B$112,0),4)</f>
        <v>90</v>
      </c>
      <c r="J6204" s="25">
        <f t="shared" si="97"/>
        <v>1</v>
      </c>
    </row>
    <row r="6205" spans="2:10">
      <c r="B6205" s="3">
        <v>35522</v>
      </c>
      <c r="C6205" s="10" t="s">
        <v>227</v>
      </c>
      <c r="D6205" s="10" t="s">
        <v>30</v>
      </c>
      <c r="E6205" s="25">
        <v>2</v>
      </c>
      <c r="F6205" s="25">
        <v>1</v>
      </c>
      <c r="G6205" s="10" t="s">
        <v>289</v>
      </c>
      <c r="H6205" s="25">
        <f>INDEX('Appendix 1 - Team Data'!$B$12:$R$112, MATCH(C6205, 'Appendix 1 - Team Data'!$B$12:$B$112,0),4)</f>
        <v>50</v>
      </c>
      <c r="I6205" s="25">
        <f>INDEX('Appendix 1 - Team Data'!$B$12:$R$112, MATCH(D6205, 'Appendix 1 - Team Data'!$B$12:$B$112,0),4)</f>
        <v>90</v>
      </c>
      <c r="J6205" s="25">
        <f t="shared" si="97"/>
        <v>1</v>
      </c>
    </row>
    <row r="6206" spans="2:10">
      <c r="B6206" s="3">
        <v>35522</v>
      </c>
      <c r="C6206" s="10" t="s">
        <v>25</v>
      </c>
      <c r="D6206" s="10" t="s">
        <v>42</v>
      </c>
      <c r="E6206" s="25">
        <v>1</v>
      </c>
      <c r="F6206" s="25">
        <v>0</v>
      </c>
      <c r="G6206" s="10" t="s">
        <v>288</v>
      </c>
      <c r="H6206" s="25">
        <f>INDEX('Appendix 1 - Team Data'!$B$12:$R$112, MATCH(C6206, 'Appendix 1 - Team Data'!$B$12:$B$112,0),4)</f>
        <v>90</v>
      </c>
      <c r="I6206" s="25">
        <f>INDEX('Appendix 1 - Team Data'!$B$12:$R$112, MATCH(D6206, 'Appendix 1 - Team Data'!$B$12:$B$112,0),4)</f>
        <v>80</v>
      </c>
      <c r="J6206" s="25">
        <f t="shared" si="97"/>
        <v>1</v>
      </c>
    </row>
    <row r="6207" spans="2:10">
      <c r="B6207" s="3">
        <v>35522</v>
      </c>
      <c r="C6207" s="10" t="s">
        <v>256</v>
      </c>
      <c r="D6207" s="10" t="s">
        <v>221</v>
      </c>
      <c r="E6207" s="25">
        <v>3</v>
      </c>
      <c r="F6207" s="25">
        <v>2</v>
      </c>
      <c r="G6207" s="10" t="s">
        <v>289</v>
      </c>
      <c r="H6207" s="25">
        <f>INDEX('Appendix 1 - Team Data'!$B$12:$R$112, MATCH(C6207, 'Appendix 1 - Team Data'!$B$12:$B$112,0),4)</f>
        <v>20</v>
      </c>
      <c r="I6207" s="25">
        <f>INDEX('Appendix 1 - Team Data'!$B$12:$R$112, MATCH(D6207, 'Appendix 1 - Team Data'!$B$12:$B$112,0),4)</f>
        <v>60</v>
      </c>
      <c r="J6207" s="25">
        <f t="shared" si="97"/>
        <v>1</v>
      </c>
    </row>
    <row r="6208" spans="2:10">
      <c r="B6208" s="3">
        <v>35522</v>
      </c>
      <c r="C6208" s="10" t="s">
        <v>215</v>
      </c>
      <c r="D6208" s="10" t="s">
        <v>52</v>
      </c>
      <c r="E6208" s="25">
        <v>2</v>
      </c>
      <c r="F6208" s="25">
        <v>1</v>
      </c>
      <c r="G6208" s="10" t="s">
        <v>289</v>
      </c>
      <c r="H6208" s="25">
        <f>INDEX('Appendix 1 - Team Data'!$B$12:$R$112, MATCH(C6208, 'Appendix 1 - Team Data'!$B$12:$B$112,0),4)</f>
        <v>70</v>
      </c>
      <c r="I6208" s="25">
        <f>INDEX('Appendix 1 - Team Data'!$B$12:$R$112, MATCH(D6208, 'Appendix 1 - Team Data'!$B$12:$B$112,0),4)</f>
        <v>90</v>
      </c>
      <c r="J6208" s="25">
        <f t="shared" si="97"/>
        <v>1</v>
      </c>
    </row>
    <row r="6209" spans="2:10">
      <c r="B6209" s="3">
        <v>35522</v>
      </c>
      <c r="C6209" s="10" t="s">
        <v>225</v>
      </c>
      <c r="D6209" s="10" t="s">
        <v>212</v>
      </c>
      <c r="E6209" s="25">
        <v>1</v>
      </c>
      <c r="F6209" s="25">
        <v>0</v>
      </c>
      <c r="G6209" s="10" t="s">
        <v>289</v>
      </c>
      <c r="H6209" s="25">
        <f>INDEX('Appendix 1 - Team Data'!$B$12:$R$112, MATCH(C6209, 'Appendix 1 - Team Data'!$B$12:$B$112,0),4)</f>
        <v>60</v>
      </c>
      <c r="I6209" s="25">
        <f>INDEX('Appendix 1 - Team Data'!$B$12:$R$112, MATCH(D6209, 'Appendix 1 - Team Data'!$B$12:$B$112,0),4)</f>
        <v>80</v>
      </c>
      <c r="J6209" s="25">
        <f t="shared" si="97"/>
        <v>1</v>
      </c>
    </row>
    <row r="6210" spans="2:10">
      <c r="B6210" s="3">
        <v>35522</v>
      </c>
      <c r="C6210" s="10" t="s">
        <v>219</v>
      </c>
      <c r="D6210" s="10" t="s">
        <v>229</v>
      </c>
      <c r="E6210" s="25">
        <v>2</v>
      </c>
      <c r="F6210" s="25">
        <v>1</v>
      </c>
      <c r="G6210" s="10" t="s">
        <v>289</v>
      </c>
      <c r="H6210" s="25">
        <f>INDEX('Appendix 1 - Team Data'!$B$12:$R$112, MATCH(C6210, 'Appendix 1 - Team Data'!$B$12:$B$112,0),4)</f>
        <v>60</v>
      </c>
      <c r="I6210" s="25">
        <f>INDEX('Appendix 1 - Team Data'!$B$12:$R$112, MATCH(D6210, 'Appendix 1 - Team Data'!$B$12:$B$112,0),4)</f>
        <v>50</v>
      </c>
      <c r="J6210" s="25">
        <f t="shared" si="97"/>
        <v>1</v>
      </c>
    </row>
    <row r="6211" spans="2:10">
      <c r="B6211" s="3">
        <v>35525</v>
      </c>
      <c r="C6211" s="10" t="s">
        <v>234</v>
      </c>
      <c r="D6211" s="10" t="s">
        <v>245</v>
      </c>
      <c r="E6211" s="25">
        <v>0</v>
      </c>
      <c r="F6211" s="25">
        <v>1</v>
      </c>
      <c r="G6211" s="10" t="s">
        <v>315</v>
      </c>
      <c r="H6211" s="25">
        <f>INDEX('Appendix 1 - Team Data'!$B$12:$R$112, MATCH(C6211, 'Appendix 1 - Team Data'!$B$12:$B$112,0),4)</f>
        <v>40</v>
      </c>
      <c r="I6211" s="25">
        <f>INDEX('Appendix 1 - Team Data'!$B$12:$R$112, MATCH(D6211, 'Appendix 1 - Team Data'!$B$12:$B$112,0),4)</f>
        <v>30</v>
      </c>
      <c r="J6211" s="25">
        <f t="shared" si="97"/>
        <v>1</v>
      </c>
    </row>
    <row r="6212" spans="2:10">
      <c r="B6212" s="3">
        <v>35525</v>
      </c>
      <c r="C6212" s="10" t="s">
        <v>33</v>
      </c>
      <c r="D6212" s="10" t="s">
        <v>266</v>
      </c>
      <c r="E6212" s="25">
        <v>2</v>
      </c>
      <c r="F6212" s="25">
        <v>1</v>
      </c>
      <c r="G6212" s="10" t="s">
        <v>289</v>
      </c>
      <c r="H6212" s="25">
        <f>INDEX('Appendix 1 - Team Data'!$B$12:$R$112, MATCH(C6212, 'Appendix 1 - Team Data'!$B$12:$B$112,0),4)</f>
        <v>50</v>
      </c>
      <c r="I6212" s="25">
        <f>INDEX('Appendix 1 - Team Data'!$B$12:$R$112, MATCH(D6212, 'Appendix 1 - Team Data'!$B$12:$B$112,0),4)</f>
        <v>10</v>
      </c>
      <c r="J6212" s="25">
        <f t="shared" si="97"/>
        <v>1</v>
      </c>
    </row>
    <row r="6213" spans="2:10">
      <c r="B6213" s="3">
        <v>35526</v>
      </c>
      <c r="C6213" s="10" t="s">
        <v>231</v>
      </c>
      <c r="D6213" s="10" t="s">
        <v>267</v>
      </c>
      <c r="E6213" s="25">
        <v>1</v>
      </c>
      <c r="F6213" s="25">
        <v>0</v>
      </c>
      <c r="G6213" s="10" t="s">
        <v>289</v>
      </c>
      <c r="H6213" s="25">
        <f>INDEX('Appendix 1 - Team Data'!$B$12:$R$112, MATCH(C6213, 'Appendix 1 - Team Data'!$B$12:$B$112,0),4)</f>
        <v>40</v>
      </c>
      <c r="I6213" s="25">
        <f>INDEX('Appendix 1 - Team Data'!$B$12:$R$112, MATCH(D6213, 'Appendix 1 - Team Data'!$B$12:$B$112,0),4)</f>
        <v>10</v>
      </c>
      <c r="J6213" s="25">
        <f t="shared" si="97"/>
        <v>1</v>
      </c>
    </row>
    <row r="6214" spans="2:10">
      <c r="B6214" s="3">
        <v>35543</v>
      </c>
      <c r="C6214" s="10" t="s">
        <v>259</v>
      </c>
      <c r="D6214" s="10" t="s">
        <v>271</v>
      </c>
      <c r="E6214" s="25">
        <v>1</v>
      </c>
      <c r="F6214" s="25">
        <v>0</v>
      </c>
      <c r="G6214" s="10" t="s">
        <v>292</v>
      </c>
      <c r="H6214" s="25">
        <f>INDEX('Appendix 1 - Team Data'!$B$12:$R$112, MATCH(C6214, 'Appendix 1 - Team Data'!$B$12:$B$112,0),4)</f>
        <v>10</v>
      </c>
      <c r="I6214" s="25">
        <f>INDEX('Appendix 1 - Team Data'!$B$12:$R$112, MATCH(D6214, 'Appendix 1 - Team Data'!$B$12:$B$112,0),4)</f>
        <v>0</v>
      </c>
      <c r="J6214" s="25">
        <f t="shared" si="97"/>
        <v>1</v>
      </c>
    </row>
    <row r="6215" spans="2:10">
      <c r="B6215" s="3">
        <v>35545</v>
      </c>
      <c r="C6215" s="10" t="s">
        <v>37</v>
      </c>
      <c r="D6215" s="10" t="s">
        <v>271</v>
      </c>
      <c r="E6215" s="25">
        <v>1</v>
      </c>
      <c r="F6215" s="25">
        <v>0</v>
      </c>
      <c r="G6215" s="10" t="s">
        <v>292</v>
      </c>
      <c r="H6215" s="25">
        <f>INDEX('Appendix 1 - Team Data'!$B$12:$R$112, MATCH(C6215, 'Appendix 1 - Team Data'!$B$12:$B$112,0),4)</f>
        <v>60</v>
      </c>
      <c r="I6215" s="25">
        <f>INDEX('Appendix 1 - Team Data'!$B$12:$R$112, MATCH(D6215, 'Appendix 1 - Team Data'!$B$12:$B$112,0),4)</f>
        <v>0</v>
      </c>
      <c r="J6215" s="25">
        <f t="shared" si="97"/>
        <v>1</v>
      </c>
    </row>
    <row r="6216" spans="2:10">
      <c r="B6216" s="3">
        <v>35545</v>
      </c>
      <c r="C6216" s="10" t="s">
        <v>259</v>
      </c>
      <c r="D6216" s="10" t="s">
        <v>237</v>
      </c>
      <c r="E6216" s="25">
        <v>1</v>
      </c>
      <c r="F6216" s="25">
        <v>0</v>
      </c>
      <c r="G6216" s="10" t="s">
        <v>292</v>
      </c>
      <c r="H6216" s="25">
        <f>INDEX('Appendix 1 - Team Data'!$B$12:$R$112, MATCH(C6216, 'Appendix 1 - Team Data'!$B$12:$B$112,0),4)</f>
        <v>10</v>
      </c>
      <c r="I6216" s="25">
        <f>INDEX('Appendix 1 - Team Data'!$B$12:$R$112, MATCH(D6216, 'Appendix 1 - Team Data'!$B$12:$B$112,0),4)</f>
        <v>40</v>
      </c>
      <c r="J6216" s="25">
        <f t="shared" si="97"/>
        <v>1</v>
      </c>
    </row>
    <row r="6217" spans="2:10">
      <c r="B6217" s="3">
        <v>35547</v>
      </c>
      <c r="C6217" s="10" t="s">
        <v>238</v>
      </c>
      <c r="D6217" s="10" t="s">
        <v>33</v>
      </c>
      <c r="E6217" s="25">
        <v>1</v>
      </c>
      <c r="F6217" s="25">
        <v>2</v>
      </c>
      <c r="G6217" s="10" t="s">
        <v>289</v>
      </c>
      <c r="H6217" s="25">
        <f>INDEX('Appendix 1 - Team Data'!$B$12:$R$112, MATCH(C6217, 'Appendix 1 - Team Data'!$B$12:$B$112,0),4)</f>
        <v>40</v>
      </c>
      <c r="I6217" s="25">
        <f>INDEX('Appendix 1 - Team Data'!$B$12:$R$112, MATCH(D6217, 'Appendix 1 - Team Data'!$B$12:$B$112,0),4)</f>
        <v>50</v>
      </c>
      <c r="J6217" s="25">
        <f t="shared" si="97"/>
        <v>1</v>
      </c>
    </row>
    <row r="6218" spans="2:10">
      <c r="B6218" s="3">
        <v>35550</v>
      </c>
      <c r="C6218" s="10" t="s">
        <v>30</v>
      </c>
      <c r="D6218" s="10" t="s">
        <v>218</v>
      </c>
      <c r="E6218" s="25">
        <v>2</v>
      </c>
      <c r="F6218" s="25">
        <v>1</v>
      </c>
      <c r="G6218" s="10" t="s">
        <v>289</v>
      </c>
      <c r="H6218" s="25">
        <f>INDEX('Appendix 1 - Team Data'!$B$12:$R$112, MATCH(C6218, 'Appendix 1 - Team Data'!$B$12:$B$112,0),4)</f>
        <v>90</v>
      </c>
      <c r="I6218" s="25">
        <f>INDEX('Appendix 1 - Team Data'!$B$12:$R$112, MATCH(D6218, 'Appendix 1 - Team Data'!$B$12:$B$112,0),4)</f>
        <v>70</v>
      </c>
      <c r="J6218" s="25">
        <f t="shared" si="97"/>
        <v>1</v>
      </c>
    </row>
    <row r="6219" spans="2:10">
      <c r="B6219" s="3">
        <v>35550</v>
      </c>
      <c r="C6219" s="10" t="s">
        <v>52</v>
      </c>
      <c r="D6219" s="10" t="s">
        <v>27</v>
      </c>
      <c r="E6219" s="25">
        <v>0</v>
      </c>
      <c r="F6219" s="25">
        <v>1</v>
      </c>
      <c r="G6219" s="10" t="s">
        <v>289</v>
      </c>
      <c r="H6219" s="25">
        <f>INDEX('Appendix 1 - Team Data'!$B$12:$R$112, MATCH(C6219, 'Appendix 1 - Team Data'!$B$12:$B$112,0),4)</f>
        <v>90</v>
      </c>
      <c r="I6219" s="25">
        <f>INDEX('Appendix 1 - Team Data'!$B$12:$R$112, MATCH(D6219, 'Appendix 1 - Team Data'!$B$12:$B$112,0),4)</f>
        <v>80</v>
      </c>
      <c r="J6219" s="25">
        <f t="shared" si="97"/>
        <v>1</v>
      </c>
    </row>
    <row r="6220" spans="2:10">
      <c r="B6220" s="3">
        <v>35550</v>
      </c>
      <c r="C6220" s="10" t="s">
        <v>230</v>
      </c>
      <c r="D6220" s="10" t="s">
        <v>32</v>
      </c>
      <c r="E6220" s="25">
        <v>0</v>
      </c>
      <c r="F6220" s="25">
        <v>1</v>
      </c>
      <c r="G6220" s="10" t="s">
        <v>289</v>
      </c>
      <c r="H6220" s="25">
        <f>INDEX('Appendix 1 - Team Data'!$B$12:$R$112, MATCH(C6220, 'Appendix 1 - Team Data'!$B$12:$B$112,0),4)</f>
        <v>50</v>
      </c>
      <c r="I6220" s="25">
        <f>INDEX('Appendix 1 - Team Data'!$B$12:$R$112, MATCH(D6220, 'Appendix 1 - Team Data'!$B$12:$B$112,0),4)</f>
        <v>80</v>
      </c>
      <c r="J6220" s="25">
        <f t="shared" si="97"/>
        <v>1</v>
      </c>
    </row>
    <row r="6221" spans="2:10">
      <c r="B6221" s="3">
        <v>35550</v>
      </c>
      <c r="C6221" s="10" t="s">
        <v>228</v>
      </c>
      <c r="D6221" s="10" t="s">
        <v>221</v>
      </c>
      <c r="E6221" s="25">
        <v>1</v>
      </c>
      <c r="F6221" s="25">
        <v>0</v>
      </c>
      <c r="G6221" s="10" t="s">
        <v>289</v>
      </c>
      <c r="H6221" s="25">
        <f>INDEX('Appendix 1 - Team Data'!$B$12:$R$112, MATCH(C6221, 'Appendix 1 - Team Data'!$B$12:$B$112,0),4)</f>
        <v>50</v>
      </c>
      <c r="I6221" s="25">
        <f>INDEX('Appendix 1 - Team Data'!$B$12:$R$112, MATCH(D6221, 'Appendix 1 - Team Data'!$B$12:$B$112,0),4)</f>
        <v>60</v>
      </c>
      <c r="J6221" s="25">
        <f t="shared" si="97"/>
        <v>1</v>
      </c>
    </row>
    <row r="6222" spans="2:10">
      <c r="B6222" s="3">
        <v>35550</v>
      </c>
      <c r="C6222" s="10" t="s">
        <v>42</v>
      </c>
      <c r="D6222" s="10" t="s">
        <v>222</v>
      </c>
      <c r="E6222" s="25">
        <v>2</v>
      </c>
      <c r="F6222" s="25">
        <v>1</v>
      </c>
      <c r="G6222" s="10" t="s">
        <v>289</v>
      </c>
      <c r="H6222" s="25">
        <f>INDEX('Appendix 1 - Team Data'!$B$12:$R$112, MATCH(C6222, 'Appendix 1 - Team Data'!$B$12:$B$112,0),4)</f>
        <v>80</v>
      </c>
      <c r="I6222" s="25">
        <f>INDEX('Appendix 1 - Team Data'!$B$12:$R$112, MATCH(D6222, 'Appendix 1 - Team Data'!$B$12:$B$112,0),4)</f>
        <v>60</v>
      </c>
      <c r="J6222" s="25">
        <f t="shared" si="97"/>
        <v>1</v>
      </c>
    </row>
    <row r="6223" spans="2:10">
      <c r="B6223" s="3">
        <v>35550</v>
      </c>
      <c r="C6223" s="10" t="s">
        <v>36</v>
      </c>
      <c r="D6223" s="10" t="s">
        <v>236</v>
      </c>
      <c r="E6223" s="25">
        <v>1</v>
      </c>
      <c r="F6223" s="25">
        <v>0</v>
      </c>
      <c r="G6223" s="10" t="s">
        <v>289</v>
      </c>
      <c r="H6223" s="25">
        <f>INDEX('Appendix 1 - Team Data'!$B$12:$R$112, MATCH(C6223, 'Appendix 1 - Team Data'!$B$12:$B$112,0),4)</f>
        <v>80</v>
      </c>
      <c r="I6223" s="25">
        <f>INDEX('Appendix 1 - Team Data'!$B$12:$R$112, MATCH(D6223, 'Appendix 1 - Team Data'!$B$12:$B$112,0),4)</f>
        <v>40</v>
      </c>
      <c r="J6223" s="25">
        <f t="shared" si="97"/>
        <v>1</v>
      </c>
    </row>
    <row r="6224" spans="2:10">
      <c r="B6224" s="3">
        <v>35554</v>
      </c>
      <c r="C6224" s="10" t="s">
        <v>271</v>
      </c>
      <c r="D6224" s="10" t="s">
        <v>37</v>
      </c>
      <c r="E6224" s="25">
        <v>2</v>
      </c>
      <c r="F6224" s="25">
        <v>1</v>
      </c>
      <c r="G6224" s="10" t="s">
        <v>289</v>
      </c>
      <c r="H6224" s="25">
        <f>INDEX('Appendix 1 - Team Data'!$B$12:$R$112, MATCH(C6224, 'Appendix 1 - Team Data'!$B$12:$B$112,0),4)</f>
        <v>0</v>
      </c>
      <c r="I6224" s="25">
        <f>INDEX('Appendix 1 - Team Data'!$B$12:$R$112, MATCH(D6224, 'Appendix 1 - Team Data'!$B$12:$B$112,0),4)</f>
        <v>60</v>
      </c>
      <c r="J6224" s="25">
        <f t="shared" si="97"/>
        <v>1</v>
      </c>
    </row>
    <row r="6225" spans="2:10">
      <c r="B6225" s="3">
        <v>35568</v>
      </c>
      <c r="C6225" s="10" t="s">
        <v>247</v>
      </c>
      <c r="D6225" s="10" t="s">
        <v>271</v>
      </c>
      <c r="E6225" s="25">
        <v>1</v>
      </c>
      <c r="F6225" s="25">
        <v>0</v>
      </c>
      <c r="G6225" s="10" t="s">
        <v>289</v>
      </c>
      <c r="H6225" s="25">
        <f>INDEX('Appendix 1 - Team Data'!$B$12:$R$112, MATCH(C6225, 'Appendix 1 - Team Data'!$B$12:$B$112,0),4)</f>
        <v>30</v>
      </c>
      <c r="I6225" s="25">
        <f>INDEX('Appendix 1 - Team Data'!$B$12:$R$112, MATCH(D6225, 'Appendix 1 - Team Data'!$B$12:$B$112,0),4)</f>
        <v>0</v>
      </c>
      <c r="J6225" s="25">
        <f t="shared" si="97"/>
        <v>1</v>
      </c>
    </row>
    <row r="6226" spans="2:10">
      <c r="B6226" s="3">
        <v>35574</v>
      </c>
      <c r="C6226" s="10" t="s">
        <v>48</v>
      </c>
      <c r="D6226" s="10" t="s">
        <v>250</v>
      </c>
      <c r="E6226" s="25">
        <v>2</v>
      </c>
      <c r="F6226" s="25">
        <v>1</v>
      </c>
      <c r="G6226" s="10" t="s">
        <v>288</v>
      </c>
      <c r="H6226" s="25">
        <f>INDEX('Appendix 1 - Team Data'!$B$12:$R$112, MATCH(C6226, 'Appendix 1 - Team Data'!$B$12:$B$112,0),4)</f>
        <v>90</v>
      </c>
      <c r="I6226" s="25">
        <f>INDEX('Appendix 1 - Team Data'!$B$12:$R$112, MATCH(D6226, 'Appendix 1 - Team Data'!$B$12:$B$112,0),4)</f>
        <v>20</v>
      </c>
      <c r="J6226" s="25">
        <f t="shared" si="97"/>
        <v>1</v>
      </c>
    </row>
    <row r="6227" spans="2:10">
      <c r="B6227" s="3">
        <v>35577</v>
      </c>
      <c r="C6227" s="10" t="s">
        <v>275</v>
      </c>
      <c r="D6227" s="10" t="s">
        <v>260</v>
      </c>
      <c r="E6227" s="25">
        <v>2</v>
      </c>
      <c r="F6227" s="25">
        <v>1</v>
      </c>
      <c r="G6227" s="10" t="s">
        <v>288</v>
      </c>
      <c r="H6227" s="25">
        <f>INDEX('Appendix 1 - Team Data'!$B$12:$R$112, MATCH(C6227, 'Appendix 1 - Team Data'!$B$12:$B$112,0),4)</f>
        <v>0</v>
      </c>
      <c r="I6227" s="25">
        <f>INDEX('Appendix 1 - Team Data'!$B$12:$R$112, MATCH(D6227, 'Appendix 1 - Team Data'!$B$12:$B$112,0),4)</f>
        <v>10</v>
      </c>
      <c r="J6227" s="25">
        <f t="shared" si="97"/>
        <v>1</v>
      </c>
    </row>
    <row r="6228" spans="2:10">
      <c r="B6228" s="3">
        <v>35577</v>
      </c>
      <c r="C6228" s="10" t="s">
        <v>222</v>
      </c>
      <c r="D6228" s="10" t="s">
        <v>214</v>
      </c>
      <c r="E6228" s="25">
        <v>0</v>
      </c>
      <c r="F6228" s="25">
        <v>1</v>
      </c>
      <c r="G6228" s="10" t="s">
        <v>288</v>
      </c>
      <c r="H6228" s="25">
        <f>INDEX('Appendix 1 - Team Data'!$B$12:$R$112, MATCH(C6228, 'Appendix 1 - Team Data'!$B$12:$B$112,0),4)</f>
        <v>60</v>
      </c>
      <c r="I6228" s="25">
        <f>INDEX('Appendix 1 - Team Data'!$B$12:$R$112, MATCH(D6228, 'Appendix 1 - Team Data'!$B$12:$B$112,0),4)</f>
        <v>70</v>
      </c>
      <c r="J6228" s="25">
        <f t="shared" si="97"/>
        <v>1</v>
      </c>
    </row>
    <row r="6229" spans="2:10">
      <c r="B6229" s="3">
        <v>35581</v>
      </c>
      <c r="C6229" s="10" t="s">
        <v>47</v>
      </c>
      <c r="D6229" s="10" t="s">
        <v>251</v>
      </c>
      <c r="E6229" s="25">
        <v>0</v>
      </c>
      <c r="F6229" s="25">
        <v>1</v>
      </c>
      <c r="G6229" s="10" t="s">
        <v>288</v>
      </c>
      <c r="H6229" s="25">
        <f>INDEX('Appendix 1 - Team Data'!$B$12:$R$112, MATCH(C6229, 'Appendix 1 - Team Data'!$B$12:$B$112,0),4)</f>
        <v>40</v>
      </c>
      <c r="I6229" s="25">
        <f>INDEX('Appendix 1 - Team Data'!$B$12:$R$112, MATCH(D6229, 'Appendix 1 - Team Data'!$B$12:$B$112,0),4)</f>
        <v>20</v>
      </c>
      <c r="J6229" s="25">
        <f t="shared" ref="J6229:J6292" si="98">ABS(F6229-E6229)</f>
        <v>1</v>
      </c>
    </row>
    <row r="6230" spans="2:10">
      <c r="B6230" s="3">
        <v>35582</v>
      </c>
      <c r="C6230" s="10" t="s">
        <v>255</v>
      </c>
      <c r="D6230" s="10" t="s">
        <v>37</v>
      </c>
      <c r="E6230" s="25">
        <v>1</v>
      </c>
      <c r="F6230" s="25">
        <v>0</v>
      </c>
      <c r="G6230" s="10" t="s">
        <v>289</v>
      </c>
      <c r="H6230" s="25">
        <f>INDEX('Appendix 1 - Team Data'!$B$12:$R$112, MATCH(C6230, 'Appendix 1 - Team Data'!$B$12:$B$112,0),4)</f>
        <v>20</v>
      </c>
      <c r="I6230" s="25">
        <f>INDEX('Appendix 1 - Team Data'!$B$12:$R$112, MATCH(D6230, 'Appendix 1 - Team Data'!$B$12:$B$112,0),4)</f>
        <v>60</v>
      </c>
      <c r="J6230" s="25">
        <f t="shared" si="98"/>
        <v>1</v>
      </c>
    </row>
    <row r="6231" spans="2:10">
      <c r="B6231" s="3">
        <v>35587</v>
      </c>
      <c r="C6231" s="10" t="s">
        <v>241</v>
      </c>
      <c r="D6231" s="10" t="s">
        <v>23</v>
      </c>
      <c r="E6231" s="25">
        <v>0</v>
      </c>
      <c r="F6231" s="25">
        <v>1</v>
      </c>
      <c r="G6231" s="10" t="s">
        <v>289</v>
      </c>
      <c r="H6231" s="25">
        <f>INDEX('Appendix 1 - Team Data'!$B$12:$R$112, MATCH(C6231, 'Appendix 1 - Team Data'!$B$12:$B$112,0),4)</f>
        <v>30</v>
      </c>
      <c r="I6231" s="25">
        <f>INDEX('Appendix 1 - Team Data'!$B$12:$R$112, MATCH(D6231, 'Appendix 1 - Team Data'!$B$12:$B$112,0),4)</f>
        <v>70</v>
      </c>
      <c r="J6231" s="25">
        <f t="shared" si="98"/>
        <v>1</v>
      </c>
    </row>
    <row r="6232" spans="2:10">
      <c r="B6232" s="3">
        <v>35588</v>
      </c>
      <c r="C6232" s="10" t="s">
        <v>25</v>
      </c>
      <c r="D6232" s="10" t="s">
        <v>48</v>
      </c>
      <c r="E6232" s="25">
        <v>0</v>
      </c>
      <c r="F6232" s="25">
        <v>1</v>
      </c>
      <c r="G6232" s="10" t="s">
        <v>336</v>
      </c>
      <c r="H6232" s="25">
        <f>INDEX('Appendix 1 - Team Data'!$B$12:$R$112, MATCH(C6232, 'Appendix 1 - Team Data'!$B$12:$B$112,0),4)</f>
        <v>90</v>
      </c>
      <c r="I6232" s="25">
        <f>INDEX('Appendix 1 - Team Data'!$B$12:$R$112, MATCH(D6232, 'Appendix 1 - Team Data'!$B$12:$B$112,0),4)</f>
        <v>90</v>
      </c>
      <c r="J6232" s="25">
        <f t="shared" si="98"/>
        <v>1</v>
      </c>
    </row>
    <row r="6233" spans="2:10">
      <c r="B6233" s="3">
        <v>35588</v>
      </c>
      <c r="C6233" s="10" t="s">
        <v>256</v>
      </c>
      <c r="D6233" s="10" t="s">
        <v>31</v>
      </c>
      <c r="E6233" s="25">
        <v>1</v>
      </c>
      <c r="F6233" s="25">
        <v>0</v>
      </c>
      <c r="G6233" s="10" t="s">
        <v>289</v>
      </c>
      <c r="H6233" s="25">
        <f>INDEX('Appendix 1 - Team Data'!$B$12:$R$112, MATCH(C6233, 'Appendix 1 - Team Data'!$B$12:$B$112,0),4)</f>
        <v>20</v>
      </c>
      <c r="I6233" s="25">
        <f>INDEX('Appendix 1 - Team Data'!$B$12:$R$112, MATCH(D6233, 'Appendix 1 - Team Data'!$B$12:$B$112,0),4)</f>
        <v>70</v>
      </c>
      <c r="J6233" s="25">
        <f t="shared" si="98"/>
        <v>1</v>
      </c>
    </row>
    <row r="6234" spans="2:10">
      <c r="B6234" s="3">
        <v>35588</v>
      </c>
      <c r="C6234" s="10" t="s">
        <v>22</v>
      </c>
      <c r="D6234" s="10" t="s">
        <v>234</v>
      </c>
      <c r="E6234" s="25">
        <v>1</v>
      </c>
      <c r="F6234" s="25">
        <v>0</v>
      </c>
      <c r="G6234" s="10" t="s">
        <v>289</v>
      </c>
      <c r="H6234" s="25">
        <f>INDEX('Appendix 1 - Team Data'!$B$12:$R$112, MATCH(C6234, 'Appendix 1 - Team Data'!$B$12:$B$112,0),4)</f>
        <v>50</v>
      </c>
      <c r="I6234" s="25">
        <f>INDEX('Appendix 1 - Team Data'!$B$12:$R$112, MATCH(D6234, 'Appendix 1 - Team Data'!$B$12:$B$112,0),4)</f>
        <v>40</v>
      </c>
      <c r="J6234" s="25">
        <f t="shared" si="98"/>
        <v>1</v>
      </c>
    </row>
    <row r="6235" spans="2:10">
      <c r="B6235" s="3">
        <v>35589</v>
      </c>
      <c r="C6235" s="10" t="s">
        <v>261</v>
      </c>
      <c r="D6235" s="10" t="s">
        <v>222</v>
      </c>
      <c r="E6235" s="25">
        <v>0</v>
      </c>
      <c r="F6235" s="25">
        <v>1</v>
      </c>
      <c r="G6235" s="10" t="s">
        <v>289</v>
      </c>
      <c r="H6235" s="25">
        <f>INDEX('Appendix 1 - Team Data'!$B$12:$R$112, MATCH(C6235, 'Appendix 1 - Team Data'!$B$12:$B$112,0),4)</f>
        <v>10</v>
      </c>
      <c r="I6235" s="25">
        <f>INDEX('Appendix 1 - Team Data'!$B$12:$R$112, MATCH(D6235, 'Appendix 1 - Team Data'!$B$12:$B$112,0),4)</f>
        <v>60</v>
      </c>
      <c r="J6235" s="25">
        <f t="shared" si="98"/>
        <v>1</v>
      </c>
    </row>
    <row r="6236" spans="2:10">
      <c r="B6236" s="3">
        <v>35589</v>
      </c>
      <c r="C6236" s="10" t="s">
        <v>271</v>
      </c>
      <c r="D6236" s="10" t="s">
        <v>41</v>
      </c>
      <c r="E6236" s="25">
        <v>0</v>
      </c>
      <c r="F6236" s="25">
        <v>1</v>
      </c>
      <c r="G6236" s="10" t="s">
        <v>289</v>
      </c>
      <c r="H6236" s="25">
        <f>INDEX('Appendix 1 - Team Data'!$B$12:$R$112, MATCH(C6236, 'Appendix 1 - Team Data'!$B$12:$B$112,0),4)</f>
        <v>0</v>
      </c>
      <c r="I6236" s="25">
        <f>INDEX('Appendix 1 - Team Data'!$B$12:$R$112, MATCH(D6236, 'Appendix 1 - Team Data'!$B$12:$B$112,0),4)</f>
        <v>80</v>
      </c>
      <c r="J6236" s="25">
        <f t="shared" si="98"/>
        <v>1</v>
      </c>
    </row>
    <row r="6237" spans="2:10">
      <c r="B6237" s="3">
        <v>35589</v>
      </c>
      <c r="C6237" s="10" t="s">
        <v>258</v>
      </c>
      <c r="D6237" s="10" t="s">
        <v>42</v>
      </c>
      <c r="E6237" s="25">
        <v>2</v>
      </c>
      <c r="F6237" s="25">
        <v>3</v>
      </c>
      <c r="G6237" s="10" t="s">
        <v>289</v>
      </c>
      <c r="H6237" s="25">
        <f>INDEX('Appendix 1 - Team Data'!$B$12:$R$112, MATCH(C6237, 'Appendix 1 - Team Data'!$B$12:$B$112,0),4)</f>
        <v>20</v>
      </c>
      <c r="I6237" s="25">
        <f>INDEX('Appendix 1 - Team Data'!$B$12:$R$112, MATCH(D6237, 'Appendix 1 - Team Data'!$B$12:$B$112,0),4)</f>
        <v>80</v>
      </c>
      <c r="J6237" s="25">
        <f t="shared" si="98"/>
        <v>1</v>
      </c>
    </row>
    <row r="6238" spans="2:10">
      <c r="B6238" s="3">
        <v>35589</v>
      </c>
      <c r="C6238" s="10" t="s">
        <v>53</v>
      </c>
      <c r="D6238" s="10" t="s">
        <v>32</v>
      </c>
      <c r="E6238" s="25">
        <v>4</v>
      </c>
      <c r="F6238" s="25">
        <v>3</v>
      </c>
      <c r="G6238" s="10" t="s">
        <v>308</v>
      </c>
      <c r="H6238" s="25">
        <f>INDEX('Appendix 1 - Team Data'!$B$12:$R$112, MATCH(C6238, 'Appendix 1 - Team Data'!$B$12:$B$112,0),4)</f>
        <v>50</v>
      </c>
      <c r="I6238" s="25">
        <f>INDEX('Appendix 1 - Team Data'!$B$12:$R$112, MATCH(D6238, 'Appendix 1 - Team Data'!$B$12:$B$112,0),4)</f>
        <v>80</v>
      </c>
      <c r="J6238" s="25">
        <f t="shared" si="98"/>
        <v>1</v>
      </c>
    </row>
    <row r="6239" spans="2:10">
      <c r="B6239" s="3">
        <v>35591</v>
      </c>
      <c r="C6239" s="10" t="s">
        <v>48</v>
      </c>
      <c r="D6239" s="10" t="s">
        <v>35</v>
      </c>
      <c r="E6239" s="25">
        <v>0</v>
      </c>
      <c r="F6239" s="25">
        <v>1</v>
      </c>
      <c r="G6239" s="10" t="s">
        <v>336</v>
      </c>
      <c r="H6239" s="25">
        <f>INDEX('Appendix 1 - Team Data'!$B$12:$R$112, MATCH(C6239, 'Appendix 1 - Team Data'!$B$12:$B$112,0),4)</f>
        <v>90</v>
      </c>
      <c r="I6239" s="25">
        <f>INDEX('Appendix 1 - Team Data'!$B$12:$R$112, MATCH(D6239, 'Appendix 1 - Team Data'!$B$12:$B$112,0),4)</f>
        <v>90</v>
      </c>
      <c r="J6239" s="25">
        <f t="shared" si="98"/>
        <v>1</v>
      </c>
    </row>
    <row r="6240" spans="2:10">
      <c r="B6240" s="3">
        <v>35592</v>
      </c>
      <c r="C6240" s="10" t="s">
        <v>213</v>
      </c>
      <c r="D6240" s="10" t="s">
        <v>215</v>
      </c>
      <c r="E6240" s="25">
        <v>0</v>
      </c>
      <c r="F6240" s="25">
        <v>1</v>
      </c>
      <c r="G6240" s="10" t="s">
        <v>297</v>
      </c>
      <c r="H6240" s="25">
        <f>INDEX('Appendix 1 - Team Data'!$B$12:$R$112, MATCH(C6240, 'Appendix 1 - Team Data'!$B$12:$B$112,0),4)</f>
        <v>80</v>
      </c>
      <c r="I6240" s="25">
        <f>INDEX('Appendix 1 - Team Data'!$B$12:$R$112, MATCH(D6240, 'Appendix 1 - Team Data'!$B$12:$B$112,0),4)</f>
        <v>70</v>
      </c>
      <c r="J6240" s="25">
        <f t="shared" si="98"/>
        <v>1</v>
      </c>
    </row>
    <row r="6241" spans="2:10">
      <c r="B6241" s="3">
        <v>35593</v>
      </c>
      <c r="C6241" s="10" t="s">
        <v>227</v>
      </c>
      <c r="D6241" s="10" t="s">
        <v>220</v>
      </c>
      <c r="E6241" s="25">
        <v>1</v>
      </c>
      <c r="F6241" s="25">
        <v>0</v>
      </c>
      <c r="G6241" s="10" t="s">
        <v>297</v>
      </c>
      <c r="H6241" s="25">
        <f>INDEX('Appendix 1 - Team Data'!$B$12:$R$112, MATCH(C6241, 'Appendix 1 - Team Data'!$B$12:$B$112,0),4)</f>
        <v>50</v>
      </c>
      <c r="I6241" s="25">
        <f>INDEX('Appendix 1 - Team Data'!$B$12:$R$112, MATCH(D6241, 'Appendix 1 - Team Data'!$B$12:$B$112,0),4)</f>
        <v>60</v>
      </c>
      <c r="J6241" s="25">
        <f t="shared" si="98"/>
        <v>1</v>
      </c>
    </row>
    <row r="6242" spans="2:10">
      <c r="B6242" s="3">
        <v>35593</v>
      </c>
      <c r="C6242" s="10" t="s">
        <v>27</v>
      </c>
      <c r="D6242" s="10" t="s">
        <v>18</v>
      </c>
      <c r="E6242" s="25">
        <v>1</v>
      </c>
      <c r="F6242" s="25">
        <v>0</v>
      </c>
      <c r="G6242" s="10" t="s">
        <v>297</v>
      </c>
      <c r="H6242" s="25">
        <f>INDEX('Appendix 1 - Team Data'!$B$12:$R$112, MATCH(C6242, 'Appendix 1 - Team Data'!$B$12:$B$112,0),4)</f>
        <v>80</v>
      </c>
      <c r="I6242" s="25">
        <f>INDEX('Appendix 1 - Team Data'!$B$12:$R$112, MATCH(D6242, 'Appendix 1 - Team Data'!$B$12:$B$112,0),4)</f>
        <v>80</v>
      </c>
      <c r="J6242" s="25">
        <f t="shared" si="98"/>
        <v>1</v>
      </c>
    </row>
    <row r="6243" spans="2:10">
      <c r="B6243" s="3">
        <v>35594</v>
      </c>
      <c r="C6243" s="10" t="s">
        <v>41</v>
      </c>
      <c r="D6243" s="10" t="s">
        <v>52</v>
      </c>
      <c r="E6243" s="25">
        <v>2</v>
      </c>
      <c r="F6243" s="25">
        <v>1</v>
      </c>
      <c r="G6243" s="10" t="s">
        <v>297</v>
      </c>
      <c r="H6243" s="25">
        <f>INDEX('Appendix 1 - Team Data'!$B$12:$R$112, MATCH(C6243, 'Appendix 1 - Team Data'!$B$12:$B$112,0),4)</f>
        <v>80</v>
      </c>
      <c r="I6243" s="25">
        <f>INDEX('Appendix 1 - Team Data'!$B$12:$R$112, MATCH(D6243, 'Appendix 1 - Team Data'!$B$12:$B$112,0),4)</f>
        <v>90</v>
      </c>
      <c r="J6243" s="25">
        <f t="shared" si="98"/>
        <v>1</v>
      </c>
    </row>
    <row r="6244" spans="2:10">
      <c r="B6244" s="3">
        <v>35596</v>
      </c>
      <c r="C6244" s="10" t="s">
        <v>53</v>
      </c>
      <c r="D6244" s="10" t="s">
        <v>225</v>
      </c>
      <c r="E6244" s="25">
        <v>1</v>
      </c>
      <c r="F6244" s="25">
        <v>0</v>
      </c>
      <c r="G6244" s="10" t="s">
        <v>308</v>
      </c>
      <c r="H6244" s="25">
        <f>INDEX('Appendix 1 - Team Data'!$B$12:$R$112, MATCH(C6244, 'Appendix 1 - Team Data'!$B$12:$B$112,0),4)</f>
        <v>50</v>
      </c>
      <c r="I6244" s="25">
        <f>INDEX('Appendix 1 - Team Data'!$B$12:$R$112, MATCH(D6244, 'Appendix 1 - Team Data'!$B$12:$B$112,0),4)</f>
        <v>60</v>
      </c>
      <c r="J6244" s="25">
        <f t="shared" si="98"/>
        <v>1</v>
      </c>
    </row>
    <row r="6245" spans="2:10">
      <c r="B6245" s="3">
        <v>35597</v>
      </c>
      <c r="C6245" s="10" t="s">
        <v>35</v>
      </c>
      <c r="D6245" s="10" t="s">
        <v>41</v>
      </c>
      <c r="E6245" s="25">
        <v>3</v>
      </c>
      <c r="F6245" s="25">
        <v>2</v>
      </c>
      <c r="G6245" s="10" t="s">
        <v>297</v>
      </c>
      <c r="H6245" s="25">
        <f>INDEX('Appendix 1 - Team Data'!$B$12:$R$112, MATCH(C6245, 'Appendix 1 - Team Data'!$B$12:$B$112,0),4)</f>
        <v>90</v>
      </c>
      <c r="I6245" s="25">
        <f>INDEX('Appendix 1 - Team Data'!$B$12:$R$112, MATCH(D6245, 'Appendix 1 - Team Data'!$B$12:$B$112,0),4)</f>
        <v>80</v>
      </c>
      <c r="J6245" s="25">
        <f t="shared" si="98"/>
        <v>1</v>
      </c>
    </row>
    <row r="6246" spans="2:10">
      <c r="B6246" s="3">
        <v>35598</v>
      </c>
      <c r="C6246" s="10" t="s">
        <v>213</v>
      </c>
      <c r="D6246" s="10" t="s">
        <v>218</v>
      </c>
      <c r="E6246" s="25">
        <v>1</v>
      </c>
      <c r="F6246" s="25">
        <v>2</v>
      </c>
      <c r="G6246" s="10" t="s">
        <v>297</v>
      </c>
      <c r="H6246" s="25">
        <f>INDEX('Appendix 1 - Team Data'!$B$12:$R$112, MATCH(C6246, 'Appendix 1 - Team Data'!$B$12:$B$112,0),4)</f>
        <v>80</v>
      </c>
      <c r="I6246" s="25">
        <f>INDEX('Appendix 1 - Team Data'!$B$12:$R$112, MATCH(D6246, 'Appendix 1 - Team Data'!$B$12:$B$112,0),4)</f>
        <v>70</v>
      </c>
      <c r="J6246" s="25">
        <f t="shared" si="98"/>
        <v>1</v>
      </c>
    </row>
    <row r="6247" spans="2:10">
      <c r="B6247" s="3">
        <v>35599</v>
      </c>
      <c r="C6247" s="10" t="s">
        <v>227</v>
      </c>
      <c r="D6247" s="10" t="s">
        <v>18</v>
      </c>
      <c r="E6247" s="25">
        <v>1</v>
      </c>
      <c r="F6247" s="25">
        <v>0</v>
      </c>
      <c r="G6247" s="10" t="s">
        <v>297</v>
      </c>
      <c r="H6247" s="25">
        <f>INDEX('Appendix 1 - Team Data'!$B$12:$R$112, MATCH(C6247, 'Appendix 1 - Team Data'!$B$12:$B$112,0),4)</f>
        <v>50</v>
      </c>
      <c r="I6247" s="25">
        <f>INDEX('Appendix 1 - Team Data'!$B$12:$R$112, MATCH(D6247, 'Appendix 1 - Team Data'!$B$12:$B$112,0),4)</f>
        <v>80</v>
      </c>
      <c r="J6247" s="25">
        <f t="shared" si="98"/>
        <v>1</v>
      </c>
    </row>
    <row r="6248" spans="2:10">
      <c r="B6248" s="3">
        <v>35602</v>
      </c>
      <c r="C6248" s="10" t="s">
        <v>227</v>
      </c>
      <c r="D6248" s="10" t="s">
        <v>52</v>
      </c>
      <c r="E6248" s="25">
        <v>2</v>
      </c>
      <c r="F6248" s="25">
        <v>1</v>
      </c>
      <c r="G6248" s="10" t="s">
        <v>297</v>
      </c>
      <c r="H6248" s="25">
        <f>INDEX('Appendix 1 - Team Data'!$B$12:$R$112, MATCH(C6248, 'Appendix 1 - Team Data'!$B$12:$B$112,0),4)</f>
        <v>50</v>
      </c>
      <c r="I6248" s="25">
        <f>INDEX('Appendix 1 - Team Data'!$B$12:$R$112, MATCH(D6248, 'Appendix 1 - Team Data'!$B$12:$B$112,0),4)</f>
        <v>90</v>
      </c>
      <c r="J6248" s="25">
        <f t="shared" si="98"/>
        <v>1</v>
      </c>
    </row>
    <row r="6249" spans="2:10">
      <c r="B6249" s="3">
        <v>35602</v>
      </c>
      <c r="C6249" s="10" t="s">
        <v>22</v>
      </c>
      <c r="D6249" s="10" t="s">
        <v>17</v>
      </c>
      <c r="E6249" s="25">
        <v>1</v>
      </c>
      <c r="F6249" s="25">
        <v>0</v>
      </c>
      <c r="G6249" s="10" t="s">
        <v>291</v>
      </c>
      <c r="H6249" s="25">
        <f>INDEX('Appendix 1 - Team Data'!$B$12:$R$112, MATCH(C6249, 'Appendix 1 - Team Data'!$B$12:$B$112,0),4)</f>
        <v>50</v>
      </c>
      <c r="I6249" s="25">
        <f>INDEX('Appendix 1 - Team Data'!$B$12:$R$112, MATCH(D6249, 'Appendix 1 - Team Data'!$B$12:$B$112,0),4)</f>
        <v>50</v>
      </c>
      <c r="J6249" s="25">
        <f t="shared" si="98"/>
        <v>1</v>
      </c>
    </row>
    <row r="6250" spans="2:10">
      <c r="B6250" s="3">
        <v>35602</v>
      </c>
      <c r="C6250" s="10" t="s">
        <v>27</v>
      </c>
      <c r="D6250" s="10" t="s">
        <v>30</v>
      </c>
      <c r="E6250" s="25">
        <v>2</v>
      </c>
      <c r="F6250" s="25">
        <v>1</v>
      </c>
      <c r="G6250" s="10" t="s">
        <v>297</v>
      </c>
      <c r="H6250" s="25">
        <f>INDEX('Appendix 1 - Team Data'!$B$12:$R$112, MATCH(C6250, 'Appendix 1 - Team Data'!$B$12:$B$112,0),4)</f>
        <v>80</v>
      </c>
      <c r="I6250" s="25">
        <f>INDEX('Appendix 1 - Team Data'!$B$12:$R$112, MATCH(D6250, 'Appendix 1 - Team Data'!$B$12:$B$112,0),4)</f>
        <v>90</v>
      </c>
      <c r="J6250" s="25">
        <f t="shared" si="98"/>
        <v>1</v>
      </c>
    </row>
    <row r="6251" spans="2:10">
      <c r="B6251" s="3">
        <v>35603</v>
      </c>
      <c r="C6251" s="10" t="s">
        <v>243</v>
      </c>
      <c r="D6251" s="10" t="s">
        <v>251</v>
      </c>
      <c r="E6251" s="25">
        <v>2</v>
      </c>
      <c r="F6251" s="25">
        <v>1</v>
      </c>
      <c r="G6251" s="10" t="s">
        <v>291</v>
      </c>
      <c r="H6251" s="25">
        <f>INDEX('Appendix 1 - Team Data'!$B$12:$R$112, MATCH(C6251, 'Appendix 1 - Team Data'!$B$12:$B$112,0),4)</f>
        <v>30</v>
      </c>
      <c r="I6251" s="25">
        <f>INDEX('Appendix 1 - Team Data'!$B$12:$R$112, MATCH(D6251, 'Appendix 1 - Team Data'!$B$12:$B$112,0),4)</f>
        <v>20</v>
      </c>
      <c r="J6251" s="25">
        <f t="shared" si="98"/>
        <v>1</v>
      </c>
    </row>
    <row r="6252" spans="2:10">
      <c r="B6252" s="3">
        <v>35609</v>
      </c>
      <c r="C6252" s="10" t="s">
        <v>41</v>
      </c>
      <c r="D6252" s="10" t="s">
        <v>27</v>
      </c>
      <c r="E6252" s="25">
        <v>1</v>
      </c>
      <c r="F6252" s="25">
        <v>0</v>
      </c>
      <c r="G6252" s="10" t="s">
        <v>297</v>
      </c>
      <c r="H6252" s="25">
        <f>INDEX('Appendix 1 - Team Data'!$B$12:$R$112, MATCH(C6252, 'Appendix 1 - Team Data'!$B$12:$B$112,0),4)</f>
        <v>80</v>
      </c>
      <c r="I6252" s="25">
        <f>INDEX('Appendix 1 - Team Data'!$B$12:$R$112, MATCH(D6252, 'Appendix 1 - Team Data'!$B$12:$B$112,0),4)</f>
        <v>80</v>
      </c>
      <c r="J6252" s="25">
        <f t="shared" si="98"/>
        <v>1</v>
      </c>
    </row>
    <row r="6253" spans="2:10">
      <c r="B6253" s="3">
        <v>35616</v>
      </c>
      <c r="C6253" s="10" t="s">
        <v>47</v>
      </c>
      <c r="D6253" s="10" t="s">
        <v>257</v>
      </c>
      <c r="E6253" s="25">
        <v>1</v>
      </c>
      <c r="F6253" s="25">
        <v>0</v>
      </c>
      <c r="G6253" s="10" t="s">
        <v>288</v>
      </c>
      <c r="H6253" s="25">
        <f>INDEX('Appendix 1 - Team Data'!$B$12:$R$112, MATCH(C6253, 'Appendix 1 - Team Data'!$B$12:$B$112,0),4)</f>
        <v>40</v>
      </c>
      <c r="I6253" s="25">
        <f>INDEX('Appendix 1 - Team Data'!$B$12:$R$112, MATCH(D6253, 'Appendix 1 - Team Data'!$B$12:$B$112,0),4)</f>
        <v>20</v>
      </c>
      <c r="J6253" s="25">
        <f t="shared" si="98"/>
        <v>1</v>
      </c>
    </row>
    <row r="6254" spans="2:10">
      <c r="B6254" s="3">
        <v>35617</v>
      </c>
      <c r="C6254" s="10" t="s">
        <v>215</v>
      </c>
      <c r="D6254" s="10" t="s">
        <v>30</v>
      </c>
      <c r="E6254" s="25">
        <v>1</v>
      </c>
      <c r="F6254" s="25">
        <v>2</v>
      </c>
      <c r="G6254" s="10" t="s">
        <v>289</v>
      </c>
      <c r="H6254" s="25">
        <f>INDEX('Appendix 1 - Team Data'!$B$12:$R$112, MATCH(C6254, 'Appendix 1 - Team Data'!$B$12:$B$112,0),4)</f>
        <v>70</v>
      </c>
      <c r="I6254" s="25">
        <f>INDEX('Appendix 1 - Team Data'!$B$12:$R$112, MATCH(D6254, 'Appendix 1 - Team Data'!$B$12:$B$112,0),4)</f>
        <v>90</v>
      </c>
      <c r="J6254" s="25">
        <f t="shared" si="98"/>
        <v>1</v>
      </c>
    </row>
    <row r="6255" spans="2:10">
      <c r="B6255" s="3">
        <v>35617</v>
      </c>
      <c r="C6255" s="10" t="s">
        <v>27</v>
      </c>
      <c r="D6255" s="10" t="s">
        <v>227</v>
      </c>
      <c r="E6255" s="25">
        <v>2</v>
      </c>
      <c r="F6255" s="25">
        <v>1</v>
      </c>
      <c r="G6255" s="10" t="s">
        <v>289</v>
      </c>
      <c r="H6255" s="25">
        <f>INDEX('Appendix 1 - Team Data'!$B$12:$R$112, MATCH(C6255, 'Appendix 1 - Team Data'!$B$12:$B$112,0),4)</f>
        <v>80</v>
      </c>
      <c r="I6255" s="25">
        <f>INDEX('Appendix 1 - Team Data'!$B$12:$R$112, MATCH(D6255, 'Appendix 1 - Team Data'!$B$12:$B$112,0),4)</f>
        <v>50</v>
      </c>
      <c r="J6255" s="25">
        <f t="shared" si="98"/>
        <v>1</v>
      </c>
    </row>
    <row r="6256" spans="2:10">
      <c r="B6256" s="3">
        <v>35624</v>
      </c>
      <c r="C6256" s="10" t="s">
        <v>234</v>
      </c>
      <c r="D6256" s="10" t="s">
        <v>267</v>
      </c>
      <c r="E6256" s="25">
        <v>2</v>
      </c>
      <c r="F6256" s="25">
        <v>1</v>
      </c>
      <c r="G6256" s="10" t="s">
        <v>291</v>
      </c>
      <c r="H6256" s="25">
        <f>INDEX('Appendix 1 - Team Data'!$B$12:$R$112, MATCH(C6256, 'Appendix 1 - Team Data'!$B$12:$B$112,0),4)</f>
        <v>40</v>
      </c>
      <c r="I6256" s="25">
        <f>INDEX('Appendix 1 - Team Data'!$B$12:$R$112, MATCH(D6256, 'Appendix 1 - Team Data'!$B$12:$B$112,0),4)</f>
        <v>10</v>
      </c>
      <c r="J6256" s="25">
        <f t="shared" si="98"/>
        <v>1</v>
      </c>
    </row>
    <row r="6257" spans="2:10">
      <c r="B6257" s="3">
        <v>35624</v>
      </c>
      <c r="C6257" s="10" t="s">
        <v>47</v>
      </c>
      <c r="D6257" s="10" t="s">
        <v>266</v>
      </c>
      <c r="E6257" s="25">
        <v>1</v>
      </c>
      <c r="F6257" s="25">
        <v>0</v>
      </c>
      <c r="G6257" s="10" t="s">
        <v>291</v>
      </c>
      <c r="H6257" s="25">
        <f>INDEX('Appendix 1 - Team Data'!$B$12:$R$112, MATCH(C6257, 'Appendix 1 - Team Data'!$B$12:$B$112,0),4)</f>
        <v>40</v>
      </c>
      <c r="I6257" s="25">
        <f>INDEX('Appendix 1 - Team Data'!$B$12:$R$112, MATCH(D6257, 'Appendix 1 - Team Data'!$B$12:$B$112,0),4)</f>
        <v>10</v>
      </c>
      <c r="J6257" s="25">
        <f t="shared" si="98"/>
        <v>1</v>
      </c>
    </row>
    <row r="6258" spans="2:10">
      <c r="B6258" s="3">
        <v>35631</v>
      </c>
      <c r="C6258" s="10" t="s">
        <v>227</v>
      </c>
      <c r="D6258" s="10" t="s">
        <v>18</v>
      </c>
      <c r="E6258" s="25">
        <v>1</v>
      </c>
      <c r="F6258" s="25">
        <v>0</v>
      </c>
      <c r="G6258" s="10" t="s">
        <v>289</v>
      </c>
      <c r="H6258" s="25">
        <f>INDEX('Appendix 1 - Team Data'!$B$12:$R$112, MATCH(C6258, 'Appendix 1 - Team Data'!$B$12:$B$112,0),4)</f>
        <v>50</v>
      </c>
      <c r="I6258" s="25">
        <f>INDEX('Appendix 1 - Team Data'!$B$12:$R$112, MATCH(D6258, 'Appendix 1 - Team Data'!$B$12:$B$112,0),4)</f>
        <v>80</v>
      </c>
      <c r="J6258" s="25">
        <f t="shared" si="98"/>
        <v>1</v>
      </c>
    </row>
    <row r="6259" spans="2:10">
      <c r="B6259" s="3">
        <v>35631</v>
      </c>
      <c r="C6259" s="10" t="s">
        <v>213</v>
      </c>
      <c r="D6259" s="10" t="s">
        <v>215</v>
      </c>
      <c r="E6259" s="25">
        <v>2</v>
      </c>
      <c r="F6259" s="25">
        <v>1</v>
      </c>
      <c r="G6259" s="10" t="s">
        <v>289</v>
      </c>
      <c r="H6259" s="25">
        <f>INDEX('Appendix 1 - Team Data'!$B$12:$R$112, MATCH(C6259, 'Appendix 1 - Team Data'!$B$12:$B$112,0),4)</f>
        <v>80</v>
      </c>
      <c r="I6259" s="25">
        <f>INDEX('Appendix 1 - Team Data'!$B$12:$R$112, MATCH(D6259, 'Appendix 1 - Team Data'!$B$12:$B$112,0),4)</f>
        <v>70</v>
      </c>
      <c r="J6259" s="25">
        <f t="shared" si="98"/>
        <v>1</v>
      </c>
    </row>
    <row r="6260" spans="2:10">
      <c r="B6260" s="3">
        <v>35631</v>
      </c>
      <c r="C6260" s="10" t="s">
        <v>52</v>
      </c>
      <c r="D6260" s="10" t="s">
        <v>218</v>
      </c>
      <c r="E6260" s="25">
        <v>1</v>
      </c>
      <c r="F6260" s="25">
        <v>0</v>
      </c>
      <c r="G6260" s="10" t="s">
        <v>289</v>
      </c>
      <c r="H6260" s="25">
        <f>INDEX('Appendix 1 - Team Data'!$B$12:$R$112, MATCH(C6260, 'Appendix 1 - Team Data'!$B$12:$B$112,0),4)</f>
        <v>90</v>
      </c>
      <c r="I6260" s="25">
        <f>INDEX('Appendix 1 - Team Data'!$B$12:$R$112, MATCH(D6260, 'Appendix 1 - Team Data'!$B$12:$B$112,0),4)</f>
        <v>70</v>
      </c>
      <c r="J6260" s="25">
        <f t="shared" si="98"/>
        <v>1</v>
      </c>
    </row>
    <row r="6261" spans="2:10">
      <c r="B6261" s="3">
        <v>35631</v>
      </c>
      <c r="C6261" s="10" t="s">
        <v>31</v>
      </c>
      <c r="D6261" s="10" t="s">
        <v>246</v>
      </c>
      <c r="E6261" s="25">
        <v>0</v>
      </c>
      <c r="F6261" s="25">
        <v>1</v>
      </c>
      <c r="G6261" s="10" t="s">
        <v>288</v>
      </c>
      <c r="H6261" s="25">
        <f>INDEX('Appendix 1 - Team Data'!$B$12:$R$112, MATCH(C6261, 'Appendix 1 - Team Data'!$B$12:$B$112,0),4)</f>
        <v>70</v>
      </c>
      <c r="I6261" s="25">
        <f>INDEX('Appendix 1 - Team Data'!$B$12:$R$112, MATCH(D6261, 'Appendix 1 - Team Data'!$B$12:$B$112,0),4)</f>
        <v>30</v>
      </c>
      <c r="J6261" s="25">
        <f t="shared" si="98"/>
        <v>1</v>
      </c>
    </row>
    <row r="6262" spans="2:10">
      <c r="B6262" s="3">
        <v>35647</v>
      </c>
      <c r="C6262" s="10" t="s">
        <v>261</v>
      </c>
      <c r="D6262" s="10" t="s">
        <v>252</v>
      </c>
      <c r="E6262" s="25">
        <v>2</v>
      </c>
      <c r="F6262" s="25">
        <v>3</v>
      </c>
      <c r="G6262" s="10" t="s">
        <v>288</v>
      </c>
      <c r="H6262" s="25">
        <f>INDEX('Appendix 1 - Team Data'!$B$12:$R$112, MATCH(C6262, 'Appendix 1 - Team Data'!$B$12:$B$112,0),4)</f>
        <v>10</v>
      </c>
      <c r="I6262" s="25">
        <f>INDEX('Appendix 1 - Team Data'!$B$12:$R$112, MATCH(D6262, 'Appendix 1 - Team Data'!$B$12:$B$112,0),4)</f>
        <v>20</v>
      </c>
      <c r="J6262" s="25">
        <f t="shared" si="98"/>
        <v>1</v>
      </c>
    </row>
    <row r="6263" spans="2:10">
      <c r="B6263" s="3">
        <v>35648</v>
      </c>
      <c r="C6263" s="10" t="s">
        <v>247</v>
      </c>
      <c r="D6263" s="10" t="s">
        <v>52</v>
      </c>
      <c r="E6263" s="25">
        <v>1</v>
      </c>
      <c r="F6263" s="25">
        <v>0</v>
      </c>
      <c r="G6263" s="10" t="s">
        <v>288</v>
      </c>
      <c r="H6263" s="25">
        <f>INDEX('Appendix 1 - Team Data'!$B$12:$R$112, MATCH(C6263, 'Appendix 1 - Team Data'!$B$12:$B$112,0),4)</f>
        <v>30</v>
      </c>
      <c r="I6263" s="25">
        <f>INDEX('Appendix 1 - Team Data'!$B$12:$R$112, MATCH(D6263, 'Appendix 1 - Team Data'!$B$12:$B$112,0),4)</f>
        <v>90</v>
      </c>
      <c r="J6263" s="25">
        <f t="shared" si="98"/>
        <v>1</v>
      </c>
    </row>
    <row r="6264" spans="2:10">
      <c r="B6264" s="3">
        <v>35648</v>
      </c>
      <c r="C6264" s="10" t="s">
        <v>216</v>
      </c>
      <c r="D6264" s="10" t="s">
        <v>36</v>
      </c>
      <c r="E6264" s="25">
        <v>1</v>
      </c>
      <c r="F6264" s="25">
        <v>0</v>
      </c>
      <c r="G6264" s="10" t="s">
        <v>288</v>
      </c>
      <c r="H6264" s="25">
        <f>INDEX('Appendix 1 - Team Data'!$B$12:$R$112, MATCH(C6264, 'Appendix 1 - Team Data'!$B$12:$B$112,0),4)</f>
        <v>70</v>
      </c>
      <c r="I6264" s="25">
        <f>INDEX('Appendix 1 - Team Data'!$B$12:$R$112, MATCH(D6264, 'Appendix 1 - Team Data'!$B$12:$B$112,0),4)</f>
        <v>80</v>
      </c>
      <c r="J6264" s="25">
        <f t="shared" si="98"/>
        <v>1</v>
      </c>
    </row>
    <row r="6265" spans="2:10">
      <c r="B6265" s="3">
        <v>35649</v>
      </c>
      <c r="C6265" s="10" t="s">
        <v>231</v>
      </c>
      <c r="D6265" s="10" t="s">
        <v>33</v>
      </c>
      <c r="E6265" s="25">
        <v>0</v>
      </c>
      <c r="F6265" s="25">
        <v>1</v>
      </c>
      <c r="G6265" s="10" t="s">
        <v>288</v>
      </c>
      <c r="H6265" s="25">
        <f>INDEX('Appendix 1 - Team Data'!$B$12:$R$112, MATCH(C6265, 'Appendix 1 - Team Data'!$B$12:$B$112,0),4)</f>
        <v>40</v>
      </c>
      <c r="I6265" s="25">
        <f>INDEX('Appendix 1 - Team Data'!$B$12:$R$112, MATCH(D6265, 'Appendix 1 - Team Data'!$B$12:$B$112,0),4)</f>
        <v>50</v>
      </c>
      <c r="J6265" s="25">
        <f t="shared" si="98"/>
        <v>1</v>
      </c>
    </row>
    <row r="6266" spans="2:10">
      <c r="B6266" s="3">
        <v>35652</v>
      </c>
      <c r="C6266" s="10" t="s">
        <v>43</v>
      </c>
      <c r="D6266" s="10" t="s">
        <v>35</v>
      </c>
      <c r="E6266" s="25">
        <v>1</v>
      </c>
      <c r="F6266" s="25">
        <v>2</v>
      </c>
      <c r="G6266" s="10" t="s">
        <v>288</v>
      </c>
      <c r="H6266" s="25">
        <f>INDEX('Appendix 1 - Team Data'!$B$12:$R$112, MATCH(C6266, 'Appendix 1 - Team Data'!$B$12:$B$112,0),4)</f>
        <v>70</v>
      </c>
      <c r="I6266" s="25">
        <f>INDEX('Appendix 1 - Team Data'!$B$12:$R$112, MATCH(D6266, 'Appendix 1 - Team Data'!$B$12:$B$112,0),4)</f>
        <v>90</v>
      </c>
      <c r="J6266" s="25">
        <f t="shared" si="98"/>
        <v>1</v>
      </c>
    </row>
    <row r="6267" spans="2:10">
      <c r="B6267" s="3">
        <v>35659</v>
      </c>
      <c r="C6267" s="10" t="s">
        <v>255</v>
      </c>
      <c r="D6267" s="10" t="s">
        <v>23</v>
      </c>
      <c r="E6267" s="25">
        <v>0</v>
      </c>
      <c r="F6267" s="25">
        <v>1</v>
      </c>
      <c r="G6267" s="10" t="s">
        <v>288</v>
      </c>
      <c r="H6267" s="25">
        <f>INDEX('Appendix 1 - Team Data'!$B$12:$R$112, MATCH(C6267, 'Appendix 1 - Team Data'!$B$12:$B$112,0),4)</f>
        <v>20</v>
      </c>
      <c r="I6267" s="25">
        <f>INDEX('Appendix 1 - Team Data'!$B$12:$R$112, MATCH(D6267, 'Appendix 1 - Team Data'!$B$12:$B$112,0),4)</f>
        <v>70</v>
      </c>
      <c r="J6267" s="25">
        <f t="shared" si="98"/>
        <v>1</v>
      </c>
    </row>
    <row r="6268" spans="2:10">
      <c r="B6268" s="3">
        <v>35659</v>
      </c>
      <c r="C6268" s="10" t="s">
        <v>266</v>
      </c>
      <c r="D6268" s="10" t="s">
        <v>33</v>
      </c>
      <c r="E6268" s="25">
        <v>1</v>
      </c>
      <c r="F6268" s="25">
        <v>0</v>
      </c>
      <c r="G6268" s="10" t="s">
        <v>289</v>
      </c>
      <c r="H6268" s="25">
        <f>INDEX('Appendix 1 - Team Data'!$B$12:$R$112, MATCH(C6268, 'Appendix 1 - Team Data'!$B$12:$B$112,0),4)</f>
        <v>10</v>
      </c>
      <c r="I6268" s="25">
        <f>INDEX('Appendix 1 - Team Data'!$B$12:$R$112, MATCH(D6268, 'Appendix 1 - Team Data'!$B$12:$B$112,0),4)</f>
        <v>50</v>
      </c>
      <c r="J6268" s="25">
        <f t="shared" si="98"/>
        <v>1</v>
      </c>
    </row>
    <row r="6269" spans="2:10">
      <c r="B6269" s="3">
        <v>35659</v>
      </c>
      <c r="C6269" s="10" t="s">
        <v>267</v>
      </c>
      <c r="D6269" s="10" t="s">
        <v>231</v>
      </c>
      <c r="E6269" s="25">
        <v>1</v>
      </c>
      <c r="F6269" s="25">
        <v>2</v>
      </c>
      <c r="G6269" s="10" t="s">
        <v>289</v>
      </c>
      <c r="H6269" s="25">
        <f>INDEX('Appendix 1 - Team Data'!$B$12:$R$112, MATCH(C6269, 'Appendix 1 - Team Data'!$B$12:$B$112,0),4)</f>
        <v>10</v>
      </c>
      <c r="I6269" s="25">
        <f>INDEX('Appendix 1 - Team Data'!$B$12:$R$112, MATCH(D6269, 'Appendix 1 - Team Data'!$B$12:$B$112,0),4)</f>
        <v>40</v>
      </c>
      <c r="J6269" s="25">
        <f t="shared" si="98"/>
        <v>1</v>
      </c>
    </row>
    <row r="6270" spans="2:10">
      <c r="B6270" s="3">
        <v>35662</v>
      </c>
      <c r="C6270" s="10" t="s">
        <v>261</v>
      </c>
      <c r="D6270" s="10" t="s">
        <v>42</v>
      </c>
      <c r="E6270" s="25">
        <v>1</v>
      </c>
      <c r="F6270" s="25">
        <v>2</v>
      </c>
      <c r="G6270" s="10" t="s">
        <v>289</v>
      </c>
      <c r="H6270" s="25">
        <f>INDEX('Appendix 1 - Team Data'!$B$12:$R$112, MATCH(C6270, 'Appendix 1 - Team Data'!$B$12:$B$112,0),4)</f>
        <v>10</v>
      </c>
      <c r="I6270" s="25">
        <f>INDEX('Appendix 1 - Team Data'!$B$12:$R$112, MATCH(D6270, 'Appendix 1 - Team Data'!$B$12:$B$112,0),4)</f>
        <v>80</v>
      </c>
      <c r="J6270" s="25">
        <f t="shared" si="98"/>
        <v>1</v>
      </c>
    </row>
    <row r="6271" spans="2:10">
      <c r="B6271" s="3">
        <v>35662</v>
      </c>
      <c r="C6271" s="10" t="s">
        <v>233</v>
      </c>
      <c r="D6271" s="10" t="s">
        <v>252</v>
      </c>
      <c r="E6271" s="25">
        <v>1</v>
      </c>
      <c r="F6271" s="25">
        <v>0</v>
      </c>
      <c r="G6271" s="10" t="s">
        <v>289</v>
      </c>
      <c r="H6271" s="25">
        <f>INDEX('Appendix 1 - Team Data'!$B$12:$R$112, MATCH(C6271, 'Appendix 1 - Team Data'!$B$12:$B$112,0),4)</f>
        <v>40</v>
      </c>
      <c r="I6271" s="25">
        <f>INDEX('Appendix 1 - Team Data'!$B$12:$R$112, MATCH(D6271, 'Appendix 1 - Team Data'!$B$12:$B$112,0),4)</f>
        <v>20</v>
      </c>
      <c r="J6271" s="25">
        <f t="shared" si="98"/>
        <v>1</v>
      </c>
    </row>
    <row r="6272" spans="2:10">
      <c r="B6272" s="3">
        <v>35662</v>
      </c>
      <c r="C6272" s="10" t="s">
        <v>218</v>
      </c>
      <c r="D6272" s="10" t="s">
        <v>215</v>
      </c>
      <c r="E6272" s="25">
        <v>2</v>
      </c>
      <c r="F6272" s="25">
        <v>1</v>
      </c>
      <c r="G6272" s="10" t="s">
        <v>289</v>
      </c>
      <c r="H6272" s="25">
        <f>INDEX('Appendix 1 - Team Data'!$B$12:$R$112, MATCH(C6272, 'Appendix 1 - Team Data'!$B$12:$B$112,0),4)</f>
        <v>70</v>
      </c>
      <c r="I6272" s="25">
        <f>INDEX('Appendix 1 - Team Data'!$B$12:$R$112, MATCH(D6272, 'Appendix 1 - Team Data'!$B$12:$B$112,0),4)</f>
        <v>70</v>
      </c>
      <c r="J6272" s="25">
        <f t="shared" si="98"/>
        <v>1</v>
      </c>
    </row>
    <row r="6273" spans="2:10">
      <c r="B6273" s="3">
        <v>35662</v>
      </c>
      <c r="C6273" s="10" t="s">
        <v>15</v>
      </c>
      <c r="D6273" s="10" t="s">
        <v>38</v>
      </c>
      <c r="E6273" s="25">
        <v>0</v>
      </c>
      <c r="F6273" s="25">
        <v>1</v>
      </c>
      <c r="G6273" s="10" t="s">
        <v>288</v>
      </c>
      <c r="H6273" s="25">
        <f>INDEX('Appendix 1 - Team Data'!$B$12:$R$112, MATCH(C6273, 'Appendix 1 - Team Data'!$B$12:$B$112,0),4)</f>
        <v>50</v>
      </c>
      <c r="I6273" s="25">
        <f>INDEX('Appendix 1 - Team Data'!$B$12:$R$112, MATCH(D6273, 'Appendix 1 - Team Data'!$B$12:$B$112,0),4)</f>
        <v>70</v>
      </c>
      <c r="J6273" s="25">
        <f t="shared" si="98"/>
        <v>1</v>
      </c>
    </row>
    <row r="6274" spans="2:10">
      <c r="B6274" s="3">
        <v>35662</v>
      </c>
      <c r="C6274" s="10" t="s">
        <v>219</v>
      </c>
      <c r="D6274" s="10" t="s">
        <v>239</v>
      </c>
      <c r="E6274" s="25">
        <v>1</v>
      </c>
      <c r="F6274" s="25">
        <v>0</v>
      </c>
      <c r="G6274" s="10" t="s">
        <v>289</v>
      </c>
      <c r="H6274" s="25">
        <f>INDEX('Appendix 1 - Team Data'!$B$12:$R$112, MATCH(C6274, 'Appendix 1 - Team Data'!$B$12:$B$112,0),4)</f>
        <v>60</v>
      </c>
      <c r="I6274" s="25">
        <f>INDEX('Appendix 1 - Team Data'!$B$12:$R$112, MATCH(D6274, 'Appendix 1 - Team Data'!$B$12:$B$112,0),4)</f>
        <v>40</v>
      </c>
      <c r="J6274" s="25">
        <f t="shared" si="98"/>
        <v>1</v>
      </c>
    </row>
    <row r="6275" spans="2:10">
      <c r="B6275" s="3">
        <v>35662</v>
      </c>
      <c r="C6275" s="10" t="s">
        <v>18</v>
      </c>
      <c r="D6275" s="10" t="s">
        <v>213</v>
      </c>
      <c r="E6275" s="25">
        <v>1</v>
      </c>
      <c r="F6275" s="25">
        <v>0</v>
      </c>
      <c r="G6275" s="10" t="s">
        <v>289</v>
      </c>
      <c r="H6275" s="25">
        <f>INDEX('Appendix 1 - Team Data'!$B$12:$R$112, MATCH(C6275, 'Appendix 1 - Team Data'!$B$12:$B$112,0),4)</f>
        <v>80</v>
      </c>
      <c r="I6275" s="25">
        <f>INDEX('Appendix 1 - Team Data'!$B$12:$R$112, MATCH(D6275, 'Appendix 1 - Team Data'!$B$12:$B$112,0),4)</f>
        <v>80</v>
      </c>
      <c r="J6275" s="25">
        <f t="shared" si="98"/>
        <v>1</v>
      </c>
    </row>
    <row r="6276" spans="2:10">
      <c r="B6276" s="3">
        <v>35666</v>
      </c>
      <c r="C6276" s="10" t="s">
        <v>27</v>
      </c>
      <c r="D6276" s="10" t="s">
        <v>52</v>
      </c>
      <c r="E6276" s="25">
        <v>2</v>
      </c>
      <c r="F6276" s="25">
        <v>1</v>
      </c>
      <c r="G6276" s="10" t="s">
        <v>288</v>
      </c>
      <c r="H6276" s="25">
        <f>INDEX('Appendix 1 - Team Data'!$B$12:$R$112, MATCH(C6276, 'Appendix 1 - Team Data'!$B$12:$B$112,0),4)</f>
        <v>80</v>
      </c>
      <c r="I6276" s="25">
        <f>INDEX('Appendix 1 - Team Data'!$B$12:$R$112, MATCH(D6276, 'Appendix 1 - Team Data'!$B$12:$B$112,0),4)</f>
        <v>90</v>
      </c>
      <c r="J6276" s="25">
        <f t="shared" si="98"/>
        <v>1</v>
      </c>
    </row>
    <row r="6277" spans="2:10">
      <c r="B6277" s="3">
        <v>35679</v>
      </c>
      <c r="C6277" s="10" t="s">
        <v>226</v>
      </c>
      <c r="D6277" s="10" t="s">
        <v>42</v>
      </c>
      <c r="E6277" s="25">
        <v>1</v>
      </c>
      <c r="F6277" s="25">
        <v>0</v>
      </c>
      <c r="G6277" s="10" t="s">
        <v>289</v>
      </c>
      <c r="H6277" s="25">
        <f>INDEX('Appendix 1 - Team Data'!$B$12:$R$112, MATCH(C6277, 'Appendix 1 - Team Data'!$B$12:$B$112,0),4)</f>
        <v>60</v>
      </c>
      <c r="I6277" s="25">
        <f>INDEX('Appendix 1 - Team Data'!$B$12:$R$112, MATCH(D6277, 'Appendix 1 - Team Data'!$B$12:$B$112,0),4)</f>
        <v>80</v>
      </c>
      <c r="J6277" s="25">
        <f t="shared" si="98"/>
        <v>1</v>
      </c>
    </row>
    <row r="6278" spans="2:10">
      <c r="B6278" s="3">
        <v>35679</v>
      </c>
      <c r="C6278" s="10" t="s">
        <v>50</v>
      </c>
      <c r="D6278" s="10" t="s">
        <v>236</v>
      </c>
      <c r="E6278" s="25">
        <v>1</v>
      </c>
      <c r="F6278" s="25">
        <v>0</v>
      </c>
      <c r="G6278" s="10" t="s">
        <v>288</v>
      </c>
      <c r="H6278" s="25">
        <f>INDEX('Appendix 1 - Team Data'!$B$12:$R$112, MATCH(C6278, 'Appendix 1 - Team Data'!$B$12:$B$112,0),4)</f>
        <v>80</v>
      </c>
      <c r="I6278" s="25">
        <f>INDEX('Appendix 1 - Team Data'!$B$12:$R$112, MATCH(D6278, 'Appendix 1 - Team Data'!$B$12:$B$112,0),4)</f>
        <v>40</v>
      </c>
      <c r="J6278" s="25">
        <f t="shared" si="98"/>
        <v>1</v>
      </c>
    </row>
    <row r="6279" spans="2:10">
      <c r="B6279" s="3">
        <v>35679</v>
      </c>
      <c r="C6279" s="10" t="s">
        <v>36</v>
      </c>
      <c r="D6279" s="10" t="s">
        <v>244</v>
      </c>
      <c r="E6279" s="25">
        <v>1</v>
      </c>
      <c r="F6279" s="25">
        <v>2</v>
      </c>
      <c r="G6279" s="10" t="s">
        <v>289</v>
      </c>
      <c r="H6279" s="25">
        <f>INDEX('Appendix 1 - Team Data'!$B$12:$R$112, MATCH(C6279, 'Appendix 1 - Team Data'!$B$12:$B$112,0),4)</f>
        <v>80</v>
      </c>
      <c r="I6279" s="25">
        <f>INDEX('Appendix 1 - Team Data'!$B$12:$R$112, MATCH(D6279, 'Appendix 1 - Team Data'!$B$12:$B$112,0),4)</f>
        <v>30</v>
      </c>
      <c r="J6279" s="25">
        <f t="shared" si="98"/>
        <v>1</v>
      </c>
    </row>
    <row r="6280" spans="2:10">
      <c r="B6280" s="3">
        <v>35680</v>
      </c>
      <c r="C6280" s="10" t="s">
        <v>247</v>
      </c>
      <c r="D6280" s="10" t="s">
        <v>255</v>
      </c>
      <c r="E6280" s="25">
        <v>1</v>
      </c>
      <c r="F6280" s="25">
        <v>0</v>
      </c>
      <c r="G6280" s="10" t="s">
        <v>289</v>
      </c>
      <c r="H6280" s="25">
        <f>INDEX('Appendix 1 - Team Data'!$B$12:$R$112, MATCH(C6280, 'Appendix 1 - Team Data'!$B$12:$B$112,0),4)</f>
        <v>30</v>
      </c>
      <c r="I6280" s="25">
        <f>INDEX('Appendix 1 - Team Data'!$B$12:$R$112, MATCH(D6280, 'Appendix 1 - Team Data'!$B$12:$B$112,0),4)</f>
        <v>20</v>
      </c>
      <c r="J6280" s="25">
        <f t="shared" si="98"/>
        <v>1</v>
      </c>
    </row>
    <row r="6281" spans="2:10">
      <c r="B6281" s="3">
        <v>35683</v>
      </c>
      <c r="C6281" s="10" t="s">
        <v>239</v>
      </c>
      <c r="D6281" s="10" t="s">
        <v>229</v>
      </c>
      <c r="E6281" s="25">
        <v>1</v>
      </c>
      <c r="F6281" s="25">
        <v>0</v>
      </c>
      <c r="G6281" s="10" t="s">
        <v>289</v>
      </c>
      <c r="H6281" s="25">
        <f>INDEX('Appendix 1 - Team Data'!$B$12:$R$112, MATCH(C6281, 'Appendix 1 - Team Data'!$B$12:$B$112,0),4)</f>
        <v>40</v>
      </c>
      <c r="I6281" s="25">
        <f>INDEX('Appendix 1 - Team Data'!$B$12:$R$112, MATCH(D6281, 'Appendix 1 - Team Data'!$B$12:$B$112,0),4)</f>
        <v>50</v>
      </c>
      <c r="J6281" s="25">
        <f t="shared" si="98"/>
        <v>1</v>
      </c>
    </row>
    <row r="6282" spans="2:10">
      <c r="B6282" s="3">
        <v>35683</v>
      </c>
      <c r="C6282" s="10" t="s">
        <v>261</v>
      </c>
      <c r="D6282" s="10" t="s">
        <v>226</v>
      </c>
      <c r="E6282" s="25">
        <v>0</v>
      </c>
      <c r="F6282" s="25">
        <v>1</v>
      </c>
      <c r="G6282" s="10" t="s">
        <v>289</v>
      </c>
      <c r="H6282" s="25">
        <f>INDEX('Appendix 1 - Team Data'!$B$12:$R$112, MATCH(C6282, 'Appendix 1 - Team Data'!$B$12:$B$112,0),4)</f>
        <v>10</v>
      </c>
      <c r="I6282" s="25">
        <f>INDEX('Appendix 1 - Team Data'!$B$12:$R$112, MATCH(D6282, 'Appendix 1 - Team Data'!$B$12:$B$112,0),4)</f>
        <v>60</v>
      </c>
      <c r="J6282" s="25">
        <f t="shared" si="98"/>
        <v>1</v>
      </c>
    </row>
    <row r="6283" spans="2:10">
      <c r="B6283" s="3">
        <v>35683</v>
      </c>
      <c r="C6283" s="10" t="s">
        <v>233</v>
      </c>
      <c r="D6283" s="10" t="s">
        <v>15</v>
      </c>
      <c r="E6283" s="25">
        <v>1</v>
      </c>
      <c r="F6283" s="25">
        <v>0</v>
      </c>
      <c r="G6283" s="10" t="s">
        <v>289</v>
      </c>
      <c r="H6283" s="25">
        <f>INDEX('Appendix 1 - Team Data'!$B$12:$R$112, MATCH(C6283, 'Appendix 1 - Team Data'!$B$12:$B$112,0),4)</f>
        <v>40</v>
      </c>
      <c r="I6283" s="25">
        <f>INDEX('Appendix 1 - Team Data'!$B$12:$R$112, MATCH(D6283, 'Appendix 1 - Team Data'!$B$12:$B$112,0),4)</f>
        <v>50</v>
      </c>
      <c r="J6283" s="25">
        <f t="shared" si="98"/>
        <v>1</v>
      </c>
    </row>
    <row r="6284" spans="2:10">
      <c r="B6284" s="3">
        <v>35683</v>
      </c>
      <c r="C6284" s="10" t="s">
        <v>213</v>
      </c>
      <c r="D6284" s="10" t="s">
        <v>30</v>
      </c>
      <c r="E6284" s="25">
        <v>1</v>
      </c>
      <c r="F6284" s="25">
        <v>2</v>
      </c>
      <c r="G6284" s="10" t="s">
        <v>289</v>
      </c>
      <c r="H6284" s="25">
        <f>INDEX('Appendix 1 - Team Data'!$B$12:$R$112, MATCH(C6284, 'Appendix 1 - Team Data'!$B$12:$B$112,0),4)</f>
        <v>80</v>
      </c>
      <c r="I6284" s="25">
        <f>INDEX('Appendix 1 - Team Data'!$B$12:$R$112, MATCH(D6284, 'Appendix 1 - Team Data'!$B$12:$B$112,0),4)</f>
        <v>90</v>
      </c>
      <c r="J6284" s="25">
        <f t="shared" si="98"/>
        <v>1</v>
      </c>
    </row>
    <row r="6285" spans="2:10">
      <c r="B6285" s="3">
        <v>35683</v>
      </c>
      <c r="C6285" s="10" t="s">
        <v>52</v>
      </c>
      <c r="D6285" s="10" t="s">
        <v>220</v>
      </c>
      <c r="E6285" s="25">
        <v>1</v>
      </c>
      <c r="F6285" s="25">
        <v>0</v>
      </c>
      <c r="G6285" s="10" t="s">
        <v>289</v>
      </c>
      <c r="H6285" s="25">
        <f>INDEX('Appendix 1 - Team Data'!$B$12:$R$112, MATCH(C6285, 'Appendix 1 - Team Data'!$B$12:$B$112,0),4)</f>
        <v>90</v>
      </c>
      <c r="I6285" s="25">
        <f>INDEX('Appendix 1 - Team Data'!$B$12:$R$112, MATCH(D6285, 'Appendix 1 - Team Data'!$B$12:$B$112,0),4)</f>
        <v>60</v>
      </c>
      <c r="J6285" s="25">
        <f t="shared" si="98"/>
        <v>1</v>
      </c>
    </row>
    <row r="6286" spans="2:10">
      <c r="B6286" s="3">
        <v>35683</v>
      </c>
      <c r="C6286" s="10" t="s">
        <v>215</v>
      </c>
      <c r="D6286" s="10" t="s">
        <v>227</v>
      </c>
      <c r="E6286" s="25">
        <v>2</v>
      </c>
      <c r="F6286" s="25">
        <v>1</v>
      </c>
      <c r="G6286" s="10" t="s">
        <v>289</v>
      </c>
      <c r="H6286" s="25">
        <f>INDEX('Appendix 1 - Team Data'!$B$12:$R$112, MATCH(C6286, 'Appendix 1 - Team Data'!$B$12:$B$112,0),4)</f>
        <v>70</v>
      </c>
      <c r="I6286" s="25">
        <f>INDEX('Appendix 1 - Team Data'!$B$12:$R$112, MATCH(D6286, 'Appendix 1 - Team Data'!$B$12:$B$112,0),4)</f>
        <v>50</v>
      </c>
      <c r="J6286" s="25">
        <f t="shared" si="98"/>
        <v>1</v>
      </c>
    </row>
    <row r="6287" spans="2:10">
      <c r="B6287" s="3">
        <v>35683</v>
      </c>
      <c r="C6287" s="10" t="s">
        <v>27</v>
      </c>
      <c r="D6287" s="10" t="s">
        <v>18</v>
      </c>
      <c r="E6287" s="25">
        <v>2</v>
      </c>
      <c r="F6287" s="25">
        <v>1</v>
      </c>
      <c r="G6287" s="10" t="s">
        <v>289</v>
      </c>
      <c r="H6287" s="25">
        <f>INDEX('Appendix 1 - Team Data'!$B$12:$R$112, MATCH(C6287, 'Appendix 1 - Team Data'!$B$12:$B$112,0),4)</f>
        <v>80</v>
      </c>
      <c r="I6287" s="25">
        <f>INDEX('Appendix 1 - Team Data'!$B$12:$R$112, MATCH(D6287, 'Appendix 1 - Team Data'!$B$12:$B$112,0),4)</f>
        <v>80</v>
      </c>
      <c r="J6287" s="25">
        <f t="shared" si="98"/>
        <v>1</v>
      </c>
    </row>
    <row r="6288" spans="2:10">
      <c r="B6288" s="3">
        <v>35685</v>
      </c>
      <c r="C6288" s="10" t="s">
        <v>43</v>
      </c>
      <c r="D6288" s="10" t="s">
        <v>240</v>
      </c>
      <c r="E6288" s="25">
        <v>2</v>
      </c>
      <c r="F6288" s="25">
        <v>1</v>
      </c>
      <c r="G6288" s="10" t="s">
        <v>289</v>
      </c>
      <c r="H6288" s="25">
        <f>INDEX('Appendix 1 - Team Data'!$B$12:$R$112, MATCH(C6288, 'Appendix 1 - Team Data'!$B$12:$B$112,0),4)</f>
        <v>70</v>
      </c>
      <c r="I6288" s="25">
        <f>INDEX('Appendix 1 - Team Data'!$B$12:$R$112, MATCH(D6288, 'Appendix 1 - Team Data'!$B$12:$B$112,0),4)</f>
        <v>30</v>
      </c>
      <c r="J6288" s="25">
        <f t="shared" si="98"/>
        <v>1</v>
      </c>
    </row>
    <row r="6289" spans="2:10">
      <c r="B6289" s="3">
        <v>35687</v>
      </c>
      <c r="C6289" s="10" t="s">
        <v>247</v>
      </c>
      <c r="D6289" s="10" t="s">
        <v>37</v>
      </c>
      <c r="E6289" s="25">
        <v>1</v>
      </c>
      <c r="F6289" s="25">
        <v>0</v>
      </c>
      <c r="G6289" s="10" t="s">
        <v>289</v>
      </c>
      <c r="H6289" s="25">
        <f>INDEX('Appendix 1 - Team Data'!$B$12:$R$112, MATCH(C6289, 'Appendix 1 - Team Data'!$B$12:$B$112,0),4)</f>
        <v>30</v>
      </c>
      <c r="I6289" s="25">
        <f>INDEX('Appendix 1 - Team Data'!$B$12:$R$112, MATCH(D6289, 'Appendix 1 - Team Data'!$B$12:$B$112,0),4)</f>
        <v>60</v>
      </c>
      <c r="J6289" s="25">
        <f t="shared" si="98"/>
        <v>1</v>
      </c>
    </row>
    <row r="6290" spans="2:10">
      <c r="B6290" s="3">
        <v>35687</v>
      </c>
      <c r="C6290" s="10" t="s">
        <v>16</v>
      </c>
      <c r="D6290" s="10" t="s">
        <v>275</v>
      </c>
      <c r="E6290" s="25">
        <v>2</v>
      </c>
      <c r="F6290" s="25">
        <v>1</v>
      </c>
      <c r="G6290" s="10" t="s">
        <v>289</v>
      </c>
      <c r="H6290" s="25">
        <f>INDEX('Appendix 1 - Team Data'!$B$12:$R$112, MATCH(C6290, 'Appendix 1 - Team Data'!$B$12:$B$112,0),4)</f>
        <v>30</v>
      </c>
      <c r="I6290" s="25">
        <f>INDEX('Appendix 1 - Team Data'!$B$12:$R$112, MATCH(D6290, 'Appendix 1 - Team Data'!$B$12:$B$112,0),4)</f>
        <v>0</v>
      </c>
      <c r="J6290" s="25">
        <f t="shared" si="98"/>
        <v>1</v>
      </c>
    </row>
    <row r="6291" spans="2:10">
      <c r="B6291" s="3">
        <v>35697</v>
      </c>
      <c r="C6291" s="10" t="s">
        <v>271</v>
      </c>
      <c r="D6291" s="10" t="s">
        <v>259</v>
      </c>
      <c r="E6291" s="25">
        <v>0</v>
      </c>
      <c r="F6291" s="25">
        <v>1</v>
      </c>
      <c r="G6291" s="10" t="s">
        <v>288</v>
      </c>
      <c r="H6291" s="25">
        <f>INDEX('Appendix 1 - Team Data'!$B$12:$R$112, MATCH(C6291, 'Appendix 1 - Team Data'!$B$12:$B$112,0),4)</f>
        <v>0</v>
      </c>
      <c r="I6291" s="25">
        <f>INDEX('Appendix 1 - Team Data'!$B$12:$R$112, MATCH(D6291, 'Appendix 1 - Team Data'!$B$12:$B$112,0),4)</f>
        <v>10</v>
      </c>
      <c r="J6291" s="25">
        <f t="shared" si="98"/>
        <v>1</v>
      </c>
    </row>
    <row r="6292" spans="2:10">
      <c r="B6292" s="3">
        <v>35697</v>
      </c>
      <c r="C6292" s="10" t="s">
        <v>216</v>
      </c>
      <c r="D6292" s="10" t="s">
        <v>21</v>
      </c>
      <c r="E6292" s="25">
        <v>1</v>
      </c>
      <c r="F6292" s="25">
        <v>2</v>
      </c>
      <c r="G6292" s="10" t="s">
        <v>289</v>
      </c>
      <c r="H6292" s="25">
        <f>INDEX('Appendix 1 - Team Data'!$B$12:$R$112, MATCH(C6292, 'Appendix 1 - Team Data'!$B$12:$B$112,0),4)</f>
        <v>70</v>
      </c>
      <c r="I6292" s="25">
        <f>INDEX('Appendix 1 - Team Data'!$B$12:$R$112, MATCH(D6292, 'Appendix 1 - Team Data'!$B$12:$B$112,0),4)</f>
        <v>90</v>
      </c>
      <c r="J6292" s="25">
        <f t="shared" si="98"/>
        <v>1</v>
      </c>
    </row>
    <row r="6293" spans="2:10">
      <c r="B6293" s="3">
        <v>35700</v>
      </c>
      <c r="C6293" s="10" t="s">
        <v>240</v>
      </c>
      <c r="D6293" s="10" t="s">
        <v>249</v>
      </c>
      <c r="E6293" s="25">
        <v>2</v>
      </c>
      <c r="F6293" s="25">
        <v>3</v>
      </c>
      <c r="G6293" s="10" t="s">
        <v>289</v>
      </c>
      <c r="H6293" s="25">
        <f>INDEX('Appendix 1 - Team Data'!$B$12:$R$112, MATCH(C6293, 'Appendix 1 - Team Data'!$B$12:$B$112,0),4)</f>
        <v>30</v>
      </c>
      <c r="I6293" s="25">
        <f>INDEX('Appendix 1 - Team Data'!$B$12:$R$112, MATCH(D6293, 'Appendix 1 - Team Data'!$B$12:$B$112,0),4)</f>
        <v>20</v>
      </c>
      <c r="J6293" s="25">
        <f t="shared" ref="J6293:J6356" si="99">ABS(F6293-E6293)</f>
        <v>1</v>
      </c>
    </row>
    <row r="6294" spans="2:10">
      <c r="B6294" s="3">
        <v>35701</v>
      </c>
      <c r="C6294" s="10" t="s">
        <v>53</v>
      </c>
      <c r="D6294" s="10" t="s">
        <v>43</v>
      </c>
      <c r="E6294" s="25">
        <v>1</v>
      </c>
      <c r="F6294" s="25">
        <v>2</v>
      </c>
      <c r="G6294" s="10" t="s">
        <v>289</v>
      </c>
      <c r="H6294" s="25">
        <f>INDEX('Appendix 1 - Team Data'!$B$12:$R$112, MATCH(C6294, 'Appendix 1 - Team Data'!$B$12:$B$112,0),4)</f>
        <v>50</v>
      </c>
      <c r="I6294" s="25">
        <f>INDEX('Appendix 1 - Team Data'!$B$12:$R$112, MATCH(D6294, 'Appendix 1 - Team Data'!$B$12:$B$112,0),4)</f>
        <v>70</v>
      </c>
      <c r="J6294" s="25">
        <f t="shared" si="99"/>
        <v>1</v>
      </c>
    </row>
    <row r="6295" spans="2:10">
      <c r="B6295" s="3">
        <v>35703</v>
      </c>
      <c r="C6295" s="10" t="s">
        <v>251</v>
      </c>
      <c r="D6295" s="10" t="s">
        <v>260</v>
      </c>
      <c r="E6295" s="25">
        <v>0</v>
      </c>
      <c r="F6295" s="25">
        <v>1</v>
      </c>
      <c r="G6295" s="10" t="s">
        <v>288</v>
      </c>
      <c r="H6295" s="25">
        <f>INDEX('Appendix 1 - Team Data'!$B$12:$R$112, MATCH(C6295, 'Appendix 1 - Team Data'!$B$12:$B$112,0),4)</f>
        <v>20</v>
      </c>
      <c r="I6295" s="25">
        <f>INDEX('Appendix 1 - Team Data'!$B$12:$R$112, MATCH(D6295, 'Appendix 1 - Team Data'!$B$12:$B$112,0),4)</f>
        <v>10</v>
      </c>
      <c r="J6295" s="25">
        <f t="shared" si="99"/>
        <v>1</v>
      </c>
    </row>
    <row r="6296" spans="2:10">
      <c r="B6296" s="3">
        <v>35706</v>
      </c>
      <c r="C6296" s="10" t="s">
        <v>248</v>
      </c>
      <c r="D6296" s="10" t="s">
        <v>16</v>
      </c>
      <c r="E6296" s="25">
        <v>1</v>
      </c>
      <c r="F6296" s="25">
        <v>0</v>
      </c>
      <c r="G6296" s="10" t="s">
        <v>289</v>
      </c>
      <c r="H6296" s="25">
        <f>INDEX('Appendix 1 - Team Data'!$B$12:$R$112, MATCH(C6296, 'Appendix 1 - Team Data'!$B$12:$B$112,0),4)</f>
        <v>30</v>
      </c>
      <c r="I6296" s="25">
        <f>INDEX('Appendix 1 - Team Data'!$B$12:$R$112, MATCH(D6296, 'Appendix 1 - Team Data'!$B$12:$B$112,0),4)</f>
        <v>30</v>
      </c>
      <c r="J6296" s="25">
        <f t="shared" si="99"/>
        <v>1</v>
      </c>
    </row>
    <row r="6297" spans="2:10">
      <c r="B6297" s="3">
        <v>35713</v>
      </c>
      <c r="C6297" s="10" t="s">
        <v>275</v>
      </c>
      <c r="D6297" s="10" t="s">
        <v>248</v>
      </c>
      <c r="E6297" s="25">
        <v>1</v>
      </c>
      <c r="F6297" s="25">
        <v>2</v>
      </c>
      <c r="G6297" s="10" t="s">
        <v>289</v>
      </c>
      <c r="H6297" s="25">
        <f>INDEX('Appendix 1 - Team Data'!$B$12:$R$112, MATCH(C6297, 'Appendix 1 - Team Data'!$B$12:$B$112,0),4)</f>
        <v>0</v>
      </c>
      <c r="I6297" s="25">
        <f>INDEX('Appendix 1 - Team Data'!$B$12:$R$112, MATCH(D6297, 'Appendix 1 - Team Data'!$B$12:$B$112,0),4)</f>
        <v>30</v>
      </c>
      <c r="J6297" s="25">
        <f t="shared" si="99"/>
        <v>1</v>
      </c>
    </row>
    <row r="6298" spans="2:10">
      <c r="B6298" s="3">
        <v>35714</v>
      </c>
      <c r="C6298" s="10" t="s">
        <v>45</v>
      </c>
      <c r="D6298" s="10" t="s">
        <v>214</v>
      </c>
      <c r="E6298" s="25">
        <v>3</v>
      </c>
      <c r="F6298" s="25">
        <v>2</v>
      </c>
      <c r="G6298" s="10" t="s">
        <v>289</v>
      </c>
      <c r="H6298" s="25">
        <f>INDEX('Appendix 1 - Team Data'!$B$12:$R$112, MATCH(C6298, 'Appendix 1 - Team Data'!$B$12:$B$112,0),4)</f>
        <v>90</v>
      </c>
      <c r="I6298" s="25">
        <f>INDEX('Appendix 1 - Team Data'!$B$12:$R$112, MATCH(D6298, 'Appendix 1 - Team Data'!$B$12:$B$112,0),4)</f>
        <v>70</v>
      </c>
      <c r="J6298" s="25">
        <f t="shared" si="99"/>
        <v>1</v>
      </c>
    </row>
    <row r="6299" spans="2:10">
      <c r="B6299" s="3">
        <v>35714</v>
      </c>
      <c r="C6299" s="10" t="s">
        <v>25</v>
      </c>
      <c r="D6299" s="10" t="s">
        <v>250</v>
      </c>
      <c r="E6299" s="25">
        <v>2</v>
      </c>
      <c r="F6299" s="25">
        <v>1</v>
      </c>
      <c r="G6299" s="10" t="s">
        <v>288</v>
      </c>
      <c r="H6299" s="25">
        <f>INDEX('Appendix 1 - Team Data'!$B$12:$R$112, MATCH(C6299, 'Appendix 1 - Team Data'!$B$12:$B$112,0),4)</f>
        <v>90</v>
      </c>
      <c r="I6299" s="25">
        <f>INDEX('Appendix 1 - Team Data'!$B$12:$R$112, MATCH(D6299, 'Appendix 1 - Team Data'!$B$12:$B$112,0),4)</f>
        <v>20</v>
      </c>
      <c r="J6299" s="25">
        <f t="shared" si="99"/>
        <v>1</v>
      </c>
    </row>
    <row r="6300" spans="2:10">
      <c r="B6300" s="3">
        <v>35714</v>
      </c>
      <c r="C6300" s="10" t="s">
        <v>40</v>
      </c>
      <c r="D6300" s="10" t="s">
        <v>239</v>
      </c>
      <c r="E6300" s="25">
        <v>4</v>
      </c>
      <c r="F6300" s="25">
        <v>3</v>
      </c>
      <c r="G6300" s="10" t="s">
        <v>289</v>
      </c>
      <c r="H6300" s="25">
        <f>INDEX('Appendix 1 - Team Data'!$B$12:$R$112, MATCH(C6300, 'Appendix 1 - Team Data'!$B$12:$B$112,0),4)</f>
        <v>90</v>
      </c>
      <c r="I6300" s="25">
        <f>INDEX('Appendix 1 - Team Data'!$B$12:$R$112, MATCH(D6300, 'Appendix 1 - Team Data'!$B$12:$B$112,0),4)</f>
        <v>40</v>
      </c>
      <c r="J6300" s="25">
        <f t="shared" si="99"/>
        <v>1</v>
      </c>
    </row>
    <row r="6301" spans="2:10">
      <c r="B6301" s="3">
        <v>35714</v>
      </c>
      <c r="C6301" s="10" t="s">
        <v>20</v>
      </c>
      <c r="D6301" s="10" t="s">
        <v>229</v>
      </c>
      <c r="E6301" s="25">
        <v>1</v>
      </c>
      <c r="F6301" s="25">
        <v>0</v>
      </c>
      <c r="G6301" s="10" t="s">
        <v>289</v>
      </c>
      <c r="H6301" s="25">
        <f>INDEX('Appendix 1 - Team Data'!$B$12:$R$112, MATCH(C6301, 'Appendix 1 - Team Data'!$B$12:$B$112,0),4)</f>
        <v>90</v>
      </c>
      <c r="I6301" s="25">
        <f>INDEX('Appendix 1 - Team Data'!$B$12:$R$112, MATCH(D6301, 'Appendix 1 - Team Data'!$B$12:$B$112,0),4)</f>
        <v>50</v>
      </c>
      <c r="J6301" s="25">
        <f t="shared" si="99"/>
        <v>1</v>
      </c>
    </row>
    <row r="6302" spans="2:10">
      <c r="B6302" s="3">
        <v>35714</v>
      </c>
      <c r="C6302" s="10" t="s">
        <v>16</v>
      </c>
      <c r="D6302" s="10" t="s">
        <v>270</v>
      </c>
      <c r="E6302" s="25">
        <v>1</v>
      </c>
      <c r="F6302" s="25">
        <v>0</v>
      </c>
      <c r="G6302" s="10" t="s">
        <v>289</v>
      </c>
      <c r="H6302" s="25">
        <f>INDEX('Appendix 1 - Team Data'!$B$12:$R$112, MATCH(C6302, 'Appendix 1 - Team Data'!$B$12:$B$112,0),4)</f>
        <v>30</v>
      </c>
      <c r="I6302" s="25">
        <f>INDEX('Appendix 1 - Team Data'!$B$12:$R$112, MATCH(D6302, 'Appendix 1 - Team Data'!$B$12:$B$112,0),4)</f>
        <v>0</v>
      </c>
      <c r="J6302" s="25">
        <f t="shared" si="99"/>
        <v>1</v>
      </c>
    </row>
    <row r="6303" spans="2:10">
      <c r="B6303" s="3">
        <v>35714</v>
      </c>
      <c r="C6303" s="10" t="s">
        <v>42</v>
      </c>
      <c r="D6303" s="10" t="s">
        <v>258</v>
      </c>
      <c r="E6303" s="25">
        <v>1</v>
      </c>
      <c r="F6303" s="25">
        <v>0</v>
      </c>
      <c r="G6303" s="10" t="s">
        <v>289</v>
      </c>
      <c r="H6303" s="25">
        <f>INDEX('Appendix 1 - Team Data'!$B$12:$R$112, MATCH(C6303, 'Appendix 1 - Team Data'!$B$12:$B$112,0),4)</f>
        <v>80</v>
      </c>
      <c r="I6303" s="25">
        <f>INDEX('Appendix 1 - Team Data'!$B$12:$R$112, MATCH(D6303, 'Appendix 1 - Team Data'!$B$12:$B$112,0),4)</f>
        <v>20</v>
      </c>
      <c r="J6303" s="25">
        <f t="shared" si="99"/>
        <v>1</v>
      </c>
    </row>
    <row r="6304" spans="2:10">
      <c r="B6304" s="3">
        <v>35715</v>
      </c>
      <c r="C6304" s="10" t="s">
        <v>218</v>
      </c>
      <c r="D6304" s="10" t="s">
        <v>227</v>
      </c>
      <c r="E6304" s="25">
        <v>1</v>
      </c>
      <c r="F6304" s="25">
        <v>0</v>
      </c>
      <c r="G6304" s="10" t="s">
        <v>289</v>
      </c>
      <c r="H6304" s="25">
        <f>INDEX('Appendix 1 - Team Data'!$B$12:$R$112, MATCH(C6304, 'Appendix 1 - Team Data'!$B$12:$B$112,0),4)</f>
        <v>70</v>
      </c>
      <c r="I6304" s="25">
        <f>INDEX('Appendix 1 - Team Data'!$B$12:$R$112, MATCH(D6304, 'Appendix 1 - Team Data'!$B$12:$B$112,0),4)</f>
        <v>50</v>
      </c>
      <c r="J6304" s="25">
        <f t="shared" si="99"/>
        <v>1</v>
      </c>
    </row>
    <row r="6305" spans="2:10">
      <c r="B6305" s="3">
        <v>35715</v>
      </c>
      <c r="C6305" s="10" t="s">
        <v>215</v>
      </c>
      <c r="D6305" s="10" t="s">
        <v>220</v>
      </c>
      <c r="E6305" s="25">
        <v>1</v>
      </c>
      <c r="F6305" s="25">
        <v>0</v>
      </c>
      <c r="G6305" s="10" t="s">
        <v>289</v>
      </c>
      <c r="H6305" s="25">
        <f>INDEX('Appendix 1 - Team Data'!$B$12:$R$112, MATCH(C6305, 'Appendix 1 - Team Data'!$B$12:$B$112,0),4)</f>
        <v>70</v>
      </c>
      <c r="I6305" s="25">
        <f>INDEX('Appendix 1 - Team Data'!$B$12:$R$112, MATCH(D6305, 'Appendix 1 - Team Data'!$B$12:$B$112,0),4)</f>
        <v>60</v>
      </c>
      <c r="J6305" s="25">
        <f t="shared" si="99"/>
        <v>1</v>
      </c>
    </row>
    <row r="6306" spans="2:10">
      <c r="B6306" s="3">
        <v>35720</v>
      </c>
      <c r="C6306" s="10" t="s">
        <v>275</v>
      </c>
      <c r="D6306" s="10" t="s">
        <v>16</v>
      </c>
      <c r="E6306" s="25">
        <v>2</v>
      </c>
      <c r="F6306" s="25">
        <v>1</v>
      </c>
      <c r="G6306" s="10" t="s">
        <v>289</v>
      </c>
      <c r="H6306" s="25">
        <f>INDEX('Appendix 1 - Team Data'!$B$12:$R$112, MATCH(C6306, 'Appendix 1 - Team Data'!$B$12:$B$112,0),4)</f>
        <v>0</v>
      </c>
      <c r="I6306" s="25">
        <f>INDEX('Appendix 1 - Team Data'!$B$12:$R$112, MATCH(D6306, 'Appendix 1 - Team Data'!$B$12:$B$112,0),4)</f>
        <v>30</v>
      </c>
      <c r="J6306" s="25">
        <f t="shared" si="99"/>
        <v>1</v>
      </c>
    </row>
    <row r="6307" spans="2:10">
      <c r="B6307" s="3">
        <v>35721</v>
      </c>
      <c r="C6307" s="10" t="s">
        <v>262</v>
      </c>
      <c r="D6307" s="10" t="s">
        <v>247</v>
      </c>
      <c r="E6307" s="25">
        <v>0</v>
      </c>
      <c r="F6307" s="25">
        <v>1</v>
      </c>
      <c r="G6307" s="10" t="s">
        <v>288</v>
      </c>
      <c r="H6307" s="25">
        <f>INDEX('Appendix 1 - Team Data'!$B$12:$R$112, MATCH(C6307, 'Appendix 1 - Team Data'!$B$12:$B$112,0),4)</f>
        <v>10</v>
      </c>
      <c r="I6307" s="25">
        <f>INDEX('Appendix 1 - Team Data'!$B$12:$R$112, MATCH(D6307, 'Appendix 1 - Team Data'!$B$12:$B$112,0),4)</f>
        <v>30</v>
      </c>
      <c r="J6307" s="25">
        <f t="shared" si="99"/>
        <v>1</v>
      </c>
    </row>
    <row r="6308" spans="2:10">
      <c r="B6308" s="3">
        <v>35723</v>
      </c>
      <c r="C6308" s="10" t="s">
        <v>277</v>
      </c>
      <c r="D6308" s="10" t="s">
        <v>231</v>
      </c>
      <c r="E6308" s="25">
        <v>2</v>
      </c>
      <c r="F6308" s="25">
        <v>1</v>
      </c>
      <c r="G6308" s="10" t="s">
        <v>288</v>
      </c>
      <c r="H6308" s="25">
        <f>INDEX('Appendix 1 - Team Data'!$B$12:$R$112, MATCH(C6308, 'Appendix 1 - Team Data'!$B$12:$B$112,0),4)</f>
        <v>0</v>
      </c>
      <c r="I6308" s="25">
        <f>INDEX('Appendix 1 - Team Data'!$B$12:$R$112, MATCH(D6308, 'Appendix 1 - Team Data'!$B$12:$B$112,0),4)</f>
        <v>40</v>
      </c>
      <c r="J6308" s="25">
        <f t="shared" si="99"/>
        <v>1</v>
      </c>
    </row>
    <row r="6309" spans="2:10">
      <c r="B6309" s="3">
        <v>35727</v>
      </c>
      <c r="C6309" s="10" t="s">
        <v>275</v>
      </c>
      <c r="D6309" s="10" t="s">
        <v>270</v>
      </c>
      <c r="E6309" s="25">
        <v>0</v>
      </c>
      <c r="F6309" s="25">
        <v>1</v>
      </c>
      <c r="G6309" s="10" t="s">
        <v>289</v>
      </c>
      <c r="H6309" s="25">
        <f>INDEX('Appendix 1 - Team Data'!$B$12:$R$112, MATCH(C6309, 'Appendix 1 - Team Data'!$B$12:$B$112,0),4)</f>
        <v>0</v>
      </c>
      <c r="I6309" s="25">
        <f>INDEX('Appendix 1 - Team Data'!$B$12:$R$112, MATCH(D6309, 'Appendix 1 - Team Data'!$B$12:$B$112,0),4)</f>
        <v>0</v>
      </c>
      <c r="J6309" s="25">
        <f t="shared" si="99"/>
        <v>1</v>
      </c>
    </row>
    <row r="6310" spans="2:10">
      <c r="B6310" s="3">
        <v>35727</v>
      </c>
      <c r="C6310" s="10" t="s">
        <v>16</v>
      </c>
      <c r="D6310" s="10" t="s">
        <v>23</v>
      </c>
      <c r="E6310" s="25">
        <v>1</v>
      </c>
      <c r="F6310" s="25">
        <v>0</v>
      </c>
      <c r="G6310" s="10" t="s">
        <v>289</v>
      </c>
      <c r="H6310" s="25">
        <f>INDEX('Appendix 1 - Team Data'!$B$12:$R$112, MATCH(C6310, 'Appendix 1 - Team Data'!$B$12:$B$112,0),4)</f>
        <v>30</v>
      </c>
      <c r="I6310" s="25">
        <f>INDEX('Appendix 1 - Team Data'!$B$12:$R$112, MATCH(D6310, 'Appendix 1 - Team Data'!$B$12:$B$112,0),4)</f>
        <v>70</v>
      </c>
      <c r="J6310" s="25">
        <f t="shared" si="99"/>
        <v>1</v>
      </c>
    </row>
    <row r="6311" spans="2:10">
      <c r="B6311" s="3">
        <v>35734</v>
      </c>
      <c r="C6311" s="10" t="s">
        <v>248</v>
      </c>
      <c r="D6311" s="10" t="s">
        <v>270</v>
      </c>
      <c r="E6311" s="25">
        <v>2</v>
      </c>
      <c r="F6311" s="25">
        <v>3</v>
      </c>
      <c r="G6311" s="10" t="s">
        <v>289</v>
      </c>
      <c r="H6311" s="25">
        <f>INDEX('Appendix 1 - Team Data'!$B$12:$R$112, MATCH(C6311, 'Appendix 1 - Team Data'!$B$12:$B$112,0),4)</f>
        <v>30</v>
      </c>
      <c r="I6311" s="25">
        <f>INDEX('Appendix 1 - Team Data'!$B$12:$R$112, MATCH(D6311, 'Appendix 1 - Team Data'!$B$12:$B$112,0),4)</f>
        <v>0</v>
      </c>
      <c r="J6311" s="25">
        <f t="shared" si="99"/>
        <v>1</v>
      </c>
    </row>
    <row r="6312" spans="2:10">
      <c r="B6312" s="3">
        <v>35746</v>
      </c>
      <c r="C6312" s="10" t="s">
        <v>248</v>
      </c>
      <c r="D6312" s="10" t="s">
        <v>275</v>
      </c>
      <c r="E6312" s="25">
        <v>1</v>
      </c>
      <c r="F6312" s="25">
        <v>0</v>
      </c>
      <c r="G6312" s="10" t="s">
        <v>289</v>
      </c>
      <c r="H6312" s="25">
        <f>INDEX('Appendix 1 - Team Data'!$B$12:$R$112, MATCH(C6312, 'Appendix 1 - Team Data'!$B$12:$B$112,0),4)</f>
        <v>30</v>
      </c>
      <c r="I6312" s="25">
        <f>INDEX('Appendix 1 - Team Data'!$B$12:$R$112, MATCH(D6312, 'Appendix 1 - Team Data'!$B$12:$B$112,0),4)</f>
        <v>0</v>
      </c>
      <c r="J6312" s="25">
        <f t="shared" si="99"/>
        <v>1</v>
      </c>
    </row>
    <row r="6313" spans="2:10">
      <c r="B6313" s="3">
        <v>35746</v>
      </c>
      <c r="C6313" s="10" t="s">
        <v>25</v>
      </c>
      <c r="D6313" s="10" t="s">
        <v>222</v>
      </c>
      <c r="E6313" s="25">
        <v>2</v>
      </c>
      <c r="F6313" s="25">
        <v>1</v>
      </c>
      <c r="G6313" s="10" t="s">
        <v>288</v>
      </c>
      <c r="H6313" s="25">
        <f>INDEX('Appendix 1 - Team Data'!$B$12:$R$112, MATCH(C6313, 'Appendix 1 - Team Data'!$B$12:$B$112,0),4)</f>
        <v>90</v>
      </c>
      <c r="I6313" s="25">
        <f>INDEX('Appendix 1 - Team Data'!$B$12:$R$112, MATCH(D6313, 'Appendix 1 - Team Data'!$B$12:$B$112,0),4)</f>
        <v>60</v>
      </c>
      <c r="J6313" s="25">
        <f t="shared" si="99"/>
        <v>1</v>
      </c>
    </row>
    <row r="6314" spans="2:10">
      <c r="B6314" s="3">
        <v>35746</v>
      </c>
      <c r="C6314" s="10" t="s">
        <v>270</v>
      </c>
      <c r="D6314" s="10" t="s">
        <v>16</v>
      </c>
      <c r="E6314" s="25">
        <v>0</v>
      </c>
      <c r="F6314" s="25">
        <v>1</v>
      </c>
      <c r="G6314" s="10" t="s">
        <v>289</v>
      </c>
      <c r="H6314" s="25">
        <f>INDEX('Appendix 1 - Team Data'!$B$12:$R$112, MATCH(C6314, 'Appendix 1 - Team Data'!$B$12:$B$112,0),4)</f>
        <v>0</v>
      </c>
      <c r="I6314" s="25">
        <f>INDEX('Appendix 1 - Team Data'!$B$12:$R$112, MATCH(D6314, 'Appendix 1 - Team Data'!$B$12:$B$112,0),4)</f>
        <v>30</v>
      </c>
      <c r="J6314" s="25">
        <f t="shared" si="99"/>
        <v>1</v>
      </c>
    </row>
    <row r="6315" spans="2:10">
      <c r="B6315" s="3">
        <v>35749</v>
      </c>
      <c r="C6315" s="10" t="s">
        <v>45</v>
      </c>
      <c r="D6315" s="10" t="s">
        <v>221</v>
      </c>
      <c r="E6315" s="25">
        <v>2</v>
      </c>
      <c r="F6315" s="25">
        <v>1</v>
      </c>
      <c r="G6315" s="10" t="s">
        <v>289</v>
      </c>
      <c r="H6315" s="25">
        <f>INDEX('Appendix 1 - Team Data'!$B$12:$R$112, MATCH(C6315, 'Appendix 1 - Team Data'!$B$12:$B$112,0),4)</f>
        <v>90</v>
      </c>
      <c r="I6315" s="25">
        <f>INDEX('Appendix 1 - Team Data'!$B$12:$R$112, MATCH(D6315, 'Appendix 1 - Team Data'!$B$12:$B$112,0),4)</f>
        <v>60</v>
      </c>
      <c r="J6315" s="25">
        <f t="shared" si="99"/>
        <v>1</v>
      </c>
    </row>
    <row r="6316" spans="2:10">
      <c r="B6316" s="3">
        <v>35749</v>
      </c>
      <c r="C6316" s="10" t="s">
        <v>211</v>
      </c>
      <c r="D6316" s="10" t="s">
        <v>15</v>
      </c>
      <c r="E6316" s="25">
        <v>1</v>
      </c>
      <c r="F6316" s="25">
        <v>0</v>
      </c>
      <c r="G6316" s="10" t="s">
        <v>289</v>
      </c>
      <c r="H6316" s="25">
        <f>INDEX('Appendix 1 - Team Data'!$B$12:$R$112, MATCH(C6316, 'Appendix 1 - Team Data'!$B$12:$B$112,0),4)</f>
        <v>90</v>
      </c>
      <c r="I6316" s="25">
        <f>INDEX('Appendix 1 - Team Data'!$B$12:$R$112, MATCH(D6316, 'Appendix 1 - Team Data'!$B$12:$B$112,0),4)</f>
        <v>50</v>
      </c>
      <c r="J6316" s="25">
        <f t="shared" si="99"/>
        <v>1</v>
      </c>
    </row>
    <row r="6317" spans="2:10">
      <c r="B6317" s="3">
        <v>35750</v>
      </c>
      <c r="C6317" s="10" t="s">
        <v>53</v>
      </c>
      <c r="D6317" s="10" t="s">
        <v>23</v>
      </c>
      <c r="E6317" s="25">
        <v>3</v>
      </c>
      <c r="F6317" s="25">
        <v>2</v>
      </c>
      <c r="G6317" s="10" t="s">
        <v>289</v>
      </c>
      <c r="H6317" s="25">
        <f>INDEX('Appendix 1 - Team Data'!$B$12:$R$112, MATCH(C6317, 'Appendix 1 - Team Data'!$B$12:$B$112,0),4)</f>
        <v>50</v>
      </c>
      <c r="I6317" s="25">
        <f>INDEX('Appendix 1 - Team Data'!$B$12:$R$112, MATCH(D6317, 'Appendix 1 - Team Data'!$B$12:$B$112,0),4)</f>
        <v>70</v>
      </c>
      <c r="J6317" s="25">
        <f t="shared" si="99"/>
        <v>1</v>
      </c>
    </row>
    <row r="6318" spans="2:10">
      <c r="B6318" s="3">
        <v>35750</v>
      </c>
      <c r="C6318" s="10" t="s">
        <v>27</v>
      </c>
      <c r="D6318" s="10" t="s">
        <v>215</v>
      </c>
      <c r="E6318" s="25">
        <v>1</v>
      </c>
      <c r="F6318" s="25">
        <v>0</v>
      </c>
      <c r="G6318" s="10" t="s">
        <v>289</v>
      </c>
      <c r="H6318" s="25">
        <f>INDEX('Appendix 1 - Team Data'!$B$12:$R$112, MATCH(C6318, 'Appendix 1 - Team Data'!$B$12:$B$112,0),4)</f>
        <v>80</v>
      </c>
      <c r="I6318" s="25">
        <f>INDEX('Appendix 1 - Team Data'!$B$12:$R$112, MATCH(D6318, 'Appendix 1 - Team Data'!$B$12:$B$112,0),4)</f>
        <v>70</v>
      </c>
      <c r="J6318" s="25">
        <f t="shared" si="99"/>
        <v>1</v>
      </c>
    </row>
    <row r="6319" spans="2:10">
      <c r="B6319" s="3">
        <v>35753</v>
      </c>
      <c r="C6319" s="10" t="s">
        <v>51</v>
      </c>
      <c r="D6319" s="10" t="s">
        <v>257</v>
      </c>
      <c r="E6319" s="25">
        <v>1</v>
      </c>
      <c r="F6319" s="25">
        <v>2</v>
      </c>
      <c r="G6319" s="10" t="s">
        <v>288</v>
      </c>
      <c r="H6319" s="25">
        <f>INDEX('Appendix 1 - Team Data'!$B$12:$R$112, MATCH(C6319, 'Appendix 1 - Team Data'!$B$12:$B$112,0),4)</f>
        <v>70</v>
      </c>
      <c r="I6319" s="25">
        <f>INDEX('Appendix 1 - Team Data'!$B$12:$R$112, MATCH(D6319, 'Appendix 1 - Team Data'!$B$12:$B$112,0),4)</f>
        <v>20</v>
      </c>
      <c r="J6319" s="25">
        <f t="shared" si="99"/>
        <v>1</v>
      </c>
    </row>
    <row r="6320" spans="2:10">
      <c r="B6320" s="3">
        <v>35767</v>
      </c>
      <c r="C6320" s="10" t="s">
        <v>17</v>
      </c>
      <c r="D6320" s="10" t="s">
        <v>234</v>
      </c>
      <c r="E6320" s="25">
        <v>3</v>
      </c>
      <c r="F6320" s="25">
        <v>2</v>
      </c>
      <c r="G6320" s="10" t="s">
        <v>288</v>
      </c>
      <c r="H6320" s="25">
        <f>INDEX('Appendix 1 - Team Data'!$B$12:$R$112, MATCH(C6320, 'Appendix 1 - Team Data'!$B$12:$B$112,0),4)</f>
        <v>50</v>
      </c>
      <c r="I6320" s="25">
        <f>INDEX('Appendix 1 - Team Data'!$B$12:$R$112, MATCH(D6320, 'Appendix 1 - Team Data'!$B$12:$B$112,0),4)</f>
        <v>40</v>
      </c>
      <c r="J6320" s="25">
        <f t="shared" si="99"/>
        <v>1</v>
      </c>
    </row>
    <row r="6321" spans="2:10">
      <c r="B6321" s="3">
        <v>35769</v>
      </c>
      <c r="C6321" s="10" t="s">
        <v>266</v>
      </c>
      <c r="D6321" s="10" t="s">
        <v>51</v>
      </c>
      <c r="E6321" s="25">
        <v>1</v>
      </c>
      <c r="F6321" s="25">
        <v>2</v>
      </c>
      <c r="G6321" s="10" t="s">
        <v>312</v>
      </c>
      <c r="H6321" s="25">
        <f>INDEX('Appendix 1 - Team Data'!$B$12:$R$112, MATCH(C6321, 'Appendix 1 - Team Data'!$B$12:$B$112,0),4)</f>
        <v>10</v>
      </c>
      <c r="I6321" s="25">
        <f>INDEX('Appendix 1 - Team Data'!$B$12:$R$112, MATCH(D6321, 'Appendix 1 - Team Data'!$B$12:$B$112,0),4)</f>
        <v>70</v>
      </c>
      <c r="J6321" s="25">
        <f t="shared" si="99"/>
        <v>1</v>
      </c>
    </row>
    <row r="6322" spans="2:10">
      <c r="B6322" s="3">
        <v>35771</v>
      </c>
      <c r="C6322" s="10" t="s">
        <v>257</v>
      </c>
      <c r="D6322" s="10" t="s">
        <v>51</v>
      </c>
      <c r="E6322" s="25">
        <v>1</v>
      </c>
      <c r="F6322" s="25">
        <v>0</v>
      </c>
      <c r="G6322" s="10" t="s">
        <v>312</v>
      </c>
      <c r="H6322" s="25">
        <f>INDEX('Appendix 1 - Team Data'!$B$12:$R$112, MATCH(C6322, 'Appendix 1 - Team Data'!$B$12:$B$112,0),4)</f>
        <v>20</v>
      </c>
      <c r="I6322" s="25">
        <f>INDEX('Appendix 1 - Team Data'!$B$12:$R$112, MATCH(D6322, 'Appendix 1 - Team Data'!$B$12:$B$112,0),4)</f>
        <v>70</v>
      </c>
      <c r="J6322" s="25">
        <f t="shared" si="99"/>
        <v>1</v>
      </c>
    </row>
    <row r="6323" spans="2:10">
      <c r="B6323" s="3">
        <v>35771</v>
      </c>
      <c r="C6323" s="10" t="s">
        <v>250</v>
      </c>
      <c r="D6323" s="10" t="s">
        <v>35</v>
      </c>
      <c r="E6323" s="25">
        <v>1</v>
      </c>
      <c r="F6323" s="25">
        <v>2</v>
      </c>
      <c r="G6323" s="10" t="s">
        <v>288</v>
      </c>
      <c r="H6323" s="25">
        <f>INDEX('Appendix 1 - Team Data'!$B$12:$R$112, MATCH(C6323, 'Appendix 1 - Team Data'!$B$12:$B$112,0),4)</f>
        <v>20</v>
      </c>
      <c r="I6323" s="25">
        <f>INDEX('Appendix 1 - Team Data'!$B$12:$R$112, MATCH(D6323, 'Appendix 1 - Team Data'!$B$12:$B$112,0),4)</f>
        <v>90</v>
      </c>
      <c r="J6323" s="25">
        <f t="shared" si="99"/>
        <v>1</v>
      </c>
    </row>
    <row r="6324" spans="2:10">
      <c r="B6324" s="3">
        <v>35779</v>
      </c>
      <c r="C6324" s="10" t="s">
        <v>249</v>
      </c>
      <c r="D6324" s="10" t="s">
        <v>250</v>
      </c>
      <c r="E6324" s="25">
        <v>1</v>
      </c>
      <c r="F6324" s="25">
        <v>0</v>
      </c>
      <c r="G6324" s="10" t="s">
        <v>295</v>
      </c>
      <c r="H6324" s="25">
        <f>INDEX('Appendix 1 - Team Data'!$B$12:$R$112, MATCH(C6324, 'Appendix 1 - Team Data'!$B$12:$B$112,0),4)</f>
        <v>20</v>
      </c>
      <c r="I6324" s="25">
        <f>INDEX('Appendix 1 - Team Data'!$B$12:$R$112, MATCH(D6324, 'Appendix 1 - Team Data'!$B$12:$B$112,0),4)</f>
        <v>20</v>
      </c>
      <c r="J6324" s="25">
        <f t="shared" si="99"/>
        <v>1</v>
      </c>
    </row>
    <row r="6325" spans="2:10">
      <c r="B6325" s="3">
        <v>35780</v>
      </c>
      <c r="C6325" s="10" t="s">
        <v>35</v>
      </c>
      <c r="D6325" s="10" t="s">
        <v>41</v>
      </c>
      <c r="E6325" s="25">
        <v>3</v>
      </c>
      <c r="F6325" s="25">
        <v>2</v>
      </c>
      <c r="G6325" s="10" t="s">
        <v>295</v>
      </c>
      <c r="H6325" s="25">
        <f>INDEX('Appendix 1 - Team Data'!$B$12:$R$112, MATCH(C6325, 'Appendix 1 - Team Data'!$B$12:$B$112,0),4)</f>
        <v>90</v>
      </c>
      <c r="I6325" s="25">
        <f>INDEX('Appendix 1 - Team Data'!$B$12:$R$112, MATCH(D6325, 'Appendix 1 - Team Data'!$B$12:$B$112,0),4)</f>
        <v>80</v>
      </c>
      <c r="J6325" s="25">
        <f t="shared" si="99"/>
        <v>1</v>
      </c>
    </row>
    <row r="6326" spans="2:10">
      <c r="B6326" s="3">
        <v>35780</v>
      </c>
      <c r="C6326" s="10" t="s">
        <v>16</v>
      </c>
      <c r="D6326" s="10" t="s">
        <v>26</v>
      </c>
      <c r="E6326" s="25">
        <v>1</v>
      </c>
      <c r="F6326" s="25">
        <v>0</v>
      </c>
      <c r="G6326" s="10" t="s">
        <v>295</v>
      </c>
      <c r="H6326" s="25">
        <f>INDEX('Appendix 1 - Team Data'!$B$12:$R$112, MATCH(C6326, 'Appendix 1 - Team Data'!$B$12:$B$112,0),4)</f>
        <v>30</v>
      </c>
      <c r="I6326" s="25">
        <f>INDEX('Appendix 1 - Team Data'!$B$12:$R$112, MATCH(D6326, 'Appendix 1 - Team Data'!$B$12:$B$112,0),4)</f>
        <v>60</v>
      </c>
      <c r="J6326" s="25">
        <f t="shared" si="99"/>
        <v>1</v>
      </c>
    </row>
    <row r="6327" spans="2:10">
      <c r="B6327" s="3">
        <v>35781</v>
      </c>
      <c r="C6327" s="10" t="s">
        <v>18</v>
      </c>
      <c r="D6327" s="10" t="s">
        <v>250</v>
      </c>
      <c r="E6327" s="25">
        <v>4</v>
      </c>
      <c r="F6327" s="25">
        <v>3</v>
      </c>
      <c r="G6327" s="10" t="s">
        <v>295</v>
      </c>
      <c r="H6327" s="25">
        <f>INDEX('Appendix 1 - Team Data'!$B$12:$R$112, MATCH(C6327, 'Appendix 1 - Team Data'!$B$12:$B$112,0),4)</f>
        <v>80</v>
      </c>
      <c r="I6327" s="25">
        <f>INDEX('Appendix 1 - Team Data'!$B$12:$R$112, MATCH(D6327, 'Appendix 1 - Team Data'!$B$12:$B$112,0),4)</f>
        <v>20</v>
      </c>
      <c r="J6327" s="25">
        <f t="shared" si="99"/>
        <v>1</v>
      </c>
    </row>
    <row r="6328" spans="2:10">
      <c r="B6328" s="3">
        <v>35783</v>
      </c>
      <c r="C6328" s="10" t="s">
        <v>18</v>
      </c>
      <c r="D6328" s="10" t="s">
        <v>26</v>
      </c>
      <c r="E6328" s="25">
        <v>0</v>
      </c>
      <c r="F6328" s="25">
        <v>1</v>
      </c>
      <c r="G6328" s="10" t="s">
        <v>295</v>
      </c>
      <c r="H6328" s="25">
        <f>INDEX('Appendix 1 - Team Data'!$B$12:$R$112, MATCH(C6328, 'Appendix 1 - Team Data'!$B$12:$B$112,0),4)</f>
        <v>80</v>
      </c>
      <c r="I6328" s="25">
        <f>INDEX('Appendix 1 - Team Data'!$B$12:$R$112, MATCH(D6328, 'Appendix 1 - Team Data'!$B$12:$B$112,0),4)</f>
        <v>60</v>
      </c>
      <c r="J6328" s="25">
        <f t="shared" si="99"/>
        <v>1</v>
      </c>
    </row>
    <row r="6329" spans="2:10">
      <c r="B6329" s="3">
        <v>35784</v>
      </c>
      <c r="C6329" s="10" t="s">
        <v>17</v>
      </c>
      <c r="D6329" s="10" t="s">
        <v>251</v>
      </c>
      <c r="E6329" s="25">
        <v>1</v>
      </c>
      <c r="F6329" s="25">
        <v>2</v>
      </c>
      <c r="G6329" s="10" t="s">
        <v>288</v>
      </c>
      <c r="H6329" s="25">
        <f>INDEX('Appendix 1 - Team Data'!$B$12:$R$112, MATCH(C6329, 'Appendix 1 - Team Data'!$B$12:$B$112,0),4)</f>
        <v>50</v>
      </c>
      <c r="I6329" s="25">
        <f>INDEX('Appendix 1 - Team Data'!$B$12:$R$112, MATCH(D6329, 'Appendix 1 - Team Data'!$B$12:$B$112,0),4)</f>
        <v>20</v>
      </c>
      <c r="J6329" s="25">
        <f t="shared" si="99"/>
        <v>1</v>
      </c>
    </row>
    <row r="6330" spans="2:10">
      <c r="B6330" s="3">
        <v>35788</v>
      </c>
      <c r="C6330" s="10" t="s">
        <v>17</v>
      </c>
      <c r="D6330" s="10" t="s">
        <v>251</v>
      </c>
      <c r="E6330" s="25">
        <v>1</v>
      </c>
      <c r="F6330" s="25">
        <v>2</v>
      </c>
      <c r="G6330" s="10" t="s">
        <v>288</v>
      </c>
      <c r="H6330" s="25">
        <f>INDEX('Appendix 1 - Team Data'!$B$12:$R$112, MATCH(C6330, 'Appendix 1 - Team Data'!$B$12:$B$112,0),4)</f>
        <v>50</v>
      </c>
      <c r="I6330" s="25">
        <f>INDEX('Appendix 1 - Team Data'!$B$12:$R$112, MATCH(D6330, 'Appendix 1 - Team Data'!$B$12:$B$112,0),4)</f>
        <v>20</v>
      </c>
      <c r="J6330" s="25">
        <f t="shared" si="99"/>
        <v>1</v>
      </c>
    </row>
    <row r="6331" spans="2:10">
      <c r="B6331" s="3">
        <v>35823</v>
      </c>
      <c r="C6331" s="10" t="s">
        <v>25</v>
      </c>
      <c r="D6331" s="10" t="s">
        <v>21</v>
      </c>
      <c r="E6331" s="25">
        <v>1</v>
      </c>
      <c r="F6331" s="25">
        <v>0</v>
      </c>
      <c r="G6331" s="10" t="s">
        <v>288</v>
      </c>
      <c r="H6331" s="25">
        <f>INDEX('Appendix 1 - Team Data'!$B$12:$R$112, MATCH(C6331, 'Appendix 1 - Team Data'!$B$12:$B$112,0),4)</f>
        <v>90</v>
      </c>
      <c r="I6331" s="25">
        <f>INDEX('Appendix 1 - Team Data'!$B$12:$R$112, MATCH(D6331, 'Appendix 1 - Team Data'!$B$12:$B$112,0),4)</f>
        <v>90</v>
      </c>
      <c r="J6331" s="25">
        <f t="shared" si="99"/>
        <v>1</v>
      </c>
    </row>
    <row r="6332" spans="2:10">
      <c r="B6332" s="3">
        <v>35823</v>
      </c>
      <c r="C6332" s="10" t="s">
        <v>23</v>
      </c>
      <c r="D6332" s="10" t="s">
        <v>33</v>
      </c>
      <c r="E6332" s="25">
        <v>0</v>
      </c>
      <c r="F6332" s="25">
        <v>1</v>
      </c>
      <c r="G6332" s="10" t="s">
        <v>303</v>
      </c>
      <c r="H6332" s="25">
        <f>INDEX('Appendix 1 - Team Data'!$B$12:$R$112, MATCH(C6332, 'Appendix 1 - Team Data'!$B$12:$B$112,0),4)</f>
        <v>70</v>
      </c>
      <c r="I6332" s="25">
        <f>INDEX('Appendix 1 - Team Data'!$B$12:$R$112, MATCH(D6332, 'Appendix 1 - Team Data'!$B$12:$B$112,0),4)</f>
        <v>50</v>
      </c>
      <c r="J6332" s="25">
        <f t="shared" si="99"/>
        <v>1</v>
      </c>
    </row>
    <row r="6333" spans="2:10">
      <c r="B6333" s="3">
        <v>35827</v>
      </c>
      <c r="C6333" s="10" t="s">
        <v>243</v>
      </c>
      <c r="D6333" s="10" t="s">
        <v>231</v>
      </c>
      <c r="E6333" s="25">
        <v>1</v>
      </c>
      <c r="F6333" s="25">
        <v>0</v>
      </c>
      <c r="G6333" s="10" t="s">
        <v>288</v>
      </c>
      <c r="H6333" s="25">
        <f>INDEX('Appendix 1 - Team Data'!$B$12:$R$112, MATCH(C6333, 'Appendix 1 - Team Data'!$B$12:$B$112,0),4)</f>
        <v>30</v>
      </c>
      <c r="I6333" s="25">
        <f>INDEX('Appendix 1 - Team Data'!$B$12:$R$112, MATCH(D6333, 'Appendix 1 - Team Data'!$B$12:$B$112,0),4)</f>
        <v>40</v>
      </c>
      <c r="J6333" s="25">
        <f t="shared" si="99"/>
        <v>1</v>
      </c>
    </row>
    <row r="6334" spans="2:10">
      <c r="B6334" s="3">
        <v>35830</v>
      </c>
      <c r="C6334" s="10" t="s">
        <v>257</v>
      </c>
      <c r="D6334" s="10" t="s">
        <v>47</v>
      </c>
      <c r="E6334" s="25">
        <v>0</v>
      </c>
      <c r="F6334" s="25">
        <v>1</v>
      </c>
      <c r="G6334" s="10" t="s">
        <v>288</v>
      </c>
      <c r="H6334" s="25">
        <f>INDEX('Appendix 1 - Team Data'!$B$12:$R$112, MATCH(C6334, 'Appendix 1 - Team Data'!$B$12:$B$112,0),4)</f>
        <v>20</v>
      </c>
      <c r="I6334" s="25">
        <f>INDEX('Appendix 1 - Team Data'!$B$12:$R$112, MATCH(D6334, 'Appendix 1 - Team Data'!$B$12:$B$112,0),4)</f>
        <v>40</v>
      </c>
      <c r="J6334" s="25">
        <f t="shared" si="99"/>
        <v>1</v>
      </c>
    </row>
    <row r="6335" spans="2:10">
      <c r="B6335" s="3">
        <v>35831</v>
      </c>
      <c r="C6335" s="10" t="s">
        <v>31</v>
      </c>
      <c r="D6335" s="10" t="s">
        <v>232</v>
      </c>
      <c r="E6335" s="25">
        <v>2</v>
      </c>
      <c r="F6335" s="25">
        <v>3</v>
      </c>
      <c r="G6335" s="10" t="s">
        <v>326</v>
      </c>
      <c r="H6335" s="25">
        <f>INDEX('Appendix 1 - Team Data'!$B$12:$R$112, MATCH(C6335, 'Appendix 1 - Team Data'!$B$12:$B$112,0),4)</f>
        <v>70</v>
      </c>
      <c r="I6335" s="25">
        <f>INDEX('Appendix 1 - Team Data'!$B$12:$R$112, MATCH(D6335, 'Appendix 1 - Team Data'!$B$12:$B$112,0),4)</f>
        <v>40</v>
      </c>
      <c r="J6335" s="25">
        <f t="shared" si="99"/>
        <v>1</v>
      </c>
    </row>
    <row r="6336" spans="2:10">
      <c r="B6336" s="3">
        <v>35833</v>
      </c>
      <c r="C6336" s="10" t="s">
        <v>26</v>
      </c>
      <c r="D6336" s="10" t="s">
        <v>213</v>
      </c>
      <c r="E6336" s="25">
        <v>0</v>
      </c>
      <c r="F6336" s="25">
        <v>1</v>
      </c>
      <c r="G6336" s="10" t="s">
        <v>288</v>
      </c>
      <c r="H6336" s="25">
        <f>INDEX('Appendix 1 - Team Data'!$B$12:$R$112, MATCH(C6336, 'Appendix 1 - Team Data'!$B$12:$B$112,0),4)</f>
        <v>60</v>
      </c>
      <c r="I6336" s="25">
        <f>INDEX('Appendix 1 - Team Data'!$B$12:$R$112, MATCH(D6336, 'Appendix 1 - Team Data'!$B$12:$B$112,0),4)</f>
        <v>80</v>
      </c>
      <c r="J6336" s="25">
        <f t="shared" si="99"/>
        <v>1</v>
      </c>
    </row>
    <row r="6337" spans="2:10">
      <c r="B6337" s="3">
        <v>35833</v>
      </c>
      <c r="C6337" s="10" t="s">
        <v>238</v>
      </c>
      <c r="D6337" s="10" t="s">
        <v>231</v>
      </c>
      <c r="E6337" s="25">
        <v>0</v>
      </c>
      <c r="F6337" s="25">
        <v>1</v>
      </c>
      <c r="G6337" s="10" t="s">
        <v>306</v>
      </c>
      <c r="H6337" s="25">
        <f>INDEX('Appendix 1 - Team Data'!$B$12:$R$112, MATCH(C6337, 'Appendix 1 - Team Data'!$B$12:$B$112,0),4)</f>
        <v>40</v>
      </c>
      <c r="I6337" s="25">
        <f>INDEX('Appendix 1 - Team Data'!$B$12:$R$112, MATCH(D6337, 'Appendix 1 - Team Data'!$B$12:$B$112,0),4)</f>
        <v>40</v>
      </c>
      <c r="J6337" s="25">
        <f t="shared" si="99"/>
        <v>1</v>
      </c>
    </row>
    <row r="6338" spans="2:10">
      <c r="B6338" s="3">
        <v>35833</v>
      </c>
      <c r="C6338" s="10" t="s">
        <v>31</v>
      </c>
      <c r="D6338" s="10" t="s">
        <v>216</v>
      </c>
      <c r="E6338" s="25">
        <v>1</v>
      </c>
      <c r="F6338" s="25">
        <v>2</v>
      </c>
      <c r="G6338" s="10" t="s">
        <v>326</v>
      </c>
      <c r="H6338" s="25">
        <f>INDEX('Appendix 1 - Team Data'!$B$12:$R$112, MATCH(C6338, 'Appendix 1 - Team Data'!$B$12:$B$112,0),4)</f>
        <v>70</v>
      </c>
      <c r="I6338" s="25">
        <f>INDEX('Appendix 1 - Team Data'!$B$12:$R$112, MATCH(D6338, 'Appendix 1 - Team Data'!$B$12:$B$112,0),4)</f>
        <v>70</v>
      </c>
      <c r="J6338" s="25">
        <f t="shared" si="99"/>
        <v>1</v>
      </c>
    </row>
    <row r="6339" spans="2:10">
      <c r="B6339" s="3">
        <v>35833</v>
      </c>
      <c r="C6339" s="10" t="s">
        <v>254</v>
      </c>
      <c r="D6339" s="10" t="s">
        <v>43</v>
      </c>
      <c r="E6339" s="25">
        <v>0</v>
      </c>
      <c r="F6339" s="25">
        <v>1</v>
      </c>
      <c r="G6339" s="10" t="s">
        <v>288</v>
      </c>
      <c r="H6339" s="25">
        <f>INDEX('Appendix 1 - Team Data'!$B$12:$R$112, MATCH(C6339, 'Appendix 1 - Team Data'!$B$12:$B$112,0),4)</f>
        <v>20</v>
      </c>
      <c r="I6339" s="25">
        <f>INDEX('Appendix 1 - Team Data'!$B$12:$R$112, MATCH(D6339, 'Appendix 1 - Team Data'!$B$12:$B$112,0),4)</f>
        <v>70</v>
      </c>
      <c r="J6339" s="25">
        <f t="shared" si="99"/>
        <v>1</v>
      </c>
    </row>
    <row r="6340" spans="2:10">
      <c r="B6340" s="3">
        <v>35834</v>
      </c>
      <c r="C6340" s="10" t="s">
        <v>251</v>
      </c>
      <c r="D6340" s="10" t="s">
        <v>266</v>
      </c>
      <c r="E6340" s="25">
        <v>0</v>
      </c>
      <c r="F6340" s="25">
        <v>1</v>
      </c>
      <c r="G6340" s="10" t="s">
        <v>306</v>
      </c>
      <c r="H6340" s="25">
        <f>INDEX('Appendix 1 - Team Data'!$B$12:$R$112, MATCH(C6340, 'Appendix 1 - Team Data'!$B$12:$B$112,0),4)</f>
        <v>20</v>
      </c>
      <c r="I6340" s="25">
        <f>INDEX('Appendix 1 - Team Data'!$B$12:$R$112, MATCH(D6340, 'Appendix 1 - Team Data'!$B$12:$B$112,0),4)</f>
        <v>10</v>
      </c>
      <c r="J6340" s="25">
        <f t="shared" si="99"/>
        <v>1</v>
      </c>
    </row>
    <row r="6341" spans="2:10">
      <c r="B6341" s="3">
        <v>35834</v>
      </c>
      <c r="C6341" s="10" t="s">
        <v>259</v>
      </c>
      <c r="D6341" s="10" t="s">
        <v>247</v>
      </c>
      <c r="E6341" s="25">
        <v>2</v>
      </c>
      <c r="F6341" s="25">
        <v>3</v>
      </c>
      <c r="G6341" s="10" t="s">
        <v>302</v>
      </c>
      <c r="H6341" s="25">
        <f>INDEX('Appendix 1 - Team Data'!$B$12:$R$112, MATCH(C6341, 'Appendix 1 - Team Data'!$B$12:$B$112,0),4)</f>
        <v>10</v>
      </c>
      <c r="I6341" s="25">
        <f>INDEX('Appendix 1 - Team Data'!$B$12:$R$112, MATCH(D6341, 'Appendix 1 - Team Data'!$B$12:$B$112,0),4)</f>
        <v>30</v>
      </c>
      <c r="J6341" s="25">
        <f t="shared" si="99"/>
        <v>1</v>
      </c>
    </row>
    <row r="6342" spans="2:10">
      <c r="B6342" s="3">
        <v>35837</v>
      </c>
      <c r="C6342" s="10" t="s">
        <v>26</v>
      </c>
      <c r="D6342" s="10" t="s">
        <v>43</v>
      </c>
      <c r="E6342" s="25">
        <v>1</v>
      </c>
      <c r="F6342" s="25">
        <v>0</v>
      </c>
      <c r="G6342" s="10" t="s">
        <v>288</v>
      </c>
      <c r="H6342" s="25">
        <f>INDEX('Appendix 1 - Team Data'!$B$12:$R$112, MATCH(C6342, 'Appendix 1 - Team Data'!$B$12:$B$112,0),4)</f>
        <v>60</v>
      </c>
      <c r="I6342" s="25">
        <f>INDEX('Appendix 1 - Team Data'!$B$12:$R$112, MATCH(D6342, 'Appendix 1 - Team Data'!$B$12:$B$112,0),4)</f>
        <v>70</v>
      </c>
      <c r="J6342" s="25">
        <f t="shared" si="99"/>
        <v>1</v>
      </c>
    </row>
    <row r="6343" spans="2:10">
      <c r="B6343" s="3">
        <v>35837</v>
      </c>
      <c r="C6343" s="10" t="s">
        <v>238</v>
      </c>
      <c r="D6343" s="10" t="s">
        <v>251</v>
      </c>
      <c r="E6343" s="25">
        <v>2</v>
      </c>
      <c r="F6343" s="25">
        <v>1</v>
      </c>
      <c r="G6343" s="10" t="s">
        <v>306</v>
      </c>
      <c r="H6343" s="25">
        <f>INDEX('Appendix 1 - Team Data'!$B$12:$R$112, MATCH(C6343, 'Appendix 1 - Team Data'!$B$12:$B$112,0),4)</f>
        <v>40</v>
      </c>
      <c r="I6343" s="25">
        <f>INDEX('Appendix 1 - Team Data'!$B$12:$R$112, MATCH(D6343, 'Appendix 1 - Team Data'!$B$12:$B$112,0),4)</f>
        <v>20</v>
      </c>
      <c r="J6343" s="25">
        <f t="shared" si="99"/>
        <v>1</v>
      </c>
    </row>
    <row r="6344" spans="2:10">
      <c r="B6344" s="3">
        <v>35838</v>
      </c>
      <c r="C6344" s="10" t="s">
        <v>247</v>
      </c>
      <c r="D6344" s="10" t="s">
        <v>41</v>
      </c>
      <c r="E6344" s="25">
        <v>0</v>
      </c>
      <c r="F6344" s="25">
        <v>1</v>
      </c>
      <c r="G6344" s="10" t="s">
        <v>302</v>
      </c>
      <c r="H6344" s="25">
        <f>INDEX('Appendix 1 - Team Data'!$B$12:$R$112, MATCH(C6344, 'Appendix 1 - Team Data'!$B$12:$B$112,0),4)</f>
        <v>30</v>
      </c>
      <c r="I6344" s="25">
        <f>INDEX('Appendix 1 - Team Data'!$B$12:$R$112, MATCH(D6344, 'Appendix 1 - Team Data'!$B$12:$B$112,0),4)</f>
        <v>80</v>
      </c>
      <c r="J6344" s="25">
        <f t="shared" si="99"/>
        <v>1</v>
      </c>
    </row>
    <row r="6345" spans="2:10">
      <c r="B6345" s="3">
        <v>35841</v>
      </c>
      <c r="C6345" s="10" t="s">
        <v>35</v>
      </c>
      <c r="D6345" s="10" t="s">
        <v>247</v>
      </c>
      <c r="E6345" s="25">
        <v>1</v>
      </c>
      <c r="F6345" s="25">
        <v>0</v>
      </c>
      <c r="G6345" s="10" t="s">
        <v>302</v>
      </c>
      <c r="H6345" s="25">
        <f>INDEX('Appendix 1 - Team Data'!$B$12:$R$112, MATCH(C6345, 'Appendix 1 - Team Data'!$B$12:$B$112,0),4)</f>
        <v>90</v>
      </c>
      <c r="I6345" s="25">
        <f>INDEX('Appendix 1 - Team Data'!$B$12:$R$112, MATCH(D6345, 'Appendix 1 - Team Data'!$B$12:$B$112,0),4)</f>
        <v>30</v>
      </c>
      <c r="J6345" s="25">
        <f t="shared" si="99"/>
        <v>1</v>
      </c>
    </row>
    <row r="6346" spans="2:10">
      <c r="B6346" s="3">
        <v>35841</v>
      </c>
      <c r="C6346" s="10" t="s">
        <v>238</v>
      </c>
      <c r="D6346" s="10" t="s">
        <v>266</v>
      </c>
      <c r="E6346" s="25">
        <v>1</v>
      </c>
      <c r="F6346" s="25">
        <v>0</v>
      </c>
      <c r="G6346" s="10" t="s">
        <v>306</v>
      </c>
      <c r="H6346" s="25">
        <f>INDEX('Appendix 1 - Team Data'!$B$12:$R$112, MATCH(C6346, 'Appendix 1 - Team Data'!$B$12:$B$112,0),4)</f>
        <v>40</v>
      </c>
      <c r="I6346" s="25">
        <f>INDEX('Appendix 1 - Team Data'!$B$12:$R$112, MATCH(D6346, 'Appendix 1 - Team Data'!$B$12:$B$112,0),4)</f>
        <v>10</v>
      </c>
      <c r="J6346" s="25">
        <f t="shared" si="99"/>
        <v>1</v>
      </c>
    </row>
    <row r="6347" spans="2:10">
      <c r="B6347" s="3">
        <v>35841</v>
      </c>
      <c r="C6347" s="10" t="s">
        <v>231</v>
      </c>
      <c r="D6347" s="10" t="s">
        <v>251</v>
      </c>
      <c r="E6347" s="25">
        <v>2</v>
      </c>
      <c r="F6347" s="25">
        <v>1</v>
      </c>
      <c r="G6347" s="10" t="s">
        <v>306</v>
      </c>
      <c r="H6347" s="25">
        <f>INDEX('Appendix 1 - Team Data'!$B$12:$R$112, MATCH(C6347, 'Appendix 1 - Team Data'!$B$12:$B$112,0),4)</f>
        <v>40</v>
      </c>
      <c r="I6347" s="25">
        <f>INDEX('Appendix 1 - Team Data'!$B$12:$R$112, MATCH(D6347, 'Appendix 1 - Team Data'!$B$12:$B$112,0),4)</f>
        <v>20</v>
      </c>
      <c r="J6347" s="25">
        <f t="shared" si="99"/>
        <v>1</v>
      </c>
    </row>
    <row r="6348" spans="2:10">
      <c r="B6348" s="3">
        <v>35843</v>
      </c>
      <c r="C6348" s="10" t="s">
        <v>17</v>
      </c>
      <c r="D6348" s="10" t="s">
        <v>22</v>
      </c>
      <c r="E6348" s="25">
        <v>0</v>
      </c>
      <c r="F6348" s="25">
        <v>1</v>
      </c>
      <c r="G6348" s="10" t="s">
        <v>306</v>
      </c>
      <c r="H6348" s="25">
        <f>INDEX('Appendix 1 - Team Data'!$B$12:$R$112, MATCH(C6348, 'Appendix 1 - Team Data'!$B$12:$B$112,0),4)</f>
        <v>50</v>
      </c>
      <c r="I6348" s="25">
        <f>INDEX('Appendix 1 - Team Data'!$B$12:$R$112, MATCH(D6348, 'Appendix 1 - Team Data'!$B$12:$B$112,0),4)</f>
        <v>50</v>
      </c>
      <c r="J6348" s="25">
        <f t="shared" si="99"/>
        <v>1</v>
      </c>
    </row>
    <row r="6349" spans="2:10">
      <c r="B6349" s="3">
        <v>35848</v>
      </c>
      <c r="C6349" s="10" t="s">
        <v>22</v>
      </c>
      <c r="D6349" s="10" t="s">
        <v>250</v>
      </c>
      <c r="E6349" s="25">
        <v>1</v>
      </c>
      <c r="F6349" s="25">
        <v>2</v>
      </c>
      <c r="G6349" s="10" t="s">
        <v>306</v>
      </c>
      <c r="H6349" s="25">
        <f>INDEX('Appendix 1 - Team Data'!$B$12:$R$112, MATCH(C6349, 'Appendix 1 - Team Data'!$B$12:$B$112,0),4)</f>
        <v>50</v>
      </c>
      <c r="I6349" s="25">
        <f>INDEX('Appendix 1 - Team Data'!$B$12:$R$112, MATCH(D6349, 'Appendix 1 - Team Data'!$B$12:$B$112,0),4)</f>
        <v>20</v>
      </c>
      <c r="J6349" s="25">
        <f t="shared" si="99"/>
        <v>1</v>
      </c>
    </row>
    <row r="6350" spans="2:10">
      <c r="B6350" s="3">
        <v>35850</v>
      </c>
      <c r="C6350" s="10" t="s">
        <v>41</v>
      </c>
      <c r="D6350" s="10" t="s">
        <v>212</v>
      </c>
      <c r="E6350" s="25">
        <v>2</v>
      </c>
      <c r="F6350" s="25">
        <v>3</v>
      </c>
      <c r="G6350" s="10" t="s">
        <v>288</v>
      </c>
      <c r="H6350" s="25">
        <f>INDEX('Appendix 1 - Team Data'!$B$12:$R$112, MATCH(C6350, 'Appendix 1 - Team Data'!$B$12:$B$112,0),4)</f>
        <v>80</v>
      </c>
      <c r="I6350" s="25">
        <f>INDEX('Appendix 1 - Team Data'!$B$12:$R$112, MATCH(D6350, 'Appendix 1 - Team Data'!$B$12:$B$112,0),4)</f>
        <v>80</v>
      </c>
      <c r="J6350" s="25">
        <f t="shared" si="99"/>
        <v>1</v>
      </c>
    </row>
    <row r="6351" spans="2:10">
      <c r="B6351" s="3">
        <v>35855</v>
      </c>
      <c r="C6351" s="10" t="s">
        <v>53</v>
      </c>
      <c r="D6351" s="10" t="s">
        <v>43</v>
      </c>
      <c r="E6351" s="25">
        <v>2</v>
      </c>
      <c r="F6351" s="25">
        <v>1</v>
      </c>
      <c r="G6351" s="10" t="s">
        <v>338</v>
      </c>
      <c r="H6351" s="25">
        <f>INDEX('Appendix 1 - Team Data'!$B$12:$R$112, MATCH(C6351, 'Appendix 1 - Team Data'!$B$12:$B$112,0),4)</f>
        <v>50</v>
      </c>
      <c r="I6351" s="25">
        <f>INDEX('Appendix 1 - Team Data'!$B$12:$R$112, MATCH(D6351, 'Appendix 1 - Team Data'!$B$12:$B$112,0),4)</f>
        <v>70</v>
      </c>
      <c r="J6351" s="25">
        <f t="shared" si="99"/>
        <v>1</v>
      </c>
    </row>
    <row r="6352" spans="2:10">
      <c r="B6352" s="3">
        <v>35858</v>
      </c>
      <c r="C6352" s="10" t="s">
        <v>248</v>
      </c>
      <c r="D6352" s="10" t="s">
        <v>43</v>
      </c>
      <c r="E6352" s="25">
        <v>1</v>
      </c>
      <c r="F6352" s="25">
        <v>2</v>
      </c>
      <c r="G6352" s="10" t="s">
        <v>338</v>
      </c>
      <c r="H6352" s="25">
        <f>INDEX('Appendix 1 - Team Data'!$B$12:$R$112, MATCH(C6352, 'Appendix 1 - Team Data'!$B$12:$B$112,0),4)</f>
        <v>30</v>
      </c>
      <c r="I6352" s="25">
        <f>INDEX('Appendix 1 - Team Data'!$B$12:$R$112, MATCH(D6352, 'Appendix 1 - Team Data'!$B$12:$B$112,0),4)</f>
        <v>70</v>
      </c>
      <c r="J6352" s="25">
        <f t="shared" si="99"/>
        <v>1</v>
      </c>
    </row>
    <row r="6353" spans="2:10">
      <c r="B6353" s="3">
        <v>35872</v>
      </c>
      <c r="C6353" s="10" t="s">
        <v>228</v>
      </c>
      <c r="D6353" s="10" t="s">
        <v>252</v>
      </c>
      <c r="E6353" s="25">
        <v>0</v>
      </c>
      <c r="F6353" s="25">
        <v>1</v>
      </c>
      <c r="G6353" s="10" t="s">
        <v>288</v>
      </c>
      <c r="H6353" s="25">
        <f>INDEX('Appendix 1 - Team Data'!$B$12:$R$112, MATCH(C6353, 'Appendix 1 - Team Data'!$B$12:$B$112,0),4)</f>
        <v>50</v>
      </c>
      <c r="I6353" s="25">
        <f>INDEX('Appendix 1 - Team Data'!$B$12:$R$112, MATCH(D6353, 'Appendix 1 - Team Data'!$B$12:$B$112,0),4)</f>
        <v>20</v>
      </c>
      <c r="J6353" s="25">
        <f t="shared" si="99"/>
        <v>1</v>
      </c>
    </row>
    <row r="6354" spans="2:10">
      <c r="B6354" s="3">
        <v>35879</v>
      </c>
      <c r="C6354" s="10" t="s">
        <v>226</v>
      </c>
      <c r="D6354" s="10" t="s">
        <v>236</v>
      </c>
      <c r="E6354" s="25">
        <v>2</v>
      </c>
      <c r="F6354" s="25">
        <v>3</v>
      </c>
      <c r="G6354" s="10" t="s">
        <v>288</v>
      </c>
      <c r="H6354" s="25">
        <f>INDEX('Appendix 1 - Team Data'!$B$12:$R$112, MATCH(C6354, 'Appendix 1 - Team Data'!$B$12:$B$112,0),4)</f>
        <v>60</v>
      </c>
      <c r="I6354" s="25">
        <f>INDEX('Appendix 1 - Team Data'!$B$12:$R$112, MATCH(D6354, 'Appendix 1 - Team Data'!$B$12:$B$112,0),4)</f>
        <v>40</v>
      </c>
      <c r="J6354" s="25">
        <f t="shared" si="99"/>
        <v>1</v>
      </c>
    </row>
    <row r="6355" spans="2:10">
      <c r="B6355" s="3">
        <v>35879</v>
      </c>
      <c r="C6355" s="10" t="s">
        <v>40</v>
      </c>
      <c r="D6355" s="10" t="s">
        <v>35</v>
      </c>
      <c r="E6355" s="25">
        <v>1</v>
      </c>
      <c r="F6355" s="25">
        <v>2</v>
      </c>
      <c r="G6355" s="10" t="s">
        <v>288</v>
      </c>
      <c r="H6355" s="25">
        <f>INDEX('Appendix 1 - Team Data'!$B$12:$R$112, MATCH(C6355, 'Appendix 1 - Team Data'!$B$12:$B$112,0),4)</f>
        <v>90</v>
      </c>
      <c r="I6355" s="25">
        <f>INDEX('Appendix 1 - Team Data'!$B$12:$R$112, MATCH(D6355, 'Appendix 1 - Team Data'!$B$12:$B$112,0),4)</f>
        <v>90</v>
      </c>
      <c r="J6355" s="25">
        <f t="shared" si="99"/>
        <v>1</v>
      </c>
    </row>
    <row r="6356" spans="2:10">
      <c r="B6356" s="3">
        <v>35879</v>
      </c>
      <c r="C6356" s="10" t="s">
        <v>256</v>
      </c>
      <c r="D6356" s="10" t="s">
        <v>233</v>
      </c>
      <c r="E6356" s="25">
        <v>1</v>
      </c>
      <c r="F6356" s="25">
        <v>0</v>
      </c>
      <c r="G6356" s="10" t="s">
        <v>288</v>
      </c>
      <c r="H6356" s="25">
        <f>INDEX('Appendix 1 - Team Data'!$B$12:$R$112, MATCH(C6356, 'Appendix 1 - Team Data'!$B$12:$B$112,0),4)</f>
        <v>20</v>
      </c>
      <c r="I6356" s="25">
        <f>INDEX('Appendix 1 - Team Data'!$B$12:$R$112, MATCH(D6356, 'Appendix 1 - Team Data'!$B$12:$B$112,0),4)</f>
        <v>40</v>
      </c>
      <c r="J6356" s="25">
        <f t="shared" si="99"/>
        <v>1</v>
      </c>
    </row>
    <row r="6357" spans="2:10">
      <c r="B6357" s="3">
        <v>35879</v>
      </c>
      <c r="C6357" s="10" t="s">
        <v>229</v>
      </c>
      <c r="D6357" s="10" t="s">
        <v>216</v>
      </c>
      <c r="E6357" s="25">
        <v>1</v>
      </c>
      <c r="F6357" s="25">
        <v>0</v>
      </c>
      <c r="G6357" s="10" t="s">
        <v>288</v>
      </c>
      <c r="H6357" s="25">
        <f>INDEX('Appendix 1 - Team Data'!$B$12:$R$112, MATCH(C6357, 'Appendix 1 - Team Data'!$B$12:$B$112,0),4)</f>
        <v>50</v>
      </c>
      <c r="I6357" s="25">
        <f>INDEX('Appendix 1 - Team Data'!$B$12:$R$112, MATCH(D6357, 'Appendix 1 - Team Data'!$B$12:$B$112,0),4)</f>
        <v>70</v>
      </c>
      <c r="J6357" s="25">
        <f t="shared" ref="J6357:J6420" si="100">ABS(F6357-E6357)</f>
        <v>1</v>
      </c>
    </row>
    <row r="6358" spans="2:10">
      <c r="B6358" s="3">
        <v>35879</v>
      </c>
      <c r="C6358" s="10" t="s">
        <v>15</v>
      </c>
      <c r="D6358" s="10" t="s">
        <v>25</v>
      </c>
      <c r="E6358" s="25">
        <v>1</v>
      </c>
      <c r="F6358" s="25">
        <v>0</v>
      </c>
      <c r="G6358" s="10" t="s">
        <v>288</v>
      </c>
      <c r="H6358" s="25">
        <f>INDEX('Appendix 1 - Team Data'!$B$12:$R$112, MATCH(C6358, 'Appendix 1 - Team Data'!$B$12:$B$112,0),4)</f>
        <v>50</v>
      </c>
      <c r="I6358" s="25">
        <f>INDEX('Appendix 1 - Team Data'!$B$12:$R$112, MATCH(D6358, 'Appendix 1 - Team Data'!$B$12:$B$112,0),4)</f>
        <v>90</v>
      </c>
      <c r="J6358" s="25">
        <f t="shared" si="100"/>
        <v>1</v>
      </c>
    </row>
    <row r="6359" spans="2:10">
      <c r="B6359" s="3">
        <v>35879</v>
      </c>
      <c r="C6359" s="10" t="s">
        <v>222</v>
      </c>
      <c r="D6359" s="10" t="s">
        <v>28</v>
      </c>
      <c r="E6359" s="25">
        <v>0</v>
      </c>
      <c r="F6359" s="25">
        <v>1</v>
      </c>
      <c r="G6359" s="10" t="s">
        <v>288</v>
      </c>
      <c r="H6359" s="25">
        <f>INDEX('Appendix 1 - Team Data'!$B$12:$R$112, MATCH(C6359, 'Appendix 1 - Team Data'!$B$12:$B$112,0),4)</f>
        <v>60</v>
      </c>
      <c r="I6359" s="25">
        <f>INDEX('Appendix 1 - Team Data'!$B$12:$R$112, MATCH(D6359, 'Appendix 1 - Team Data'!$B$12:$B$112,0),4)</f>
        <v>80</v>
      </c>
      <c r="J6359" s="25">
        <f t="shared" si="100"/>
        <v>1</v>
      </c>
    </row>
    <row r="6360" spans="2:10">
      <c r="B6360" s="3">
        <v>35886</v>
      </c>
      <c r="C6360" s="10" t="s">
        <v>43</v>
      </c>
      <c r="D6360" s="10" t="s">
        <v>53</v>
      </c>
      <c r="E6360" s="25">
        <v>2</v>
      </c>
      <c r="F6360" s="25">
        <v>1</v>
      </c>
      <c r="G6360" s="10" t="s">
        <v>288</v>
      </c>
      <c r="H6360" s="25">
        <f>INDEX('Appendix 1 - Team Data'!$B$12:$R$112, MATCH(C6360, 'Appendix 1 - Team Data'!$B$12:$B$112,0),4)</f>
        <v>70</v>
      </c>
      <c r="I6360" s="25">
        <f>INDEX('Appendix 1 - Team Data'!$B$12:$R$112, MATCH(D6360, 'Appendix 1 - Team Data'!$B$12:$B$112,0),4)</f>
        <v>50</v>
      </c>
      <c r="J6360" s="25">
        <f t="shared" si="100"/>
        <v>1</v>
      </c>
    </row>
    <row r="6361" spans="2:10">
      <c r="B6361" s="3">
        <v>35893</v>
      </c>
      <c r="C6361" s="10" t="s">
        <v>228</v>
      </c>
      <c r="D6361" s="10" t="s">
        <v>230</v>
      </c>
      <c r="E6361" s="25">
        <v>2</v>
      </c>
      <c r="F6361" s="25">
        <v>1</v>
      </c>
      <c r="G6361" s="10" t="s">
        <v>288</v>
      </c>
      <c r="H6361" s="25">
        <f>INDEX('Appendix 1 - Team Data'!$B$12:$R$112, MATCH(C6361, 'Appendix 1 - Team Data'!$B$12:$B$112,0),4)</f>
        <v>50</v>
      </c>
      <c r="I6361" s="25">
        <f>INDEX('Appendix 1 - Team Data'!$B$12:$R$112, MATCH(D6361, 'Appendix 1 - Team Data'!$B$12:$B$112,0),4)</f>
        <v>50</v>
      </c>
      <c r="J6361" s="25">
        <f t="shared" si="100"/>
        <v>1</v>
      </c>
    </row>
    <row r="6362" spans="2:10">
      <c r="B6362" s="3">
        <v>35900</v>
      </c>
      <c r="C6362" s="10" t="s">
        <v>252</v>
      </c>
      <c r="D6362" s="10" t="s">
        <v>30</v>
      </c>
      <c r="E6362" s="25">
        <v>2</v>
      </c>
      <c r="F6362" s="25">
        <v>1</v>
      </c>
      <c r="G6362" s="10" t="s">
        <v>288</v>
      </c>
      <c r="H6362" s="25">
        <f>INDEX('Appendix 1 - Team Data'!$B$12:$R$112, MATCH(C6362, 'Appendix 1 - Team Data'!$B$12:$B$112,0),4)</f>
        <v>20</v>
      </c>
      <c r="I6362" s="25">
        <f>INDEX('Appendix 1 - Team Data'!$B$12:$R$112, MATCH(D6362, 'Appendix 1 - Team Data'!$B$12:$B$112,0),4)</f>
        <v>90</v>
      </c>
      <c r="J6362" s="25">
        <f t="shared" si="100"/>
        <v>1</v>
      </c>
    </row>
    <row r="6363" spans="2:10">
      <c r="B6363" s="3">
        <v>35900</v>
      </c>
      <c r="C6363" s="10" t="s">
        <v>41</v>
      </c>
      <c r="D6363" s="10" t="s">
        <v>27</v>
      </c>
      <c r="E6363" s="25">
        <v>1</v>
      </c>
      <c r="F6363" s="25">
        <v>0</v>
      </c>
      <c r="G6363" s="10" t="s">
        <v>288</v>
      </c>
      <c r="H6363" s="25">
        <f>INDEX('Appendix 1 - Team Data'!$B$12:$R$112, MATCH(C6363, 'Appendix 1 - Team Data'!$B$12:$B$112,0),4)</f>
        <v>80</v>
      </c>
      <c r="I6363" s="25">
        <f>INDEX('Appendix 1 - Team Data'!$B$12:$R$112, MATCH(D6363, 'Appendix 1 - Team Data'!$B$12:$B$112,0),4)</f>
        <v>80</v>
      </c>
      <c r="J6363" s="25">
        <f t="shared" si="100"/>
        <v>1</v>
      </c>
    </row>
    <row r="6364" spans="2:10">
      <c r="B6364" s="3">
        <v>35905</v>
      </c>
      <c r="C6364" s="10" t="s">
        <v>247</v>
      </c>
      <c r="D6364" s="10" t="s">
        <v>256</v>
      </c>
      <c r="E6364" s="25">
        <v>1</v>
      </c>
      <c r="F6364" s="25">
        <v>2</v>
      </c>
      <c r="G6364" s="10" t="s">
        <v>288</v>
      </c>
      <c r="H6364" s="25">
        <f>INDEX('Appendix 1 - Team Data'!$B$12:$R$112, MATCH(C6364, 'Appendix 1 - Team Data'!$B$12:$B$112,0),4)</f>
        <v>30</v>
      </c>
      <c r="I6364" s="25">
        <f>INDEX('Appendix 1 - Team Data'!$B$12:$R$112, MATCH(D6364, 'Appendix 1 - Team Data'!$B$12:$B$112,0),4)</f>
        <v>20</v>
      </c>
      <c r="J6364" s="25">
        <f t="shared" si="100"/>
        <v>1</v>
      </c>
    </row>
    <row r="6365" spans="2:10">
      <c r="B6365" s="3">
        <v>35907</v>
      </c>
      <c r="C6365" s="10" t="s">
        <v>233</v>
      </c>
      <c r="D6365" s="10" t="s">
        <v>22</v>
      </c>
      <c r="E6365" s="25">
        <v>2</v>
      </c>
      <c r="F6365" s="25">
        <v>1</v>
      </c>
      <c r="G6365" s="10" t="s">
        <v>288</v>
      </c>
      <c r="H6365" s="25">
        <f>INDEX('Appendix 1 - Team Data'!$B$12:$R$112, MATCH(C6365, 'Appendix 1 - Team Data'!$B$12:$B$112,0),4)</f>
        <v>40</v>
      </c>
      <c r="I6365" s="25">
        <f>INDEX('Appendix 1 - Team Data'!$B$12:$R$112, MATCH(D6365, 'Appendix 1 - Team Data'!$B$12:$B$112,0),4)</f>
        <v>50</v>
      </c>
      <c r="J6365" s="25">
        <f t="shared" si="100"/>
        <v>1</v>
      </c>
    </row>
    <row r="6366" spans="2:10">
      <c r="B6366" s="3">
        <v>35907</v>
      </c>
      <c r="C6366" s="10" t="s">
        <v>40</v>
      </c>
      <c r="D6366" s="10" t="s">
        <v>33</v>
      </c>
      <c r="E6366" s="25">
        <v>1</v>
      </c>
      <c r="F6366" s="25">
        <v>0</v>
      </c>
      <c r="G6366" s="10" t="s">
        <v>288</v>
      </c>
      <c r="H6366" s="25">
        <f>INDEX('Appendix 1 - Team Data'!$B$12:$R$112, MATCH(C6366, 'Appendix 1 - Team Data'!$B$12:$B$112,0),4)</f>
        <v>90</v>
      </c>
      <c r="I6366" s="25">
        <f>INDEX('Appendix 1 - Team Data'!$B$12:$R$112, MATCH(D6366, 'Appendix 1 - Team Data'!$B$12:$B$112,0),4)</f>
        <v>50</v>
      </c>
      <c r="J6366" s="25">
        <f t="shared" si="100"/>
        <v>1</v>
      </c>
    </row>
    <row r="6367" spans="2:10">
      <c r="B6367" s="3">
        <v>35907</v>
      </c>
      <c r="C6367" s="10" t="s">
        <v>23</v>
      </c>
      <c r="D6367" s="10" t="s">
        <v>247</v>
      </c>
      <c r="E6367" s="25">
        <v>1</v>
      </c>
      <c r="F6367" s="25">
        <v>0</v>
      </c>
      <c r="G6367" s="10" t="s">
        <v>288</v>
      </c>
      <c r="H6367" s="25">
        <f>INDEX('Appendix 1 - Team Data'!$B$12:$R$112, MATCH(C6367, 'Appendix 1 - Team Data'!$B$12:$B$112,0),4)</f>
        <v>70</v>
      </c>
      <c r="I6367" s="25">
        <f>INDEX('Appendix 1 - Team Data'!$B$12:$R$112, MATCH(D6367, 'Appendix 1 - Team Data'!$B$12:$B$112,0),4)</f>
        <v>30</v>
      </c>
      <c r="J6367" s="25">
        <f t="shared" si="100"/>
        <v>1</v>
      </c>
    </row>
    <row r="6368" spans="2:10">
      <c r="B6368" s="3">
        <v>35907</v>
      </c>
      <c r="C6368" s="10" t="s">
        <v>229</v>
      </c>
      <c r="D6368" s="10" t="s">
        <v>36</v>
      </c>
      <c r="E6368" s="25">
        <v>1</v>
      </c>
      <c r="F6368" s="25">
        <v>0</v>
      </c>
      <c r="G6368" s="10" t="s">
        <v>288</v>
      </c>
      <c r="H6368" s="25">
        <f>INDEX('Appendix 1 - Team Data'!$B$12:$R$112, MATCH(C6368, 'Appendix 1 - Team Data'!$B$12:$B$112,0),4)</f>
        <v>50</v>
      </c>
      <c r="I6368" s="25">
        <f>INDEX('Appendix 1 - Team Data'!$B$12:$R$112, MATCH(D6368, 'Appendix 1 - Team Data'!$B$12:$B$112,0),4)</f>
        <v>80</v>
      </c>
      <c r="J6368" s="25">
        <f t="shared" si="100"/>
        <v>1</v>
      </c>
    </row>
    <row r="6369" spans="2:10">
      <c r="B6369" s="3">
        <v>35907</v>
      </c>
      <c r="C6369" s="10" t="s">
        <v>15</v>
      </c>
      <c r="D6369" s="10" t="s">
        <v>225</v>
      </c>
      <c r="E6369" s="25">
        <v>1</v>
      </c>
      <c r="F6369" s="25">
        <v>0</v>
      </c>
      <c r="G6369" s="10" t="s">
        <v>288</v>
      </c>
      <c r="H6369" s="25">
        <f>INDEX('Appendix 1 - Team Data'!$B$12:$R$112, MATCH(C6369, 'Appendix 1 - Team Data'!$B$12:$B$112,0),4)</f>
        <v>50</v>
      </c>
      <c r="I6369" s="25">
        <f>INDEX('Appendix 1 - Team Data'!$B$12:$R$112, MATCH(D6369, 'Appendix 1 - Team Data'!$B$12:$B$112,0),4)</f>
        <v>60</v>
      </c>
      <c r="J6369" s="25">
        <f t="shared" si="100"/>
        <v>1</v>
      </c>
    </row>
    <row r="6370" spans="2:10">
      <c r="B6370" s="3">
        <v>35914</v>
      </c>
      <c r="C6370" s="10" t="s">
        <v>35</v>
      </c>
      <c r="D6370" s="10" t="s">
        <v>30</v>
      </c>
      <c r="E6370" s="25">
        <v>0</v>
      </c>
      <c r="F6370" s="25">
        <v>1</v>
      </c>
      <c r="G6370" s="10" t="s">
        <v>288</v>
      </c>
      <c r="H6370" s="25">
        <f>INDEX('Appendix 1 - Team Data'!$B$12:$R$112, MATCH(C6370, 'Appendix 1 - Team Data'!$B$12:$B$112,0),4)</f>
        <v>90</v>
      </c>
      <c r="I6370" s="25">
        <f>INDEX('Appendix 1 - Team Data'!$B$12:$R$112, MATCH(D6370, 'Appendix 1 - Team Data'!$B$12:$B$112,0),4)</f>
        <v>90</v>
      </c>
      <c r="J6370" s="25">
        <f t="shared" si="100"/>
        <v>1</v>
      </c>
    </row>
    <row r="6371" spans="2:10">
      <c r="B6371" s="3">
        <v>35931</v>
      </c>
      <c r="C6371" s="10" t="s">
        <v>43</v>
      </c>
      <c r="D6371" s="10" t="s">
        <v>247</v>
      </c>
      <c r="E6371" s="25">
        <v>2</v>
      </c>
      <c r="F6371" s="25">
        <v>1</v>
      </c>
      <c r="G6371" s="10" t="s">
        <v>288</v>
      </c>
      <c r="H6371" s="25">
        <f>INDEX('Appendix 1 - Team Data'!$B$12:$R$112, MATCH(C6371, 'Appendix 1 - Team Data'!$B$12:$B$112,0),4)</f>
        <v>70</v>
      </c>
      <c r="I6371" s="25">
        <f>INDEX('Appendix 1 - Team Data'!$B$12:$R$112, MATCH(D6371, 'Appendix 1 - Team Data'!$B$12:$B$112,0),4)</f>
        <v>30</v>
      </c>
      <c r="J6371" s="25">
        <f t="shared" si="100"/>
        <v>1</v>
      </c>
    </row>
    <row r="6372" spans="2:10">
      <c r="B6372" s="3">
        <v>35933</v>
      </c>
      <c r="C6372" s="10" t="s">
        <v>255</v>
      </c>
      <c r="D6372" s="10" t="s">
        <v>256</v>
      </c>
      <c r="E6372" s="25">
        <v>1</v>
      </c>
      <c r="F6372" s="25">
        <v>0</v>
      </c>
      <c r="G6372" s="10" t="s">
        <v>288</v>
      </c>
      <c r="H6372" s="25">
        <f>INDEX('Appendix 1 - Team Data'!$B$12:$R$112, MATCH(C6372, 'Appendix 1 - Team Data'!$B$12:$B$112,0),4)</f>
        <v>20</v>
      </c>
      <c r="I6372" s="25">
        <f>INDEX('Appendix 1 - Team Data'!$B$12:$R$112, MATCH(D6372, 'Appendix 1 - Team Data'!$B$12:$B$112,0),4)</f>
        <v>20</v>
      </c>
      <c r="J6372" s="25">
        <f t="shared" si="100"/>
        <v>1</v>
      </c>
    </row>
    <row r="6373" spans="2:10">
      <c r="B6373" s="3">
        <v>35934</v>
      </c>
      <c r="C6373" s="10" t="s">
        <v>30</v>
      </c>
      <c r="D6373" s="10" t="s">
        <v>213</v>
      </c>
      <c r="E6373" s="25">
        <v>1</v>
      </c>
      <c r="F6373" s="25">
        <v>0</v>
      </c>
      <c r="G6373" s="10" t="s">
        <v>288</v>
      </c>
      <c r="H6373" s="25">
        <f>INDEX('Appendix 1 - Team Data'!$B$12:$R$112, MATCH(C6373, 'Appendix 1 - Team Data'!$B$12:$B$112,0),4)</f>
        <v>90</v>
      </c>
      <c r="I6373" s="25">
        <f>INDEX('Appendix 1 - Team Data'!$B$12:$R$112, MATCH(D6373, 'Appendix 1 - Team Data'!$B$12:$B$112,0),4)</f>
        <v>80</v>
      </c>
      <c r="J6373" s="25">
        <f t="shared" si="100"/>
        <v>1</v>
      </c>
    </row>
    <row r="6374" spans="2:10">
      <c r="B6374" s="3">
        <v>35942</v>
      </c>
      <c r="C6374" s="10" t="s">
        <v>226</v>
      </c>
      <c r="D6374" s="10" t="s">
        <v>47</v>
      </c>
      <c r="E6374" s="25">
        <v>2</v>
      </c>
      <c r="F6374" s="25">
        <v>1</v>
      </c>
      <c r="G6374" s="10" t="s">
        <v>288</v>
      </c>
      <c r="H6374" s="25">
        <f>INDEX('Appendix 1 - Team Data'!$B$12:$R$112, MATCH(C6374, 'Appendix 1 - Team Data'!$B$12:$B$112,0),4)</f>
        <v>60</v>
      </c>
      <c r="I6374" s="25">
        <f>INDEX('Appendix 1 - Team Data'!$B$12:$R$112, MATCH(D6374, 'Appendix 1 - Team Data'!$B$12:$B$112,0),4)</f>
        <v>40</v>
      </c>
      <c r="J6374" s="25">
        <f t="shared" si="100"/>
        <v>1</v>
      </c>
    </row>
    <row r="6375" spans="2:10">
      <c r="B6375" s="3">
        <v>35942</v>
      </c>
      <c r="C6375" s="10" t="s">
        <v>45</v>
      </c>
      <c r="D6375" s="10" t="s">
        <v>25</v>
      </c>
      <c r="E6375" s="25">
        <v>0</v>
      </c>
      <c r="F6375" s="25">
        <v>1</v>
      </c>
      <c r="G6375" s="10" t="s">
        <v>316</v>
      </c>
      <c r="H6375" s="25">
        <f>INDEX('Appendix 1 - Team Data'!$B$12:$R$112, MATCH(C6375, 'Appendix 1 - Team Data'!$B$12:$B$112,0),4)</f>
        <v>90</v>
      </c>
      <c r="I6375" s="25">
        <f>INDEX('Appendix 1 - Team Data'!$B$12:$R$112, MATCH(D6375, 'Appendix 1 - Team Data'!$B$12:$B$112,0),4)</f>
        <v>90</v>
      </c>
      <c r="J6375" s="25">
        <f t="shared" si="100"/>
        <v>1</v>
      </c>
    </row>
    <row r="6376" spans="2:10">
      <c r="B6376" s="3">
        <v>35942</v>
      </c>
      <c r="C6376" s="10" t="s">
        <v>22</v>
      </c>
      <c r="D6376" s="10" t="s">
        <v>48</v>
      </c>
      <c r="E6376" s="25">
        <v>0</v>
      </c>
      <c r="F6376" s="25">
        <v>1</v>
      </c>
      <c r="G6376" s="10" t="s">
        <v>316</v>
      </c>
      <c r="H6376" s="25">
        <f>INDEX('Appendix 1 - Team Data'!$B$12:$R$112, MATCH(C6376, 'Appendix 1 - Team Data'!$B$12:$B$112,0),4)</f>
        <v>50</v>
      </c>
      <c r="I6376" s="25">
        <f>INDEX('Appendix 1 - Team Data'!$B$12:$R$112, MATCH(D6376, 'Appendix 1 - Team Data'!$B$12:$B$112,0),4)</f>
        <v>90</v>
      </c>
      <c r="J6376" s="25">
        <f t="shared" si="100"/>
        <v>1</v>
      </c>
    </row>
    <row r="6377" spans="2:10">
      <c r="B6377" s="3">
        <v>35946</v>
      </c>
      <c r="C6377" s="10" t="s">
        <v>213</v>
      </c>
      <c r="D6377" s="10" t="s">
        <v>47</v>
      </c>
      <c r="E6377" s="25">
        <v>3</v>
      </c>
      <c r="F6377" s="25">
        <v>2</v>
      </c>
      <c r="G6377" s="10" t="s">
        <v>288</v>
      </c>
      <c r="H6377" s="25">
        <f>INDEX('Appendix 1 - Team Data'!$B$12:$R$112, MATCH(C6377, 'Appendix 1 - Team Data'!$B$12:$B$112,0),4)</f>
        <v>80</v>
      </c>
      <c r="I6377" s="25">
        <f>INDEX('Appendix 1 - Team Data'!$B$12:$R$112, MATCH(D6377, 'Appendix 1 - Team Data'!$B$12:$B$112,0),4)</f>
        <v>40</v>
      </c>
      <c r="J6377" s="25">
        <f t="shared" si="100"/>
        <v>1</v>
      </c>
    </row>
    <row r="6378" spans="2:10">
      <c r="B6378" s="3">
        <v>35946</v>
      </c>
      <c r="C6378" s="10" t="s">
        <v>53</v>
      </c>
      <c r="D6378" s="10" t="s">
        <v>41</v>
      </c>
      <c r="E6378" s="25">
        <v>1</v>
      </c>
      <c r="F6378" s="25">
        <v>2</v>
      </c>
      <c r="G6378" s="10" t="s">
        <v>288</v>
      </c>
      <c r="H6378" s="25">
        <f>INDEX('Appendix 1 - Team Data'!$B$12:$R$112, MATCH(C6378, 'Appendix 1 - Team Data'!$B$12:$B$112,0),4)</f>
        <v>50</v>
      </c>
      <c r="I6378" s="25">
        <f>INDEX('Appendix 1 - Team Data'!$B$12:$R$112, MATCH(D6378, 'Appendix 1 - Team Data'!$B$12:$B$112,0),4)</f>
        <v>80</v>
      </c>
      <c r="J6378" s="25">
        <f t="shared" si="100"/>
        <v>1</v>
      </c>
    </row>
    <row r="6379" spans="2:10">
      <c r="B6379" s="3">
        <v>35948</v>
      </c>
      <c r="C6379" s="10" t="s">
        <v>42</v>
      </c>
      <c r="D6379" s="10" t="s">
        <v>211</v>
      </c>
      <c r="E6379" s="25">
        <v>1</v>
      </c>
      <c r="F6379" s="25">
        <v>0</v>
      </c>
      <c r="G6379" s="10" t="s">
        <v>288</v>
      </c>
      <c r="H6379" s="25">
        <f>INDEX('Appendix 1 - Team Data'!$B$12:$R$112, MATCH(C6379, 'Appendix 1 - Team Data'!$B$12:$B$112,0),4)</f>
        <v>80</v>
      </c>
      <c r="I6379" s="25">
        <f>INDEX('Appendix 1 - Team Data'!$B$12:$R$112, MATCH(D6379, 'Appendix 1 - Team Data'!$B$12:$B$112,0),4)</f>
        <v>90</v>
      </c>
      <c r="J6379" s="25">
        <f t="shared" si="100"/>
        <v>1</v>
      </c>
    </row>
    <row r="6380" spans="2:10">
      <c r="B6380" s="3">
        <v>35949</v>
      </c>
      <c r="C6380" s="10" t="s">
        <v>228</v>
      </c>
      <c r="D6380" s="10" t="s">
        <v>215</v>
      </c>
      <c r="E6380" s="25">
        <v>3</v>
      </c>
      <c r="F6380" s="25">
        <v>2</v>
      </c>
      <c r="G6380" s="10" t="s">
        <v>288</v>
      </c>
      <c r="H6380" s="25">
        <f>INDEX('Appendix 1 - Team Data'!$B$12:$R$112, MATCH(C6380, 'Appendix 1 - Team Data'!$B$12:$B$112,0),4)</f>
        <v>50</v>
      </c>
      <c r="I6380" s="25">
        <f>INDEX('Appendix 1 - Team Data'!$B$12:$R$112, MATCH(D6380, 'Appendix 1 - Team Data'!$B$12:$B$112,0),4)</f>
        <v>70</v>
      </c>
      <c r="J6380" s="25">
        <f t="shared" si="100"/>
        <v>1</v>
      </c>
    </row>
    <row r="6381" spans="2:10">
      <c r="B6381" s="3">
        <v>35949</v>
      </c>
      <c r="C6381" s="10" t="s">
        <v>38</v>
      </c>
      <c r="D6381" s="10" t="s">
        <v>53</v>
      </c>
      <c r="E6381" s="25">
        <v>1</v>
      </c>
      <c r="F6381" s="25">
        <v>0</v>
      </c>
      <c r="G6381" s="10" t="s">
        <v>288</v>
      </c>
      <c r="H6381" s="25">
        <f>INDEX('Appendix 1 - Team Data'!$B$12:$R$112, MATCH(C6381, 'Appendix 1 - Team Data'!$B$12:$B$112,0),4)</f>
        <v>70</v>
      </c>
      <c r="I6381" s="25">
        <f>INDEX('Appendix 1 - Team Data'!$B$12:$R$112, MATCH(D6381, 'Appendix 1 - Team Data'!$B$12:$B$112,0),4)</f>
        <v>50</v>
      </c>
      <c r="J6381" s="25">
        <f t="shared" si="100"/>
        <v>1</v>
      </c>
    </row>
    <row r="6382" spans="2:10">
      <c r="B6382" s="3">
        <v>35951</v>
      </c>
      <c r="C6382" s="10" t="s">
        <v>28</v>
      </c>
      <c r="D6382" s="10" t="s">
        <v>231</v>
      </c>
      <c r="E6382" s="25">
        <v>1</v>
      </c>
      <c r="F6382" s="25">
        <v>2</v>
      </c>
      <c r="G6382" s="10" t="s">
        <v>288</v>
      </c>
      <c r="H6382" s="25">
        <f>INDEX('Appendix 1 - Team Data'!$B$12:$R$112, MATCH(C6382, 'Appendix 1 - Team Data'!$B$12:$B$112,0),4)</f>
        <v>80</v>
      </c>
      <c r="I6382" s="25">
        <f>INDEX('Appendix 1 - Team Data'!$B$12:$R$112, MATCH(D6382, 'Appendix 1 - Team Data'!$B$12:$B$112,0),4)</f>
        <v>40</v>
      </c>
      <c r="J6382" s="25">
        <f t="shared" si="100"/>
        <v>1</v>
      </c>
    </row>
    <row r="6383" spans="2:10">
      <c r="B6383" s="3">
        <v>35951</v>
      </c>
      <c r="C6383" s="10" t="s">
        <v>244</v>
      </c>
      <c r="D6383" s="10" t="s">
        <v>25</v>
      </c>
      <c r="E6383" s="25">
        <v>0</v>
      </c>
      <c r="F6383" s="25">
        <v>1</v>
      </c>
      <c r="G6383" s="10" t="s">
        <v>288</v>
      </c>
      <c r="H6383" s="25">
        <f>INDEX('Appendix 1 - Team Data'!$B$12:$R$112, MATCH(C6383, 'Appendix 1 - Team Data'!$B$12:$B$112,0),4)</f>
        <v>30</v>
      </c>
      <c r="I6383" s="25">
        <f>INDEX('Appendix 1 - Team Data'!$B$12:$R$112, MATCH(D6383, 'Appendix 1 - Team Data'!$B$12:$B$112,0),4)</f>
        <v>90</v>
      </c>
      <c r="J6383" s="25">
        <f t="shared" si="100"/>
        <v>1</v>
      </c>
    </row>
    <row r="6384" spans="2:10">
      <c r="B6384" s="3">
        <v>35952</v>
      </c>
      <c r="C6384" s="10" t="s">
        <v>45</v>
      </c>
      <c r="D6384" s="10" t="s">
        <v>215</v>
      </c>
      <c r="E6384" s="25">
        <v>1</v>
      </c>
      <c r="F6384" s="25">
        <v>0</v>
      </c>
      <c r="G6384" s="10" t="s">
        <v>288</v>
      </c>
      <c r="H6384" s="25">
        <f>INDEX('Appendix 1 - Team Data'!$B$12:$R$112, MATCH(C6384, 'Appendix 1 - Team Data'!$B$12:$B$112,0),4)</f>
        <v>90</v>
      </c>
      <c r="I6384" s="25">
        <f>INDEX('Appendix 1 - Team Data'!$B$12:$R$112, MATCH(D6384, 'Appendix 1 - Team Data'!$B$12:$B$112,0),4)</f>
        <v>70</v>
      </c>
      <c r="J6384" s="25">
        <f t="shared" si="100"/>
        <v>1</v>
      </c>
    </row>
    <row r="6385" spans="2:10">
      <c r="B6385" s="3">
        <v>35956</v>
      </c>
      <c r="C6385" s="10" t="s">
        <v>35</v>
      </c>
      <c r="D6385" s="10" t="s">
        <v>222</v>
      </c>
      <c r="E6385" s="25">
        <v>2</v>
      </c>
      <c r="F6385" s="25">
        <v>1</v>
      </c>
      <c r="G6385" s="10" t="s">
        <v>286</v>
      </c>
      <c r="H6385" s="25">
        <f>INDEX('Appendix 1 - Team Data'!$B$12:$R$112, MATCH(C6385, 'Appendix 1 - Team Data'!$B$12:$B$112,0),4)</f>
        <v>90</v>
      </c>
      <c r="I6385" s="25">
        <f>INDEX('Appendix 1 - Team Data'!$B$12:$R$112, MATCH(D6385, 'Appendix 1 - Team Data'!$B$12:$B$112,0),4)</f>
        <v>60</v>
      </c>
      <c r="J6385" s="25">
        <f t="shared" si="100"/>
        <v>1</v>
      </c>
    </row>
    <row r="6386" spans="2:10">
      <c r="B6386" s="3">
        <v>35958</v>
      </c>
      <c r="C6386" s="10" t="s">
        <v>16</v>
      </c>
      <c r="D6386" s="10" t="s">
        <v>28</v>
      </c>
      <c r="E6386" s="25">
        <v>0</v>
      </c>
      <c r="F6386" s="25">
        <v>1</v>
      </c>
      <c r="G6386" s="10" t="s">
        <v>286</v>
      </c>
      <c r="H6386" s="25">
        <f>INDEX('Appendix 1 - Team Data'!$B$12:$R$112, MATCH(C6386, 'Appendix 1 - Team Data'!$B$12:$B$112,0),4)</f>
        <v>30</v>
      </c>
      <c r="I6386" s="25">
        <f>INDEX('Appendix 1 - Team Data'!$B$12:$R$112, MATCH(D6386, 'Appendix 1 - Team Data'!$B$12:$B$112,0),4)</f>
        <v>80</v>
      </c>
      <c r="J6386" s="25">
        <f t="shared" si="100"/>
        <v>1</v>
      </c>
    </row>
    <row r="6387" spans="2:10">
      <c r="B6387" s="3">
        <v>35959</v>
      </c>
      <c r="C6387" s="10" t="s">
        <v>21</v>
      </c>
      <c r="D6387" s="10" t="s">
        <v>33</v>
      </c>
      <c r="E6387" s="25">
        <v>2</v>
      </c>
      <c r="F6387" s="25">
        <v>3</v>
      </c>
      <c r="G6387" s="10" t="s">
        <v>286</v>
      </c>
      <c r="H6387" s="25">
        <f>INDEX('Appendix 1 - Team Data'!$B$12:$R$112, MATCH(C6387, 'Appendix 1 - Team Data'!$B$12:$B$112,0),4)</f>
        <v>90</v>
      </c>
      <c r="I6387" s="25">
        <f>INDEX('Appendix 1 - Team Data'!$B$12:$R$112, MATCH(D6387, 'Appendix 1 - Team Data'!$B$12:$B$112,0),4)</f>
        <v>50</v>
      </c>
      <c r="J6387" s="25">
        <f t="shared" si="100"/>
        <v>1</v>
      </c>
    </row>
    <row r="6388" spans="2:10">
      <c r="B6388" s="3">
        <v>35960</v>
      </c>
      <c r="C6388" s="10" t="s">
        <v>30</v>
      </c>
      <c r="D6388" s="10" t="s">
        <v>53</v>
      </c>
      <c r="E6388" s="25">
        <v>1</v>
      </c>
      <c r="F6388" s="25">
        <v>0</v>
      </c>
      <c r="G6388" s="10" t="s">
        <v>286</v>
      </c>
      <c r="H6388" s="25">
        <f>INDEX('Appendix 1 - Team Data'!$B$12:$R$112, MATCH(C6388, 'Appendix 1 - Team Data'!$B$12:$B$112,0),4)</f>
        <v>90</v>
      </c>
      <c r="I6388" s="25">
        <f>INDEX('Appendix 1 - Team Data'!$B$12:$R$112, MATCH(D6388, 'Appendix 1 - Team Data'!$B$12:$B$112,0),4)</f>
        <v>50</v>
      </c>
      <c r="J6388" s="25">
        <f t="shared" si="100"/>
        <v>1</v>
      </c>
    </row>
    <row r="6389" spans="2:10">
      <c r="B6389" s="3">
        <v>35960</v>
      </c>
      <c r="C6389" s="10" t="s">
        <v>38</v>
      </c>
      <c r="D6389" s="10" t="s">
        <v>23</v>
      </c>
      <c r="E6389" s="25">
        <v>1</v>
      </c>
      <c r="F6389" s="25">
        <v>0</v>
      </c>
      <c r="G6389" s="10" t="s">
        <v>286</v>
      </c>
      <c r="H6389" s="25">
        <f>INDEX('Appendix 1 - Team Data'!$B$12:$R$112, MATCH(C6389, 'Appendix 1 - Team Data'!$B$12:$B$112,0),4)</f>
        <v>70</v>
      </c>
      <c r="I6389" s="25">
        <f>INDEX('Appendix 1 - Team Data'!$B$12:$R$112, MATCH(D6389, 'Appendix 1 - Team Data'!$B$12:$B$112,0),4)</f>
        <v>70</v>
      </c>
      <c r="J6389" s="25">
        <f t="shared" si="100"/>
        <v>1</v>
      </c>
    </row>
    <row r="6390" spans="2:10">
      <c r="B6390" s="3">
        <v>35961</v>
      </c>
      <c r="C6390" s="10" t="s">
        <v>228</v>
      </c>
      <c r="D6390" s="10" t="s">
        <v>52</v>
      </c>
      <c r="E6390" s="25">
        <v>1</v>
      </c>
      <c r="F6390" s="25">
        <v>0</v>
      </c>
      <c r="G6390" s="10" t="s">
        <v>286</v>
      </c>
      <c r="H6390" s="25">
        <f>INDEX('Appendix 1 - Team Data'!$B$12:$R$112, MATCH(C6390, 'Appendix 1 - Team Data'!$B$12:$B$112,0),4)</f>
        <v>50</v>
      </c>
      <c r="I6390" s="25">
        <f>INDEX('Appendix 1 - Team Data'!$B$12:$R$112, MATCH(D6390, 'Appendix 1 - Team Data'!$B$12:$B$112,0),4)</f>
        <v>90</v>
      </c>
      <c r="J6390" s="25">
        <f t="shared" si="100"/>
        <v>1</v>
      </c>
    </row>
    <row r="6391" spans="2:10">
      <c r="B6391" s="3">
        <v>35965</v>
      </c>
      <c r="C6391" s="10" t="s">
        <v>33</v>
      </c>
      <c r="D6391" s="10" t="s">
        <v>233</v>
      </c>
      <c r="E6391" s="25">
        <v>1</v>
      </c>
      <c r="F6391" s="25">
        <v>0</v>
      </c>
      <c r="G6391" s="10" t="s">
        <v>286</v>
      </c>
      <c r="H6391" s="25">
        <f>INDEX('Appendix 1 - Team Data'!$B$12:$R$112, MATCH(C6391, 'Appendix 1 - Team Data'!$B$12:$B$112,0),4)</f>
        <v>50</v>
      </c>
      <c r="I6391" s="25">
        <f>INDEX('Appendix 1 - Team Data'!$B$12:$R$112, MATCH(D6391, 'Appendix 1 - Team Data'!$B$12:$B$112,0),4)</f>
        <v>40</v>
      </c>
      <c r="J6391" s="25">
        <f t="shared" si="100"/>
        <v>1</v>
      </c>
    </row>
    <row r="6392" spans="2:10">
      <c r="B6392" s="3">
        <v>35966</v>
      </c>
      <c r="C6392" s="10" t="s">
        <v>53</v>
      </c>
      <c r="D6392" s="10" t="s">
        <v>32</v>
      </c>
      <c r="E6392" s="25">
        <v>0</v>
      </c>
      <c r="F6392" s="25">
        <v>1</v>
      </c>
      <c r="G6392" s="10" t="s">
        <v>286</v>
      </c>
      <c r="H6392" s="25">
        <f>INDEX('Appendix 1 - Team Data'!$B$12:$R$112, MATCH(C6392, 'Appendix 1 - Team Data'!$B$12:$B$112,0),4)</f>
        <v>50</v>
      </c>
      <c r="I6392" s="25">
        <f>INDEX('Appendix 1 - Team Data'!$B$12:$R$112, MATCH(D6392, 'Appendix 1 - Team Data'!$B$12:$B$112,0),4)</f>
        <v>80</v>
      </c>
      <c r="J6392" s="25">
        <f t="shared" si="100"/>
        <v>1</v>
      </c>
    </row>
    <row r="6393" spans="2:10">
      <c r="B6393" s="3">
        <v>35968</v>
      </c>
      <c r="C6393" s="10" t="s">
        <v>52</v>
      </c>
      <c r="D6393" s="10" t="s">
        <v>47</v>
      </c>
      <c r="E6393" s="25">
        <v>1</v>
      </c>
      <c r="F6393" s="25">
        <v>0</v>
      </c>
      <c r="G6393" s="10" t="s">
        <v>286</v>
      </c>
      <c r="H6393" s="25">
        <f>INDEX('Appendix 1 - Team Data'!$B$12:$R$112, MATCH(C6393, 'Appendix 1 - Team Data'!$B$12:$B$112,0),4)</f>
        <v>90</v>
      </c>
      <c r="I6393" s="25">
        <f>INDEX('Appendix 1 - Team Data'!$B$12:$R$112, MATCH(D6393, 'Appendix 1 - Team Data'!$B$12:$B$112,0),4)</f>
        <v>40</v>
      </c>
      <c r="J6393" s="25">
        <f t="shared" si="100"/>
        <v>1</v>
      </c>
    </row>
    <row r="6394" spans="2:10">
      <c r="B6394" s="3">
        <v>35968</v>
      </c>
      <c r="C6394" s="10" t="s">
        <v>228</v>
      </c>
      <c r="D6394" s="10" t="s">
        <v>48</v>
      </c>
      <c r="E6394" s="25">
        <v>2</v>
      </c>
      <c r="F6394" s="25">
        <v>1</v>
      </c>
      <c r="G6394" s="10" t="s">
        <v>286</v>
      </c>
      <c r="H6394" s="25">
        <f>INDEX('Appendix 1 - Team Data'!$B$12:$R$112, MATCH(C6394, 'Appendix 1 - Team Data'!$B$12:$B$112,0),4)</f>
        <v>50</v>
      </c>
      <c r="I6394" s="25">
        <f>INDEX('Appendix 1 - Team Data'!$B$12:$R$112, MATCH(D6394, 'Appendix 1 - Team Data'!$B$12:$B$112,0),4)</f>
        <v>90</v>
      </c>
      <c r="J6394" s="25">
        <f t="shared" si="100"/>
        <v>1</v>
      </c>
    </row>
    <row r="6395" spans="2:10">
      <c r="B6395" s="3">
        <v>35969</v>
      </c>
      <c r="C6395" s="10" t="s">
        <v>35</v>
      </c>
      <c r="D6395" s="10" t="s">
        <v>246</v>
      </c>
      <c r="E6395" s="25">
        <v>1</v>
      </c>
      <c r="F6395" s="25">
        <v>2</v>
      </c>
      <c r="G6395" s="10" t="s">
        <v>286</v>
      </c>
      <c r="H6395" s="25">
        <f>INDEX('Appendix 1 - Team Data'!$B$12:$R$112, MATCH(C6395, 'Appendix 1 - Team Data'!$B$12:$B$112,0),4)</f>
        <v>90</v>
      </c>
      <c r="I6395" s="25">
        <f>INDEX('Appendix 1 - Team Data'!$B$12:$R$112, MATCH(D6395, 'Appendix 1 - Team Data'!$B$12:$B$112,0),4)</f>
        <v>30</v>
      </c>
      <c r="J6395" s="25">
        <f t="shared" si="100"/>
        <v>1</v>
      </c>
    </row>
    <row r="6396" spans="2:10">
      <c r="B6396" s="3">
        <v>35969</v>
      </c>
      <c r="C6396" s="10" t="s">
        <v>211</v>
      </c>
      <c r="D6396" s="10" t="s">
        <v>226</v>
      </c>
      <c r="E6396" s="25">
        <v>2</v>
      </c>
      <c r="F6396" s="25">
        <v>1</v>
      </c>
      <c r="G6396" s="10" t="s">
        <v>286</v>
      </c>
      <c r="H6396" s="25">
        <f>INDEX('Appendix 1 - Team Data'!$B$12:$R$112, MATCH(C6396, 'Appendix 1 - Team Data'!$B$12:$B$112,0),4)</f>
        <v>90</v>
      </c>
      <c r="I6396" s="25">
        <f>INDEX('Appendix 1 - Team Data'!$B$12:$R$112, MATCH(D6396, 'Appendix 1 - Team Data'!$B$12:$B$112,0),4)</f>
        <v>60</v>
      </c>
      <c r="J6396" s="25">
        <f t="shared" si="100"/>
        <v>1</v>
      </c>
    </row>
    <row r="6397" spans="2:10">
      <c r="B6397" s="3">
        <v>35970</v>
      </c>
      <c r="C6397" s="10" t="s">
        <v>25</v>
      </c>
      <c r="D6397" s="10" t="s">
        <v>28</v>
      </c>
      <c r="E6397" s="25">
        <v>2</v>
      </c>
      <c r="F6397" s="25">
        <v>1</v>
      </c>
      <c r="G6397" s="10" t="s">
        <v>286</v>
      </c>
      <c r="H6397" s="25">
        <f>INDEX('Appendix 1 - Team Data'!$B$12:$R$112, MATCH(C6397, 'Appendix 1 - Team Data'!$B$12:$B$112,0),4)</f>
        <v>90</v>
      </c>
      <c r="I6397" s="25">
        <f>INDEX('Appendix 1 - Team Data'!$B$12:$R$112, MATCH(D6397, 'Appendix 1 - Team Data'!$B$12:$B$112,0),4)</f>
        <v>80</v>
      </c>
      <c r="J6397" s="25">
        <f t="shared" si="100"/>
        <v>1</v>
      </c>
    </row>
    <row r="6398" spans="2:10">
      <c r="B6398" s="3">
        <v>35972</v>
      </c>
      <c r="C6398" s="10" t="s">
        <v>30</v>
      </c>
      <c r="D6398" s="10" t="s">
        <v>32</v>
      </c>
      <c r="E6398" s="25">
        <v>1</v>
      </c>
      <c r="F6398" s="25">
        <v>0</v>
      </c>
      <c r="G6398" s="10" t="s">
        <v>286</v>
      </c>
      <c r="H6398" s="25">
        <f>INDEX('Appendix 1 - Team Data'!$B$12:$R$112, MATCH(C6398, 'Appendix 1 - Team Data'!$B$12:$B$112,0),4)</f>
        <v>90</v>
      </c>
      <c r="I6398" s="25">
        <f>INDEX('Appendix 1 - Team Data'!$B$12:$R$112, MATCH(D6398, 'Appendix 1 - Team Data'!$B$12:$B$112,0),4)</f>
        <v>80</v>
      </c>
      <c r="J6398" s="25">
        <f t="shared" si="100"/>
        <v>1</v>
      </c>
    </row>
    <row r="6399" spans="2:10">
      <c r="B6399" s="3">
        <v>35972</v>
      </c>
      <c r="C6399" s="10" t="s">
        <v>53</v>
      </c>
      <c r="D6399" s="10" t="s">
        <v>247</v>
      </c>
      <c r="E6399" s="25">
        <v>1</v>
      </c>
      <c r="F6399" s="25">
        <v>2</v>
      </c>
      <c r="G6399" s="10" t="s">
        <v>286</v>
      </c>
      <c r="H6399" s="25">
        <f>INDEX('Appendix 1 - Team Data'!$B$12:$R$112, MATCH(C6399, 'Appendix 1 - Team Data'!$B$12:$B$112,0),4)</f>
        <v>50</v>
      </c>
      <c r="I6399" s="25">
        <f>INDEX('Appendix 1 - Team Data'!$B$12:$R$112, MATCH(D6399, 'Appendix 1 - Team Data'!$B$12:$B$112,0),4)</f>
        <v>30</v>
      </c>
      <c r="J6399" s="25">
        <f t="shared" si="100"/>
        <v>1</v>
      </c>
    </row>
    <row r="6400" spans="2:10">
      <c r="B6400" s="3">
        <v>35973</v>
      </c>
      <c r="C6400" s="10" t="s">
        <v>211</v>
      </c>
      <c r="D6400" s="10" t="s">
        <v>246</v>
      </c>
      <c r="E6400" s="25">
        <v>1</v>
      </c>
      <c r="F6400" s="25">
        <v>0</v>
      </c>
      <c r="G6400" s="10" t="s">
        <v>286</v>
      </c>
      <c r="H6400" s="25">
        <f>INDEX('Appendix 1 - Team Data'!$B$12:$R$112, MATCH(C6400, 'Appendix 1 - Team Data'!$B$12:$B$112,0),4)</f>
        <v>90</v>
      </c>
      <c r="I6400" s="25">
        <f>INDEX('Appendix 1 - Team Data'!$B$12:$R$112, MATCH(D6400, 'Appendix 1 - Team Data'!$B$12:$B$112,0),4)</f>
        <v>30</v>
      </c>
      <c r="J6400" s="25">
        <f t="shared" si="100"/>
        <v>1</v>
      </c>
    </row>
    <row r="6401" spans="2:10">
      <c r="B6401" s="3">
        <v>35974</v>
      </c>
      <c r="C6401" s="10" t="s">
        <v>25</v>
      </c>
      <c r="D6401" s="10" t="s">
        <v>215</v>
      </c>
      <c r="E6401" s="25">
        <v>1</v>
      </c>
      <c r="F6401" s="25">
        <v>0</v>
      </c>
      <c r="G6401" s="10" t="s">
        <v>286</v>
      </c>
      <c r="H6401" s="25">
        <f>INDEX('Appendix 1 - Team Data'!$B$12:$R$112, MATCH(C6401, 'Appendix 1 - Team Data'!$B$12:$B$112,0),4)</f>
        <v>90</v>
      </c>
      <c r="I6401" s="25">
        <f>INDEX('Appendix 1 - Team Data'!$B$12:$R$112, MATCH(D6401, 'Appendix 1 - Team Data'!$B$12:$B$112,0),4)</f>
        <v>70</v>
      </c>
      <c r="J6401" s="25">
        <f t="shared" si="100"/>
        <v>1</v>
      </c>
    </row>
    <row r="6402" spans="2:10">
      <c r="B6402" s="3">
        <v>35975</v>
      </c>
      <c r="C6402" s="10" t="s">
        <v>40</v>
      </c>
      <c r="D6402" s="10" t="s">
        <v>41</v>
      </c>
      <c r="E6402" s="25">
        <v>2</v>
      </c>
      <c r="F6402" s="25">
        <v>1</v>
      </c>
      <c r="G6402" s="10" t="s">
        <v>286</v>
      </c>
      <c r="H6402" s="25">
        <f>INDEX('Appendix 1 - Team Data'!$B$12:$R$112, MATCH(C6402, 'Appendix 1 - Team Data'!$B$12:$B$112,0),4)</f>
        <v>90</v>
      </c>
      <c r="I6402" s="25">
        <f>INDEX('Appendix 1 - Team Data'!$B$12:$R$112, MATCH(D6402, 'Appendix 1 - Team Data'!$B$12:$B$112,0),4)</f>
        <v>80</v>
      </c>
      <c r="J6402" s="25">
        <f t="shared" si="100"/>
        <v>1</v>
      </c>
    </row>
    <row r="6403" spans="2:10">
      <c r="B6403" s="3">
        <v>35975</v>
      </c>
      <c r="C6403" s="10" t="s">
        <v>212</v>
      </c>
      <c r="D6403" s="10" t="s">
        <v>38</v>
      </c>
      <c r="E6403" s="25">
        <v>2</v>
      </c>
      <c r="F6403" s="25">
        <v>1</v>
      </c>
      <c r="G6403" s="10" t="s">
        <v>286</v>
      </c>
      <c r="H6403" s="25">
        <f>INDEX('Appendix 1 - Team Data'!$B$12:$R$112, MATCH(C6403, 'Appendix 1 - Team Data'!$B$12:$B$112,0),4)</f>
        <v>80</v>
      </c>
      <c r="I6403" s="25">
        <f>INDEX('Appendix 1 - Team Data'!$B$12:$R$112, MATCH(D6403, 'Appendix 1 - Team Data'!$B$12:$B$112,0),4)</f>
        <v>70</v>
      </c>
      <c r="J6403" s="25">
        <f t="shared" si="100"/>
        <v>1</v>
      </c>
    </row>
    <row r="6404" spans="2:10">
      <c r="B6404" s="3">
        <v>35976</v>
      </c>
      <c r="C6404" s="10" t="s">
        <v>228</v>
      </c>
      <c r="D6404" s="10" t="s">
        <v>32</v>
      </c>
      <c r="E6404" s="25">
        <v>0</v>
      </c>
      <c r="F6404" s="25">
        <v>1</v>
      </c>
      <c r="G6404" s="10" t="s">
        <v>286</v>
      </c>
      <c r="H6404" s="25">
        <f>INDEX('Appendix 1 - Team Data'!$B$12:$R$112, MATCH(C6404, 'Appendix 1 - Team Data'!$B$12:$B$112,0),4)</f>
        <v>50</v>
      </c>
      <c r="I6404" s="25">
        <f>INDEX('Appendix 1 - Team Data'!$B$12:$R$112, MATCH(D6404, 'Appendix 1 - Team Data'!$B$12:$B$112,0),4)</f>
        <v>80</v>
      </c>
      <c r="J6404" s="25">
        <f t="shared" si="100"/>
        <v>1</v>
      </c>
    </row>
    <row r="6405" spans="2:10">
      <c r="B6405" s="3">
        <v>35978</v>
      </c>
      <c r="C6405" s="10" t="s">
        <v>253</v>
      </c>
      <c r="D6405" s="10" t="s">
        <v>241</v>
      </c>
      <c r="E6405" s="25">
        <v>1</v>
      </c>
      <c r="F6405" s="25">
        <v>2</v>
      </c>
      <c r="G6405" s="10" t="s">
        <v>288</v>
      </c>
      <c r="H6405" s="25">
        <f>INDEX('Appendix 1 - Team Data'!$B$12:$R$112, MATCH(C6405, 'Appendix 1 - Team Data'!$B$12:$B$112,0),4)</f>
        <v>20</v>
      </c>
      <c r="I6405" s="25">
        <f>INDEX('Appendix 1 - Team Data'!$B$12:$R$112, MATCH(D6405, 'Appendix 1 - Team Data'!$B$12:$B$112,0),4)</f>
        <v>30</v>
      </c>
      <c r="J6405" s="25">
        <f t="shared" si="100"/>
        <v>1</v>
      </c>
    </row>
    <row r="6406" spans="2:10">
      <c r="B6406" s="3">
        <v>35979</v>
      </c>
      <c r="C6406" s="10" t="s">
        <v>35</v>
      </c>
      <c r="D6406" s="10" t="s">
        <v>28</v>
      </c>
      <c r="E6406" s="25">
        <v>3</v>
      </c>
      <c r="F6406" s="25">
        <v>2</v>
      </c>
      <c r="G6406" s="10" t="s">
        <v>286</v>
      </c>
      <c r="H6406" s="25">
        <f>INDEX('Appendix 1 - Team Data'!$B$12:$R$112, MATCH(C6406, 'Appendix 1 - Team Data'!$B$12:$B$112,0),4)</f>
        <v>90</v>
      </c>
      <c r="I6406" s="25">
        <f>INDEX('Appendix 1 - Team Data'!$B$12:$R$112, MATCH(D6406, 'Appendix 1 - Team Data'!$B$12:$B$112,0),4)</f>
        <v>80</v>
      </c>
      <c r="J6406" s="25">
        <f t="shared" si="100"/>
        <v>1</v>
      </c>
    </row>
    <row r="6407" spans="2:10">
      <c r="B6407" s="3">
        <v>35980</v>
      </c>
      <c r="C6407" s="10" t="s">
        <v>212</v>
      </c>
      <c r="D6407" s="10" t="s">
        <v>30</v>
      </c>
      <c r="E6407" s="25">
        <v>2</v>
      </c>
      <c r="F6407" s="25">
        <v>1</v>
      </c>
      <c r="G6407" s="10" t="s">
        <v>286</v>
      </c>
      <c r="H6407" s="25">
        <f>INDEX('Appendix 1 - Team Data'!$B$12:$R$112, MATCH(C6407, 'Appendix 1 - Team Data'!$B$12:$B$112,0),4)</f>
        <v>80</v>
      </c>
      <c r="I6407" s="25">
        <f>INDEX('Appendix 1 - Team Data'!$B$12:$R$112, MATCH(D6407, 'Appendix 1 - Team Data'!$B$12:$B$112,0),4)</f>
        <v>90</v>
      </c>
      <c r="J6407" s="25">
        <f t="shared" si="100"/>
        <v>1</v>
      </c>
    </row>
    <row r="6408" spans="2:10">
      <c r="B6408" s="3">
        <v>35984</v>
      </c>
      <c r="C6408" s="10" t="s">
        <v>25</v>
      </c>
      <c r="D6408" s="10" t="s">
        <v>32</v>
      </c>
      <c r="E6408" s="25">
        <v>2</v>
      </c>
      <c r="F6408" s="25">
        <v>1</v>
      </c>
      <c r="G6408" s="10" t="s">
        <v>286</v>
      </c>
      <c r="H6408" s="25">
        <f>INDEX('Appendix 1 - Team Data'!$B$12:$R$112, MATCH(C6408, 'Appendix 1 - Team Data'!$B$12:$B$112,0),4)</f>
        <v>90</v>
      </c>
      <c r="I6408" s="25">
        <f>INDEX('Appendix 1 - Team Data'!$B$12:$R$112, MATCH(D6408, 'Appendix 1 - Team Data'!$B$12:$B$112,0),4)</f>
        <v>80</v>
      </c>
      <c r="J6408" s="25">
        <f t="shared" si="100"/>
        <v>1</v>
      </c>
    </row>
    <row r="6409" spans="2:10">
      <c r="B6409" s="3">
        <v>35987</v>
      </c>
      <c r="C6409" s="10" t="s">
        <v>212</v>
      </c>
      <c r="D6409" s="10" t="s">
        <v>32</v>
      </c>
      <c r="E6409" s="25">
        <v>1</v>
      </c>
      <c r="F6409" s="25">
        <v>2</v>
      </c>
      <c r="G6409" s="10" t="s">
        <v>286</v>
      </c>
      <c r="H6409" s="25">
        <f>INDEX('Appendix 1 - Team Data'!$B$12:$R$112, MATCH(C6409, 'Appendix 1 - Team Data'!$B$12:$B$112,0),4)</f>
        <v>80</v>
      </c>
      <c r="I6409" s="25">
        <f>INDEX('Appendix 1 - Team Data'!$B$12:$R$112, MATCH(D6409, 'Appendix 1 - Team Data'!$B$12:$B$112,0),4)</f>
        <v>80</v>
      </c>
      <c r="J6409" s="25">
        <f t="shared" si="100"/>
        <v>1</v>
      </c>
    </row>
    <row r="6410" spans="2:10">
      <c r="B6410" s="3">
        <v>35991</v>
      </c>
      <c r="C6410" s="10" t="s">
        <v>219</v>
      </c>
      <c r="D6410" s="10" t="s">
        <v>50</v>
      </c>
      <c r="E6410" s="25">
        <v>1</v>
      </c>
      <c r="F6410" s="25">
        <v>2</v>
      </c>
      <c r="G6410" s="10" t="s">
        <v>288</v>
      </c>
      <c r="H6410" s="25">
        <f>INDEX('Appendix 1 - Team Data'!$B$12:$R$112, MATCH(C6410, 'Appendix 1 - Team Data'!$B$12:$B$112,0),4)</f>
        <v>60</v>
      </c>
      <c r="I6410" s="25">
        <f>INDEX('Appendix 1 - Team Data'!$B$12:$R$112, MATCH(D6410, 'Appendix 1 - Team Data'!$B$12:$B$112,0),4)</f>
        <v>80</v>
      </c>
      <c r="J6410" s="25">
        <f t="shared" si="100"/>
        <v>1</v>
      </c>
    </row>
    <row r="6411" spans="2:10">
      <c r="B6411" s="3">
        <v>35998</v>
      </c>
      <c r="C6411" s="10" t="s">
        <v>51</v>
      </c>
      <c r="D6411" s="10" t="s">
        <v>276</v>
      </c>
      <c r="E6411" s="25">
        <v>1</v>
      </c>
      <c r="F6411" s="25">
        <v>0</v>
      </c>
      <c r="G6411" s="10" t="s">
        <v>288</v>
      </c>
      <c r="H6411" s="25">
        <f>INDEX('Appendix 1 - Team Data'!$B$12:$R$112, MATCH(C6411, 'Appendix 1 - Team Data'!$B$12:$B$112,0),4)</f>
        <v>70</v>
      </c>
      <c r="I6411" s="25">
        <f>INDEX('Appendix 1 - Team Data'!$B$12:$R$112, MATCH(D6411, 'Appendix 1 - Team Data'!$B$12:$B$112,0),4)</f>
        <v>0</v>
      </c>
      <c r="J6411" s="25">
        <f t="shared" si="100"/>
        <v>1</v>
      </c>
    </row>
    <row r="6412" spans="2:10">
      <c r="B6412" s="3">
        <v>36002</v>
      </c>
      <c r="C6412" s="10" t="s">
        <v>247</v>
      </c>
      <c r="D6412" s="10" t="s">
        <v>262</v>
      </c>
      <c r="E6412" s="25">
        <v>2</v>
      </c>
      <c r="F6412" s="25">
        <v>1</v>
      </c>
      <c r="G6412" s="10" t="s">
        <v>304</v>
      </c>
      <c r="H6412" s="25">
        <f>INDEX('Appendix 1 - Team Data'!$B$12:$R$112, MATCH(C6412, 'Appendix 1 - Team Data'!$B$12:$B$112,0),4)</f>
        <v>30</v>
      </c>
      <c r="I6412" s="25">
        <f>INDEX('Appendix 1 - Team Data'!$B$12:$R$112, MATCH(D6412, 'Appendix 1 - Team Data'!$B$12:$B$112,0),4)</f>
        <v>10</v>
      </c>
      <c r="J6412" s="25">
        <f t="shared" si="100"/>
        <v>1</v>
      </c>
    </row>
    <row r="6413" spans="2:10">
      <c r="B6413" s="3">
        <v>36002</v>
      </c>
      <c r="C6413" s="10" t="s">
        <v>272</v>
      </c>
      <c r="D6413" s="10" t="s">
        <v>241</v>
      </c>
      <c r="E6413" s="25">
        <v>0</v>
      </c>
      <c r="F6413" s="25">
        <v>1</v>
      </c>
      <c r="G6413" s="10" t="s">
        <v>314</v>
      </c>
      <c r="H6413" s="25">
        <f>INDEX('Appendix 1 - Team Data'!$B$12:$R$112, MATCH(C6413, 'Appendix 1 - Team Data'!$B$12:$B$112,0),4)</f>
        <v>0</v>
      </c>
      <c r="I6413" s="25">
        <f>INDEX('Appendix 1 - Team Data'!$B$12:$R$112, MATCH(D6413, 'Appendix 1 - Team Data'!$B$12:$B$112,0),4)</f>
        <v>30</v>
      </c>
      <c r="J6413" s="25">
        <f t="shared" si="100"/>
        <v>1</v>
      </c>
    </row>
    <row r="6414" spans="2:10">
      <c r="B6414" s="3">
        <v>36025</v>
      </c>
      <c r="C6414" s="10" t="s">
        <v>264</v>
      </c>
      <c r="D6414" s="10" t="s">
        <v>272</v>
      </c>
      <c r="E6414" s="25">
        <v>1</v>
      </c>
      <c r="F6414" s="25">
        <v>0</v>
      </c>
      <c r="G6414" s="10" t="s">
        <v>288</v>
      </c>
      <c r="H6414" s="25">
        <f>INDEX('Appendix 1 - Team Data'!$B$12:$R$112, MATCH(C6414, 'Appendix 1 - Team Data'!$B$12:$B$112,0),4)</f>
        <v>10</v>
      </c>
      <c r="I6414" s="25">
        <f>INDEX('Appendix 1 - Team Data'!$B$12:$R$112, MATCH(D6414, 'Appendix 1 - Team Data'!$B$12:$B$112,0),4)</f>
        <v>0</v>
      </c>
      <c r="J6414" s="25">
        <f t="shared" si="100"/>
        <v>1</v>
      </c>
    </row>
    <row r="6415" spans="2:10">
      <c r="B6415" s="3">
        <v>36026</v>
      </c>
      <c r="C6415" s="10" t="s">
        <v>236</v>
      </c>
      <c r="D6415" s="10" t="s">
        <v>232</v>
      </c>
      <c r="E6415" s="25">
        <v>2</v>
      </c>
      <c r="F6415" s="25">
        <v>1</v>
      </c>
      <c r="G6415" s="10" t="s">
        <v>288</v>
      </c>
      <c r="H6415" s="25">
        <f>INDEX('Appendix 1 - Team Data'!$B$12:$R$112, MATCH(C6415, 'Appendix 1 - Team Data'!$B$12:$B$112,0),4)</f>
        <v>40</v>
      </c>
      <c r="I6415" s="25">
        <f>INDEX('Appendix 1 - Team Data'!$B$12:$R$112, MATCH(D6415, 'Appendix 1 - Team Data'!$B$12:$B$112,0),4)</f>
        <v>40</v>
      </c>
      <c r="J6415" s="25">
        <f t="shared" si="100"/>
        <v>1</v>
      </c>
    </row>
    <row r="6416" spans="2:10">
      <c r="B6416" s="3">
        <v>36026</v>
      </c>
      <c r="C6416" s="10" t="s">
        <v>42</v>
      </c>
      <c r="D6416" s="10" t="s">
        <v>15</v>
      </c>
      <c r="E6416" s="25">
        <v>1</v>
      </c>
      <c r="F6416" s="25">
        <v>0</v>
      </c>
      <c r="G6416" s="10" t="s">
        <v>288</v>
      </c>
      <c r="H6416" s="25">
        <f>INDEX('Appendix 1 - Team Data'!$B$12:$R$112, MATCH(C6416, 'Appendix 1 - Team Data'!$B$12:$B$112,0),4)</f>
        <v>80</v>
      </c>
      <c r="I6416" s="25">
        <f>INDEX('Appendix 1 - Team Data'!$B$12:$R$112, MATCH(D6416, 'Appendix 1 - Team Data'!$B$12:$B$112,0),4)</f>
        <v>50</v>
      </c>
      <c r="J6416" s="25">
        <f t="shared" si="100"/>
        <v>1</v>
      </c>
    </row>
    <row r="6417" spans="2:10">
      <c r="B6417" s="3">
        <v>36043</v>
      </c>
      <c r="C6417" s="10" t="s">
        <v>263</v>
      </c>
      <c r="D6417" s="10" t="s">
        <v>239</v>
      </c>
      <c r="E6417" s="25">
        <v>1</v>
      </c>
      <c r="F6417" s="25">
        <v>0</v>
      </c>
      <c r="G6417" s="10" t="s">
        <v>293</v>
      </c>
      <c r="H6417" s="25">
        <f>INDEX('Appendix 1 - Team Data'!$B$12:$R$112, MATCH(C6417, 'Appendix 1 - Team Data'!$B$12:$B$112,0),4)</f>
        <v>10</v>
      </c>
      <c r="I6417" s="25">
        <f>INDEX('Appendix 1 - Team Data'!$B$12:$R$112, MATCH(D6417, 'Appendix 1 - Team Data'!$B$12:$B$112,0),4)</f>
        <v>40</v>
      </c>
      <c r="J6417" s="25">
        <f t="shared" si="100"/>
        <v>1</v>
      </c>
    </row>
    <row r="6418" spans="2:10">
      <c r="B6418" s="3">
        <v>36043</v>
      </c>
      <c r="C6418" s="10" t="s">
        <v>42</v>
      </c>
      <c r="D6418" s="10" t="s">
        <v>48</v>
      </c>
      <c r="E6418" s="25">
        <v>2</v>
      </c>
      <c r="F6418" s="25">
        <v>1</v>
      </c>
      <c r="G6418" s="10" t="s">
        <v>293</v>
      </c>
      <c r="H6418" s="25">
        <f>INDEX('Appendix 1 - Team Data'!$B$12:$R$112, MATCH(C6418, 'Appendix 1 - Team Data'!$B$12:$B$112,0),4)</f>
        <v>80</v>
      </c>
      <c r="I6418" s="25">
        <f>INDEX('Appendix 1 - Team Data'!$B$12:$R$112, MATCH(D6418, 'Appendix 1 - Team Data'!$B$12:$B$112,0),4)</f>
        <v>90</v>
      </c>
      <c r="J6418" s="25">
        <f t="shared" si="100"/>
        <v>1</v>
      </c>
    </row>
    <row r="6419" spans="2:10">
      <c r="B6419" s="3">
        <v>36043</v>
      </c>
      <c r="C6419" s="10" t="s">
        <v>219</v>
      </c>
      <c r="D6419" s="10" t="s">
        <v>15</v>
      </c>
      <c r="E6419" s="25">
        <v>3</v>
      </c>
      <c r="F6419" s="25">
        <v>2</v>
      </c>
      <c r="G6419" s="10" t="s">
        <v>293</v>
      </c>
      <c r="H6419" s="25">
        <f>INDEX('Appendix 1 - Team Data'!$B$12:$R$112, MATCH(C6419, 'Appendix 1 - Team Data'!$B$12:$B$112,0),4)</f>
        <v>60</v>
      </c>
      <c r="I6419" s="25">
        <f>INDEX('Appendix 1 - Team Data'!$B$12:$R$112, MATCH(D6419, 'Appendix 1 - Team Data'!$B$12:$B$112,0),4)</f>
        <v>50</v>
      </c>
      <c r="J6419" s="25">
        <f t="shared" si="100"/>
        <v>1</v>
      </c>
    </row>
    <row r="6420" spans="2:10">
      <c r="B6420" s="3">
        <v>36055</v>
      </c>
      <c r="C6420" s="10" t="s">
        <v>16</v>
      </c>
      <c r="D6420" s="10" t="s">
        <v>51</v>
      </c>
      <c r="E6420" s="25">
        <v>3</v>
      </c>
      <c r="F6420" s="25">
        <v>2</v>
      </c>
      <c r="G6420" s="10" t="s">
        <v>288</v>
      </c>
      <c r="H6420" s="25">
        <f>INDEX('Appendix 1 - Team Data'!$B$12:$R$112, MATCH(C6420, 'Appendix 1 - Team Data'!$B$12:$B$112,0),4)</f>
        <v>30</v>
      </c>
      <c r="I6420" s="25">
        <f>INDEX('Appendix 1 - Team Data'!$B$12:$R$112, MATCH(D6420, 'Appendix 1 - Team Data'!$B$12:$B$112,0),4)</f>
        <v>70</v>
      </c>
      <c r="J6420" s="25">
        <f t="shared" si="100"/>
        <v>1</v>
      </c>
    </row>
    <row r="6421" spans="2:10">
      <c r="B6421" s="3">
        <v>36060</v>
      </c>
      <c r="C6421" s="10" t="s">
        <v>270</v>
      </c>
      <c r="D6421" s="10" t="s">
        <v>265</v>
      </c>
      <c r="E6421" s="25">
        <v>2</v>
      </c>
      <c r="F6421" s="25">
        <v>1</v>
      </c>
      <c r="G6421" s="10" t="s">
        <v>314</v>
      </c>
      <c r="H6421" s="25">
        <f>INDEX('Appendix 1 - Team Data'!$B$12:$R$112, MATCH(C6421, 'Appendix 1 - Team Data'!$B$12:$B$112,0),4)</f>
        <v>0</v>
      </c>
      <c r="I6421" s="25">
        <f>INDEX('Appendix 1 - Team Data'!$B$12:$R$112, MATCH(D6421, 'Appendix 1 - Team Data'!$B$12:$B$112,0),4)</f>
        <v>10</v>
      </c>
      <c r="J6421" s="25">
        <f t="shared" ref="J6421:J6484" si="101">ABS(F6421-E6421)</f>
        <v>1</v>
      </c>
    </row>
    <row r="6422" spans="2:10">
      <c r="B6422" s="3">
        <v>36061</v>
      </c>
      <c r="C6422" s="10" t="s">
        <v>21</v>
      </c>
      <c r="D6422" s="10" t="s">
        <v>15</v>
      </c>
      <c r="E6422" s="25">
        <v>1</v>
      </c>
      <c r="F6422" s="25">
        <v>0</v>
      </c>
      <c r="G6422" s="10" t="s">
        <v>288</v>
      </c>
      <c r="H6422" s="25">
        <f>INDEX('Appendix 1 - Team Data'!$B$12:$R$112, MATCH(C6422, 'Appendix 1 - Team Data'!$B$12:$B$112,0),4)</f>
        <v>90</v>
      </c>
      <c r="I6422" s="25">
        <f>INDEX('Appendix 1 - Team Data'!$B$12:$R$112, MATCH(D6422, 'Appendix 1 - Team Data'!$B$12:$B$112,0),4)</f>
        <v>50</v>
      </c>
      <c r="J6422" s="25">
        <f t="shared" si="101"/>
        <v>1</v>
      </c>
    </row>
    <row r="6423" spans="2:10">
      <c r="B6423" s="3">
        <v>36062</v>
      </c>
      <c r="C6423" s="10" t="s">
        <v>265</v>
      </c>
      <c r="D6423" s="10" t="s">
        <v>268</v>
      </c>
      <c r="E6423" s="25">
        <v>1</v>
      </c>
      <c r="F6423" s="25">
        <v>2</v>
      </c>
      <c r="G6423" s="10" t="s">
        <v>314</v>
      </c>
      <c r="H6423" s="25">
        <f>INDEX('Appendix 1 - Team Data'!$B$12:$R$112, MATCH(C6423, 'Appendix 1 - Team Data'!$B$12:$B$112,0),4)</f>
        <v>10</v>
      </c>
      <c r="I6423" s="25">
        <f>INDEX('Appendix 1 - Team Data'!$B$12:$R$112, MATCH(D6423, 'Appendix 1 - Team Data'!$B$12:$B$112,0),4)</f>
        <v>10</v>
      </c>
      <c r="J6423" s="25">
        <f t="shared" si="101"/>
        <v>1</v>
      </c>
    </row>
    <row r="6424" spans="2:10">
      <c r="B6424" s="3">
        <v>36065</v>
      </c>
      <c r="C6424" s="10" t="s">
        <v>257</v>
      </c>
      <c r="D6424" s="10" t="s">
        <v>238</v>
      </c>
      <c r="E6424" s="25">
        <v>1</v>
      </c>
      <c r="F6424" s="25">
        <v>0</v>
      </c>
      <c r="G6424" s="10" t="s">
        <v>288</v>
      </c>
      <c r="H6424" s="25">
        <f>INDEX('Appendix 1 - Team Data'!$B$12:$R$112, MATCH(C6424, 'Appendix 1 - Team Data'!$B$12:$B$112,0),4)</f>
        <v>20</v>
      </c>
      <c r="I6424" s="25">
        <f>INDEX('Appendix 1 - Team Data'!$B$12:$R$112, MATCH(D6424, 'Appendix 1 - Team Data'!$B$12:$B$112,0),4)</f>
        <v>40</v>
      </c>
      <c r="J6424" s="25">
        <f t="shared" si="101"/>
        <v>1</v>
      </c>
    </row>
    <row r="6425" spans="2:10">
      <c r="B6425" s="3">
        <v>36065</v>
      </c>
      <c r="C6425" s="10" t="s">
        <v>267</v>
      </c>
      <c r="D6425" s="10" t="s">
        <v>260</v>
      </c>
      <c r="E6425" s="25">
        <v>0</v>
      </c>
      <c r="F6425" s="25">
        <v>1</v>
      </c>
      <c r="G6425" s="10" t="s">
        <v>329</v>
      </c>
      <c r="H6425" s="25">
        <f>INDEX('Appendix 1 - Team Data'!$B$12:$R$112, MATCH(C6425, 'Appendix 1 - Team Data'!$B$12:$B$112,0),4)</f>
        <v>10</v>
      </c>
      <c r="I6425" s="25">
        <f>INDEX('Appendix 1 - Team Data'!$B$12:$R$112, MATCH(D6425, 'Appendix 1 - Team Data'!$B$12:$B$112,0),4)</f>
        <v>10</v>
      </c>
      <c r="J6425" s="25">
        <f t="shared" si="101"/>
        <v>1</v>
      </c>
    </row>
    <row r="6426" spans="2:10">
      <c r="B6426" s="3">
        <v>36067</v>
      </c>
      <c r="C6426" s="10" t="s">
        <v>270</v>
      </c>
      <c r="D6426" s="10" t="s">
        <v>249</v>
      </c>
      <c r="E6426" s="25">
        <v>2</v>
      </c>
      <c r="F6426" s="25">
        <v>1</v>
      </c>
      <c r="G6426" s="10" t="s">
        <v>314</v>
      </c>
      <c r="H6426" s="25">
        <f>INDEX('Appendix 1 - Team Data'!$B$12:$R$112, MATCH(C6426, 'Appendix 1 - Team Data'!$B$12:$B$112,0),4)</f>
        <v>0</v>
      </c>
      <c r="I6426" s="25">
        <f>INDEX('Appendix 1 - Team Data'!$B$12:$R$112, MATCH(D6426, 'Appendix 1 - Team Data'!$B$12:$B$112,0),4)</f>
        <v>20</v>
      </c>
      <c r="J6426" s="25">
        <f t="shared" si="101"/>
        <v>1</v>
      </c>
    </row>
    <row r="6427" spans="2:10">
      <c r="B6427" s="3">
        <v>36067</v>
      </c>
      <c r="C6427" s="10" t="s">
        <v>16</v>
      </c>
      <c r="D6427" s="10" t="s">
        <v>275</v>
      </c>
      <c r="E6427" s="25">
        <v>2</v>
      </c>
      <c r="F6427" s="25">
        <v>1</v>
      </c>
      <c r="G6427" s="10" t="s">
        <v>314</v>
      </c>
      <c r="H6427" s="25">
        <f>INDEX('Appendix 1 - Team Data'!$B$12:$R$112, MATCH(C6427, 'Appendix 1 - Team Data'!$B$12:$B$112,0),4)</f>
        <v>30</v>
      </c>
      <c r="I6427" s="25">
        <f>INDEX('Appendix 1 - Team Data'!$B$12:$R$112, MATCH(D6427, 'Appendix 1 - Team Data'!$B$12:$B$112,0),4)</f>
        <v>0</v>
      </c>
      <c r="J6427" s="25">
        <f t="shared" si="101"/>
        <v>1</v>
      </c>
    </row>
    <row r="6428" spans="2:10">
      <c r="B6428" s="3">
        <v>36072</v>
      </c>
      <c r="C6428" s="10" t="s">
        <v>26</v>
      </c>
      <c r="D6428" s="10" t="s">
        <v>254</v>
      </c>
      <c r="E6428" s="25">
        <v>0</v>
      </c>
      <c r="F6428" s="25">
        <v>1</v>
      </c>
      <c r="G6428" s="10" t="s">
        <v>321</v>
      </c>
      <c r="H6428" s="25">
        <f>INDEX('Appendix 1 - Team Data'!$B$12:$R$112, MATCH(C6428, 'Appendix 1 - Team Data'!$B$12:$B$112,0),4)</f>
        <v>60</v>
      </c>
      <c r="I6428" s="25">
        <f>INDEX('Appendix 1 - Team Data'!$B$12:$R$112, MATCH(D6428, 'Appendix 1 - Team Data'!$B$12:$B$112,0),4)</f>
        <v>20</v>
      </c>
      <c r="J6428" s="25">
        <f t="shared" si="101"/>
        <v>1</v>
      </c>
    </row>
    <row r="6429" spans="2:10">
      <c r="B6429" s="3">
        <v>36072</v>
      </c>
      <c r="C6429" s="10" t="s">
        <v>257</v>
      </c>
      <c r="D6429" s="10" t="s">
        <v>243</v>
      </c>
      <c r="E6429" s="25">
        <v>0</v>
      </c>
      <c r="F6429" s="25">
        <v>1</v>
      </c>
      <c r="G6429" s="10" t="s">
        <v>291</v>
      </c>
      <c r="H6429" s="25">
        <f>INDEX('Appendix 1 - Team Data'!$B$12:$R$112, MATCH(C6429, 'Appendix 1 - Team Data'!$B$12:$B$112,0),4)</f>
        <v>20</v>
      </c>
      <c r="I6429" s="25">
        <f>INDEX('Appendix 1 - Team Data'!$B$12:$R$112, MATCH(D6429, 'Appendix 1 - Team Data'!$B$12:$B$112,0),4)</f>
        <v>30</v>
      </c>
      <c r="J6429" s="25">
        <f t="shared" si="101"/>
        <v>1</v>
      </c>
    </row>
    <row r="6430" spans="2:10">
      <c r="B6430" s="3">
        <v>36078</v>
      </c>
      <c r="C6430" s="10" t="s">
        <v>28</v>
      </c>
      <c r="D6430" s="10" t="s">
        <v>214</v>
      </c>
      <c r="E6430" s="25">
        <v>1</v>
      </c>
      <c r="F6430" s="25">
        <v>2</v>
      </c>
      <c r="G6430" s="10" t="s">
        <v>293</v>
      </c>
      <c r="H6430" s="25">
        <f>INDEX('Appendix 1 - Team Data'!$B$12:$R$112, MATCH(C6430, 'Appendix 1 - Team Data'!$B$12:$B$112,0),4)</f>
        <v>80</v>
      </c>
      <c r="I6430" s="25">
        <f>INDEX('Appendix 1 - Team Data'!$B$12:$R$112, MATCH(D6430, 'Appendix 1 - Team Data'!$B$12:$B$112,0),4)</f>
        <v>70</v>
      </c>
      <c r="J6430" s="25">
        <f t="shared" si="101"/>
        <v>1</v>
      </c>
    </row>
    <row r="6431" spans="2:10">
      <c r="B6431" s="3">
        <v>36078</v>
      </c>
      <c r="C6431" s="10" t="s">
        <v>229</v>
      </c>
      <c r="D6431" s="10" t="s">
        <v>244</v>
      </c>
      <c r="E6431" s="25">
        <v>1</v>
      </c>
      <c r="F6431" s="25">
        <v>0</v>
      </c>
      <c r="G6431" s="10" t="s">
        <v>293</v>
      </c>
      <c r="H6431" s="25">
        <f>INDEX('Appendix 1 - Team Data'!$B$12:$R$112, MATCH(C6431, 'Appendix 1 - Team Data'!$B$12:$B$112,0),4)</f>
        <v>50</v>
      </c>
      <c r="I6431" s="25">
        <f>INDEX('Appendix 1 - Team Data'!$B$12:$R$112, MATCH(D6431, 'Appendix 1 - Team Data'!$B$12:$B$112,0),4)</f>
        <v>30</v>
      </c>
      <c r="J6431" s="25">
        <f t="shared" si="101"/>
        <v>1</v>
      </c>
    </row>
    <row r="6432" spans="2:10">
      <c r="B6432" s="3">
        <v>36078</v>
      </c>
      <c r="C6432" s="10" t="s">
        <v>20</v>
      </c>
      <c r="D6432" s="10" t="s">
        <v>228</v>
      </c>
      <c r="E6432" s="25">
        <v>0</v>
      </c>
      <c r="F6432" s="25">
        <v>1</v>
      </c>
      <c r="G6432" s="10" t="s">
        <v>293</v>
      </c>
      <c r="H6432" s="25">
        <f>INDEX('Appendix 1 - Team Data'!$B$12:$R$112, MATCH(C6432, 'Appendix 1 - Team Data'!$B$12:$B$112,0),4)</f>
        <v>90</v>
      </c>
      <c r="I6432" s="25">
        <f>INDEX('Appendix 1 - Team Data'!$B$12:$R$112, MATCH(D6432, 'Appendix 1 - Team Data'!$B$12:$B$112,0),4)</f>
        <v>50</v>
      </c>
      <c r="J6432" s="25">
        <f t="shared" si="101"/>
        <v>1</v>
      </c>
    </row>
    <row r="6433" spans="2:10">
      <c r="B6433" s="3">
        <v>36078</v>
      </c>
      <c r="C6433" s="10" t="s">
        <v>15</v>
      </c>
      <c r="D6433" s="10" t="s">
        <v>25</v>
      </c>
      <c r="E6433" s="25">
        <v>2</v>
      </c>
      <c r="F6433" s="25">
        <v>3</v>
      </c>
      <c r="G6433" s="10" t="s">
        <v>293</v>
      </c>
      <c r="H6433" s="25">
        <f>INDEX('Appendix 1 - Team Data'!$B$12:$R$112, MATCH(C6433, 'Appendix 1 - Team Data'!$B$12:$B$112,0),4)</f>
        <v>50</v>
      </c>
      <c r="I6433" s="25">
        <f>INDEX('Appendix 1 - Team Data'!$B$12:$R$112, MATCH(D6433, 'Appendix 1 - Team Data'!$B$12:$B$112,0),4)</f>
        <v>90</v>
      </c>
      <c r="J6433" s="25">
        <f t="shared" si="101"/>
        <v>1</v>
      </c>
    </row>
    <row r="6434" spans="2:10">
      <c r="B6434" s="3">
        <v>36078</v>
      </c>
      <c r="C6434" s="10" t="s">
        <v>222</v>
      </c>
      <c r="D6434" s="10" t="s">
        <v>258</v>
      </c>
      <c r="E6434" s="25">
        <v>3</v>
      </c>
      <c r="F6434" s="25">
        <v>2</v>
      </c>
      <c r="G6434" s="10" t="s">
        <v>293</v>
      </c>
      <c r="H6434" s="25">
        <f>INDEX('Appendix 1 - Team Data'!$B$12:$R$112, MATCH(C6434, 'Appendix 1 - Team Data'!$B$12:$B$112,0),4)</f>
        <v>60</v>
      </c>
      <c r="I6434" s="25">
        <f>INDEX('Appendix 1 - Team Data'!$B$12:$R$112, MATCH(D6434, 'Appendix 1 - Team Data'!$B$12:$B$112,0),4)</f>
        <v>20</v>
      </c>
      <c r="J6434" s="25">
        <f t="shared" si="101"/>
        <v>1</v>
      </c>
    </row>
    <row r="6435" spans="2:10">
      <c r="B6435" s="3">
        <v>36078</v>
      </c>
      <c r="C6435" s="10" t="s">
        <v>232</v>
      </c>
      <c r="D6435" s="10" t="s">
        <v>246</v>
      </c>
      <c r="E6435" s="25">
        <v>1</v>
      </c>
      <c r="F6435" s="25">
        <v>2</v>
      </c>
      <c r="G6435" s="10" t="s">
        <v>293</v>
      </c>
      <c r="H6435" s="25">
        <f>INDEX('Appendix 1 - Team Data'!$B$12:$R$112, MATCH(C6435, 'Appendix 1 - Team Data'!$B$12:$B$112,0),4)</f>
        <v>40</v>
      </c>
      <c r="I6435" s="25">
        <f>INDEX('Appendix 1 - Team Data'!$B$12:$R$112, MATCH(D6435, 'Appendix 1 - Team Data'!$B$12:$B$112,0),4)</f>
        <v>30</v>
      </c>
      <c r="J6435" s="25">
        <f t="shared" si="101"/>
        <v>1</v>
      </c>
    </row>
    <row r="6436" spans="2:10">
      <c r="B6436" s="3">
        <v>36078</v>
      </c>
      <c r="C6436" s="10" t="s">
        <v>225</v>
      </c>
      <c r="D6436" s="10" t="s">
        <v>40</v>
      </c>
      <c r="E6436" s="25">
        <v>1</v>
      </c>
      <c r="F6436" s="25">
        <v>0</v>
      </c>
      <c r="G6436" s="10" t="s">
        <v>293</v>
      </c>
      <c r="H6436" s="25">
        <f>INDEX('Appendix 1 - Team Data'!$B$12:$R$112, MATCH(C6436, 'Appendix 1 - Team Data'!$B$12:$B$112,0),4)</f>
        <v>60</v>
      </c>
      <c r="I6436" s="25">
        <f>INDEX('Appendix 1 - Team Data'!$B$12:$R$112, MATCH(D6436, 'Appendix 1 - Team Data'!$B$12:$B$112,0),4)</f>
        <v>90</v>
      </c>
      <c r="J6436" s="25">
        <f t="shared" si="101"/>
        <v>1</v>
      </c>
    </row>
    <row r="6437" spans="2:10">
      <c r="B6437" s="3">
        <v>36082</v>
      </c>
      <c r="C6437" s="10" t="s">
        <v>233</v>
      </c>
      <c r="D6437" s="10" t="s">
        <v>42</v>
      </c>
      <c r="E6437" s="25">
        <v>0</v>
      </c>
      <c r="F6437" s="25">
        <v>1</v>
      </c>
      <c r="G6437" s="10" t="s">
        <v>293</v>
      </c>
      <c r="H6437" s="25">
        <f>INDEX('Appendix 1 - Team Data'!$B$12:$R$112, MATCH(C6437, 'Appendix 1 - Team Data'!$B$12:$B$112,0),4)</f>
        <v>40</v>
      </c>
      <c r="I6437" s="25">
        <f>INDEX('Appendix 1 - Team Data'!$B$12:$R$112, MATCH(D6437, 'Appendix 1 - Team Data'!$B$12:$B$112,0),4)</f>
        <v>80</v>
      </c>
      <c r="J6437" s="25">
        <f t="shared" si="101"/>
        <v>1</v>
      </c>
    </row>
    <row r="6438" spans="2:10">
      <c r="B6438" s="3">
        <v>36082</v>
      </c>
      <c r="C6438" s="10" t="s">
        <v>32</v>
      </c>
      <c r="D6438" s="10" t="s">
        <v>256</v>
      </c>
      <c r="E6438" s="25">
        <v>3</v>
      </c>
      <c r="F6438" s="25">
        <v>2</v>
      </c>
      <c r="G6438" s="10" t="s">
        <v>293</v>
      </c>
      <c r="H6438" s="25">
        <f>INDEX('Appendix 1 - Team Data'!$B$12:$R$112, MATCH(C6438, 'Appendix 1 - Team Data'!$B$12:$B$112,0),4)</f>
        <v>80</v>
      </c>
      <c r="I6438" s="25">
        <f>INDEX('Appendix 1 - Team Data'!$B$12:$R$112, MATCH(D6438, 'Appendix 1 - Team Data'!$B$12:$B$112,0),4)</f>
        <v>20</v>
      </c>
      <c r="J6438" s="25">
        <f t="shared" si="101"/>
        <v>1</v>
      </c>
    </row>
    <row r="6439" spans="2:10">
      <c r="B6439" s="3">
        <v>36082</v>
      </c>
      <c r="C6439" s="10" t="s">
        <v>31</v>
      </c>
      <c r="D6439" s="10" t="s">
        <v>15</v>
      </c>
      <c r="E6439" s="25">
        <v>1</v>
      </c>
      <c r="F6439" s="25">
        <v>0</v>
      </c>
      <c r="G6439" s="10" t="s">
        <v>293</v>
      </c>
      <c r="H6439" s="25">
        <f>INDEX('Appendix 1 - Team Data'!$B$12:$R$112, MATCH(C6439, 'Appendix 1 - Team Data'!$B$12:$B$112,0),4)</f>
        <v>70</v>
      </c>
      <c r="I6439" s="25">
        <f>INDEX('Appendix 1 - Team Data'!$B$12:$R$112, MATCH(D6439, 'Appendix 1 - Team Data'!$B$12:$B$112,0),4)</f>
        <v>50</v>
      </c>
      <c r="J6439" s="25">
        <f t="shared" si="101"/>
        <v>1</v>
      </c>
    </row>
    <row r="6440" spans="2:10">
      <c r="B6440" s="3">
        <v>36082</v>
      </c>
      <c r="C6440" s="10" t="s">
        <v>252</v>
      </c>
      <c r="D6440" s="10" t="s">
        <v>21</v>
      </c>
      <c r="E6440" s="25">
        <v>1</v>
      </c>
      <c r="F6440" s="25">
        <v>2</v>
      </c>
      <c r="G6440" s="10" t="s">
        <v>293</v>
      </c>
      <c r="H6440" s="25">
        <f>INDEX('Appendix 1 - Team Data'!$B$12:$R$112, MATCH(C6440, 'Appendix 1 - Team Data'!$B$12:$B$112,0),4)</f>
        <v>20</v>
      </c>
      <c r="I6440" s="25">
        <f>INDEX('Appendix 1 - Team Data'!$B$12:$R$112, MATCH(D6440, 'Appendix 1 - Team Data'!$B$12:$B$112,0),4)</f>
        <v>90</v>
      </c>
      <c r="J6440" s="25">
        <f t="shared" si="101"/>
        <v>1</v>
      </c>
    </row>
    <row r="6441" spans="2:10">
      <c r="B6441" s="3">
        <v>36082</v>
      </c>
      <c r="C6441" s="10" t="s">
        <v>214</v>
      </c>
      <c r="D6441" s="10" t="s">
        <v>261</v>
      </c>
      <c r="E6441" s="25">
        <v>3</v>
      </c>
      <c r="F6441" s="25">
        <v>2</v>
      </c>
      <c r="G6441" s="10" t="s">
        <v>293</v>
      </c>
      <c r="H6441" s="25">
        <f>INDEX('Appendix 1 - Team Data'!$B$12:$R$112, MATCH(C6441, 'Appendix 1 - Team Data'!$B$12:$B$112,0),4)</f>
        <v>70</v>
      </c>
      <c r="I6441" s="25">
        <f>INDEX('Appendix 1 - Team Data'!$B$12:$R$112, MATCH(D6441, 'Appendix 1 - Team Data'!$B$12:$B$112,0),4)</f>
        <v>10</v>
      </c>
      <c r="J6441" s="25">
        <f t="shared" si="101"/>
        <v>1</v>
      </c>
    </row>
    <row r="6442" spans="2:10">
      <c r="B6442" s="3">
        <v>36087</v>
      </c>
      <c r="C6442" s="10" t="s">
        <v>249</v>
      </c>
      <c r="D6442" s="10" t="s">
        <v>241</v>
      </c>
      <c r="E6442" s="25">
        <v>1</v>
      </c>
      <c r="F6442" s="25">
        <v>0</v>
      </c>
      <c r="G6442" s="10" t="s">
        <v>323</v>
      </c>
      <c r="H6442" s="25">
        <f>INDEX('Appendix 1 - Team Data'!$B$12:$R$112, MATCH(C6442, 'Appendix 1 - Team Data'!$B$12:$B$112,0),4)</f>
        <v>20</v>
      </c>
      <c r="I6442" s="25">
        <f>INDEX('Appendix 1 - Team Data'!$B$12:$R$112, MATCH(D6442, 'Appendix 1 - Team Data'!$B$12:$B$112,0),4)</f>
        <v>30</v>
      </c>
      <c r="J6442" s="25">
        <f t="shared" si="101"/>
        <v>1</v>
      </c>
    </row>
    <row r="6443" spans="2:10">
      <c r="B6443" s="3">
        <v>36089</v>
      </c>
      <c r="C6443" s="10" t="s">
        <v>249</v>
      </c>
      <c r="D6443" s="10" t="s">
        <v>272</v>
      </c>
      <c r="E6443" s="25">
        <v>1</v>
      </c>
      <c r="F6443" s="25">
        <v>0</v>
      </c>
      <c r="G6443" s="10" t="s">
        <v>323</v>
      </c>
      <c r="H6443" s="25">
        <f>INDEX('Appendix 1 - Team Data'!$B$12:$R$112, MATCH(C6443, 'Appendix 1 - Team Data'!$B$12:$B$112,0),4)</f>
        <v>20</v>
      </c>
      <c r="I6443" s="25">
        <f>INDEX('Appendix 1 - Team Data'!$B$12:$R$112, MATCH(D6443, 'Appendix 1 - Team Data'!$B$12:$B$112,0),4)</f>
        <v>0</v>
      </c>
      <c r="J6443" s="25">
        <f t="shared" si="101"/>
        <v>1</v>
      </c>
    </row>
    <row r="6444" spans="2:10">
      <c r="B6444" s="3">
        <v>36096</v>
      </c>
      <c r="C6444" s="10" t="s">
        <v>53</v>
      </c>
      <c r="D6444" s="10" t="s">
        <v>17</v>
      </c>
      <c r="E6444" s="25">
        <v>1</v>
      </c>
      <c r="F6444" s="25">
        <v>0</v>
      </c>
      <c r="G6444" s="10" t="s">
        <v>288</v>
      </c>
      <c r="H6444" s="25">
        <f>INDEX('Appendix 1 - Team Data'!$B$12:$R$112, MATCH(C6444, 'Appendix 1 - Team Data'!$B$12:$B$112,0),4)</f>
        <v>50</v>
      </c>
      <c r="I6444" s="25">
        <f>INDEX('Appendix 1 - Team Data'!$B$12:$R$112, MATCH(D6444, 'Appendix 1 - Team Data'!$B$12:$B$112,0),4)</f>
        <v>50</v>
      </c>
      <c r="J6444" s="25">
        <f t="shared" si="101"/>
        <v>1</v>
      </c>
    </row>
    <row r="6445" spans="2:10">
      <c r="B6445" s="3">
        <v>36099</v>
      </c>
      <c r="C6445" s="10" t="s">
        <v>275</v>
      </c>
      <c r="D6445" s="10" t="s">
        <v>16</v>
      </c>
      <c r="E6445" s="25">
        <v>1</v>
      </c>
      <c r="F6445" s="25">
        <v>2</v>
      </c>
      <c r="G6445" s="10" t="s">
        <v>301</v>
      </c>
      <c r="H6445" s="25">
        <f>INDEX('Appendix 1 - Team Data'!$B$12:$R$112, MATCH(C6445, 'Appendix 1 - Team Data'!$B$12:$B$112,0),4)</f>
        <v>0</v>
      </c>
      <c r="I6445" s="25">
        <f>INDEX('Appendix 1 - Team Data'!$B$12:$R$112, MATCH(D6445, 'Appendix 1 - Team Data'!$B$12:$B$112,0),4)</f>
        <v>30</v>
      </c>
      <c r="J6445" s="25">
        <f t="shared" si="101"/>
        <v>1</v>
      </c>
    </row>
    <row r="6446" spans="2:10">
      <c r="B6446" s="3">
        <v>36099</v>
      </c>
      <c r="C6446" s="10" t="s">
        <v>253</v>
      </c>
      <c r="D6446" s="10" t="s">
        <v>270</v>
      </c>
      <c r="E6446" s="25">
        <v>2</v>
      </c>
      <c r="F6446" s="25">
        <v>1</v>
      </c>
      <c r="G6446" s="10" t="s">
        <v>301</v>
      </c>
      <c r="H6446" s="25">
        <f>INDEX('Appendix 1 - Team Data'!$B$12:$R$112, MATCH(C6446, 'Appendix 1 - Team Data'!$B$12:$B$112,0),4)</f>
        <v>20</v>
      </c>
      <c r="I6446" s="25">
        <f>INDEX('Appendix 1 - Team Data'!$B$12:$R$112, MATCH(D6446, 'Appendix 1 - Team Data'!$B$12:$B$112,0),4)</f>
        <v>0</v>
      </c>
      <c r="J6446" s="25">
        <f t="shared" si="101"/>
        <v>1</v>
      </c>
    </row>
    <row r="6447" spans="2:10">
      <c r="B6447" s="3">
        <v>36102</v>
      </c>
      <c r="C6447" s="10" t="s">
        <v>249</v>
      </c>
      <c r="D6447" s="10" t="s">
        <v>253</v>
      </c>
      <c r="E6447" s="25">
        <v>3</v>
      </c>
      <c r="F6447" s="25">
        <v>2</v>
      </c>
      <c r="G6447" s="10" t="s">
        <v>301</v>
      </c>
      <c r="H6447" s="25">
        <f>INDEX('Appendix 1 - Team Data'!$B$12:$R$112, MATCH(C6447, 'Appendix 1 - Team Data'!$B$12:$B$112,0),4)</f>
        <v>20</v>
      </c>
      <c r="I6447" s="25">
        <f>INDEX('Appendix 1 - Team Data'!$B$12:$R$112, MATCH(D6447, 'Appendix 1 - Team Data'!$B$12:$B$112,0),4)</f>
        <v>20</v>
      </c>
      <c r="J6447" s="25">
        <f t="shared" si="101"/>
        <v>1</v>
      </c>
    </row>
    <row r="6448" spans="2:10">
      <c r="B6448" s="3">
        <v>36104</v>
      </c>
      <c r="C6448" s="10" t="s">
        <v>253</v>
      </c>
      <c r="D6448" s="10" t="s">
        <v>16</v>
      </c>
      <c r="E6448" s="25">
        <v>0</v>
      </c>
      <c r="F6448" s="25">
        <v>1</v>
      </c>
      <c r="G6448" s="10" t="s">
        <v>301</v>
      </c>
      <c r="H6448" s="25">
        <f>INDEX('Appendix 1 - Team Data'!$B$12:$R$112, MATCH(C6448, 'Appendix 1 - Team Data'!$B$12:$B$112,0),4)</f>
        <v>20</v>
      </c>
      <c r="I6448" s="25">
        <f>INDEX('Appendix 1 - Team Data'!$B$12:$R$112, MATCH(D6448, 'Appendix 1 - Team Data'!$B$12:$B$112,0),4)</f>
        <v>30</v>
      </c>
      <c r="J6448" s="25">
        <f t="shared" si="101"/>
        <v>1</v>
      </c>
    </row>
    <row r="6449" spans="2:10">
      <c r="B6449" s="3">
        <v>36107</v>
      </c>
      <c r="C6449" s="10" t="s">
        <v>16</v>
      </c>
      <c r="D6449" s="10" t="s">
        <v>249</v>
      </c>
      <c r="E6449" s="25">
        <v>1</v>
      </c>
      <c r="F6449" s="25">
        <v>0</v>
      </c>
      <c r="G6449" s="10" t="s">
        <v>301</v>
      </c>
      <c r="H6449" s="25">
        <f>INDEX('Appendix 1 - Team Data'!$B$12:$R$112, MATCH(C6449, 'Appendix 1 - Team Data'!$B$12:$B$112,0),4)</f>
        <v>30</v>
      </c>
      <c r="I6449" s="25">
        <f>INDEX('Appendix 1 - Team Data'!$B$12:$R$112, MATCH(D6449, 'Appendix 1 - Team Data'!$B$12:$B$112,0),4)</f>
        <v>20</v>
      </c>
      <c r="J6449" s="25">
        <f t="shared" si="101"/>
        <v>1</v>
      </c>
    </row>
    <row r="6450" spans="2:10">
      <c r="B6450" s="3">
        <v>36117</v>
      </c>
      <c r="C6450" s="10" t="s">
        <v>271</v>
      </c>
      <c r="D6450" s="10" t="s">
        <v>237</v>
      </c>
      <c r="E6450" s="25">
        <v>1</v>
      </c>
      <c r="F6450" s="25">
        <v>2</v>
      </c>
      <c r="G6450" s="10" t="s">
        <v>288</v>
      </c>
      <c r="H6450" s="25">
        <f>INDEX('Appendix 1 - Team Data'!$B$12:$R$112, MATCH(C6450, 'Appendix 1 - Team Data'!$B$12:$B$112,0),4)</f>
        <v>0</v>
      </c>
      <c r="I6450" s="25">
        <f>INDEX('Appendix 1 - Team Data'!$B$12:$R$112, MATCH(D6450, 'Appendix 1 - Team Data'!$B$12:$B$112,0),4)</f>
        <v>40</v>
      </c>
      <c r="J6450" s="25">
        <f t="shared" si="101"/>
        <v>1</v>
      </c>
    </row>
    <row r="6451" spans="2:10">
      <c r="B6451" s="3">
        <v>36117</v>
      </c>
      <c r="C6451" s="10" t="s">
        <v>38</v>
      </c>
      <c r="D6451" s="10" t="s">
        <v>221</v>
      </c>
      <c r="E6451" s="25">
        <v>1</v>
      </c>
      <c r="F6451" s="25">
        <v>0</v>
      </c>
      <c r="G6451" s="10" t="s">
        <v>293</v>
      </c>
      <c r="H6451" s="25">
        <f>INDEX('Appendix 1 - Team Data'!$B$12:$R$112, MATCH(C6451, 'Appendix 1 - Team Data'!$B$12:$B$112,0),4)</f>
        <v>70</v>
      </c>
      <c r="I6451" s="25">
        <f>INDEX('Appendix 1 - Team Data'!$B$12:$R$112, MATCH(D6451, 'Appendix 1 - Team Data'!$B$12:$B$112,0),4)</f>
        <v>60</v>
      </c>
      <c r="J6451" s="25">
        <f t="shared" si="101"/>
        <v>1</v>
      </c>
    </row>
    <row r="6452" spans="2:10">
      <c r="B6452" s="3">
        <v>36120</v>
      </c>
      <c r="C6452" s="10" t="s">
        <v>264</v>
      </c>
      <c r="D6452" s="10" t="s">
        <v>258</v>
      </c>
      <c r="E6452" s="25">
        <v>2</v>
      </c>
      <c r="F6452" s="25">
        <v>1</v>
      </c>
      <c r="G6452" s="10" t="s">
        <v>288</v>
      </c>
      <c r="H6452" s="25">
        <f>INDEX('Appendix 1 - Team Data'!$B$12:$R$112, MATCH(C6452, 'Appendix 1 - Team Data'!$B$12:$B$112,0),4)</f>
        <v>10</v>
      </c>
      <c r="I6452" s="25">
        <f>INDEX('Appendix 1 - Team Data'!$B$12:$R$112, MATCH(D6452, 'Appendix 1 - Team Data'!$B$12:$B$112,0),4)</f>
        <v>20</v>
      </c>
      <c r="J6452" s="25">
        <f t="shared" si="101"/>
        <v>1</v>
      </c>
    </row>
    <row r="6453" spans="2:10">
      <c r="B6453" s="3">
        <v>36145</v>
      </c>
      <c r="C6453" s="10" t="s">
        <v>250</v>
      </c>
      <c r="D6453" s="10" t="s">
        <v>17</v>
      </c>
      <c r="E6453" s="25">
        <v>2</v>
      </c>
      <c r="F6453" s="25">
        <v>1</v>
      </c>
      <c r="G6453" s="10" t="s">
        <v>288</v>
      </c>
      <c r="H6453" s="25">
        <f>INDEX('Appendix 1 - Team Data'!$B$12:$R$112, MATCH(C6453, 'Appendix 1 - Team Data'!$B$12:$B$112,0),4)</f>
        <v>20</v>
      </c>
      <c r="I6453" s="25">
        <f>INDEX('Appendix 1 - Team Data'!$B$12:$R$112, MATCH(D6453, 'Appendix 1 - Team Data'!$B$12:$B$112,0),4)</f>
        <v>50</v>
      </c>
      <c r="J6453" s="25">
        <f t="shared" si="101"/>
        <v>1</v>
      </c>
    </row>
    <row r="6454" spans="2:10">
      <c r="B6454" s="3">
        <v>36170</v>
      </c>
      <c r="C6454" s="10" t="s">
        <v>238</v>
      </c>
      <c r="D6454" s="10" t="s">
        <v>257</v>
      </c>
      <c r="E6454" s="25">
        <v>1</v>
      </c>
      <c r="F6454" s="25">
        <v>0</v>
      </c>
      <c r="G6454" s="10" t="s">
        <v>288</v>
      </c>
      <c r="H6454" s="25">
        <f>INDEX('Appendix 1 - Team Data'!$B$12:$R$112, MATCH(C6454, 'Appendix 1 - Team Data'!$B$12:$B$112,0),4)</f>
        <v>40</v>
      </c>
      <c r="I6454" s="25">
        <f>INDEX('Appendix 1 - Team Data'!$B$12:$R$112, MATCH(D6454, 'Appendix 1 - Team Data'!$B$12:$B$112,0),4)</f>
        <v>20</v>
      </c>
      <c r="J6454" s="25">
        <f t="shared" si="101"/>
        <v>1</v>
      </c>
    </row>
    <row r="6455" spans="2:10">
      <c r="B6455" s="3">
        <v>36170</v>
      </c>
      <c r="C6455" s="10" t="s">
        <v>51</v>
      </c>
      <c r="D6455" s="10" t="s">
        <v>266</v>
      </c>
      <c r="E6455" s="25">
        <v>1</v>
      </c>
      <c r="F6455" s="25">
        <v>0</v>
      </c>
      <c r="G6455" s="10" t="s">
        <v>288</v>
      </c>
      <c r="H6455" s="25">
        <f>INDEX('Appendix 1 - Team Data'!$B$12:$R$112, MATCH(C6455, 'Appendix 1 - Team Data'!$B$12:$B$112,0),4)</f>
        <v>70</v>
      </c>
      <c r="I6455" s="25">
        <f>INDEX('Appendix 1 - Team Data'!$B$12:$R$112, MATCH(D6455, 'Appendix 1 - Team Data'!$B$12:$B$112,0),4)</f>
        <v>10</v>
      </c>
      <c r="J6455" s="25">
        <f t="shared" si="101"/>
        <v>1</v>
      </c>
    </row>
    <row r="6456" spans="2:10">
      <c r="B6456" s="3">
        <v>36173</v>
      </c>
      <c r="C6456" s="10" t="s">
        <v>51</v>
      </c>
      <c r="D6456" s="10" t="s">
        <v>266</v>
      </c>
      <c r="E6456" s="25">
        <v>1</v>
      </c>
      <c r="F6456" s="25">
        <v>0</v>
      </c>
      <c r="G6456" s="10" t="s">
        <v>288</v>
      </c>
      <c r="H6456" s="25">
        <f>INDEX('Appendix 1 - Team Data'!$B$12:$R$112, MATCH(C6456, 'Appendix 1 - Team Data'!$B$12:$B$112,0),4)</f>
        <v>70</v>
      </c>
      <c r="I6456" s="25">
        <f>INDEX('Appendix 1 - Team Data'!$B$12:$R$112, MATCH(D6456, 'Appendix 1 - Team Data'!$B$12:$B$112,0),4)</f>
        <v>10</v>
      </c>
      <c r="J6456" s="25">
        <f t="shared" si="101"/>
        <v>1</v>
      </c>
    </row>
    <row r="6457" spans="2:10">
      <c r="B6457" s="3">
        <v>36180</v>
      </c>
      <c r="C6457" s="10" t="s">
        <v>25</v>
      </c>
      <c r="D6457" s="10" t="s">
        <v>22</v>
      </c>
      <c r="E6457" s="25">
        <v>1</v>
      </c>
      <c r="F6457" s="25">
        <v>0</v>
      </c>
      <c r="G6457" s="10" t="s">
        <v>288</v>
      </c>
      <c r="H6457" s="25">
        <f>INDEX('Appendix 1 - Team Data'!$B$12:$R$112, MATCH(C6457, 'Appendix 1 - Team Data'!$B$12:$B$112,0),4)</f>
        <v>90</v>
      </c>
      <c r="I6457" s="25">
        <f>INDEX('Appendix 1 - Team Data'!$B$12:$R$112, MATCH(D6457, 'Appendix 1 - Team Data'!$B$12:$B$112,0),4)</f>
        <v>50</v>
      </c>
      <c r="J6457" s="25">
        <f t="shared" si="101"/>
        <v>1</v>
      </c>
    </row>
    <row r="6458" spans="2:10">
      <c r="B6458" s="3">
        <v>36180</v>
      </c>
      <c r="C6458" s="10" t="s">
        <v>252</v>
      </c>
      <c r="D6458" s="10" t="s">
        <v>246</v>
      </c>
      <c r="E6458" s="25">
        <v>0</v>
      </c>
      <c r="F6458" s="25">
        <v>1</v>
      </c>
      <c r="G6458" s="10" t="s">
        <v>288</v>
      </c>
      <c r="H6458" s="25">
        <f>INDEX('Appendix 1 - Team Data'!$B$12:$R$112, MATCH(C6458, 'Appendix 1 - Team Data'!$B$12:$B$112,0),4)</f>
        <v>20</v>
      </c>
      <c r="I6458" s="25">
        <f>INDEX('Appendix 1 - Team Data'!$B$12:$R$112, MATCH(D6458, 'Appendix 1 - Team Data'!$B$12:$B$112,0),4)</f>
        <v>30</v>
      </c>
      <c r="J6458" s="25">
        <f t="shared" si="101"/>
        <v>1</v>
      </c>
    </row>
    <row r="6459" spans="2:10">
      <c r="B6459" s="3">
        <v>36194</v>
      </c>
      <c r="C6459" s="10" t="s">
        <v>230</v>
      </c>
      <c r="D6459" s="10" t="s">
        <v>244</v>
      </c>
      <c r="E6459" s="25">
        <v>2</v>
      </c>
      <c r="F6459" s="25">
        <v>1</v>
      </c>
      <c r="G6459" s="10" t="s">
        <v>326</v>
      </c>
      <c r="H6459" s="25">
        <f>INDEX('Appendix 1 - Team Data'!$B$12:$R$112, MATCH(C6459, 'Appendix 1 - Team Data'!$B$12:$B$112,0),4)</f>
        <v>50</v>
      </c>
      <c r="I6459" s="25">
        <f>INDEX('Appendix 1 - Team Data'!$B$12:$R$112, MATCH(D6459, 'Appendix 1 - Team Data'!$B$12:$B$112,0),4)</f>
        <v>30</v>
      </c>
      <c r="J6459" s="25">
        <f t="shared" si="101"/>
        <v>1</v>
      </c>
    </row>
    <row r="6460" spans="2:10">
      <c r="B6460" s="3">
        <v>36196</v>
      </c>
      <c r="C6460" s="10" t="s">
        <v>230</v>
      </c>
      <c r="D6460" s="10" t="s">
        <v>45</v>
      </c>
      <c r="E6460" s="25">
        <v>1</v>
      </c>
      <c r="F6460" s="25">
        <v>0</v>
      </c>
      <c r="G6460" s="10" t="s">
        <v>326</v>
      </c>
      <c r="H6460" s="25">
        <f>INDEX('Appendix 1 - Team Data'!$B$12:$R$112, MATCH(C6460, 'Appendix 1 - Team Data'!$B$12:$B$112,0),4)</f>
        <v>50</v>
      </c>
      <c r="I6460" s="25">
        <f>INDEX('Appendix 1 - Team Data'!$B$12:$R$112, MATCH(D6460, 'Appendix 1 - Team Data'!$B$12:$B$112,0),4)</f>
        <v>90</v>
      </c>
      <c r="J6460" s="25">
        <f t="shared" si="101"/>
        <v>1</v>
      </c>
    </row>
    <row r="6461" spans="2:10">
      <c r="B6461" s="3">
        <v>36200</v>
      </c>
      <c r="C6461" s="10" t="s">
        <v>252</v>
      </c>
      <c r="D6461" s="10" t="s">
        <v>261</v>
      </c>
      <c r="E6461" s="25">
        <v>2</v>
      </c>
      <c r="F6461" s="25">
        <v>1</v>
      </c>
      <c r="G6461" s="10" t="s">
        <v>288</v>
      </c>
      <c r="H6461" s="25">
        <f>INDEX('Appendix 1 - Team Data'!$B$12:$R$112, MATCH(C6461, 'Appendix 1 - Team Data'!$B$12:$B$112,0),4)</f>
        <v>20</v>
      </c>
      <c r="I6461" s="25">
        <f>INDEX('Appendix 1 - Team Data'!$B$12:$R$112, MATCH(D6461, 'Appendix 1 - Team Data'!$B$12:$B$112,0),4)</f>
        <v>10</v>
      </c>
      <c r="J6461" s="25">
        <f t="shared" si="101"/>
        <v>1</v>
      </c>
    </row>
    <row r="6462" spans="2:10">
      <c r="B6462" s="3">
        <v>36201</v>
      </c>
      <c r="C6462" s="10" t="s">
        <v>32</v>
      </c>
      <c r="D6462" s="10" t="s">
        <v>28</v>
      </c>
      <c r="E6462" s="25">
        <v>0</v>
      </c>
      <c r="F6462" s="25">
        <v>1</v>
      </c>
      <c r="G6462" s="10" t="s">
        <v>288</v>
      </c>
      <c r="H6462" s="25">
        <f>INDEX('Appendix 1 - Team Data'!$B$12:$R$112, MATCH(C6462, 'Appendix 1 - Team Data'!$B$12:$B$112,0),4)</f>
        <v>80</v>
      </c>
      <c r="I6462" s="25">
        <f>INDEX('Appendix 1 - Team Data'!$B$12:$R$112, MATCH(D6462, 'Appendix 1 - Team Data'!$B$12:$B$112,0),4)</f>
        <v>80</v>
      </c>
      <c r="J6462" s="25">
        <f t="shared" si="101"/>
        <v>1</v>
      </c>
    </row>
    <row r="6463" spans="2:10">
      <c r="B6463" s="3">
        <v>36201</v>
      </c>
      <c r="C6463" s="10" t="s">
        <v>41</v>
      </c>
      <c r="D6463" s="10" t="s">
        <v>30</v>
      </c>
      <c r="E6463" s="25">
        <v>0</v>
      </c>
      <c r="F6463" s="25">
        <v>1</v>
      </c>
      <c r="G6463" s="10" t="s">
        <v>288</v>
      </c>
      <c r="H6463" s="25">
        <f>INDEX('Appendix 1 - Team Data'!$B$12:$R$112, MATCH(C6463, 'Appendix 1 - Team Data'!$B$12:$B$112,0),4)</f>
        <v>80</v>
      </c>
      <c r="I6463" s="25">
        <f>INDEX('Appendix 1 - Team Data'!$B$12:$R$112, MATCH(D6463, 'Appendix 1 - Team Data'!$B$12:$B$112,0),4)</f>
        <v>90</v>
      </c>
      <c r="J6463" s="25">
        <f t="shared" si="101"/>
        <v>1</v>
      </c>
    </row>
    <row r="6464" spans="2:10">
      <c r="B6464" s="3">
        <v>36201</v>
      </c>
      <c r="C6464" s="10" t="s">
        <v>253</v>
      </c>
      <c r="D6464" s="10" t="s">
        <v>36</v>
      </c>
      <c r="E6464" s="25">
        <v>1</v>
      </c>
      <c r="F6464" s="25">
        <v>2</v>
      </c>
      <c r="G6464" s="10" t="s">
        <v>288</v>
      </c>
      <c r="H6464" s="25">
        <f>INDEX('Appendix 1 - Team Data'!$B$12:$R$112, MATCH(C6464, 'Appendix 1 - Team Data'!$B$12:$B$112,0),4)</f>
        <v>20</v>
      </c>
      <c r="I6464" s="25">
        <f>INDEX('Appendix 1 - Team Data'!$B$12:$R$112, MATCH(D6464, 'Appendix 1 - Team Data'!$B$12:$B$112,0),4)</f>
        <v>80</v>
      </c>
      <c r="J6464" s="25">
        <f t="shared" si="101"/>
        <v>1</v>
      </c>
    </row>
    <row r="6465" spans="2:10">
      <c r="B6465" s="3">
        <v>36201</v>
      </c>
      <c r="C6465" s="10" t="s">
        <v>27</v>
      </c>
      <c r="D6465" s="10" t="s">
        <v>218</v>
      </c>
      <c r="E6465" s="25">
        <v>1</v>
      </c>
      <c r="F6465" s="25">
        <v>2</v>
      </c>
      <c r="G6465" s="10" t="s">
        <v>288</v>
      </c>
      <c r="H6465" s="25">
        <f>INDEX('Appendix 1 - Team Data'!$B$12:$R$112, MATCH(C6465, 'Appendix 1 - Team Data'!$B$12:$B$112,0),4)</f>
        <v>80</v>
      </c>
      <c r="I6465" s="25">
        <f>INDEX('Appendix 1 - Team Data'!$B$12:$R$112, MATCH(D6465, 'Appendix 1 - Team Data'!$B$12:$B$112,0),4)</f>
        <v>70</v>
      </c>
      <c r="J6465" s="25">
        <f t="shared" si="101"/>
        <v>1</v>
      </c>
    </row>
    <row r="6466" spans="2:10">
      <c r="B6466" s="3">
        <v>36201</v>
      </c>
      <c r="C6466" s="10" t="s">
        <v>47</v>
      </c>
      <c r="D6466" s="10" t="s">
        <v>42</v>
      </c>
      <c r="E6466" s="25">
        <v>0</v>
      </c>
      <c r="F6466" s="25">
        <v>1</v>
      </c>
      <c r="G6466" s="10" t="s">
        <v>288</v>
      </c>
      <c r="H6466" s="25">
        <f>INDEX('Appendix 1 - Team Data'!$B$12:$R$112, MATCH(C6466, 'Appendix 1 - Team Data'!$B$12:$B$112,0),4)</f>
        <v>40</v>
      </c>
      <c r="I6466" s="25">
        <f>INDEX('Appendix 1 - Team Data'!$B$12:$R$112, MATCH(D6466, 'Appendix 1 - Team Data'!$B$12:$B$112,0),4)</f>
        <v>80</v>
      </c>
      <c r="J6466" s="25">
        <f t="shared" si="101"/>
        <v>1</v>
      </c>
    </row>
    <row r="6467" spans="2:10">
      <c r="B6467" s="3">
        <v>36206</v>
      </c>
      <c r="C6467" s="10" t="s">
        <v>275</v>
      </c>
      <c r="D6467" s="10" t="s">
        <v>23</v>
      </c>
      <c r="E6467" s="25">
        <v>1</v>
      </c>
      <c r="F6467" s="25">
        <v>2</v>
      </c>
      <c r="G6467" s="10" t="s">
        <v>288</v>
      </c>
      <c r="H6467" s="25">
        <f>INDEX('Appendix 1 - Team Data'!$B$12:$R$112, MATCH(C6467, 'Appendix 1 - Team Data'!$B$12:$B$112,0),4)</f>
        <v>0</v>
      </c>
      <c r="I6467" s="25">
        <f>INDEX('Appendix 1 - Team Data'!$B$12:$R$112, MATCH(D6467, 'Appendix 1 - Team Data'!$B$12:$B$112,0),4)</f>
        <v>70</v>
      </c>
      <c r="J6467" s="25">
        <f t="shared" si="101"/>
        <v>1</v>
      </c>
    </row>
    <row r="6468" spans="2:10">
      <c r="B6468" s="3">
        <v>36208</v>
      </c>
      <c r="C6468" s="10" t="s">
        <v>218</v>
      </c>
      <c r="D6468" s="10" t="s">
        <v>27</v>
      </c>
      <c r="E6468" s="25">
        <v>1</v>
      </c>
      <c r="F6468" s="25">
        <v>2</v>
      </c>
      <c r="G6468" s="10" t="s">
        <v>288</v>
      </c>
      <c r="H6468" s="25">
        <f>INDEX('Appendix 1 - Team Data'!$B$12:$R$112, MATCH(C6468, 'Appendix 1 - Team Data'!$B$12:$B$112,0),4)</f>
        <v>70</v>
      </c>
      <c r="I6468" s="25">
        <f>INDEX('Appendix 1 - Team Data'!$B$12:$R$112, MATCH(D6468, 'Appendix 1 - Team Data'!$B$12:$B$112,0),4)</f>
        <v>80</v>
      </c>
      <c r="J6468" s="25">
        <f t="shared" si="101"/>
        <v>1</v>
      </c>
    </row>
    <row r="6469" spans="2:10">
      <c r="B6469" s="3">
        <v>36222</v>
      </c>
      <c r="C6469" s="10" t="s">
        <v>259</v>
      </c>
      <c r="D6469" s="10" t="s">
        <v>215</v>
      </c>
      <c r="E6469" s="25">
        <v>2</v>
      </c>
      <c r="F6469" s="25">
        <v>3</v>
      </c>
      <c r="G6469" s="10" t="s">
        <v>288</v>
      </c>
      <c r="H6469" s="25">
        <f>INDEX('Appendix 1 - Team Data'!$B$12:$R$112, MATCH(C6469, 'Appendix 1 - Team Data'!$B$12:$B$112,0),4)</f>
        <v>10</v>
      </c>
      <c r="I6469" s="25">
        <f>INDEX('Appendix 1 - Team Data'!$B$12:$R$112, MATCH(D6469, 'Appendix 1 - Team Data'!$B$12:$B$112,0),4)</f>
        <v>70</v>
      </c>
      <c r="J6469" s="25">
        <f t="shared" si="101"/>
        <v>1</v>
      </c>
    </row>
    <row r="6470" spans="2:10">
      <c r="B6470" s="3">
        <v>36222</v>
      </c>
      <c r="C6470" s="10" t="s">
        <v>50</v>
      </c>
      <c r="D6470" s="10" t="s">
        <v>264</v>
      </c>
      <c r="E6470" s="25">
        <v>1</v>
      </c>
      <c r="F6470" s="25">
        <v>0</v>
      </c>
      <c r="G6470" s="10" t="s">
        <v>288</v>
      </c>
      <c r="H6470" s="25">
        <f>INDEX('Appendix 1 - Team Data'!$B$12:$R$112, MATCH(C6470, 'Appendix 1 - Team Data'!$B$12:$B$112,0),4)</f>
        <v>80</v>
      </c>
      <c r="I6470" s="25">
        <f>INDEX('Appendix 1 - Team Data'!$B$12:$R$112, MATCH(D6470, 'Appendix 1 - Team Data'!$B$12:$B$112,0),4)</f>
        <v>10</v>
      </c>
      <c r="J6470" s="25">
        <f t="shared" si="101"/>
        <v>1</v>
      </c>
    </row>
    <row r="6471" spans="2:10">
      <c r="B6471" s="3">
        <v>36229</v>
      </c>
      <c r="C6471" s="10" t="s">
        <v>230</v>
      </c>
      <c r="D6471" s="10" t="s">
        <v>32</v>
      </c>
      <c r="E6471" s="25">
        <v>3</v>
      </c>
      <c r="F6471" s="25">
        <v>2</v>
      </c>
      <c r="G6471" s="10" t="s">
        <v>288</v>
      </c>
      <c r="H6471" s="25">
        <f>INDEX('Appendix 1 - Team Data'!$B$12:$R$112, MATCH(C6471, 'Appendix 1 - Team Data'!$B$12:$B$112,0),4)</f>
        <v>50</v>
      </c>
      <c r="I6471" s="25">
        <f>INDEX('Appendix 1 - Team Data'!$B$12:$R$112, MATCH(D6471, 'Appendix 1 - Team Data'!$B$12:$B$112,0),4)</f>
        <v>80</v>
      </c>
      <c r="J6471" s="25">
        <f t="shared" si="101"/>
        <v>1</v>
      </c>
    </row>
    <row r="6472" spans="2:10">
      <c r="B6472" s="3">
        <v>36230</v>
      </c>
      <c r="C6472" s="10" t="s">
        <v>41</v>
      </c>
      <c r="D6472" s="10" t="s">
        <v>227</v>
      </c>
      <c r="E6472" s="25">
        <v>2</v>
      </c>
      <c r="F6472" s="25">
        <v>1</v>
      </c>
      <c r="G6472" s="10" t="s">
        <v>322</v>
      </c>
      <c r="H6472" s="25">
        <f>INDEX('Appendix 1 - Team Data'!$B$12:$R$112, MATCH(C6472, 'Appendix 1 - Team Data'!$B$12:$B$112,0),4)</f>
        <v>80</v>
      </c>
      <c r="I6472" s="25">
        <f>INDEX('Appendix 1 - Team Data'!$B$12:$R$112, MATCH(D6472, 'Appendix 1 - Team Data'!$B$12:$B$112,0),4)</f>
        <v>50</v>
      </c>
      <c r="J6472" s="25">
        <f t="shared" si="101"/>
        <v>1</v>
      </c>
    </row>
    <row r="6473" spans="2:10">
      <c r="B6473" s="3">
        <v>36232</v>
      </c>
      <c r="C6473" s="10" t="s">
        <v>259</v>
      </c>
      <c r="D6473" s="10" t="s">
        <v>227</v>
      </c>
      <c r="E6473" s="25">
        <v>2</v>
      </c>
      <c r="F6473" s="25">
        <v>1</v>
      </c>
      <c r="G6473" s="10" t="s">
        <v>322</v>
      </c>
      <c r="H6473" s="25">
        <f>INDEX('Appendix 1 - Team Data'!$B$12:$R$112, MATCH(C6473, 'Appendix 1 - Team Data'!$B$12:$B$112,0),4)</f>
        <v>10</v>
      </c>
      <c r="I6473" s="25">
        <f>INDEX('Appendix 1 - Team Data'!$B$12:$R$112, MATCH(D6473, 'Appendix 1 - Team Data'!$B$12:$B$112,0),4)</f>
        <v>50</v>
      </c>
      <c r="J6473" s="25">
        <f t="shared" si="101"/>
        <v>1</v>
      </c>
    </row>
    <row r="6474" spans="2:10">
      <c r="B6474" s="3">
        <v>36239</v>
      </c>
      <c r="C6474" s="10" t="s">
        <v>263</v>
      </c>
      <c r="D6474" s="10" t="s">
        <v>219</v>
      </c>
      <c r="E6474" s="25">
        <v>0</v>
      </c>
      <c r="F6474" s="25">
        <v>1</v>
      </c>
      <c r="G6474" s="10" t="s">
        <v>288</v>
      </c>
      <c r="H6474" s="25">
        <f>INDEX('Appendix 1 - Team Data'!$B$12:$R$112, MATCH(C6474, 'Appendix 1 - Team Data'!$B$12:$B$112,0),4)</f>
        <v>10</v>
      </c>
      <c r="I6474" s="25">
        <f>INDEX('Appendix 1 - Team Data'!$B$12:$R$112, MATCH(D6474, 'Appendix 1 - Team Data'!$B$12:$B$112,0),4)</f>
        <v>60</v>
      </c>
      <c r="J6474" s="25">
        <f t="shared" si="101"/>
        <v>1</v>
      </c>
    </row>
    <row r="6475" spans="2:10">
      <c r="B6475" s="3">
        <v>36240</v>
      </c>
      <c r="C6475" s="10" t="s">
        <v>37</v>
      </c>
      <c r="D6475" s="10" t="s">
        <v>237</v>
      </c>
      <c r="E6475" s="25">
        <v>0</v>
      </c>
      <c r="F6475" s="25">
        <v>1</v>
      </c>
      <c r="G6475" s="10" t="s">
        <v>292</v>
      </c>
      <c r="H6475" s="25">
        <f>INDEX('Appendix 1 - Team Data'!$B$12:$R$112, MATCH(C6475, 'Appendix 1 - Team Data'!$B$12:$B$112,0),4)</f>
        <v>60</v>
      </c>
      <c r="I6475" s="25">
        <f>INDEX('Appendix 1 - Team Data'!$B$12:$R$112, MATCH(D6475, 'Appendix 1 - Team Data'!$B$12:$B$112,0),4)</f>
        <v>40</v>
      </c>
      <c r="J6475" s="25">
        <f t="shared" si="101"/>
        <v>1</v>
      </c>
    </row>
    <row r="6476" spans="2:10">
      <c r="B6476" s="3">
        <v>36243</v>
      </c>
      <c r="C6476" s="10" t="s">
        <v>37</v>
      </c>
      <c r="D6476" s="10" t="s">
        <v>259</v>
      </c>
      <c r="E6476" s="25">
        <v>1</v>
      </c>
      <c r="F6476" s="25">
        <v>0</v>
      </c>
      <c r="G6476" s="10" t="s">
        <v>292</v>
      </c>
      <c r="H6476" s="25">
        <f>INDEX('Appendix 1 - Team Data'!$B$12:$R$112, MATCH(C6476, 'Appendix 1 - Team Data'!$B$12:$B$112,0),4)</f>
        <v>60</v>
      </c>
      <c r="I6476" s="25">
        <f>INDEX('Appendix 1 - Team Data'!$B$12:$R$112, MATCH(D6476, 'Appendix 1 - Team Data'!$B$12:$B$112,0),4)</f>
        <v>10</v>
      </c>
      <c r="J6476" s="25">
        <f t="shared" si="101"/>
        <v>1</v>
      </c>
    </row>
    <row r="6477" spans="2:10">
      <c r="B6477" s="3">
        <v>36245</v>
      </c>
      <c r="C6477" s="10" t="s">
        <v>259</v>
      </c>
      <c r="D6477" s="10" t="s">
        <v>271</v>
      </c>
      <c r="E6477" s="25">
        <v>1</v>
      </c>
      <c r="F6477" s="25">
        <v>0</v>
      </c>
      <c r="G6477" s="10" t="s">
        <v>292</v>
      </c>
      <c r="H6477" s="25">
        <f>INDEX('Appendix 1 - Team Data'!$B$12:$R$112, MATCH(C6477, 'Appendix 1 - Team Data'!$B$12:$B$112,0),4)</f>
        <v>10</v>
      </c>
      <c r="I6477" s="25">
        <f>INDEX('Appendix 1 - Team Data'!$B$12:$R$112, MATCH(D6477, 'Appendix 1 - Team Data'!$B$12:$B$112,0),4)</f>
        <v>0</v>
      </c>
      <c r="J6477" s="25">
        <f t="shared" si="101"/>
        <v>1</v>
      </c>
    </row>
    <row r="6478" spans="2:10">
      <c r="B6478" s="3">
        <v>36245</v>
      </c>
      <c r="C6478" s="10" t="s">
        <v>237</v>
      </c>
      <c r="D6478" s="10" t="s">
        <v>37</v>
      </c>
      <c r="E6478" s="25">
        <v>2</v>
      </c>
      <c r="F6478" s="25">
        <v>1</v>
      </c>
      <c r="G6478" s="10" t="s">
        <v>292</v>
      </c>
      <c r="H6478" s="25">
        <f>INDEX('Appendix 1 - Team Data'!$B$12:$R$112, MATCH(C6478, 'Appendix 1 - Team Data'!$B$12:$B$112,0),4)</f>
        <v>40</v>
      </c>
      <c r="I6478" s="25">
        <f>INDEX('Appendix 1 - Team Data'!$B$12:$R$112, MATCH(D6478, 'Appendix 1 - Team Data'!$B$12:$B$112,0),4)</f>
        <v>60</v>
      </c>
      <c r="J6478" s="25">
        <f t="shared" si="101"/>
        <v>1</v>
      </c>
    </row>
    <row r="6479" spans="2:10">
      <c r="B6479" s="3">
        <v>36246</v>
      </c>
      <c r="C6479" s="10" t="s">
        <v>261</v>
      </c>
      <c r="D6479" s="10" t="s">
        <v>36</v>
      </c>
      <c r="E6479" s="25">
        <v>0</v>
      </c>
      <c r="F6479" s="25">
        <v>1</v>
      </c>
      <c r="G6479" s="10" t="s">
        <v>293</v>
      </c>
      <c r="H6479" s="25">
        <f>INDEX('Appendix 1 - Team Data'!$B$12:$R$112, MATCH(C6479, 'Appendix 1 - Team Data'!$B$12:$B$112,0),4)</f>
        <v>10</v>
      </c>
      <c r="I6479" s="25">
        <f>INDEX('Appendix 1 - Team Data'!$B$12:$R$112, MATCH(D6479, 'Appendix 1 - Team Data'!$B$12:$B$112,0),4)</f>
        <v>80</v>
      </c>
      <c r="J6479" s="25">
        <f t="shared" si="101"/>
        <v>1</v>
      </c>
    </row>
    <row r="6480" spans="2:10">
      <c r="B6480" s="3">
        <v>36246</v>
      </c>
      <c r="C6480" s="10" t="s">
        <v>45</v>
      </c>
      <c r="D6480" s="10" t="s">
        <v>233</v>
      </c>
      <c r="E6480" s="25">
        <v>0</v>
      </c>
      <c r="F6480" s="25">
        <v>1</v>
      </c>
      <c r="G6480" s="10" t="s">
        <v>288</v>
      </c>
      <c r="H6480" s="25">
        <f>INDEX('Appendix 1 - Team Data'!$B$12:$R$112, MATCH(C6480, 'Appendix 1 - Team Data'!$B$12:$B$112,0),4)</f>
        <v>90</v>
      </c>
      <c r="I6480" s="25">
        <f>INDEX('Appendix 1 - Team Data'!$B$12:$R$112, MATCH(D6480, 'Appendix 1 - Team Data'!$B$12:$B$112,0),4)</f>
        <v>40</v>
      </c>
      <c r="J6480" s="25">
        <f t="shared" si="101"/>
        <v>1</v>
      </c>
    </row>
    <row r="6481" spans="2:10">
      <c r="B6481" s="3">
        <v>36246</v>
      </c>
      <c r="C6481" s="10" t="s">
        <v>28</v>
      </c>
      <c r="D6481" s="10" t="s">
        <v>211</v>
      </c>
      <c r="E6481" s="25">
        <v>1</v>
      </c>
      <c r="F6481" s="25">
        <v>2</v>
      </c>
      <c r="G6481" s="10" t="s">
        <v>293</v>
      </c>
      <c r="H6481" s="25">
        <f>INDEX('Appendix 1 - Team Data'!$B$12:$R$112, MATCH(C6481, 'Appendix 1 - Team Data'!$B$12:$B$112,0),4)</f>
        <v>80</v>
      </c>
      <c r="I6481" s="25">
        <f>INDEX('Appendix 1 - Team Data'!$B$12:$R$112, MATCH(D6481, 'Appendix 1 - Team Data'!$B$12:$B$112,0),4)</f>
        <v>90</v>
      </c>
      <c r="J6481" s="25">
        <f t="shared" si="101"/>
        <v>1</v>
      </c>
    </row>
    <row r="6482" spans="2:10">
      <c r="B6482" s="3">
        <v>36247</v>
      </c>
      <c r="C6482" s="10" t="s">
        <v>43</v>
      </c>
      <c r="D6482" s="10" t="s">
        <v>35</v>
      </c>
      <c r="E6482" s="25">
        <v>1</v>
      </c>
      <c r="F6482" s="25">
        <v>0</v>
      </c>
      <c r="G6482" s="10" t="s">
        <v>288</v>
      </c>
      <c r="H6482" s="25">
        <f>INDEX('Appendix 1 - Team Data'!$B$12:$R$112, MATCH(C6482, 'Appendix 1 - Team Data'!$B$12:$B$112,0),4)</f>
        <v>70</v>
      </c>
      <c r="I6482" s="25">
        <f>INDEX('Appendix 1 - Team Data'!$B$12:$R$112, MATCH(D6482, 'Appendix 1 - Team Data'!$B$12:$B$112,0),4)</f>
        <v>90</v>
      </c>
      <c r="J6482" s="25">
        <f t="shared" si="101"/>
        <v>1</v>
      </c>
    </row>
    <row r="6483" spans="2:10">
      <c r="B6483" s="3">
        <v>36249</v>
      </c>
      <c r="C6483" s="10" t="s">
        <v>45</v>
      </c>
      <c r="D6483" s="10" t="s">
        <v>17</v>
      </c>
      <c r="E6483" s="25">
        <v>0</v>
      </c>
      <c r="F6483" s="25">
        <v>1</v>
      </c>
      <c r="G6483" s="10" t="s">
        <v>288</v>
      </c>
      <c r="H6483" s="25">
        <f>INDEX('Appendix 1 - Team Data'!$B$12:$R$112, MATCH(C6483, 'Appendix 1 - Team Data'!$B$12:$B$112,0),4)</f>
        <v>90</v>
      </c>
      <c r="I6483" s="25">
        <f>INDEX('Appendix 1 - Team Data'!$B$12:$R$112, MATCH(D6483, 'Appendix 1 - Team Data'!$B$12:$B$112,0),4)</f>
        <v>50</v>
      </c>
      <c r="J6483" s="25">
        <f t="shared" si="101"/>
        <v>1</v>
      </c>
    </row>
    <row r="6484" spans="2:10">
      <c r="B6484" s="3">
        <v>36250</v>
      </c>
      <c r="C6484" s="10" t="s">
        <v>50</v>
      </c>
      <c r="D6484" s="10" t="s">
        <v>42</v>
      </c>
      <c r="E6484" s="25">
        <v>0</v>
      </c>
      <c r="F6484" s="25">
        <v>1</v>
      </c>
      <c r="G6484" s="10" t="s">
        <v>293</v>
      </c>
      <c r="H6484" s="25">
        <f>INDEX('Appendix 1 - Team Data'!$B$12:$R$112, MATCH(C6484, 'Appendix 1 - Team Data'!$B$12:$B$112,0),4)</f>
        <v>80</v>
      </c>
      <c r="I6484" s="25">
        <f>INDEX('Appendix 1 - Team Data'!$B$12:$R$112, MATCH(D6484, 'Appendix 1 - Team Data'!$B$12:$B$112,0),4)</f>
        <v>80</v>
      </c>
      <c r="J6484" s="25">
        <f t="shared" si="101"/>
        <v>1</v>
      </c>
    </row>
    <row r="6485" spans="2:10">
      <c r="B6485" s="3">
        <v>36278</v>
      </c>
      <c r="C6485" s="10" t="s">
        <v>40</v>
      </c>
      <c r="D6485" s="10" t="s">
        <v>222</v>
      </c>
      <c r="E6485" s="25">
        <v>0</v>
      </c>
      <c r="F6485" s="25">
        <v>1</v>
      </c>
      <c r="G6485" s="10" t="s">
        <v>288</v>
      </c>
      <c r="H6485" s="25">
        <f>INDEX('Appendix 1 - Team Data'!$B$12:$R$112, MATCH(C6485, 'Appendix 1 - Team Data'!$B$12:$B$112,0),4)</f>
        <v>90</v>
      </c>
      <c r="I6485" s="25">
        <f>INDEX('Appendix 1 - Team Data'!$B$12:$R$112, MATCH(D6485, 'Appendix 1 - Team Data'!$B$12:$B$112,0),4)</f>
        <v>60</v>
      </c>
      <c r="J6485" s="25">
        <f t="shared" ref="J6485:J6548" si="102">ABS(F6485-E6485)</f>
        <v>1</v>
      </c>
    </row>
    <row r="6486" spans="2:10">
      <c r="B6486" s="3">
        <v>36278</v>
      </c>
      <c r="C6486" s="10" t="s">
        <v>212</v>
      </c>
      <c r="D6486" s="10" t="s">
        <v>22</v>
      </c>
      <c r="E6486" s="25">
        <v>1</v>
      </c>
      <c r="F6486" s="25">
        <v>2</v>
      </c>
      <c r="G6486" s="10" t="s">
        <v>288</v>
      </c>
      <c r="H6486" s="25">
        <f>INDEX('Appendix 1 - Team Data'!$B$12:$R$112, MATCH(C6486, 'Appendix 1 - Team Data'!$B$12:$B$112,0),4)</f>
        <v>80</v>
      </c>
      <c r="I6486" s="25">
        <f>INDEX('Appendix 1 - Team Data'!$B$12:$R$112, MATCH(D6486, 'Appendix 1 - Team Data'!$B$12:$B$112,0),4)</f>
        <v>50</v>
      </c>
      <c r="J6486" s="25">
        <f t="shared" si="102"/>
        <v>1</v>
      </c>
    </row>
    <row r="6487" spans="2:10">
      <c r="B6487" s="3">
        <v>36278</v>
      </c>
      <c r="C6487" s="10" t="s">
        <v>215</v>
      </c>
      <c r="D6487" s="10" t="s">
        <v>41</v>
      </c>
      <c r="E6487" s="25">
        <v>2</v>
      </c>
      <c r="F6487" s="25">
        <v>1</v>
      </c>
      <c r="G6487" s="10" t="s">
        <v>288</v>
      </c>
      <c r="H6487" s="25">
        <f>INDEX('Appendix 1 - Team Data'!$B$12:$R$112, MATCH(C6487, 'Appendix 1 - Team Data'!$B$12:$B$112,0),4)</f>
        <v>70</v>
      </c>
      <c r="I6487" s="25">
        <f>INDEX('Appendix 1 - Team Data'!$B$12:$R$112, MATCH(D6487, 'Appendix 1 - Team Data'!$B$12:$B$112,0),4)</f>
        <v>80</v>
      </c>
      <c r="J6487" s="25">
        <f t="shared" si="102"/>
        <v>1</v>
      </c>
    </row>
    <row r="6488" spans="2:10">
      <c r="B6488" s="3">
        <v>36278</v>
      </c>
      <c r="C6488" s="10" t="s">
        <v>228</v>
      </c>
      <c r="D6488" s="10" t="s">
        <v>45</v>
      </c>
      <c r="E6488" s="25">
        <v>1</v>
      </c>
      <c r="F6488" s="25">
        <v>0</v>
      </c>
      <c r="G6488" s="10" t="s">
        <v>288</v>
      </c>
      <c r="H6488" s="25">
        <f>INDEX('Appendix 1 - Team Data'!$B$12:$R$112, MATCH(C6488, 'Appendix 1 - Team Data'!$B$12:$B$112,0),4)</f>
        <v>50</v>
      </c>
      <c r="I6488" s="25">
        <f>INDEX('Appendix 1 - Team Data'!$B$12:$R$112, MATCH(D6488, 'Appendix 1 - Team Data'!$B$12:$B$112,0),4)</f>
        <v>90</v>
      </c>
      <c r="J6488" s="25">
        <f t="shared" si="102"/>
        <v>1</v>
      </c>
    </row>
    <row r="6489" spans="2:10">
      <c r="B6489" s="3">
        <v>36296</v>
      </c>
      <c r="C6489" s="10" t="s">
        <v>265</v>
      </c>
      <c r="D6489" s="10" t="s">
        <v>51</v>
      </c>
      <c r="E6489" s="25">
        <v>2</v>
      </c>
      <c r="F6489" s="25">
        <v>1</v>
      </c>
      <c r="G6489" s="10" t="s">
        <v>288</v>
      </c>
      <c r="H6489" s="25">
        <f>INDEX('Appendix 1 - Team Data'!$B$12:$R$112, MATCH(C6489, 'Appendix 1 - Team Data'!$B$12:$B$112,0),4)</f>
        <v>10</v>
      </c>
      <c r="I6489" s="25">
        <f>INDEX('Appendix 1 - Team Data'!$B$12:$R$112, MATCH(D6489, 'Appendix 1 - Team Data'!$B$12:$B$112,0),4)</f>
        <v>70</v>
      </c>
      <c r="J6489" s="25">
        <f t="shared" si="102"/>
        <v>1</v>
      </c>
    </row>
    <row r="6490" spans="2:10">
      <c r="B6490" s="3">
        <v>36302</v>
      </c>
      <c r="C6490" s="10" t="s">
        <v>269</v>
      </c>
      <c r="D6490" s="10" t="s">
        <v>260</v>
      </c>
      <c r="E6490" s="25">
        <v>0</v>
      </c>
      <c r="F6490" s="25">
        <v>1</v>
      </c>
      <c r="G6490" s="10" t="s">
        <v>288</v>
      </c>
      <c r="H6490" s="25">
        <f>INDEX('Appendix 1 - Team Data'!$B$12:$R$112, MATCH(C6490, 'Appendix 1 - Team Data'!$B$12:$B$112,0),4)</f>
        <v>0</v>
      </c>
      <c r="I6490" s="25">
        <f>INDEX('Appendix 1 - Team Data'!$B$12:$R$112, MATCH(D6490, 'Appendix 1 - Team Data'!$B$12:$B$112,0),4)</f>
        <v>10</v>
      </c>
      <c r="J6490" s="25">
        <f t="shared" si="102"/>
        <v>1</v>
      </c>
    </row>
    <row r="6491" spans="2:10">
      <c r="B6491" s="3">
        <v>36307</v>
      </c>
      <c r="C6491" s="10" t="s">
        <v>42</v>
      </c>
      <c r="D6491" s="10" t="s">
        <v>247</v>
      </c>
      <c r="E6491" s="25">
        <v>2</v>
      </c>
      <c r="F6491" s="25">
        <v>1</v>
      </c>
      <c r="G6491" s="10" t="s">
        <v>288</v>
      </c>
      <c r="H6491" s="25">
        <f>INDEX('Appendix 1 - Team Data'!$B$12:$R$112, MATCH(C6491, 'Appendix 1 - Team Data'!$B$12:$B$112,0),4)</f>
        <v>80</v>
      </c>
      <c r="I6491" s="25">
        <f>INDEX('Appendix 1 - Team Data'!$B$12:$R$112, MATCH(D6491, 'Appendix 1 - Team Data'!$B$12:$B$112,0),4)</f>
        <v>30</v>
      </c>
      <c r="J6491" s="25">
        <f t="shared" si="102"/>
        <v>1</v>
      </c>
    </row>
    <row r="6492" spans="2:10">
      <c r="B6492" s="3">
        <v>36309</v>
      </c>
      <c r="C6492" s="10" t="s">
        <v>255</v>
      </c>
      <c r="D6492" s="10" t="s">
        <v>259</v>
      </c>
      <c r="E6492" s="25">
        <v>1</v>
      </c>
      <c r="F6492" s="25">
        <v>0</v>
      </c>
      <c r="G6492" s="10" t="s">
        <v>288</v>
      </c>
      <c r="H6492" s="25">
        <f>INDEX('Appendix 1 - Team Data'!$B$12:$R$112, MATCH(C6492, 'Appendix 1 - Team Data'!$B$12:$B$112,0),4)</f>
        <v>20</v>
      </c>
      <c r="I6492" s="25">
        <f>INDEX('Appendix 1 - Team Data'!$B$12:$R$112, MATCH(D6492, 'Appendix 1 - Team Data'!$B$12:$B$112,0),4)</f>
        <v>10</v>
      </c>
      <c r="J6492" s="25">
        <f t="shared" si="102"/>
        <v>1</v>
      </c>
    </row>
    <row r="6493" spans="2:10">
      <c r="B6493" s="3">
        <v>36309</v>
      </c>
      <c r="C6493" s="10" t="s">
        <v>271</v>
      </c>
      <c r="D6493" s="10" t="s">
        <v>52</v>
      </c>
      <c r="E6493" s="25">
        <v>2</v>
      </c>
      <c r="F6493" s="25">
        <v>1</v>
      </c>
      <c r="G6493" s="10" t="s">
        <v>288</v>
      </c>
      <c r="H6493" s="25">
        <f>INDEX('Appendix 1 - Team Data'!$B$12:$R$112, MATCH(C6493, 'Appendix 1 - Team Data'!$B$12:$B$112,0),4)</f>
        <v>0</v>
      </c>
      <c r="I6493" s="25">
        <f>INDEX('Appendix 1 - Team Data'!$B$12:$R$112, MATCH(D6493, 'Appendix 1 - Team Data'!$B$12:$B$112,0),4)</f>
        <v>90</v>
      </c>
      <c r="J6493" s="25">
        <f t="shared" si="102"/>
        <v>1</v>
      </c>
    </row>
    <row r="6494" spans="2:10">
      <c r="B6494" s="3">
        <v>36309</v>
      </c>
      <c r="C6494" s="10" t="s">
        <v>221</v>
      </c>
      <c r="D6494" s="10" t="s">
        <v>229</v>
      </c>
      <c r="E6494" s="25">
        <v>0</v>
      </c>
      <c r="F6494" s="25">
        <v>1</v>
      </c>
      <c r="G6494" s="10" t="s">
        <v>288</v>
      </c>
      <c r="H6494" s="25">
        <f>INDEX('Appendix 1 - Team Data'!$B$12:$R$112, MATCH(C6494, 'Appendix 1 - Team Data'!$B$12:$B$112,0),4)</f>
        <v>60</v>
      </c>
      <c r="I6494" s="25">
        <f>INDEX('Appendix 1 - Team Data'!$B$12:$R$112, MATCH(D6494, 'Appendix 1 - Team Data'!$B$12:$B$112,0),4)</f>
        <v>50</v>
      </c>
      <c r="J6494" s="25">
        <f t="shared" si="102"/>
        <v>1</v>
      </c>
    </row>
    <row r="6495" spans="2:10">
      <c r="B6495" s="3">
        <v>36310</v>
      </c>
      <c r="C6495" s="10" t="s">
        <v>246</v>
      </c>
      <c r="D6495" s="10" t="s">
        <v>263</v>
      </c>
      <c r="E6495" s="25">
        <v>1</v>
      </c>
      <c r="F6495" s="25">
        <v>0</v>
      </c>
      <c r="G6495" s="10" t="s">
        <v>293</v>
      </c>
      <c r="H6495" s="25">
        <f>INDEX('Appendix 1 - Team Data'!$B$12:$R$112, MATCH(C6495, 'Appendix 1 - Team Data'!$B$12:$B$112,0),4)</f>
        <v>30</v>
      </c>
      <c r="I6495" s="25">
        <f>INDEX('Appendix 1 - Team Data'!$B$12:$R$112, MATCH(D6495, 'Appendix 1 - Team Data'!$B$12:$B$112,0),4)</f>
        <v>10</v>
      </c>
      <c r="J6495" s="25">
        <f t="shared" si="102"/>
        <v>1</v>
      </c>
    </row>
    <row r="6496" spans="2:10">
      <c r="B6496" s="3">
        <v>36315</v>
      </c>
      <c r="C6496" s="10" t="s">
        <v>255</v>
      </c>
      <c r="D6496" s="10" t="s">
        <v>23</v>
      </c>
      <c r="E6496" s="25">
        <v>0</v>
      </c>
      <c r="F6496" s="25">
        <v>1</v>
      </c>
      <c r="G6496" s="10" t="s">
        <v>288</v>
      </c>
      <c r="H6496" s="25">
        <f>INDEX('Appendix 1 - Team Data'!$B$12:$R$112, MATCH(C6496, 'Appendix 1 - Team Data'!$B$12:$B$112,0),4)</f>
        <v>20</v>
      </c>
      <c r="I6496" s="25">
        <f>INDEX('Appendix 1 - Team Data'!$B$12:$R$112, MATCH(D6496, 'Appendix 1 - Team Data'!$B$12:$B$112,0),4)</f>
        <v>70</v>
      </c>
      <c r="J6496" s="25">
        <f t="shared" si="102"/>
        <v>1</v>
      </c>
    </row>
    <row r="6497" spans="2:10">
      <c r="B6497" s="3">
        <v>36316</v>
      </c>
      <c r="C6497" s="10" t="s">
        <v>239</v>
      </c>
      <c r="D6497" s="10" t="s">
        <v>246</v>
      </c>
      <c r="E6497" s="25">
        <v>1</v>
      </c>
      <c r="F6497" s="25">
        <v>2</v>
      </c>
      <c r="G6497" s="10" t="s">
        <v>293</v>
      </c>
      <c r="H6497" s="25">
        <f>INDEX('Appendix 1 - Team Data'!$B$12:$R$112, MATCH(C6497, 'Appendix 1 - Team Data'!$B$12:$B$112,0),4)</f>
        <v>40</v>
      </c>
      <c r="I6497" s="25">
        <f>INDEX('Appendix 1 - Team Data'!$B$12:$R$112, MATCH(D6497, 'Appendix 1 - Team Data'!$B$12:$B$112,0),4)</f>
        <v>30</v>
      </c>
      <c r="J6497" s="25">
        <f t="shared" si="102"/>
        <v>1</v>
      </c>
    </row>
    <row r="6498" spans="2:10">
      <c r="B6498" s="3">
        <v>36316</v>
      </c>
      <c r="C6498" s="10" t="s">
        <v>28</v>
      </c>
      <c r="D6498" s="10" t="s">
        <v>261</v>
      </c>
      <c r="E6498" s="25">
        <v>1</v>
      </c>
      <c r="F6498" s="25">
        <v>0</v>
      </c>
      <c r="G6498" s="10" t="s">
        <v>293</v>
      </c>
      <c r="H6498" s="25">
        <f>INDEX('Appendix 1 - Team Data'!$B$12:$R$112, MATCH(C6498, 'Appendix 1 - Team Data'!$B$12:$B$112,0),4)</f>
        <v>80</v>
      </c>
      <c r="I6498" s="25">
        <f>INDEX('Appendix 1 - Team Data'!$B$12:$R$112, MATCH(D6498, 'Appendix 1 - Team Data'!$B$12:$B$112,0),4)</f>
        <v>10</v>
      </c>
      <c r="J6498" s="25">
        <f t="shared" si="102"/>
        <v>1</v>
      </c>
    </row>
    <row r="6499" spans="2:10">
      <c r="B6499" s="3">
        <v>36316</v>
      </c>
      <c r="C6499" s="10" t="s">
        <v>25</v>
      </c>
      <c r="D6499" s="10" t="s">
        <v>15</v>
      </c>
      <c r="E6499" s="25">
        <v>2</v>
      </c>
      <c r="F6499" s="25">
        <v>3</v>
      </c>
      <c r="G6499" s="10" t="s">
        <v>293</v>
      </c>
      <c r="H6499" s="25">
        <f>INDEX('Appendix 1 - Team Data'!$B$12:$R$112, MATCH(C6499, 'Appendix 1 - Team Data'!$B$12:$B$112,0),4)</f>
        <v>90</v>
      </c>
      <c r="I6499" s="25">
        <f>INDEX('Appendix 1 - Team Data'!$B$12:$R$112, MATCH(D6499, 'Appendix 1 - Team Data'!$B$12:$B$112,0),4)</f>
        <v>50</v>
      </c>
      <c r="J6499" s="25">
        <f t="shared" si="102"/>
        <v>1</v>
      </c>
    </row>
    <row r="6500" spans="2:10">
      <c r="B6500" s="3">
        <v>36316</v>
      </c>
      <c r="C6500" s="10" t="s">
        <v>263</v>
      </c>
      <c r="D6500" s="10" t="s">
        <v>230</v>
      </c>
      <c r="E6500" s="25">
        <v>1</v>
      </c>
      <c r="F6500" s="25">
        <v>2</v>
      </c>
      <c r="G6500" s="10" t="s">
        <v>293</v>
      </c>
      <c r="H6500" s="25">
        <f>INDEX('Appendix 1 - Team Data'!$B$12:$R$112, MATCH(C6500, 'Appendix 1 - Team Data'!$B$12:$B$112,0),4)</f>
        <v>10</v>
      </c>
      <c r="I6500" s="25">
        <f>INDEX('Appendix 1 - Team Data'!$B$12:$R$112, MATCH(D6500, 'Appendix 1 - Team Data'!$B$12:$B$112,0),4)</f>
        <v>50</v>
      </c>
      <c r="J6500" s="25">
        <f t="shared" si="102"/>
        <v>1</v>
      </c>
    </row>
    <row r="6501" spans="2:10">
      <c r="B6501" s="3">
        <v>36316</v>
      </c>
      <c r="C6501" s="10" t="s">
        <v>43</v>
      </c>
      <c r="D6501" s="10" t="s">
        <v>45</v>
      </c>
      <c r="E6501" s="25">
        <v>1</v>
      </c>
      <c r="F6501" s="25">
        <v>2</v>
      </c>
      <c r="G6501" s="10" t="s">
        <v>288</v>
      </c>
      <c r="H6501" s="25">
        <f>INDEX('Appendix 1 - Team Data'!$B$12:$R$112, MATCH(C6501, 'Appendix 1 - Team Data'!$B$12:$B$112,0),4)</f>
        <v>70</v>
      </c>
      <c r="I6501" s="25">
        <f>INDEX('Appendix 1 - Team Data'!$B$12:$R$112, MATCH(D6501, 'Appendix 1 - Team Data'!$B$12:$B$112,0),4)</f>
        <v>90</v>
      </c>
      <c r="J6501" s="25">
        <f t="shared" si="102"/>
        <v>1</v>
      </c>
    </row>
    <row r="6502" spans="2:10">
      <c r="B6502" s="3">
        <v>36316</v>
      </c>
      <c r="C6502" s="10" t="s">
        <v>20</v>
      </c>
      <c r="D6502" s="10" t="s">
        <v>216</v>
      </c>
      <c r="E6502" s="25">
        <v>1</v>
      </c>
      <c r="F6502" s="25">
        <v>0</v>
      </c>
      <c r="G6502" s="10" t="s">
        <v>293</v>
      </c>
      <c r="H6502" s="25">
        <f>INDEX('Appendix 1 - Team Data'!$B$12:$R$112, MATCH(C6502, 'Appendix 1 - Team Data'!$B$12:$B$112,0),4)</f>
        <v>90</v>
      </c>
      <c r="I6502" s="25">
        <f>INDEX('Appendix 1 - Team Data'!$B$12:$R$112, MATCH(D6502, 'Appendix 1 - Team Data'!$B$12:$B$112,0),4)</f>
        <v>70</v>
      </c>
      <c r="J6502" s="25">
        <f t="shared" si="102"/>
        <v>1</v>
      </c>
    </row>
    <row r="6503" spans="2:10">
      <c r="B6503" s="3">
        <v>36317</v>
      </c>
      <c r="C6503" s="10" t="s">
        <v>255</v>
      </c>
      <c r="D6503" s="10" t="s">
        <v>218</v>
      </c>
      <c r="E6503" s="25">
        <v>1</v>
      </c>
      <c r="F6503" s="25">
        <v>2</v>
      </c>
      <c r="G6503" s="10" t="s">
        <v>288</v>
      </c>
      <c r="H6503" s="25">
        <f>INDEX('Appendix 1 - Team Data'!$B$12:$R$112, MATCH(C6503, 'Appendix 1 - Team Data'!$B$12:$B$112,0),4)</f>
        <v>20</v>
      </c>
      <c r="I6503" s="25">
        <f>INDEX('Appendix 1 - Team Data'!$B$12:$R$112, MATCH(D6503, 'Appendix 1 - Team Data'!$B$12:$B$112,0),4)</f>
        <v>70</v>
      </c>
      <c r="J6503" s="25">
        <f t="shared" si="102"/>
        <v>1</v>
      </c>
    </row>
    <row r="6504" spans="2:10">
      <c r="B6504" s="3">
        <v>36317</v>
      </c>
      <c r="C6504" s="10" t="s">
        <v>22</v>
      </c>
      <c r="D6504" s="10" t="s">
        <v>266</v>
      </c>
      <c r="E6504" s="25">
        <v>1</v>
      </c>
      <c r="F6504" s="25">
        <v>0</v>
      </c>
      <c r="G6504" s="10" t="s">
        <v>291</v>
      </c>
      <c r="H6504" s="25">
        <f>INDEX('Appendix 1 - Team Data'!$B$12:$R$112, MATCH(C6504, 'Appendix 1 - Team Data'!$B$12:$B$112,0),4)</f>
        <v>50</v>
      </c>
      <c r="I6504" s="25">
        <f>INDEX('Appendix 1 - Team Data'!$B$12:$R$112, MATCH(D6504, 'Appendix 1 - Team Data'!$B$12:$B$112,0),4)</f>
        <v>10</v>
      </c>
      <c r="J6504" s="25">
        <f t="shared" si="102"/>
        <v>1</v>
      </c>
    </row>
    <row r="6505" spans="2:10">
      <c r="B6505" s="3">
        <v>36320</v>
      </c>
      <c r="C6505" s="10" t="s">
        <v>239</v>
      </c>
      <c r="D6505" s="10" t="s">
        <v>232</v>
      </c>
      <c r="E6505" s="25">
        <v>0</v>
      </c>
      <c r="F6505" s="25">
        <v>1</v>
      </c>
      <c r="G6505" s="10" t="s">
        <v>293</v>
      </c>
      <c r="H6505" s="25">
        <f>INDEX('Appendix 1 - Team Data'!$B$12:$R$112, MATCH(C6505, 'Appendix 1 - Team Data'!$B$12:$B$112,0),4)</f>
        <v>40</v>
      </c>
      <c r="I6505" s="25">
        <f>INDEX('Appendix 1 - Team Data'!$B$12:$R$112, MATCH(D6505, 'Appendix 1 - Team Data'!$B$12:$B$112,0),4)</f>
        <v>40</v>
      </c>
      <c r="J6505" s="25">
        <f t="shared" si="102"/>
        <v>1</v>
      </c>
    </row>
    <row r="6506" spans="2:10">
      <c r="B6506" s="3">
        <v>36320</v>
      </c>
      <c r="C6506" s="10" t="s">
        <v>236</v>
      </c>
      <c r="D6506" s="10" t="s">
        <v>216</v>
      </c>
      <c r="E6506" s="25">
        <v>0</v>
      </c>
      <c r="F6506" s="25">
        <v>1</v>
      </c>
      <c r="G6506" s="10" t="s">
        <v>293</v>
      </c>
      <c r="H6506" s="25">
        <f>INDEX('Appendix 1 - Team Data'!$B$12:$R$112, MATCH(C6506, 'Appendix 1 - Team Data'!$B$12:$B$112,0),4)</f>
        <v>40</v>
      </c>
      <c r="I6506" s="25">
        <f>INDEX('Appendix 1 - Team Data'!$B$12:$R$112, MATCH(D6506, 'Appendix 1 - Team Data'!$B$12:$B$112,0),4)</f>
        <v>70</v>
      </c>
      <c r="J6506" s="25">
        <f t="shared" si="102"/>
        <v>1</v>
      </c>
    </row>
    <row r="6507" spans="2:10">
      <c r="B6507" s="3">
        <v>36320</v>
      </c>
      <c r="C6507" s="10" t="s">
        <v>221</v>
      </c>
      <c r="D6507" s="10" t="s">
        <v>256</v>
      </c>
      <c r="E6507" s="25">
        <v>1</v>
      </c>
      <c r="F6507" s="25">
        <v>0</v>
      </c>
      <c r="G6507" s="10" t="s">
        <v>293</v>
      </c>
      <c r="H6507" s="25">
        <f>INDEX('Appendix 1 - Team Data'!$B$12:$R$112, MATCH(C6507, 'Appendix 1 - Team Data'!$B$12:$B$112,0),4)</f>
        <v>60</v>
      </c>
      <c r="I6507" s="25">
        <f>INDEX('Appendix 1 - Team Data'!$B$12:$R$112, MATCH(D6507, 'Appendix 1 - Team Data'!$B$12:$B$112,0),4)</f>
        <v>20</v>
      </c>
      <c r="J6507" s="25">
        <f t="shared" si="102"/>
        <v>1</v>
      </c>
    </row>
    <row r="6508" spans="2:10">
      <c r="B6508" s="3">
        <v>36320</v>
      </c>
      <c r="C6508" s="10" t="s">
        <v>15</v>
      </c>
      <c r="D6508" s="10" t="s">
        <v>31</v>
      </c>
      <c r="E6508" s="25">
        <v>1</v>
      </c>
      <c r="F6508" s="25">
        <v>0</v>
      </c>
      <c r="G6508" s="10" t="s">
        <v>293</v>
      </c>
      <c r="H6508" s="25">
        <f>INDEX('Appendix 1 - Team Data'!$B$12:$R$112, MATCH(C6508, 'Appendix 1 - Team Data'!$B$12:$B$112,0),4)</f>
        <v>50</v>
      </c>
      <c r="I6508" s="25">
        <f>INDEX('Appendix 1 - Team Data'!$B$12:$R$112, MATCH(D6508, 'Appendix 1 - Team Data'!$B$12:$B$112,0),4)</f>
        <v>70</v>
      </c>
      <c r="J6508" s="25">
        <f t="shared" si="102"/>
        <v>1</v>
      </c>
    </row>
    <row r="6509" spans="2:10">
      <c r="B6509" s="3">
        <v>36326</v>
      </c>
      <c r="C6509" s="10" t="s">
        <v>220</v>
      </c>
      <c r="D6509" s="10" t="s">
        <v>218</v>
      </c>
      <c r="E6509" s="25">
        <v>3</v>
      </c>
      <c r="F6509" s="25">
        <v>2</v>
      </c>
      <c r="G6509" s="10" t="s">
        <v>288</v>
      </c>
      <c r="H6509" s="25">
        <f>INDEX('Appendix 1 - Team Data'!$B$12:$R$112, MATCH(C6509, 'Appendix 1 - Team Data'!$B$12:$B$112,0),4)</f>
        <v>60</v>
      </c>
      <c r="I6509" s="25">
        <f>INDEX('Appendix 1 - Team Data'!$B$12:$R$112, MATCH(D6509, 'Appendix 1 - Team Data'!$B$12:$B$112,0),4)</f>
        <v>70</v>
      </c>
      <c r="J6509" s="25">
        <f t="shared" si="102"/>
        <v>1</v>
      </c>
    </row>
    <row r="6510" spans="2:10">
      <c r="B6510" s="3">
        <v>36327</v>
      </c>
      <c r="C6510" s="10" t="s">
        <v>32</v>
      </c>
      <c r="D6510" s="10" t="s">
        <v>41</v>
      </c>
      <c r="E6510" s="25">
        <v>2</v>
      </c>
      <c r="F6510" s="25">
        <v>1</v>
      </c>
      <c r="G6510" s="10" t="s">
        <v>287</v>
      </c>
      <c r="H6510" s="25">
        <f>INDEX('Appendix 1 - Team Data'!$B$12:$R$112, MATCH(C6510, 'Appendix 1 - Team Data'!$B$12:$B$112,0),4)</f>
        <v>80</v>
      </c>
      <c r="I6510" s="25">
        <f>INDEX('Appendix 1 - Team Data'!$B$12:$R$112, MATCH(D6510, 'Appendix 1 - Team Data'!$B$12:$B$112,0),4)</f>
        <v>80</v>
      </c>
      <c r="J6510" s="25">
        <f t="shared" si="102"/>
        <v>1</v>
      </c>
    </row>
    <row r="6511" spans="2:10">
      <c r="B6511" s="3">
        <v>36327</v>
      </c>
      <c r="C6511" s="10" t="s">
        <v>250</v>
      </c>
      <c r="D6511" s="10" t="s">
        <v>267</v>
      </c>
      <c r="E6511" s="25">
        <v>0</v>
      </c>
      <c r="F6511" s="25">
        <v>1</v>
      </c>
      <c r="G6511" s="10" t="s">
        <v>288</v>
      </c>
      <c r="H6511" s="25">
        <f>INDEX('Appendix 1 - Team Data'!$B$12:$R$112, MATCH(C6511, 'Appendix 1 - Team Data'!$B$12:$B$112,0),4)</f>
        <v>20</v>
      </c>
      <c r="I6511" s="25">
        <f>INDEX('Appendix 1 - Team Data'!$B$12:$R$112, MATCH(D6511, 'Appendix 1 - Team Data'!$B$12:$B$112,0),4)</f>
        <v>10</v>
      </c>
      <c r="J6511" s="25">
        <f t="shared" si="102"/>
        <v>1</v>
      </c>
    </row>
    <row r="6512" spans="2:10">
      <c r="B6512" s="3">
        <v>36328</v>
      </c>
      <c r="C6512" s="10" t="s">
        <v>215</v>
      </c>
      <c r="D6512" s="10" t="s">
        <v>18</v>
      </c>
      <c r="E6512" s="25">
        <v>2</v>
      </c>
      <c r="F6512" s="25">
        <v>3</v>
      </c>
      <c r="G6512" s="10" t="s">
        <v>288</v>
      </c>
      <c r="H6512" s="25">
        <f>INDEX('Appendix 1 - Team Data'!$B$12:$R$112, MATCH(C6512, 'Appendix 1 - Team Data'!$B$12:$B$112,0),4)</f>
        <v>70</v>
      </c>
      <c r="I6512" s="25">
        <f>INDEX('Appendix 1 - Team Data'!$B$12:$R$112, MATCH(D6512, 'Appendix 1 - Team Data'!$B$12:$B$112,0),4)</f>
        <v>80</v>
      </c>
      <c r="J6512" s="25">
        <f t="shared" si="102"/>
        <v>1</v>
      </c>
    </row>
    <row r="6513" spans="2:10">
      <c r="B6513" s="3">
        <v>36329</v>
      </c>
      <c r="C6513" s="10" t="s">
        <v>16</v>
      </c>
      <c r="D6513" s="10" t="s">
        <v>268</v>
      </c>
      <c r="E6513" s="25">
        <v>2</v>
      </c>
      <c r="F6513" s="25">
        <v>1</v>
      </c>
      <c r="G6513" s="10" t="s">
        <v>288</v>
      </c>
      <c r="H6513" s="25">
        <f>INDEX('Appendix 1 - Team Data'!$B$12:$R$112, MATCH(C6513, 'Appendix 1 - Team Data'!$B$12:$B$112,0),4)</f>
        <v>30</v>
      </c>
      <c r="I6513" s="25">
        <f>INDEX('Appendix 1 - Team Data'!$B$12:$R$112, MATCH(D6513, 'Appendix 1 - Team Data'!$B$12:$B$112,0),4)</f>
        <v>10</v>
      </c>
      <c r="J6513" s="25">
        <f t="shared" si="102"/>
        <v>1</v>
      </c>
    </row>
    <row r="6514" spans="2:10">
      <c r="B6514" s="3">
        <v>36331</v>
      </c>
      <c r="C6514" s="10" t="s">
        <v>213</v>
      </c>
      <c r="D6514" s="10" t="s">
        <v>227</v>
      </c>
      <c r="E6514" s="25">
        <v>1</v>
      </c>
      <c r="F6514" s="25">
        <v>0</v>
      </c>
      <c r="G6514" s="10" t="s">
        <v>288</v>
      </c>
      <c r="H6514" s="25">
        <f>INDEX('Appendix 1 - Team Data'!$B$12:$R$112, MATCH(C6514, 'Appendix 1 - Team Data'!$B$12:$B$112,0),4)</f>
        <v>80</v>
      </c>
      <c r="I6514" s="25">
        <f>INDEX('Appendix 1 - Team Data'!$B$12:$R$112, MATCH(D6514, 'Appendix 1 - Team Data'!$B$12:$B$112,0),4)</f>
        <v>50</v>
      </c>
      <c r="J6514" s="25">
        <f t="shared" si="102"/>
        <v>1</v>
      </c>
    </row>
    <row r="6515" spans="2:10">
      <c r="B6515" s="3">
        <v>36333</v>
      </c>
      <c r="C6515" s="10" t="s">
        <v>253</v>
      </c>
      <c r="D6515" s="10" t="s">
        <v>254</v>
      </c>
      <c r="E6515" s="25">
        <v>1</v>
      </c>
      <c r="F6515" s="25">
        <v>0</v>
      </c>
      <c r="G6515" s="10" t="s">
        <v>288</v>
      </c>
      <c r="H6515" s="25">
        <f>INDEX('Appendix 1 - Team Data'!$B$12:$R$112, MATCH(C6515, 'Appendix 1 - Team Data'!$B$12:$B$112,0),4)</f>
        <v>20</v>
      </c>
      <c r="I6515" s="25">
        <f>INDEX('Appendix 1 - Team Data'!$B$12:$R$112, MATCH(D6515, 'Appendix 1 - Team Data'!$B$12:$B$112,0),4)</f>
        <v>20</v>
      </c>
      <c r="J6515" s="25">
        <f t="shared" si="102"/>
        <v>1</v>
      </c>
    </row>
    <row r="6516" spans="2:10">
      <c r="B6516" s="3">
        <v>36333</v>
      </c>
      <c r="C6516" s="10" t="s">
        <v>269</v>
      </c>
      <c r="D6516" s="10" t="s">
        <v>260</v>
      </c>
      <c r="E6516" s="25">
        <v>0</v>
      </c>
      <c r="F6516" s="25">
        <v>1</v>
      </c>
      <c r="G6516" s="10" t="s">
        <v>288</v>
      </c>
      <c r="H6516" s="25">
        <f>INDEX('Appendix 1 - Team Data'!$B$12:$R$112, MATCH(C6516, 'Appendix 1 - Team Data'!$B$12:$B$112,0),4)</f>
        <v>0</v>
      </c>
      <c r="I6516" s="25">
        <f>INDEX('Appendix 1 - Team Data'!$B$12:$R$112, MATCH(D6516, 'Appendix 1 - Team Data'!$B$12:$B$112,0),4)</f>
        <v>10</v>
      </c>
      <c r="J6516" s="25">
        <f t="shared" si="102"/>
        <v>1</v>
      </c>
    </row>
    <row r="6517" spans="2:10">
      <c r="B6517" s="3">
        <v>36335</v>
      </c>
      <c r="C6517" s="10" t="s">
        <v>215</v>
      </c>
      <c r="D6517" s="10" t="s">
        <v>52</v>
      </c>
      <c r="E6517" s="25">
        <v>2</v>
      </c>
      <c r="F6517" s="25">
        <v>1</v>
      </c>
      <c r="G6517" s="10" t="s">
        <v>288</v>
      </c>
      <c r="H6517" s="25">
        <f>INDEX('Appendix 1 - Team Data'!$B$12:$R$112, MATCH(C6517, 'Appendix 1 - Team Data'!$B$12:$B$112,0),4)</f>
        <v>70</v>
      </c>
      <c r="I6517" s="25">
        <f>INDEX('Appendix 1 - Team Data'!$B$12:$R$112, MATCH(D6517, 'Appendix 1 - Team Data'!$B$12:$B$112,0),4)</f>
        <v>90</v>
      </c>
      <c r="J6517" s="25">
        <f t="shared" si="102"/>
        <v>1</v>
      </c>
    </row>
    <row r="6518" spans="2:10">
      <c r="B6518" s="3">
        <v>36339</v>
      </c>
      <c r="C6518" s="10" t="s">
        <v>268</v>
      </c>
      <c r="D6518" s="10" t="s">
        <v>245</v>
      </c>
      <c r="E6518" s="25">
        <v>0</v>
      </c>
      <c r="F6518" s="25">
        <v>1</v>
      </c>
      <c r="G6518" s="10" t="s">
        <v>288</v>
      </c>
      <c r="H6518" s="25">
        <f>INDEX('Appendix 1 - Team Data'!$B$12:$R$112, MATCH(C6518, 'Appendix 1 - Team Data'!$B$12:$B$112,0),4)</f>
        <v>10</v>
      </c>
      <c r="I6518" s="25">
        <f>INDEX('Appendix 1 - Team Data'!$B$12:$R$112, MATCH(D6518, 'Appendix 1 - Team Data'!$B$12:$B$112,0),4)</f>
        <v>30</v>
      </c>
      <c r="J6518" s="25">
        <f t="shared" si="102"/>
        <v>1</v>
      </c>
    </row>
    <row r="6519" spans="2:10">
      <c r="B6519" s="3">
        <v>36340</v>
      </c>
      <c r="C6519" s="10" t="s">
        <v>27</v>
      </c>
      <c r="D6519" s="10" t="s">
        <v>53</v>
      </c>
      <c r="E6519" s="25">
        <v>3</v>
      </c>
      <c r="F6519" s="25">
        <v>2</v>
      </c>
      <c r="G6519" s="10" t="s">
        <v>297</v>
      </c>
      <c r="H6519" s="25">
        <f>INDEX('Appendix 1 - Team Data'!$B$12:$R$112, MATCH(C6519, 'Appendix 1 - Team Data'!$B$12:$B$112,0),4)</f>
        <v>80</v>
      </c>
      <c r="I6519" s="25">
        <f>INDEX('Appendix 1 - Team Data'!$B$12:$R$112, MATCH(D6519, 'Appendix 1 - Team Data'!$B$12:$B$112,0),4)</f>
        <v>50</v>
      </c>
      <c r="J6519" s="25">
        <f t="shared" si="102"/>
        <v>1</v>
      </c>
    </row>
    <row r="6520" spans="2:10">
      <c r="B6520" s="3">
        <v>36341</v>
      </c>
      <c r="C6520" s="10" t="s">
        <v>213</v>
      </c>
      <c r="D6520" s="10" t="s">
        <v>41</v>
      </c>
      <c r="E6520" s="25">
        <v>0</v>
      </c>
      <c r="F6520" s="25">
        <v>1</v>
      </c>
      <c r="G6520" s="10" t="s">
        <v>297</v>
      </c>
      <c r="H6520" s="25">
        <f>INDEX('Appendix 1 - Team Data'!$B$12:$R$112, MATCH(C6520, 'Appendix 1 - Team Data'!$B$12:$B$112,0),4)</f>
        <v>80</v>
      </c>
      <c r="I6520" s="25">
        <f>INDEX('Appendix 1 - Team Data'!$B$12:$R$112, MATCH(D6520, 'Appendix 1 - Team Data'!$B$12:$B$112,0),4)</f>
        <v>80</v>
      </c>
      <c r="J6520" s="25">
        <f t="shared" si="102"/>
        <v>1</v>
      </c>
    </row>
    <row r="6521" spans="2:10">
      <c r="B6521" s="3">
        <v>36342</v>
      </c>
      <c r="C6521" s="10" t="s">
        <v>18</v>
      </c>
      <c r="D6521" s="10" t="s">
        <v>52</v>
      </c>
      <c r="E6521" s="25">
        <v>0</v>
      </c>
      <c r="F6521" s="25">
        <v>1</v>
      </c>
      <c r="G6521" s="10" t="s">
        <v>297</v>
      </c>
      <c r="H6521" s="25">
        <f>INDEX('Appendix 1 - Team Data'!$B$12:$R$112, MATCH(C6521, 'Appendix 1 - Team Data'!$B$12:$B$112,0),4)</f>
        <v>80</v>
      </c>
      <c r="I6521" s="25">
        <f>INDEX('Appendix 1 - Team Data'!$B$12:$R$112, MATCH(D6521, 'Appendix 1 - Team Data'!$B$12:$B$112,0),4)</f>
        <v>90</v>
      </c>
      <c r="J6521" s="25">
        <f t="shared" si="102"/>
        <v>1</v>
      </c>
    </row>
    <row r="6522" spans="2:10">
      <c r="B6522" s="3">
        <v>36343</v>
      </c>
      <c r="C6522" s="10" t="s">
        <v>27</v>
      </c>
      <c r="D6522" s="10" t="s">
        <v>227</v>
      </c>
      <c r="E6522" s="25">
        <v>1</v>
      </c>
      <c r="F6522" s="25">
        <v>0</v>
      </c>
      <c r="G6522" s="10" t="s">
        <v>297</v>
      </c>
      <c r="H6522" s="25">
        <f>INDEX('Appendix 1 - Team Data'!$B$12:$R$112, MATCH(C6522, 'Appendix 1 - Team Data'!$B$12:$B$112,0),4)</f>
        <v>80</v>
      </c>
      <c r="I6522" s="25">
        <f>INDEX('Appendix 1 - Team Data'!$B$12:$R$112, MATCH(D6522, 'Appendix 1 - Team Data'!$B$12:$B$112,0),4)</f>
        <v>50</v>
      </c>
      <c r="J6522" s="25">
        <f t="shared" si="102"/>
        <v>1</v>
      </c>
    </row>
    <row r="6523" spans="2:10">
      <c r="B6523" s="3">
        <v>36344</v>
      </c>
      <c r="C6523" s="10" t="s">
        <v>35</v>
      </c>
      <c r="D6523" s="10" t="s">
        <v>41</v>
      </c>
      <c r="E6523" s="25">
        <v>2</v>
      </c>
      <c r="F6523" s="25">
        <v>1</v>
      </c>
      <c r="G6523" s="10" t="s">
        <v>297</v>
      </c>
      <c r="H6523" s="25">
        <f>INDEX('Appendix 1 - Team Data'!$B$12:$R$112, MATCH(C6523, 'Appendix 1 - Team Data'!$B$12:$B$112,0),4)</f>
        <v>90</v>
      </c>
      <c r="I6523" s="25">
        <f>INDEX('Appendix 1 - Team Data'!$B$12:$R$112, MATCH(D6523, 'Appendix 1 - Team Data'!$B$12:$B$112,0),4)</f>
        <v>80</v>
      </c>
      <c r="J6523" s="25">
        <f t="shared" si="102"/>
        <v>1</v>
      </c>
    </row>
    <row r="6524" spans="2:10">
      <c r="B6524" s="3">
        <v>36345</v>
      </c>
      <c r="C6524" s="10" t="s">
        <v>18</v>
      </c>
      <c r="D6524" s="10" t="s">
        <v>218</v>
      </c>
      <c r="E6524" s="25">
        <v>2</v>
      </c>
      <c r="F6524" s="25">
        <v>1</v>
      </c>
      <c r="G6524" s="10" t="s">
        <v>297</v>
      </c>
      <c r="H6524" s="25">
        <f>INDEX('Appendix 1 - Team Data'!$B$12:$R$112, MATCH(C6524, 'Appendix 1 - Team Data'!$B$12:$B$112,0),4)</f>
        <v>80</v>
      </c>
      <c r="I6524" s="25">
        <f>INDEX('Appendix 1 - Team Data'!$B$12:$R$112, MATCH(D6524, 'Appendix 1 - Team Data'!$B$12:$B$112,0),4)</f>
        <v>70</v>
      </c>
      <c r="J6524" s="25">
        <f t="shared" si="102"/>
        <v>1</v>
      </c>
    </row>
    <row r="6525" spans="2:10">
      <c r="B6525" s="3">
        <v>36346</v>
      </c>
      <c r="C6525" s="10" t="s">
        <v>215</v>
      </c>
      <c r="D6525" s="10" t="s">
        <v>27</v>
      </c>
      <c r="E6525" s="25">
        <v>1</v>
      </c>
      <c r="F6525" s="25">
        <v>0</v>
      </c>
      <c r="G6525" s="10" t="s">
        <v>297</v>
      </c>
      <c r="H6525" s="25">
        <f>INDEX('Appendix 1 - Team Data'!$B$12:$R$112, MATCH(C6525, 'Appendix 1 - Team Data'!$B$12:$B$112,0),4)</f>
        <v>70</v>
      </c>
      <c r="I6525" s="25">
        <f>INDEX('Appendix 1 - Team Data'!$B$12:$R$112, MATCH(D6525, 'Appendix 1 - Team Data'!$B$12:$B$112,0),4)</f>
        <v>80</v>
      </c>
      <c r="J6525" s="25">
        <f t="shared" si="102"/>
        <v>1</v>
      </c>
    </row>
    <row r="6526" spans="2:10">
      <c r="B6526" s="3">
        <v>36347</v>
      </c>
      <c r="C6526" s="10" t="s">
        <v>35</v>
      </c>
      <c r="D6526" s="10" t="s">
        <v>213</v>
      </c>
      <c r="E6526" s="25">
        <v>1</v>
      </c>
      <c r="F6526" s="25">
        <v>0</v>
      </c>
      <c r="G6526" s="10" t="s">
        <v>297</v>
      </c>
      <c r="H6526" s="25">
        <f>INDEX('Appendix 1 - Team Data'!$B$12:$R$112, MATCH(C6526, 'Appendix 1 - Team Data'!$B$12:$B$112,0),4)</f>
        <v>90</v>
      </c>
      <c r="I6526" s="25">
        <f>INDEX('Appendix 1 - Team Data'!$B$12:$R$112, MATCH(D6526, 'Appendix 1 - Team Data'!$B$12:$B$112,0),4)</f>
        <v>80</v>
      </c>
      <c r="J6526" s="25">
        <f t="shared" si="102"/>
        <v>1</v>
      </c>
    </row>
    <row r="6527" spans="2:10">
      <c r="B6527" s="3">
        <v>36348</v>
      </c>
      <c r="C6527" s="10" t="s">
        <v>52</v>
      </c>
      <c r="D6527" s="10" t="s">
        <v>218</v>
      </c>
      <c r="E6527" s="25">
        <v>2</v>
      </c>
      <c r="F6527" s="25">
        <v>1</v>
      </c>
      <c r="G6527" s="10" t="s">
        <v>297</v>
      </c>
      <c r="H6527" s="25">
        <f>INDEX('Appendix 1 - Team Data'!$B$12:$R$112, MATCH(C6527, 'Appendix 1 - Team Data'!$B$12:$B$112,0),4)</f>
        <v>90</v>
      </c>
      <c r="I6527" s="25">
        <f>INDEX('Appendix 1 - Team Data'!$B$12:$R$112, MATCH(D6527, 'Appendix 1 - Team Data'!$B$12:$B$112,0),4)</f>
        <v>70</v>
      </c>
      <c r="J6527" s="25">
        <f t="shared" si="102"/>
        <v>1</v>
      </c>
    </row>
    <row r="6528" spans="2:10">
      <c r="B6528" s="3">
        <v>36352</v>
      </c>
      <c r="C6528" s="10" t="s">
        <v>35</v>
      </c>
      <c r="D6528" s="10" t="s">
        <v>30</v>
      </c>
      <c r="E6528" s="25">
        <v>2</v>
      </c>
      <c r="F6528" s="25">
        <v>1</v>
      </c>
      <c r="G6528" s="10" t="s">
        <v>297</v>
      </c>
      <c r="H6528" s="25">
        <f>INDEX('Appendix 1 - Team Data'!$B$12:$R$112, MATCH(C6528, 'Appendix 1 - Team Data'!$B$12:$B$112,0),4)</f>
        <v>90</v>
      </c>
      <c r="I6528" s="25">
        <f>INDEX('Appendix 1 - Team Data'!$B$12:$R$112, MATCH(D6528, 'Appendix 1 - Team Data'!$B$12:$B$112,0),4)</f>
        <v>90</v>
      </c>
      <c r="J6528" s="25">
        <f t="shared" si="102"/>
        <v>1</v>
      </c>
    </row>
    <row r="6529" spans="2:10">
      <c r="B6529" s="3">
        <v>36352</v>
      </c>
      <c r="C6529" s="10" t="s">
        <v>213</v>
      </c>
      <c r="D6529" s="10" t="s">
        <v>52</v>
      </c>
      <c r="E6529" s="25">
        <v>3</v>
      </c>
      <c r="F6529" s="25">
        <v>2</v>
      </c>
      <c r="G6529" s="10" t="s">
        <v>297</v>
      </c>
      <c r="H6529" s="25">
        <f>INDEX('Appendix 1 - Team Data'!$B$12:$R$112, MATCH(C6529, 'Appendix 1 - Team Data'!$B$12:$B$112,0),4)</f>
        <v>80</v>
      </c>
      <c r="I6529" s="25">
        <f>INDEX('Appendix 1 - Team Data'!$B$12:$R$112, MATCH(D6529, 'Appendix 1 - Team Data'!$B$12:$B$112,0),4)</f>
        <v>90</v>
      </c>
      <c r="J6529" s="25">
        <f t="shared" si="102"/>
        <v>1</v>
      </c>
    </row>
    <row r="6530" spans="2:10">
      <c r="B6530" s="3">
        <v>36354</v>
      </c>
      <c r="C6530" s="10" t="s">
        <v>247</v>
      </c>
      <c r="D6530" s="10" t="s">
        <v>16</v>
      </c>
      <c r="E6530" s="25">
        <v>2</v>
      </c>
      <c r="F6530" s="25">
        <v>1</v>
      </c>
      <c r="G6530" s="10" t="s">
        <v>288</v>
      </c>
      <c r="H6530" s="25">
        <f>INDEX('Appendix 1 - Team Data'!$B$12:$R$112, MATCH(C6530, 'Appendix 1 - Team Data'!$B$12:$B$112,0),4)</f>
        <v>30</v>
      </c>
      <c r="I6530" s="25">
        <f>INDEX('Appendix 1 - Team Data'!$B$12:$R$112, MATCH(D6530, 'Appendix 1 - Team Data'!$B$12:$B$112,0),4)</f>
        <v>30</v>
      </c>
      <c r="J6530" s="25">
        <f t="shared" si="102"/>
        <v>1</v>
      </c>
    </row>
    <row r="6531" spans="2:10">
      <c r="B6531" s="3">
        <v>36356</v>
      </c>
      <c r="C6531" s="10" t="s">
        <v>17</v>
      </c>
      <c r="D6531" s="10" t="s">
        <v>254</v>
      </c>
      <c r="E6531" s="25">
        <v>1</v>
      </c>
      <c r="F6531" s="25">
        <v>0</v>
      </c>
      <c r="G6531" s="10" t="s">
        <v>288</v>
      </c>
      <c r="H6531" s="25">
        <f>INDEX('Appendix 1 - Team Data'!$B$12:$R$112, MATCH(C6531, 'Appendix 1 - Team Data'!$B$12:$B$112,0),4)</f>
        <v>50</v>
      </c>
      <c r="I6531" s="25">
        <f>INDEX('Appendix 1 - Team Data'!$B$12:$R$112, MATCH(D6531, 'Appendix 1 - Team Data'!$B$12:$B$112,0),4)</f>
        <v>20</v>
      </c>
      <c r="J6531" s="25">
        <f t="shared" si="102"/>
        <v>1</v>
      </c>
    </row>
    <row r="6532" spans="2:10">
      <c r="B6532" s="3">
        <v>36357</v>
      </c>
      <c r="C6532" s="10" t="s">
        <v>268</v>
      </c>
      <c r="D6532" s="10" t="s">
        <v>241</v>
      </c>
      <c r="E6532" s="25">
        <v>1</v>
      </c>
      <c r="F6532" s="25">
        <v>0</v>
      </c>
      <c r="G6532" s="10" t="s">
        <v>288</v>
      </c>
      <c r="H6532" s="25">
        <f>INDEX('Appendix 1 - Team Data'!$B$12:$R$112, MATCH(C6532, 'Appendix 1 - Team Data'!$B$12:$B$112,0),4)</f>
        <v>10</v>
      </c>
      <c r="I6532" s="25">
        <f>INDEX('Appendix 1 - Team Data'!$B$12:$R$112, MATCH(D6532, 'Appendix 1 - Team Data'!$B$12:$B$112,0),4)</f>
        <v>30</v>
      </c>
      <c r="J6532" s="25">
        <f t="shared" si="102"/>
        <v>1</v>
      </c>
    </row>
    <row r="6533" spans="2:10">
      <c r="B6533" s="3">
        <v>36358</v>
      </c>
      <c r="C6533" s="10" t="s">
        <v>213</v>
      </c>
      <c r="D6533" s="10" t="s">
        <v>41</v>
      </c>
      <c r="E6533" s="25">
        <v>1</v>
      </c>
      <c r="F6533" s="25">
        <v>2</v>
      </c>
      <c r="G6533" s="10" t="s">
        <v>297</v>
      </c>
      <c r="H6533" s="25">
        <f>INDEX('Appendix 1 - Team Data'!$B$12:$R$112, MATCH(C6533, 'Appendix 1 - Team Data'!$B$12:$B$112,0),4)</f>
        <v>80</v>
      </c>
      <c r="I6533" s="25">
        <f>INDEX('Appendix 1 - Team Data'!$B$12:$R$112, MATCH(D6533, 'Appendix 1 - Team Data'!$B$12:$B$112,0),4)</f>
        <v>80</v>
      </c>
      <c r="J6533" s="25">
        <f t="shared" si="102"/>
        <v>1</v>
      </c>
    </row>
    <row r="6534" spans="2:10">
      <c r="B6534" s="3">
        <v>36358</v>
      </c>
      <c r="C6534" s="10" t="s">
        <v>37</v>
      </c>
      <c r="D6534" s="10" t="s">
        <v>16</v>
      </c>
      <c r="E6534" s="25">
        <v>1</v>
      </c>
      <c r="F6534" s="25">
        <v>0</v>
      </c>
      <c r="G6534" s="10" t="s">
        <v>288</v>
      </c>
      <c r="H6534" s="25">
        <f>INDEX('Appendix 1 - Team Data'!$B$12:$R$112, MATCH(C6534, 'Appendix 1 - Team Data'!$B$12:$B$112,0),4)</f>
        <v>60</v>
      </c>
      <c r="I6534" s="25">
        <f>INDEX('Appendix 1 - Team Data'!$B$12:$R$112, MATCH(D6534, 'Appendix 1 - Team Data'!$B$12:$B$112,0),4)</f>
        <v>30</v>
      </c>
      <c r="J6534" s="25">
        <f t="shared" si="102"/>
        <v>1</v>
      </c>
    </row>
    <row r="6535" spans="2:10">
      <c r="B6535" s="3">
        <v>36370</v>
      </c>
      <c r="C6535" s="10" t="s">
        <v>227</v>
      </c>
      <c r="D6535" s="10" t="s">
        <v>41</v>
      </c>
      <c r="E6535" s="25">
        <v>0</v>
      </c>
      <c r="F6535" s="25">
        <v>1</v>
      </c>
      <c r="G6535" s="10" t="s">
        <v>295</v>
      </c>
      <c r="H6535" s="25">
        <f>INDEX('Appendix 1 - Team Data'!$B$12:$R$112, MATCH(C6535, 'Appendix 1 - Team Data'!$B$12:$B$112,0),4)</f>
        <v>50</v>
      </c>
      <c r="I6535" s="25">
        <f>INDEX('Appendix 1 - Team Data'!$B$12:$R$112, MATCH(D6535, 'Appendix 1 - Team Data'!$B$12:$B$112,0),4)</f>
        <v>80</v>
      </c>
      <c r="J6535" s="25">
        <f t="shared" si="102"/>
        <v>1</v>
      </c>
    </row>
    <row r="6536" spans="2:10">
      <c r="B6536" s="3">
        <v>36376</v>
      </c>
      <c r="C6536" s="10" t="s">
        <v>41</v>
      </c>
      <c r="D6536" s="10" t="s">
        <v>35</v>
      </c>
      <c r="E6536" s="25">
        <v>4</v>
      </c>
      <c r="F6536" s="25">
        <v>3</v>
      </c>
      <c r="G6536" s="10" t="s">
        <v>295</v>
      </c>
      <c r="H6536" s="25">
        <f>INDEX('Appendix 1 - Team Data'!$B$12:$R$112, MATCH(C6536, 'Appendix 1 - Team Data'!$B$12:$B$112,0),4)</f>
        <v>80</v>
      </c>
      <c r="I6536" s="25">
        <f>INDEX('Appendix 1 - Team Data'!$B$12:$R$112, MATCH(D6536, 'Appendix 1 - Team Data'!$B$12:$B$112,0),4)</f>
        <v>90</v>
      </c>
      <c r="J6536" s="25">
        <f t="shared" si="102"/>
        <v>1</v>
      </c>
    </row>
    <row r="6537" spans="2:10">
      <c r="B6537" s="3">
        <v>36379</v>
      </c>
      <c r="C6537" s="10" t="s">
        <v>234</v>
      </c>
      <c r="D6537" s="10" t="s">
        <v>247</v>
      </c>
      <c r="E6537" s="25">
        <v>2</v>
      </c>
      <c r="F6537" s="25">
        <v>1</v>
      </c>
      <c r="G6537" s="10" t="s">
        <v>288</v>
      </c>
      <c r="H6537" s="25">
        <f>INDEX('Appendix 1 - Team Data'!$B$12:$R$112, MATCH(C6537, 'Appendix 1 - Team Data'!$B$12:$B$112,0),4)</f>
        <v>40</v>
      </c>
      <c r="I6537" s="25">
        <f>INDEX('Appendix 1 - Team Data'!$B$12:$R$112, MATCH(D6537, 'Appendix 1 - Team Data'!$B$12:$B$112,0),4)</f>
        <v>30</v>
      </c>
      <c r="J6537" s="25">
        <f t="shared" si="102"/>
        <v>1</v>
      </c>
    </row>
    <row r="6538" spans="2:10">
      <c r="B6538" s="3">
        <v>36390</v>
      </c>
      <c r="C6538" s="10" t="s">
        <v>45</v>
      </c>
      <c r="D6538" s="10" t="s">
        <v>244</v>
      </c>
      <c r="E6538" s="25">
        <v>3</v>
      </c>
      <c r="F6538" s="25">
        <v>4</v>
      </c>
      <c r="G6538" s="10" t="s">
        <v>288</v>
      </c>
      <c r="H6538" s="25">
        <f>INDEX('Appendix 1 - Team Data'!$B$12:$R$112, MATCH(C6538, 'Appendix 1 - Team Data'!$B$12:$B$112,0),4)</f>
        <v>90</v>
      </c>
      <c r="I6538" s="25">
        <f>INDEX('Appendix 1 - Team Data'!$B$12:$R$112, MATCH(D6538, 'Appendix 1 - Team Data'!$B$12:$B$112,0),4)</f>
        <v>30</v>
      </c>
      <c r="J6538" s="25">
        <f t="shared" si="102"/>
        <v>1</v>
      </c>
    </row>
    <row r="6539" spans="2:10">
      <c r="B6539" s="3">
        <v>36390</v>
      </c>
      <c r="C6539" s="10" t="s">
        <v>229</v>
      </c>
      <c r="D6539" s="10" t="s">
        <v>25</v>
      </c>
      <c r="E6539" s="25">
        <v>0</v>
      </c>
      <c r="F6539" s="25">
        <v>1</v>
      </c>
      <c r="G6539" s="10" t="s">
        <v>288</v>
      </c>
      <c r="H6539" s="25">
        <f>INDEX('Appendix 1 - Team Data'!$B$12:$R$112, MATCH(C6539, 'Appendix 1 - Team Data'!$B$12:$B$112,0),4)</f>
        <v>50</v>
      </c>
      <c r="I6539" s="25">
        <f>INDEX('Appendix 1 - Team Data'!$B$12:$R$112, MATCH(D6539, 'Appendix 1 - Team Data'!$B$12:$B$112,0),4)</f>
        <v>90</v>
      </c>
      <c r="J6539" s="25">
        <f t="shared" si="102"/>
        <v>1</v>
      </c>
    </row>
    <row r="6540" spans="2:10">
      <c r="B6540" s="3">
        <v>36390</v>
      </c>
      <c r="C6540" s="10" t="s">
        <v>50</v>
      </c>
      <c r="D6540" s="10" t="s">
        <v>21</v>
      </c>
      <c r="E6540" s="25">
        <v>1</v>
      </c>
      <c r="F6540" s="25">
        <v>2</v>
      </c>
      <c r="G6540" s="10" t="s">
        <v>288</v>
      </c>
      <c r="H6540" s="25">
        <f>INDEX('Appendix 1 - Team Data'!$B$12:$R$112, MATCH(C6540, 'Appendix 1 - Team Data'!$B$12:$B$112,0),4)</f>
        <v>80</v>
      </c>
      <c r="I6540" s="25">
        <f>INDEX('Appendix 1 - Team Data'!$B$12:$R$112, MATCH(D6540, 'Appendix 1 - Team Data'!$B$12:$B$112,0),4)</f>
        <v>90</v>
      </c>
      <c r="J6540" s="25">
        <f t="shared" si="102"/>
        <v>1</v>
      </c>
    </row>
    <row r="6541" spans="2:10">
      <c r="B6541" s="3">
        <v>36390</v>
      </c>
      <c r="C6541" s="10" t="s">
        <v>216</v>
      </c>
      <c r="D6541" s="10" t="s">
        <v>252</v>
      </c>
      <c r="E6541" s="25">
        <v>1</v>
      </c>
      <c r="F6541" s="25">
        <v>0</v>
      </c>
      <c r="G6541" s="10" t="s">
        <v>288</v>
      </c>
      <c r="H6541" s="25">
        <f>INDEX('Appendix 1 - Team Data'!$B$12:$R$112, MATCH(C6541, 'Appendix 1 - Team Data'!$B$12:$B$112,0),4)</f>
        <v>70</v>
      </c>
      <c r="I6541" s="25">
        <f>INDEX('Appendix 1 - Team Data'!$B$12:$R$112, MATCH(D6541, 'Appendix 1 - Team Data'!$B$12:$B$112,0),4)</f>
        <v>20</v>
      </c>
      <c r="J6541" s="25">
        <f t="shared" si="102"/>
        <v>1</v>
      </c>
    </row>
    <row r="6542" spans="2:10">
      <c r="B6542" s="3">
        <v>36390</v>
      </c>
      <c r="C6542" s="10" t="s">
        <v>18</v>
      </c>
      <c r="D6542" s="10" t="s">
        <v>37</v>
      </c>
      <c r="E6542" s="25">
        <v>5</v>
      </c>
      <c r="F6542" s="25">
        <v>4</v>
      </c>
      <c r="G6542" s="10" t="s">
        <v>288</v>
      </c>
      <c r="H6542" s="25">
        <f>INDEX('Appendix 1 - Team Data'!$B$12:$R$112, MATCH(C6542, 'Appendix 1 - Team Data'!$B$12:$B$112,0),4)</f>
        <v>80</v>
      </c>
      <c r="I6542" s="25">
        <f>INDEX('Appendix 1 - Team Data'!$B$12:$R$112, MATCH(D6542, 'Appendix 1 - Team Data'!$B$12:$B$112,0),4)</f>
        <v>60</v>
      </c>
      <c r="J6542" s="25">
        <f t="shared" si="102"/>
        <v>1</v>
      </c>
    </row>
    <row r="6543" spans="2:10">
      <c r="B6543" s="3">
        <v>36404</v>
      </c>
      <c r="C6543" s="10" t="s">
        <v>221</v>
      </c>
      <c r="D6543" s="10" t="s">
        <v>38</v>
      </c>
      <c r="E6543" s="25">
        <v>2</v>
      </c>
      <c r="F6543" s="25">
        <v>1</v>
      </c>
      <c r="G6543" s="10" t="s">
        <v>293</v>
      </c>
      <c r="H6543" s="25">
        <f>INDEX('Appendix 1 - Team Data'!$B$12:$R$112, MATCH(C6543, 'Appendix 1 - Team Data'!$B$12:$B$112,0),4)</f>
        <v>60</v>
      </c>
      <c r="I6543" s="25">
        <f>INDEX('Appendix 1 - Team Data'!$B$12:$R$112, MATCH(D6543, 'Appendix 1 - Team Data'!$B$12:$B$112,0),4)</f>
        <v>70</v>
      </c>
      <c r="J6543" s="25">
        <f t="shared" si="102"/>
        <v>1</v>
      </c>
    </row>
    <row r="6544" spans="2:10">
      <c r="B6544" s="3">
        <v>36405</v>
      </c>
      <c r="C6544" s="10" t="s">
        <v>255</v>
      </c>
      <c r="D6544" s="10" t="s">
        <v>247</v>
      </c>
      <c r="E6544" s="25">
        <v>1</v>
      </c>
      <c r="F6544" s="25">
        <v>0</v>
      </c>
      <c r="G6544" s="10" t="s">
        <v>288</v>
      </c>
      <c r="H6544" s="25">
        <f>INDEX('Appendix 1 - Team Data'!$B$12:$R$112, MATCH(C6544, 'Appendix 1 - Team Data'!$B$12:$B$112,0),4)</f>
        <v>20</v>
      </c>
      <c r="I6544" s="25">
        <f>INDEX('Appendix 1 - Team Data'!$B$12:$R$112, MATCH(D6544, 'Appendix 1 - Team Data'!$B$12:$B$112,0),4)</f>
        <v>30</v>
      </c>
      <c r="J6544" s="25">
        <f t="shared" si="102"/>
        <v>1</v>
      </c>
    </row>
    <row r="6545" spans="2:10">
      <c r="B6545" s="3">
        <v>36407</v>
      </c>
      <c r="C6545" s="10" t="s">
        <v>261</v>
      </c>
      <c r="D6545" s="10" t="s">
        <v>214</v>
      </c>
      <c r="E6545" s="25">
        <v>1</v>
      </c>
      <c r="F6545" s="25">
        <v>2</v>
      </c>
      <c r="G6545" s="10" t="s">
        <v>293</v>
      </c>
      <c r="H6545" s="25">
        <f>INDEX('Appendix 1 - Team Data'!$B$12:$R$112, MATCH(C6545, 'Appendix 1 - Team Data'!$B$12:$B$112,0),4)</f>
        <v>10</v>
      </c>
      <c r="I6545" s="25">
        <f>INDEX('Appendix 1 - Team Data'!$B$12:$R$112, MATCH(D6545, 'Appendix 1 - Team Data'!$B$12:$B$112,0),4)</f>
        <v>70</v>
      </c>
      <c r="J6545" s="25">
        <f t="shared" si="102"/>
        <v>1</v>
      </c>
    </row>
    <row r="6546" spans="2:10">
      <c r="B6546" s="3">
        <v>36407</v>
      </c>
      <c r="C6546" s="10" t="s">
        <v>32</v>
      </c>
      <c r="D6546" s="10" t="s">
        <v>221</v>
      </c>
      <c r="E6546" s="25">
        <v>1</v>
      </c>
      <c r="F6546" s="25">
        <v>0</v>
      </c>
      <c r="G6546" s="10" t="s">
        <v>293</v>
      </c>
      <c r="H6546" s="25">
        <f>INDEX('Appendix 1 - Team Data'!$B$12:$R$112, MATCH(C6546, 'Appendix 1 - Team Data'!$B$12:$B$112,0),4)</f>
        <v>80</v>
      </c>
      <c r="I6546" s="25">
        <f>INDEX('Appendix 1 - Team Data'!$B$12:$R$112, MATCH(D6546, 'Appendix 1 - Team Data'!$B$12:$B$112,0),4)</f>
        <v>60</v>
      </c>
      <c r="J6546" s="25">
        <f t="shared" si="102"/>
        <v>1</v>
      </c>
    </row>
    <row r="6547" spans="2:10">
      <c r="B6547" s="3">
        <v>36407</v>
      </c>
      <c r="C6547" s="10" t="s">
        <v>28</v>
      </c>
      <c r="D6547" s="10" t="s">
        <v>36</v>
      </c>
      <c r="E6547" s="25">
        <v>2</v>
      </c>
      <c r="F6547" s="25">
        <v>1</v>
      </c>
      <c r="G6547" s="10" t="s">
        <v>293</v>
      </c>
      <c r="H6547" s="25">
        <f>INDEX('Appendix 1 - Team Data'!$B$12:$R$112, MATCH(C6547, 'Appendix 1 - Team Data'!$B$12:$B$112,0),4)</f>
        <v>80</v>
      </c>
      <c r="I6547" s="25">
        <f>INDEX('Appendix 1 - Team Data'!$B$12:$R$112, MATCH(D6547, 'Appendix 1 - Team Data'!$B$12:$B$112,0),4)</f>
        <v>80</v>
      </c>
      <c r="J6547" s="25">
        <f t="shared" si="102"/>
        <v>1</v>
      </c>
    </row>
    <row r="6548" spans="2:10">
      <c r="B6548" s="3">
        <v>36407</v>
      </c>
      <c r="C6548" s="10" t="s">
        <v>244</v>
      </c>
      <c r="D6548" s="10" t="s">
        <v>40</v>
      </c>
      <c r="E6548" s="25">
        <v>1</v>
      </c>
      <c r="F6548" s="25">
        <v>2</v>
      </c>
      <c r="G6548" s="10" t="s">
        <v>293</v>
      </c>
      <c r="H6548" s="25">
        <f>INDEX('Appendix 1 - Team Data'!$B$12:$R$112, MATCH(C6548, 'Appendix 1 - Team Data'!$B$12:$B$112,0),4)</f>
        <v>30</v>
      </c>
      <c r="I6548" s="25">
        <f>INDEX('Appendix 1 - Team Data'!$B$12:$R$112, MATCH(D6548, 'Appendix 1 - Team Data'!$B$12:$B$112,0),4)</f>
        <v>90</v>
      </c>
      <c r="J6548" s="25">
        <f t="shared" si="102"/>
        <v>1</v>
      </c>
    </row>
    <row r="6549" spans="2:10">
      <c r="B6549" s="3">
        <v>36407</v>
      </c>
      <c r="C6549" s="10" t="s">
        <v>246</v>
      </c>
      <c r="D6549" s="10" t="s">
        <v>230</v>
      </c>
      <c r="E6549" s="25">
        <v>1</v>
      </c>
      <c r="F6549" s="25">
        <v>0</v>
      </c>
      <c r="G6549" s="10" t="s">
        <v>293</v>
      </c>
      <c r="H6549" s="25">
        <f>INDEX('Appendix 1 - Team Data'!$B$12:$R$112, MATCH(C6549, 'Appendix 1 - Team Data'!$B$12:$B$112,0),4)</f>
        <v>30</v>
      </c>
      <c r="I6549" s="25">
        <f>INDEX('Appendix 1 - Team Data'!$B$12:$R$112, MATCH(D6549, 'Appendix 1 - Team Data'!$B$12:$B$112,0),4)</f>
        <v>50</v>
      </c>
      <c r="J6549" s="25">
        <f t="shared" ref="J6549:J6612" si="103">ABS(F6549-E6549)</f>
        <v>1</v>
      </c>
    </row>
    <row r="6550" spans="2:10">
      <c r="B6550" s="3">
        <v>36407</v>
      </c>
      <c r="C6550" s="10" t="s">
        <v>232</v>
      </c>
      <c r="D6550" s="10" t="s">
        <v>263</v>
      </c>
      <c r="E6550" s="25">
        <v>2</v>
      </c>
      <c r="F6550" s="25">
        <v>1</v>
      </c>
      <c r="G6550" s="10" t="s">
        <v>293</v>
      </c>
      <c r="H6550" s="25">
        <f>INDEX('Appendix 1 - Team Data'!$B$12:$R$112, MATCH(C6550, 'Appendix 1 - Team Data'!$B$12:$B$112,0),4)</f>
        <v>40</v>
      </c>
      <c r="I6550" s="25">
        <f>INDEX('Appendix 1 - Team Data'!$B$12:$R$112, MATCH(D6550, 'Appendix 1 - Team Data'!$B$12:$B$112,0),4)</f>
        <v>10</v>
      </c>
      <c r="J6550" s="25">
        <f t="shared" si="103"/>
        <v>1</v>
      </c>
    </row>
    <row r="6551" spans="2:10">
      <c r="B6551" s="3">
        <v>36407</v>
      </c>
      <c r="C6551" s="10" t="s">
        <v>42</v>
      </c>
      <c r="D6551" s="10" t="s">
        <v>233</v>
      </c>
      <c r="E6551" s="25">
        <v>1</v>
      </c>
      <c r="F6551" s="25">
        <v>0</v>
      </c>
      <c r="G6551" s="10" t="s">
        <v>293</v>
      </c>
      <c r="H6551" s="25">
        <f>INDEX('Appendix 1 - Team Data'!$B$12:$R$112, MATCH(C6551, 'Appendix 1 - Team Data'!$B$12:$B$112,0),4)</f>
        <v>80</v>
      </c>
      <c r="I6551" s="25">
        <f>INDEX('Appendix 1 - Team Data'!$B$12:$R$112, MATCH(D6551, 'Appendix 1 - Team Data'!$B$12:$B$112,0),4)</f>
        <v>40</v>
      </c>
      <c r="J6551" s="25">
        <f t="shared" si="103"/>
        <v>1</v>
      </c>
    </row>
    <row r="6552" spans="2:10">
      <c r="B6552" s="3">
        <v>36411</v>
      </c>
      <c r="C6552" s="10" t="s">
        <v>264</v>
      </c>
      <c r="D6552" s="10" t="s">
        <v>25</v>
      </c>
      <c r="E6552" s="25">
        <v>2</v>
      </c>
      <c r="F6552" s="25">
        <v>3</v>
      </c>
      <c r="G6552" s="10" t="s">
        <v>293</v>
      </c>
      <c r="H6552" s="25">
        <f>INDEX('Appendix 1 - Team Data'!$B$12:$R$112, MATCH(C6552, 'Appendix 1 - Team Data'!$B$12:$B$112,0),4)</f>
        <v>10</v>
      </c>
      <c r="I6552" s="25">
        <f>INDEX('Appendix 1 - Team Data'!$B$12:$R$112, MATCH(D6552, 'Appendix 1 - Team Data'!$B$12:$B$112,0),4)</f>
        <v>90</v>
      </c>
      <c r="J6552" s="25">
        <f t="shared" si="103"/>
        <v>1</v>
      </c>
    </row>
    <row r="6553" spans="2:10">
      <c r="B6553" s="3">
        <v>36411</v>
      </c>
      <c r="C6553" s="10" t="s">
        <v>31</v>
      </c>
      <c r="D6553" s="10" t="s">
        <v>219</v>
      </c>
      <c r="E6553" s="25">
        <v>0</v>
      </c>
      <c r="F6553" s="25">
        <v>1</v>
      </c>
      <c r="G6553" s="10" t="s">
        <v>293</v>
      </c>
      <c r="H6553" s="25">
        <f>INDEX('Appendix 1 - Team Data'!$B$12:$R$112, MATCH(C6553, 'Appendix 1 - Team Data'!$B$12:$B$112,0),4)</f>
        <v>70</v>
      </c>
      <c r="I6553" s="25">
        <f>INDEX('Appendix 1 - Team Data'!$B$12:$R$112, MATCH(D6553, 'Appendix 1 - Team Data'!$B$12:$B$112,0),4)</f>
        <v>60</v>
      </c>
      <c r="J6553" s="25">
        <f t="shared" si="103"/>
        <v>1</v>
      </c>
    </row>
    <row r="6554" spans="2:10">
      <c r="B6554" s="3">
        <v>36411</v>
      </c>
      <c r="C6554" s="10" t="s">
        <v>211</v>
      </c>
      <c r="D6554" s="10" t="s">
        <v>28</v>
      </c>
      <c r="E6554" s="25">
        <v>2</v>
      </c>
      <c r="F6554" s="25">
        <v>3</v>
      </c>
      <c r="G6554" s="10" t="s">
        <v>293</v>
      </c>
      <c r="H6554" s="25">
        <f>INDEX('Appendix 1 - Team Data'!$B$12:$R$112, MATCH(C6554, 'Appendix 1 - Team Data'!$B$12:$B$112,0),4)</f>
        <v>90</v>
      </c>
      <c r="I6554" s="25">
        <f>INDEX('Appendix 1 - Team Data'!$B$12:$R$112, MATCH(D6554, 'Appendix 1 - Team Data'!$B$12:$B$112,0),4)</f>
        <v>80</v>
      </c>
      <c r="J6554" s="25">
        <f t="shared" si="103"/>
        <v>1</v>
      </c>
    </row>
    <row r="6555" spans="2:10">
      <c r="B6555" s="3">
        <v>36414</v>
      </c>
      <c r="C6555" s="10" t="s">
        <v>260</v>
      </c>
      <c r="D6555" s="10" t="s">
        <v>16</v>
      </c>
      <c r="E6555" s="25">
        <v>1</v>
      </c>
      <c r="F6555" s="25">
        <v>2</v>
      </c>
      <c r="G6555" s="10" t="s">
        <v>288</v>
      </c>
      <c r="H6555" s="25">
        <f>INDEX('Appendix 1 - Team Data'!$B$12:$R$112, MATCH(C6555, 'Appendix 1 - Team Data'!$B$12:$B$112,0),4)</f>
        <v>10</v>
      </c>
      <c r="I6555" s="25">
        <f>INDEX('Appendix 1 - Team Data'!$B$12:$R$112, MATCH(D6555, 'Appendix 1 - Team Data'!$B$12:$B$112,0),4)</f>
        <v>30</v>
      </c>
      <c r="J6555" s="25">
        <f t="shared" si="103"/>
        <v>1</v>
      </c>
    </row>
    <row r="6556" spans="2:10">
      <c r="B6556" s="3">
        <v>36422</v>
      </c>
      <c r="C6556" s="10" t="s">
        <v>250</v>
      </c>
      <c r="D6556" s="10" t="s">
        <v>16</v>
      </c>
      <c r="E6556" s="25">
        <v>1</v>
      </c>
      <c r="F6556" s="25">
        <v>0</v>
      </c>
      <c r="G6556" s="10" t="s">
        <v>288</v>
      </c>
      <c r="H6556" s="25">
        <f>INDEX('Appendix 1 - Team Data'!$B$12:$R$112, MATCH(C6556, 'Appendix 1 - Team Data'!$B$12:$B$112,0),4)</f>
        <v>20</v>
      </c>
      <c r="I6556" s="25">
        <f>INDEX('Appendix 1 - Team Data'!$B$12:$R$112, MATCH(D6556, 'Appendix 1 - Team Data'!$B$12:$B$112,0),4)</f>
        <v>30</v>
      </c>
      <c r="J6556" s="25">
        <f t="shared" si="103"/>
        <v>1</v>
      </c>
    </row>
    <row r="6557" spans="2:10">
      <c r="B6557" s="3">
        <v>36431</v>
      </c>
      <c r="C6557" s="10" t="s">
        <v>262</v>
      </c>
      <c r="D6557" s="10" t="s">
        <v>220</v>
      </c>
      <c r="E6557" s="25">
        <v>3</v>
      </c>
      <c r="F6557" s="25">
        <v>2</v>
      </c>
      <c r="G6557" s="10" t="s">
        <v>288</v>
      </c>
      <c r="H6557" s="25">
        <f>INDEX('Appendix 1 - Team Data'!$B$12:$R$112, MATCH(C6557, 'Appendix 1 - Team Data'!$B$12:$B$112,0),4)</f>
        <v>10</v>
      </c>
      <c r="I6557" s="25">
        <f>INDEX('Appendix 1 - Team Data'!$B$12:$R$112, MATCH(D6557, 'Appendix 1 - Team Data'!$B$12:$B$112,0),4)</f>
        <v>60</v>
      </c>
      <c r="J6557" s="25">
        <f t="shared" si="103"/>
        <v>1</v>
      </c>
    </row>
    <row r="6558" spans="2:10">
      <c r="B6558" s="3">
        <v>36441</v>
      </c>
      <c r="C6558" s="10" t="s">
        <v>255</v>
      </c>
      <c r="D6558" s="10" t="s">
        <v>271</v>
      </c>
      <c r="E6558" s="25">
        <v>2</v>
      </c>
      <c r="F6558" s="25">
        <v>1</v>
      </c>
      <c r="G6558" s="10" t="s">
        <v>325</v>
      </c>
      <c r="H6558" s="25">
        <f>INDEX('Appendix 1 - Team Data'!$B$12:$R$112, MATCH(C6558, 'Appendix 1 - Team Data'!$B$12:$B$112,0),4)</f>
        <v>20</v>
      </c>
      <c r="I6558" s="25">
        <f>INDEX('Appendix 1 - Team Data'!$B$12:$R$112, MATCH(D6558, 'Appendix 1 - Team Data'!$B$12:$B$112,0),4)</f>
        <v>0</v>
      </c>
      <c r="J6558" s="25">
        <f t="shared" si="103"/>
        <v>1</v>
      </c>
    </row>
    <row r="6559" spans="2:10">
      <c r="B6559" s="3">
        <v>36442</v>
      </c>
      <c r="C6559" s="10" t="s">
        <v>239</v>
      </c>
      <c r="D6559" s="10" t="s">
        <v>263</v>
      </c>
      <c r="E6559" s="25">
        <v>2</v>
      </c>
      <c r="F6559" s="25">
        <v>1</v>
      </c>
      <c r="G6559" s="10" t="s">
        <v>293</v>
      </c>
      <c r="H6559" s="25">
        <f>INDEX('Appendix 1 - Team Data'!$B$12:$R$112, MATCH(C6559, 'Appendix 1 - Team Data'!$B$12:$B$112,0),4)</f>
        <v>40</v>
      </c>
      <c r="I6559" s="25">
        <f>INDEX('Appendix 1 - Team Data'!$B$12:$R$112, MATCH(D6559, 'Appendix 1 - Team Data'!$B$12:$B$112,0),4)</f>
        <v>10</v>
      </c>
      <c r="J6559" s="25">
        <f t="shared" si="103"/>
        <v>1</v>
      </c>
    </row>
    <row r="6560" spans="2:10">
      <c r="B6560" s="3">
        <v>36442</v>
      </c>
      <c r="C6560" s="10" t="s">
        <v>25</v>
      </c>
      <c r="D6560" s="10" t="s">
        <v>31</v>
      </c>
      <c r="E6560" s="25">
        <v>3</v>
      </c>
      <c r="F6560" s="25">
        <v>2</v>
      </c>
      <c r="G6560" s="10" t="s">
        <v>293</v>
      </c>
      <c r="H6560" s="25">
        <f>INDEX('Appendix 1 - Team Data'!$B$12:$R$112, MATCH(C6560, 'Appendix 1 - Team Data'!$B$12:$B$112,0),4)</f>
        <v>90</v>
      </c>
      <c r="I6560" s="25">
        <f>INDEX('Appendix 1 - Team Data'!$B$12:$R$112, MATCH(D6560, 'Appendix 1 - Team Data'!$B$12:$B$112,0),4)</f>
        <v>70</v>
      </c>
      <c r="J6560" s="25">
        <f t="shared" si="103"/>
        <v>1</v>
      </c>
    </row>
    <row r="6561" spans="2:10">
      <c r="B6561" s="3">
        <v>36443</v>
      </c>
      <c r="C6561" s="10" t="s">
        <v>255</v>
      </c>
      <c r="D6561" s="10" t="s">
        <v>262</v>
      </c>
      <c r="E6561" s="25">
        <v>2</v>
      </c>
      <c r="F6561" s="25">
        <v>1</v>
      </c>
      <c r="G6561" s="10" t="s">
        <v>325</v>
      </c>
      <c r="H6561" s="25">
        <f>INDEX('Appendix 1 - Team Data'!$B$12:$R$112, MATCH(C6561, 'Appendix 1 - Team Data'!$B$12:$B$112,0),4)</f>
        <v>20</v>
      </c>
      <c r="I6561" s="25">
        <f>INDEX('Appendix 1 - Team Data'!$B$12:$R$112, MATCH(D6561, 'Appendix 1 - Team Data'!$B$12:$B$112,0),4)</f>
        <v>10</v>
      </c>
      <c r="J6561" s="25">
        <f t="shared" si="103"/>
        <v>1</v>
      </c>
    </row>
    <row r="6562" spans="2:10">
      <c r="B6562" s="3">
        <v>36443</v>
      </c>
      <c r="C6562" s="10" t="s">
        <v>48</v>
      </c>
      <c r="D6562" s="10" t="s">
        <v>45</v>
      </c>
      <c r="E6562" s="25">
        <v>2</v>
      </c>
      <c r="F6562" s="25">
        <v>1</v>
      </c>
      <c r="G6562" s="10" t="s">
        <v>288</v>
      </c>
      <c r="H6562" s="25">
        <f>INDEX('Appendix 1 - Team Data'!$B$12:$R$112, MATCH(C6562, 'Appendix 1 - Team Data'!$B$12:$B$112,0),4)</f>
        <v>90</v>
      </c>
      <c r="I6562" s="25">
        <f>INDEX('Appendix 1 - Team Data'!$B$12:$R$112, MATCH(D6562, 'Appendix 1 - Team Data'!$B$12:$B$112,0),4)</f>
        <v>90</v>
      </c>
      <c r="J6562" s="25">
        <f t="shared" si="103"/>
        <v>1</v>
      </c>
    </row>
    <row r="6563" spans="2:10">
      <c r="B6563" s="3">
        <v>36446</v>
      </c>
      <c r="C6563" s="10" t="s">
        <v>30</v>
      </c>
      <c r="D6563" s="10" t="s">
        <v>52</v>
      </c>
      <c r="E6563" s="25">
        <v>2</v>
      </c>
      <c r="F6563" s="25">
        <v>1</v>
      </c>
      <c r="G6563" s="10" t="s">
        <v>288</v>
      </c>
      <c r="H6563" s="25">
        <f>INDEX('Appendix 1 - Team Data'!$B$12:$R$112, MATCH(C6563, 'Appendix 1 - Team Data'!$B$12:$B$112,0),4)</f>
        <v>90</v>
      </c>
      <c r="I6563" s="25">
        <f>INDEX('Appendix 1 - Team Data'!$B$12:$R$112, MATCH(D6563, 'Appendix 1 - Team Data'!$B$12:$B$112,0),4)</f>
        <v>90</v>
      </c>
      <c r="J6563" s="25">
        <f t="shared" si="103"/>
        <v>1</v>
      </c>
    </row>
    <row r="6564" spans="2:10">
      <c r="B6564" s="3">
        <v>36446</v>
      </c>
      <c r="C6564" s="10" t="s">
        <v>41</v>
      </c>
      <c r="D6564" s="10" t="s">
        <v>215</v>
      </c>
      <c r="E6564" s="25">
        <v>0</v>
      </c>
      <c r="F6564" s="25">
        <v>1</v>
      </c>
      <c r="G6564" s="10" t="s">
        <v>288</v>
      </c>
      <c r="H6564" s="25">
        <f>INDEX('Appendix 1 - Team Data'!$B$12:$R$112, MATCH(C6564, 'Appendix 1 - Team Data'!$B$12:$B$112,0),4)</f>
        <v>80</v>
      </c>
      <c r="I6564" s="25">
        <f>INDEX('Appendix 1 - Team Data'!$B$12:$R$112, MATCH(D6564, 'Appendix 1 - Team Data'!$B$12:$B$112,0),4)</f>
        <v>70</v>
      </c>
      <c r="J6564" s="25">
        <f t="shared" si="103"/>
        <v>1</v>
      </c>
    </row>
    <row r="6565" spans="2:10">
      <c r="B6565" s="3">
        <v>36449</v>
      </c>
      <c r="C6565" s="10" t="s">
        <v>47</v>
      </c>
      <c r="D6565" s="10" t="s">
        <v>249</v>
      </c>
      <c r="E6565" s="25">
        <v>1</v>
      </c>
      <c r="F6565" s="25">
        <v>0</v>
      </c>
      <c r="G6565" s="10" t="s">
        <v>288</v>
      </c>
      <c r="H6565" s="25">
        <f>INDEX('Appendix 1 - Team Data'!$B$12:$R$112, MATCH(C6565, 'Appendix 1 - Team Data'!$B$12:$B$112,0),4)</f>
        <v>40</v>
      </c>
      <c r="I6565" s="25">
        <f>INDEX('Appendix 1 - Team Data'!$B$12:$R$112, MATCH(D6565, 'Appendix 1 - Team Data'!$B$12:$B$112,0),4)</f>
        <v>20</v>
      </c>
      <c r="J6565" s="25">
        <f t="shared" si="103"/>
        <v>1</v>
      </c>
    </row>
    <row r="6566" spans="2:10">
      <c r="B6566" s="3">
        <v>36464</v>
      </c>
      <c r="C6566" s="10" t="s">
        <v>47</v>
      </c>
      <c r="D6566" s="10" t="s">
        <v>260</v>
      </c>
      <c r="E6566" s="25">
        <v>2</v>
      </c>
      <c r="F6566" s="25">
        <v>1</v>
      </c>
      <c r="G6566" s="10" t="s">
        <v>288</v>
      </c>
      <c r="H6566" s="25">
        <f>INDEX('Appendix 1 - Team Data'!$B$12:$R$112, MATCH(C6566, 'Appendix 1 - Team Data'!$B$12:$B$112,0),4)</f>
        <v>40</v>
      </c>
      <c r="I6566" s="25">
        <f>INDEX('Appendix 1 - Team Data'!$B$12:$R$112, MATCH(D6566, 'Appendix 1 - Team Data'!$B$12:$B$112,0),4)</f>
        <v>10</v>
      </c>
      <c r="J6566" s="25">
        <f t="shared" si="103"/>
        <v>1</v>
      </c>
    </row>
    <row r="6567" spans="2:10">
      <c r="B6567" s="3">
        <v>36476</v>
      </c>
      <c r="C6567" s="10" t="s">
        <v>17</v>
      </c>
      <c r="D6567" s="10" t="s">
        <v>234</v>
      </c>
      <c r="E6567" s="25">
        <v>1</v>
      </c>
      <c r="F6567" s="25">
        <v>2</v>
      </c>
      <c r="G6567" s="10" t="s">
        <v>288</v>
      </c>
      <c r="H6567" s="25">
        <f>INDEX('Appendix 1 - Team Data'!$B$12:$R$112, MATCH(C6567, 'Appendix 1 - Team Data'!$B$12:$B$112,0),4)</f>
        <v>50</v>
      </c>
      <c r="I6567" s="25">
        <f>INDEX('Appendix 1 - Team Data'!$B$12:$R$112, MATCH(D6567, 'Appendix 1 - Team Data'!$B$12:$B$112,0),4)</f>
        <v>40</v>
      </c>
      <c r="J6567" s="25">
        <f t="shared" si="103"/>
        <v>1</v>
      </c>
    </row>
    <row r="6568" spans="2:10">
      <c r="B6568" s="3">
        <v>36477</v>
      </c>
      <c r="C6568" s="10" t="s">
        <v>232</v>
      </c>
      <c r="D6568" s="10" t="s">
        <v>219</v>
      </c>
      <c r="E6568" s="25">
        <v>2</v>
      </c>
      <c r="F6568" s="25">
        <v>1</v>
      </c>
      <c r="G6568" s="10" t="s">
        <v>293</v>
      </c>
      <c r="H6568" s="25">
        <f>INDEX('Appendix 1 - Team Data'!$B$12:$R$112, MATCH(C6568, 'Appendix 1 - Team Data'!$B$12:$B$112,0),4)</f>
        <v>40</v>
      </c>
      <c r="I6568" s="25">
        <f>INDEX('Appendix 1 - Team Data'!$B$12:$R$112, MATCH(D6568, 'Appendix 1 - Team Data'!$B$12:$B$112,0),4)</f>
        <v>60</v>
      </c>
      <c r="J6568" s="25">
        <f t="shared" si="103"/>
        <v>1</v>
      </c>
    </row>
    <row r="6569" spans="2:10">
      <c r="B6569" s="3">
        <v>36478</v>
      </c>
      <c r="C6569" s="10" t="s">
        <v>246</v>
      </c>
      <c r="D6569" s="10" t="s">
        <v>40</v>
      </c>
      <c r="E6569" s="25">
        <v>0</v>
      </c>
      <c r="F6569" s="25">
        <v>1</v>
      </c>
      <c r="G6569" s="10" t="s">
        <v>288</v>
      </c>
      <c r="H6569" s="25">
        <f>INDEX('Appendix 1 - Team Data'!$B$12:$R$112, MATCH(C6569, 'Appendix 1 - Team Data'!$B$12:$B$112,0),4)</f>
        <v>30</v>
      </c>
      <c r="I6569" s="25">
        <f>INDEX('Appendix 1 - Team Data'!$B$12:$R$112, MATCH(D6569, 'Appendix 1 - Team Data'!$B$12:$B$112,0),4)</f>
        <v>90</v>
      </c>
      <c r="J6569" s="25">
        <f t="shared" si="103"/>
        <v>1</v>
      </c>
    </row>
    <row r="6570" spans="2:10">
      <c r="B6570" s="3">
        <v>36481</v>
      </c>
      <c r="C6570" s="10" t="s">
        <v>48</v>
      </c>
      <c r="D6570" s="10" t="s">
        <v>222</v>
      </c>
      <c r="E6570" s="25">
        <v>0</v>
      </c>
      <c r="F6570" s="25">
        <v>1</v>
      </c>
      <c r="G6570" s="10" t="s">
        <v>293</v>
      </c>
      <c r="H6570" s="25">
        <f>INDEX('Appendix 1 - Team Data'!$B$12:$R$112, MATCH(C6570, 'Appendix 1 - Team Data'!$B$12:$B$112,0),4)</f>
        <v>90</v>
      </c>
      <c r="I6570" s="25">
        <f>INDEX('Appendix 1 - Team Data'!$B$12:$R$112, MATCH(D6570, 'Appendix 1 - Team Data'!$B$12:$B$112,0),4)</f>
        <v>60</v>
      </c>
      <c r="J6570" s="25">
        <f t="shared" si="103"/>
        <v>1</v>
      </c>
    </row>
    <row r="6571" spans="2:10">
      <c r="B6571" s="3">
        <v>36481</v>
      </c>
      <c r="C6571" s="10" t="s">
        <v>230</v>
      </c>
      <c r="D6571" s="10" t="s">
        <v>233</v>
      </c>
      <c r="E6571" s="25">
        <v>1</v>
      </c>
      <c r="F6571" s="25">
        <v>0</v>
      </c>
      <c r="G6571" s="10" t="s">
        <v>288</v>
      </c>
      <c r="H6571" s="25">
        <f>INDEX('Appendix 1 - Team Data'!$B$12:$R$112, MATCH(C6571, 'Appendix 1 - Team Data'!$B$12:$B$112,0),4)</f>
        <v>50</v>
      </c>
      <c r="I6571" s="25">
        <f>INDEX('Appendix 1 - Team Data'!$B$12:$R$112, MATCH(D6571, 'Appendix 1 - Team Data'!$B$12:$B$112,0),4)</f>
        <v>40</v>
      </c>
      <c r="J6571" s="25">
        <f t="shared" si="103"/>
        <v>1</v>
      </c>
    </row>
    <row r="6572" spans="2:10">
      <c r="B6572" s="3">
        <v>36481</v>
      </c>
      <c r="C6572" s="10" t="s">
        <v>27</v>
      </c>
      <c r="D6572" s="10" t="s">
        <v>216</v>
      </c>
      <c r="E6572" s="25">
        <v>2</v>
      </c>
      <c r="F6572" s="25">
        <v>1</v>
      </c>
      <c r="G6572" s="10" t="s">
        <v>288</v>
      </c>
      <c r="H6572" s="25">
        <f>INDEX('Appendix 1 - Team Data'!$B$12:$R$112, MATCH(C6572, 'Appendix 1 - Team Data'!$B$12:$B$112,0),4)</f>
        <v>80</v>
      </c>
      <c r="I6572" s="25">
        <f>INDEX('Appendix 1 - Team Data'!$B$12:$R$112, MATCH(D6572, 'Appendix 1 - Team Data'!$B$12:$B$112,0),4)</f>
        <v>70</v>
      </c>
      <c r="J6572" s="25">
        <f t="shared" si="103"/>
        <v>1</v>
      </c>
    </row>
    <row r="6573" spans="2:10">
      <c r="B6573" s="3">
        <v>36481</v>
      </c>
      <c r="C6573" s="10" t="s">
        <v>18</v>
      </c>
      <c r="D6573" s="10" t="s">
        <v>215</v>
      </c>
      <c r="E6573" s="25">
        <v>0</v>
      </c>
      <c r="F6573" s="25">
        <v>1</v>
      </c>
      <c r="G6573" s="10" t="s">
        <v>288</v>
      </c>
      <c r="H6573" s="25">
        <f>INDEX('Appendix 1 - Team Data'!$B$12:$R$112, MATCH(C6573, 'Appendix 1 - Team Data'!$B$12:$B$112,0),4)</f>
        <v>80</v>
      </c>
      <c r="I6573" s="25">
        <f>INDEX('Appendix 1 - Team Data'!$B$12:$R$112, MATCH(D6573, 'Appendix 1 - Team Data'!$B$12:$B$112,0),4)</f>
        <v>70</v>
      </c>
      <c r="J6573" s="25">
        <f t="shared" si="103"/>
        <v>1</v>
      </c>
    </row>
    <row r="6574" spans="2:10">
      <c r="B6574" s="3">
        <v>36487</v>
      </c>
      <c r="C6574" s="10" t="s">
        <v>259</v>
      </c>
      <c r="D6574" s="10" t="s">
        <v>216</v>
      </c>
      <c r="E6574" s="25">
        <v>0</v>
      </c>
      <c r="F6574" s="25">
        <v>1</v>
      </c>
      <c r="G6574" s="10" t="s">
        <v>288</v>
      </c>
      <c r="H6574" s="25">
        <f>INDEX('Appendix 1 - Team Data'!$B$12:$R$112, MATCH(C6574, 'Appendix 1 - Team Data'!$B$12:$B$112,0),4)</f>
        <v>10</v>
      </c>
      <c r="I6574" s="25">
        <f>INDEX('Appendix 1 - Team Data'!$B$12:$R$112, MATCH(D6574, 'Appendix 1 - Team Data'!$B$12:$B$112,0),4)</f>
        <v>70</v>
      </c>
      <c r="J6574" s="25">
        <f t="shared" si="103"/>
        <v>1</v>
      </c>
    </row>
    <row r="6575" spans="2:10">
      <c r="B6575" s="3">
        <v>36491</v>
      </c>
      <c r="C6575" s="10" t="s">
        <v>250</v>
      </c>
      <c r="D6575" s="10" t="s">
        <v>42</v>
      </c>
      <c r="E6575" s="25">
        <v>1</v>
      </c>
      <c r="F6575" s="25">
        <v>0</v>
      </c>
      <c r="G6575" s="10" t="s">
        <v>288</v>
      </c>
      <c r="H6575" s="25">
        <f>INDEX('Appendix 1 - Team Data'!$B$12:$R$112, MATCH(C6575, 'Appendix 1 - Team Data'!$B$12:$B$112,0),4)</f>
        <v>20</v>
      </c>
      <c r="I6575" s="25">
        <f>INDEX('Appendix 1 - Team Data'!$B$12:$R$112, MATCH(D6575, 'Appendix 1 - Team Data'!$B$12:$B$112,0),4)</f>
        <v>80</v>
      </c>
      <c r="J6575" s="25">
        <f t="shared" si="103"/>
        <v>1</v>
      </c>
    </row>
    <row r="6576" spans="2:10">
      <c r="B6576" s="3">
        <v>36491</v>
      </c>
      <c r="C6576" s="10" t="s">
        <v>249</v>
      </c>
      <c r="D6576" s="10" t="s">
        <v>240</v>
      </c>
      <c r="E6576" s="25">
        <v>0</v>
      </c>
      <c r="F6576" s="25">
        <v>1</v>
      </c>
      <c r="G6576" s="10" t="s">
        <v>290</v>
      </c>
      <c r="H6576" s="25">
        <f>INDEX('Appendix 1 - Team Data'!$B$12:$R$112, MATCH(C6576, 'Appendix 1 - Team Data'!$B$12:$B$112,0),4)</f>
        <v>20</v>
      </c>
      <c r="I6576" s="25">
        <f>INDEX('Appendix 1 - Team Data'!$B$12:$R$112, MATCH(D6576, 'Appendix 1 - Team Data'!$B$12:$B$112,0),4)</f>
        <v>30</v>
      </c>
      <c r="J6576" s="25">
        <f t="shared" si="103"/>
        <v>1</v>
      </c>
    </row>
    <row r="6577" spans="2:10">
      <c r="B6577" s="3">
        <v>36491</v>
      </c>
      <c r="C6577" s="10" t="s">
        <v>267</v>
      </c>
      <c r="D6577" s="10" t="s">
        <v>265</v>
      </c>
      <c r="E6577" s="25">
        <v>2</v>
      </c>
      <c r="F6577" s="25">
        <v>1</v>
      </c>
      <c r="G6577" s="10" t="s">
        <v>288</v>
      </c>
      <c r="H6577" s="25">
        <f>INDEX('Appendix 1 - Team Data'!$B$12:$R$112, MATCH(C6577, 'Appendix 1 - Team Data'!$B$12:$B$112,0),4)</f>
        <v>10</v>
      </c>
      <c r="I6577" s="25">
        <f>INDEX('Appendix 1 - Team Data'!$B$12:$R$112, MATCH(D6577, 'Appendix 1 - Team Data'!$B$12:$B$112,0),4)</f>
        <v>10</v>
      </c>
      <c r="J6577" s="25">
        <f t="shared" si="103"/>
        <v>1</v>
      </c>
    </row>
    <row r="6578" spans="2:10">
      <c r="B6578" s="3">
        <v>36534</v>
      </c>
      <c r="C6578" s="10" t="s">
        <v>41</v>
      </c>
      <c r="D6578" s="10" t="s">
        <v>23</v>
      </c>
      <c r="E6578" s="25">
        <v>2</v>
      </c>
      <c r="F6578" s="25">
        <v>1</v>
      </c>
      <c r="G6578" s="10" t="s">
        <v>288</v>
      </c>
      <c r="H6578" s="25">
        <f>INDEX('Appendix 1 - Team Data'!$B$12:$R$112, MATCH(C6578, 'Appendix 1 - Team Data'!$B$12:$B$112,0),4)</f>
        <v>80</v>
      </c>
      <c r="I6578" s="25">
        <f>INDEX('Appendix 1 - Team Data'!$B$12:$R$112, MATCH(D6578, 'Appendix 1 - Team Data'!$B$12:$B$112,0),4)</f>
        <v>70</v>
      </c>
      <c r="J6578" s="25">
        <f t="shared" si="103"/>
        <v>1</v>
      </c>
    </row>
    <row r="6579" spans="2:10">
      <c r="B6579" s="3">
        <v>36539</v>
      </c>
      <c r="C6579" s="10" t="s">
        <v>248</v>
      </c>
      <c r="D6579" s="10" t="s">
        <v>254</v>
      </c>
      <c r="E6579" s="25">
        <v>1</v>
      </c>
      <c r="F6579" s="25">
        <v>0</v>
      </c>
      <c r="G6579" s="10" t="s">
        <v>288</v>
      </c>
      <c r="H6579" s="25">
        <f>INDEX('Appendix 1 - Team Data'!$B$12:$R$112, MATCH(C6579, 'Appendix 1 - Team Data'!$B$12:$B$112,0),4)</f>
        <v>30</v>
      </c>
      <c r="I6579" s="25">
        <f>INDEX('Appendix 1 - Team Data'!$B$12:$R$112, MATCH(D6579, 'Appendix 1 - Team Data'!$B$12:$B$112,0),4)</f>
        <v>20</v>
      </c>
      <c r="J6579" s="25">
        <f t="shared" si="103"/>
        <v>1</v>
      </c>
    </row>
    <row r="6580" spans="2:10">
      <c r="B6580" s="3">
        <v>36541</v>
      </c>
      <c r="C6580" s="10" t="s">
        <v>247</v>
      </c>
      <c r="D6580" s="10" t="s">
        <v>254</v>
      </c>
      <c r="E6580" s="25">
        <v>2</v>
      </c>
      <c r="F6580" s="25">
        <v>1</v>
      </c>
      <c r="G6580" s="10" t="s">
        <v>288</v>
      </c>
      <c r="H6580" s="25">
        <f>INDEX('Appendix 1 - Team Data'!$B$12:$R$112, MATCH(C6580, 'Appendix 1 - Team Data'!$B$12:$B$112,0),4)</f>
        <v>30</v>
      </c>
      <c r="I6580" s="25">
        <f>INDEX('Appendix 1 - Team Data'!$B$12:$R$112, MATCH(D6580, 'Appendix 1 - Team Data'!$B$12:$B$112,0),4)</f>
        <v>20</v>
      </c>
      <c r="J6580" s="25">
        <f t="shared" si="103"/>
        <v>1</v>
      </c>
    </row>
    <row r="6581" spans="2:10">
      <c r="B6581" s="3">
        <v>36545</v>
      </c>
      <c r="C6581" s="10" t="s">
        <v>238</v>
      </c>
      <c r="D6581" s="10" t="s">
        <v>251</v>
      </c>
      <c r="E6581" s="25">
        <v>1</v>
      </c>
      <c r="F6581" s="25">
        <v>0</v>
      </c>
      <c r="G6581" s="10" t="s">
        <v>288</v>
      </c>
      <c r="H6581" s="25">
        <f>INDEX('Appendix 1 - Team Data'!$B$12:$R$112, MATCH(C6581, 'Appendix 1 - Team Data'!$B$12:$B$112,0),4)</f>
        <v>40</v>
      </c>
      <c r="I6581" s="25">
        <f>INDEX('Appendix 1 - Team Data'!$B$12:$R$112, MATCH(D6581, 'Appendix 1 - Team Data'!$B$12:$B$112,0),4)</f>
        <v>20</v>
      </c>
      <c r="J6581" s="25">
        <f t="shared" si="103"/>
        <v>1</v>
      </c>
    </row>
    <row r="6582" spans="2:10">
      <c r="B6582" s="3">
        <v>36546</v>
      </c>
      <c r="C6582" s="10" t="s">
        <v>254</v>
      </c>
      <c r="D6582" s="10" t="s">
        <v>43</v>
      </c>
      <c r="E6582" s="25">
        <v>0</v>
      </c>
      <c r="F6582" s="25">
        <v>1</v>
      </c>
      <c r="G6582" s="10" t="s">
        <v>288</v>
      </c>
      <c r="H6582" s="25">
        <f>INDEX('Appendix 1 - Team Data'!$B$12:$R$112, MATCH(C6582, 'Appendix 1 - Team Data'!$B$12:$B$112,0),4)</f>
        <v>20</v>
      </c>
      <c r="I6582" s="25">
        <f>INDEX('Appendix 1 - Team Data'!$B$12:$R$112, MATCH(D6582, 'Appendix 1 - Team Data'!$B$12:$B$112,0),4)</f>
        <v>70</v>
      </c>
      <c r="J6582" s="25">
        <f t="shared" si="103"/>
        <v>1</v>
      </c>
    </row>
    <row r="6583" spans="2:10">
      <c r="B6583" s="3">
        <v>36551</v>
      </c>
      <c r="C6583" s="10" t="s">
        <v>269</v>
      </c>
      <c r="D6583" s="10" t="s">
        <v>265</v>
      </c>
      <c r="E6583" s="25">
        <v>3</v>
      </c>
      <c r="F6583" s="25">
        <v>2</v>
      </c>
      <c r="G6583" s="10" t="s">
        <v>288</v>
      </c>
      <c r="H6583" s="25">
        <f>INDEX('Appendix 1 - Team Data'!$B$12:$R$112, MATCH(C6583, 'Appendix 1 - Team Data'!$B$12:$B$112,0),4)</f>
        <v>0</v>
      </c>
      <c r="I6583" s="25">
        <f>INDEX('Appendix 1 - Team Data'!$B$12:$R$112, MATCH(D6583, 'Appendix 1 - Team Data'!$B$12:$B$112,0),4)</f>
        <v>10</v>
      </c>
      <c r="J6583" s="25">
        <f t="shared" si="103"/>
        <v>1</v>
      </c>
    </row>
    <row r="6584" spans="2:10">
      <c r="B6584" s="3">
        <v>36553</v>
      </c>
      <c r="C6584" s="10" t="s">
        <v>17</v>
      </c>
      <c r="D6584" s="10" t="s">
        <v>51</v>
      </c>
      <c r="E6584" s="25">
        <v>1</v>
      </c>
      <c r="F6584" s="25">
        <v>0</v>
      </c>
      <c r="G6584" s="10" t="s">
        <v>306</v>
      </c>
      <c r="H6584" s="25">
        <f>INDEX('Appendix 1 - Team Data'!$B$12:$R$112, MATCH(C6584, 'Appendix 1 - Team Data'!$B$12:$B$112,0),4)</f>
        <v>50</v>
      </c>
      <c r="I6584" s="25">
        <f>INDEX('Appendix 1 - Team Data'!$B$12:$R$112, MATCH(D6584, 'Appendix 1 - Team Data'!$B$12:$B$112,0),4)</f>
        <v>70</v>
      </c>
      <c r="J6584" s="25">
        <f t="shared" si="103"/>
        <v>1</v>
      </c>
    </row>
    <row r="6585" spans="2:10">
      <c r="B6585" s="3">
        <v>36558</v>
      </c>
      <c r="C6585" s="10" t="s">
        <v>37</v>
      </c>
      <c r="D6585" s="10" t="s">
        <v>213</v>
      </c>
      <c r="E6585" s="25">
        <v>1</v>
      </c>
      <c r="F6585" s="25">
        <v>0</v>
      </c>
      <c r="G6585" s="10" t="s">
        <v>288</v>
      </c>
      <c r="H6585" s="25">
        <f>INDEX('Appendix 1 - Team Data'!$B$12:$R$112, MATCH(C6585, 'Appendix 1 - Team Data'!$B$12:$B$112,0),4)</f>
        <v>60</v>
      </c>
      <c r="I6585" s="25">
        <f>INDEX('Appendix 1 - Team Data'!$B$12:$R$112, MATCH(D6585, 'Appendix 1 - Team Data'!$B$12:$B$112,0),4)</f>
        <v>80</v>
      </c>
      <c r="J6585" s="25">
        <f t="shared" si="103"/>
        <v>1</v>
      </c>
    </row>
    <row r="6586" spans="2:10">
      <c r="B6586" s="3">
        <v>36558</v>
      </c>
      <c r="C6586" s="10" t="s">
        <v>244</v>
      </c>
      <c r="D6586" s="10" t="s">
        <v>31</v>
      </c>
      <c r="E6586" s="25">
        <v>0</v>
      </c>
      <c r="F6586" s="25">
        <v>1</v>
      </c>
      <c r="G6586" s="10" t="s">
        <v>299</v>
      </c>
      <c r="H6586" s="25">
        <f>INDEX('Appendix 1 - Team Data'!$B$12:$R$112, MATCH(C6586, 'Appendix 1 - Team Data'!$B$12:$B$112,0),4)</f>
        <v>30</v>
      </c>
      <c r="I6586" s="25">
        <f>INDEX('Appendix 1 - Team Data'!$B$12:$R$112, MATCH(D6586, 'Appendix 1 - Team Data'!$B$12:$B$112,0),4)</f>
        <v>70</v>
      </c>
      <c r="J6586" s="25">
        <f t="shared" si="103"/>
        <v>1</v>
      </c>
    </row>
    <row r="6587" spans="2:10">
      <c r="B6587" s="3">
        <v>36561</v>
      </c>
      <c r="C6587" s="10" t="s">
        <v>259</v>
      </c>
      <c r="D6587" s="10" t="s">
        <v>213</v>
      </c>
      <c r="E6587" s="25">
        <v>2</v>
      </c>
      <c r="F6587" s="25">
        <v>1</v>
      </c>
      <c r="G6587" s="10" t="s">
        <v>288</v>
      </c>
      <c r="H6587" s="25">
        <f>INDEX('Appendix 1 - Team Data'!$B$12:$R$112, MATCH(C6587, 'Appendix 1 - Team Data'!$B$12:$B$112,0),4)</f>
        <v>10</v>
      </c>
      <c r="I6587" s="25">
        <f>INDEX('Appendix 1 - Team Data'!$B$12:$R$112, MATCH(D6587, 'Appendix 1 - Team Data'!$B$12:$B$112,0),4)</f>
        <v>80</v>
      </c>
      <c r="J6587" s="25">
        <f t="shared" si="103"/>
        <v>1</v>
      </c>
    </row>
    <row r="6588" spans="2:10">
      <c r="B6588" s="3">
        <v>36561</v>
      </c>
      <c r="C6588" s="10" t="s">
        <v>53</v>
      </c>
      <c r="D6588" s="10" t="s">
        <v>41</v>
      </c>
      <c r="E6588" s="25">
        <v>0</v>
      </c>
      <c r="F6588" s="25">
        <v>1</v>
      </c>
      <c r="G6588" s="10" t="s">
        <v>303</v>
      </c>
      <c r="H6588" s="25">
        <f>INDEX('Appendix 1 - Team Data'!$B$12:$R$112, MATCH(C6588, 'Appendix 1 - Team Data'!$B$12:$B$112,0),4)</f>
        <v>50</v>
      </c>
      <c r="I6588" s="25">
        <f>INDEX('Appendix 1 - Team Data'!$B$12:$R$112, MATCH(D6588, 'Appendix 1 - Team Data'!$B$12:$B$112,0),4)</f>
        <v>80</v>
      </c>
      <c r="J6588" s="25">
        <f t="shared" si="103"/>
        <v>1</v>
      </c>
    </row>
    <row r="6589" spans="2:10">
      <c r="B6589" s="3">
        <v>36562</v>
      </c>
      <c r="C6589" s="10" t="s">
        <v>231</v>
      </c>
      <c r="D6589" s="10" t="s">
        <v>251</v>
      </c>
      <c r="E6589" s="25">
        <v>2</v>
      </c>
      <c r="F6589" s="25">
        <v>1</v>
      </c>
      <c r="G6589" s="10" t="s">
        <v>306</v>
      </c>
      <c r="H6589" s="25">
        <f>INDEX('Appendix 1 - Team Data'!$B$12:$R$112, MATCH(C6589, 'Appendix 1 - Team Data'!$B$12:$B$112,0),4)</f>
        <v>40</v>
      </c>
      <c r="I6589" s="25">
        <f>INDEX('Appendix 1 - Team Data'!$B$12:$R$112, MATCH(D6589, 'Appendix 1 - Team Data'!$B$12:$B$112,0),4)</f>
        <v>20</v>
      </c>
      <c r="J6589" s="25">
        <f t="shared" si="103"/>
        <v>1</v>
      </c>
    </row>
    <row r="6590" spans="2:10">
      <c r="B6590" s="3">
        <v>36562</v>
      </c>
      <c r="C6590" s="10" t="s">
        <v>263</v>
      </c>
      <c r="D6590" s="10" t="s">
        <v>264</v>
      </c>
      <c r="E6590" s="25">
        <v>2</v>
      </c>
      <c r="F6590" s="25">
        <v>1</v>
      </c>
      <c r="G6590" s="10" t="s">
        <v>326</v>
      </c>
      <c r="H6590" s="25">
        <f>INDEX('Appendix 1 - Team Data'!$B$12:$R$112, MATCH(C6590, 'Appendix 1 - Team Data'!$B$12:$B$112,0),4)</f>
        <v>10</v>
      </c>
      <c r="I6590" s="25">
        <f>INDEX('Appendix 1 - Team Data'!$B$12:$R$112, MATCH(D6590, 'Appendix 1 - Team Data'!$B$12:$B$112,0),4)</f>
        <v>10</v>
      </c>
      <c r="J6590" s="25">
        <f t="shared" si="103"/>
        <v>1</v>
      </c>
    </row>
    <row r="6591" spans="2:10">
      <c r="B6591" s="3">
        <v>36562</v>
      </c>
      <c r="C6591" s="10" t="s">
        <v>250</v>
      </c>
      <c r="D6591" s="10" t="s">
        <v>234</v>
      </c>
      <c r="E6591" s="25">
        <v>1</v>
      </c>
      <c r="F6591" s="25">
        <v>0</v>
      </c>
      <c r="G6591" s="10" t="s">
        <v>306</v>
      </c>
      <c r="H6591" s="25">
        <f>INDEX('Appendix 1 - Team Data'!$B$12:$R$112, MATCH(C6591, 'Appendix 1 - Team Data'!$B$12:$B$112,0),4)</f>
        <v>20</v>
      </c>
      <c r="I6591" s="25">
        <f>INDEX('Appendix 1 - Team Data'!$B$12:$R$112, MATCH(D6591, 'Appendix 1 - Team Data'!$B$12:$B$112,0),4)</f>
        <v>40</v>
      </c>
      <c r="J6591" s="25">
        <f t="shared" si="103"/>
        <v>1</v>
      </c>
    </row>
    <row r="6592" spans="2:10">
      <c r="B6592" s="3">
        <v>36563</v>
      </c>
      <c r="C6592" s="10" t="s">
        <v>17</v>
      </c>
      <c r="D6592" s="10" t="s">
        <v>47</v>
      </c>
      <c r="E6592" s="25">
        <v>0</v>
      </c>
      <c r="F6592" s="25">
        <v>1</v>
      </c>
      <c r="G6592" s="10" t="s">
        <v>306</v>
      </c>
      <c r="H6592" s="25">
        <f>INDEX('Appendix 1 - Team Data'!$B$12:$R$112, MATCH(C6592, 'Appendix 1 - Team Data'!$B$12:$B$112,0),4)</f>
        <v>50</v>
      </c>
      <c r="I6592" s="25">
        <f>INDEX('Appendix 1 - Team Data'!$B$12:$R$112, MATCH(D6592, 'Appendix 1 - Team Data'!$B$12:$B$112,0),4)</f>
        <v>40</v>
      </c>
      <c r="J6592" s="25">
        <f t="shared" si="103"/>
        <v>1</v>
      </c>
    </row>
    <row r="6593" spans="2:10">
      <c r="B6593" s="3">
        <v>36563</v>
      </c>
      <c r="C6593" s="10" t="s">
        <v>33</v>
      </c>
      <c r="D6593" s="10" t="s">
        <v>51</v>
      </c>
      <c r="E6593" s="25">
        <v>2</v>
      </c>
      <c r="F6593" s="25">
        <v>1</v>
      </c>
      <c r="G6593" s="10" t="s">
        <v>306</v>
      </c>
      <c r="H6593" s="25">
        <f>INDEX('Appendix 1 - Team Data'!$B$12:$R$112, MATCH(C6593, 'Appendix 1 - Team Data'!$B$12:$B$112,0),4)</f>
        <v>50</v>
      </c>
      <c r="I6593" s="25">
        <f>INDEX('Appendix 1 - Team Data'!$B$12:$R$112, MATCH(D6593, 'Appendix 1 - Team Data'!$B$12:$B$112,0),4)</f>
        <v>70</v>
      </c>
      <c r="J6593" s="25">
        <f t="shared" si="103"/>
        <v>1</v>
      </c>
    </row>
    <row r="6594" spans="2:10">
      <c r="B6594" s="3">
        <v>36565</v>
      </c>
      <c r="C6594" s="10" t="s">
        <v>233</v>
      </c>
      <c r="D6594" s="10" t="s">
        <v>216</v>
      </c>
      <c r="E6594" s="25">
        <v>1</v>
      </c>
      <c r="F6594" s="25">
        <v>0</v>
      </c>
      <c r="G6594" s="10" t="s">
        <v>288</v>
      </c>
      <c r="H6594" s="25">
        <f>INDEX('Appendix 1 - Team Data'!$B$12:$R$112, MATCH(C6594, 'Appendix 1 - Team Data'!$B$12:$B$112,0),4)</f>
        <v>40</v>
      </c>
      <c r="I6594" s="25">
        <f>INDEX('Appendix 1 - Team Data'!$B$12:$R$112, MATCH(D6594, 'Appendix 1 - Team Data'!$B$12:$B$112,0),4)</f>
        <v>70</v>
      </c>
      <c r="J6594" s="25">
        <f t="shared" si="103"/>
        <v>1</v>
      </c>
    </row>
    <row r="6595" spans="2:10">
      <c r="B6595" s="3">
        <v>36565</v>
      </c>
      <c r="C6595" s="10" t="s">
        <v>213</v>
      </c>
      <c r="D6595" s="10" t="s">
        <v>26</v>
      </c>
      <c r="E6595" s="25">
        <v>2</v>
      </c>
      <c r="F6595" s="25">
        <v>1</v>
      </c>
      <c r="G6595" s="10" t="s">
        <v>288</v>
      </c>
      <c r="H6595" s="25">
        <f>INDEX('Appendix 1 - Team Data'!$B$12:$R$112, MATCH(C6595, 'Appendix 1 - Team Data'!$B$12:$B$112,0),4)</f>
        <v>80</v>
      </c>
      <c r="I6595" s="25">
        <f>INDEX('Appendix 1 - Team Data'!$B$12:$R$112, MATCH(D6595, 'Appendix 1 - Team Data'!$B$12:$B$112,0),4)</f>
        <v>60</v>
      </c>
      <c r="J6595" s="25">
        <f t="shared" si="103"/>
        <v>1</v>
      </c>
    </row>
    <row r="6596" spans="2:10">
      <c r="B6596" s="3">
        <v>36568</v>
      </c>
      <c r="C6596" s="10" t="s">
        <v>213</v>
      </c>
      <c r="D6596" s="10" t="s">
        <v>233</v>
      </c>
      <c r="E6596" s="25">
        <v>3</v>
      </c>
      <c r="F6596" s="25">
        <v>2</v>
      </c>
      <c r="G6596" s="10" t="s">
        <v>288</v>
      </c>
      <c r="H6596" s="25">
        <f>INDEX('Appendix 1 - Team Data'!$B$12:$R$112, MATCH(C6596, 'Appendix 1 - Team Data'!$B$12:$B$112,0),4)</f>
        <v>80</v>
      </c>
      <c r="I6596" s="25">
        <f>INDEX('Appendix 1 - Team Data'!$B$12:$R$112, MATCH(D6596, 'Appendix 1 - Team Data'!$B$12:$B$112,0),4)</f>
        <v>40</v>
      </c>
      <c r="J6596" s="25">
        <f t="shared" si="103"/>
        <v>1</v>
      </c>
    </row>
    <row r="6597" spans="2:10">
      <c r="B6597" s="3">
        <v>36568</v>
      </c>
      <c r="C6597" s="10" t="s">
        <v>52</v>
      </c>
      <c r="D6597" s="10" t="s">
        <v>247</v>
      </c>
      <c r="E6597" s="25">
        <v>1</v>
      </c>
      <c r="F6597" s="25">
        <v>0</v>
      </c>
      <c r="G6597" s="10" t="s">
        <v>302</v>
      </c>
      <c r="H6597" s="25">
        <f>INDEX('Appendix 1 - Team Data'!$B$12:$R$112, MATCH(C6597, 'Appendix 1 - Team Data'!$B$12:$B$112,0),4)</f>
        <v>90</v>
      </c>
      <c r="I6597" s="25">
        <f>INDEX('Appendix 1 - Team Data'!$B$12:$R$112, MATCH(D6597, 'Appendix 1 - Team Data'!$B$12:$B$112,0),4)</f>
        <v>30</v>
      </c>
      <c r="J6597" s="25">
        <f t="shared" si="103"/>
        <v>1</v>
      </c>
    </row>
    <row r="6598" spans="2:10">
      <c r="B6598" s="3">
        <v>36576</v>
      </c>
      <c r="C6598" s="10" t="s">
        <v>41</v>
      </c>
      <c r="D6598" s="10" t="s">
        <v>255</v>
      </c>
      <c r="E6598" s="25">
        <v>1</v>
      </c>
      <c r="F6598" s="25">
        <v>2</v>
      </c>
      <c r="G6598" s="10" t="s">
        <v>302</v>
      </c>
      <c r="H6598" s="25">
        <f>INDEX('Appendix 1 - Team Data'!$B$12:$R$112, MATCH(C6598, 'Appendix 1 - Team Data'!$B$12:$B$112,0),4)</f>
        <v>80</v>
      </c>
      <c r="I6598" s="25">
        <f>INDEX('Appendix 1 - Team Data'!$B$12:$R$112, MATCH(D6598, 'Appendix 1 - Team Data'!$B$12:$B$112,0),4)</f>
        <v>20</v>
      </c>
      <c r="J6598" s="25">
        <f t="shared" si="103"/>
        <v>1</v>
      </c>
    </row>
    <row r="6599" spans="2:10">
      <c r="B6599" s="3">
        <v>36577</v>
      </c>
      <c r="C6599" s="10" t="s">
        <v>253</v>
      </c>
      <c r="D6599" s="10" t="s">
        <v>249</v>
      </c>
      <c r="E6599" s="25">
        <v>0</v>
      </c>
      <c r="F6599" s="25">
        <v>1</v>
      </c>
      <c r="G6599" s="10" t="s">
        <v>288</v>
      </c>
      <c r="H6599" s="25">
        <f>INDEX('Appendix 1 - Team Data'!$B$12:$R$112, MATCH(C6599, 'Appendix 1 - Team Data'!$B$12:$B$112,0),4)</f>
        <v>20</v>
      </c>
      <c r="I6599" s="25">
        <f>INDEX('Appendix 1 - Team Data'!$B$12:$R$112, MATCH(D6599, 'Appendix 1 - Team Data'!$B$12:$B$112,0),4)</f>
        <v>20</v>
      </c>
      <c r="J6599" s="25">
        <f t="shared" si="103"/>
        <v>1</v>
      </c>
    </row>
    <row r="6600" spans="2:10">
      <c r="B6600" s="3">
        <v>36579</v>
      </c>
      <c r="C6600" s="10" t="s">
        <v>52</v>
      </c>
      <c r="D6600" s="10" t="s">
        <v>27</v>
      </c>
      <c r="E6600" s="25">
        <v>2</v>
      </c>
      <c r="F6600" s="25">
        <v>1</v>
      </c>
      <c r="G6600" s="10" t="s">
        <v>302</v>
      </c>
      <c r="H6600" s="25">
        <f>INDEX('Appendix 1 - Team Data'!$B$12:$R$112, MATCH(C6600, 'Appendix 1 - Team Data'!$B$12:$B$112,0),4)</f>
        <v>90</v>
      </c>
      <c r="I6600" s="25">
        <f>INDEX('Appendix 1 - Team Data'!$B$12:$R$112, MATCH(D6600, 'Appendix 1 - Team Data'!$B$12:$B$112,0),4)</f>
        <v>80</v>
      </c>
      <c r="J6600" s="25">
        <f t="shared" si="103"/>
        <v>1</v>
      </c>
    </row>
    <row r="6601" spans="2:10">
      <c r="B6601" s="3">
        <v>36579</v>
      </c>
      <c r="C6601" s="10" t="s">
        <v>25</v>
      </c>
      <c r="D6601" s="10" t="s">
        <v>50</v>
      </c>
      <c r="E6601" s="25">
        <v>1</v>
      </c>
      <c r="F6601" s="25">
        <v>0</v>
      </c>
      <c r="G6601" s="10" t="s">
        <v>288</v>
      </c>
      <c r="H6601" s="25">
        <f>INDEX('Appendix 1 - Team Data'!$B$12:$R$112, MATCH(C6601, 'Appendix 1 - Team Data'!$B$12:$B$112,0),4)</f>
        <v>90</v>
      </c>
      <c r="I6601" s="25">
        <f>INDEX('Appendix 1 - Team Data'!$B$12:$R$112, MATCH(D6601, 'Appendix 1 - Team Data'!$B$12:$B$112,0),4)</f>
        <v>80</v>
      </c>
      <c r="J6601" s="25">
        <f t="shared" si="103"/>
        <v>1</v>
      </c>
    </row>
    <row r="6602" spans="2:10">
      <c r="B6602" s="3">
        <v>36579</v>
      </c>
      <c r="C6602" s="10" t="s">
        <v>211</v>
      </c>
      <c r="D6602" s="10" t="s">
        <v>42</v>
      </c>
      <c r="E6602" s="25">
        <v>1</v>
      </c>
      <c r="F6602" s="25">
        <v>0</v>
      </c>
      <c r="G6602" s="10" t="s">
        <v>288</v>
      </c>
      <c r="H6602" s="25">
        <f>INDEX('Appendix 1 - Team Data'!$B$12:$R$112, MATCH(C6602, 'Appendix 1 - Team Data'!$B$12:$B$112,0),4)</f>
        <v>90</v>
      </c>
      <c r="I6602" s="25">
        <f>INDEX('Appendix 1 - Team Data'!$B$12:$R$112, MATCH(D6602, 'Appendix 1 - Team Data'!$B$12:$B$112,0),4)</f>
        <v>80</v>
      </c>
      <c r="J6602" s="25">
        <f t="shared" si="103"/>
        <v>1</v>
      </c>
    </row>
    <row r="6603" spans="2:10">
      <c r="B6603" s="3">
        <v>36579</v>
      </c>
      <c r="C6603" s="10" t="s">
        <v>256</v>
      </c>
      <c r="D6603" s="10" t="s">
        <v>38</v>
      </c>
      <c r="E6603" s="25">
        <v>1</v>
      </c>
      <c r="F6603" s="25">
        <v>2</v>
      </c>
      <c r="G6603" s="10" t="s">
        <v>288</v>
      </c>
      <c r="H6603" s="25">
        <f>INDEX('Appendix 1 - Team Data'!$B$12:$R$112, MATCH(C6603, 'Appendix 1 - Team Data'!$B$12:$B$112,0),4)</f>
        <v>20</v>
      </c>
      <c r="I6603" s="25">
        <f>INDEX('Appendix 1 - Team Data'!$B$12:$R$112, MATCH(D6603, 'Appendix 1 - Team Data'!$B$12:$B$112,0),4)</f>
        <v>70</v>
      </c>
      <c r="J6603" s="25">
        <f t="shared" si="103"/>
        <v>1</v>
      </c>
    </row>
    <row r="6604" spans="2:10">
      <c r="B6604" s="3">
        <v>36579</v>
      </c>
      <c r="C6604" s="10" t="s">
        <v>212</v>
      </c>
      <c r="D6604" s="10" t="s">
        <v>40</v>
      </c>
      <c r="E6604" s="25">
        <v>2</v>
      </c>
      <c r="F6604" s="25">
        <v>1</v>
      </c>
      <c r="G6604" s="10" t="s">
        <v>288</v>
      </c>
      <c r="H6604" s="25">
        <f>INDEX('Appendix 1 - Team Data'!$B$12:$R$112, MATCH(C6604, 'Appendix 1 - Team Data'!$B$12:$B$112,0),4)</f>
        <v>80</v>
      </c>
      <c r="I6604" s="25">
        <f>INDEX('Appendix 1 - Team Data'!$B$12:$R$112, MATCH(D6604, 'Appendix 1 - Team Data'!$B$12:$B$112,0),4)</f>
        <v>90</v>
      </c>
      <c r="J6604" s="25">
        <f t="shared" si="103"/>
        <v>1</v>
      </c>
    </row>
    <row r="6605" spans="2:10">
      <c r="B6605" s="3">
        <v>36579</v>
      </c>
      <c r="C6605" s="10" t="s">
        <v>270</v>
      </c>
      <c r="D6605" s="10" t="s">
        <v>214</v>
      </c>
      <c r="E6605" s="25">
        <v>0</v>
      </c>
      <c r="F6605" s="25">
        <v>1</v>
      </c>
      <c r="G6605" s="10" t="s">
        <v>288</v>
      </c>
      <c r="H6605" s="25">
        <f>INDEX('Appendix 1 - Team Data'!$B$12:$R$112, MATCH(C6605, 'Appendix 1 - Team Data'!$B$12:$B$112,0),4)</f>
        <v>0</v>
      </c>
      <c r="I6605" s="25">
        <f>INDEX('Appendix 1 - Team Data'!$B$12:$R$112, MATCH(D6605, 'Appendix 1 - Team Data'!$B$12:$B$112,0),4)</f>
        <v>70</v>
      </c>
      <c r="J6605" s="25">
        <f t="shared" si="103"/>
        <v>1</v>
      </c>
    </row>
    <row r="6606" spans="2:10">
      <c r="B6606" s="3">
        <v>36579</v>
      </c>
      <c r="C6606" s="10" t="s">
        <v>249</v>
      </c>
      <c r="D6606" s="10" t="s">
        <v>36</v>
      </c>
      <c r="E6606" s="25">
        <v>1</v>
      </c>
      <c r="F6606" s="25">
        <v>0</v>
      </c>
      <c r="G6606" s="10" t="s">
        <v>288</v>
      </c>
      <c r="H6606" s="25">
        <f>INDEX('Appendix 1 - Team Data'!$B$12:$R$112, MATCH(C6606, 'Appendix 1 - Team Data'!$B$12:$B$112,0),4)</f>
        <v>20</v>
      </c>
      <c r="I6606" s="25">
        <f>INDEX('Appendix 1 - Team Data'!$B$12:$R$112, MATCH(D6606, 'Appendix 1 - Team Data'!$B$12:$B$112,0),4)</f>
        <v>80</v>
      </c>
      <c r="J6606" s="25">
        <f t="shared" si="103"/>
        <v>1</v>
      </c>
    </row>
    <row r="6607" spans="2:10">
      <c r="B6607" s="3">
        <v>36613</v>
      </c>
      <c r="C6607" s="10" t="s">
        <v>38</v>
      </c>
      <c r="D6607" s="10" t="s">
        <v>248</v>
      </c>
      <c r="E6607" s="25">
        <v>1</v>
      </c>
      <c r="F6607" s="25">
        <v>0</v>
      </c>
      <c r="G6607" s="10" t="s">
        <v>288</v>
      </c>
      <c r="H6607" s="25">
        <f>INDEX('Appendix 1 - Team Data'!$B$12:$R$112, MATCH(C6607, 'Appendix 1 - Team Data'!$B$12:$B$112,0),4)</f>
        <v>70</v>
      </c>
      <c r="I6607" s="25">
        <f>INDEX('Appendix 1 - Team Data'!$B$12:$R$112, MATCH(D6607, 'Appendix 1 - Team Data'!$B$12:$B$112,0),4)</f>
        <v>30</v>
      </c>
      <c r="J6607" s="25">
        <f t="shared" si="103"/>
        <v>1</v>
      </c>
    </row>
    <row r="6608" spans="2:10">
      <c r="B6608" s="3">
        <v>36614</v>
      </c>
      <c r="C6608" s="10" t="s">
        <v>20</v>
      </c>
      <c r="D6608" s="10" t="s">
        <v>28</v>
      </c>
      <c r="E6608" s="25">
        <v>2</v>
      </c>
      <c r="F6608" s="25">
        <v>1</v>
      </c>
      <c r="G6608" s="10" t="s">
        <v>288</v>
      </c>
      <c r="H6608" s="25">
        <f>INDEX('Appendix 1 - Team Data'!$B$12:$R$112, MATCH(C6608, 'Appendix 1 - Team Data'!$B$12:$B$112,0),4)</f>
        <v>90</v>
      </c>
      <c r="I6608" s="25">
        <f>INDEX('Appendix 1 - Team Data'!$B$12:$R$112, MATCH(D6608, 'Appendix 1 - Team Data'!$B$12:$B$112,0),4)</f>
        <v>80</v>
      </c>
      <c r="J6608" s="25">
        <f t="shared" si="103"/>
        <v>1</v>
      </c>
    </row>
    <row r="6609" spans="2:10">
      <c r="B6609" s="3">
        <v>36614</v>
      </c>
      <c r="C6609" s="10" t="s">
        <v>18</v>
      </c>
      <c r="D6609" s="10" t="s">
        <v>227</v>
      </c>
      <c r="E6609" s="25">
        <v>1</v>
      </c>
      <c r="F6609" s="25">
        <v>0</v>
      </c>
      <c r="G6609" s="10" t="s">
        <v>289</v>
      </c>
      <c r="H6609" s="25">
        <f>INDEX('Appendix 1 - Team Data'!$B$12:$R$112, MATCH(C6609, 'Appendix 1 - Team Data'!$B$12:$B$112,0),4)</f>
        <v>80</v>
      </c>
      <c r="I6609" s="25">
        <f>INDEX('Appendix 1 - Team Data'!$B$12:$R$112, MATCH(D6609, 'Appendix 1 - Team Data'!$B$12:$B$112,0),4)</f>
        <v>50</v>
      </c>
      <c r="J6609" s="25">
        <f t="shared" si="103"/>
        <v>1</v>
      </c>
    </row>
    <row r="6610" spans="2:10">
      <c r="B6610" s="3">
        <v>36614</v>
      </c>
      <c r="C6610" s="10" t="s">
        <v>214</v>
      </c>
      <c r="D6610" s="10" t="s">
        <v>244</v>
      </c>
      <c r="E6610" s="25">
        <v>1</v>
      </c>
      <c r="F6610" s="25">
        <v>2</v>
      </c>
      <c r="G6610" s="10" t="s">
        <v>288</v>
      </c>
      <c r="H6610" s="25">
        <f>INDEX('Appendix 1 - Team Data'!$B$12:$R$112, MATCH(C6610, 'Appendix 1 - Team Data'!$B$12:$B$112,0),4)</f>
        <v>70</v>
      </c>
      <c r="I6610" s="25">
        <f>INDEX('Appendix 1 - Team Data'!$B$12:$R$112, MATCH(D6610, 'Appendix 1 - Team Data'!$B$12:$B$112,0),4)</f>
        <v>30</v>
      </c>
      <c r="J6610" s="25">
        <f t="shared" si="103"/>
        <v>1</v>
      </c>
    </row>
    <row r="6611" spans="2:10">
      <c r="B6611" s="3">
        <v>36618</v>
      </c>
      <c r="C6611" s="10" t="s">
        <v>259</v>
      </c>
      <c r="D6611" s="10" t="s">
        <v>271</v>
      </c>
      <c r="E6611" s="25">
        <v>0</v>
      </c>
      <c r="F6611" s="25">
        <v>1</v>
      </c>
      <c r="G6611" s="10" t="s">
        <v>289</v>
      </c>
      <c r="H6611" s="25">
        <f>INDEX('Appendix 1 - Team Data'!$B$12:$R$112, MATCH(C6611, 'Appendix 1 - Team Data'!$B$12:$B$112,0),4)</f>
        <v>10</v>
      </c>
      <c r="I6611" s="25">
        <f>INDEX('Appendix 1 - Team Data'!$B$12:$R$112, MATCH(D6611, 'Appendix 1 - Team Data'!$B$12:$B$112,0),4)</f>
        <v>0</v>
      </c>
      <c r="J6611" s="25">
        <f t="shared" si="103"/>
        <v>1</v>
      </c>
    </row>
    <row r="6612" spans="2:10">
      <c r="B6612" s="3">
        <v>36618</v>
      </c>
      <c r="C6612" s="10" t="s">
        <v>46</v>
      </c>
      <c r="D6612" s="10" t="s">
        <v>237</v>
      </c>
      <c r="E6612" s="25">
        <v>1</v>
      </c>
      <c r="F6612" s="25">
        <v>0</v>
      </c>
      <c r="G6612" s="10" t="s">
        <v>289</v>
      </c>
      <c r="H6612" s="25">
        <f>INDEX('Appendix 1 - Team Data'!$B$12:$R$112, MATCH(C6612, 'Appendix 1 - Team Data'!$B$12:$B$112,0),4)</f>
        <v>50</v>
      </c>
      <c r="I6612" s="25">
        <f>INDEX('Appendix 1 - Team Data'!$B$12:$R$112, MATCH(D6612, 'Appendix 1 - Team Data'!$B$12:$B$112,0),4)</f>
        <v>40</v>
      </c>
      <c r="J6612" s="25">
        <f t="shared" si="103"/>
        <v>1</v>
      </c>
    </row>
    <row r="6613" spans="2:10">
      <c r="B6613" s="3">
        <v>36618</v>
      </c>
      <c r="C6613" s="10" t="s">
        <v>241</v>
      </c>
      <c r="D6613" s="10" t="s">
        <v>23</v>
      </c>
      <c r="E6613" s="25">
        <v>0</v>
      </c>
      <c r="F6613" s="25">
        <v>1</v>
      </c>
      <c r="G6613" s="10" t="s">
        <v>290</v>
      </c>
      <c r="H6613" s="25">
        <f>INDEX('Appendix 1 - Team Data'!$B$12:$R$112, MATCH(C6613, 'Appendix 1 - Team Data'!$B$12:$B$112,0),4)</f>
        <v>30</v>
      </c>
      <c r="I6613" s="25">
        <f>INDEX('Appendix 1 - Team Data'!$B$12:$R$112, MATCH(D6613, 'Appendix 1 - Team Data'!$B$12:$B$112,0),4)</f>
        <v>70</v>
      </c>
      <c r="J6613" s="25">
        <f t="shared" ref="J6613:J6676" si="104">ABS(F6613-E6613)</f>
        <v>1</v>
      </c>
    </row>
    <row r="6614" spans="2:10">
      <c r="B6614" s="3">
        <v>36635</v>
      </c>
      <c r="C6614" s="10" t="s">
        <v>257</v>
      </c>
      <c r="D6614" s="10" t="s">
        <v>238</v>
      </c>
      <c r="E6614" s="25">
        <v>2</v>
      </c>
      <c r="F6614" s="25">
        <v>1</v>
      </c>
      <c r="G6614" s="10" t="s">
        <v>288</v>
      </c>
      <c r="H6614" s="25">
        <f>INDEX('Appendix 1 - Team Data'!$B$12:$R$112, MATCH(C6614, 'Appendix 1 - Team Data'!$B$12:$B$112,0),4)</f>
        <v>20</v>
      </c>
      <c r="I6614" s="25">
        <f>INDEX('Appendix 1 - Team Data'!$B$12:$R$112, MATCH(D6614, 'Appendix 1 - Team Data'!$B$12:$B$112,0),4)</f>
        <v>40</v>
      </c>
      <c r="J6614" s="25">
        <f t="shared" si="104"/>
        <v>1</v>
      </c>
    </row>
    <row r="6615" spans="2:10">
      <c r="B6615" s="3">
        <v>36642</v>
      </c>
      <c r="C6615" s="10" t="s">
        <v>226</v>
      </c>
      <c r="D6615" s="10" t="s">
        <v>32</v>
      </c>
      <c r="E6615" s="25">
        <v>1</v>
      </c>
      <c r="F6615" s="25">
        <v>2</v>
      </c>
      <c r="G6615" s="10" t="s">
        <v>288</v>
      </c>
      <c r="H6615" s="25">
        <f>INDEX('Appendix 1 - Team Data'!$B$12:$R$112, MATCH(C6615, 'Appendix 1 - Team Data'!$B$12:$B$112,0),4)</f>
        <v>60</v>
      </c>
      <c r="I6615" s="25">
        <f>INDEX('Appendix 1 - Team Data'!$B$12:$R$112, MATCH(D6615, 'Appendix 1 - Team Data'!$B$12:$B$112,0),4)</f>
        <v>80</v>
      </c>
      <c r="J6615" s="25">
        <f t="shared" si="104"/>
        <v>1</v>
      </c>
    </row>
    <row r="6616" spans="2:10">
      <c r="B6616" s="3">
        <v>36642</v>
      </c>
      <c r="C6616" s="10" t="s">
        <v>35</v>
      </c>
      <c r="D6616" s="10" t="s">
        <v>218</v>
      </c>
      <c r="E6616" s="25">
        <v>3</v>
      </c>
      <c r="F6616" s="25">
        <v>2</v>
      </c>
      <c r="G6616" s="10" t="s">
        <v>289</v>
      </c>
      <c r="H6616" s="25">
        <f>INDEX('Appendix 1 - Team Data'!$B$12:$R$112, MATCH(C6616, 'Appendix 1 - Team Data'!$B$12:$B$112,0),4)</f>
        <v>90</v>
      </c>
      <c r="I6616" s="25">
        <f>INDEX('Appendix 1 - Team Data'!$B$12:$R$112, MATCH(D6616, 'Appendix 1 - Team Data'!$B$12:$B$112,0),4)</f>
        <v>70</v>
      </c>
      <c r="J6616" s="25">
        <f t="shared" si="104"/>
        <v>1</v>
      </c>
    </row>
    <row r="6617" spans="2:10">
      <c r="B6617" s="3">
        <v>36642</v>
      </c>
      <c r="C6617" s="10" t="s">
        <v>233</v>
      </c>
      <c r="D6617" s="10" t="s">
        <v>219</v>
      </c>
      <c r="E6617" s="25">
        <v>0</v>
      </c>
      <c r="F6617" s="25">
        <v>1</v>
      </c>
      <c r="G6617" s="10" t="s">
        <v>288</v>
      </c>
      <c r="H6617" s="25">
        <f>INDEX('Appendix 1 - Team Data'!$B$12:$R$112, MATCH(C6617, 'Appendix 1 - Team Data'!$B$12:$B$112,0),4)</f>
        <v>40</v>
      </c>
      <c r="I6617" s="25">
        <f>INDEX('Appendix 1 - Team Data'!$B$12:$R$112, MATCH(D6617, 'Appendix 1 - Team Data'!$B$12:$B$112,0),4)</f>
        <v>60</v>
      </c>
      <c r="J6617" s="25">
        <f t="shared" si="104"/>
        <v>1</v>
      </c>
    </row>
    <row r="6618" spans="2:10">
      <c r="B6618" s="3">
        <v>36642</v>
      </c>
      <c r="C6618" s="10" t="s">
        <v>28</v>
      </c>
      <c r="D6618" s="10" t="s">
        <v>42</v>
      </c>
      <c r="E6618" s="25">
        <v>0</v>
      </c>
      <c r="F6618" s="25">
        <v>1</v>
      </c>
      <c r="G6618" s="10" t="s">
        <v>288</v>
      </c>
      <c r="H6618" s="25">
        <f>INDEX('Appendix 1 - Team Data'!$B$12:$R$112, MATCH(C6618, 'Appendix 1 - Team Data'!$B$12:$B$112,0),4)</f>
        <v>80</v>
      </c>
      <c r="I6618" s="25">
        <f>INDEX('Appendix 1 - Team Data'!$B$12:$R$112, MATCH(D6618, 'Appendix 1 - Team Data'!$B$12:$B$112,0),4)</f>
        <v>80</v>
      </c>
      <c r="J6618" s="25">
        <f t="shared" si="104"/>
        <v>1</v>
      </c>
    </row>
    <row r="6619" spans="2:10">
      <c r="B6619" s="3">
        <v>36642</v>
      </c>
      <c r="C6619" s="10" t="s">
        <v>25</v>
      </c>
      <c r="D6619" s="10" t="s">
        <v>232</v>
      </c>
      <c r="E6619" s="25">
        <v>3</v>
      </c>
      <c r="F6619" s="25">
        <v>2</v>
      </c>
      <c r="G6619" s="10" t="s">
        <v>288</v>
      </c>
      <c r="H6619" s="25">
        <f>INDEX('Appendix 1 - Team Data'!$B$12:$R$112, MATCH(C6619, 'Appendix 1 - Team Data'!$B$12:$B$112,0),4)</f>
        <v>90</v>
      </c>
      <c r="I6619" s="25">
        <f>INDEX('Appendix 1 - Team Data'!$B$12:$R$112, MATCH(D6619, 'Appendix 1 - Team Data'!$B$12:$B$112,0),4)</f>
        <v>40</v>
      </c>
      <c r="J6619" s="25">
        <f t="shared" si="104"/>
        <v>1</v>
      </c>
    </row>
    <row r="6620" spans="2:10">
      <c r="B6620" s="3">
        <v>36642</v>
      </c>
      <c r="C6620" s="10" t="s">
        <v>221</v>
      </c>
      <c r="D6620" s="10" t="s">
        <v>230</v>
      </c>
      <c r="E6620" s="25">
        <v>0</v>
      </c>
      <c r="F6620" s="25">
        <v>1</v>
      </c>
      <c r="G6620" s="10" t="s">
        <v>288</v>
      </c>
      <c r="H6620" s="25">
        <f>INDEX('Appendix 1 - Team Data'!$B$12:$R$112, MATCH(C6620, 'Appendix 1 - Team Data'!$B$12:$B$112,0),4)</f>
        <v>60</v>
      </c>
      <c r="I6620" s="25">
        <f>INDEX('Appendix 1 - Team Data'!$B$12:$R$112, MATCH(D6620, 'Appendix 1 - Team Data'!$B$12:$B$112,0),4)</f>
        <v>50</v>
      </c>
      <c r="J6620" s="25">
        <f t="shared" si="104"/>
        <v>1</v>
      </c>
    </row>
    <row r="6621" spans="2:10">
      <c r="B6621" s="3">
        <v>36642</v>
      </c>
      <c r="C6621" s="10" t="s">
        <v>43</v>
      </c>
      <c r="D6621" s="10" t="s">
        <v>53</v>
      </c>
      <c r="E6621" s="25">
        <v>1</v>
      </c>
      <c r="F6621" s="25">
        <v>0</v>
      </c>
      <c r="G6621" s="10" t="s">
        <v>288</v>
      </c>
      <c r="H6621" s="25">
        <f>INDEX('Appendix 1 - Team Data'!$B$12:$R$112, MATCH(C6621, 'Appendix 1 - Team Data'!$B$12:$B$112,0),4)</f>
        <v>70</v>
      </c>
      <c r="I6621" s="25">
        <f>INDEX('Appendix 1 - Team Data'!$B$12:$R$112, MATCH(D6621, 'Appendix 1 - Team Data'!$B$12:$B$112,0),4)</f>
        <v>50</v>
      </c>
      <c r="J6621" s="25">
        <f t="shared" si="104"/>
        <v>1</v>
      </c>
    </row>
    <row r="6622" spans="2:10">
      <c r="B6622" s="3">
        <v>36642</v>
      </c>
      <c r="C6622" s="10" t="s">
        <v>256</v>
      </c>
      <c r="D6622" s="10" t="s">
        <v>239</v>
      </c>
      <c r="E6622" s="25">
        <v>1</v>
      </c>
      <c r="F6622" s="25">
        <v>0</v>
      </c>
      <c r="G6622" s="10" t="s">
        <v>288</v>
      </c>
      <c r="H6622" s="25">
        <f>INDEX('Appendix 1 - Team Data'!$B$12:$R$112, MATCH(C6622, 'Appendix 1 - Team Data'!$B$12:$B$112,0),4)</f>
        <v>20</v>
      </c>
      <c r="I6622" s="25">
        <f>INDEX('Appendix 1 - Team Data'!$B$12:$R$112, MATCH(D6622, 'Appendix 1 - Team Data'!$B$12:$B$112,0),4)</f>
        <v>40</v>
      </c>
      <c r="J6622" s="25">
        <f t="shared" si="104"/>
        <v>1</v>
      </c>
    </row>
    <row r="6623" spans="2:10">
      <c r="B6623" s="3">
        <v>36642</v>
      </c>
      <c r="C6623" s="10" t="s">
        <v>229</v>
      </c>
      <c r="D6623" s="10" t="s">
        <v>236</v>
      </c>
      <c r="E6623" s="25">
        <v>0</v>
      </c>
      <c r="F6623" s="25">
        <v>1</v>
      </c>
      <c r="G6623" s="10" t="s">
        <v>288</v>
      </c>
      <c r="H6623" s="25">
        <f>INDEX('Appendix 1 - Team Data'!$B$12:$R$112, MATCH(C6623, 'Appendix 1 - Team Data'!$B$12:$B$112,0),4)</f>
        <v>50</v>
      </c>
      <c r="I6623" s="25">
        <f>INDEX('Appendix 1 - Team Data'!$B$12:$R$112, MATCH(D6623, 'Appendix 1 - Team Data'!$B$12:$B$112,0),4)</f>
        <v>40</v>
      </c>
      <c r="J6623" s="25">
        <f t="shared" si="104"/>
        <v>1</v>
      </c>
    </row>
    <row r="6624" spans="2:10">
      <c r="B6624" s="3">
        <v>36642</v>
      </c>
      <c r="C6624" s="10" t="s">
        <v>215</v>
      </c>
      <c r="D6624" s="10" t="s">
        <v>18</v>
      </c>
      <c r="E6624" s="25">
        <v>1</v>
      </c>
      <c r="F6624" s="25">
        <v>0</v>
      </c>
      <c r="G6624" s="10" t="s">
        <v>289</v>
      </c>
      <c r="H6624" s="25">
        <f>INDEX('Appendix 1 - Team Data'!$B$12:$R$112, MATCH(C6624, 'Appendix 1 - Team Data'!$B$12:$B$112,0),4)</f>
        <v>70</v>
      </c>
      <c r="I6624" s="25">
        <f>INDEX('Appendix 1 - Team Data'!$B$12:$R$112, MATCH(D6624, 'Appendix 1 - Team Data'!$B$12:$B$112,0),4)</f>
        <v>80</v>
      </c>
      <c r="J6624" s="25">
        <f t="shared" si="104"/>
        <v>1</v>
      </c>
    </row>
    <row r="6625" spans="2:10">
      <c r="B6625" s="3">
        <v>36660</v>
      </c>
      <c r="C6625" s="10" t="s">
        <v>276</v>
      </c>
      <c r="D6625" s="10" t="s">
        <v>51</v>
      </c>
      <c r="E6625" s="25">
        <v>1</v>
      </c>
      <c r="F6625" s="25">
        <v>0</v>
      </c>
      <c r="G6625" s="10" t="s">
        <v>312</v>
      </c>
      <c r="H6625" s="25">
        <f>INDEX('Appendix 1 - Team Data'!$B$12:$R$112, MATCH(C6625, 'Appendix 1 - Team Data'!$B$12:$B$112,0),4)</f>
        <v>0</v>
      </c>
      <c r="I6625" s="25">
        <f>INDEX('Appendix 1 - Team Data'!$B$12:$R$112, MATCH(D6625, 'Appendix 1 - Team Data'!$B$12:$B$112,0),4)</f>
        <v>70</v>
      </c>
      <c r="J6625" s="25">
        <f t="shared" si="104"/>
        <v>1</v>
      </c>
    </row>
    <row r="6626" spans="2:10">
      <c r="B6626" s="3">
        <v>36660</v>
      </c>
      <c r="C6626" s="10" t="s">
        <v>247</v>
      </c>
      <c r="D6626" s="10" t="s">
        <v>46</v>
      </c>
      <c r="E6626" s="25">
        <v>0</v>
      </c>
      <c r="F6626" s="25">
        <v>1</v>
      </c>
      <c r="G6626" s="10" t="s">
        <v>288</v>
      </c>
      <c r="H6626" s="25">
        <f>INDEX('Appendix 1 - Team Data'!$B$12:$R$112, MATCH(C6626, 'Appendix 1 - Team Data'!$B$12:$B$112,0),4)</f>
        <v>30</v>
      </c>
      <c r="I6626" s="25">
        <f>INDEX('Appendix 1 - Team Data'!$B$12:$R$112, MATCH(D6626, 'Appendix 1 - Team Data'!$B$12:$B$112,0),4)</f>
        <v>50</v>
      </c>
      <c r="J6626" s="25">
        <f t="shared" si="104"/>
        <v>1</v>
      </c>
    </row>
    <row r="6627" spans="2:10">
      <c r="B6627" s="3">
        <v>36669</v>
      </c>
      <c r="C6627" s="10" t="s">
        <v>272</v>
      </c>
      <c r="D6627" s="10" t="s">
        <v>245</v>
      </c>
      <c r="E6627" s="25">
        <v>1</v>
      </c>
      <c r="F6627" s="25">
        <v>2</v>
      </c>
      <c r="G6627" s="10" t="s">
        <v>296</v>
      </c>
      <c r="H6627" s="25">
        <f>INDEX('Appendix 1 - Team Data'!$B$12:$R$112, MATCH(C6627, 'Appendix 1 - Team Data'!$B$12:$B$112,0),4)</f>
        <v>0</v>
      </c>
      <c r="I6627" s="25">
        <f>INDEX('Appendix 1 - Team Data'!$B$12:$R$112, MATCH(D6627, 'Appendix 1 - Team Data'!$B$12:$B$112,0),4)</f>
        <v>30</v>
      </c>
      <c r="J6627" s="25">
        <f t="shared" si="104"/>
        <v>1</v>
      </c>
    </row>
    <row r="6628" spans="2:10">
      <c r="B6628" s="3">
        <v>36673</v>
      </c>
      <c r="C6628" s="10" t="s">
        <v>212</v>
      </c>
      <c r="D6628" s="10" t="s">
        <v>228</v>
      </c>
      <c r="E6628" s="25">
        <v>2</v>
      </c>
      <c r="F6628" s="25">
        <v>1</v>
      </c>
      <c r="G6628" s="10" t="s">
        <v>288</v>
      </c>
      <c r="H6628" s="25">
        <f>INDEX('Appendix 1 - Team Data'!$B$12:$R$112, MATCH(C6628, 'Appendix 1 - Team Data'!$B$12:$B$112,0),4)</f>
        <v>80</v>
      </c>
      <c r="I6628" s="25">
        <f>INDEX('Appendix 1 - Team Data'!$B$12:$R$112, MATCH(D6628, 'Appendix 1 - Team Data'!$B$12:$B$112,0),4)</f>
        <v>50</v>
      </c>
      <c r="J6628" s="25">
        <f t="shared" si="104"/>
        <v>1</v>
      </c>
    </row>
    <row r="6629" spans="2:10">
      <c r="B6629" s="3">
        <v>36674</v>
      </c>
      <c r="C6629" s="10" t="s">
        <v>23</v>
      </c>
      <c r="D6629" s="10" t="s">
        <v>241</v>
      </c>
      <c r="E6629" s="25">
        <v>1</v>
      </c>
      <c r="F6629" s="25">
        <v>0</v>
      </c>
      <c r="G6629" s="10" t="s">
        <v>296</v>
      </c>
      <c r="H6629" s="25">
        <f>INDEX('Appendix 1 - Team Data'!$B$12:$R$112, MATCH(C6629, 'Appendix 1 - Team Data'!$B$12:$B$112,0),4)</f>
        <v>70</v>
      </c>
      <c r="I6629" s="25">
        <f>INDEX('Appendix 1 - Team Data'!$B$12:$R$112, MATCH(D6629, 'Appendix 1 - Team Data'!$B$12:$B$112,0),4)</f>
        <v>30</v>
      </c>
      <c r="J6629" s="25">
        <f t="shared" si="104"/>
        <v>1</v>
      </c>
    </row>
    <row r="6630" spans="2:10">
      <c r="B6630" s="3">
        <v>36676</v>
      </c>
      <c r="C6630" s="10" t="s">
        <v>255</v>
      </c>
      <c r="D6630" s="10" t="s">
        <v>237</v>
      </c>
      <c r="E6630" s="25">
        <v>2</v>
      </c>
      <c r="F6630" s="25">
        <v>1</v>
      </c>
      <c r="G6630" s="10" t="s">
        <v>288</v>
      </c>
      <c r="H6630" s="25">
        <f>INDEX('Appendix 1 - Team Data'!$B$12:$R$112, MATCH(C6630, 'Appendix 1 - Team Data'!$B$12:$B$112,0),4)</f>
        <v>20</v>
      </c>
      <c r="I6630" s="25">
        <f>INDEX('Appendix 1 - Team Data'!$B$12:$R$112, MATCH(D6630, 'Appendix 1 - Team Data'!$B$12:$B$112,0),4)</f>
        <v>40</v>
      </c>
      <c r="J6630" s="25">
        <f t="shared" si="104"/>
        <v>1</v>
      </c>
    </row>
    <row r="6631" spans="2:10">
      <c r="B6631" s="3">
        <v>36676</v>
      </c>
      <c r="C6631" s="10" t="s">
        <v>221</v>
      </c>
      <c r="D6631" s="10" t="s">
        <v>222</v>
      </c>
      <c r="E6631" s="25">
        <v>1</v>
      </c>
      <c r="F6631" s="25">
        <v>2</v>
      </c>
      <c r="G6631" s="10" t="s">
        <v>288</v>
      </c>
      <c r="H6631" s="25">
        <f>INDEX('Appendix 1 - Team Data'!$B$12:$R$112, MATCH(C6631, 'Appendix 1 - Team Data'!$B$12:$B$112,0),4)</f>
        <v>60</v>
      </c>
      <c r="I6631" s="25">
        <f>INDEX('Appendix 1 - Team Data'!$B$12:$R$112, MATCH(D6631, 'Appendix 1 - Team Data'!$B$12:$B$112,0),4)</f>
        <v>60</v>
      </c>
      <c r="J6631" s="25">
        <f t="shared" si="104"/>
        <v>1</v>
      </c>
    </row>
    <row r="6632" spans="2:10">
      <c r="B6632" s="3">
        <v>36677</v>
      </c>
      <c r="C6632" s="10" t="s">
        <v>268</v>
      </c>
      <c r="D6632" s="10" t="s">
        <v>23</v>
      </c>
      <c r="E6632" s="25">
        <v>0</v>
      </c>
      <c r="F6632" s="25">
        <v>1</v>
      </c>
      <c r="G6632" s="10" t="s">
        <v>296</v>
      </c>
      <c r="H6632" s="25">
        <f>INDEX('Appendix 1 - Team Data'!$B$12:$R$112, MATCH(C6632, 'Appendix 1 - Team Data'!$B$12:$B$112,0),4)</f>
        <v>10</v>
      </c>
      <c r="I6632" s="25">
        <f>INDEX('Appendix 1 - Team Data'!$B$12:$R$112, MATCH(D6632, 'Appendix 1 - Team Data'!$B$12:$B$112,0),4)</f>
        <v>70</v>
      </c>
      <c r="J6632" s="25">
        <f t="shared" si="104"/>
        <v>1</v>
      </c>
    </row>
    <row r="6633" spans="2:10">
      <c r="B6633" s="3">
        <v>36679</v>
      </c>
      <c r="C6633" s="10" t="s">
        <v>23</v>
      </c>
      <c r="D6633" s="10" t="s">
        <v>241</v>
      </c>
      <c r="E6633" s="25">
        <v>1</v>
      </c>
      <c r="F6633" s="25">
        <v>0</v>
      </c>
      <c r="G6633" s="10" t="s">
        <v>296</v>
      </c>
      <c r="H6633" s="25">
        <f>INDEX('Appendix 1 - Team Data'!$B$12:$R$112, MATCH(C6633, 'Appendix 1 - Team Data'!$B$12:$B$112,0),4)</f>
        <v>70</v>
      </c>
      <c r="I6633" s="25">
        <f>INDEX('Appendix 1 - Team Data'!$B$12:$R$112, MATCH(D6633, 'Appendix 1 - Team Data'!$B$12:$B$112,0),4)</f>
        <v>30</v>
      </c>
      <c r="J6633" s="25">
        <f t="shared" si="104"/>
        <v>1</v>
      </c>
    </row>
    <row r="6634" spans="2:10">
      <c r="B6634" s="3">
        <v>36680</v>
      </c>
      <c r="C6634" s="10" t="s">
        <v>236</v>
      </c>
      <c r="D6634" s="10" t="s">
        <v>252</v>
      </c>
      <c r="E6634" s="25">
        <v>2</v>
      </c>
      <c r="F6634" s="25">
        <v>1</v>
      </c>
      <c r="G6634" s="10" t="s">
        <v>288</v>
      </c>
      <c r="H6634" s="25">
        <f>INDEX('Appendix 1 - Team Data'!$B$12:$R$112, MATCH(C6634, 'Appendix 1 - Team Data'!$B$12:$B$112,0),4)</f>
        <v>40</v>
      </c>
      <c r="I6634" s="25">
        <f>INDEX('Appendix 1 - Team Data'!$B$12:$R$112, MATCH(D6634, 'Appendix 1 - Team Data'!$B$12:$B$112,0),4)</f>
        <v>20</v>
      </c>
      <c r="J6634" s="25">
        <f t="shared" si="104"/>
        <v>1</v>
      </c>
    </row>
    <row r="6635" spans="2:10">
      <c r="B6635" s="3">
        <v>36680</v>
      </c>
      <c r="C6635" s="10" t="s">
        <v>246</v>
      </c>
      <c r="D6635" s="10" t="s">
        <v>211</v>
      </c>
      <c r="E6635" s="25">
        <v>1</v>
      </c>
      <c r="F6635" s="25">
        <v>0</v>
      </c>
      <c r="G6635" s="10" t="s">
        <v>288</v>
      </c>
      <c r="H6635" s="25">
        <f>INDEX('Appendix 1 - Team Data'!$B$12:$R$112, MATCH(C6635, 'Appendix 1 - Team Data'!$B$12:$B$112,0),4)</f>
        <v>30</v>
      </c>
      <c r="I6635" s="25">
        <f>INDEX('Appendix 1 - Team Data'!$B$12:$R$112, MATCH(D6635, 'Appendix 1 - Team Data'!$B$12:$B$112,0),4)</f>
        <v>90</v>
      </c>
      <c r="J6635" s="25">
        <f t="shared" si="104"/>
        <v>1</v>
      </c>
    </row>
    <row r="6636" spans="2:10">
      <c r="B6636" s="3">
        <v>36680</v>
      </c>
      <c r="C6636" s="10" t="s">
        <v>228</v>
      </c>
      <c r="D6636" s="10" t="s">
        <v>230</v>
      </c>
      <c r="E6636" s="25">
        <v>2</v>
      </c>
      <c r="F6636" s="25">
        <v>1</v>
      </c>
      <c r="G6636" s="10" t="s">
        <v>288</v>
      </c>
      <c r="H6636" s="25">
        <f>INDEX('Appendix 1 - Team Data'!$B$12:$R$112, MATCH(C6636, 'Appendix 1 - Team Data'!$B$12:$B$112,0),4)</f>
        <v>50</v>
      </c>
      <c r="I6636" s="25">
        <f>INDEX('Appendix 1 - Team Data'!$B$12:$R$112, MATCH(D6636, 'Appendix 1 - Team Data'!$B$12:$B$112,0),4)</f>
        <v>50</v>
      </c>
      <c r="J6636" s="25">
        <f t="shared" si="104"/>
        <v>1</v>
      </c>
    </row>
    <row r="6637" spans="2:10">
      <c r="B6637" s="3">
        <v>36680</v>
      </c>
      <c r="C6637" s="10" t="s">
        <v>18</v>
      </c>
      <c r="D6637" s="10" t="s">
        <v>213</v>
      </c>
      <c r="E6637" s="25">
        <v>2</v>
      </c>
      <c r="F6637" s="25">
        <v>1</v>
      </c>
      <c r="G6637" s="10" t="s">
        <v>289</v>
      </c>
      <c r="H6637" s="25">
        <f>INDEX('Appendix 1 - Team Data'!$B$12:$R$112, MATCH(C6637, 'Appendix 1 - Team Data'!$B$12:$B$112,0),4)</f>
        <v>80</v>
      </c>
      <c r="I6637" s="25">
        <f>INDEX('Appendix 1 - Team Data'!$B$12:$R$112, MATCH(D6637, 'Appendix 1 - Team Data'!$B$12:$B$112,0),4)</f>
        <v>80</v>
      </c>
      <c r="J6637" s="25">
        <f t="shared" si="104"/>
        <v>1</v>
      </c>
    </row>
    <row r="6638" spans="2:10">
      <c r="B6638" s="3">
        <v>36681</v>
      </c>
      <c r="C6638" s="10" t="s">
        <v>30</v>
      </c>
      <c r="D6638" s="10" t="s">
        <v>227</v>
      </c>
      <c r="E6638" s="25">
        <v>1</v>
      </c>
      <c r="F6638" s="25">
        <v>0</v>
      </c>
      <c r="G6638" s="10" t="s">
        <v>289</v>
      </c>
      <c r="H6638" s="25">
        <f>INDEX('Appendix 1 - Team Data'!$B$12:$R$112, MATCH(C6638, 'Appendix 1 - Team Data'!$B$12:$B$112,0),4)</f>
        <v>90</v>
      </c>
      <c r="I6638" s="25">
        <f>INDEX('Appendix 1 - Team Data'!$B$12:$R$112, MATCH(D6638, 'Appendix 1 - Team Data'!$B$12:$B$112,0),4)</f>
        <v>50</v>
      </c>
      <c r="J6638" s="25">
        <f t="shared" si="104"/>
        <v>1</v>
      </c>
    </row>
    <row r="6639" spans="2:10">
      <c r="B6639" s="3">
        <v>36681</v>
      </c>
      <c r="C6639" s="10" t="s">
        <v>22</v>
      </c>
      <c r="D6639" s="10" t="s">
        <v>247</v>
      </c>
      <c r="E6639" s="25">
        <v>1</v>
      </c>
      <c r="F6639" s="25">
        <v>0</v>
      </c>
      <c r="G6639" s="10" t="s">
        <v>316</v>
      </c>
      <c r="H6639" s="25">
        <f>INDEX('Appendix 1 - Team Data'!$B$12:$R$112, MATCH(C6639, 'Appendix 1 - Team Data'!$B$12:$B$112,0),4)</f>
        <v>50</v>
      </c>
      <c r="I6639" s="25">
        <f>INDEX('Appendix 1 - Team Data'!$B$12:$R$112, MATCH(D6639, 'Appendix 1 - Team Data'!$B$12:$B$112,0),4)</f>
        <v>30</v>
      </c>
      <c r="J6639" s="25">
        <f t="shared" si="104"/>
        <v>1</v>
      </c>
    </row>
    <row r="6640" spans="2:10">
      <c r="B6640" s="3">
        <v>36681</v>
      </c>
      <c r="C6640" s="10" t="s">
        <v>27</v>
      </c>
      <c r="D6640" s="10" t="s">
        <v>35</v>
      </c>
      <c r="E6640" s="25">
        <v>0</v>
      </c>
      <c r="F6640" s="25">
        <v>1</v>
      </c>
      <c r="G6640" s="10" t="s">
        <v>289</v>
      </c>
      <c r="H6640" s="25">
        <f>INDEX('Appendix 1 - Team Data'!$B$12:$R$112, MATCH(C6640, 'Appendix 1 - Team Data'!$B$12:$B$112,0),4)</f>
        <v>80</v>
      </c>
      <c r="I6640" s="25">
        <f>INDEX('Appendix 1 - Team Data'!$B$12:$R$112, MATCH(D6640, 'Appendix 1 - Team Data'!$B$12:$B$112,0),4)</f>
        <v>90</v>
      </c>
      <c r="J6640" s="25">
        <f t="shared" si="104"/>
        <v>1</v>
      </c>
    </row>
    <row r="6641" spans="2:10">
      <c r="B6641" s="3">
        <v>36684</v>
      </c>
      <c r="C6641" s="10" t="s">
        <v>43</v>
      </c>
      <c r="D6641" s="10" t="s">
        <v>256</v>
      </c>
      <c r="E6641" s="25">
        <v>2</v>
      </c>
      <c r="F6641" s="25">
        <v>1</v>
      </c>
      <c r="G6641" s="10" t="s">
        <v>288</v>
      </c>
      <c r="H6641" s="25">
        <f>INDEX('Appendix 1 - Team Data'!$B$12:$R$112, MATCH(C6641, 'Appendix 1 - Team Data'!$B$12:$B$112,0),4)</f>
        <v>70</v>
      </c>
      <c r="I6641" s="25">
        <f>INDEX('Appendix 1 - Team Data'!$B$12:$R$112, MATCH(D6641, 'Appendix 1 - Team Data'!$B$12:$B$112,0),4)</f>
        <v>20</v>
      </c>
      <c r="J6641" s="25">
        <f t="shared" si="104"/>
        <v>1</v>
      </c>
    </row>
    <row r="6642" spans="2:10">
      <c r="B6642" s="3">
        <v>36686</v>
      </c>
      <c r="C6642" s="10" t="s">
        <v>17</v>
      </c>
      <c r="D6642" s="10" t="s">
        <v>43</v>
      </c>
      <c r="E6642" s="25">
        <v>0</v>
      </c>
      <c r="F6642" s="25">
        <v>1</v>
      </c>
      <c r="G6642" s="10" t="s">
        <v>288</v>
      </c>
      <c r="H6642" s="25">
        <f>INDEX('Appendix 1 - Team Data'!$B$12:$R$112, MATCH(C6642, 'Appendix 1 - Team Data'!$B$12:$B$112,0),4)</f>
        <v>50</v>
      </c>
      <c r="I6642" s="25">
        <f>INDEX('Appendix 1 - Team Data'!$B$12:$R$112, MATCH(D6642, 'Appendix 1 - Team Data'!$B$12:$B$112,0),4)</f>
        <v>70</v>
      </c>
      <c r="J6642" s="25">
        <f t="shared" si="104"/>
        <v>1</v>
      </c>
    </row>
    <row r="6643" spans="2:10">
      <c r="B6643" s="3">
        <v>36687</v>
      </c>
      <c r="C6643" s="10" t="s">
        <v>45</v>
      </c>
      <c r="D6643" s="10" t="s">
        <v>42</v>
      </c>
      <c r="E6643" s="25">
        <v>2</v>
      </c>
      <c r="F6643" s="25">
        <v>1</v>
      </c>
      <c r="G6643" s="10" t="s">
        <v>300</v>
      </c>
      <c r="H6643" s="25">
        <f>INDEX('Appendix 1 - Team Data'!$B$12:$R$112, MATCH(C6643, 'Appendix 1 - Team Data'!$B$12:$B$112,0),4)</f>
        <v>90</v>
      </c>
      <c r="I6643" s="25">
        <f>INDEX('Appendix 1 - Team Data'!$B$12:$R$112, MATCH(D6643, 'Appendix 1 - Team Data'!$B$12:$B$112,0),4)</f>
        <v>80</v>
      </c>
      <c r="J6643" s="25">
        <f t="shared" si="104"/>
        <v>1</v>
      </c>
    </row>
    <row r="6644" spans="2:10">
      <c r="B6644" s="3">
        <v>36688</v>
      </c>
      <c r="C6644" s="10" t="s">
        <v>258</v>
      </c>
      <c r="D6644" s="10" t="s">
        <v>263</v>
      </c>
      <c r="E6644" s="25">
        <v>1</v>
      </c>
      <c r="F6644" s="25">
        <v>0</v>
      </c>
      <c r="G6644" s="10" t="s">
        <v>288</v>
      </c>
      <c r="H6644" s="25">
        <f>INDEX('Appendix 1 - Team Data'!$B$12:$R$112, MATCH(C6644, 'Appendix 1 - Team Data'!$B$12:$B$112,0),4)</f>
        <v>20</v>
      </c>
      <c r="I6644" s="25">
        <f>INDEX('Appendix 1 - Team Data'!$B$12:$R$112, MATCH(D6644, 'Appendix 1 - Team Data'!$B$12:$B$112,0),4)</f>
        <v>10</v>
      </c>
      <c r="J6644" s="25">
        <f t="shared" si="104"/>
        <v>1</v>
      </c>
    </row>
    <row r="6645" spans="2:10">
      <c r="B6645" s="3">
        <v>36688</v>
      </c>
      <c r="C6645" s="10" t="s">
        <v>221</v>
      </c>
      <c r="D6645" s="10" t="s">
        <v>250</v>
      </c>
      <c r="E6645" s="25">
        <v>2</v>
      </c>
      <c r="F6645" s="25">
        <v>1</v>
      </c>
      <c r="G6645" s="10" t="s">
        <v>322</v>
      </c>
      <c r="H6645" s="25">
        <f>INDEX('Appendix 1 - Team Data'!$B$12:$R$112, MATCH(C6645, 'Appendix 1 - Team Data'!$B$12:$B$112,0),4)</f>
        <v>60</v>
      </c>
      <c r="I6645" s="25">
        <f>INDEX('Appendix 1 - Team Data'!$B$12:$R$112, MATCH(D6645, 'Appendix 1 - Team Data'!$B$12:$B$112,0),4)</f>
        <v>20</v>
      </c>
      <c r="J6645" s="25">
        <f t="shared" si="104"/>
        <v>1</v>
      </c>
    </row>
    <row r="6646" spans="2:10">
      <c r="B6646" s="3">
        <v>36688</v>
      </c>
      <c r="C6646" s="10" t="s">
        <v>225</v>
      </c>
      <c r="D6646" s="10" t="s">
        <v>211</v>
      </c>
      <c r="E6646" s="25">
        <v>1</v>
      </c>
      <c r="F6646" s="25">
        <v>2</v>
      </c>
      <c r="G6646" s="10" t="s">
        <v>300</v>
      </c>
      <c r="H6646" s="25">
        <f>INDEX('Appendix 1 - Team Data'!$B$12:$R$112, MATCH(C6646, 'Appendix 1 - Team Data'!$B$12:$B$112,0),4)</f>
        <v>60</v>
      </c>
      <c r="I6646" s="25">
        <f>INDEX('Appendix 1 - Team Data'!$B$12:$R$112, MATCH(D6646, 'Appendix 1 - Team Data'!$B$12:$B$112,0),4)</f>
        <v>90</v>
      </c>
      <c r="J6646" s="25">
        <f t="shared" si="104"/>
        <v>1</v>
      </c>
    </row>
    <row r="6647" spans="2:10">
      <c r="B6647" s="3">
        <v>36689</v>
      </c>
      <c r="C6647" s="10" t="s">
        <v>20</v>
      </c>
      <c r="D6647" s="10" t="s">
        <v>48</v>
      </c>
      <c r="E6647" s="25">
        <v>3</v>
      </c>
      <c r="F6647" s="25">
        <v>2</v>
      </c>
      <c r="G6647" s="10" t="s">
        <v>300</v>
      </c>
      <c r="H6647" s="25">
        <f>INDEX('Appendix 1 - Team Data'!$B$12:$R$112, MATCH(C6647, 'Appendix 1 - Team Data'!$B$12:$B$112,0),4)</f>
        <v>90</v>
      </c>
      <c r="I6647" s="25">
        <f>INDEX('Appendix 1 - Team Data'!$B$12:$R$112, MATCH(D6647, 'Appendix 1 - Team Data'!$B$12:$B$112,0),4)</f>
        <v>90</v>
      </c>
      <c r="J6647" s="25">
        <f t="shared" si="104"/>
        <v>1</v>
      </c>
    </row>
    <row r="6648" spans="2:10">
      <c r="B6648" s="3">
        <v>36690</v>
      </c>
      <c r="C6648" s="10" t="s">
        <v>21</v>
      </c>
      <c r="D6648" s="10" t="s">
        <v>246</v>
      </c>
      <c r="E6648" s="25">
        <v>0</v>
      </c>
      <c r="F6648" s="25">
        <v>1</v>
      </c>
      <c r="G6648" s="10" t="s">
        <v>300</v>
      </c>
      <c r="H6648" s="25">
        <f>INDEX('Appendix 1 - Team Data'!$B$12:$R$112, MATCH(C6648, 'Appendix 1 - Team Data'!$B$12:$B$112,0),4)</f>
        <v>90</v>
      </c>
      <c r="I6648" s="25">
        <f>INDEX('Appendix 1 - Team Data'!$B$12:$R$112, MATCH(D6648, 'Appendix 1 - Team Data'!$B$12:$B$112,0),4)</f>
        <v>30</v>
      </c>
      <c r="J6648" s="25">
        <f t="shared" si="104"/>
        <v>1</v>
      </c>
    </row>
    <row r="6649" spans="2:10">
      <c r="B6649" s="3">
        <v>36692</v>
      </c>
      <c r="C6649" s="10" t="s">
        <v>26</v>
      </c>
      <c r="D6649" s="10" t="s">
        <v>215</v>
      </c>
      <c r="E6649" s="25">
        <v>2</v>
      </c>
      <c r="F6649" s="25">
        <v>1</v>
      </c>
      <c r="G6649" s="10" t="s">
        <v>288</v>
      </c>
      <c r="H6649" s="25">
        <f>INDEX('Appendix 1 - Team Data'!$B$12:$R$112, MATCH(C6649, 'Appendix 1 - Team Data'!$B$12:$B$112,0),4)</f>
        <v>60</v>
      </c>
      <c r="I6649" s="25">
        <f>INDEX('Appendix 1 - Team Data'!$B$12:$R$112, MATCH(D6649, 'Appendix 1 - Team Data'!$B$12:$B$112,0),4)</f>
        <v>70</v>
      </c>
      <c r="J6649" s="25">
        <f t="shared" si="104"/>
        <v>1</v>
      </c>
    </row>
    <row r="6650" spans="2:10">
      <c r="B6650" s="3">
        <v>36694</v>
      </c>
      <c r="C6650" s="10" t="s">
        <v>48</v>
      </c>
      <c r="D6650" s="10" t="s">
        <v>40</v>
      </c>
      <c r="E6650" s="25">
        <v>1</v>
      </c>
      <c r="F6650" s="25">
        <v>0</v>
      </c>
      <c r="G6650" s="10" t="s">
        <v>300</v>
      </c>
      <c r="H6650" s="25">
        <f>INDEX('Appendix 1 - Team Data'!$B$12:$R$112, MATCH(C6650, 'Appendix 1 - Team Data'!$B$12:$B$112,0),4)</f>
        <v>90</v>
      </c>
      <c r="I6650" s="25">
        <f>INDEX('Appendix 1 - Team Data'!$B$12:$R$112, MATCH(D6650, 'Appendix 1 - Team Data'!$B$12:$B$112,0),4)</f>
        <v>90</v>
      </c>
      <c r="J6650" s="25">
        <f t="shared" si="104"/>
        <v>1</v>
      </c>
    </row>
    <row r="6651" spans="2:10">
      <c r="B6651" s="3">
        <v>36694</v>
      </c>
      <c r="C6651" s="10" t="s">
        <v>228</v>
      </c>
      <c r="D6651" s="10" t="s">
        <v>20</v>
      </c>
      <c r="E6651" s="25">
        <v>0</v>
      </c>
      <c r="F6651" s="25">
        <v>1</v>
      </c>
      <c r="G6651" s="10" t="s">
        <v>300</v>
      </c>
      <c r="H6651" s="25">
        <f>INDEX('Appendix 1 - Team Data'!$B$12:$R$112, MATCH(C6651, 'Appendix 1 - Team Data'!$B$12:$B$112,0),4)</f>
        <v>50</v>
      </c>
      <c r="I6651" s="25">
        <f>INDEX('Appendix 1 - Team Data'!$B$12:$R$112, MATCH(D6651, 'Appendix 1 - Team Data'!$B$12:$B$112,0),4)</f>
        <v>90</v>
      </c>
      <c r="J6651" s="25">
        <f t="shared" si="104"/>
        <v>1</v>
      </c>
    </row>
    <row r="6652" spans="2:10">
      <c r="B6652" s="3">
        <v>36695</v>
      </c>
      <c r="C6652" s="10" t="s">
        <v>246</v>
      </c>
      <c r="D6652" s="10" t="s">
        <v>38</v>
      </c>
      <c r="E6652" s="25">
        <v>0</v>
      </c>
      <c r="F6652" s="25">
        <v>1</v>
      </c>
      <c r="G6652" s="10" t="s">
        <v>300</v>
      </c>
      <c r="H6652" s="25">
        <f>INDEX('Appendix 1 - Team Data'!$B$12:$R$112, MATCH(C6652, 'Appendix 1 - Team Data'!$B$12:$B$112,0),4)</f>
        <v>30</v>
      </c>
      <c r="I6652" s="25">
        <f>INDEX('Appendix 1 - Team Data'!$B$12:$R$112, MATCH(D6652, 'Appendix 1 - Team Data'!$B$12:$B$112,0),4)</f>
        <v>70</v>
      </c>
      <c r="J6652" s="25">
        <f t="shared" si="104"/>
        <v>1</v>
      </c>
    </row>
    <row r="6653" spans="2:10">
      <c r="B6653" s="3">
        <v>36695</v>
      </c>
      <c r="C6653" s="10" t="s">
        <v>232</v>
      </c>
      <c r="D6653" s="10" t="s">
        <v>21</v>
      </c>
      <c r="E6653" s="25">
        <v>1</v>
      </c>
      <c r="F6653" s="25">
        <v>2</v>
      </c>
      <c r="G6653" s="10" t="s">
        <v>300</v>
      </c>
      <c r="H6653" s="25">
        <f>INDEX('Appendix 1 - Team Data'!$B$12:$R$112, MATCH(C6653, 'Appendix 1 - Team Data'!$B$12:$B$112,0),4)</f>
        <v>40</v>
      </c>
      <c r="I6653" s="25">
        <f>INDEX('Appendix 1 - Team Data'!$B$12:$R$112, MATCH(D6653, 'Appendix 1 - Team Data'!$B$12:$B$112,0),4)</f>
        <v>90</v>
      </c>
      <c r="J6653" s="25">
        <f t="shared" si="104"/>
        <v>1</v>
      </c>
    </row>
    <row r="6654" spans="2:10">
      <c r="B6654" s="3">
        <v>36696</v>
      </c>
      <c r="C6654" s="10" t="s">
        <v>211</v>
      </c>
      <c r="D6654" s="10" t="s">
        <v>42</v>
      </c>
      <c r="E6654" s="25">
        <v>2</v>
      </c>
      <c r="F6654" s="25">
        <v>1</v>
      </c>
      <c r="G6654" s="10" t="s">
        <v>300</v>
      </c>
      <c r="H6654" s="25">
        <f>INDEX('Appendix 1 - Team Data'!$B$12:$R$112, MATCH(C6654, 'Appendix 1 - Team Data'!$B$12:$B$112,0),4)</f>
        <v>90</v>
      </c>
      <c r="I6654" s="25">
        <f>INDEX('Appendix 1 - Team Data'!$B$12:$R$112, MATCH(D6654, 'Appendix 1 - Team Data'!$B$12:$B$112,0),4)</f>
        <v>80</v>
      </c>
      <c r="J6654" s="25">
        <f t="shared" si="104"/>
        <v>1</v>
      </c>
    </row>
    <row r="6655" spans="2:10">
      <c r="B6655" s="3">
        <v>36697</v>
      </c>
      <c r="C6655" s="10" t="s">
        <v>48</v>
      </c>
      <c r="D6655" s="10" t="s">
        <v>228</v>
      </c>
      <c r="E6655" s="25">
        <v>2</v>
      </c>
      <c r="F6655" s="25">
        <v>3</v>
      </c>
      <c r="G6655" s="10" t="s">
        <v>300</v>
      </c>
      <c r="H6655" s="25">
        <f>INDEX('Appendix 1 - Team Data'!$B$12:$R$112, MATCH(C6655, 'Appendix 1 - Team Data'!$B$12:$B$112,0),4)</f>
        <v>90</v>
      </c>
      <c r="I6655" s="25">
        <f>INDEX('Appendix 1 - Team Data'!$B$12:$R$112, MATCH(D6655, 'Appendix 1 - Team Data'!$B$12:$B$112,0),4)</f>
        <v>50</v>
      </c>
      <c r="J6655" s="25">
        <f t="shared" si="104"/>
        <v>1</v>
      </c>
    </row>
    <row r="6656" spans="2:10">
      <c r="B6656" s="3">
        <v>36698</v>
      </c>
      <c r="C6656" s="10" t="s">
        <v>25</v>
      </c>
      <c r="D6656" s="10" t="s">
        <v>212</v>
      </c>
      <c r="E6656" s="25">
        <v>2</v>
      </c>
      <c r="F6656" s="25">
        <v>3</v>
      </c>
      <c r="G6656" s="10" t="s">
        <v>300</v>
      </c>
      <c r="H6656" s="25">
        <f>INDEX('Appendix 1 - Team Data'!$B$12:$R$112, MATCH(C6656, 'Appendix 1 - Team Data'!$B$12:$B$112,0),4)</f>
        <v>90</v>
      </c>
      <c r="I6656" s="25">
        <f>INDEX('Appendix 1 - Team Data'!$B$12:$R$112, MATCH(D6656, 'Appendix 1 - Team Data'!$B$12:$B$112,0),4)</f>
        <v>80</v>
      </c>
      <c r="J6656" s="25">
        <f t="shared" si="104"/>
        <v>1</v>
      </c>
    </row>
    <row r="6657" spans="2:10">
      <c r="B6657" s="3">
        <v>36698</v>
      </c>
      <c r="C6657" s="10" t="s">
        <v>215</v>
      </c>
      <c r="D6657" s="10" t="s">
        <v>37</v>
      </c>
      <c r="E6657" s="25">
        <v>1</v>
      </c>
      <c r="F6657" s="25">
        <v>0</v>
      </c>
      <c r="G6657" s="10" t="s">
        <v>288</v>
      </c>
      <c r="H6657" s="25">
        <f>INDEX('Appendix 1 - Team Data'!$B$12:$R$112, MATCH(C6657, 'Appendix 1 - Team Data'!$B$12:$B$112,0),4)</f>
        <v>70</v>
      </c>
      <c r="I6657" s="25">
        <f>INDEX('Appendix 1 - Team Data'!$B$12:$R$112, MATCH(D6657, 'Appendix 1 - Team Data'!$B$12:$B$112,0),4)</f>
        <v>60</v>
      </c>
      <c r="J6657" s="25">
        <f t="shared" si="104"/>
        <v>1</v>
      </c>
    </row>
    <row r="6658" spans="2:10">
      <c r="B6658" s="3">
        <v>36698</v>
      </c>
      <c r="C6658" s="10" t="s">
        <v>38</v>
      </c>
      <c r="D6658" s="10" t="s">
        <v>21</v>
      </c>
      <c r="E6658" s="25">
        <v>3</v>
      </c>
      <c r="F6658" s="25">
        <v>4</v>
      </c>
      <c r="G6658" s="10" t="s">
        <v>300</v>
      </c>
      <c r="H6658" s="25">
        <f>INDEX('Appendix 1 - Team Data'!$B$12:$R$112, MATCH(C6658, 'Appendix 1 - Team Data'!$B$12:$B$112,0),4)</f>
        <v>70</v>
      </c>
      <c r="I6658" s="25">
        <f>INDEX('Appendix 1 - Team Data'!$B$12:$R$112, MATCH(D6658, 'Appendix 1 - Team Data'!$B$12:$B$112,0),4)</f>
        <v>90</v>
      </c>
      <c r="J6658" s="25">
        <f t="shared" si="104"/>
        <v>1</v>
      </c>
    </row>
    <row r="6659" spans="2:10">
      <c r="B6659" s="3">
        <v>36702</v>
      </c>
      <c r="C6659" s="10" t="s">
        <v>21</v>
      </c>
      <c r="D6659" s="10" t="s">
        <v>25</v>
      </c>
      <c r="E6659" s="25">
        <v>1</v>
      </c>
      <c r="F6659" s="25">
        <v>2</v>
      </c>
      <c r="G6659" s="10" t="s">
        <v>300</v>
      </c>
      <c r="H6659" s="25">
        <f>INDEX('Appendix 1 - Team Data'!$B$12:$R$112, MATCH(C6659, 'Appendix 1 - Team Data'!$B$12:$B$112,0),4)</f>
        <v>90</v>
      </c>
      <c r="I6659" s="25">
        <f>INDEX('Appendix 1 - Team Data'!$B$12:$R$112, MATCH(D6659, 'Appendix 1 - Team Data'!$B$12:$B$112,0),4)</f>
        <v>90</v>
      </c>
      <c r="J6659" s="25">
        <f t="shared" si="104"/>
        <v>1</v>
      </c>
    </row>
    <row r="6660" spans="2:10">
      <c r="B6660" s="3">
        <v>36705</v>
      </c>
      <c r="C6660" s="10" t="s">
        <v>25</v>
      </c>
      <c r="D6660" s="10" t="s">
        <v>20</v>
      </c>
      <c r="E6660" s="25">
        <v>2</v>
      </c>
      <c r="F6660" s="25">
        <v>1</v>
      </c>
      <c r="G6660" s="10" t="s">
        <v>300</v>
      </c>
      <c r="H6660" s="25">
        <f>INDEX('Appendix 1 - Team Data'!$B$12:$R$112, MATCH(C6660, 'Appendix 1 - Team Data'!$B$12:$B$112,0),4)</f>
        <v>90</v>
      </c>
      <c r="I6660" s="25">
        <f>INDEX('Appendix 1 - Team Data'!$B$12:$R$112, MATCH(D6660, 'Appendix 1 - Team Data'!$B$12:$B$112,0),4)</f>
        <v>90</v>
      </c>
      <c r="J6660" s="25">
        <f t="shared" si="104"/>
        <v>1</v>
      </c>
    </row>
    <row r="6661" spans="2:10">
      <c r="B6661" s="3">
        <v>36706</v>
      </c>
      <c r="C6661" s="10" t="s">
        <v>218</v>
      </c>
      <c r="D6661" s="10" t="s">
        <v>27</v>
      </c>
      <c r="E6661" s="25">
        <v>2</v>
      </c>
      <c r="F6661" s="25">
        <v>1</v>
      </c>
      <c r="G6661" s="10" t="s">
        <v>289</v>
      </c>
      <c r="H6661" s="25">
        <f>INDEX('Appendix 1 - Team Data'!$B$12:$R$112, MATCH(C6661, 'Appendix 1 - Team Data'!$B$12:$B$112,0),4)</f>
        <v>70</v>
      </c>
      <c r="I6661" s="25">
        <f>INDEX('Appendix 1 - Team Data'!$B$12:$R$112, MATCH(D6661, 'Appendix 1 - Team Data'!$B$12:$B$112,0),4)</f>
        <v>80</v>
      </c>
      <c r="J6661" s="25">
        <f t="shared" si="104"/>
        <v>1</v>
      </c>
    </row>
    <row r="6662" spans="2:10">
      <c r="B6662" s="3">
        <v>36709</v>
      </c>
      <c r="C6662" s="10" t="s">
        <v>25</v>
      </c>
      <c r="D6662" s="10" t="s">
        <v>211</v>
      </c>
      <c r="E6662" s="25">
        <v>2</v>
      </c>
      <c r="F6662" s="25">
        <v>1</v>
      </c>
      <c r="G6662" s="10" t="s">
        <v>300</v>
      </c>
      <c r="H6662" s="25">
        <f>INDEX('Appendix 1 - Team Data'!$B$12:$R$112, MATCH(C6662, 'Appendix 1 - Team Data'!$B$12:$B$112,0),4)</f>
        <v>90</v>
      </c>
      <c r="I6662" s="25">
        <f>INDEX('Appendix 1 - Team Data'!$B$12:$R$112, MATCH(D6662, 'Appendix 1 - Team Data'!$B$12:$B$112,0),4)</f>
        <v>90</v>
      </c>
      <c r="J6662" s="25">
        <f t="shared" si="104"/>
        <v>1</v>
      </c>
    </row>
    <row r="6663" spans="2:10">
      <c r="B6663" s="3">
        <v>36712</v>
      </c>
      <c r="C6663" s="10" t="s">
        <v>41</v>
      </c>
      <c r="D6663" s="10" t="s">
        <v>220</v>
      </c>
      <c r="E6663" s="25">
        <v>2</v>
      </c>
      <c r="F6663" s="25">
        <v>1</v>
      </c>
      <c r="G6663" s="10" t="s">
        <v>288</v>
      </c>
      <c r="H6663" s="25">
        <f>INDEX('Appendix 1 - Team Data'!$B$12:$R$112, MATCH(C6663, 'Appendix 1 - Team Data'!$B$12:$B$112,0),4)</f>
        <v>80</v>
      </c>
      <c r="I6663" s="25">
        <f>INDEX('Appendix 1 - Team Data'!$B$12:$R$112, MATCH(D6663, 'Appendix 1 - Team Data'!$B$12:$B$112,0),4)</f>
        <v>60</v>
      </c>
      <c r="J6663" s="25">
        <f t="shared" si="104"/>
        <v>1</v>
      </c>
    </row>
    <row r="6664" spans="2:10">
      <c r="B6664" s="3">
        <v>36714</v>
      </c>
      <c r="C6664" s="10" t="s">
        <v>271</v>
      </c>
      <c r="D6664" s="10" t="s">
        <v>259</v>
      </c>
      <c r="E6664" s="25">
        <v>0</v>
      </c>
      <c r="F6664" s="25">
        <v>1</v>
      </c>
      <c r="G6664" s="10" t="s">
        <v>288</v>
      </c>
      <c r="H6664" s="25">
        <f>INDEX('Appendix 1 - Team Data'!$B$12:$R$112, MATCH(C6664, 'Appendix 1 - Team Data'!$B$12:$B$112,0),4)</f>
        <v>0</v>
      </c>
      <c r="I6664" s="25">
        <f>INDEX('Appendix 1 - Team Data'!$B$12:$R$112, MATCH(D6664, 'Appendix 1 - Team Data'!$B$12:$B$112,0),4)</f>
        <v>10</v>
      </c>
      <c r="J6664" s="25">
        <f t="shared" si="104"/>
        <v>1</v>
      </c>
    </row>
    <row r="6665" spans="2:10">
      <c r="B6665" s="3">
        <v>36716</v>
      </c>
      <c r="C6665" s="10" t="s">
        <v>238</v>
      </c>
      <c r="D6665" s="10" t="s">
        <v>266</v>
      </c>
      <c r="E6665" s="25">
        <v>2</v>
      </c>
      <c r="F6665" s="25">
        <v>3</v>
      </c>
      <c r="G6665" s="10" t="s">
        <v>289</v>
      </c>
      <c r="H6665" s="25">
        <f>INDEX('Appendix 1 - Team Data'!$B$12:$R$112, MATCH(C6665, 'Appendix 1 - Team Data'!$B$12:$B$112,0),4)</f>
        <v>40</v>
      </c>
      <c r="I6665" s="25">
        <f>INDEX('Appendix 1 - Team Data'!$B$12:$R$112, MATCH(D6665, 'Appendix 1 - Team Data'!$B$12:$B$112,0),4)</f>
        <v>10</v>
      </c>
      <c r="J6665" s="25">
        <f t="shared" si="104"/>
        <v>1</v>
      </c>
    </row>
    <row r="6666" spans="2:10">
      <c r="B6666" s="3">
        <v>36716</v>
      </c>
      <c r="C6666" s="10" t="s">
        <v>22</v>
      </c>
      <c r="D6666" s="10" t="s">
        <v>251</v>
      </c>
      <c r="E6666" s="25">
        <v>2</v>
      </c>
      <c r="F6666" s="25">
        <v>1</v>
      </c>
      <c r="G6666" s="10" t="s">
        <v>289</v>
      </c>
      <c r="H6666" s="25">
        <f>INDEX('Appendix 1 - Team Data'!$B$12:$R$112, MATCH(C6666, 'Appendix 1 - Team Data'!$B$12:$B$112,0),4)</f>
        <v>50</v>
      </c>
      <c r="I6666" s="25">
        <f>INDEX('Appendix 1 - Team Data'!$B$12:$R$112, MATCH(D6666, 'Appendix 1 - Team Data'!$B$12:$B$112,0),4)</f>
        <v>20</v>
      </c>
      <c r="J6666" s="25">
        <f t="shared" si="104"/>
        <v>1</v>
      </c>
    </row>
    <row r="6667" spans="2:10">
      <c r="B6667" s="3">
        <v>36723</v>
      </c>
      <c r="C6667" s="10" t="s">
        <v>46</v>
      </c>
      <c r="D6667" s="10" t="s">
        <v>41</v>
      </c>
      <c r="E6667" s="25">
        <v>0</v>
      </c>
      <c r="F6667" s="25">
        <v>1</v>
      </c>
      <c r="G6667" s="10" t="s">
        <v>289</v>
      </c>
      <c r="H6667" s="25">
        <f>INDEX('Appendix 1 - Team Data'!$B$12:$R$112, MATCH(C6667, 'Appendix 1 - Team Data'!$B$12:$B$112,0),4)</f>
        <v>50</v>
      </c>
      <c r="I6667" s="25">
        <f>INDEX('Appendix 1 - Team Data'!$B$12:$R$112, MATCH(D6667, 'Appendix 1 - Team Data'!$B$12:$B$112,0),4)</f>
        <v>80</v>
      </c>
      <c r="J6667" s="25">
        <f t="shared" si="104"/>
        <v>1</v>
      </c>
    </row>
    <row r="6668" spans="2:10">
      <c r="B6668" s="3">
        <v>36725</v>
      </c>
      <c r="C6668" s="10" t="s">
        <v>215</v>
      </c>
      <c r="D6668" s="10" t="s">
        <v>35</v>
      </c>
      <c r="E6668" s="25">
        <v>2</v>
      </c>
      <c r="F6668" s="25">
        <v>1</v>
      </c>
      <c r="G6668" s="10" t="s">
        <v>289</v>
      </c>
      <c r="H6668" s="25">
        <f>INDEX('Appendix 1 - Team Data'!$B$12:$R$112, MATCH(C6668, 'Appendix 1 - Team Data'!$B$12:$B$112,0),4)</f>
        <v>70</v>
      </c>
      <c r="I6668" s="25">
        <f>INDEX('Appendix 1 - Team Data'!$B$12:$R$112, MATCH(D6668, 'Appendix 1 - Team Data'!$B$12:$B$112,0),4)</f>
        <v>90</v>
      </c>
      <c r="J6668" s="25">
        <f t="shared" si="104"/>
        <v>1</v>
      </c>
    </row>
    <row r="6669" spans="2:10">
      <c r="B6669" s="3">
        <v>36726</v>
      </c>
      <c r="C6669" s="10" t="s">
        <v>227</v>
      </c>
      <c r="D6669" s="10" t="s">
        <v>213</v>
      </c>
      <c r="E6669" s="25">
        <v>1</v>
      </c>
      <c r="F6669" s="25">
        <v>0</v>
      </c>
      <c r="G6669" s="10" t="s">
        <v>289</v>
      </c>
      <c r="H6669" s="25">
        <f>INDEX('Appendix 1 - Team Data'!$B$12:$R$112, MATCH(C6669, 'Appendix 1 - Team Data'!$B$12:$B$112,0),4)</f>
        <v>50</v>
      </c>
      <c r="I6669" s="25">
        <f>INDEX('Appendix 1 - Team Data'!$B$12:$R$112, MATCH(D6669, 'Appendix 1 - Team Data'!$B$12:$B$112,0),4)</f>
        <v>80</v>
      </c>
      <c r="J6669" s="25">
        <f t="shared" si="104"/>
        <v>1</v>
      </c>
    </row>
    <row r="6670" spans="2:10">
      <c r="B6670" s="3">
        <v>36726</v>
      </c>
      <c r="C6670" s="10" t="s">
        <v>27</v>
      </c>
      <c r="D6670" s="10" t="s">
        <v>52</v>
      </c>
      <c r="E6670" s="25">
        <v>0</v>
      </c>
      <c r="F6670" s="25">
        <v>1</v>
      </c>
      <c r="G6670" s="10" t="s">
        <v>289</v>
      </c>
      <c r="H6670" s="25">
        <f>INDEX('Appendix 1 - Team Data'!$B$12:$R$112, MATCH(C6670, 'Appendix 1 - Team Data'!$B$12:$B$112,0),4)</f>
        <v>80</v>
      </c>
      <c r="I6670" s="25">
        <f>INDEX('Appendix 1 - Team Data'!$B$12:$R$112, MATCH(D6670, 'Appendix 1 - Team Data'!$B$12:$B$112,0),4)</f>
        <v>90</v>
      </c>
      <c r="J6670" s="25">
        <f t="shared" si="104"/>
        <v>1</v>
      </c>
    </row>
    <row r="6671" spans="2:10">
      <c r="B6671" s="3">
        <v>36735</v>
      </c>
      <c r="C6671" s="10" t="s">
        <v>248</v>
      </c>
      <c r="D6671" s="10" t="s">
        <v>43</v>
      </c>
      <c r="E6671" s="25">
        <v>0</v>
      </c>
      <c r="F6671" s="25">
        <v>1</v>
      </c>
      <c r="G6671" s="10" t="s">
        <v>288</v>
      </c>
      <c r="H6671" s="25">
        <f>INDEX('Appendix 1 - Team Data'!$B$12:$R$112, MATCH(C6671, 'Appendix 1 - Team Data'!$B$12:$B$112,0),4)</f>
        <v>30</v>
      </c>
      <c r="I6671" s="25">
        <f>INDEX('Appendix 1 - Team Data'!$B$12:$R$112, MATCH(D6671, 'Appendix 1 - Team Data'!$B$12:$B$112,0),4)</f>
        <v>70</v>
      </c>
      <c r="J6671" s="25">
        <f t="shared" si="104"/>
        <v>1</v>
      </c>
    </row>
    <row r="6672" spans="2:10">
      <c r="B6672" s="3">
        <v>36736</v>
      </c>
      <c r="C6672" s="10" t="s">
        <v>250</v>
      </c>
      <c r="D6672" s="10" t="s">
        <v>267</v>
      </c>
      <c r="E6672" s="25">
        <v>0</v>
      </c>
      <c r="F6672" s="25">
        <v>1</v>
      </c>
      <c r="G6672" s="10" t="s">
        <v>329</v>
      </c>
      <c r="H6672" s="25">
        <f>INDEX('Appendix 1 - Team Data'!$B$12:$R$112, MATCH(C6672, 'Appendix 1 - Team Data'!$B$12:$B$112,0),4)</f>
        <v>20</v>
      </c>
      <c r="I6672" s="25">
        <f>INDEX('Appendix 1 - Team Data'!$B$12:$R$112, MATCH(D6672, 'Appendix 1 - Team Data'!$B$12:$B$112,0),4)</f>
        <v>10</v>
      </c>
      <c r="J6672" s="25">
        <f t="shared" si="104"/>
        <v>1</v>
      </c>
    </row>
    <row r="6673" spans="2:10">
      <c r="B6673" s="3">
        <v>36743</v>
      </c>
      <c r="C6673" s="10" t="s">
        <v>271</v>
      </c>
      <c r="D6673" s="10" t="s">
        <v>262</v>
      </c>
      <c r="E6673" s="25">
        <v>1</v>
      </c>
      <c r="F6673" s="25">
        <v>2</v>
      </c>
      <c r="G6673" s="10" t="s">
        <v>288</v>
      </c>
      <c r="H6673" s="25">
        <f>INDEX('Appendix 1 - Team Data'!$B$12:$R$112, MATCH(C6673, 'Appendix 1 - Team Data'!$B$12:$B$112,0),4)</f>
        <v>0</v>
      </c>
      <c r="I6673" s="25">
        <f>INDEX('Appendix 1 - Team Data'!$B$12:$R$112, MATCH(D6673, 'Appendix 1 - Team Data'!$B$12:$B$112,0),4)</f>
        <v>10</v>
      </c>
      <c r="J6673" s="25">
        <f t="shared" si="104"/>
        <v>1</v>
      </c>
    </row>
    <row r="6674" spans="2:10">
      <c r="B6674" s="3">
        <v>36746</v>
      </c>
      <c r="C6674" s="10" t="s">
        <v>272</v>
      </c>
      <c r="D6674" s="10" t="s">
        <v>253</v>
      </c>
      <c r="E6674" s="25">
        <v>1</v>
      </c>
      <c r="F6674" s="25">
        <v>2</v>
      </c>
      <c r="G6674" s="10" t="s">
        <v>288</v>
      </c>
      <c r="H6674" s="25">
        <f>INDEX('Appendix 1 - Team Data'!$B$12:$R$112, MATCH(C6674, 'Appendix 1 - Team Data'!$B$12:$B$112,0),4)</f>
        <v>0</v>
      </c>
      <c r="I6674" s="25">
        <f>INDEX('Appendix 1 - Team Data'!$B$12:$R$112, MATCH(D6674, 'Appendix 1 - Team Data'!$B$12:$B$112,0),4)</f>
        <v>20</v>
      </c>
      <c r="J6674" s="25">
        <f t="shared" si="104"/>
        <v>1</v>
      </c>
    </row>
    <row r="6675" spans="2:10">
      <c r="B6675" s="3">
        <v>36751</v>
      </c>
      <c r="C6675" s="10" t="s">
        <v>268</v>
      </c>
      <c r="D6675" s="10" t="s">
        <v>241</v>
      </c>
      <c r="E6675" s="25">
        <v>0</v>
      </c>
      <c r="F6675" s="25">
        <v>1</v>
      </c>
      <c r="G6675" s="10" t="s">
        <v>288</v>
      </c>
      <c r="H6675" s="25">
        <f>INDEX('Appendix 1 - Team Data'!$B$12:$R$112, MATCH(C6675, 'Appendix 1 - Team Data'!$B$12:$B$112,0),4)</f>
        <v>10</v>
      </c>
      <c r="I6675" s="25">
        <f>INDEX('Appendix 1 - Team Data'!$B$12:$R$112, MATCH(D6675, 'Appendix 1 - Team Data'!$B$12:$B$112,0),4)</f>
        <v>30</v>
      </c>
      <c r="J6675" s="25">
        <f t="shared" si="104"/>
        <v>1</v>
      </c>
    </row>
    <row r="6676" spans="2:10">
      <c r="B6676" s="3">
        <v>36753</v>
      </c>
      <c r="C6676" s="10" t="s">
        <v>52</v>
      </c>
      <c r="D6676" s="10" t="s">
        <v>18</v>
      </c>
      <c r="E6676" s="25">
        <v>1</v>
      </c>
      <c r="F6676" s="25">
        <v>0</v>
      </c>
      <c r="G6676" s="10" t="s">
        <v>289</v>
      </c>
      <c r="H6676" s="25">
        <f>INDEX('Appendix 1 - Team Data'!$B$12:$R$112, MATCH(C6676, 'Appendix 1 - Team Data'!$B$12:$B$112,0),4)</f>
        <v>90</v>
      </c>
      <c r="I6676" s="25">
        <f>INDEX('Appendix 1 - Team Data'!$B$12:$R$112, MATCH(D6676, 'Appendix 1 - Team Data'!$B$12:$B$112,0),4)</f>
        <v>80</v>
      </c>
      <c r="J6676" s="25">
        <f t="shared" si="104"/>
        <v>1</v>
      </c>
    </row>
    <row r="6677" spans="2:10">
      <c r="B6677" s="3">
        <v>36753</v>
      </c>
      <c r="C6677" s="10" t="s">
        <v>37</v>
      </c>
      <c r="D6677" s="10" t="s">
        <v>259</v>
      </c>
      <c r="E6677" s="25">
        <v>2</v>
      </c>
      <c r="F6677" s="25">
        <v>1</v>
      </c>
      <c r="G6677" s="10" t="s">
        <v>289</v>
      </c>
      <c r="H6677" s="25">
        <f>INDEX('Appendix 1 - Team Data'!$B$12:$R$112, MATCH(C6677, 'Appendix 1 - Team Data'!$B$12:$B$112,0),4)</f>
        <v>60</v>
      </c>
      <c r="I6677" s="25">
        <f>INDEX('Appendix 1 - Team Data'!$B$12:$R$112, MATCH(D6677, 'Appendix 1 - Team Data'!$B$12:$B$112,0),4)</f>
        <v>10</v>
      </c>
      <c r="J6677" s="25">
        <f t="shared" ref="J6677:J6740" si="105">ABS(F6677-E6677)</f>
        <v>1</v>
      </c>
    </row>
    <row r="6678" spans="2:10">
      <c r="B6678" s="3">
        <v>36754</v>
      </c>
      <c r="C6678" s="10" t="s">
        <v>31</v>
      </c>
      <c r="D6678" s="10" t="s">
        <v>42</v>
      </c>
      <c r="E6678" s="25">
        <v>2</v>
      </c>
      <c r="F6678" s="25">
        <v>1</v>
      </c>
      <c r="G6678" s="10" t="s">
        <v>299</v>
      </c>
      <c r="H6678" s="25">
        <f>INDEX('Appendix 1 - Team Data'!$B$12:$R$112, MATCH(C6678, 'Appendix 1 - Team Data'!$B$12:$B$112,0),4)</f>
        <v>70</v>
      </c>
      <c r="I6678" s="25">
        <f>INDEX('Appendix 1 - Team Data'!$B$12:$R$112, MATCH(D6678, 'Appendix 1 - Team Data'!$B$12:$B$112,0),4)</f>
        <v>80</v>
      </c>
      <c r="J6678" s="25">
        <f t="shared" si="105"/>
        <v>1</v>
      </c>
    </row>
    <row r="6679" spans="2:10">
      <c r="B6679" s="3">
        <v>36754</v>
      </c>
      <c r="C6679" s="10" t="s">
        <v>23</v>
      </c>
      <c r="D6679" s="10" t="s">
        <v>263</v>
      </c>
      <c r="E6679" s="25">
        <v>2</v>
      </c>
      <c r="F6679" s="25">
        <v>1</v>
      </c>
      <c r="G6679" s="10" t="s">
        <v>288</v>
      </c>
      <c r="H6679" s="25">
        <f>INDEX('Appendix 1 - Team Data'!$B$12:$R$112, MATCH(C6679, 'Appendix 1 - Team Data'!$B$12:$B$112,0),4)</f>
        <v>70</v>
      </c>
      <c r="I6679" s="25">
        <f>INDEX('Appendix 1 - Team Data'!$B$12:$R$112, MATCH(D6679, 'Appendix 1 - Team Data'!$B$12:$B$112,0),4)</f>
        <v>10</v>
      </c>
      <c r="J6679" s="25">
        <f t="shared" si="105"/>
        <v>1</v>
      </c>
    </row>
    <row r="6680" spans="2:10">
      <c r="B6680" s="3">
        <v>36754</v>
      </c>
      <c r="C6680" s="10" t="s">
        <v>247</v>
      </c>
      <c r="D6680" s="10" t="s">
        <v>271</v>
      </c>
      <c r="E6680" s="25">
        <v>1</v>
      </c>
      <c r="F6680" s="25">
        <v>0</v>
      </c>
      <c r="G6680" s="10" t="s">
        <v>289</v>
      </c>
      <c r="H6680" s="25">
        <f>INDEX('Appendix 1 - Team Data'!$B$12:$R$112, MATCH(C6680, 'Appendix 1 - Team Data'!$B$12:$B$112,0),4)</f>
        <v>30</v>
      </c>
      <c r="I6680" s="25">
        <f>INDEX('Appendix 1 - Team Data'!$B$12:$R$112, MATCH(D6680, 'Appendix 1 - Team Data'!$B$12:$B$112,0),4)</f>
        <v>0</v>
      </c>
      <c r="J6680" s="25">
        <f t="shared" si="105"/>
        <v>1</v>
      </c>
    </row>
    <row r="6681" spans="2:10">
      <c r="B6681" s="3">
        <v>36754</v>
      </c>
      <c r="C6681" s="10" t="s">
        <v>229</v>
      </c>
      <c r="D6681" s="10" t="s">
        <v>38</v>
      </c>
      <c r="E6681" s="25">
        <v>1</v>
      </c>
      <c r="F6681" s="25">
        <v>2</v>
      </c>
      <c r="G6681" s="10" t="s">
        <v>288</v>
      </c>
      <c r="H6681" s="25">
        <f>INDEX('Appendix 1 - Team Data'!$B$12:$R$112, MATCH(C6681, 'Appendix 1 - Team Data'!$B$12:$B$112,0),4)</f>
        <v>50</v>
      </c>
      <c r="I6681" s="25">
        <f>INDEX('Appendix 1 - Team Data'!$B$12:$R$112, MATCH(D6681, 'Appendix 1 - Team Data'!$B$12:$B$112,0),4)</f>
        <v>70</v>
      </c>
      <c r="J6681" s="25">
        <f t="shared" si="105"/>
        <v>1</v>
      </c>
    </row>
    <row r="6682" spans="2:10">
      <c r="B6682" s="3">
        <v>36754</v>
      </c>
      <c r="C6682" s="10" t="s">
        <v>27</v>
      </c>
      <c r="D6682" s="10" t="s">
        <v>220</v>
      </c>
      <c r="E6682" s="25">
        <v>1</v>
      </c>
      <c r="F6682" s="25">
        <v>0</v>
      </c>
      <c r="G6682" s="10" t="s">
        <v>289</v>
      </c>
      <c r="H6682" s="25">
        <f>INDEX('Appendix 1 - Team Data'!$B$12:$R$112, MATCH(C6682, 'Appendix 1 - Team Data'!$B$12:$B$112,0),4)</f>
        <v>80</v>
      </c>
      <c r="I6682" s="25">
        <f>INDEX('Appendix 1 - Team Data'!$B$12:$R$112, MATCH(D6682, 'Appendix 1 - Team Data'!$B$12:$B$112,0),4)</f>
        <v>60</v>
      </c>
      <c r="J6682" s="25">
        <f t="shared" si="105"/>
        <v>1</v>
      </c>
    </row>
    <row r="6683" spans="2:10">
      <c r="B6683" s="3">
        <v>36754</v>
      </c>
      <c r="C6683" s="10" t="s">
        <v>15</v>
      </c>
      <c r="D6683" s="10" t="s">
        <v>252</v>
      </c>
      <c r="E6683" s="25">
        <v>1</v>
      </c>
      <c r="F6683" s="25">
        <v>0</v>
      </c>
      <c r="G6683" s="10" t="s">
        <v>288</v>
      </c>
      <c r="H6683" s="25">
        <f>INDEX('Appendix 1 - Team Data'!$B$12:$R$112, MATCH(C6683, 'Appendix 1 - Team Data'!$B$12:$B$112,0),4)</f>
        <v>50</v>
      </c>
      <c r="I6683" s="25">
        <f>INDEX('Appendix 1 - Team Data'!$B$12:$R$112, MATCH(D6683, 'Appendix 1 - Team Data'!$B$12:$B$112,0),4)</f>
        <v>20</v>
      </c>
      <c r="J6683" s="25">
        <f t="shared" si="105"/>
        <v>1</v>
      </c>
    </row>
    <row r="6684" spans="2:10">
      <c r="B6684" s="3">
        <v>36755</v>
      </c>
      <c r="C6684" s="10" t="s">
        <v>254</v>
      </c>
      <c r="D6684" s="10" t="s">
        <v>253</v>
      </c>
      <c r="E6684" s="25">
        <v>1</v>
      </c>
      <c r="F6684" s="25">
        <v>0</v>
      </c>
      <c r="G6684" s="10" t="s">
        <v>309</v>
      </c>
      <c r="H6684" s="25">
        <f>INDEX('Appendix 1 - Team Data'!$B$12:$R$112, MATCH(C6684, 'Appendix 1 - Team Data'!$B$12:$B$112,0),4)</f>
        <v>20</v>
      </c>
      <c r="I6684" s="25">
        <f>INDEX('Appendix 1 - Team Data'!$B$12:$R$112, MATCH(D6684, 'Appendix 1 - Team Data'!$B$12:$B$112,0),4)</f>
        <v>20</v>
      </c>
      <c r="J6684" s="25">
        <f t="shared" si="105"/>
        <v>1</v>
      </c>
    </row>
    <row r="6685" spans="2:10">
      <c r="B6685" s="3">
        <v>36771</v>
      </c>
      <c r="C6685" s="10" t="s">
        <v>261</v>
      </c>
      <c r="D6685" s="10" t="s">
        <v>214</v>
      </c>
      <c r="E6685" s="25">
        <v>2</v>
      </c>
      <c r="F6685" s="25">
        <v>1</v>
      </c>
      <c r="G6685" s="10" t="s">
        <v>289</v>
      </c>
      <c r="H6685" s="25">
        <f>INDEX('Appendix 1 - Team Data'!$B$12:$R$112, MATCH(C6685, 'Appendix 1 - Team Data'!$B$12:$B$112,0),4)</f>
        <v>10</v>
      </c>
      <c r="I6685" s="25">
        <f>INDEX('Appendix 1 - Team Data'!$B$12:$R$112, MATCH(D6685, 'Appendix 1 - Team Data'!$B$12:$B$112,0),4)</f>
        <v>70</v>
      </c>
      <c r="J6685" s="25">
        <f t="shared" si="105"/>
        <v>1</v>
      </c>
    </row>
    <row r="6686" spans="2:10">
      <c r="B6686" s="3">
        <v>36771</v>
      </c>
      <c r="C6686" s="10" t="s">
        <v>213</v>
      </c>
      <c r="D6686" s="10" t="s">
        <v>52</v>
      </c>
      <c r="E6686" s="25">
        <v>0</v>
      </c>
      <c r="F6686" s="25">
        <v>1</v>
      </c>
      <c r="G6686" s="10" t="s">
        <v>289</v>
      </c>
      <c r="H6686" s="25">
        <f>INDEX('Appendix 1 - Team Data'!$B$12:$R$112, MATCH(C6686, 'Appendix 1 - Team Data'!$B$12:$B$112,0),4)</f>
        <v>80</v>
      </c>
      <c r="I6686" s="25">
        <f>INDEX('Appendix 1 - Team Data'!$B$12:$R$112, MATCH(D6686, 'Appendix 1 - Team Data'!$B$12:$B$112,0),4)</f>
        <v>90</v>
      </c>
      <c r="J6686" s="25">
        <f t="shared" si="105"/>
        <v>1</v>
      </c>
    </row>
    <row r="6687" spans="2:10">
      <c r="B6687" s="3">
        <v>36771</v>
      </c>
      <c r="C6687" s="10" t="s">
        <v>17</v>
      </c>
      <c r="D6687" s="10" t="s">
        <v>243</v>
      </c>
      <c r="E6687" s="25">
        <v>1</v>
      </c>
      <c r="F6687" s="25">
        <v>0</v>
      </c>
      <c r="G6687" s="10" t="s">
        <v>291</v>
      </c>
      <c r="H6687" s="25">
        <f>INDEX('Appendix 1 - Team Data'!$B$12:$R$112, MATCH(C6687, 'Appendix 1 - Team Data'!$B$12:$B$112,0),4)</f>
        <v>50</v>
      </c>
      <c r="I6687" s="25">
        <f>INDEX('Appendix 1 - Team Data'!$B$12:$R$112, MATCH(D6687, 'Appendix 1 - Team Data'!$B$12:$B$112,0),4)</f>
        <v>30</v>
      </c>
      <c r="J6687" s="25">
        <f t="shared" si="105"/>
        <v>1</v>
      </c>
    </row>
    <row r="6688" spans="2:10">
      <c r="B6688" s="3">
        <v>36771</v>
      </c>
      <c r="C6688" s="10" t="s">
        <v>244</v>
      </c>
      <c r="D6688" s="10" t="s">
        <v>239</v>
      </c>
      <c r="E6688" s="25">
        <v>2</v>
      </c>
      <c r="F6688" s="25">
        <v>1</v>
      </c>
      <c r="G6688" s="10" t="s">
        <v>289</v>
      </c>
      <c r="H6688" s="25">
        <f>INDEX('Appendix 1 - Team Data'!$B$12:$R$112, MATCH(C6688, 'Appendix 1 - Team Data'!$B$12:$B$112,0),4)</f>
        <v>30</v>
      </c>
      <c r="I6688" s="25">
        <f>INDEX('Appendix 1 - Team Data'!$B$12:$R$112, MATCH(D6688, 'Appendix 1 - Team Data'!$B$12:$B$112,0),4)</f>
        <v>40</v>
      </c>
      <c r="J6688" s="25">
        <f t="shared" si="105"/>
        <v>1</v>
      </c>
    </row>
    <row r="6689" spans="2:10">
      <c r="B6689" s="3">
        <v>36771</v>
      </c>
      <c r="C6689" s="10" t="s">
        <v>31</v>
      </c>
      <c r="D6689" s="10" t="s">
        <v>28</v>
      </c>
      <c r="E6689" s="25">
        <v>1</v>
      </c>
      <c r="F6689" s="25">
        <v>2</v>
      </c>
      <c r="G6689" s="10" t="s">
        <v>289</v>
      </c>
      <c r="H6689" s="25">
        <f>INDEX('Appendix 1 - Team Data'!$B$12:$R$112, MATCH(C6689, 'Appendix 1 - Team Data'!$B$12:$B$112,0),4)</f>
        <v>70</v>
      </c>
      <c r="I6689" s="25">
        <f>INDEX('Appendix 1 - Team Data'!$B$12:$R$112, MATCH(D6689, 'Appendix 1 - Team Data'!$B$12:$B$112,0),4)</f>
        <v>80</v>
      </c>
      <c r="J6689" s="25">
        <f t="shared" si="105"/>
        <v>1</v>
      </c>
    </row>
    <row r="6690" spans="2:10">
      <c r="B6690" s="3">
        <v>36771</v>
      </c>
      <c r="C6690" s="10" t="s">
        <v>36</v>
      </c>
      <c r="D6690" s="10" t="s">
        <v>15</v>
      </c>
      <c r="E6690" s="25">
        <v>0</v>
      </c>
      <c r="F6690" s="25">
        <v>1</v>
      </c>
      <c r="G6690" s="10" t="s">
        <v>289</v>
      </c>
      <c r="H6690" s="25">
        <f>INDEX('Appendix 1 - Team Data'!$B$12:$R$112, MATCH(C6690, 'Appendix 1 - Team Data'!$B$12:$B$112,0),4)</f>
        <v>80</v>
      </c>
      <c r="I6690" s="25">
        <f>INDEX('Appendix 1 - Team Data'!$B$12:$R$112, MATCH(D6690, 'Appendix 1 - Team Data'!$B$12:$B$112,0),4)</f>
        <v>50</v>
      </c>
      <c r="J6690" s="25">
        <f t="shared" si="105"/>
        <v>1</v>
      </c>
    </row>
    <row r="6691" spans="2:10">
      <c r="B6691" s="3">
        <v>36772</v>
      </c>
      <c r="C6691" s="10" t="s">
        <v>27</v>
      </c>
      <c r="D6691" s="10" t="s">
        <v>30</v>
      </c>
      <c r="E6691" s="25">
        <v>1</v>
      </c>
      <c r="F6691" s="25">
        <v>2</v>
      </c>
      <c r="G6691" s="10" t="s">
        <v>289</v>
      </c>
      <c r="H6691" s="25">
        <f>INDEX('Appendix 1 - Team Data'!$B$12:$R$112, MATCH(C6691, 'Appendix 1 - Team Data'!$B$12:$B$112,0),4)</f>
        <v>80</v>
      </c>
      <c r="I6691" s="25">
        <f>INDEX('Appendix 1 - Team Data'!$B$12:$R$112, MATCH(D6691, 'Appendix 1 - Team Data'!$B$12:$B$112,0),4)</f>
        <v>90</v>
      </c>
      <c r="J6691" s="25">
        <f t="shared" si="105"/>
        <v>1</v>
      </c>
    </row>
    <row r="6692" spans="2:10">
      <c r="B6692" s="3">
        <v>36776</v>
      </c>
      <c r="C6692" s="10" t="s">
        <v>272</v>
      </c>
      <c r="D6692" s="10" t="s">
        <v>249</v>
      </c>
      <c r="E6692" s="25">
        <v>0</v>
      </c>
      <c r="F6692" s="25">
        <v>1</v>
      </c>
      <c r="G6692" s="10" t="s">
        <v>288</v>
      </c>
      <c r="H6692" s="25">
        <f>INDEX('Appendix 1 - Team Data'!$B$12:$R$112, MATCH(C6692, 'Appendix 1 - Team Data'!$B$12:$B$112,0),4)</f>
        <v>0</v>
      </c>
      <c r="I6692" s="25">
        <f>INDEX('Appendix 1 - Team Data'!$B$12:$R$112, MATCH(D6692, 'Appendix 1 - Team Data'!$B$12:$B$112,0),4)</f>
        <v>20</v>
      </c>
      <c r="J6692" s="25">
        <f t="shared" si="105"/>
        <v>1</v>
      </c>
    </row>
    <row r="6693" spans="2:10">
      <c r="B6693" s="3">
        <v>36793</v>
      </c>
      <c r="C6693" s="10" t="s">
        <v>16</v>
      </c>
      <c r="D6693" s="10" t="s">
        <v>241</v>
      </c>
      <c r="E6693" s="25">
        <v>2</v>
      </c>
      <c r="F6693" s="25">
        <v>1</v>
      </c>
      <c r="G6693" s="10" t="s">
        <v>288</v>
      </c>
      <c r="H6693" s="25">
        <f>INDEX('Appendix 1 - Team Data'!$B$12:$R$112, MATCH(C6693, 'Appendix 1 - Team Data'!$B$12:$B$112,0),4)</f>
        <v>30</v>
      </c>
      <c r="I6693" s="25">
        <f>INDEX('Appendix 1 - Team Data'!$B$12:$R$112, MATCH(D6693, 'Appendix 1 - Team Data'!$B$12:$B$112,0),4)</f>
        <v>30</v>
      </c>
      <c r="J6693" s="25">
        <f t="shared" si="105"/>
        <v>1</v>
      </c>
    </row>
    <row r="6694" spans="2:10">
      <c r="B6694" s="3">
        <v>36796</v>
      </c>
      <c r="C6694" s="10" t="s">
        <v>41</v>
      </c>
      <c r="D6694" s="10" t="s">
        <v>227</v>
      </c>
      <c r="E6694" s="25">
        <v>1</v>
      </c>
      <c r="F6694" s="25">
        <v>0</v>
      </c>
      <c r="G6694" s="10" t="s">
        <v>288</v>
      </c>
      <c r="H6694" s="25">
        <f>INDEX('Appendix 1 - Team Data'!$B$12:$R$112, MATCH(C6694, 'Appendix 1 - Team Data'!$B$12:$B$112,0),4)</f>
        <v>80</v>
      </c>
      <c r="I6694" s="25">
        <f>INDEX('Appendix 1 - Team Data'!$B$12:$R$112, MATCH(D6694, 'Appendix 1 - Team Data'!$B$12:$B$112,0),4)</f>
        <v>50</v>
      </c>
      <c r="J6694" s="25">
        <f t="shared" si="105"/>
        <v>1</v>
      </c>
    </row>
    <row r="6695" spans="2:10">
      <c r="B6695" s="3">
        <v>36796</v>
      </c>
      <c r="C6695" s="10" t="s">
        <v>270</v>
      </c>
      <c r="D6695" s="10" t="s">
        <v>23</v>
      </c>
      <c r="E6695" s="25">
        <v>1</v>
      </c>
      <c r="F6695" s="25">
        <v>2</v>
      </c>
      <c r="G6695" s="10" t="s">
        <v>288</v>
      </c>
      <c r="H6695" s="25">
        <f>INDEX('Appendix 1 - Team Data'!$B$12:$R$112, MATCH(C6695, 'Appendix 1 - Team Data'!$B$12:$B$112,0),4)</f>
        <v>0</v>
      </c>
      <c r="I6695" s="25">
        <f>INDEX('Appendix 1 - Team Data'!$B$12:$R$112, MATCH(D6695, 'Appendix 1 - Team Data'!$B$12:$B$112,0),4)</f>
        <v>70</v>
      </c>
      <c r="J6695" s="25">
        <f t="shared" si="105"/>
        <v>1</v>
      </c>
    </row>
    <row r="6696" spans="2:10">
      <c r="B6696" s="3">
        <v>36801</v>
      </c>
      <c r="C6696" s="10" t="s">
        <v>268</v>
      </c>
      <c r="D6696" s="10" t="s">
        <v>16</v>
      </c>
      <c r="E6696" s="25">
        <v>1</v>
      </c>
      <c r="F6696" s="25">
        <v>0</v>
      </c>
      <c r="G6696" s="10" t="s">
        <v>288</v>
      </c>
      <c r="H6696" s="25">
        <f>INDEX('Appendix 1 - Team Data'!$B$12:$R$112, MATCH(C6696, 'Appendix 1 - Team Data'!$B$12:$B$112,0),4)</f>
        <v>10</v>
      </c>
      <c r="I6696" s="25">
        <f>INDEX('Appendix 1 - Team Data'!$B$12:$R$112, MATCH(D6696, 'Appendix 1 - Team Data'!$B$12:$B$112,0),4)</f>
        <v>30</v>
      </c>
      <c r="J6696" s="25">
        <f t="shared" si="105"/>
        <v>1</v>
      </c>
    </row>
    <row r="6697" spans="2:10">
      <c r="B6697" s="3">
        <v>36801</v>
      </c>
      <c r="C6697" s="10" t="s">
        <v>270</v>
      </c>
      <c r="D6697" s="10" t="s">
        <v>17</v>
      </c>
      <c r="E6697" s="25">
        <v>0</v>
      </c>
      <c r="F6697" s="25">
        <v>1</v>
      </c>
      <c r="G6697" s="10" t="s">
        <v>288</v>
      </c>
      <c r="H6697" s="25">
        <f>INDEX('Appendix 1 - Team Data'!$B$12:$R$112, MATCH(C6697, 'Appendix 1 - Team Data'!$B$12:$B$112,0),4)</f>
        <v>0</v>
      </c>
      <c r="I6697" s="25">
        <f>INDEX('Appendix 1 - Team Data'!$B$12:$R$112, MATCH(D6697, 'Appendix 1 - Team Data'!$B$12:$B$112,0),4)</f>
        <v>50</v>
      </c>
      <c r="J6697" s="25">
        <f t="shared" si="105"/>
        <v>1</v>
      </c>
    </row>
    <row r="6698" spans="2:10">
      <c r="B6698" s="3">
        <v>36803</v>
      </c>
      <c r="C6698" s="10" t="s">
        <v>26</v>
      </c>
      <c r="D6698" s="10" t="s">
        <v>275</v>
      </c>
      <c r="E6698" s="25">
        <v>1</v>
      </c>
      <c r="F6698" s="25">
        <v>0</v>
      </c>
      <c r="G6698" s="10" t="s">
        <v>323</v>
      </c>
      <c r="H6698" s="25">
        <f>INDEX('Appendix 1 - Team Data'!$B$12:$R$112, MATCH(C6698, 'Appendix 1 - Team Data'!$B$12:$B$112,0),4)</f>
        <v>60</v>
      </c>
      <c r="I6698" s="25">
        <f>INDEX('Appendix 1 - Team Data'!$B$12:$R$112, MATCH(D6698, 'Appendix 1 - Team Data'!$B$12:$B$112,0),4)</f>
        <v>0</v>
      </c>
      <c r="J6698" s="25">
        <f t="shared" si="105"/>
        <v>1</v>
      </c>
    </row>
    <row r="6699" spans="2:10">
      <c r="B6699" s="3">
        <v>36806</v>
      </c>
      <c r="C6699" s="10" t="s">
        <v>264</v>
      </c>
      <c r="D6699" s="10" t="s">
        <v>219</v>
      </c>
      <c r="E6699" s="25">
        <v>2</v>
      </c>
      <c r="F6699" s="25">
        <v>3</v>
      </c>
      <c r="G6699" s="10" t="s">
        <v>289</v>
      </c>
      <c r="H6699" s="25">
        <f>INDEX('Appendix 1 - Team Data'!$B$12:$R$112, MATCH(C6699, 'Appendix 1 - Team Data'!$B$12:$B$112,0),4)</f>
        <v>10</v>
      </c>
      <c r="I6699" s="25">
        <f>INDEX('Appendix 1 - Team Data'!$B$12:$R$112, MATCH(D6699, 'Appendix 1 - Team Data'!$B$12:$B$112,0),4)</f>
        <v>60</v>
      </c>
      <c r="J6699" s="25">
        <f t="shared" si="105"/>
        <v>1</v>
      </c>
    </row>
    <row r="6700" spans="2:10">
      <c r="B6700" s="3">
        <v>36806</v>
      </c>
      <c r="C6700" s="10" t="s">
        <v>48</v>
      </c>
      <c r="D6700" s="10" t="s">
        <v>40</v>
      </c>
      <c r="E6700" s="25">
        <v>0</v>
      </c>
      <c r="F6700" s="25">
        <v>1</v>
      </c>
      <c r="G6700" s="10" t="s">
        <v>289</v>
      </c>
      <c r="H6700" s="25">
        <f>INDEX('Appendix 1 - Team Data'!$B$12:$R$112, MATCH(C6700, 'Appendix 1 - Team Data'!$B$12:$B$112,0),4)</f>
        <v>90</v>
      </c>
      <c r="I6700" s="25">
        <f>INDEX('Appendix 1 - Team Data'!$B$12:$R$112, MATCH(D6700, 'Appendix 1 - Team Data'!$B$12:$B$112,0),4)</f>
        <v>90</v>
      </c>
      <c r="J6700" s="25">
        <f t="shared" si="105"/>
        <v>1</v>
      </c>
    </row>
    <row r="6701" spans="2:10">
      <c r="B6701" s="3">
        <v>36806</v>
      </c>
      <c r="C6701" s="10" t="s">
        <v>230</v>
      </c>
      <c r="D6701" s="10" t="s">
        <v>244</v>
      </c>
      <c r="E6701" s="25">
        <v>1</v>
      </c>
      <c r="F6701" s="25">
        <v>0</v>
      </c>
      <c r="G6701" s="10" t="s">
        <v>289</v>
      </c>
      <c r="H6701" s="25">
        <f>INDEX('Appendix 1 - Team Data'!$B$12:$R$112, MATCH(C6701, 'Appendix 1 - Team Data'!$B$12:$B$112,0),4)</f>
        <v>50</v>
      </c>
      <c r="I6701" s="25">
        <f>INDEX('Appendix 1 - Team Data'!$B$12:$R$112, MATCH(D6701, 'Appendix 1 - Team Data'!$B$12:$B$112,0),4)</f>
        <v>30</v>
      </c>
      <c r="J6701" s="25">
        <f t="shared" si="105"/>
        <v>1</v>
      </c>
    </row>
    <row r="6702" spans="2:10">
      <c r="B6702" s="3">
        <v>36806</v>
      </c>
      <c r="C6702" s="10" t="s">
        <v>249</v>
      </c>
      <c r="D6702" s="10" t="s">
        <v>275</v>
      </c>
      <c r="E6702" s="25">
        <v>1</v>
      </c>
      <c r="F6702" s="25">
        <v>0</v>
      </c>
      <c r="G6702" s="10" t="s">
        <v>323</v>
      </c>
      <c r="H6702" s="25">
        <f>INDEX('Appendix 1 - Team Data'!$B$12:$R$112, MATCH(C6702, 'Appendix 1 - Team Data'!$B$12:$B$112,0),4)</f>
        <v>20</v>
      </c>
      <c r="I6702" s="25">
        <f>INDEX('Appendix 1 - Team Data'!$B$12:$R$112, MATCH(D6702, 'Appendix 1 - Team Data'!$B$12:$B$112,0),4)</f>
        <v>0</v>
      </c>
      <c r="J6702" s="25">
        <f t="shared" si="105"/>
        <v>1</v>
      </c>
    </row>
    <row r="6703" spans="2:10">
      <c r="B6703" s="3">
        <v>36807</v>
      </c>
      <c r="C6703" s="10" t="s">
        <v>30</v>
      </c>
      <c r="D6703" s="10" t="s">
        <v>18</v>
      </c>
      <c r="E6703" s="25">
        <v>2</v>
      </c>
      <c r="F6703" s="25">
        <v>1</v>
      </c>
      <c r="G6703" s="10" t="s">
        <v>289</v>
      </c>
      <c r="H6703" s="25">
        <f>INDEX('Appendix 1 - Team Data'!$B$12:$R$112, MATCH(C6703, 'Appendix 1 - Team Data'!$B$12:$B$112,0),4)</f>
        <v>90</v>
      </c>
      <c r="I6703" s="25">
        <f>INDEX('Appendix 1 - Team Data'!$B$12:$R$112, MATCH(D6703, 'Appendix 1 - Team Data'!$B$12:$B$112,0),4)</f>
        <v>80</v>
      </c>
      <c r="J6703" s="25">
        <f t="shared" si="105"/>
        <v>1</v>
      </c>
    </row>
    <row r="6704" spans="2:10">
      <c r="B6704" s="3">
        <v>36807</v>
      </c>
      <c r="C6704" s="10" t="s">
        <v>227</v>
      </c>
      <c r="D6704" s="10" t="s">
        <v>27</v>
      </c>
      <c r="E6704" s="25">
        <v>1</v>
      </c>
      <c r="F6704" s="25">
        <v>0</v>
      </c>
      <c r="G6704" s="10" t="s">
        <v>289</v>
      </c>
      <c r="H6704" s="25">
        <f>INDEX('Appendix 1 - Team Data'!$B$12:$R$112, MATCH(C6704, 'Appendix 1 - Team Data'!$B$12:$B$112,0),4)</f>
        <v>50</v>
      </c>
      <c r="I6704" s="25">
        <f>INDEX('Appendix 1 - Team Data'!$B$12:$R$112, MATCH(D6704, 'Appendix 1 - Team Data'!$B$12:$B$112,0),4)</f>
        <v>80</v>
      </c>
      <c r="J6704" s="25">
        <f t="shared" si="105"/>
        <v>1</v>
      </c>
    </row>
    <row r="6705" spans="2:10">
      <c r="B6705" s="3">
        <v>36807</v>
      </c>
      <c r="C6705" s="10" t="s">
        <v>218</v>
      </c>
      <c r="D6705" s="10" t="s">
        <v>213</v>
      </c>
      <c r="E6705" s="25">
        <v>1</v>
      </c>
      <c r="F6705" s="25">
        <v>0</v>
      </c>
      <c r="G6705" s="10" t="s">
        <v>289</v>
      </c>
      <c r="H6705" s="25">
        <f>INDEX('Appendix 1 - Team Data'!$B$12:$R$112, MATCH(C6705, 'Appendix 1 - Team Data'!$B$12:$B$112,0),4)</f>
        <v>70</v>
      </c>
      <c r="I6705" s="25">
        <f>INDEX('Appendix 1 - Team Data'!$B$12:$R$112, MATCH(D6705, 'Appendix 1 - Team Data'!$B$12:$B$112,0),4)</f>
        <v>80</v>
      </c>
      <c r="J6705" s="25">
        <f t="shared" si="105"/>
        <v>1</v>
      </c>
    </row>
    <row r="6706" spans="2:10">
      <c r="B6706" s="3">
        <v>36807</v>
      </c>
      <c r="C6706" s="10" t="s">
        <v>266</v>
      </c>
      <c r="D6706" s="10" t="s">
        <v>51</v>
      </c>
      <c r="E6706" s="25">
        <v>1</v>
      </c>
      <c r="F6706" s="25">
        <v>0</v>
      </c>
      <c r="G6706" s="10" t="s">
        <v>291</v>
      </c>
      <c r="H6706" s="25">
        <f>INDEX('Appendix 1 - Team Data'!$B$12:$R$112, MATCH(C6706, 'Appendix 1 - Team Data'!$B$12:$B$112,0),4)</f>
        <v>10</v>
      </c>
      <c r="I6706" s="25">
        <f>INDEX('Appendix 1 - Team Data'!$B$12:$R$112, MATCH(D6706, 'Appendix 1 - Team Data'!$B$12:$B$112,0),4)</f>
        <v>70</v>
      </c>
      <c r="J6706" s="25">
        <f t="shared" si="105"/>
        <v>1</v>
      </c>
    </row>
    <row r="6707" spans="2:10">
      <c r="B6707" s="3">
        <v>36807</v>
      </c>
      <c r="C6707" s="10" t="s">
        <v>237</v>
      </c>
      <c r="D6707" s="10" t="s">
        <v>247</v>
      </c>
      <c r="E6707" s="25">
        <v>1</v>
      </c>
      <c r="F6707" s="25">
        <v>0</v>
      </c>
      <c r="G6707" s="10" t="s">
        <v>289</v>
      </c>
      <c r="H6707" s="25">
        <f>INDEX('Appendix 1 - Team Data'!$B$12:$R$112, MATCH(C6707, 'Appendix 1 - Team Data'!$B$12:$B$112,0),4)</f>
        <v>40</v>
      </c>
      <c r="I6707" s="25">
        <f>INDEX('Appendix 1 - Team Data'!$B$12:$R$112, MATCH(D6707, 'Appendix 1 - Team Data'!$B$12:$B$112,0),4)</f>
        <v>30</v>
      </c>
      <c r="J6707" s="25">
        <f t="shared" si="105"/>
        <v>1</v>
      </c>
    </row>
    <row r="6708" spans="2:10">
      <c r="B6708" s="3">
        <v>36808</v>
      </c>
      <c r="C6708" s="10" t="s">
        <v>255</v>
      </c>
      <c r="D6708" s="10" t="s">
        <v>46</v>
      </c>
      <c r="E6708" s="25">
        <v>1</v>
      </c>
      <c r="F6708" s="25">
        <v>0</v>
      </c>
      <c r="G6708" s="10" t="s">
        <v>289</v>
      </c>
      <c r="H6708" s="25">
        <f>INDEX('Appendix 1 - Team Data'!$B$12:$R$112, MATCH(C6708, 'Appendix 1 - Team Data'!$B$12:$B$112,0),4)</f>
        <v>20</v>
      </c>
      <c r="I6708" s="25">
        <f>INDEX('Appendix 1 - Team Data'!$B$12:$R$112, MATCH(D6708, 'Appendix 1 - Team Data'!$B$12:$B$112,0),4)</f>
        <v>50</v>
      </c>
      <c r="J6708" s="25">
        <f t="shared" si="105"/>
        <v>1</v>
      </c>
    </row>
    <row r="6709" spans="2:10">
      <c r="B6709" s="3">
        <v>36810</v>
      </c>
      <c r="C6709" s="10" t="s">
        <v>261</v>
      </c>
      <c r="D6709" s="10" t="s">
        <v>264</v>
      </c>
      <c r="E6709" s="25">
        <v>2</v>
      </c>
      <c r="F6709" s="25">
        <v>1</v>
      </c>
      <c r="G6709" s="10" t="s">
        <v>289</v>
      </c>
      <c r="H6709" s="25">
        <f>INDEX('Appendix 1 - Team Data'!$B$12:$R$112, MATCH(C6709, 'Appendix 1 - Team Data'!$B$12:$B$112,0),4)</f>
        <v>10</v>
      </c>
      <c r="I6709" s="25">
        <f>INDEX('Appendix 1 - Team Data'!$B$12:$R$112, MATCH(D6709, 'Appendix 1 - Team Data'!$B$12:$B$112,0),4)</f>
        <v>10</v>
      </c>
      <c r="J6709" s="25">
        <f t="shared" si="105"/>
        <v>1</v>
      </c>
    </row>
    <row r="6710" spans="2:10">
      <c r="B6710" s="3">
        <v>36810</v>
      </c>
      <c r="C6710" s="10" t="s">
        <v>31</v>
      </c>
      <c r="D6710" s="10" t="s">
        <v>229</v>
      </c>
      <c r="E6710" s="25">
        <v>1</v>
      </c>
      <c r="F6710" s="25">
        <v>0</v>
      </c>
      <c r="G6710" s="10" t="s">
        <v>289</v>
      </c>
      <c r="H6710" s="25">
        <f>INDEX('Appendix 1 - Team Data'!$B$12:$R$112, MATCH(C6710, 'Appendix 1 - Team Data'!$B$12:$B$112,0),4)</f>
        <v>70</v>
      </c>
      <c r="I6710" s="25">
        <f>INDEX('Appendix 1 - Team Data'!$B$12:$R$112, MATCH(D6710, 'Appendix 1 - Team Data'!$B$12:$B$112,0),4)</f>
        <v>50</v>
      </c>
      <c r="J6710" s="25">
        <f t="shared" si="105"/>
        <v>1</v>
      </c>
    </row>
    <row r="6711" spans="2:10">
      <c r="B6711" s="3">
        <v>36810</v>
      </c>
      <c r="C6711" s="10" t="s">
        <v>246</v>
      </c>
      <c r="D6711" s="10" t="s">
        <v>219</v>
      </c>
      <c r="E6711" s="25">
        <v>0</v>
      </c>
      <c r="F6711" s="25">
        <v>1</v>
      </c>
      <c r="G6711" s="10" t="s">
        <v>289</v>
      </c>
      <c r="H6711" s="25">
        <f>INDEX('Appendix 1 - Team Data'!$B$12:$R$112, MATCH(C6711, 'Appendix 1 - Team Data'!$B$12:$B$112,0),4)</f>
        <v>30</v>
      </c>
      <c r="I6711" s="25">
        <f>INDEX('Appendix 1 - Team Data'!$B$12:$R$112, MATCH(D6711, 'Appendix 1 - Team Data'!$B$12:$B$112,0),4)</f>
        <v>60</v>
      </c>
      <c r="J6711" s="25">
        <f t="shared" si="105"/>
        <v>1</v>
      </c>
    </row>
    <row r="6712" spans="2:10">
      <c r="B6712" s="3">
        <v>36815</v>
      </c>
      <c r="C6712" s="10" t="s">
        <v>43</v>
      </c>
      <c r="D6712" s="10" t="s">
        <v>275</v>
      </c>
      <c r="E6712" s="25">
        <v>0</v>
      </c>
      <c r="F6712" s="25">
        <v>1</v>
      </c>
      <c r="G6712" s="10" t="s">
        <v>298</v>
      </c>
      <c r="H6712" s="25">
        <f>INDEX('Appendix 1 - Team Data'!$B$12:$R$112, MATCH(C6712, 'Appendix 1 - Team Data'!$B$12:$B$112,0),4)</f>
        <v>70</v>
      </c>
      <c r="I6712" s="25">
        <f>INDEX('Appendix 1 - Team Data'!$B$12:$R$112, MATCH(D6712, 'Appendix 1 - Team Data'!$B$12:$B$112,0),4)</f>
        <v>0</v>
      </c>
      <c r="J6712" s="25">
        <f t="shared" si="105"/>
        <v>1</v>
      </c>
    </row>
    <row r="6713" spans="2:10">
      <c r="B6713" s="3">
        <v>36817</v>
      </c>
      <c r="C6713" s="10" t="s">
        <v>23</v>
      </c>
      <c r="D6713" s="10" t="s">
        <v>245</v>
      </c>
      <c r="E6713" s="25">
        <v>1</v>
      </c>
      <c r="F6713" s="25">
        <v>0</v>
      </c>
      <c r="G6713" s="10" t="s">
        <v>298</v>
      </c>
      <c r="H6713" s="25">
        <f>INDEX('Appendix 1 - Team Data'!$B$12:$R$112, MATCH(C6713, 'Appendix 1 - Team Data'!$B$12:$B$112,0),4)</f>
        <v>70</v>
      </c>
      <c r="I6713" s="25">
        <f>INDEX('Appendix 1 - Team Data'!$B$12:$R$112, MATCH(D6713, 'Appendix 1 - Team Data'!$B$12:$B$112,0),4)</f>
        <v>30</v>
      </c>
      <c r="J6713" s="25">
        <f t="shared" si="105"/>
        <v>1</v>
      </c>
    </row>
    <row r="6714" spans="2:10">
      <c r="B6714" s="3">
        <v>36822</v>
      </c>
      <c r="C6714" s="10" t="s">
        <v>23</v>
      </c>
      <c r="D6714" s="10" t="s">
        <v>43</v>
      </c>
      <c r="E6714" s="25">
        <v>1</v>
      </c>
      <c r="F6714" s="25">
        <v>2</v>
      </c>
      <c r="G6714" s="10" t="s">
        <v>298</v>
      </c>
      <c r="H6714" s="25">
        <f>INDEX('Appendix 1 - Team Data'!$B$12:$R$112, MATCH(C6714, 'Appendix 1 - Team Data'!$B$12:$B$112,0),4)</f>
        <v>70</v>
      </c>
      <c r="I6714" s="25">
        <f>INDEX('Appendix 1 - Team Data'!$B$12:$R$112, MATCH(D6714, 'Appendix 1 - Team Data'!$B$12:$B$112,0),4)</f>
        <v>70</v>
      </c>
      <c r="J6714" s="25">
        <f t="shared" si="105"/>
        <v>1</v>
      </c>
    </row>
    <row r="6715" spans="2:10">
      <c r="B6715" s="3">
        <v>36823</v>
      </c>
      <c r="C6715" s="10" t="s">
        <v>275</v>
      </c>
      <c r="D6715" s="10" t="s">
        <v>16</v>
      </c>
      <c r="E6715" s="25">
        <v>2</v>
      </c>
      <c r="F6715" s="25">
        <v>3</v>
      </c>
      <c r="G6715" s="10" t="s">
        <v>298</v>
      </c>
      <c r="H6715" s="25">
        <f>INDEX('Appendix 1 - Team Data'!$B$12:$R$112, MATCH(C6715, 'Appendix 1 - Team Data'!$B$12:$B$112,0),4)</f>
        <v>0</v>
      </c>
      <c r="I6715" s="25">
        <f>INDEX('Appendix 1 - Team Data'!$B$12:$R$112, MATCH(D6715, 'Appendix 1 - Team Data'!$B$12:$B$112,0),4)</f>
        <v>30</v>
      </c>
      <c r="J6715" s="25">
        <f t="shared" si="105"/>
        <v>1</v>
      </c>
    </row>
    <row r="6716" spans="2:10">
      <c r="B6716" s="3">
        <v>36824</v>
      </c>
      <c r="C6716" s="10" t="s">
        <v>234</v>
      </c>
      <c r="D6716" s="10" t="s">
        <v>269</v>
      </c>
      <c r="E6716" s="25">
        <v>1</v>
      </c>
      <c r="F6716" s="25">
        <v>2</v>
      </c>
      <c r="G6716" s="10" t="s">
        <v>288</v>
      </c>
      <c r="H6716" s="25">
        <f>INDEX('Appendix 1 - Team Data'!$B$12:$R$112, MATCH(C6716, 'Appendix 1 - Team Data'!$B$12:$B$112,0),4)</f>
        <v>40</v>
      </c>
      <c r="I6716" s="25">
        <f>INDEX('Appendix 1 - Team Data'!$B$12:$R$112, MATCH(D6716, 'Appendix 1 - Team Data'!$B$12:$B$112,0),4)</f>
        <v>0</v>
      </c>
      <c r="J6716" s="25">
        <f t="shared" si="105"/>
        <v>1</v>
      </c>
    </row>
    <row r="6717" spans="2:10">
      <c r="B6717" s="3">
        <v>36825</v>
      </c>
      <c r="C6717" s="10" t="s">
        <v>248</v>
      </c>
      <c r="D6717" s="10" t="s">
        <v>53</v>
      </c>
      <c r="E6717" s="25">
        <v>2</v>
      </c>
      <c r="F6717" s="25">
        <v>3</v>
      </c>
      <c r="G6717" s="10" t="s">
        <v>298</v>
      </c>
      <c r="H6717" s="25">
        <f>INDEX('Appendix 1 - Team Data'!$B$12:$R$112, MATCH(C6717, 'Appendix 1 - Team Data'!$B$12:$B$112,0),4)</f>
        <v>30</v>
      </c>
      <c r="I6717" s="25">
        <f>INDEX('Appendix 1 - Team Data'!$B$12:$R$112, MATCH(D6717, 'Appendix 1 - Team Data'!$B$12:$B$112,0),4)</f>
        <v>50</v>
      </c>
      <c r="J6717" s="25">
        <f t="shared" si="105"/>
        <v>1</v>
      </c>
    </row>
    <row r="6718" spans="2:10">
      <c r="B6718" s="3">
        <v>36825</v>
      </c>
      <c r="C6718" s="10" t="s">
        <v>43</v>
      </c>
      <c r="D6718" s="10" t="s">
        <v>16</v>
      </c>
      <c r="E6718" s="25">
        <v>1</v>
      </c>
      <c r="F6718" s="25">
        <v>2</v>
      </c>
      <c r="G6718" s="10" t="s">
        <v>298</v>
      </c>
      <c r="H6718" s="25">
        <f>INDEX('Appendix 1 - Team Data'!$B$12:$R$112, MATCH(C6718, 'Appendix 1 - Team Data'!$B$12:$B$112,0),4)</f>
        <v>70</v>
      </c>
      <c r="I6718" s="25">
        <f>INDEX('Appendix 1 - Team Data'!$B$12:$R$112, MATCH(D6718, 'Appendix 1 - Team Data'!$B$12:$B$112,0),4)</f>
        <v>30</v>
      </c>
      <c r="J6718" s="25">
        <f t="shared" si="105"/>
        <v>1</v>
      </c>
    </row>
    <row r="6719" spans="2:10">
      <c r="B6719" s="3">
        <v>36828</v>
      </c>
      <c r="C6719" s="10" t="s">
        <v>248</v>
      </c>
      <c r="D6719" s="10" t="s">
        <v>43</v>
      </c>
      <c r="E6719" s="25">
        <v>0</v>
      </c>
      <c r="F6719" s="25">
        <v>1</v>
      </c>
      <c r="G6719" s="10" t="s">
        <v>298</v>
      </c>
      <c r="H6719" s="25">
        <f>INDEX('Appendix 1 - Team Data'!$B$12:$R$112, MATCH(C6719, 'Appendix 1 - Team Data'!$B$12:$B$112,0),4)</f>
        <v>30</v>
      </c>
      <c r="I6719" s="25">
        <f>INDEX('Appendix 1 - Team Data'!$B$12:$R$112, MATCH(D6719, 'Appendix 1 - Team Data'!$B$12:$B$112,0),4)</f>
        <v>70</v>
      </c>
      <c r="J6719" s="25">
        <f t="shared" si="105"/>
        <v>1</v>
      </c>
    </row>
    <row r="6720" spans="2:10">
      <c r="B6720" s="3">
        <v>36828</v>
      </c>
      <c r="C6720" s="10" t="s">
        <v>53</v>
      </c>
      <c r="D6720" s="10" t="s">
        <v>16</v>
      </c>
      <c r="E6720" s="25">
        <v>1</v>
      </c>
      <c r="F6720" s="25">
        <v>0</v>
      </c>
      <c r="G6720" s="10" t="s">
        <v>298</v>
      </c>
      <c r="H6720" s="25">
        <f>INDEX('Appendix 1 - Team Data'!$B$12:$R$112, MATCH(C6720, 'Appendix 1 - Team Data'!$B$12:$B$112,0),4)</f>
        <v>50</v>
      </c>
      <c r="I6720" s="25">
        <f>INDEX('Appendix 1 - Team Data'!$B$12:$R$112, MATCH(D6720, 'Appendix 1 - Team Data'!$B$12:$B$112,0),4)</f>
        <v>30</v>
      </c>
      <c r="J6720" s="25">
        <f t="shared" si="105"/>
        <v>1</v>
      </c>
    </row>
    <row r="6721" spans="2:10">
      <c r="B6721" s="3">
        <v>36844</v>
      </c>
      <c r="C6721" s="10" t="s">
        <v>251</v>
      </c>
      <c r="D6721" s="10" t="s">
        <v>233</v>
      </c>
      <c r="E6721" s="25">
        <v>1</v>
      </c>
      <c r="F6721" s="25">
        <v>2</v>
      </c>
      <c r="G6721" s="10" t="s">
        <v>288</v>
      </c>
      <c r="H6721" s="25">
        <f>INDEX('Appendix 1 - Team Data'!$B$12:$R$112, MATCH(C6721, 'Appendix 1 - Team Data'!$B$12:$B$112,0),4)</f>
        <v>20</v>
      </c>
      <c r="I6721" s="25">
        <f>INDEX('Appendix 1 - Team Data'!$B$12:$R$112, MATCH(D6721, 'Appendix 1 - Team Data'!$B$12:$B$112,0),4)</f>
        <v>40</v>
      </c>
      <c r="J6721" s="25">
        <f t="shared" si="105"/>
        <v>1</v>
      </c>
    </row>
    <row r="6722" spans="2:10">
      <c r="B6722" s="3">
        <v>36845</v>
      </c>
      <c r="C6722" s="10" t="s">
        <v>35</v>
      </c>
      <c r="D6722" s="10" t="s">
        <v>52</v>
      </c>
      <c r="E6722" s="25">
        <v>1</v>
      </c>
      <c r="F6722" s="25">
        <v>0</v>
      </c>
      <c r="G6722" s="10" t="s">
        <v>289</v>
      </c>
      <c r="H6722" s="25">
        <f>INDEX('Appendix 1 - Team Data'!$B$12:$R$112, MATCH(C6722, 'Appendix 1 - Team Data'!$B$12:$B$112,0),4)</f>
        <v>90</v>
      </c>
      <c r="I6722" s="25">
        <f>INDEX('Appendix 1 - Team Data'!$B$12:$R$112, MATCH(D6722, 'Appendix 1 - Team Data'!$B$12:$B$112,0),4)</f>
        <v>90</v>
      </c>
      <c r="J6722" s="25">
        <f t="shared" si="105"/>
        <v>1</v>
      </c>
    </row>
    <row r="6723" spans="2:10">
      <c r="B6723" s="3">
        <v>36845</v>
      </c>
      <c r="C6723" s="10" t="s">
        <v>28</v>
      </c>
      <c r="D6723" s="10" t="s">
        <v>40</v>
      </c>
      <c r="E6723" s="25">
        <v>2</v>
      </c>
      <c r="F6723" s="25">
        <v>1</v>
      </c>
      <c r="G6723" s="10" t="s">
        <v>288</v>
      </c>
      <c r="H6723" s="25">
        <f>INDEX('Appendix 1 - Team Data'!$B$12:$R$112, MATCH(C6723, 'Appendix 1 - Team Data'!$B$12:$B$112,0),4)</f>
        <v>80</v>
      </c>
      <c r="I6723" s="25">
        <f>INDEX('Appendix 1 - Team Data'!$B$12:$R$112, MATCH(D6723, 'Appendix 1 - Team Data'!$B$12:$B$112,0),4)</f>
        <v>90</v>
      </c>
      <c r="J6723" s="25">
        <f t="shared" si="105"/>
        <v>1</v>
      </c>
    </row>
    <row r="6724" spans="2:10">
      <c r="B6724" s="3">
        <v>36845</v>
      </c>
      <c r="C6724" s="10" t="s">
        <v>259</v>
      </c>
      <c r="D6724" s="10" t="s">
        <v>37</v>
      </c>
      <c r="E6724" s="25">
        <v>2</v>
      </c>
      <c r="F6724" s="25">
        <v>1</v>
      </c>
      <c r="G6724" s="10" t="s">
        <v>289</v>
      </c>
      <c r="H6724" s="25">
        <f>INDEX('Appendix 1 - Team Data'!$B$12:$R$112, MATCH(C6724, 'Appendix 1 - Team Data'!$B$12:$B$112,0),4)</f>
        <v>10</v>
      </c>
      <c r="I6724" s="25">
        <f>INDEX('Appendix 1 - Team Data'!$B$12:$R$112, MATCH(D6724, 'Appendix 1 - Team Data'!$B$12:$B$112,0),4)</f>
        <v>60</v>
      </c>
      <c r="J6724" s="25">
        <f t="shared" si="105"/>
        <v>1</v>
      </c>
    </row>
    <row r="6725" spans="2:10">
      <c r="B6725" s="3">
        <v>36845</v>
      </c>
      <c r="C6725" s="10" t="s">
        <v>211</v>
      </c>
      <c r="D6725" s="10" t="s">
        <v>48</v>
      </c>
      <c r="E6725" s="25">
        <v>1</v>
      </c>
      <c r="F6725" s="25">
        <v>0</v>
      </c>
      <c r="G6725" s="10" t="s">
        <v>288</v>
      </c>
      <c r="H6725" s="25">
        <f>INDEX('Appendix 1 - Team Data'!$B$12:$R$112, MATCH(C6725, 'Appendix 1 - Team Data'!$B$12:$B$112,0),4)</f>
        <v>90</v>
      </c>
      <c r="I6725" s="25">
        <f>INDEX('Appendix 1 - Team Data'!$B$12:$R$112, MATCH(D6725, 'Appendix 1 - Team Data'!$B$12:$B$112,0),4)</f>
        <v>90</v>
      </c>
      <c r="J6725" s="25">
        <f t="shared" si="105"/>
        <v>1</v>
      </c>
    </row>
    <row r="6726" spans="2:10">
      <c r="B6726" s="3">
        <v>36845</v>
      </c>
      <c r="C6726" s="10" t="s">
        <v>256</v>
      </c>
      <c r="D6726" s="10" t="s">
        <v>236</v>
      </c>
      <c r="E6726" s="25">
        <v>0</v>
      </c>
      <c r="F6726" s="25">
        <v>1</v>
      </c>
      <c r="G6726" s="10" t="s">
        <v>288</v>
      </c>
      <c r="H6726" s="25">
        <f>INDEX('Appendix 1 - Team Data'!$B$12:$R$112, MATCH(C6726, 'Appendix 1 - Team Data'!$B$12:$B$112,0),4)</f>
        <v>20</v>
      </c>
      <c r="I6726" s="25">
        <f>INDEX('Appendix 1 - Team Data'!$B$12:$R$112, MATCH(D6726, 'Appendix 1 - Team Data'!$B$12:$B$112,0),4)</f>
        <v>40</v>
      </c>
      <c r="J6726" s="25">
        <f t="shared" si="105"/>
        <v>1</v>
      </c>
    </row>
    <row r="6727" spans="2:10">
      <c r="B6727" s="3">
        <v>36845</v>
      </c>
      <c r="C6727" s="10" t="s">
        <v>50</v>
      </c>
      <c r="D6727" s="10" t="s">
        <v>31</v>
      </c>
      <c r="E6727" s="25">
        <v>1</v>
      </c>
      <c r="F6727" s="25">
        <v>0</v>
      </c>
      <c r="G6727" s="10" t="s">
        <v>288</v>
      </c>
      <c r="H6727" s="25">
        <f>INDEX('Appendix 1 - Team Data'!$B$12:$R$112, MATCH(C6727, 'Appendix 1 - Team Data'!$B$12:$B$112,0),4)</f>
        <v>80</v>
      </c>
      <c r="I6727" s="25">
        <f>INDEX('Appendix 1 - Team Data'!$B$12:$R$112, MATCH(D6727, 'Appendix 1 - Team Data'!$B$12:$B$112,0),4)</f>
        <v>70</v>
      </c>
      <c r="J6727" s="25">
        <f t="shared" si="105"/>
        <v>1</v>
      </c>
    </row>
    <row r="6728" spans="2:10">
      <c r="B6728" s="3">
        <v>36845</v>
      </c>
      <c r="C6728" s="10" t="s">
        <v>20</v>
      </c>
      <c r="D6728" s="10" t="s">
        <v>252</v>
      </c>
      <c r="E6728" s="25">
        <v>2</v>
      </c>
      <c r="F6728" s="25">
        <v>1</v>
      </c>
      <c r="G6728" s="10" t="s">
        <v>288</v>
      </c>
      <c r="H6728" s="25">
        <f>INDEX('Appendix 1 - Team Data'!$B$12:$R$112, MATCH(C6728, 'Appendix 1 - Team Data'!$B$12:$B$112,0),4)</f>
        <v>90</v>
      </c>
      <c r="I6728" s="25">
        <f>INDEX('Appendix 1 - Team Data'!$B$12:$R$112, MATCH(D6728, 'Appendix 1 - Team Data'!$B$12:$B$112,0),4)</f>
        <v>20</v>
      </c>
      <c r="J6728" s="25">
        <f t="shared" si="105"/>
        <v>1</v>
      </c>
    </row>
    <row r="6729" spans="2:10">
      <c r="B6729" s="3">
        <v>36845</v>
      </c>
      <c r="C6729" s="10" t="s">
        <v>228</v>
      </c>
      <c r="D6729" s="10" t="s">
        <v>38</v>
      </c>
      <c r="E6729" s="25">
        <v>2</v>
      </c>
      <c r="F6729" s="25">
        <v>1</v>
      </c>
      <c r="G6729" s="10" t="s">
        <v>288</v>
      </c>
      <c r="H6729" s="25">
        <f>INDEX('Appendix 1 - Team Data'!$B$12:$R$112, MATCH(C6729, 'Appendix 1 - Team Data'!$B$12:$B$112,0),4)</f>
        <v>50</v>
      </c>
      <c r="I6729" s="25">
        <f>INDEX('Appendix 1 - Team Data'!$B$12:$R$112, MATCH(D6729, 'Appendix 1 - Team Data'!$B$12:$B$112,0),4)</f>
        <v>70</v>
      </c>
      <c r="J6729" s="25">
        <f t="shared" si="105"/>
        <v>1</v>
      </c>
    </row>
    <row r="6730" spans="2:10">
      <c r="B6730" s="3">
        <v>36845</v>
      </c>
      <c r="C6730" s="10" t="s">
        <v>21</v>
      </c>
      <c r="D6730" s="10" t="s">
        <v>212</v>
      </c>
      <c r="E6730" s="25">
        <v>1</v>
      </c>
      <c r="F6730" s="25">
        <v>2</v>
      </c>
      <c r="G6730" s="10" t="s">
        <v>288</v>
      </c>
      <c r="H6730" s="25">
        <f>INDEX('Appendix 1 - Team Data'!$B$12:$R$112, MATCH(C6730, 'Appendix 1 - Team Data'!$B$12:$B$112,0),4)</f>
        <v>90</v>
      </c>
      <c r="I6730" s="25">
        <f>INDEX('Appendix 1 - Team Data'!$B$12:$R$112, MATCH(D6730, 'Appendix 1 - Team Data'!$B$12:$B$112,0),4)</f>
        <v>80</v>
      </c>
      <c r="J6730" s="25">
        <f t="shared" si="105"/>
        <v>1</v>
      </c>
    </row>
    <row r="6731" spans="2:10">
      <c r="B6731" s="3">
        <v>36845</v>
      </c>
      <c r="C6731" s="10" t="s">
        <v>220</v>
      </c>
      <c r="D6731" s="10" t="s">
        <v>218</v>
      </c>
      <c r="E6731" s="25">
        <v>1</v>
      </c>
      <c r="F6731" s="25">
        <v>2</v>
      </c>
      <c r="G6731" s="10" t="s">
        <v>289</v>
      </c>
      <c r="H6731" s="25">
        <f>INDEX('Appendix 1 - Team Data'!$B$12:$R$112, MATCH(C6731, 'Appendix 1 - Team Data'!$B$12:$B$112,0),4)</f>
        <v>60</v>
      </c>
      <c r="I6731" s="25">
        <f>INDEX('Appendix 1 - Team Data'!$B$12:$R$112, MATCH(D6731, 'Appendix 1 - Team Data'!$B$12:$B$112,0),4)</f>
        <v>70</v>
      </c>
      <c r="J6731" s="25">
        <f t="shared" si="105"/>
        <v>1</v>
      </c>
    </row>
    <row r="6732" spans="2:10">
      <c r="B6732" s="3">
        <v>36849</v>
      </c>
      <c r="C6732" s="10" t="s">
        <v>243</v>
      </c>
      <c r="D6732" s="10" t="s">
        <v>265</v>
      </c>
      <c r="E6732" s="25">
        <v>2</v>
      </c>
      <c r="F6732" s="25">
        <v>1</v>
      </c>
      <c r="G6732" s="10" t="s">
        <v>291</v>
      </c>
      <c r="H6732" s="25">
        <f>INDEX('Appendix 1 - Team Data'!$B$12:$R$112, MATCH(C6732, 'Appendix 1 - Team Data'!$B$12:$B$112,0),4)</f>
        <v>30</v>
      </c>
      <c r="I6732" s="25">
        <f>INDEX('Appendix 1 - Team Data'!$B$12:$R$112, MATCH(D6732, 'Appendix 1 - Team Data'!$B$12:$B$112,0),4)</f>
        <v>10</v>
      </c>
      <c r="J6732" s="25">
        <f t="shared" si="105"/>
        <v>1</v>
      </c>
    </row>
    <row r="6733" spans="2:10">
      <c r="B6733" s="3">
        <v>36865</v>
      </c>
      <c r="C6733" s="10" t="s">
        <v>251</v>
      </c>
      <c r="D6733" s="10" t="s">
        <v>228</v>
      </c>
      <c r="E6733" s="25">
        <v>3</v>
      </c>
      <c r="F6733" s="25">
        <v>2</v>
      </c>
      <c r="G6733" s="10" t="s">
        <v>288</v>
      </c>
      <c r="H6733" s="25">
        <f>INDEX('Appendix 1 - Team Data'!$B$12:$R$112, MATCH(C6733, 'Appendix 1 - Team Data'!$B$12:$B$112,0),4)</f>
        <v>20</v>
      </c>
      <c r="I6733" s="25">
        <f>INDEX('Appendix 1 - Team Data'!$B$12:$R$112, MATCH(D6733, 'Appendix 1 - Team Data'!$B$12:$B$112,0),4)</f>
        <v>50</v>
      </c>
      <c r="J6733" s="25">
        <f t="shared" si="105"/>
        <v>1</v>
      </c>
    </row>
    <row r="6734" spans="2:10">
      <c r="B6734" s="3">
        <v>36868</v>
      </c>
      <c r="C6734" s="10" t="s">
        <v>251</v>
      </c>
      <c r="D6734" s="10" t="s">
        <v>228</v>
      </c>
      <c r="E6734" s="25">
        <v>2</v>
      </c>
      <c r="F6734" s="25">
        <v>3</v>
      </c>
      <c r="G6734" s="10" t="s">
        <v>288</v>
      </c>
      <c r="H6734" s="25">
        <f>INDEX('Appendix 1 - Team Data'!$B$12:$R$112, MATCH(C6734, 'Appendix 1 - Team Data'!$B$12:$B$112,0),4)</f>
        <v>20</v>
      </c>
      <c r="I6734" s="25">
        <f>INDEX('Appendix 1 - Team Data'!$B$12:$R$112, MATCH(D6734, 'Appendix 1 - Team Data'!$B$12:$B$112,0),4)</f>
        <v>50</v>
      </c>
      <c r="J6734" s="25">
        <f t="shared" si="105"/>
        <v>1</v>
      </c>
    </row>
    <row r="6735" spans="2:10">
      <c r="B6735" s="3">
        <v>36897</v>
      </c>
      <c r="C6735" s="10" t="s">
        <v>17</v>
      </c>
      <c r="D6735" s="10" t="s">
        <v>249</v>
      </c>
      <c r="E6735" s="25">
        <v>2</v>
      </c>
      <c r="F6735" s="25">
        <v>1</v>
      </c>
      <c r="G6735" s="10" t="s">
        <v>288</v>
      </c>
      <c r="H6735" s="25">
        <f>INDEX('Appendix 1 - Team Data'!$B$12:$R$112, MATCH(C6735, 'Appendix 1 - Team Data'!$B$12:$B$112,0),4)</f>
        <v>50</v>
      </c>
      <c r="I6735" s="25">
        <f>INDEX('Appendix 1 - Team Data'!$B$12:$R$112, MATCH(D6735, 'Appendix 1 - Team Data'!$B$12:$B$112,0),4)</f>
        <v>20</v>
      </c>
      <c r="J6735" s="25">
        <f t="shared" si="105"/>
        <v>1</v>
      </c>
    </row>
    <row r="6736" spans="2:10">
      <c r="B6736" s="3">
        <v>36902</v>
      </c>
      <c r="C6736" s="10" t="s">
        <v>228</v>
      </c>
      <c r="D6736" s="10" t="s">
        <v>268</v>
      </c>
      <c r="E6736" s="25">
        <v>0</v>
      </c>
      <c r="F6736" s="25">
        <v>1</v>
      </c>
      <c r="G6736" s="10" t="s">
        <v>342</v>
      </c>
      <c r="H6736" s="25">
        <f>INDEX('Appendix 1 - Team Data'!$B$12:$R$112, MATCH(C6736, 'Appendix 1 - Team Data'!$B$12:$B$112,0),4)</f>
        <v>50</v>
      </c>
      <c r="I6736" s="25">
        <f>INDEX('Appendix 1 - Team Data'!$B$12:$R$112, MATCH(D6736, 'Appendix 1 - Team Data'!$B$12:$B$112,0),4)</f>
        <v>10</v>
      </c>
      <c r="J6736" s="25">
        <f t="shared" si="105"/>
        <v>1</v>
      </c>
    </row>
    <row r="6737" spans="2:10">
      <c r="B6737" s="3">
        <v>36903</v>
      </c>
      <c r="C6737" s="10" t="s">
        <v>270</v>
      </c>
      <c r="D6737" s="10" t="s">
        <v>275</v>
      </c>
      <c r="E6737" s="25">
        <v>1</v>
      </c>
      <c r="F6737" s="25">
        <v>0</v>
      </c>
      <c r="G6737" s="10" t="s">
        <v>288</v>
      </c>
      <c r="H6737" s="25">
        <f>INDEX('Appendix 1 - Team Data'!$B$12:$R$112, MATCH(C6737, 'Appendix 1 - Team Data'!$B$12:$B$112,0),4)</f>
        <v>0</v>
      </c>
      <c r="I6737" s="25">
        <f>INDEX('Appendix 1 - Team Data'!$B$12:$R$112, MATCH(D6737, 'Appendix 1 - Team Data'!$B$12:$B$112,0),4)</f>
        <v>0</v>
      </c>
      <c r="J6737" s="25">
        <f t="shared" si="105"/>
        <v>1</v>
      </c>
    </row>
    <row r="6738" spans="2:10">
      <c r="B6738" s="3">
        <v>36904</v>
      </c>
      <c r="C6738" s="10" t="s">
        <v>33</v>
      </c>
      <c r="D6738" s="10" t="s">
        <v>260</v>
      </c>
      <c r="E6738" s="25">
        <v>1</v>
      </c>
      <c r="F6738" s="25">
        <v>0</v>
      </c>
      <c r="G6738" s="10" t="s">
        <v>291</v>
      </c>
      <c r="H6738" s="25">
        <f>INDEX('Appendix 1 - Team Data'!$B$12:$R$112, MATCH(C6738, 'Appendix 1 - Team Data'!$B$12:$B$112,0),4)</f>
        <v>50</v>
      </c>
      <c r="I6738" s="25">
        <f>INDEX('Appendix 1 - Team Data'!$B$12:$R$112, MATCH(D6738, 'Appendix 1 - Team Data'!$B$12:$B$112,0),4)</f>
        <v>10</v>
      </c>
      <c r="J6738" s="25">
        <f t="shared" si="105"/>
        <v>1</v>
      </c>
    </row>
    <row r="6739" spans="2:10">
      <c r="B6739" s="3">
        <v>36904</v>
      </c>
      <c r="C6739" s="10" t="s">
        <v>47</v>
      </c>
      <c r="D6739" s="10" t="s">
        <v>22</v>
      </c>
      <c r="E6739" s="25">
        <v>0</v>
      </c>
      <c r="F6739" s="25">
        <v>1</v>
      </c>
      <c r="G6739" s="10" t="s">
        <v>291</v>
      </c>
      <c r="H6739" s="25">
        <f>INDEX('Appendix 1 - Team Data'!$B$12:$R$112, MATCH(C6739, 'Appendix 1 - Team Data'!$B$12:$B$112,0),4)</f>
        <v>40</v>
      </c>
      <c r="I6739" s="25">
        <f>INDEX('Appendix 1 - Team Data'!$B$12:$R$112, MATCH(D6739, 'Appendix 1 - Team Data'!$B$12:$B$112,0),4)</f>
        <v>50</v>
      </c>
      <c r="J6739" s="25">
        <f t="shared" si="105"/>
        <v>1</v>
      </c>
    </row>
    <row r="6740" spans="2:10">
      <c r="B6740" s="3">
        <v>36911</v>
      </c>
      <c r="C6740" s="10" t="s">
        <v>257</v>
      </c>
      <c r="D6740" s="10" t="s">
        <v>266</v>
      </c>
      <c r="E6740" s="25">
        <v>0</v>
      </c>
      <c r="F6740" s="25">
        <v>1</v>
      </c>
      <c r="G6740" s="10" t="s">
        <v>288</v>
      </c>
      <c r="H6740" s="25">
        <f>INDEX('Appendix 1 - Team Data'!$B$12:$R$112, MATCH(C6740, 'Appendix 1 - Team Data'!$B$12:$B$112,0),4)</f>
        <v>20</v>
      </c>
      <c r="I6740" s="25">
        <f>INDEX('Appendix 1 - Team Data'!$B$12:$R$112, MATCH(D6740, 'Appendix 1 - Team Data'!$B$12:$B$112,0),4)</f>
        <v>10</v>
      </c>
      <c r="J6740" s="25">
        <f t="shared" si="105"/>
        <v>1</v>
      </c>
    </row>
    <row r="6741" spans="2:10">
      <c r="B6741" s="3">
        <v>36914</v>
      </c>
      <c r="C6741" s="10" t="s">
        <v>38</v>
      </c>
      <c r="D6741" s="10" t="s">
        <v>53</v>
      </c>
      <c r="E6741" s="25">
        <v>1</v>
      </c>
      <c r="F6741" s="25">
        <v>0</v>
      </c>
      <c r="G6741" s="10" t="s">
        <v>342</v>
      </c>
      <c r="H6741" s="25">
        <f>INDEX('Appendix 1 - Team Data'!$B$12:$R$112, MATCH(C6741, 'Appendix 1 - Team Data'!$B$12:$B$112,0),4)</f>
        <v>70</v>
      </c>
      <c r="I6741" s="25">
        <f>INDEX('Appendix 1 - Team Data'!$B$12:$R$112, MATCH(D6741, 'Appendix 1 - Team Data'!$B$12:$B$112,0),4)</f>
        <v>50</v>
      </c>
      <c r="J6741" s="25">
        <f t="shared" ref="J6741:J6804" si="106">ABS(F6741-E6741)</f>
        <v>1</v>
      </c>
    </row>
    <row r="6742" spans="2:10">
      <c r="B6742" s="3">
        <v>36915</v>
      </c>
      <c r="C6742" s="10" t="s">
        <v>43</v>
      </c>
      <c r="D6742" s="10" t="s">
        <v>246</v>
      </c>
      <c r="E6742" s="25">
        <v>2</v>
      </c>
      <c r="F6742" s="25">
        <v>3</v>
      </c>
      <c r="G6742" s="10" t="s">
        <v>303</v>
      </c>
      <c r="H6742" s="25">
        <f>INDEX('Appendix 1 - Team Data'!$B$12:$R$112, MATCH(C6742, 'Appendix 1 - Team Data'!$B$12:$B$112,0),4)</f>
        <v>70</v>
      </c>
      <c r="I6742" s="25">
        <f>INDEX('Appendix 1 - Team Data'!$B$12:$R$112, MATCH(D6742, 'Appendix 1 - Team Data'!$B$12:$B$112,0),4)</f>
        <v>30</v>
      </c>
      <c r="J6742" s="25">
        <f t="shared" si="106"/>
        <v>1</v>
      </c>
    </row>
    <row r="6743" spans="2:10">
      <c r="B6743" s="3">
        <v>36918</v>
      </c>
      <c r="C6743" s="10" t="s">
        <v>250</v>
      </c>
      <c r="D6743" s="10" t="s">
        <v>238</v>
      </c>
      <c r="E6743" s="25">
        <v>1</v>
      </c>
      <c r="F6743" s="25">
        <v>0</v>
      </c>
      <c r="G6743" s="10" t="s">
        <v>289</v>
      </c>
      <c r="H6743" s="25">
        <f>INDEX('Appendix 1 - Team Data'!$B$12:$R$112, MATCH(C6743, 'Appendix 1 - Team Data'!$B$12:$B$112,0),4)</f>
        <v>20</v>
      </c>
      <c r="I6743" s="25">
        <f>INDEX('Appendix 1 - Team Data'!$B$12:$R$112, MATCH(D6743, 'Appendix 1 - Team Data'!$B$12:$B$112,0),4)</f>
        <v>40</v>
      </c>
      <c r="J6743" s="25">
        <f t="shared" si="106"/>
        <v>1</v>
      </c>
    </row>
    <row r="6744" spans="2:10">
      <c r="B6744" s="3">
        <v>36921</v>
      </c>
      <c r="C6744" s="10" t="s">
        <v>16</v>
      </c>
      <c r="D6744" s="10" t="s">
        <v>241</v>
      </c>
      <c r="E6744" s="25">
        <v>1</v>
      </c>
      <c r="F6744" s="25">
        <v>0</v>
      </c>
      <c r="G6744" s="10" t="s">
        <v>288</v>
      </c>
      <c r="H6744" s="25">
        <f>INDEX('Appendix 1 - Team Data'!$B$12:$R$112, MATCH(C6744, 'Appendix 1 - Team Data'!$B$12:$B$112,0),4)</f>
        <v>30</v>
      </c>
      <c r="I6744" s="25">
        <f>INDEX('Appendix 1 - Team Data'!$B$12:$R$112, MATCH(D6744, 'Appendix 1 - Team Data'!$B$12:$B$112,0),4)</f>
        <v>30</v>
      </c>
      <c r="J6744" s="25">
        <f t="shared" si="106"/>
        <v>1</v>
      </c>
    </row>
    <row r="6745" spans="2:10">
      <c r="B6745" s="3">
        <v>36922</v>
      </c>
      <c r="C6745" s="10" t="s">
        <v>41</v>
      </c>
      <c r="D6745" s="10" t="s">
        <v>52</v>
      </c>
      <c r="E6745" s="25">
        <v>2</v>
      </c>
      <c r="F6745" s="25">
        <v>3</v>
      </c>
      <c r="G6745" s="10" t="s">
        <v>288</v>
      </c>
      <c r="H6745" s="25">
        <f>INDEX('Appendix 1 - Team Data'!$B$12:$R$112, MATCH(C6745, 'Appendix 1 - Team Data'!$B$12:$B$112,0),4)</f>
        <v>80</v>
      </c>
      <c r="I6745" s="25">
        <f>INDEX('Appendix 1 - Team Data'!$B$12:$R$112, MATCH(D6745, 'Appendix 1 - Team Data'!$B$12:$B$112,0),4)</f>
        <v>90</v>
      </c>
      <c r="J6745" s="25">
        <f t="shared" si="106"/>
        <v>1</v>
      </c>
    </row>
    <row r="6746" spans="2:10">
      <c r="B6746" s="3">
        <v>36923</v>
      </c>
      <c r="C6746" s="10" t="s">
        <v>42</v>
      </c>
      <c r="D6746" s="10" t="s">
        <v>244</v>
      </c>
      <c r="E6746" s="25">
        <v>0</v>
      </c>
      <c r="F6746" s="25">
        <v>1</v>
      </c>
      <c r="G6746" s="10" t="s">
        <v>299</v>
      </c>
      <c r="H6746" s="25">
        <f>INDEX('Appendix 1 - Team Data'!$B$12:$R$112, MATCH(C6746, 'Appendix 1 - Team Data'!$B$12:$B$112,0),4)</f>
        <v>80</v>
      </c>
      <c r="I6746" s="25">
        <f>INDEX('Appendix 1 - Team Data'!$B$12:$R$112, MATCH(D6746, 'Appendix 1 - Team Data'!$B$12:$B$112,0),4)</f>
        <v>30</v>
      </c>
      <c r="J6746" s="25">
        <f t="shared" si="106"/>
        <v>1</v>
      </c>
    </row>
    <row r="6747" spans="2:10">
      <c r="B6747" s="3">
        <v>36926</v>
      </c>
      <c r="C6747" s="10" t="s">
        <v>51</v>
      </c>
      <c r="D6747" s="10" t="s">
        <v>257</v>
      </c>
      <c r="E6747" s="25">
        <v>1</v>
      </c>
      <c r="F6747" s="25">
        <v>0</v>
      </c>
      <c r="G6747" s="10" t="s">
        <v>288</v>
      </c>
      <c r="H6747" s="25">
        <f>INDEX('Appendix 1 - Team Data'!$B$12:$R$112, MATCH(C6747, 'Appendix 1 - Team Data'!$B$12:$B$112,0),4)</f>
        <v>70</v>
      </c>
      <c r="I6747" s="25">
        <f>INDEX('Appendix 1 - Team Data'!$B$12:$R$112, MATCH(D6747, 'Appendix 1 - Team Data'!$B$12:$B$112,0),4)</f>
        <v>20</v>
      </c>
      <c r="J6747" s="25">
        <f t="shared" si="106"/>
        <v>1</v>
      </c>
    </row>
    <row r="6748" spans="2:10">
      <c r="B6748" s="3">
        <v>36937</v>
      </c>
      <c r="C6748" s="10" t="s">
        <v>275</v>
      </c>
      <c r="D6748" s="10" t="s">
        <v>244</v>
      </c>
      <c r="E6748" s="25">
        <v>4</v>
      </c>
      <c r="F6748" s="25">
        <v>3</v>
      </c>
      <c r="G6748" s="10" t="s">
        <v>288</v>
      </c>
      <c r="H6748" s="25">
        <f>INDEX('Appendix 1 - Team Data'!$B$12:$R$112, MATCH(C6748, 'Appendix 1 - Team Data'!$B$12:$B$112,0),4)</f>
        <v>0</v>
      </c>
      <c r="I6748" s="25">
        <f>INDEX('Appendix 1 - Team Data'!$B$12:$R$112, MATCH(D6748, 'Appendix 1 - Team Data'!$B$12:$B$112,0),4)</f>
        <v>30</v>
      </c>
      <c r="J6748" s="25">
        <f t="shared" si="106"/>
        <v>1</v>
      </c>
    </row>
    <row r="6749" spans="2:10">
      <c r="B6749" s="3">
        <v>36940</v>
      </c>
      <c r="C6749" s="10" t="s">
        <v>253</v>
      </c>
      <c r="D6749" s="10" t="s">
        <v>244</v>
      </c>
      <c r="E6749" s="25">
        <v>1</v>
      </c>
      <c r="F6749" s="25">
        <v>2</v>
      </c>
      <c r="G6749" s="10" t="s">
        <v>288</v>
      </c>
      <c r="H6749" s="25">
        <f>INDEX('Appendix 1 - Team Data'!$B$12:$R$112, MATCH(C6749, 'Appendix 1 - Team Data'!$B$12:$B$112,0),4)</f>
        <v>20</v>
      </c>
      <c r="I6749" s="25">
        <f>INDEX('Appendix 1 - Team Data'!$B$12:$R$112, MATCH(D6749, 'Appendix 1 - Team Data'!$B$12:$B$112,0),4)</f>
        <v>30</v>
      </c>
      <c r="J6749" s="25">
        <f t="shared" si="106"/>
        <v>1</v>
      </c>
    </row>
    <row r="6750" spans="2:10">
      <c r="B6750" s="3">
        <v>36946</v>
      </c>
      <c r="C6750" s="10" t="s">
        <v>238</v>
      </c>
      <c r="D6750" s="10" t="s">
        <v>267</v>
      </c>
      <c r="E6750" s="25">
        <v>1</v>
      </c>
      <c r="F6750" s="25">
        <v>2</v>
      </c>
      <c r="G6750" s="10" t="s">
        <v>289</v>
      </c>
      <c r="H6750" s="25">
        <f>INDEX('Appendix 1 - Team Data'!$B$12:$R$112, MATCH(C6750, 'Appendix 1 - Team Data'!$B$12:$B$112,0),4)</f>
        <v>40</v>
      </c>
      <c r="I6750" s="25">
        <f>INDEX('Appendix 1 - Team Data'!$B$12:$R$112, MATCH(D6750, 'Appendix 1 - Team Data'!$B$12:$B$112,0),4)</f>
        <v>10</v>
      </c>
      <c r="J6750" s="25">
        <f t="shared" si="106"/>
        <v>1</v>
      </c>
    </row>
    <row r="6751" spans="2:10">
      <c r="B6751" s="3">
        <v>36947</v>
      </c>
      <c r="C6751" s="10" t="s">
        <v>231</v>
      </c>
      <c r="D6751" s="10" t="s">
        <v>260</v>
      </c>
      <c r="E6751" s="25">
        <v>1</v>
      </c>
      <c r="F6751" s="25">
        <v>0</v>
      </c>
      <c r="G6751" s="10" t="s">
        <v>289</v>
      </c>
      <c r="H6751" s="25">
        <f>INDEX('Appendix 1 - Team Data'!$B$12:$R$112, MATCH(C6751, 'Appendix 1 - Team Data'!$B$12:$B$112,0),4)</f>
        <v>40</v>
      </c>
      <c r="I6751" s="25">
        <f>INDEX('Appendix 1 - Team Data'!$B$12:$R$112, MATCH(D6751, 'Appendix 1 - Team Data'!$B$12:$B$112,0),4)</f>
        <v>10</v>
      </c>
      <c r="J6751" s="25">
        <f t="shared" si="106"/>
        <v>1</v>
      </c>
    </row>
    <row r="6752" spans="2:10">
      <c r="B6752" s="3">
        <v>36948</v>
      </c>
      <c r="C6752" s="10" t="s">
        <v>228</v>
      </c>
      <c r="D6752" s="10" t="s">
        <v>219</v>
      </c>
      <c r="E6752" s="25">
        <v>1</v>
      </c>
      <c r="F6752" s="25">
        <v>0</v>
      </c>
      <c r="G6752" s="10" t="s">
        <v>326</v>
      </c>
      <c r="H6752" s="25">
        <f>INDEX('Appendix 1 - Team Data'!$B$12:$R$112, MATCH(C6752, 'Appendix 1 - Team Data'!$B$12:$B$112,0),4)</f>
        <v>50</v>
      </c>
      <c r="I6752" s="25">
        <f>INDEX('Appendix 1 - Team Data'!$B$12:$R$112, MATCH(D6752, 'Appendix 1 - Team Data'!$B$12:$B$112,0),4)</f>
        <v>60</v>
      </c>
      <c r="J6752" s="25">
        <f t="shared" si="106"/>
        <v>1</v>
      </c>
    </row>
    <row r="6753" spans="2:10">
      <c r="B6753" s="3">
        <v>36949</v>
      </c>
      <c r="C6753" s="10" t="s">
        <v>25</v>
      </c>
      <c r="D6753" s="10" t="s">
        <v>40</v>
      </c>
      <c r="E6753" s="25">
        <v>1</v>
      </c>
      <c r="F6753" s="25">
        <v>0</v>
      </c>
      <c r="G6753" s="10" t="s">
        <v>288</v>
      </c>
      <c r="H6753" s="25">
        <f>INDEX('Appendix 1 - Team Data'!$B$12:$R$112, MATCH(C6753, 'Appendix 1 - Team Data'!$B$12:$B$112,0),4)</f>
        <v>90</v>
      </c>
      <c r="I6753" s="25">
        <f>INDEX('Appendix 1 - Team Data'!$B$12:$R$112, MATCH(D6753, 'Appendix 1 - Team Data'!$B$12:$B$112,0),4)</f>
        <v>90</v>
      </c>
      <c r="J6753" s="25">
        <f t="shared" si="106"/>
        <v>1</v>
      </c>
    </row>
    <row r="6754" spans="2:10">
      <c r="B6754" s="3">
        <v>36950</v>
      </c>
      <c r="C6754" s="10" t="s">
        <v>52</v>
      </c>
      <c r="D6754" s="10" t="s">
        <v>26</v>
      </c>
      <c r="E6754" s="25">
        <v>3</v>
      </c>
      <c r="F6754" s="25">
        <v>2</v>
      </c>
      <c r="G6754" s="10" t="s">
        <v>288</v>
      </c>
      <c r="H6754" s="25">
        <f>INDEX('Appendix 1 - Team Data'!$B$12:$R$112, MATCH(C6754, 'Appendix 1 - Team Data'!$B$12:$B$112,0),4)</f>
        <v>90</v>
      </c>
      <c r="I6754" s="25">
        <f>INDEX('Appendix 1 - Team Data'!$B$12:$R$112, MATCH(D6754, 'Appendix 1 - Team Data'!$B$12:$B$112,0),4)</f>
        <v>60</v>
      </c>
      <c r="J6754" s="25">
        <f t="shared" si="106"/>
        <v>1</v>
      </c>
    </row>
    <row r="6755" spans="2:10">
      <c r="B6755" s="3">
        <v>36950</v>
      </c>
      <c r="C6755" s="10" t="s">
        <v>32</v>
      </c>
      <c r="D6755" s="10" t="s">
        <v>226</v>
      </c>
      <c r="E6755" s="25">
        <v>1</v>
      </c>
      <c r="F6755" s="25">
        <v>0</v>
      </c>
      <c r="G6755" s="10" t="s">
        <v>288</v>
      </c>
      <c r="H6755" s="25">
        <f>INDEX('Appendix 1 - Team Data'!$B$12:$R$112, MATCH(C6755, 'Appendix 1 - Team Data'!$B$12:$B$112,0),4)</f>
        <v>80</v>
      </c>
      <c r="I6755" s="25">
        <f>INDEX('Appendix 1 - Team Data'!$B$12:$R$112, MATCH(D6755, 'Appendix 1 - Team Data'!$B$12:$B$112,0),4)</f>
        <v>60</v>
      </c>
      <c r="J6755" s="25">
        <f t="shared" si="106"/>
        <v>1</v>
      </c>
    </row>
    <row r="6756" spans="2:10">
      <c r="B6756" s="3">
        <v>36950</v>
      </c>
      <c r="C6756" s="10" t="s">
        <v>211</v>
      </c>
      <c r="D6756" s="10" t="s">
        <v>30</v>
      </c>
      <c r="E6756" s="25">
        <v>1</v>
      </c>
      <c r="F6756" s="25">
        <v>2</v>
      </c>
      <c r="G6756" s="10" t="s">
        <v>288</v>
      </c>
      <c r="H6756" s="25">
        <f>INDEX('Appendix 1 - Team Data'!$B$12:$R$112, MATCH(C6756, 'Appendix 1 - Team Data'!$B$12:$B$112,0),4)</f>
        <v>90</v>
      </c>
      <c r="I6756" s="25">
        <f>INDEX('Appendix 1 - Team Data'!$B$12:$R$112, MATCH(D6756, 'Appendix 1 - Team Data'!$B$12:$B$112,0),4)</f>
        <v>90</v>
      </c>
      <c r="J6756" s="25">
        <f t="shared" si="106"/>
        <v>1</v>
      </c>
    </row>
    <row r="6757" spans="2:10">
      <c r="B6757" s="3">
        <v>36964</v>
      </c>
      <c r="C6757" s="10" t="s">
        <v>46</v>
      </c>
      <c r="D6757" s="10" t="s">
        <v>271</v>
      </c>
      <c r="E6757" s="25">
        <v>1</v>
      </c>
      <c r="F6757" s="25">
        <v>0</v>
      </c>
      <c r="G6757" s="10" t="s">
        <v>288</v>
      </c>
      <c r="H6757" s="25">
        <f>INDEX('Appendix 1 - Team Data'!$B$12:$R$112, MATCH(C6757, 'Appendix 1 - Team Data'!$B$12:$B$112,0),4)</f>
        <v>50</v>
      </c>
      <c r="I6757" s="25">
        <f>INDEX('Appendix 1 - Team Data'!$B$12:$R$112, MATCH(D6757, 'Appendix 1 - Team Data'!$B$12:$B$112,0),4)</f>
        <v>0</v>
      </c>
      <c r="J6757" s="25">
        <f t="shared" si="106"/>
        <v>1</v>
      </c>
    </row>
    <row r="6758" spans="2:10">
      <c r="B6758" s="3">
        <v>36974</v>
      </c>
      <c r="C6758" s="10" t="s">
        <v>233</v>
      </c>
      <c r="D6758" s="10" t="s">
        <v>31</v>
      </c>
      <c r="E6758" s="25">
        <v>2</v>
      </c>
      <c r="F6758" s="25">
        <v>1</v>
      </c>
      <c r="G6758" s="10" t="s">
        <v>289</v>
      </c>
      <c r="H6758" s="25">
        <f>INDEX('Appendix 1 - Team Data'!$B$12:$R$112, MATCH(C6758, 'Appendix 1 - Team Data'!$B$12:$B$112,0),4)</f>
        <v>40</v>
      </c>
      <c r="I6758" s="25">
        <f>INDEX('Appendix 1 - Team Data'!$B$12:$R$112, MATCH(D6758, 'Appendix 1 - Team Data'!$B$12:$B$112,0),4)</f>
        <v>70</v>
      </c>
      <c r="J6758" s="25">
        <f t="shared" si="106"/>
        <v>1</v>
      </c>
    </row>
    <row r="6759" spans="2:10">
      <c r="B6759" s="3">
        <v>36974</v>
      </c>
      <c r="C6759" s="10" t="s">
        <v>48</v>
      </c>
      <c r="D6759" s="10" t="s">
        <v>244</v>
      </c>
      <c r="E6759" s="25">
        <v>2</v>
      </c>
      <c r="F6759" s="25">
        <v>1</v>
      </c>
      <c r="G6759" s="10" t="s">
        <v>289</v>
      </c>
      <c r="H6759" s="25">
        <f>INDEX('Appendix 1 - Team Data'!$B$12:$R$112, MATCH(C6759, 'Appendix 1 - Team Data'!$B$12:$B$112,0),4)</f>
        <v>90</v>
      </c>
      <c r="I6759" s="25">
        <f>INDEX('Appendix 1 - Team Data'!$B$12:$R$112, MATCH(D6759, 'Appendix 1 - Team Data'!$B$12:$B$112,0),4)</f>
        <v>30</v>
      </c>
      <c r="J6759" s="25">
        <f t="shared" si="106"/>
        <v>1</v>
      </c>
    </row>
    <row r="6760" spans="2:10">
      <c r="B6760" s="3">
        <v>36974</v>
      </c>
      <c r="C6760" s="10" t="s">
        <v>40</v>
      </c>
      <c r="D6760" s="10" t="s">
        <v>239</v>
      </c>
      <c r="E6760" s="25">
        <v>2</v>
      </c>
      <c r="F6760" s="25">
        <v>1</v>
      </c>
      <c r="G6760" s="10" t="s">
        <v>289</v>
      </c>
      <c r="H6760" s="25">
        <f>INDEX('Appendix 1 - Team Data'!$B$12:$R$112, MATCH(C6760, 'Appendix 1 - Team Data'!$B$12:$B$112,0),4)</f>
        <v>90</v>
      </c>
      <c r="I6760" s="25">
        <f>INDEX('Appendix 1 - Team Data'!$B$12:$R$112, MATCH(D6760, 'Appendix 1 - Team Data'!$B$12:$B$112,0),4)</f>
        <v>40</v>
      </c>
      <c r="J6760" s="25">
        <f t="shared" si="106"/>
        <v>1</v>
      </c>
    </row>
    <row r="6761" spans="2:10">
      <c r="B6761" s="3">
        <v>36974</v>
      </c>
      <c r="C6761" s="10" t="s">
        <v>246</v>
      </c>
      <c r="D6761" s="10" t="s">
        <v>50</v>
      </c>
      <c r="E6761" s="25">
        <v>2</v>
      </c>
      <c r="F6761" s="25">
        <v>3</v>
      </c>
      <c r="G6761" s="10" t="s">
        <v>289</v>
      </c>
      <c r="H6761" s="25">
        <f>INDEX('Appendix 1 - Team Data'!$B$12:$R$112, MATCH(C6761, 'Appendix 1 - Team Data'!$B$12:$B$112,0),4)</f>
        <v>30</v>
      </c>
      <c r="I6761" s="25">
        <f>INDEX('Appendix 1 - Team Data'!$B$12:$R$112, MATCH(D6761, 'Appendix 1 - Team Data'!$B$12:$B$112,0),4)</f>
        <v>80</v>
      </c>
      <c r="J6761" s="25">
        <f t="shared" si="106"/>
        <v>1</v>
      </c>
    </row>
    <row r="6762" spans="2:10">
      <c r="B6762" s="3">
        <v>36974</v>
      </c>
      <c r="C6762" s="10" t="s">
        <v>42</v>
      </c>
      <c r="D6762" s="10" t="s">
        <v>256</v>
      </c>
      <c r="E6762" s="25">
        <v>1</v>
      </c>
      <c r="F6762" s="25">
        <v>0</v>
      </c>
      <c r="G6762" s="10" t="s">
        <v>289</v>
      </c>
      <c r="H6762" s="25">
        <f>INDEX('Appendix 1 - Team Data'!$B$12:$R$112, MATCH(C6762, 'Appendix 1 - Team Data'!$B$12:$B$112,0),4)</f>
        <v>80</v>
      </c>
      <c r="I6762" s="25">
        <f>INDEX('Appendix 1 - Team Data'!$B$12:$R$112, MATCH(D6762, 'Appendix 1 - Team Data'!$B$12:$B$112,0),4)</f>
        <v>20</v>
      </c>
      <c r="J6762" s="25">
        <f t="shared" si="106"/>
        <v>1</v>
      </c>
    </row>
    <row r="6763" spans="2:10">
      <c r="B6763" s="3">
        <v>36977</v>
      </c>
      <c r="C6763" s="10" t="s">
        <v>253</v>
      </c>
      <c r="D6763" s="10" t="s">
        <v>249</v>
      </c>
      <c r="E6763" s="25">
        <v>2</v>
      </c>
      <c r="F6763" s="25">
        <v>1</v>
      </c>
      <c r="G6763" s="10" t="s">
        <v>288</v>
      </c>
      <c r="H6763" s="25">
        <f>INDEX('Appendix 1 - Team Data'!$B$12:$R$112, MATCH(C6763, 'Appendix 1 - Team Data'!$B$12:$B$112,0),4)</f>
        <v>20</v>
      </c>
      <c r="I6763" s="25">
        <f>INDEX('Appendix 1 - Team Data'!$B$12:$R$112, MATCH(D6763, 'Appendix 1 - Team Data'!$B$12:$B$112,0),4)</f>
        <v>20</v>
      </c>
      <c r="J6763" s="25">
        <f t="shared" si="106"/>
        <v>1</v>
      </c>
    </row>
    <row r="6764" spans="2:10">
      <c r="B6764" s="3">
        <v>36978</v>
      </c>
      <c r="C6764" s="10" t="s">
        <v>226</v>
      </c>
      <c r="D6764" s="10" t="s">
        <v>252</v>
      </c>
      <c r="E6764" s="25">
        <v>2</v>
      </c>
      <c r="F6764" s="25">
        <v>1</v>
      </c>
      <c r="G6764" s="10" t="s">
        <v>289</v>
      </c>
      <c r="H6764" s="25">
        <f>INDEX('Appendix 1 - Team Data'!$B$12:$R$112, MATCH(C6764, 'Appendix 1 - Team Data'!$B$12:$B$112,0),4)</f>
        <v>60</v>
      </c>
      <c r="I6764" s="25">
        <f>INDEX('Appendix 1 - Team Data'!$B$12:$R$112, MATCH(D6764, 'Appendix 1 - Team Data'!$B$12:$B$112,0),4)</f>
        <v>20</v>
      </c>
      <c r="J6764" s="25">
        <f t="shared" si="106"/>
        <v>1</v>
      </c>
    </row>
    <row r="6765" spans="2:10">
      <c r="B6765" s="3">
        <v>36978</v>
      </c>
      <c r="C6765" s="10" t="s">
        <v>261</v>
      </c>
      <c r="D6765" s="10" t="s">
        <v>246</v>
      </c>
      <c r="E6765" s="25">
        <v>2</v>
      </c>
      <c r="F6765" s="25">
        <v>1</v>
      </c>
      <c r="G6765" s="10" t="s">
        <v>289</v>
      </c>
      <c r="H6765" s="25">
        <f>INDEX('Appendix 1 - Team Data'!$B$12:$R$112, MATCH(C6765, 'Appendix 1 - Team Data'!$B$12:$B$112,0),4)</f>
        <v>10</v>
      </c>
      <c r="I6765" s="25">
        <f>INDEX('Appendix 1 - Team Data'!$B$12:$R$112, MATCH(D6765, 'Appendix 1 - Team Data'!$B$12:$B$112,0),4)</f>
        <v>30</v>
      </c>
      <c r="J6765" s="25">
        <f t="shared" si="106"/>
        <v>1</v>
      </c>
    </row>
    <row r="6766" spans="2:10">
      <c r="B6766" s="3">
        <v>36978</v>
      </c>
      <c r="C6766" s="10" t="s">
        <v>233</v>
      </c>
      <c r="D6766" s="10" t="s">
        <v>229</v>
      </c>
      <c r="E6766" s="25">
        <v>4</v>
      </c>
      <c r="F6766" s="25">
        <v>3</v>
      </c>
      <c r="G6766" s="10" t="s">
        <v>289</v>
      </c>
      <c r="H6766" s="25">
        <f>INDEX('Appendix 1 - Team Data'!$B$12:$R$112, MATCH(C6766, 'Appendix 1 - Team Data'!$B$12:$B$112,0),4)</f>
        <v>40</v>
      </c>
      <c r="I6766" s="25">
        <f>INDEX('Appendix 1 - Team Data'!$B$12:$R$112, MATCH(D6766, 'Appendix 1 - Team Data'!$B$12:$B$112,0),4)</f>
        <v>50</v>
      </c>
      <c r="J6766" s="25">
        <f t="shared" si="106"/>
        <v>1</v>
      </c>
    </row>
    <row r="6767" spans="2:10">
      <c r="B6767" s="3">
        <v>36978</v>
      </c>
      <c r="C6767" s="10" t="s">
        <v>218</v>
      </c>
      <c r="D6767" s="10" t="s">
        <v>35</v>
      </c>
      <c r="E6767" s="25">
        <v>1</v>
      </c>
      <c r="F6767" s="25">
        <v>0</v>
      </c>
      <c r="G6767" s="10" t="s">
        <v>289</v>
      </c>
      <c r="H6767" s="25">
        <f>INDEX('Appendix 1 - Team Data'!$B$12:$R$112, MATCH(C6767, 'Appendix 1 - Team Data'!$B$12:$B$112,0),4)</f>
        <v>70</v>
      </c>
      <c r="I6767" s="25">
        <f>INDEX('Appendix 1 - Team Data'!$B$12:$R$112, MATCH(D6767, 'Appendix 1 - Team Data'!$B$12:$B$112,0),4)</f>
        <v>90</v>
      </c>
      <c r="J6767" s="25">
        <f t="shared" si="106"/>
        <v>1</v>
      </c>
    </row>
    <row r="6768" spans="2:10">
      <c r="B6768" s="3">
        <v>36978</v>
      </c>
      <c r="C6768" s="10" t="s">
        <v>256</v>
      </c>
      <c r="D6768" s="10" t="s">
        <v>225</v>
      </c>
      <c r="E6768" s="25">
        <v>1</v>
      </c>
      <c r="F6768" s="25">
        <v>2</v>
      </c>
      <c r="G6768" s="10" t="s">
        <v>289</v>
      </c>
      <c r="H6768" s="25">
        <f>INDEX('Appendix 1 - Team Data'!$B$12:$R$112, MATCH(C6768, 'Appendix 1 - Team Data'!$B$12:$B$112,0),4)</f>
        <v>20</v>
      </c>
      <c r="I6768" s="25">
        <f>INDEX('Appendix 1 - Team Data'!$B$12:$R$112, MATCH(D6768, 'Appendix 1 - Team Data'!$B$12:$B$112,0),4)</f>
        <v>60</v>
      </c>
      <c r="J6768" s="25">
        <f t="shared" si="106"/>
        <v>1</v>
      </c>
    </row>
    <row r="6769" spans="2:10">
      <c r="B6769" s="3">
        <v>36978</v>
      </c>
      <c r="C6769" s="10" t="s">
        <v>21</v>
      </c>
      <c r="D6769" s="10" t="s">
        <v>25</v>
      </c>
      <c r="E6769" s="25">
        <v>2</v>
      </c>
      <c r="F6769" s="25">
        <v>1</v>
      </c>
      <c r="G6769" s="10" t="s">
        <v>288</v>
      </c>
      <c r="H6769" s="25">
        <f>INDEX('Appendix 1 - Team Data'!$B$12:$R$112, MATCH(C6769, 'Appendix 1 - Team Data'!$B$12:$B$112,0),4)</f>
        <v>90</v>
      </c>
      <c r="I6769" s="25">
        <f>INDEX('Appendix 1 - Team Data'!$B$12:$R$112, MATCH(D6769, 'Appendix 1 - Team Data'!$B$12:$B$112,0),4)</f>
        <v>90</v>
      </c>
      <c r="J6769" s="25">
        <f t="shared" si="106"/>
        <v>1</v>
      </c>
    </row>
    <row r="6770" spans="2:10">
      <c r="B6770" s="3">
        <v>36978</v>
      </c>
      <c r="C6770" s="10" t="s">
        <v>18</v>
      </c>
      <c r="D6770" s="10" t="s">
        <v>215</v>
      </c>
      <c r="E6770" s="25">
        <v>0</v>
      </c>
      <c r="F6770" s="25">
        <v>1</v>
      </c>
      <c r="G6770" s="10" t="s">
        <v>289</v>
      </c>
      <c r="H6770" s="25">
        <f>INDEX('Appendix 1 - Team Data'!$B$12:$R$112, MATCH(C6770, 'Appendix 1 - Team Data'!$B$12:$B$112,0),4)</f>
        <v>80</v>
      </c>
      <c r="I6770" s="25">
        <f>INDEX('Appendix 1 - Team Data'!$B$12:$R$112, MATCH(D6770, 'Appendix 1 - Team Data'!$B$12:$B$112,0),4)</f>
        <v>70</v>
      </c>
      <c r="J6770" s="25">
        <f t="shared" si="106"/>
        <v>1</v>
      </c>
    </row>
    <row r="6771" spans="2:10">
      <c r="B6771" s="3">
        <v>36992</v>
      </c>
      <c r="C6771" s="10" t="s">
        <v>41</v>
      </c>
      <c r="D6771" s="10" t="s">
        <v>213</v>
      </c>
      <c r="E6771" s="25">
        <v>1</v>
      </c>
      <c r="F6771" s="25">
        <v>0</v>
      </c>
      <c r="G6771" s="10" t="s">
        <v>288</v>
      </c>
      <c r="H6771" s="25">
        <f>INDEX('Appendix 1 - Team Data'!$B$12:$R$112, MATCH(C6771, 'Appendix 1 - Team Data'!$B$12:$B$112,0),4)</f>
        <v>80</v>
      </c>
      <c r="I6771" s="25">
        <f>INDEX('Appendix 1 - Team Data'!$B$12:$R$112, MATCH(D6771, 'Appendix 1 - Team Data'!$B$12:$B$112,0),4)</f>
        <v>80</v>
      </c>
      <c r="J6771" s="25">
        <f t="shared" si="106"/>
        <v>1</v>
      </c>
    </row>
    <row r="6772" spans="2:10">
      <c r="B6772" s="3">
        <v>37003</v>
      </c>
      <c r="C6772" s="10" t="s">
        <v>231</v>
      </c>
      <c r="D6772" s="10" t="s">
        <v>265</v>
      </c>
      <c r="E6772" s="25">
        <v>1</v>
      </c>
      <c r="F6772" s="25">
        <v>0</v>
      </c>
      <c r="G6772" s="10" t="s">
        <v>289</v>
      </c>
      <c r="H6772" s="25">
        <f>INDEX('Appendix 1 - Team Data'!$B$12:$R$112, MATCH(C6772, 'Appendix 1 - Team Data'!$B$12:$B$112,0),4)</f>
        <v>40</v>
      </c>
      <c r="I6772" s="25">
        <f>INDEX('Appendix 1 - Team Data'!$B$12:$R$112, MATCH(D6772, 'Appendix 1 - Team Data'!$B$12:$B$112,0),4)</f>
        <v>10</v>
      </c>
      <c r="J6772" s="25">
        <f t="shared" si="106"/>
        <v>1</v>
      </c>
    </row>
    <row r="6773" spans="2:10">
      <c r="B6773" s="3">
        <v>37005</v>
      </c>
      <c r="C6773" s="10" t="s">
        <v>213</v>
      </c>
      <c r="D6773" s="10" t="s">
        <v>18</v>
      </c>
      <c r="E6773" s="25">
        <v>0</v>
      </c>
      <c r="F6773" s="25">
        <v>1</v>
      </c>
      <c r="G6773" s="10" t="s">
        <v>289</v>
      </c>
      <c r="H6773" s="25">
        <f>INDEX('Appendix 1 - Team Data'!$B$12:$R$112, MATCH(C6773, 'Appendix 1 - Team Data'!$B$12:$B$112,0),4)</f>
        <v>80</v>
      </c>
      <c r="I6773" s="25">
        <f>INDEX('Appendix 1 - Team Data'!$B$12:$R$112, MATCH(D6773, 'Appendix 1 - Team Data'!$B$12:$B$112,0),4)</f>
        <v>80</v>
      </c>
      <c r="J6773" s="25">
        <f t="shared" si="106"/>
        <v>1</v>
      </c>
    </row>
    <row r="6774" spans="2:10">
      <c r="B6774" s="3">
        <v>37005</v>
      </c>
      <c r="C6774" s="10" t="s">
        <v>218</v>
      </c>
      <c r="D6774" s="10" t="s">
        <v>215</v>
      </c>
      <c r="E6774" s="25">
        <v>2</v>
      </c>
      <c r="F6774" s="25">
        <v>1</v>
      </c>
      <c r="G6774" s="10" t="s">
        <v>289</v>
      </c>
      <c r="H6774" s="25">
        <f>INDEX('Appendix 1 - Team Data'!$B$12:$R$112, MATCH(C6774, 'Appendix 1 - Team Data'!$B$12:$B$112,0),4)</f>
        <v>70</v>
      </c>
      <c r="I6774" s="25">
        <f>INDEX('Appendix 1 - Team Data'!$B$12:$R$112, MATCH(D6774, 'Appendix 1 - Team Data'!$B$12:$B$112,0),4)</f>
        <v>70</v>
      </c>
      <c r="J6774" s="25">
        <f t="shared" si="106"/>
        <v>1</v>
      </c>
    </row>
    <row r="6775" spans="2:10">
      <c r="B6775" s="3">
        <v>37005</v>
      </c>
      <c r="C6775" s="10" t="s">
        <v>263</v>
      </c>
      <c r="D6775" s="10" t="s">
        <v>252</v>
      </c>
      <c r="E6775" s="25">
        <v>3</v>
      </c>
      <c r="F6775" s="25">
        <v>2</v>
      </c>
      <c r="G6775" s="10" t="s">
        <v>288</v>
      </c>
      <c r="H6775" s="25">
        <f>INDEX('Appendix 1 - Team Data'!$B$12:$R$112, MATCH(C6775, 'Appendix 1 - Team Data'!$B$12:$B$112,0),4)</f>
        <v>10</v>
      </c>
      <c r="I6775" s="25">
        <f>INDEX('Appendix 1 - Team Data'!$B$12:$R$112, MATCH(D6775, 'Appendix 1 - Team Data'!$B$12:$B$112,0),4)</f>
        <v>20</v>
      </c>
      <c r="J6775" s="25">
        <f t="shared" si="106"/>
        <v>1</v>
      </c>
    </row>
    <row r="6776" spans="2:10">
      <c r="B6776" s="3">
        <v>37005</v>
      </c>
      <c r="C6776" s="10" t="s">
        <v>23</v>
      </c>
      <c r="D6776" s="10" t="s">
        <v>43</v>
      </c>
      <c r="E6776" s="25">
        <v>0</v>
      </c>
      <c r="F6776" s="25">
        <v>1</v>
      </c>
      <c r="G6776" s="10" t="s">
        <v>288</v>
      </c>
      <c r="H6776" s="25">
        <f>INDEX('Appendix 1 - Team Data'!$B$12:$R$112, MATCH(C6776, 'Appendix 1 - Team Data'!$B$12:$B$112,0),4)</f>
        <v>70</v>
      </c>
      <c r="I6776" s="25">
        <f>INDEX('Appendix 1 - Team Data'!$B$12:$R$112, MATCH(D6776, 'Appendix 1 - Team Data'!$B$12:$B$112,0),4)</f>
        <v>70</v>
      </c>
      <c r="J6776" s="25">
        <f t="shared" si="106"/>
        <v>1</v>
      </c>
    </row>
    <row r="6777" spans="2:10">
      <c r="B6777" s="3">
        <v>37006</v>
      </c>
      <c r="C6777" s="10" t="s">
        <v>211</v>
      </c>
      <c r="D6777" s="10" t="s">
        <v>250</v>
      </c>
      <c r="E6777" s="25">
        <v>1</v>
      </c>
      <c r="F6777" s="25">
        <v>0</v>
      </c>
      <c r="G6777" s="10" t="s">
        <v>288</v>
      </c>
      <c r="H6777" s="25">
        <f>INDEX('Appendix 1 - Team Data'!$B$12:$R$112, MATCH(C6777, 'Appendix 1 - Team Data'!$B$12:$B$112,0),4)</f>
        <v>90</v>
      </c>
      <c r="I6777" s="25">
        <f>INDEX('Appendix 1 - Team Data'!$B$12:$R$112, MATCH(D6777, 'Appendix 1 - Team Data'!$B$12:$B$112,0),4)</f>
        <v>20</v>
      </c>
      <c r="J6777" s="25">
        <f t="shared" si="106"/>
        <v>1</v>
      </c>
    </row>
    <row r="6778" spans="2:10">
      <c r="B6778" s="3">
        <v>37006</v>
      </c>
      <c r="C6778" s="10" t="s">
        <v>246</v>
      </c>
      <c r="D6778" s="10" t="s">
        <v>233</v>
      </c>
      <c r="E6778" s="25">
        <v>2</v>
      </c>
      <c r="F6778" s="25">
        <v>1</v>
      </c>
      <c r="G6778" s="10" t="s">
        <v>288</v>
      </c>
      <c r="H6778" s="25">
        <f>INDEX('Appendix 1 - Team Data'!$B$12:$R$112, MATCH(C6778, 'Appendix 1 - Team Data'!$B$12:$B$112,0),4)</f>
        <v>30</v>
      </c>
      <c r="I6778" s="25">
        <f>INDEX('Appendix 1 - Team Data'!$B$12:$R$112, MATCH(D6778, 'Appendix 1 - Team Data'!$B$12:$B$112,0),4)</f>
        <v>40</v>
      </c>
      <c r="J6778" s="25">
        <f t="shared" si="106"/>
        <v>1</v>
      </c>
    </row>
    <row r="6779" spans="2:10">
      <c r="B6779" s="3">
        <v>37006</v>
      </c>
      <c r="C6779" s="10" t="s">
        <v>38</v>
      </c>
      <c r="D6779" s="10" t="s">
        <v>15</v>
      </c>
      <c r="E6779" s="25">
        <v>0</v>
      </c>
      <c r="F6779" s="25">
        <v>1</v>
      </c>
      <c r="G6779" s="10" t="s">
        <v>289</v>
      </c>
      <c r="H6779" s="25">
        <f>INDEX('Appendix 1 - Team Data'!$B$12:$R$112, MATCH(C6779, 'Appendix 1 - Team Data'!$B$12:$B$112,0),4)</f>
        <v>70</v>
      </c>
      <c r="I6779" s="25">
        <f>INDEX('Appendix 1 - Team Data'!$B$12:$R$112, MATCH(D6779, 'Appendix 1 - Team Data'!$B$12:$B$112,0),4)</f>
        <v>50</v>
      </c>
      <c r="J6779" s="25">
        <f t="shared" si="106"/>
        <v>1</v>
      </c>
    </row>
    <row r="6780" spans="2:10">
      <c r="B6780" s="3">
        <v>37006</v>
      </c>
      <c r="C6780" s="10" t="s">
        <v>21</v>
      </c>
      <c r="D6780" s="10" t="s">
        <v>53</v>
      </c>
      <c r="E6780" s="25">
        <v>1</v>
      </c>
      <c r="F6780" s="25">
        <v>0</v>
      </c>
      <c r="G6780" s="10" t="s">
        <v>288</v>
      </c>
      <c r="H6780" s="25">
        <f>INDEX('Appendix 1 - Team Data'!$B$12:$R$112, MATCH(C6780, 'Appendix 1 - Team Data'!$B$12:$B$112,0),4)</f>
        <v>90</v>
      </c>
      <c r="I6780" s="25">
        <f>INDEX('Appendix 1 - Team Data'!$B$12:$R$112, MATCH(D6780, 'Appendix 1 - Team Data'!$B$12:$B$112,0),4)</f>
        <v>50</v>
      </c>
      <c r="J6780" s="25">
        <f t="shared" si="106"/>
        <v>1</v>
      </c>
    </row>
    <row r="6781" spans="2:10">
      <c r="B6781" s="3">
        <v>37007</v>
      </c>
      <c r="C6781" s="10" t="s">
        <v>255</v>
      </c>
      <c r="D6781" s="10" t="s">
        <v>23</v>
      </c>
      <c r="E6781" s="25">
        <v>1</v>
      </c>
      <c r="F6781" s="25">
        <v>0</v>
      </c>
      <c r="G6781" s="10" t="s">
        <v>288</v>
      </c>
      <c r="H6781" s="25">
        <f>INDEX('Appendix 1 - Team Data'!$B$12:$R$112, MATCH(C6781, 'Appendix 1 - Team Data'!$B$12:$B$112,0),4)</f>
        <v>20</v>
      </c>
      <c r="I6781" s="25">
        <f>INDEX('Appendix 1 - Team Data'!$B$12:$R$112, MATCH(D6781, 'Appendix 1 - Team Data'!$B$12:$B$112,0),4)</f>
        <v>70</v>
      </c>
      <c r="J6781" s="25">
        <f t="shared" si="106"/>
        <v>1</v>
      </c>
    </row>
    <row r="6782" spans="2:10">
      <c r="B6782" s="3">
        <v>37007</v>
      </c>
      <c r="C6782" s="10" t="s">
        <v>17</v>
      </c>
      <c r="D6782" s="10" t="s">
        <v>43</v>
      </c>
      <c r="E6782" s="25">
        <v>1</v>
      </c>
      <c r="F6782" s="25">
        <v>2</v>
      </c>
      <c r="G6782" s="10" t="s">
        <v>288</v>
      </c>
      <c r="H6782" s="25">
        <f>INDEX('Appendix 1 - Team Data'!$B$12:$R$112, MATCH(C6782, 'Appendix 1 - Team Data'!$B$12:$B$112,0),4)</f>
        <v>50</v>
      </c>
      <c r="I6782" s="25">
        <f>INDEX('Appendix 1 - Team Data'!$B$12:$R$112, MATCH(D6782, 'Appendix 1 - Team Data'!$B$12:$B$112,0),4)</f>
        <v>70</v>
      </c>
      <c r="J6782" s="25">
        <f t="shared" si="106"/>
        <v>1</v>
      </c>
    </row>
    <row r="6783" spans="2:10">
      <c r="B6783" s="3">
        <v>37015</v>
      </c>
      <c r="C6783" s="10" t="s">
        <v>251</v>
      </c>
      <c r="D6783" s="10" t="s">
        <v>22</v>
      </c>
      <c r="E6783" s="25">
        <v>1</v>
      </c>
      <c r="F6783" s="25">
        <v>2</v>
      </c>
      <c r="G6783" s="10" t="s">
        <v>289</v>
      </c>
      <c r="H6783" s="25">
        <f>INDEX('Appendix 1 - Team Data'!$B$12:$R$112, MATCH(C6783, 'Appendix 1 - Team Data'!$B$12:$B$112,0),4)</f>
        <v>20</v>
      </c>
      <c r="I6783" s="25">
        <f>INDEX('Appendix 1 - Team Data'!$B$12:$R$112, MATCH(D6783, 'Appendix 1 - Team Data'!$B$12:$B$112,0),4)</f>
        <v>50</v>
      </c>
      <c r="J6783" s="25">
        <f t="shared" si="106"/>
        <v>1</v>
      </c>
    </row>
    <row r="6784" spans="2:10">
      <c r="B6784" s="3">
        <v>37016</v>
      </c>
      <c r="C6784" s="10" t="s">
        <v>250</v>
      </c>
      <c r="D6784" s="10" t="s">
        <v>267</v>
      </c>
      <c r="E6784" s="25">
        <v>2</v>
      </c>
      <c r="F6784" s="25">
        <v>1</v>
      </c>
      <c r="G6784" s="10" t="s">
        <v>289</v>
      </c>
      <c r="H6784" s="25">
        <f>INDEX('Appendix 1 - Team Data'!$B$12:$R$112, MATCH(C6784, 'Appendix 1 - Team Data'!$B$12:$B$112,0),4)</f>
        <v>20</v>
      </c>
      <c r="I6784" s="25">
        <f>INDEX('Appendix 1 - Team Data'!$B$12:$R$112, MATCH(D6784, 'Appendix 1 - Team Data'!$B$12:$B$112,0),4)</f>
        <v>10</v>
      </c>
      <c r="J6784" s="25">
        <f t="shared" si="106"/>
        <v>1</v>
      </c>
    </row>
    <row r="6785" spans="2:10">
      <c r="B6785" s="3">
        <v>37017</v>
      </c>
      <c r="C6785" s="10" t="s">
        <v>17</v>
      </c>
      <c r="D6785" s="10" t="s">
        <v>51</v>
      </c>
      <c r="E6785" s="25">
        <v>1</v>
      </c>
      <c r="F6785" s="25">
        <v>0</v>
      </c>
      <c r="G6785" s="10" t="s">
        <v>289</v>
      </c>
      <c r="H6785" s="25">
        <f>INDEX('Appendix 1 - Team Data'!$B$12:$R$112, MATCH(C6785, 'Appendix 1 - Team Data'!$B$12:$B$112,0),4)</f>
        <v>50</v>
      </c>
      <c r="I6785" s="25">
        <f>INDEX('Appendix 1 - Team Data'!$B$12:$R$112, MATCH(D6785, 'Appendix 1 - Team Data'!$B$12:$B$112,0),4)</f>
        <v>70</v>
      </c>
      <c r="J6785" s="25">
        <f t="shared" si="106"/>
        <v>1</v>
      </c>
    </row>
    <row r="6786" spans="2:10">
      <c r="B6786" s="3">
        <v>37026</v>
      </c>
      <c r="C6786" s="10" t="s">
        <v>277</v>
      </c>
      <c r="D6786" s="10" t="s">
        <v>247</v>
      </c>
      <c r="E6786" s="25">
        <v>0</v>
      </c>
      <c r="F6786" s="25">
        <v>1</v>
      </c>
      <c r="G6786" s="10" t="s">
        <v>304</v>
      </c>
      <c r="H6786" s="25">
        <f>INDEX('Appendix 1 - Team Data'!$B$12:$R$112, MATCH(C6786, 'Appendix 1 - Team Data'!$B$12:$B$112,0),4)</f>
        <v>0</v>
      </c>
      <c r="I6786" s="25">
        <f>INDEX('Appendix 1 - Team Data'!$B$12:$R$112, MATCH(D6786, 'Appendix 1 - Team Data'!$B$12:$B$112,0),4)</f>
        <v>30</v>
      </c>
      <c r="J6786" s="25">
        <f t="shared" si="106"/>
        <v>1</v>
      </c>
    </row>
    <row r="6787" spans="2:10">
      <c r="B6787" s="3">
        <v>37034</v>
      </c>
      <c r="C6787" s="10" t="s">
        <v>237</v>
      </c>
      <c r="D6787" s="10" t="s">
        <v>46</v>
      </c>
      <c r="E6787" s="25">
        <v>1</v>
      </c>
      <c r="F6787" s="25">
        <v>2</v>
      </c>
      <c r="G6787" s="10" t="s">
        <v>292</v>
      </c>
      <c r="H6787" s="25">
        <f>INDEX('Appendix 1 - Team Data'!$B$12:$R$112, MATCH(C6787, 'Appendix 1 - Team Data'!$B$12:$B$112,0),4)</f>
        <v>40</v>
      </c>
      <c r="I6787" s="25">
        <f>INDEX('Appendix 1 - Team Data'!$B$12:$R$112, MATCH(D6787, 'Appendix 1 - Team Data'!$B$12:$B$112,0),4)</f>
        <v>50</v>
      </c>
      <c r="J6787" s="25">
        <f t="shared" si="106"/>
        <v>1</v>
      </c>
    </row>
    <row r="6788" spans="2:10">
      <c r="B6788" s="3">
        <v>37036</v>
      </c>
      <c r="C6788" s="10" t="s">
        <v>271</v>
      </c>
      <c r="D6788" s="10" t="s">
        <v>46</v>
      </c>
      <c r="E6788" s="25">
        <v>2</v>
      </c>
      <c r="F6788" s="25">
        <v>1</v>
      </c>
      <c r="G6788" s="10" t="s">
        <v>292</v>
      </c>
      <c r="H6788" s="25">
        <f>INDEX('Appendix 1 - Team Data'!$B$12:$R$112, MATCH(C6788, 'Appendix 1 - Team Data'!$B$12:$B$112,0),4)</f>
        <v>0</v>
      </c>
      <c r="I6788" s="25">
        <f>INDEX('Appendix 1 - Team Data'!$B$12:$R$112, MATCH(D6788, 'Appendix 1 - Team Data'!$B$12:$B$112,0),4)</f>
        <v>50</v>
      </c>
      <c r="J6788" s="25">
        <f t="shared" si="106"/>
        <v>1</v>
      </c>
    </row>
    <row r="6789" spans="2:10">
      <c r="B6789" s="3">
        <v>37041</v>
      </c>
      <c r="C6789" s="10" t="s">
        <v>46</v>
      </c>
      <c r="D6789" s="10" t="s">
        <v>37</v>
      </c>
      <c r="E6789" s="25">
        <v>1</v>
      </c>
      <c r="F6789" s="25">
        <v>2</v>
      </c>
      <c r="G6789" s="10" t="s">
        <v>292</v>
      </c>
      <c r="H6789" s="25">
        <f>INDEX('Appendix 1 - Team Data'!$B$12:$R$112, MATCH(C6789, 'Appendix 1 - Team Data'!$B$12:$B$112,0),4)</f>
        <v>50</v>
      </c>
      <c r="I6789" s="25">
        <f>INDEX('Appendix 1 - Team Data'!$B$12:$R$112, MATCH(D6789, 'Appendix 1 - Team Data'!$B$12:$B$112,0),4)</f>
        <v>60</v>
      </c>
      <c r="J6789" s="25">
        <f t="shared" si="106"/>
        <v>1</v>
      </c>
    </row>
    <row r="6790" spans="2:10">
      <c r="B6790" s="3">
        <v>37043</v>
      </c>
      <c r="C6790" s="10" t="s">
        <v>26</v>
      </c>
      <c r="D6790" s="10" t="s">
        <v>25</v>
      </c>
      <c r="E6790" s="25">
        <v>1</v>
      </c>
      <c r="F6790" s="25">
        <v>0</v>
      </c>
      <c r="G6790" s="10" t="s">
        <v>295</v>
      </c>
      <c r="H6790" s="25">
        <f>INDEX('Appendix 1 - Team Data'!$B$12:$R$112, MATCH(C6790, 'Appendix 1 - Team Data'!$B$12:$B$112,0),4)</f>
        <v>60</v>
      </c>
      <c r="I6790" s="25">
        <f>INDEX('Appendix 1 - Team Data'!$B$12:$R$112, MATCH(D6790, 'Appendix 1 - Team Data'!$B$12:$B$112,0),4)</f>
        <v>90</v>
      </c>
      <c r="J6790" s="25">
        <f t="shared" si="106"/>
        <v>1</v>
      </c>
    </row>
    <row r="6791" spans="2:10">
      <c r="B6791" s="3">
        <v>37043</v>
      </c>
      <c r="C6791" s="10" t="s">
        <v>43</v>
      </c>
      <c r="D6791" s="10" t="s">
        <v>41</v>
      </c>
      <c r="E6791" s="25">
        <v>2</v>
      </c>
      <c r="F6791" s="25">
        <v>1</v>
      </c>
      <c r="G6791" s="10" t="s">
        <v>295</v>
      </c>
      <c r="H6791" s="25">
        <f>INDEX('Appendix 1 - Team Data'!$B$12:$R$112, MATCH(C6791, 'Appendix 1 - Team Data'!$B$12:$B$112,0),4)</f>
        <v>70</v>
      </c>
      <c r="I6791" s="25">
        <f>INDEX('Appendix 1 - Team Data'!$B$12:$R$112, MATCH(D6791, 'Appendix 1 - Team Data'!$B$12:$B$112,0),4)</f>
        <v>80</v>
      </c>
      <c r="J6791" s="25">
        <f t="shared" si="106"/>
        <v>1</v>
      </c>
    </row>
    <row r="6792" spans="2:10">
      <c r="B6792" s="3">
        <v>37044</v>
      </c>
      <c r="C6792" s="10" t="s">
        <v>263</v>
      </c>
      <c r="D6792" s="10" t="s">
        <v>211</v>
      </c>
      <c r="E6792" s="25">
        <v>1</v>
      </c>
      <c r="F6792" s="25">
        <v>2</v>
      </c>
      <c r="G6792" s="10" t="s">
        <v>289</v>
      </c>
      <c r="H6792" s="25">
        <f>INDEX('Appendix 1 - Team Data'!$B$12:$R$112, MATCH(C6792, 'Appendix 1 - Team Data'!$B$12:$B$112,0),4)</f>
        <v>10</v>
      </c>
      <c r="I6792" s="25">
        <f>INDEX('Appendix 1 - Team Data'!$B$12:$R$112, MATCH(D6792, 'Appendix 1 - Team Data'!$B$12:$B$112,0),4)</f>
        <v>90</v>
      </c>
      <c r="J6792" s="25">
        <f t="shared" si="106"/>
        <v>1</v>
      </c>
    </row>
    <row r="6793" spans="2:10">
      <c r="B6793" s="3">
        <v>37044</v>
      </c>
      <c r="C6793" s="10" t="s">
        <v>230</v>
      </c>
      <c r="D6793" s="10" t="s">
        <v>239</v>
      </c>
      <c r="E6793" s="25">
        <v>1</v>
      </c>
      <c r="F6793" s="25">
        <v>0</v>
      </c>
      <c r="G6793" s="10" t="s">
        <v>289</v>
      </c>
      <c r="H6793" s="25">
        <f>INDEX('Appendix 1 - Team Data'!$B$12:$R$112, MATCH(C6793, 'Appendix 1 - Team Data'!$B$12:$B$112,0),4)</f>
        <v>50</v>
      </c>
      <c r="I6793" s="25">
        <f>INDEX('Appendix 1 - Team Data'!$B$12:$R$112, MATCH(D6793, 'Appendix 1 - Team Data'!$B$12:$B$112,0),4)</f>
        <v>40</v>
      </c>
      <c r="J6793" s="25">
        <f t="shared" si="106"/>
        <v>1</v>
      </c>
    </row>
    <row r="6794" spans="2:10">
      <c r="B6794" s="3">
        <v>37044</v>
      </c>
      <c r="C6794" s="10" t="s">
        <v>229</v>
      </c>
      <c r="D6794" s="10" t="s">
        <v>233</v>
      </c>
      <c r="E6794" s="25">
        <v>0</v>
      </c>
      <c r="F6794" s="25">
        <v>1</v>
      </c>
      <c r="G6794" s="10" t="s">
        <v>289</v>
      </c>
      <c r="H6794" s="25">
        <f>INDEX('Appendix 1 - Team Data'!$B$12:$R$112, MATCH(C6794, 'Appendix 1 - Team Data'!$B$12:$B$112,0),4)</f>
        <v>50</v>
      </c>
      <c r="I6794" s="25">
        <f>INDEX('Appendix 1 - Team Data'!$B$12:$R$112, MATCH(D6794, 'Appendix 1 - Team Data'!$B$12:$B$112,0),4)</f>
        <v>40</v>
      </c>
      <c r="J6794" s="25">
        <f t="shared" si="106"/>
        <v>1</v>
      </c>
    </row>
    <row r="6795" spans="2:10">
      <c r="B6795" s="3">
        <v>37044</v>
      </c>
      <c r="C6795" s="10" t="s">
        <v>215</v>
      </c>
      <c r="D6795" s="10" t="s">
        <v>213</v>
      </c>
      <c r="E6795" s="25">
        <v>1</v>
      </c>
      <c r="F6795" s="25">
        <v>0</v>
      </c>
      <c r="G6795" s="10" t="s">
        <v>289</v>
      </c>
      <c r="H6795" s="25">
        <f>INDEX('Appendix 1 - Team Data'!$B$12:$R$112, MATCH(C6795, 'Appendix 1 - Team Data'!$B$12:$B$112,0),4)</f>
        <v>70</v>
      </c>
      <c r="I6795" s="25">
        <f>INDEX('Appendix 1 - Team Data'!$B$12:$R$112, MATCH(D6795, 'Appendix 1 - Team Data'!$B$12:$B$112,0),4)</f>
        <v>80</v>
      </c>
      <c r="J6795" s="25">
        <f t="shared" si="106"/>
        <v>1</v>
      </c>
    </row>
    <row r="6796" spans="2:10">
      <c r="B6796" s="3">
        <v>37044</v>
      </c>
      <c r="C6796" s="10" t="s">
        <v>27</v>
      </c>
      <c r="D6796" s="10" t="s">
        <v>218</v>
      </c>
      <c r="E6796" s="25">
        <v>1</v>
      </c>
      <c r="F6796" s="25">
        <v>2</v>
      </c>
      <c r="G6796" s="10" t="s">
        <v>289</v>
      </c>
      <c r="H6796" s="25">
        <f>INDEX('Appendix 1 - Team Data'!$B$12:$R$112, MATCH(C6796, 'Appendix 1 - Team Data'!$B$12:$B$112,0),4)</f>
        <v>80</v>
      </c>
      <c r="I6796" s="25">
        <f>INDEX('Appendix 1 - Team Data'!$B$12:$R$112, MATCH(D6796, 'Appendix 1 - Team Data'!$B$12:$B$112,0),4)</f>
        <v>70</v>
      </c>
      <c r="J6796" s="25">
        <f t="shared" si="106"/>
        <v>1</v>
      </c>
    </row>
    <row r="6797" spans="2:10">
      <c r="B6797" s="3">
        <v>37044</v>
      </c>
      <c r="C6797" s="10" t="s">
        <v>214</v>
      </c>
      <c r="D6797" s="10" t="s">
        <v>50</v>
      </c>
      <c r="E6797" s="25">
        <v>1</v>
      </c>
      <c r="F6797" s="25">
        <v>2</v>
      </c>
      <c r="G6797" s="10" t="s">
        <v>289</v>
      </c>
      <c r="H6797" s="25">
        <f>INDEX('Appendix 1 - Team Data'!$B$12:$R$112, MATCH(C6797, 'Appendix 1 - Team Data'!$B$12:$B$112,0),4)</f>
        <v>70</v>
      </c>
      <c r="I6797" s="25">
        <f>INDEX('Appendix 1 - Team Data'!$B$12:$R$112, MATCH(D6797, 'Appendix 1 - Team Data'!$B$12:$B$112,0),4)</f>
        <v>80</v>
      </c>
      <c r="J6797" s="25">
        <f t="shared" si="106"/>
        <v>1</v>
      </c>
    </row>
    <row r="6798" spans="2:10">
      <c r="B6798" s="3">
        <v>37045</v>
      </c>
      <c r="C6798" s="10" t="s">
        <v>43</v>
      </c>
      <c r="D6798" s="10" t="s">
        <v>26</v>
      </c>
      <c r="E6798" s="25">
        <v>1</v>
      </c>
      <c r="F6798" s="25">
        <v>0</v>
      </c>
      <c r="G6798" s="10" t="s">
        <v>295</v>
      </c>
      <c r="H6798" s="25">
        <f>INDEX('Appendix 1 - Team Data'!$B$12:$R$112, MATCH(C6798, 'Appendix 1 - Team Data'!$B$12:$B$112,0),4)</f>
        <v>70</v>
      </c>
      <c r="I6798" s="25">
        <f>INDEX('Appendix 1 - Team Data'!$B$12:$R$112, MATCH(D6798, 'Appendix 1 - Team Data'!$B$12:$B$112,0),4)</f>
        <v>60</v>
      </c>
      <c r="J6798" s="25">
        <f t="shared" si="106"/>
        <v>1</v>
      </c>
    </row>
    <row r="6799" spans="2:10">
      <c r="B6799" s="3">
        <v>37045</v>
      </c>
      <c r="C6799" s="10" t="s">
        <v>267</v>
      </c>
      <c r="D6799" s="10" t="s">
        <v>234</v>
      </c>
      <c r="E6799" s="25">
        <v>1</v>
      </c>
      <c r="F6799" s="25">
        <v>2</v>
      </c>
      <c r="G6799" s="10" t="s">
        <v>291</v>
      </c>
      <c r="H6799" s="25">
        <f>INDEX('Appendix 1 - Team Data'!$B$12:$R$112, MATCH(C6799, 'Appendix 1 - Team Data'!$B$12:$B$112,0),4)</f>
        <v>10</v>
      </c>
      <c r="I6799" s="25">
        <f>INDEX('Appendix 1 - Team Data'!$B$12:$R$112, MATCH(D6799, 'Appendix 1 - Team Data'!$B$12:$B$112,0),4)</f>
        <v>40</v>
      </c>
      <c r="J6799" s="25">
        <f t="shared" si="106"/>
        <v>1</v>
      </c>
    </row>
    <row r="6800" spans="2:10">
      <c r="B6800" s="3">
        <v>37048</v>
      </c>
      <c r="C6800" s="10" t="s">
        <v>36</v>
      </c>
      <c r="D6800" s="10" t="s">
        <v>232</v>
      </c>
      <c r="E6800" s="25">
        <v>0</v>
      </c>
      <c r="F6800" s="25">
        <v>1</v>
      </c>
      <c r="G6800" s="10" t="s">
        <v>289</v>
      </c>
      <c r="H6800" s="25">
        <f>INDEX('Appendix 1 - Team Data'!$B$12:$R$112, MATCH(C6800, 'Appendix 1 - Team Data'!$B$12:$B$112,0),4)</f>
        <v>80</v>
      </c>
      <c r="I6800" s="25">
        <f>INDEX('Appendix 1 - Team Data'!$B$12:$R$112, MATCH(D6800, 'Appendix 1 - Team Data'!$B$12:$B$112,0),4)</f>
        <v>40</v>
      </c>
      <c r="J6800" s="25">
        <f t="shared" si="106"/>
        <v>1</v>
      </c>
    </row>
    <row r="6801" spans="2:10">
      <c r="B6801" s="3">
        <v>37049</v>
      </c>
      <c r="C6801" s="10" t="s">
        <v>25</v>
      </c>
      <c r="D6801" s="10" t="s">
        <v>35</v>
      </c>
      <c r="E6801" s="25">
        <v>2</v>
      </c>
      <c r="F6801" s="25">
        <v>1</v>
      </c>
      <c r="G6801" s="10" t="s">
        <v>295</v>
      </c>
      <c r="H6801" s="25">
        <f>INDEX('Appendix 1 - Team Data'!$B$12:$R$112, MATCH(C6801, 'Appendix 1 - Team Data'!$B$12:$B$112,0),4)</f>
        <v>90</v>
      </c>
      <c r="I6801" s="25">
        <f>INDEX('Appendix 1 - Team Data'!$B$12:$R$112, MATCH(D6801, 'Appendix 1 - Team Data'!$B$12:$B$112,0),4)</f>
        <v>90</v>
      </c>
      <c r="J6801" s="25">
        <f t="shared" si="106"/>
        <v>1</v>
      </c>
    </row>
    <row r="6802" spans="2:10">
      <c r="B6802" s="3">
        <v>37049</v>
      </c>
      <c r="C6802" s="10" t="s">
        <v>53</v>
      </c>
      <c r="D6802" s="10" t="s">
        <v>26</v>
      </c>
      <c r="E6802" s="25">
        <v>1</v>
      </c>
      <c r="F6802" s="25">
        <v>0</v>
      </c>
      <c r="G6802" s="10" t="s">
        <v>295</v>
      </c>
      <c r="H6802" s="25">
        <f>INDEX('Appendix 1 - Team Data'!$B$12:$R$112, MATCH(C6802, 'Appendix 1 - Team Data'!$B$12:$B$112,0),4)</f>
        <v>50</v>
      </c>
      <c r="I6802" s="25">
        <f>INDEX('Appendix 1 - Team Data'!$B$12:$R$112, MATCH(D6802, 'Appendix 1 - Team Data'!$B$12:$B$112,0),4)</f>
        <v>60</v>
      </c>
      <c r="J6802" s="25">
        <f t="shared" si="106"/>
        <v>1</v>
      </c>
    </row>
    <row r="6803" spans="2:10">
      <c r="B6803" s="3">
        <v>37051</v>
      </c>
      <c r="C6803" s="10" t="s">
        <v>26</v>
      </c>
      <c r="D6803" s="10" t="s">
        <v>35</v>
      </c>
      <c r="E6803" s="25">
        <v>1</v>
      </c>
      <c r="F6803" s="25">
        <v>0</v>
      </c>
      <c r="G6803" s="10" t="s">
        <v>295</v>
      </c>
      <c r="H6803" s="25">
        <f>INDEX('Appendix 1 - Team Data'!$B$12:$R$112, MATCH(C6803, 'Appendix 1 - Team Data'!$B$12:$B$112,0),4)</f>
        <v>60</v>
      </c>
      <c r="I6803" s="25">
        <f>INDEX('Appendix 1 - Team Data'!$B$12:$R$112, MATCH(D6803, 'Appendix 1 - Team Data'!$B$12:$B$112,0),4)</f>
        <v>90</v>
      </c>
      <c r="J6803" s="25">
        <f t="shared" si="106"/>
        <v>1</v>
      </c>
    </row>
    <row r="6804" spans="2:10">
      <c r="B6804" s="3">
        <v>37052</v>
      </c>
      <c r="C6804" s="10" t="s">
        <v>53</v>
      </c>
      <c r="D6804" s="10" t="s">
        <v>25</v>
      </c>
      <c r="E6804" s="25">
        <v>0</v>
      </c>
      <c r="F6804" s="25">
        <v>1</v>
      </c>
      <c r="G6804" s="10" t="s">
        <v>295</v>
      </c>
      <c r="H6804" s="25">
        <f>INDEX('Appendix 1 - Team Data'!$B$12:$R$112, MATCH(C6804, 'Appendix 1 - Team Data'!$B$12:$B$112,0),4)</f>
        <v>50</v>
      </c>
      <c r="I6804" s="25">
        <f>INDEX('Appendix 1 - Team Data'!$B$12:$R$112, MATCH(D6804, 'Appendix 1 - Team Data'!$B$12:$B$112,0),4)</f>
        <v>90</v>
      </c>
      <c r="J6804" s="25">
        <f t="shared" si="106"/>
        <v>1</v>
      </c>
    </row>
    <row r="6805" spans="2:10">
      <c r="B6805" s="3">
        <v>37058</v>
      </c>
      <c r="C6805" s="10" t="s">
        <v>41</v>
      </c>
      <c r="D6805" s="10" t="s">
        <v>37</v>
      </c>
      <c r="E6805" s="25">
        <v>1</v>
      </c>
      <c r="F6805" s="25">
        <v>2</v>
      </c>
      <c r="G6805" s="10" t="s">
        <v>289</v>
      </c>
      <c r="H6805" s="25">
        <f>INDEX('Appendix 1 - Team Data'!$B$12:$R$112, MATCH(C6805, 'Appendix 1 - Team Data'!$B$12:$B$112,0),4)</f>
        <v>80</v>
      </c>
      <c r="I6805" s="25">
        <f>INDEX('Appendix 1 - Team Data'!$B$12:$R$112, MATCH(D6805, 'Appendix 1 - Team Data'!$B$12:$B$112,0),4)</f>
        <v>60</v>
      </c>
      <c r="J6805" s="25">
        <f t="shared" ref="J6805:J6868" si="107">ABS(F6805-E6805)</f>
        <v>1</v>
      </c>
    </row>
    <row r="6806" spans="2:10">
      <c r="B6806" s="3">
        <v>37059</v>
      </c>
      <c r="C6806" s="10" t="s">
        <v>238</v>
      </c>
      <c r="D6806" s="10" t="s">
        <v>251</v>
      </c>
      <c r="E6806" s="25">
        <v>1</v>
      </c>
      <c r="F6806" s="25">
        <v>0</v>
      </c>
      <c r="G6806" s="10" t="s">
        <v>291</v>
      </c>
      <c r="H6806" s="25">
        <f>INDEX('Appendix 1 - Team Data'!$B$12:$R$112, MATCH(C6806, 'Appendix 1 - Team Data'!$B$12:$B$112,0),4)</f>
        <v>40</v>
      </c>
      <c r="I6806" s="25">
        <f>INDEX('Appendix 1 - Team Data'!$B$12:$R$112, MATCH(D6806, 'Appendix 1 - Team Data'!$B$12:$B$112,0),4)</f>
        <v>20</v>
      </c>
      <c r="J6806" s="25">
        <f t="shared" si="107"/>
        <v>1</v>
      </c>
    </row>
    <row r="6807" spans="2:10">
      <c r="B6807" s="3">
        <v>37062</v>
      </c>
      <c r="C6807" s="10" t="s">
        <v>37</v>
      </c>
      <c r="D6807" s="10" t="s">
        <v>247</v>
      </c>
      <c r="E6807" s="25">
        <v>2</v>
      </c>
      <c r="F6807" s="25">
        <v>1</v>
      </c>
      <c r="G6807" s="10" t="s">
        <v>289</v>
      </c>
      <c r="H6807" s="25">
        <f>INDEX('Appendix 1 - Team Data'!$B$12:$R$112, MATCH(C6807, 'Appendix 1 - Team Data'!$B$12:$B$112,0),4)</f>
        <v>60</v>
      </c>
      <c r="I6807" s="25">
        <f>INDEX('Appendix 1 - Team Data'!$B$12:$R$112, MATCH(D6807, 'Appendix 1 - Team Data'!$B$12:$B$112,0),4)</f>
        <v>30</v>
      </c>
      <c r="J6807" s="25">
        <f t="shared" si="107"/>
        <v>1</v>
      </c>
    </row>
    <row r="6808" spans="2:10">
      <c r="B6808" s="3">
        <v>37072</v>
      </c>
      <c r="C6808" s="10" t="s">
        <v>22</v>
      </c>
      <c r="D6808" s="10" t="s">
        <v>17</v>
      </c>
      <c r="E6808" s="25">
        <v>1</v>
      </c>
      <c r="F6808" s="25">
        <v>0</v>
      </c>
      <c r="G6808" s="10" t="s">
        <v>289</v>
      </c>
      <c r="H6808" s="25">
        <f>INDEX('Appendix 1 - Team Data'!$B$12:$R$112, MATCH(C6808, 'Appendix 1 - Team Data'!$B$12:$B$112,0),4)</f>
        <v>50</v>
      </c>
      <c r="I6808" s="25">
        <f>INDEX('Appendix 1 - Team Data'!$B$12:$R$112, MATCH(D6808, 'Appendix 1 - Team Data'!$B$12:$B$112,0),4)</f>
        <v>50</v>
      </c>
      <c r="J6808" s="25">
        <f t="shared" si="107"/>
        <v>1</v>
      </c>
    </row>
    <row r="6809" spans="2:10">
      <c r="B6809" s="3">
        <v>37073</v>
      </c>
      <c r="C6809" s="10" t="s">
        <v>237</v>
      </c>
      <c r="D6809" s="10" t="s">
        <v>37</v>
      </c>
      <c r="E6809" s="25">
        <v>2</v>
      </c>
      <c r="F6809" s="25">
        <v>3</v>
      </c>
      <c r="G6809" s="10" t="s">
        <v>289</v>
      </c>
      <c r="H6809" s="25">
        <f>INDEX('Appendix 1 - Team Data'!$B$12:$R$112, MATCH(C6809, 'Appendix 1 - Team Data'!$B$12:$B$112,0),4)</f>
        <v>40</v>
      </c>
      <c r="I6809" s="25">
        <f>INDEX('Appendix 1 - Team Data'!$B$12:$R$112, MATCH(D6809, 'Appendix 1 - Team Data'!$B$12:$B$112,0),4)</f>
        <v>60</v>
      </c>
      <c r="J6809" s="25">
        <f t="shared" si="107"/>
        <v>1</v>
      </c>
    </row>
    <row r="6810" spans="2:10">
      <c r="B6810" s="3">
        <v>37073</v>
      </c>
      <c r="C6810" s="10" t="s">
        <v>18</v>
      </c>
      <c r="D6810" s="10" t="s">
        <v>35</v>
      </c>
      <c r="E6810" s="25">
        <v>1</v>
      </c>
      <c r="F6810" s="25">
        <v>0</v>
      </c>
      <c r="G6810" s="10" t="s">
        <v>289</v>
      </c>
      <c r="H6810" s="25">
        <f>INDEX('Appendix 1 - Team Data'!$B$12:$R$112, MATCH(C6810, 'Appendix 1 - Team Data'!$B$12:$B$112,0),4)</f>
        <v>80</v>
      </c>
      <c r="I6810" s="25">
        <f>INDEX('Appendix 1 - Team Data'!$B$12:$R$112, MATCH(D6810, 'Appendix 1 - Team Data'!$B$12:$B$112,0),4)</f>
        <v>90</v>
      </c>
      <c r="J6810" s="25">
        <f t="shared" si="107"/>
        <v>1</v>
      </c>
    </row>
    <row r="6811" spans="2:10">
      <c r="B6811" s="3">
        <v>37074</v>
      </c>
      <c r="C6811" s="10" t="s">
        <v>271</v>
      </c>
      <c r="D6811" s="10" t="s">
        <v>218</v>
      </c>
      <c r="E6811" s="25">
        <v>0</v>
      </c>
      <c r="F6811" s="25">
        <v>1</v>
      </c>
      <c r="G6811" s="10" t="s">
        <v>288</v>
      </c>
      <c r="H6811" s="25">
        <f>INDEX('Appendix 1 - Team Data'!$B$12:$R$112, MATCH(C6811, 'Appendix 1 - Team Data'!$B$12:$B$112,0),4)</f>
        <v>0</v>
      </c>
      <c r="I6811" s="25">
        <f>INDEX('Appendix 1 - Team Data'!$B$12:$R$112, MATCH(D6811, 'Appendix 1 - Team Data'!$B$12:$B$112,0),4)</f>
        <v>70</v>
      </c>
      <c r="J6811" s="25">
        <f t="shared" si="107"/>
        <v>1</v>
      </c>
    </row>
    <row r="6812" spans="2:10">
      <c r="B6812" s="3">
        <v>37076</v>
      </c>
      <c r="C6812" s="10" t="s">
        <v>53</v>
      </c>
      <c r="D6812" s="10" t="s">
        <v>38</v>
      </c>
      <c r="E6812" s="25">
        <v>1</v>
      </c>
      <c r="F6812" s="25">
        <v>0</v>
      </c>
      <c r="G6812" s="10" t="s">
        <v>308</v>
      </c>
      <c r="H6812" s="25">
        <f>INDEX('Appendix 1 - Team Data'!$B$12:$R$112, MATCH(C6812, 'Appendix 1 - Team Data'!$B$12:$B$112,0),4)</f>
        <v>50</v>
      </c>
      <c r="I6812" s="25">
        <f>INDEX('Appendix 1 - Team Data'!$B$12:$R$112, MATCH(D6812, 'Appendix 1 - Team Data'!$B$12:$B$112,0),4)</f>
        <v>70</v>
      </c>
      <c r="J6812" s="25">
        <f t="shared" si="107"/>
        <v>1</v>
      </c>
    </row>
    <row r="6813" spans="2:10">
      <c r="B6813" s="3">
        <v>37084</v>
      </c>
      <c r="C6813" s="10" t="s">
        <v>35</v>
      </c>
      <c r="D6813" s="10" t="s">
        <v>41</v>
      </c>
      <c r="E6813" s="25">
        <v>0</v>
      </c>
      <c r="F6813" s="25">
        <v>1</v>
      </c>
      <c r="G6813" s="10" t="s">
        <v>297</v>
      </c>
      <c r="H6813" s="25">
        <f>INDEX('Appendix 1 - Team Data'!$B$12:$R$112, MATCH(C6813, 'Appendix 1 - Team Data'!$B$12:$B$112,0),4)</f>
        <v>90</v>
      </c>
      <c r="I6813" s="25">
        <f>INDEX('Appendix 1 - Team Data'!$B$12:$R$112, MATCH(D6813, 'Appendix 1 - Team Data'!$B$12:$B$112,0),4)</f>
        <v>80</v>
      </c>
      <c r="J6813" s="25">
        <f t="shared" si="107"/>
        <v>1</v>
      </c>
    </row>
    <row r="6814" spans="2:10">
      <c r="B6814" s="3">
        <v>37085</v>
      </c>
      <c r="C6814" s="10" t="s">
        <v>227</v>
      </c>
      <c r="D6814" s="10" t="s">
        <v>18</v>
      </c>
      <c r="E6814" s="25">
        <v>0</v>
      </c>
      <c r="F6814" s="25">
        <v>1</v>
      </c>
      <c r="G6814" s="10" t="s">
        <v>297</v>
      </c>
      <c r="H6814" s="25">
        <f>INDEX('Appendix 1 - Team Data'!$B$12:$R$112, MATCH(C6814, 'Appendix 1 - Team Data'!$B$12:$B$112,0),4)</f>
        <v>50</v>
      </c>
      <c r="I6814" s="25">
        <f>INDEX('Appendix 1 - Team Data'!$B$12:$R$112, MATCH(D6814, 'Appendix 1 - Team Data'!$B$12:$B$112,0),4)</f>
        <v>80</v>
      </c>
      <c r="J6814" s="25">
        <f t="shared" si="107"/>
        <v>1</v>
      </c>
    </row>
    <row r="6815" spans="2:10">
      <c r="B6815" s="3">
        <v>37085</v>
      </c>
      <c r="C6815" s="10" t="s">
        <v>237</v>
      </c>
      <c r="D6815" s="10" t="s">
        <v>37</v>
      </c>
      <c r="E6815" s="25">
        <v>0</v>
      </c>
      <c r="F6815" s="25">
        <v>1</v>
      </c>
      <c r="G6815" s="10" t="s">
        <v>297</v>
      </c>
      <c r="H6815" s="25">
        <f>INDEX('Appendix 1 - Team Data'!$B$12:$R$112, MATCH(C6815, 'Appendix 1 - Team Data'!$B$12:$B$112,0),4)</f>
        <v>40</v>
      </c>
      <c r="I6815" s="25">
        <f>INDEX('Appendix 1 - Team Data'!$B$12:$R$112, MATCH(D6815, 'Appendix 1 - Team Data'!$B$12:$B$112,0),4)</f>
        <v>60</v>
      </c>
      <c r="J6815" s="25">
        <f t="shared" si="107"/>
        <v>1</v>
      </c>
    </row>
    <row r="6816" spans="2:10">
      <c r="B6816" s="3">
        <v>37086</v>
      </c>
      <c r="C6816" s="10" t="s">
        <v>213</v>
      </c>
      <c r="D6816" s="10" t="s">
        <v>220</v>
      </c>
      <c r="E6816" s="25">
        <v>1</v>
      </c>
      <c r="F6816" s="25">
        <v>0</v>
      </c>
      <c r="G6816" s="10" t="s">
        <v>297</v>
      </c>
      <c r="H6816" s="25">
        <f>INDEX('Appendix 1 - Team Data'!$B$12:$R$112, MATCH(C6816, 'Appendix 1 - Team Data'!$B$12:$B$112,0),4)</f>
        <v>80</v>
      </c>
      <c r="I6816" s="25">
        <f>INDEX('Appendix 1 - Team Data'!$B$12:$R$112, MATCH(D6816, 'Appendix 1 - Team Data'!$B$12:$B$112,0),4)</f>
        <v>60</v>
      </c>
      <c r="J6816" s="25">
        <f t="shared" si="107"/>
        <v>1</v>
      </c>
    </row>
    <row r="6817" spans="2:10">
      <c r="B6817" s="3">
        <v>37086</v>
      </c>
      <c r="C6817" s="10" t="s">
        <v>52</v>
      </c>
      <c r="D6817" s="10" t="s">
        <v>218</v>
      </c>
      <c r="E6817" s="25">
        <v>1</v>
      </c>
      <c r="F6817" s="25">
        <v>0</v>
      </c>
      <c r="G6817" s="10" t="s">
        <v>297</v>
      </c>
      <c r="H6817" s="25">
        <f>INDEX('Appendix 1 - Team Data'!$B$12:$R$112, MATCH(C6817, 'Appendix 1 - Team Data'!$B$12:$B$112,0),4)</f>
        <v>90</v>
      </c>
      <c r="I6817" s="25">
        <f>INDEX('Appendix 1 - Team Data'!$B$12:$R$112, MATCH(D6817, 'Appendix 1 - Team Data'!$B$12:$B$112,0),4)</f>
        <v>70</v>
      </c>
      <c r="J6817" s="25">
        <f t="shared" si="107"/>
        <v>1</v>
      </c>
    </row>
    <row r="6818" spans="2:10">
      <c r="B6818" s="3">
        <v>37086</v>
      </c>
      <c r="C6818" s="10" t="s">
        <v>51</v>
      </c>
      <c r="D6818" s="10" t="s">
        <v>22</v>
      </c>
      <c r="E6818" s="25">
        <v>1</v>
      </c>
      <c r="F6818" s="25">
        <v>0</v>
      </c>
      <c r="G6818" s="10" t="s">
        <v>289</v>
      </c>
      <c r="H6818" s="25">
        <f>INDEX('Appendix 1 - Team Data'!$B$12:$R$112, MATCH(C6818, 'Appendix 1 - Team Data'!$B$12:$B$112,0),4)</f>
        <v>70</v>
      </c>
      <c r="I6818" s="25">
        <f>INDEX('Appendix 1 - Team Data'!$B$12:$R$112, MATCH(D6818, 'Appendix 1 - Team Data'!$B$12:$B$112,0),4)</f>
        <v>50</v>
      </c>
      <c r="J6818" s="25">
        <f t="shared" si="107"/>
        <v>1</v>
      </c>
    </row>
    <row r="6819" spans="2:10">
      <c r="B6819" s="3">
        <v>37087</v>
      </c>
      <c r="C6819" s="10" t="s">
        <v>267</v>
      </c>
      <c r="D6819" s="10" t="s">
        <v>238</v>
      </c>
      <c r="E6819" s="25">
        <v>1</v>
      </c>
      <c r="F6819" s="25">
        <v>0</v>
      </c>
      <c r="G6819" s="10" t="s">
        <v>289</v>
      </c>
      <c r="H6819" s="25">
        <f>INDEX('Appendix 1 - Team Data'!$B$12:$R$112, MATCH(C6819, 'Appendix 1 - Team Data'!$B$12:$B$112,0),4)</f>
        <v>10</v>
      </c>
      <c r="I6819" s="25">
        <f>INDEX('Appendix 1 - Team Data'!$B$12:$R$112, MATCH(D6819, 'Appendix 1 - Team Data'!$B$12:$B$112,0),4)</f>
        <v>40</v>
      </c>
      <c r="J6819" s="25">
        <f t="shared" si="107"/>
        <v>1</v>
      </c>
    </row>
    <row r="6820" spans="2:10">
      <c r="B6820" s="3">
        <v>37090</v>
      </c>
      <c r="C6820" s="10" t="s">
        <v>27</v>
      </c>
      <c r="D6820" s="10" t="s">
        <v>41</v>
      </c>
      <c r="E6820" s="25">
        <v>1</v>
      </c>
      <c r="F6820" s="25">
        <v>0</v>
      </c>
      <c r="G6820" s="10" t="s">
        <v>297</v>
      </c>
      <c r="H6820" s="25">
        <f>INDEX('Appendix 1 - Team Data'!$B$12:$R$112, MATCH(C6820, 'Appendix 1 - Team Data'!$B$12:$B$112,0),4)</f>
        <v>80</v>
      </c>
      <c r="I6820" s="25">
        <f>INDEX('Appendix 1 - Team Data'!$B$12:$R$112, MATCH(D6820, 'Appendix 1 - Team Data'!$B$12:$B$112,0),4)</f>
        <v>80</v>
      </c>
      <c r="J6820" s="25">
        <f t="shared" si="107"/>
        <v>1</v>
      </c>
    </row>
    <row r="6821" spans="2:10">
      <c r="B6821" s="3">
        <v>37091</v>
      </c>
      <c r="C6821" s="10" t="s">
        <v>237</v>
      </c>
      <c r="D6821" s="10" t="s">
        <v>18</v>
      </c>
      <c r="E6821" s="25">
        <v>1</v>
      </c>
      <c r="F6821" s="25">
        <v>0</v>
      </c>
      <c r="G6821" s="10" t="s">
        <v>297</v>
      </c>
      <c r="H6821" s="25">
        <f>INDEX('Appendix 1 - Team Data'!$B$12:$R$112, MATCH(C6821, 'Appendix 1 - Team Data'!$B$12:$B$112,0),4)</f>
        <v>40</v>
      </c>
      <c r="I6821" s="25">
        <f>INDEX('Appendix 1 - Team Data'!$B$12:$R$112, MATCH(D6821, 'Appendix 1 - Team Data'!$B$12:$B$112,0),4)</f>
        <v>80</v>
      </c>
      <c r="J6821" s="25">
        <f t="shared" si="107"/>
        <v>1</v>
      </c>
    </row>
    <row r="6822" spans="2:10">
      <c r="B6822" s="3">
        <v>37094</v>
      </c>
      <c r="C6822" s="10" t="s">
        <v>18</v>
      </c>
      <c r="D6822" s="10" t="s">
        <v>37</v>
      </c>
      <c r="E6822" s="25">
        <v>2</v>
      </c>
      <c r="F6822" s="25">
        <v>1</v>
      </c>
      <c r="G6822" s="10" t="s">
        <v>297</v>
      </c>
      <c r="H6822" s="25">
        <f>INDEX('Appendix 1 - Team Data'!$B$12:$R$112, MATCH(C6822, 'Appendix 1 - Team Data'!$B$12:$B$112,0),4)</f>
        <v>80</v>
      </c>
      <c r="I6822" s="25">
        <f>INDEX('Appendix 1 - Team Data'!$B$12:$R$112, MATCH(D6822, 'Appendix 1 - Team Data'!$B$12:$B$112,0),4)</f>
        <v>60</v>
      </c>
      <c r="J6822" s="25">
        <f t="shared" si="107"/>
        <v>1</v>
      </c>
    </row>
    <row r="6823" spans="2:10">
      <c r="B6823" s="3">
        <v>37096</v>
      </c>
      <c r="C6823" s="10" t="s">
        <v>256</v>
      </c>
      <c r="D6823" s="10" t="s">
        <v>270</v>
      </c>
      <c r="E6823" s="25">
        <v>0</v>
      </c>
      <c r="F6823" s="25">
        <v>1</v>
      </c>
      <c r="G6823" s="10" t="s">
        <v>288</v>
      </c>
      <c r="H6823" s="25">
        <f>INDEX('Appendix 1 - Team Data'!$B$12:$R$112, MATCH(C6823, 'Appendix 1 - Team Data'!$B$12:$B$112,0),4)</f>
        <v>20</v>
      </c>
      <c r="I6823" s="25">
        <f>INDEX('Appendix 1 - Team Data'!$B$12:$R$112, MATCH(D6823, 'Appendix 1 - Team Data'!$B$12:$B$112,0),4)</f>
        <v>0</v>
      </c>
      <c r="J6823" s="25">
        <f t="shared" si="107"/>
        <v>1</v>
      </c>
    </row>
    <row r="6824" spans="2:10">
      <c r="B6824" s="3">
        <v>37097</v>
      </c>
      <c r="C6824" s="10" t="s">
        <v>41</v>
      </c>
      <c r="D6824" s="10" t="s">
        <v>18</v>
      </c>
      <c r="E6824" s="25">
        <v>2</v>
      </c>
      <c r="F6824" s="25">
        <v>1</v>
      </c>
      <c r="G6824" s="10" t="s">
        <v>297</v>
      </c>
      <c r="H6824" s="25">
        <f>INDEX('Appendix 1 - Team Data'!$B$12:$R$112, MATCH(C6824, 'Appendix 1 - Team Data'!$B$12:$B$112,0),4)</f>
        <v>80</v>
      </c>
      <c r="I6824" s="25">
        <f>INDEX('Appendix 1 - Team Data'!$B$12:$R$112, MATCH(D6824, 'Appendix 1 - Team Data'!$B$12:$B$112,0),4)</f>
        <v>80</v>
      </c>
      <c r="J6824" s="25">
        <f t="shared" si="107"/>
        <v>1</v>
      </c>
    </row>
    <row r="6825" spans="2:10">
      <c r="B6825" s="3">
        <v>37101</v>
      </c>
      <c r="C6825" s="10" t="s">
        <v>52</v>
      </c>
      <c r="D6825" s="10" t="s">
        <v>41</v>
      </c>
      <c r="E6825" s="25">
        <v>1</v>
      </c>
      <c r="F6825" s="25">
        <v>0</v>
      </c>
      <c r="G6825" s="10" t="s">
        <v>297</v>
      </c>
      <c r="H6825" s="25">
        <f>INDEX('Appendix 1 - Team Data'!$B$12:$R$112, MATCH(C6825, 'Appendix 1 - Team Data'!$B$12:$B$112,0),4)</f>
        <v>90</v>
      </c>
      <c r="I6825" s="25">
        <f>INDEX('Appendix 1 - Team Data'!$B$12:$R$112, MATCH(D6825, 'Appendix 1 - Team Data'!$B$12:$B$112,0),4)</f>
        <v>80</v>
      </c>
      <c r="J6825" s="25">
        <f t="shared" si="107"/>
        <v>1</v>
      </c>
    </row>
    <row r="6826" spans="2:10">
      <c r="B6826" s="3">
        <v>37101</v>
      </c>
      <c r="C6826" s="10" t="s">
        <v>253</v>
      </c>
      <c r="D6826" s="10" t="s">
        <v>245</v>
      </c>
      <c r="E6826" s="25">
        <v>1</v>
      </c>
      <c r="F6826" s="25">
        <v>0</v>
      </c>
      <c r="G6826" s="10" t="s">
        <v>288</v>
      </c>
      <c r="H6826" s="25">
        <f>INDEX('Appendix 1 - Team Data'!$B$12:$R$112, MATCH(C6826, 'Appendix 1 - Team Data'!$B$12:$B$112,0),4)</f>
        <v>20</v>
      </c>
      <c r="I6826" s="25">
        <f>INDEX('Appendix 1 - Team Data'!$B$12:$R$112, MATCH(D6826, 'Appendix 1 - Team Data'!$B$12:$B$112,0),4)</f>
        <v>30</v>
      </c>
      <c r="J6826" s="25">
        <f t="shared" si="107"/>
        <v>1</v>
      </c>
    </row>
    <row r="6827" spans="2:10">
      <c r="B6827" s="3">
        <v>37104</v>
      </c>
      <c r="C6827" s="10" t="s">
        <v>270</v>
      </c>
      <c r="D6827" s="10" t="s">
        <v>23</v>
      </c>
      <c r="E6827" s="25">
        <v>2</v>
      </c>
      <c r="F6827" s="25">
        <v>1</v>
      </c>
      <c r="G6827" s="10" t="s">
        <v>288</v>
      </c>
      <c r="H6827" s="25">
        <f>INDEX('Appendix 1 - Team Data'!$B$12:$R$112, MATCH(C6827, 'Appendix 1 - Team Data'!$B$12:$B$112,0),4)</f>
        <v>0</v>
      </c>
      <c r="I6827" s="25">
        <f>INDEX('Appendix 1 - Team Data'!$B$12:$R$112, MATCH(D6827, 'Appendix 1 - Team Data'!$B$12:$B$112,0),4)</f>
        <v>70</v>
      </c>
      <c r="J6827" s="25">
        <f t="shared" si="107"/>
        <v>1</v>
      </c>
    </row>
    <row r="6828" spans="2:10">
      <c r="B6828" s="3">
        <v>37108</v>
      </c>
      <c r="C6828" s="10" t="s">
        <v>16</v>
      </c>
      <c r="D6828" s="10" t="s">
        <v>270</v>
      </c>
      <c r="E6828" s="25">
        <v>1</v>
      </c>
      <c r="F6828" s="25">
        <v>2</v>
      </c>
      <c r="G6828" s="10" t="s">
        <v>288</v>
      </c>
      <c r="H6828" s="25">
        <f>INDEX('Appendix 1 - Team Data'!$B$12:$R$112, MATCH(C6828, 'Appendix 1 - Team Data'!$B$12:$B$112,0),4)</f>
        <v>30</v>
      </c>
      <c r="I6828" s="25">
        <f>INDEX('Appendix 1 - Team Data'!$B$12:$R$112, MATCH(D6828, 'Appendix 1 - Team Data'!$B$12:$B$112,0),4)</f>
        <v>0</v>
      </c>
      <c r="J6828" s="25">
        <f t="shared" si="107"/>
        <v>1</v>
      </c>
    </row>
    <row r="6829" spans="2:10">
      <c r="B6829" s="3">
        <v>37111</v>
      </c>
      <c r="C6829" s="10" t="s">
        <v>249</v>
      </c>
      <c r="D6829" s="10" t="s">
        <v>16</v>
      </c>
      <c r="E6829" s="25">
        <v>0</v>
      </c>
      <c r="F6829" s="25">
        <v>1</v>
      </c>
      <c r="G6829" s="10" t="s">
        <v>288</v>
      </c>
      <c r="H6829" s="25">
        <f>INDEX('Appendix 1 - Team Data'!$B$12:$R$112, MATCH(C6829, 'Appendix 1 - Team Data'!$B$12:$B$112,0),4)</f>
        <v>20</v>
      </c>
      <c r="I6829" s="25">
        <f>INDEX('Appendix 1 - Team Data'!$B$12:$R$112, MATCH(D6829, 'Appendix 1 - Team Data'!$B$12:$B$112,0),4)</f>
        <v>30</v>
      </c>
      <c r="J6829" s="25">
        <f t="shared" si="107"/>
        <v>1</v>
      </c>
    </row>
    <row r="6830" spans="2:10">
      <c r="B6830" s="3">
        <v>37118</v>
      </c>
      <c r="C6830" s="10" t="s">
        <v>226</v>
      </c>
      <c r="D6830" s="10" t="s">
        <v>36</v>
      </c>
      <c r="E6830" s="25">
        <v>1</v>
      </c>
      <c r="F6830" s="25">
        <v>2</v>
      </c>
      <c r="G6830" s="10" t="s">
        <v>288</v>
      </c>
      <c r="H6830" s="25">
        <f>INDEX('Appendix 1 - Team Data'!$B$12:$R$112, MATCH(C6830, 'Appendix 1 - Team Data'!$B$12:$B$112,0),4)</f>
        <v>60</v>
      </c>
      <c r="I6830" s="25">
        <f>INDEX('Appendix 1 - Team Data'!$B$12:$R$112, MATCH(D6830, 'Appendix 1 - Team Data'!$B$12:$B$112,0),4)</f>
        <v>80</v>
      </c>
      <c r="J6830" s="25">
        <f t="shared" si="107"/>
        <v>1</v>
      </c>
    </row>
    <row r="6831" spans="2:10">
      <c r="B6831" s="3">
        <v>37118</v>
      </c>
      <c r="C6831" s="10" t="s">
        <v>233</v>
      </c>
      <c r="D6831" s="10" t="s">
        <v>256</v>
      </c>
      <c r="E6831" s="25">
        <v>1</v>
      </c>
      <c r="F6831" s="25">
        <v>0</v>
      </c>
      <c r="G6831" s="10" t="s">
        <v>288</v>
      </c>
      <c r="H6831" s="25">
        <f>INDEX('Appendix 1 - Team Data'!$B$12:$R$112, MATCH(C6831, 'Appendix 1 - Team Data'!$B$12:$B$112,0),4)</f>
        <v>40</v>
      </c>
      <c r="I6831" s="25">
        <f>INDEX('Appendix 1 - Team Data'!$B$12:$R$112, MATCH(D6831, 'Appendix 1 - Team Data'!$B$12:$B$112,0),4)</f>
        <v>20</v>
      </c>
      <c r="J6831" s="25">
        <f t="shared" si="107"/>
        <v>1</v>
      </c>
    </row>
    <row r="6832" spans="2:10">
      <c r="B6832" s="3">
        <v>37118</v>
      </c>
      <c r="C6832" s="10" t="s">
        <v>25</v>
      </c>
      <c r="D6832" s="10" t="s">
        <v>28</v>
      </c>
      <c r="E6832" s="25">
        <v>1</v>
      </c>
      <c r="F6832" s="25">
        <v>0</v>
      </c>
      <c r="G6832" s="10" t="s">
        <v>288</v>
      </c>
      <c r="H6832" s="25">
        <f>INDEX('Appendix 1 - Team Data'!$B$12:$R$112, MATCH(C6832, 'Appendix 1 - Team Data'!$B$12:$B$112,0),4)</f>
        <v>90</v>
      </c>
      <c r="I6832" s="25">
        <f>INDEX('Appendix 1 - Team Data'!$B$12:$R$112, MATCH(D6832, 'Appendix 1 - Team Data'!$B$12:$B$112,0),4)</f>
        <v>80</v>
      </c>
      <c r="J6832" s="25">
        <f t="shared" si="107"/>
        <v>1</v>
      </c>
    </row>
    <row r="6833" spans="2:10">
      <c r="B6833" s="3">
        <v>37118</v>
      </c>
      <c r="C6833" s="10" t="s">
        <v>216</v>
      </c>
      <c r="D6833" s="10" t="s">
        <v>23</v>
      </c>
      <c r="E6833" s="25">
        <v>3</v>
      </c>
      <c r="F6833" s="25">
        <v>4</v>
      </c>
      <c r="G6833" s="10" t="s">
        <v>288</v>
      </c>
      <c r="H6833" s="25">
        <f>INDEX('Appendix 1 - Team Data'!$B$12:$R$112, MATCH(C6833, 'Appendix 1 - Team Data'!$B$12:$B$112,0),4)</f>
        <v>70</v>
      </c>
      <c r="I6833" s="25">
        <f>INDEX('Appendix 1 - Team Data'!$B$12:$R$112, MATCH(D6833, 'Appendix 1 - Team Data'!$B$12:$B$112,0),4)</f>
        <v>70</v>
      </c>
      <c r="J6833" s="25">
        <f t="shared" si="107"/>
        <v>1</v>
      </c>
    </row>
    <row r="6834" spans="2:10">
      <c r="B6834" s="3">
        <v>37119</v>
      </c>
      <c r="C6834" s="10" t="s">
        <v>52</v>
      </c>
      <c r="D6834" s="10" t="s">
        <v>27</v>
      </c>
      <c r="E6834" s="25">
        <v>0</v>
      </c>
      <c r="F6834" s="25">
        <v>1</v>
      </c>
      <c r="G6834" s="10" t="s">
        <v>289</v>
      </c>
      <c r="H6834" s="25">
        <f>INDEX('Appendix 1 - Team Data'!$B$12:$R$112, MATCH(C6834, 'Appendix 1 - Team Data'!$B$12:$B$112,0),4)</f>
        <v>90</v>
      </c>
      <c r="I6834" s="25">
        <f>INDEX('Appendix 1 - Team Data'!$B$12:$R$112, MATCH(D6834, 'Appendix 1 - Team Data'!$B$12:$B$112,0),4)</f>
        <v>80</v>
      </c>
      <c r="J6834" s="25">
        <f t="shared" si="107"/>
        <v>1</v>
      </c>
    </row>
    <row r="6835" spans="2:10">
      <c r="B6835" s="3">
        <v>37129</v>
      </c>
      <c r="C6835" s="10" t="s">
        <v>240</v>
      </c>
      <c r="D6835" s="10" t="s">
        <v>270</v>
      </c>
      <c r="E6835" s="25">
        <v>2</v>
      </c>
      <c r="F6835" s="25">
        <v>1</v>
      </c>
      <c r="G6835" s="10" t="s">
        <v>289</v>
      </c>
      <c r="H6835" s="25">
        <f>INDEX('Appendix 1 - Team Data'!$B$12:$R$112, MATCH(C6835, 'Appendix 1 - Team Data'!$B$12:$B$112,0),4)</f>
        <v>30</v>
      </c>
      <c r="I6835" s="25">
        <f>INDEX('Appendix 1 - Team Data'!$B$12:$R$112, MATCH(D6835, 'Appendix 1 - Team Data'!$B$12:$B$112,0),4)</f>
        <v>0</v>
      </c>
      <c r="J6835" s="25">
        <f t="shared" si="107"/>
        <v>1</v>
      </c>
    </row>
    <row r="6836" spans="2:10">
      <c r="B6836" s="3">
        <v>37134</v>
      </c>
      <c r="C6836" s="10" t="s">
        <v>16</v>
      </c>
      <c r="D6836" s="10" t="s">
        <v>245</v>
      </c>
      <c r="E6836" s="25">
        <v>1</v>
      </c>
      <c r="F6836" s="25">
        <v>0</v>
      </c>
      <c r="G6836" s="10" t="s">
        <v>289</v>
      </c>
      <c r="H6836" s="25">
        <f>INDEX('Appendix 1 - Team Data'!$B$12:$R$112, MATCH(C6836, 'Appendix 1 - Team Data'!$B$12:$B$112,0),4)</f>
        <v>30</v>
      </c>
      <c r="I6836" s="25">
        <f>INDEX('Appendix 1 - Team Data'!$B$12:$R$112, MATCH(D6836, 'Appendix 1 - Team Data'!$B$12:$B$112,0),4)</f>
        <v>30</v>
      </c>
      <c r="J6836" s="25">
        <f t="shared" si="107"/>
        <v>1</v>
      </c>
    </row>
    <row r="6837" spans="2:10">
      <c r="B6837" s="3">
        <v>37135</v>
      </c>
      <c r="C6837" s="10" t="s">
        <v>213</v>
      </c>
      <c r="D6837" s="10" t="s">
        <v>25</v>
      </c>
      <c r="E6837" s="25">
        <v>2</v>
      </c>
      <c r="F6837" s="25">
        <v>1</v>
      </c>
      <c r="G6837" s="10" t="s">
        <v>288</v>
      </c>
      <c r="H6837" s="25">
        <f>INDEX('Appendix 1 - Team Data'!$B$12:$R$112, MATCH(C6837, 'Appendix 1 - Team Data'!$B$12:$B$112,0),4)</f>
        <v>80</v>
      </c>
      <c r="I6837" s="25">
        <f>INDEX('Appendix 1 - Team Data'!$B$12:$R$112, MATCH(D6837, 'Appendix 1 - Team Data'!$B$12:$B$112,0),4)</f>
        <v>90</v>
      </c>
      <c r="J6837" s="25">
        <f t="shared" si="107"/>
        <v>1</v>
      </c>
    </row>
    <row r="6838" spans="2:10">
      <c r="B6838" s="3">
        <v>37135</v>
      </c>
      <c r="C6838" s="10" t="s">
        <v>221</v>
      </c>
      <c r="D6838" s="10" t="s">
        <v>212</v>
      </c>
      <c r="E6838" s="25">
        <v>1</v>
      </c>
      <c r="F6838" s="25">
        <v>0</v>
      </c>
      <c r="G6838" s="10" t="s">
        <v>289</v>
      </c>
      <c r="H6838" s="25">
        <f>INDEX('Appendix 1 - Team Data'!$B$12:$R$112, MATCH(C6838, 'Appendix 1 - Team Data'!$B$12:$B$112,0),4)</f>
        <v>60</v>
      </c>
      <c r="I6838" s="25">
        <f>INDEX('Appendix 1 - Team Data'!$B$12:$R$112, MATCH(D6838, 'Appendix 1 - Team Data'!$B$12:$B$112,0),4)</f>
        <v>80</v>
      </c>
      <c r="J6838" s="25">
        <f t="shared" si="107"/>
        <v>1</v>
      </c>
    </row>
    <row r="6839" spans="2:10">
      <c r="B6839" s="3">
        <v>37135</v>
      </c>
      <c r="C6839" s="10" t="s">
        <v>256</v>
      </c>
      <c r="D6839" s="10" t="s">
        <v>42</v>
      </c>
      <c r="E6839" s="25">
        <v>1</v>
      </c>
      <c r="F6839" s="25">
        <v>2</v>
      </c>
      <c r="G6839" s="10" t="s">
        <v>289</v>
      </c>
      <c r="H6839" s="25">
        <f>INDEX('Appendix 1 - Team Data'!$B$12:$R$112, MATCH(C6839, 'Appendix 1 - Team Data'!$B$12:$B$112,0),4)</f>
        <v>20</v>
      </c>
      <c r="I6839" s="25">
        <f>INDEX('Appendix 1 - Team Data'!$B$12:$R$112, MATCH(D6839, 'Appendix 1 - Team Data'!$B$12:$B$112,0),4)</f>
        <v>80</v>
      </c>
      <c r="J6839" s="25">
        <f t="shared" si="107"/>
        <v>1</v>
      </c>
    </row>
    <row r="6840" spans="2:10">
      <c r="B6840" s="3">
        <v>37135</v>
      </c>
      <c r="C6840" s="10" t="s">
        <v>216</v>
      </c>
      <c r="D6840" s="10" t="s">
        <v>225</v>
      </c>
      <c r="E6840" s="25">
        <v>0</v>
      </c>
      <c r="F6840" s="25">
        <v>1</v>
      </c>
      <c r="G6840" s="10" t="s">
        <v>289</v>
      </c>
      <c r="H6840" s="25">
        <f>INDEX('Appendix 1 - Team Data'!$B$12:$R$112, MATCH(C6840, 'Appendix 1 - Team Data'!$B$12:$B$112,0),4)</f>
        <v>70</v>
      </c>
      <c r="I6840" s="25">
        <f>INDEX('Appendix 1 - Team Data'!$B$12:$R$112, MATCH(D6840, 'Appendix 1 - Team Data'!$B$12:$B$112,0),4)</f>
        <v>60</v>
      </c>
      <c r="J6840" s="25">
        <f t="shared" si="107"/>
        <v>1</v>
      </c>
    </row>
    <row r="6841" spans="2:10">
      <c r="B6841" s="3">
        <v>37135</v>
      </c>
      <c r="C6841" s="10" t="s">
        <v>232</v>
      </c>
      <c r="D6841" s="10" t="s">
        <v>15</v>
      </c>
      <c r="E6841" s="25">
        <v>2</v>
      </c>
      <c r="F6841" s="25">
        <v>1</v>
      </c>
      <c r="G6841" s="10" t="s">
        <v>289</v>
      </c>
      <c r="H6841" s="25">
        <f>INDEX('Appendix 1 - Team Data'!$B$12:$R$112, MATCH(C6841, 'Appendix 1 - Team Data'!$B$12:$B$112,0),4)</f>
        <v>40</v>
      </c>
      <c r="I6841" s="25">
        <f>INDEX('Appendix 1 - Team Data'!$B$12:$R$112, MATCH(D6841, 'Appendix 1 - Team Data'!$B$12:$B$112,0),4)</f>
        <v>50</v>
      </c>
      <c r="J6841" s="25">
        <f t="shared" si="107"/>
        <v>1</v>
      </c>
    </row>
    <row r="6842" spans="2:10">
      <c r="B6842" s="3">
        <v>37135</v>
      </c>
      <c r="C6842" s="10" t="s">
        <v>36</v>
      </c>
      <c r="D6842" s="10" t="s">
        <v>38</v>
      </c>
      <c r="E6842" s="25">
        <v>1</v>
      </c>
      <c r="F6842" s="25">
        <v>2</v>
      </c>
      <c r="G6842" s="10" t="s">
        <v>289</v>
      </c>
      <c r="H6842" s="25">
        <f>INDEX('Appendix 1 - Team Data'!$B$12:$R$112, MATCH(C6842, 'Appendix 1 - Team Data'!$B$12:$B$112,0),4)</f>
        <v>80</v>
      </c>
      <c r="I6842" s="25">
        <f>INDEX('Appendix 1 - Team Data'!$B$12:$R$112, MATCH(D6842, 'Appendix 1 - Team Data'!$B$12:$B$112,0),4)</f>
        <v>70</v>
      </c>
      <c r="J6842" s="25">
        <f t="shared" si="107"/>
        <v>1</v>
      </c>
    </row>
    <row r="6843" spans="2:10">
      <c r="B6843" s="3">
        <v>37136</v>
      </c>
      <c r="C6843" s="10" t="s">
        <v>247</v>
      </c>
      <c r="D6843" s="10" t="s">
        <v>41</v>
      </c>
      <c r="E6843" s="25">
        <v>1</v>
      </c>
      <c r="F6843" s="25">
        <v>2</v>
      </c>
      <c r="G6843" s="10" t="s">
        <v>289</v>
      </c>
      <c r="H6843" s="25">
        <f>INDEX('Appendix 1 - Team Data'!$B$12:$R$112, MATCH(C6843, 'Appendix 1 - Team Data'!$B$12:$B$112,0),4)</f>
        <v>30</v>
      </c>
      <c r="I6843" s="25">
        <f>INDEX('Appendix 1 - Team Data'!$B$12:$R$112, MATCH(D6843, 'Appendix 1 - Team Data'!$B$12:$B$112,0),4)</f>
        <v>80</v>
      </c>
      <c r="J6843" s="25">
        <f t="shared" si="107"/>
        <v>1</v>
      </c>
    </row>
    <row r="6844" spans="2:10">
      <c r="B6844" s="3">
        <v>37139</v>
      </c>
      <c r="C6844" s="10" t="s">
        <v>30</v>
      </c>
      <c r="D6844" s="10" t="s">
        <v>35</v>
      </c>
      <c r="E6844" s="25">
        <v>2</v>
      </c>
      <c r="F6844" s="25">
        <v>1</v>
      </c>
      <c r="G6844" s="10" t="s">
        <v>289</v>
      </c>
      <c r="H6844" s="25">
        <f>INDEX('Appendix 1 - Team Data'!$B$12:$R$112, MATCH(C6844, 'Appendix 1 - Team Data'!$B$12:$B$112,0),4)</f>
        <v>90</v>
      </c>
      <c r="I6844" s="25">
        <f>INDEX('Appendix 1 - Team Data'!$B$12:$R$112, MATCH(D6844, 'Appendix 1 - Team Data'!$B$12:$B$112,0),4)</f>
        <v>90</v>
      </c>
      <c r="J6844" s="25">
        <f t="shared" si="107"/>
        <v>1</v>
      </c>
    </row>
    <row r="6845" spans="2:10">
      <c r="B6845" s="3">
        <v>37139</v>
      </c>
      <c r="C6845" s="10" t="s">
        <v>237</v>
      </c>
      <c r="D6845" s="10" t="s">
        <v>247</v>
      </c>
      <c r="E6845" s="25">
        <v>1</v>
      </c>
      <c r="F6845" s="25">
        <v>0</v>
      </c>
      <c r="G6845" s="10" t="s">
        <v>289</v>
      </c>
      <c r="H6845" s="25">
        <f>INDEX('Appendix 1 - Team Data'!$B$12:$R$112, MATCH(C6845, 'Appendix 1 - Team Data'!$B$12:$B$112,0),4)</f>
        <v>40</v>
      </c>
      <c r="I6845" s="25">
        <f>INDEX('Appendix 1 - Team Data'!$B$12:$R$112, MATCH(D6845, 'Appendix 1 - Team Data'!$B$12:$B$112,0),4)</f>
        <v>30</v>
      </c>
      <c r="J6845" s="25">
        <f t="shared" si="107"/>
        <v>1</v>
      </c>
    </row>
    <row r="6846" spans="2:10">
      <c r="B6846" s="3">
        <v>37139</v>
      </c>
      <c r="C6846" s="10" t="s">
        <v>211</v>
      </c>
      <c r="D6846" s="10" t="s">
        <v>22</v>
      </c>
      <c r="E6846" s="25">
        <v>1</v>
      </c>
      <c r="F6846" s="25">
        <v>0</v>
      </c>
      <c r="G6846" s="10" t="s">
        <v>288</v>
      </c>
      <c r="H6846" s="25">
        <f>INDEX('Appendix 1 - Team Data'!$B$12:$R$112, MATCH(C6846, 'Appendix 1 - Team Data'!$B$12:$B$112,0),4)</f>
        <v>90</v>
      </c>
      <c r="I6846" s="25">
        <f>INDEX('Appendix 1 - Team Data'!$B$12:$R$112, MATCH(D6846, 'Appendix 1 - Team Data'!$B$12:$B$112,0),4)</f>
        <v>50</v>
      </c>
      <c r="J6846" s="25">
        <f t="shared" si="107"/>
        <v>1</v>
      </c>
    </row>
    <row r="6847" spans="2:10">
      <c r="B6847" s="3">
        <v>37139</v>
      </c>
      <c r="C6847" s="10" t="s">
        <v>246</v>
      </c>
      <c r="D6847" s="10" t="s">
        <v>214</v>
      </c>
      <c r="E6847" s="25">
        <v>3</v>
      </c>
      <c r="F6847" s="25">
        <v>2</v>
      </c>
      <c r="G6847" s="10" t="s">
        <v>289</v>
      </c>
      <c r="H6847" s="25">
        <f>INDEX('Appendix 1 - Team Data'!$B$12:$R$112, MATCH(C6847, 'Appendix 1 - Team Data'!$B$12:$B$112,0),4)</f>
        <v>30</v>
      </c>
      <c r="I6847" s="25">
        <f>INDEX('Appendix 1 - Team Data'!$B$12:$R$112, MATCH(D6847, 'Appendix 1 - Team Data'!$B$12:$B$112,0),4)</f>
        <v>70</v>
      </c>
      <c r="J6847" s="25">
        <f t="shared" si="107"/>
        <v>1</v>
      </c>
    </row>
    <row r="6848" spans="2:10">
      <c r="B6848" s="3">
        <v>37139</v>
      </c>
      <c r="C6848" s="10" t="s">
        <v>225</v>
      </c>
      <c r="D6848" s="10" t="s">
        <v>42</v>
      </c>
      <c r="E6848" s="25">
        <v>1</v>
      </c>
      <c r="F6848" s="25">
        <v>2</v>
      </c>
      <c r="G6848" s="10" t="s">
        <v>289</v>
      </c>
      <c r="H6848" s="25">
        <f>INDEX('Appendix 1 - Team Data'!$B$12:$R$112, MATCH(C6848, 'Appendix 1 - Team Data'!$B$12:$B$112,0),4)</f>
        <v>60</v>
      </c>
      <c r="I6848" s="25">
        <f>INDEX('Appendix 1 - Team Data'!$B$12:$R$112, MATCH(D6848, 'Appendix 1 - Team Data'!$B$12:$B$112,0),4)</f>
        <v>80</v>
      </c>
      <c r="J6848" s="25">
        <f t="shared" si="107"/>
        <v>1</v>
      </c>
    </row>
    <row r="6849" spans="2:10">
      <c r="B6849" s="3">
        <v>37141</v>
      </c>
      <c r="C6849" s="10" t="s">
        <v>245</v>
      </c>
      <c r="D6849" s="10" t="s">
        <v>23</v>
      </c>
      <c r="E6849" s="25">
        <v>1</v>
      </c>
      <c r="F6849" s="25">
        <v>2</v>
      </c>
      <c r="G6849" s="10" t="s">
        <v>289</v>
      </c>
      <c r="H6849" s="25">
        <f>INDEX('Appendix 1 - Team Data'!$B$12:$R$112, MATCH(C6849, 'Appendix 1 - Team Data'!$B$12:$B$112,0),4)</f>
        <v>30</v>
      </c>
      <c r="I6849" s="25">
        <f>INDEX('Appendix 1 - Team Data'!$B$12:$R$112, MATCH(D6849, 'Appendix 1 - Team Data'!$B$12:$B$112,0),4)</f>
        <v>70</v>
      </c>
      <c r="J6849" s="25">
        <f t="shared" si="107"/>
        <v>1</v>
      </c>
    </row>
    <row r="6850" spans="2:10">
      <c r="B6850" s="3">
        <v>37150</v>
      </c>
      <c r="C6850" s="10" t="s">
        <v>43</v>
      </c>
      <c r="D6850" s="10" t="s">
        <v>33</v>
      </c>
      <c r="E6850" s="25">
        <v>2</v>
      </c>
      <c r="F6850" s="25">
        <v>1</v>
      </c>
      <c r="G6850" s="10" t="s">
        <v>288</v>
      </c>
      <c r="H6850" s="25">
        <f>INDEX('Appendix 1 - Team Data'!$B$12:$R$112, MATCH(C6850, 'Appendix 1 - Team Data'!$B$12:$B$112,0),4)</f>
        <v>70</v>
      </c>
      <c r="I6850" s="25">
        <f>INDEX('Appendix 1 - Team Data'!$B$12:$R$112, MATCH(D6850, 'Appendix 1 - Team Data'!$B$12:$B$112,0),4)</f>
        <v>50</v>
      </c>
      <c r="J6850" s="25">
        <f t="shared" si="107"/>
        <v>1</v>
      </c>
    </row>
    <row r="6851" spans="2:10">
      <c r="B6851" s="3">
        <v>37156</v>
      </c>
      <c r="C6851" s="10" t="s">
        <v>240</v>
      </c>
      <c r="D6851" s="10" t="s">
        <v>249</v>
      </c>
      <c r="E6851" s="25">
        <v>0</v>
      </c>
      <c r="F6851" s="25">
        <v>1</v>
      </c>
      <c r="G6851" s="10" t="s">
        <v>289</v>
      </c>
      <c r="H6851" s="25">
        <f>INDEX('Appendix 1 - Team Data'!$B$12:$R$112, MATCH(C6851, 'Appendix 1 - Team Data'!$B$12:$B$112,0),4)</f>
        <v>30</v>
      </c>
      <c r="I6851" s="25">
        <f>INDEX('Appendix 1 - Team Data'!$B$12:$R$112, MATCH(D6851, 'Appendix 1 - Team Data'!$B$12:$B$112,0),4)</f>
        <v>20</v>
      </c>
      <c r="J6851" s="25">
        <f t="shared" si="107"/>
        <v>1</v>
      </c>
    </row>
    <row r="6852" spans="2:10">
      <c r="B6852" s="3">
        <v>37161</v>
      </c>
      <c r="C6852" s="10" t="s">
        <v>249</v>
      </c>
      <c r="D6852" s="10" t="s">
        <v>248</v>
      </c>
      <c r="E6852" s="25">
        <v>0</v>
      </c>
      <c r="F6852" s="25">
        <v>1</v>
      </c>
      <c r="G6852" s="10" t="s">
        <v>289</v>
      </c>
      <c r="H6852" s="25">
        <f>INDEX('Appendix 1 - Team Data'!$B$12:$R$112, MATCH(C6852, 'Appendix 1 - Team Data'!$B$12:$B$112,0),4)</f>
        <v>20</v>
      </c>
      <c r="I6852" s="25">
        <f>INDEX('Appendix 1 - Team Data'!$B$12:$R$112, MATCH(D6852, 'Appendix 1 - Team Data'!$B$12:$B$112,0),4)</f>
        <v>30</v>
      </c>
      <c r="J6852" s="25">
        <f t="shared" si="107"/>
        <v>1</v>
      </c>
    </row>
    <row r="6853" spans="2:10">
      <c r="B6853" s="3">
        <v>37168</v>
      </c>
      <c r="C6853" s="10" t="s">
        <v>270</v>
      </c>
      <c r="D6853" s="10" t="s">
        <v>249</v>
      </c>
      <c r="E6853" s="25">
        <v>1</v>
      </c>
      <c r="F6853" s="25">
        <v>2</v>
      </c>
      <c r="G6853" s="10" t="s">
        <v>289</v>
      </c>
      <c r="H6853" s="25">
        <f>INDEX('Appendix 1 - Team Data'!$B$12:$R$112, MATCH(C6853, 'Appendix 1 - Team Data'!$B$12:$B$112,0),4)</f>
        <v>0</v>
      </c>
      <c r="I6853" s="25">
        <f>INDEX('Appendix 1 - Team Data'!$B$12:$R$112, MATCH(D6853, 'Appendix 1 - Team Data'!$B$12:$B$112,0),4)</f>
        <v>20</v>
      </c>
      <c r="J6853" s="25">
        <f t="shared" si="107"/>
        <v>1</v>
      </c>
    </row>
    <row r="6854" spans="2:10">
      <c r="B6854" s="3">
        <v>37169</v>
      </c>
      <c r="C6854" s="10" t="s">
        <v>245</v>
      </c>
      <c r="D6854" s="10" t="s">
        <v>16</v>
      </c>
      <c r="E6854" s="25">
        <v>1</v>
      </c>
      <c r="F6854" s="25">
        <v>2</v>
      </c>
      <c r="G6854" s="10" t="s">
        <v>289</v>
      </c>
      <c r="H6854" s="25">
        <f>INDEX('Appendix 1 - Team Data'!$B$12:$R$112, MATCH(C6854, 'Appendix 1 - Team Data'!$B$12:$B$112,0),4)</f>
        <v>30</v>
      </c>
      <c r="I6854" s="25">
        <f>INDEX('Appendix 1 - Team Data'!$B$12:$R$112, MATCH(D6854, 'Appendix 1 - Team Data'!$B$12:$B$112,0),4)</f>
        <v>30</v>
      </c>
      <c r="J6854" s="25">
        <f t="shared" si="107"/>
        <v>1</v>
      </c>
    </row>
    <row r="6855" spans="2:10">
      <c r="B6855" s="3">
        <v>37170</v>
      </c>
      <c r="C6855" s="10" t="s">
        <v>32</v>
      </c>
      <c r="D6855" s="10" t="s">
        <v>45</v>
      </c>
      <c r="E6855" s="25">
        <v>1</v>
      </c>
      <c r="F6855" s="25">
        <v>0</v>
      </c>
      <c r="G6855" s="10" t="s">
        <v>289</v>
      </c>
      <c r="H6855" s="25">
        <f>INDEX('Appendix 1 - Team Data'!$B$12:$R$112, MATCH(C6855, 'Appendix 1 - Team Data'!$B$12:$B$112,0),4)</f>
        <v>80</v>
      </c>
      <c r="I6855" s="25">
        <f>INDEX('Appendix 1 - Team Data'!$B$12:$R$112, MATCH(D6855, 'Appendix 1 - Team Data'!$B$12:$B$112,0),4)</f>
        <v>90</v>
      </c>
      <c r="J6855" s="25">
        <f t="shared" si="107"/>
        <v>1</v>
      </c>
    </row>
    <row r="6856" spans="2:10">
      <c r="B6856" s="3">
        <v>37170</v>
      </c>
      <c r="C6856" s="10" t="s">
        <v>211</v>
      </c>
      <c r="D6856" s="10" t="s">
        <v>236</v>
      </c>
      <c r="E6856" s="25">
        <v>1</v>
      </c>
      <c r="F6856" s="25">
        <v>0</v>
      </c>
      <c r="G6856" s="10" t="s">
        <v>289</v>
      </c>
      <c r="H6856" s="25">
        <f>INDEX('Appendix 1 - Team Data'!$B$12:$R$112, MATCH(C6856, 'Appendix 1 - Team Data'!$B$12:$B$112,0),4)</f>
        <v>90</v>
      </c>
      <c r="I6856" s="25">
        <f>INDEX('Appendix 1 - Team Data'!$B$12:$R$112, MATCH(D6856, 'Appendix 1 - Team Data'!$B$12:$B$112,0),4)</f>
        <v>40</v>
      </c>
      <c r="J6856" s="25">
        <f t="shared" si="107"/>
        <v>1</v>
      </c>
    </row>
    <row r="6857" spans="2:10">
      <c r="B6857" s="3">
        <v>37170</v>
      </c>
      <c r="C6857" s="10" t="s">
        <v>214</v>
      </c>
      <c r="D6857" s="10" t="s">
        <v>261</v>
      </c>
      <c r="E6857" s="25">
        <v>1</v>
      </c>
      <c r="F6857" s="25">
        <v>0</v>
      </c>
      <c r="G6857" s="10" t="s">
        <v>289</v>
      </c>
      <c r="H6857" s="25">
        <f>INDEX('Appendix 1 - Team Data'!$B$12:$R$112, MATCH(C6857, 'Appendix 1 - Team Data'!$B$12:$B$112,0),4)</f>
        <v>70</v>
      </c>
      <c r="I6857" s="25">
        <f>INDEX('Appendix 1 - Team Data'!$B$12:$R$112, MATCH(D6857, 'Appendix 1 - Team Data'!$B$12:$B$112,0),4)</f>
        <v>10</v>
      </c>
      <c r="J6857" s="25">
        <f t="shared" si="107"/>
        <v>1</v>
      </c>
    </row>
    <row r="6858" spans="2:10">
      <c r="B6858" s="3">
        <v>37171</v>
      </c>
      <c r="C6858" s="10" t="s">
        <v>248</v>
      </c>
      <c r="D6858" s="10" t="s">
        <v>253</v>
      </c>
      <c r="E6858" s="25">
        <v>1</v>
      </c>
      <c r="F6858" s="25">
        <v>0</v>
      </c>
      <c r="G6858" s="10" t="s">
        <v>289</v>
      </c>
      <c r="H6858" s="25">
        <f>INDEX('Appendix 1 - Team Data'!$B$12:$R$112, MATCH(C6858, 'Appendix 1 - Team Data'!$B$12:$B$112,0),4)</f>
        <v>30</v>
      </c>
      <c r="I6858" s="25">
        <f>INDEX('Appendix 1 - Team Data'!$B$12:$R$112, MATCH(D6858, 'Appendix 1 - Team Data'!$B$12:$B$112,0),4)</f>
        <v>20</v>
      </c>
      <c r="J6858" s="25">
        <f t="shared" si="107"/>
        <v>1</v>
      </c>
    </row>
    <row r="6859" spans="2:10">
      <c r="B6859" s="3">
        <v>37176</v>
      </c>
      <c r="C6859" s="10" t="s">
        <v>23</v>
      </c>
      <c r="D6859" s="10" t="s">
        <v>245</v>
      </c>
      <c r="E6859" s="25">
        <v>2</v>
      </c>
      <c r="F6859" s="25">
        <v>1</v>
      </c>
      <c r="G6859" s="10" t="s">
        <v>289</v>
      </c>
      <c r="H6859" s="25">
        <f>INDEX('Appendix 1 - Team Data'!$B$12:$R$112, MATCH(C6859, 'Appendix 1 - Team Data'!$B$12:$B$112,0),4)</f>
        <v>70</v>
      </c>
      <c r="I6859" s="25">
        <f>INDEX('Appendix 1 - Team Data'!$B$12:$R$112, MATCH(D6859, 'Appendix 1 - Team Data'!$B$12:$B$112,0),4)</f>
        <v>30</v>
      </c>
      <c r="J6859" s="25">
        <f t="shared" si="107"/>
        <v>1</v>
      </c>
    </row>
    <row r="6860" spans="2:10">
      <c r="B6860" s="3">
        <v>37178</v>
      </c>
      <c r="C6860" s="10" t="s">
        <v>257</v>
      </c>
      <c r="D6860" s="10" t="s">
        <v>22</v>
      </c>
      <c r="E6860" s="25">
        <v>2</v>
      </c>
      <c r="F6860" s="25">
        <v>1</v>
      </c>
      <c r="G6860" s="10" t="s">
        <v>288</v>
      </c>
      <c r="H6860" s="25">
        <f>INDEX('Appendix 1 - Team Data'!$B$12:$R$112, MATCH(C6860, 'Appendix 1 - Team Data'!$B$12:$B$112,0),4)</f>
        <v>20</v>
      </c>
      <c r="I6860" s="25">
        <f>INDEX('Appendix 1 - Team Data'!$B$12:$R$112, MATCH(D6860, 'Appendix 1 - Team Data'!$B$12:$B$112,0),4)</f>
        <v>50</v>
      </c>
      <c r="J6860" s="25">
        <f t="shared" si="107"/>
        <v>1</v>
      </c>
    </row>
    <row r="6861" spans="2:10">
      <c r="B6861" s="3">
        <v>37182</v>
      </c>
      <c r="C6861" s="10" t="s">
        <v>275</v>
      </c>
      <c r="D6861" s="10" t="s">
        <v>270</v>
      </c>
      <c r="E6861" s="25">
        <v>0</v>
      </c>
      <c r="F6861" s="25">
        <v>1</v>
      </c>
      <c r="G6861" s="10" t="s">
        <v>288</v>
      </c>
      <c r="H6861" s="25">
        <f>INDEX('Appendix 1 - Team Data'!$B$12:$R$112, MATCH(C6861, 'Appendix 1 - Team Data'!$B$12:$B$112,0),4)</f>
        <v>0</v>
      </c>
      <c r="I6861" s="25">
        <f>INDEX('Appendix 1 - Team Data'!$B$12:$R$112, MATCH(D6861, 'Appendix 1 - Team Data'!$B$12:$B$112,0),4)</f>
        <v>0</v>
      </c>
      <c r="J6861" s="25">
        <f t="shared" si="107"/>
        <v>1</v>
      </c>
    </row>
    <row r="6862" spans="2:10">
      <c r="B6862" s="3">
        <v>37183</v>
      </c>
      <c r="C6862" s="10" t="s">
        <v>240</v>
      </c>
      <c r="D6862" s="10" t="s">
        <v>248</v>
      </c>
      <c r="E6862" s="25">
        <v>1</v>
      </c>
      <c r="F6862" s="25">
        <v>0</v>
      </c>
      <c r="G6862" s="10" t="s">
        <v>289</v>
      </c>
      <c r="H6862" s="25">
        <f>INDEX('Appendix 1 - Team Data'!$B$12:$R$112, MATCH(C6862, 'Appendix 1 - Team Data'!$B$12:$B$112,0),4)</f>
        <v>30</v>
      </c>
      <c r="I6862" s="25">
        <f>INDEX('Appendix 1 - Team Data'!$B$12:$R$112, MATCH(D6862, 'Appendix 1 - Team Data'!$B$12:$B$112,0),4)</f>
        <v>30</v>
      </c>
      <c r="J6862" s="25">
        <f t="shared" si="107"/>
        <v>1</v>
      </c>
    </row>
    <row r="6863" spans="2:10">
      <c r="B6863" s="3">
        <v>37189</v>
      </c>
      <c r="C6863" s="10" t="s">
        <v>23</v>
      </c>
      <c r="D6863" s="10" t="s">
        <v>249</v>
      </c>
      <c r="E6863" s="25">
        <v>1</v>
      </c>
      <c r="F6863" s="25">
        <v>0</v>
      </c>
      <c r="G6863" s="10" t="s">
        <v>289</v>
      </c>
      <c r="H6863" s="25">
        <f>INDEX('Appendix 1 - Team Data'!$B$12:$R$112, MATCH(C6863, 'Appendix 1 - Team Data'!$B$12:$B$112,0),4)</f>
        <v>70</v>
      </c>
      <c r="I6863" s="25">
        <f>INDEX('Appendix 1 - Team Data'!$B$12:$R$112, MATCH(D6863, 'Appendix 1 - Team Data'!$B$12:$B$112,0),4)</f>
        <v>20</v>
      </c>
      <c r="J6863" s="25">
        <f t="shared" si="107"/>
        <v>1</v>
      </c>
    </row>
    <row r="6864" spans="2:10">
      <c r="B6864" s="3">
        <v>37203</v>
      </c>
      <c r="C6864" s="10" t="s">
        <v>43</v>
      </c>
      <c r="D6864" s="10" t="s">
        <v>51</v>
      </c>
      <c r="E6864" s="25">
        <v>0</v>
      </c>
      <c r="F6864" s="25">
        <v>1</v>
      </c>
      <c r="G6864" s="10" t="s">
        <v>288</v>
      </c>
      <c r="H6864" s="25">
        <f>INDEX('Appendix 1 - Team Data'!$B$12:$R$112, MATCH(C6864, 'Appendix 1 - Team Data'!$B$12:$B$112,0),4)</f>
        <v>70</v>
      </c>
      <c r="I6864" s="25">
        <f>INDEX('Appendix 1 - Team Data'!$B$12:$R$112, MATCH(D6864, 'Appendix 1 - Team Data'!$B$12:$B$112,0),4)</f>
        <v>70</v>
      </c>
      <c r="J6864" s="25">
        <f t="shared" si="107"/>
        <v>1</v>
      </c>
    </row>
    <row r="6865" spans="2:10">
      <c r="B6865" s="3">
        <v>37205</v>
      </c>
      <c r="C6865" s="10" t="s">
        <v>226</v>
      </c>
      <c r="D6865" s="10" t="s">
        <v>225</v>
      </c>
      <c r="E6865" s="25">
        <v>0</v>
      </c>
      <c r="F6865" s="25">
        <v>1</v>
      </c>
      <c r="G6865" s="10" t="s">
        <v>289</v>
      </c>
      <c r="H6865" s="25">
        <f>INDEX('Appendix 1 - Team Data'!$B$12:$R$112, MATCH(C6865, 'Appendix 1 - Team Data'!$B$12:$B$112,0),4)</f>
        <v>60</v>
      </c>
      <c r="I6865" s="25">
        <f>INDEX('Appendix 1 - Team Data'!$B$12:$R$112, MATCH(D6865, 'Appendix 1 - Team Data'!$B$12:$B$112,0),4)</f>
        <v>60</v>
      </c>
      <c r="J6865" s="25">
        <f t="shared" si="107"/>
        <v>1</v>
      </c>
    </row>
    <row r="6866" spans="2:10">
      <c r="B6866" s="3">
        <v>37205</v>
      </c>
      <c r="C6866" s="10" t="s">
        <v>232</v>
      </c>
      <c r="D6866" s="10" t="s">
        <v>228</v>
      </c>
      <c r="E6866" s="25">
        <v>2</v>
      </c>
      <c r="F6866" s="25">
        <v>1</v>
      </c>
      <c r="G6866" s="10" t="s">
        <v>289</v>
      </c>
      <c r="H6866" s="25">
        <f>INDEX('Appendix 1 - Team Data'!$B$12:$R$112, MATCH(C6866, 'Appendix 1 - Team Data'!$B$12:$B$112,0),4)</f>
        <v>40</v>
      </c>
      <c r="I6866" s="25">
        <f>INDEX('Appendix 1 - Team Data'!$B$12:$R$112, MATCH(D6866, 'Appendix 1 - Team Data'!$B$12:$B$112,0),4)</f>
        <v>50</v>
      </c>
      <c r="J6866" s="25">
        <f t="shared" si="107"/>
        <v>1</v>
      </c>
    </row>
    <row r="6867" spans="2:10">
      <c r="B6867" s="3">
        <v>37205</v>
      </c>
      <c r="C6867" s="10" t="s">
        <v>250</v>
      </c>
      <c r="D6867" s="10" t="s">
        <v>17</v>
      </c>
      <c r="E6867" s="25">
        <v>1</v>
      </c>
      <c r="F6867" s="25">
        <v>0</v>
      </c>
      <c r="G6867" s="10" t="s">
        <v>288</v>
      </c>
      <c r="H6867" s="25">
        <f>INDEX('Appendix 1 - Team Data'!$B$12:$R$112, MATCH(C6867, 'Appendix 1 - Team Data'!$B$12:$B$112,0),4)</f>
        <v>20</v>
      </c>
      <c r="I6867" s="25">
        <f>INDEX('Appendix 1 - Team Data'!$B$12:$R$112, MATCH(D6867, 'Appendix 1 - Team Data'!$B$12:$B$112,0),4)</f>
        <v>50</v>
      </c>
      <c r="J6867" s="25">
        <f t="shared" si="107"/>
        <v>1</v>
      </c>
    </row>
    <row r="6868" spans="2:10">
      <c r="B6868" s="3">
        <v>37206</v>
      </c>
      <c r="C6868" s="10" t="s">
        <v>247</v>
      </c>
      <c r="D6868" s="10" t="s">
        <v>37</v>
      </c>
      <c r="E6868" s="25">
        <v>0</v>
      </c>
      <c r="F6868" s="25">
        <v>1</v>
      </c>
      <c r="G6868" s="10" t="s">
        <v>289</v>
      </c>
      <c r="H6868" s="25">
        <f>INDEX('Appendix 1 - Team Data'!$B$12:$R$112, MATCH(C6868, 'Appendix 1 - Team Data'!$B$12:$B$112,0),4)</f>
        <v>30</v>
      </c>
      <c r="I6868" s="25">
        <f>INDEX('Appendix 1 - Team Data'!$B$12:$R$112, MATCH(D6868, 'Appendix 1 - Team Data'!$B$12:$B$112,0),4)</f>
        <v>60</v>
      </c>
      <c r="J6868" s="25">
        <f t="shared" si="107"/>
        <v>1</v>
      </c>
    </row>
    <row r="6869" spans="2:10">
      <c r="B6869" s="3">
        <v>37209</v>
      </c>
      <c r="C6869" s="10" t="s">
        <v>22</v>
      </c>
      <c r="D6869" s="10" t="s">
        <v>260</v>
      </c>
      <c r="E6869" s="25">
        <v>1</v>
      </c>
      <c r="F6869" s="25">
        <v>0</v>
      </c>
      <c r="G6869" s="10" t="s">
        <v>288</v>
      </c>
      <c r="H6869" s="25">
        <f>INDEX('Appendix 1 - Team Data'!$B$12:$R$112, MATCH(C6869, 'Appendix 1 - Team Data'!$B$12:$B$112,0),4)</f>
        <v>50</v>
      </c>
      <c r="I6869" s="25">
        <f>INDEX('Appendix 1 - Team Data'!$B$12:$R$112, MATCH(D6869, 'Appendix 1 - Team Data'!$B$12:$B$112,0),4)</f>
        <v>10</v>
      </c>
      <c r="J6869" s="25">
        <f t="shared" ref="J6869:J6932" si="108">ABS(F6869-E6869)</f>
        <v>1</v>
      </c>
    </row>
    <row r="6870" spans="2:10">
      <c r="B6870" s="3">
        <v>37209</v>
      </c>
      <c r="C6870" s="10" t="s">
        <v>21</v>
      </c>
      <c r="D6870" s="10" t="s">
        <v>41</v>
      </c>
      <c r="E6870" s="25">
        <v>1</v>
      </c>
      <c r="F6870" s="25">
        <v>0</v>
      </c>
      <c r="G6870" s="10" t="s">
        <v>288</v>
      </c>
      <c r="H6870" s="25">
        <f>INDEX('Appendix 1 - Team Data'!$B$12:$R$112, MATCH(C6870, 'Appendix 1 - Team Data'!$B$12:$B$112,0),4)</f>
        <v>90</v>
      </c>
      <c r="I6870" s="25">
        <f>INDEX('Appendix 1 - Team Data'!$B$12:$R$112, MATCH(D6870, 'Appendix 1 - Team Data'!$B$12:$B$112,0),4)</f>
        <v>80</v>
      </c>
      <c r="J6870" s="25">
        <f t="shared" si="108"/>
        <v>1</v>
      </c>
    </row>
    <row r="6871" spans="2:10">
      <c r="B6871" s="3">
        <v>37210</v>
      </c>
      <c r="C6871" s="10" t="s">
        <v>23</v>
      </c>
      <c r="D6871" s="10" t="s">
        <v>221</v>
      </c>
      <c r="E6871" s="25">
        <v>1</v>
      </c>
      <c r="F6871" s="25">
        <v>0</v>
      </c>
      <c r="G6871" s="10" t="s">
        <v>289</v>
      </c>
      <c r="H6871" s="25">
        <f>INDEX('Appendix 1 - Team Data'!$B$12:$R$112, MATCH(C6871, 'Appendix 1 - Team Data'!$B$12:$B$112,0),4)</f>
        <v>70</v>
      </c>
      <c r="I6871" s="25">
        <f>INDEX('Appendix 1 - Team Data'!$B$12:$R$112, MATCH(D6871, 'Appendix 1 - Team Data'!$B$12:$B$112,0),4)</f>
        <v>60</v>
      </c>
      <c r="J6871" s="25">
        <f t="shared" si="108"/>
        <v>1</v>
      </c>
    </row>
    <row r="6872" spans="2:10">
      <c r="B6872" s="3">
        <v>37215</v>
      </c>
      <c r="C6872" s="10" t="s">
        <v>26</v>
      </c>
      <c r="D6872" s="10" t="s">
        <v>18</v>
      </c>
      <c r="E6872" s="25">
        <v>1</v>
      </c>
      <c r="F6872" s="25">
        <v>0</v>
      </c>
      <c r="G6872" s="10" t="s">
        <v>289</v>
      </c>
      <c r="H6872" s="25">
        <f>INDEX('Appendix 1 - Team Data'!$B$12:$R$112, MATCH(C6872, 'Appendix 1 - Team Data'!$B$12:$B$112,0),4)</f>
        <v>60</v>
      </c>
      <c r="I6872" s="25">
        <f>INDEX('Appendix 1 - Team Data'!$B$12:$R$112, MATCH(D6872, 'Appendix 1 - Team Data'!$B$12:$B$112,0),4)</f>
        <v>80</v>
      </c>
      <c r="J6872" s="25">
        <f t="shared" si="108"/>
        <v>1</v>
      </c>
    </row>
    <row r="6873" spans="2:10">
      <c r="B6873" s="3">
        <v>37250</v>
      </c>
      <c r="C6873" s="10" t="s">
        <v>253</v>
      </c>
      <c r="D6873" s="10" t="s">
        <v>241</v>
      </c>
      <c r="E6873" s="25">
        <v>1</v>
      </c>
      <c r="F6873" s="25">
        <v>0</v>
      </c>
      <c r="G6873" s="10" t="s">
        <v>288</v>
      </c>
      <c r="H6873" s="25">
        <f>INDEX('Appendix 1 - Team Data'!$B$12:$R$112, MATCH(C6873, 'Appendix 1 - Team Data'!$B$12:$B$112,0),4)</f>
        <v>20</v>
      </c>
      <c r="I6873" s="25">
        <f>INDEX('Appendix 1 - Team Data'!$B$12:$R$112, MATCH(D6873, 'Appendix 1 - Team Data'!$B$12:$B$112,0),4)</f>
        <v>30</v>
      </c>
      <c r="J6873" s="25">
        <f t="shared" si="108"/>
        <v>1</v>
      </c>
    </row>
    <row r="6874" spans="2:10">
      <c r="B6874" s="3">
        <v>37253</v>
      </c>
      <c r="C6874" s="10" t="s">
        <v>257</v>
      </c>
      <c r="D6874" s="10" t="s">
        <v>238</v>
      </c>
      <c r="E6874" s="25">
        <v>2</v>
      </c>
      <c r="F6874" s="25">
        <v>1</v>
      </c>
      <c r="G6874" s="10" t="s">
        <v>288</v>
      </c>
      <c r="H6874" s="25">
        <f>INDEX('Appendix 1 - Team Data'!$B$12:$R$112, MATCH(C6874, 'Appendix 1 - Team Data'!$B$12:$B$112,0),4)</f>
        <v>20</v>
      </c>
      <c r="I6874" s="25">
        <f>INDEX('Appendix 1 - Team Data'!$B$12:$R$112, MATCH(D6874, 'Appendix 1 - Team Data'!$B$12:$B$112,0),4)</f>
        <v>40</v>
      </c>
      <c r="J6874" s="25">
        <f t="shared" si="108"/>
        <v>1</v>
      </c>
    </row>
    <row r="6875" spans="2:10">
      <c r="B6875" s="3">
        <v>37255</v>
      </c>
      <c r="C6875" s="10" t="s">
        <v>51</v>
      </c>
      <c r="D6875" s="10" t="s">
        <v>251</v>
      </c>
      <c r="E6875" s="25">
        <v>1</v>
      </c>
      <c r="F6875" s="25">
        <v>0</v>
      </c>
      <c r="G6875" s="10" t="s">
        <v>288</v>
      </c>
      <c r="H6875" s="25">
        <f>INDEX('Appendix 1 - Team Data'!$B$12:$R$112, MATCH(C6875, 'Appendix 1 - Team Data'!$B$12:$B$112,0),4)</f>
        <v>70</v>
      </c>
      <c r="I6875" s="25">
        <f>INDEX('Appendix 1 - Team Data'!$B$12:$R$112, MATCH(D6875, 'Appendix 1 - Team Data'!$B$12:$B$112,0),4)</f>
        <v>20</v>
      </c>
      <c r="J6875" s="25">
        <f t="shared" si="108"/>
        <v>1</v>
      </c>
    </row>
    <row r="6876" spans="2:10">
      <c r="B6876" s="3">
        <v>37262</v>
      </c>
      <c r="C6876" s="10" t="s">
        <v>17</v>
      </c>
      <c r="D6876" s="10" t="s">
        <v>257</v>
      </c>
      <c r="E6876" s="25">
        <v>1</v>
      </c>
      <c r="F6876" s="25">
        <v>2</v>
      </c>
      <c r="G6876" s="10" t="s">
        <v>288</v>
      </c>
      <c r="H6876" s="25">
        <f>INDEX('Appendix 1 - Team Data'!$B$12:$R$112, MATCH(C6876, 'Appendix 1 - Team Data'!$B$12:$B$112,0),4)</f>
        <v>50</v>
      </c>
      <c r="I6876" s="25">
        <f>INDEX('Appendix 1 - Team Data'!$B$12:$R$112, MATCH(D6876, 'Appendix 1 - Team Data'!$B$12:$B$112,0),4)</f>
        <v>20</v>
      </c>
      <c r="J6876" s="25">
        <f t="shared" si="108"/>
        <v>1</v>
      </c>
    </row>
    <row r="6877" spans="2:10">
      <c r="B6877" s="3">
        <v>37266</v>
      </c>
      <c r="C6877" s="10" t="s">
        <v>16</v>
      </c>
      <c r="D6877" s="10" t="s">
        <v>31</v>
      </c>
      <c r="E6877" s="25">
        <v>1</v>
      </c>
      <c r="F6877" s="25">
        <v>0</v>
      </c>
      <c r="G6877" s="10" t="s">
        <v>288</v>
      </c>
      <c r="H6877" s="25">
        <f>INDEX('Appendix 1 - Team Data'!$B$12:$R$112, MATCH(C6877, 'Appendix 1 - Team Data'!$B$12:$B$112,0),4)</f>
        <v>30</v>
      </c>
      <c r="I6877" s="25">
        <f>INDEX('Appendix 1 - Team Data'!$B$12:$R$112, MATCH(D6877, 'Appendix 1 - Team Data'!$B$12:$B$112,0),4)</f>
        <v>70</v>
      </c>
      <c r="J6877" s="25">
        <f t="shared" si="108"/>
        <v>1</v>
      </c>
    </row>
    <row r="6878" spans="2:10">
      <c r="B6878" s="3">
        <v>37267</v>
      </c>
      <c r="C6878" s="10" t="s">
        <v>47</v>
      </c>
      <c r="D6878" s="10" t="s">
        <v>231</v>
      </c>
      <c r="E6878" s="25">
        <v>0</v>
      </c>
      <c r="F6878" s="25">
        <v>1</v>
      </c>
      <c r="G6878" s="10" t="s">
        <v>288</v>
      </c>
      <c r="H6878" s="25">
        <f>INDEX('Appendix 1 - Team Data'!$B$12:$R$112, MATCH(C6878, 'Appendix 1 - Team Data'!$B$12:$B$112,0),4)</f>
        <v>40</v>
      </c>
      <c r="I6878" s="25">
        <f>INDEX('Appendix 1 - Team Data'!$B$12:$R$112, MATCH(D6878, 'Appendix 1 - Team Data'!$B$12:$B$112,0),4)</f>
        <v>40</v>
      </c>
      <c r="J6878" s="25">
        <f t="shared" si="108"/>
        <v>1</v>
      </c>
    </row>
    <row r="6879" spans="2:10">
      <c r="B6879" s="3">
        <v>37268</v>
      </c>
      <c r="C6879" s="10" t="s">
        <v>218</v>
      </c>
      <c r="D6879" s="10" t="s">
        <v>259</v>
      </c>
      <c r="E6879" s="25">
        <v>1</v>
      </c>
      <c r="F6879" s="25">
        <v>0</v>
      </c>
      <c r="G6879" s="10" t="s">
        <v>288</v>
      </c>
      <c r="H6879" s="25">
        <f>INDEX('Appendix 1 - Team Data'!$B$12:$R$112, MATCH(C6879, 'Appendix 1 - Team Data'!$B$12:$B$112,0),4)</f>
        <v>70</v>
      </c>
      <c r="I6879" s="25">
        <f>INDEX('Appendix 1 - Team Data'!$B$12:$R$112, MATCH(D6879, 'Appendix 1 - Team Data'!$B$12:$B$112,0),4)</f>
        <v>10</v>
      </c>
      <c r="J6879" s="25">
        <f t="shared" si="108"/>
        <v>1</v>
      </c>
    </row>
    <row r="6880" spans="2:10">
      <c r="B6880" s="3">
        <v>37269</v>
      </c>
      <c r="C6880" s="10" t="s">
        <v>22</v>
      </c>
      <c r="D6880" s="10" t="s">
        <v>266</v>
      </c>
      <c r="E6880" s="25">
        <v>2</v>
      </c>
      <c r="F6880" s="25">
        <v>1</v>
      </c>
      <c r="G6880" s="10" t="s">
        <v>288</v>
      </c>
      <c r="H6880" s="25">
        <f>INDEX('Appendix 1 - Team Data'!$B$12:$R$112, MATCH(C6880, 'Appendix 1 - Team Data'!$B$12:$B$112,0),4)</f>
        <v>50</v>
      </c>
      <c r="I6880" s="25">
        <f>INDEX('Appendix 1 - Team Data'!$B$12:$R$112, MATCH(D6880, 'Appendix 1 - Team Data'!$B$12:$B$112,0),4)</f>
        <v>10</v>
      </c>
      <c r="J6880" s="25">
        <f t="shared" si="108"/>
        <v>1</v>
      </c>
    </row>
    <row r="6881" spans="2:10">
      <c r="B6881" s="3">
        <v>37273</v>
      </c>
      <c r="C6881" s="10" t="s">
        <v>249</v>
      </c>
      <c r="D6881" s="10" t="s">
        <v>253</v>
      </c>
      <c r="E6881" s="25">
        <v>1</v>
      </c>
      <c r="F6881" s="25">
        <v>0</v>
      </c>
      <c r="G6881" s="10" t="s">
        <v>301</v>
      </c>
      <c r="H6881" s="25">
        <f>INDEX('Appendix 1 - Team Data'!$B$12:$R$112, MATCH(C6881, 'Appendix 1 - Team Data'!$B$12:$B$112,0),4)</f>
        <v>20</v>
      </c>
      <c r="I6881" s="25">
        <f>INDEX('Appendix 1 - Team Data'!$B$12:$R$112, MATCH(D6881, 'Appendix 1 - Team Data'!$B$12:$B$112,0),4)</f>
        <v>20</v>
      </c>
      <c r="J6881" s="25">
        <f t="shared" si="108"/>
        <v>1</v>
      </c>
    </row>
    <row r="6882" spans="2:10">
      <c r="B6882" s="3">
        <v>37275</v>
      </c>
      <c r="C6882" s="10" t="s">
        <v>271</v>
      </c>
      <c r="D6882" s="10" t="s">
        <v>41</v>
      </c>
      <c r="E6882" s="25">
        <v>0</v>
      </c>
      <c r="F6882" s="25">
        <v>1</v>
      </c>
      <c r="G6882" s="10" t="s">
        <v>302</v>
      </c>
      <c r="H6882" s="25">
        <f>INDEX('Appendix 1 - Team Data'!$B$12:$R$112, MATCH(C6882, 'Appendix 1 - Team Data'!$B$12:$B$112,0),4)</f>
        <v>0</v>
      </c>
      <c r="I6882" s="25">
        <f>INDEX('Appendix 1 - Team Data'!$B$12:$R$112, MATCH(D6882, 'Appendix 1 - Team Data'!$B$12:$B$112,0),4)</f>
        <v>80</v>
      </c>
      <c r="J6882" s="25">
        <f t="shared" si="108"/>
        <v>1</v>
      </c>
    </row>
    <row r="6883" spans="2:10">
      <c r="B6883" s="3">
        <v>37276</v>
      </c>
      <c r="C6883" s="10" t="s">
        <v>17</v>
      </c>
      <c r="D6883" s="10" t="s">
        <v>51</v>
      </c>
      <c r="E6883" s="25">
        <v>0</v>
      </c>
      <c r="F6883" s="25">
        <v>1</v>
      </c>
      <c r="G6883" s="10" t="s">
        <v>306</v>
      </c>
      <c r="H6883" s="25">
        <f>INDEX('Appendix 1 - Team Data'!$B$12:$R$112, MATCH(C6883, 'Appendix 1 - Team Data'!$B$12:$B$112,0),4)</f>
        <v>50</v>
      </c>
      <c r="I6883" s="25">
        <f>INDEX('Appendix 1 - Team Data'!$B$12:$R$112, MATCH(D6883, 'Appendix 1 - Team Data'!$B$12:$B$112,0),4)</f>
        <v>70</v>
      </c>
      <c r="J6883" s="25">
        <f t="shared" si="108"/>
        <v>1</v>
      </c>
    </row>
    <row r="6884" spans="2:10">
      <c r="B6884" s="3">
        <v>37277</v>
      </c>
      <c r="C6884" s="10" t="s">
        <v>251</v>
      </c>
      <c r="D6884" s="10" t="s">
        <v>33</v>
      </c>
      <c r="E6884" s="25">
        <v>0</v>
      </c>
      <c r="F6884" s="25">
        <v>1</v>
      </c>
      <c r="G6884" s="10" t="s">
        <v>306</v>
      </c>
      <c r="H6884" s="25">
        <f>INDEX('Appendix 1 - Team Data'!$B$12:$R$112, MATCH(C6884, 'Appendix 1 - Team Data'!$B$12:$B$112,0),4)</f>
        <v>20</v>
      </c>
      <c r="I6884" s="25">
        <f>INDEX('Appendix 1 - Team Data'!$B$12:$R$112, MATCH(D6884, 'Appendix 1 - Team Data'!$B$12:$B$112,0),4)</f>
        <v>50</v>
      </c>
      <c r="J6884" s="25">
        <f t="shared" si="108"/>
        <v>1</v>
      </c>
    </row>
    <row r="6885" spans="2:10">
      <c r="B6885" s="3">
        <v>37279</v>
      </c>
      <c r="C6885" s="10" t="s">
        <v>259</v>
      </c>
      <c r="D6885" s="10" t="s">
        <v>271</v>
      </c>
      <c r="E6885" s="25">
        <v>0</v>
      </c>
      <c r="F6885" s="25">
        <v>1</v>
      </c>
      <c r="G6885" s="10" t="s">
        <v>302</v>
      </c>
      <c r="H6885" s="25">
        <f>INDEX('Appendix 1 - Team Data'!$B$12:$R$112, MATCH(C6885, 'Appendix 1 - Team Data'!$B$12:$B$112,0),4)</f>
        <v>10</v>
      </c>
      <c r="I6885" s="25">
        <f>INDEX('Appendix 1 - Team Data'!$B$12:$R$112, MATCH(D6885, 'Appendix 1 - Team Data'!$B$12:$B$112,0),4)</f>
        <v>0</v>
      </c>
      <c r="J6885" s="25">
        <f t="shared" si="108"/>
        <v>1</v>
      </c>
    </row>
    <row r="6886" spans="2:10">
      <c r="B6886" s="3">
        <v>37281</v>
      </c>
      <c r="C6886" s="10" t="s">
        <v>231</v>
      </c>
      <c r="D6886" s="10" t="s">
        <v>243</v>
      </c>
      <c r="E6886" s="25">
        <v>1</v>
      </c>
      <c r="F6886" s="25">
        <v>0</v>
      </c>
      <c r="G6886" s="10" t="s">
        <v>306</v>
      </c>
      <c r="H6886" s="25">
        <f>INDEX('Appendix 1 - Team Data'!$B$12:$R$112, MATCH(C6886, 'Appendix 1 - Team Data'!$B$12:$B$112,0),4)</f>
        <v>40</v>
      </c>
      <c r="I6886" s="25">
        <f>INDEX('Appendix 1 - Team Data'!$B$12:$R$112, MATCH(D6886, 'Appendix 1 - Team Data'!$B$12:$B$112,0),4)</f>
        <v>30</v>
      </c>
      <c r="J6886" s="25">
        <f t="shared" si="108"/>
        <v>1</v>
      </c>
    </row>
    <row r="6887" spans="2:10">
      <c r="B6887" s="3">
        <v>37281</v>
      </c>
      <c r="C6887" s="10" t="s">
        <v>17</v>
      </c>
      <c r="D6887" s="10" t="s">
        <v>47</v>
      </c>
      <c r="E6887" s="25">
        <v>1</v>
      </c>
      <c r="F6887" s="25">
        <v>0</v>
      </c>
      <c r="G6887" s="10" t="s">
        <v>306</v>
      </c>
      <c r="H6887" s="25">
        <f>INDEX('Appendix 1 - Team Data'!$B$12:$R$112, MATCH(C6887, 'Appendix 1 - Team Data'!$B$12:$B$112,0),4)</f>
        <v>50</v>
      </c>
      <c r="I6887" s="25">
        <f>INDEX('Appendix 1 - Team Data'!$B$12:$R$112, MATCH(D6887, 'Appendix 1 - Team Data'!$B$12:$B$112,0),4)</f>
        <v>40</v>
      </c>
      <c r="J6887" s="25">
        <f t="shared" si="108"/>
        <v>1</v>
      </c>
    </row>
    <row r="6888" spans="2:10">
      <c r="B6888" s="3">
        <v>37282</v>
      </c>
      <c r="C6888" s="10" t="s">
        <v>238</v>
      </c>
      <c r="D6888" s="10" t="s">
        <v>22</v>
      </c>
      <c r="E6888" s="25">
        <v>1</v>
      </c>
      <c r="F6888" s="25">
        <v>2</v>
      </c>
      <c r="G6888" s="10" t="s">
        <v>306</v>
      </c>
      <c r="H6888" s="25">
        <f>INDEX('Appendix 1 - Team Data'!$B$12:$R$112, MATCH(C6888, 'Appendix 1 - Team Data'!$B$12:$B$112,0),4)</f>
        <v>40</v>
      </c>
      <c r="I6888" s="25">
        <f>INDEX('Appendix 1 - Team Data'!$B$12:$R$112, MATCH(D6888, 'Appendix 1 - Team Data'!$B$12:$B$112,0),4)</f>
        <v>50</v>
      </c>
      <c r="J6888" s="25">
        <f t="shared" si="108"/>
        <v>1</v>
      </c>
    </row>
    <row r="6889" spans="2:10">
      <c r="B6889" s="3">
        <v>37282</v>
      </c>
      <c r="C6889" s="10" t="s">
        <v>37</v>
      </c>
      <c r="D6889" s="10" t="s">
        <v>262</v>
      </c>
      <c r="E6889" s="25">
        <v>2</v>
      </c>
      <c r="F6889" s="25">
        <v>1</v>
      </c>
      <c r="G6889" s="10" t="s">
        <v>302</v>
      </c>
      <c r="H6889" s="25">
        <f>INDEX('Appendix 1 - Team Data'!$B$12:$R$112, MATCH(C6889, 'Appendix 1 - Team Data'!$B$12:$B$112,0),4)</f>
        <v>60</v>
      </c>
      <c r="I6889" s="25">
        <f>INDEX('Appendix 1 - Team Data'!$B$12:$R$112, MATCH(D6889, 'Appendix 1 - Team Data'!$B$12:$B$112,0),4)</f>
        <v>10</v>
      </c>
      <c r="J6889" s="25">
        <f t="shared" si="108"/>
        <v>1</v>
      </c>
    </row>
    <row r="6890" spans="2:10">
      <c r="B6890" s="3">
        <v>37282</v>
      </c>
      <c r="C6890" s="10" t="s">
        <v>51</v>
      </c>
      <c r="D6890" s="10" t="s">
        <v>260</v>
      </c>
      <c r="E6890" s="25">
        <v>1</v>
      </c>
      <c r="F6890" s="25">
        <v>0</v>
      </c>
      <c r="G6890" s="10" t="s">
        <v>306</v>
      </c>
      <c r="H6890" s="25">
        <f>INDEX('Appendix 1 - Team Data'!$B$12:$R$112, MATCH(C6890, 'Appendix 1 - Team Data'!$B$12:$B$112,0),4)</f>
        <v>70</v>
      </c>
      <c r="I6890" s="25">
        <f>INDEX('Appendix 1 - Team Data'!$B$12:$R$112, MATCH(D6890, 'Appendix 1 - Team Data'!$B$12:$B$112,0),4)</f>
        <v>10</v>
      </c>
      <c r="J6890" s="25">
        <f t="shared" si="108"/>
        <v>1</v>
      </c>
    </row>
    <row r="6891" spans="2:10">
      <c r="B6891" s="3">
        <v>37286</v>
      </c>
      <c r="C6891" s="10" t="s">
        <v>238</v>
      </c>
      <c r="D6891" s="10" t="s">
        <v>234</v>
      </c>
      <c r="E6891" s="25">
        <v>1</v>
      </c>
      <c r="F6891" s="25">
        <v>2</v>
      </c>
      <c r="G6891" s="10" t="s">
        <v>306</v>
      </c>
      <c r="H6891" s="25">
        <f>INDEX('Appendix 1 - Team Data'!$B$12:$R$112, MATCH(C6891, 'Appendix 1 - Team Data'!$B$12:$B$112,0),4)</f>
        <v>40</v>
      </c>
      <c r="I6891" s="25">
        <f>INDEX('Appendix 1 - Team Data'!$B$12:$R$112, MATCH(D6891, 'Appendix 1 - Team Data'!$B$12:$B$112,0),4)</f>
        <v>40</v>
      </c>
      <c r="J6891" s="25">
        <f t="shared" si="108"/>
        <v>1</v>
      </c>
    </row>
    <row r="6892" spans="2:10">
      <c r="B6892" s="3">
        <v>37287</v>
      </c>
      <c r="C6892" s="10" t="s">
        <v>17</v>
      </c>
      <c r="D6892" s="10" t="s">
        <v>260</v>
      </c>
      <c r="E6892" s="25">
        <v>2</v>
      </c>
      <c r="F6892" s="25">
        <v>1</v>
      </c>
      <c r="G6892" s="10" t="s">
        <v>306</v>
      </c>
      <c r="H6892" s="25">
        <f>INDEX('Appendix 1 - Team Data'!$B$12:$R$112, MATCH(C6892, 'Appendix 1 - Team Data'!$B$12:$B$112,0),4)</f>
        <v>50</v>
      </c>
      <c r="I6892" s="25">
        <f>INDEX('Appendix 1 - Team Data'!$B$12:$R$112, MATCH(D6892, 'Appendix 1 - Team Data'!$B$12:$B$112,0),4)</f>
        <v>10</v>
      </c>
      <c r="J6892" s="25">
        <f t="shared" si="108"/>
        <v>1</v>
      </c>
    </row>
    <row r="6893" spans="2:10">
      <c r="B6893" s="3">
        <v>37289</v>
      </c>
      <c r="C6893" s="10" t="s">
        <v>255</v>
      </c>
      <c r="D6893" s="10" t="s">
        <v>43</v>
      </c>
      <c r="E6893" s="25">
        <v>2</v>
      </c>
      <c r="F6893" s="25">
        <v>1</v>
      </c>
      <c r="G6893" s="10" t="s">
        <v>302</v>
      </c>
      <c r="H6893" s="25">
        <f>INDEX('Appendix 1 - Team Data'!$B$12:$R$112, MATCH(C6893, 'Appendix 1 - Team Data'!$B$12:$B$112,0),4)</f>
        <v>20</v>
      </c>
      <c r="I6893" s="25">
        <f>INDEX('Appendix 1 - Team Data'!$B$12:$R$112, MATCH(D6893, 'Appendix 1 - Team Data'!$B$12:$B$112,0),4)</f>
        <v>70</v>
      </c>
      <c r="J6893" s="25">
        <f t="shared" si="108"/>
        <v>1</v>
      </c>
    </row>
    <row r="6894" spans="2:10">
      <c r="B6894" s="3">
        <v>37290</v>
      </c>
      <c r="C6894" s="10" t="s">
        <v>33</v>
      </c>
      <c r="D6894" s="10" t="s">
        <v>234</v>
      </c>
      <c r="E6894" s="25">
        <v>1</v>
      </c>
      <c r="F6894" s="25">
        <v>0</v>
      </c>
      <c r="G6894" s="10" t="s">
        <v>306</v>
      </c>
      <c r="H6894" s="25">
        <f>INDEX('Appendix 1 - Team Data'!$B$12:$R$112, MATCH(C6894, 'Appendix 1 - Team Data'!$B$12:$B$112,0),4)</f>
        <v>50</v>
      </c>
      <c r="I6894" s="25">
        <f>INDEX('Appendix 1 - Team Data'!$B$12:$R$112, MATCH(D6894, 'Appendix 1 - Team Data'!$B$12:$B$112,0),4)</f>
        <v>40</v>
      </c>
      <c r="J6894" s="25">
        <f t="shared" si="108"/>
        <v>1</v>
      </c>
    </row>
    <row r="6895" spans="2:10">
      <c r="B6895" s="3">
        <v>37291</v>
      </c>
      <c r="C6895" s="10" t="s">
        <v>231</v>
      </c>
      <c r="D6895" s="10" t="s">
        <v>17</v>
      </c>
      <c r="E6895" s="25">
        <v>1</v>
      </c>
      <c r="F6895" s="25">
        <v>0</v>
      </c>
      <c r="G6895" s="10" t="s">
        <v>306</v>
      </c>
      <c r="H6895" s="25">
        <f>INDEX('Appendix 1 - Team Data'!$B$12:$R$112, MATCH(C6895, 'Appendix 1 - Team Data'!$B$12:$B$112,0),4)</f>
        <v>40</v>
      </c>
      <c r="I6895" s="25">
        <f>INDEX('Appendix 1 - Team Data'!$B$12:$R$112, MATCH(D6895, 'Appendix 1 - Team Data'!$B$12:$B$112,0),4)</f>
        <v>50</v>
      </c>
      <c r="J6895" s="25">
        <f t="shared" si="108"/>
        <v>1</v>
      </c>
    </row>
    <row r="6896" spans="2:10">
      <c r="B6896" s="3">
        <v>37293</v>
      </c>
      <c r="C6896" s="10" t="s">
        <v>23</v>
      </c>
      <c r="D6896" s="10" t="s">
        <v>216</v>
      </c>
      <c r="E6896" s="25">
        <v>2</v>
      </c>
      <c r="F6896" s="25">
        <v>3</v>
      </c>
      <c r="G6896" s="10" t="s">
        <v>288</v>
      </c>
      <c r="H6896" s="25">
        <f>INDEX('Appendix 1 - Team Data'!$B$12:$R$112, MATCH(C6896, 'Appendix 1 - Team Data'!$B$12:$B$112,0),4)</f>
        <v>70</v>
      </c>
      <c r="I6896" s="25">
        <f>INDEX('Appendix 1 - Team Data'!$B$12:$R$112, MATCH(D6896, 'Appendix 1 - Team Data'!$B$12:$B$112,0),4)</f>
        <v>70</v>
      </c>
      <c r="J6896" s="25">
        <f t="shared" si="108"/>
        <v>1</v>
      </c>
    </row>
    <row r="6897" spans="2:10">
      <c r="B6897" s="3">
        <v>37293</v>
      </c>
      <c r="C6897" s="10" t="s">
        <v>16</v>
      </c>
      <c r="D6897" s="10" t="s">
        <v>35</v>
      </c>
      <c r="E6897" s="25">
        <v>0</v>
      </c>
      <c r="F6897" s="25">
        <v>1</v>
      </c>
      <c r="G6897" s="10" t="s">
        <v>288</v>
      </c>
      <c r="H6897" s="25">
        <f>INDEX('Appendix 1 - Team Data'!$B$12:$R$112, MATCH(C6897, 'Appendix 1 - Team Data'!$B$12:$B$112,0),4)</f>
        <v>30</v>
      </c>
      <c r="I6897" s="25">
        <f>INDEX('Appendix 1 - Team Data'!$B$12:$R$112, MATCH(D6897, 'Appendix 1 - Team Data'!$B$12:$B$112,0),4)</f>
        <v>90</v>
      </c>
      <c r="J6897" s="25">
        <f t="shared" si="108"/>
        <v>1</v>
      </c>
    </row>
    <row r="6898" spans="2:10">
      <c r="B6898" s="3">
        <v>37294</v>
      </c>
      <c r="C6898" s="10" t="s">
        <v>33</v>
      </c>
      <c r="D6898" s="10" t="s">
        <v>51</v>
      </c>
      <c r="E6898" s="25">
        <v>1</v>
      </c>
      <c r="F6898" s="25">
        <v>2</v>
      </c>
      <c r="G6898" s="10" t="s">
        <v>306</v>
      </c>
      <c r="H6898" s="25">
        <f>INDEX('Appendix 1 - Team Data'!$B$12:$R$112, MATCH(C6898, 'Appendix 1 - Team Data'!$B$12:$B$112,0),4)</f>
        <v>50</v>
      </c>
      <c r="I6898" s="25">
        <f>INDEX('Appendix 1 - Team Data'!$B$12:$R$112, MATCH(D6898, 'Appendix 1 - Team Data'!$B$12:$B$112,0),4)</f>
        <v>70</v>
      </c>
      <c r="J6898" s="25">
        <f t="shared" si="108"/>
        <v>1</v>
      </c>
    </row>
    <row r="6899" spans="2:10">
      <c r="B6899" s="3">
        <v>37299</v>
      </c>
      <c r="C6899" s="10" t="s">
        <v>225</v>
      </c>
      <c r="D6899" s="10" t="s">
        <v>218</v>
      </c>
      <c r="E6899" s="25">
        <v>0</v>
      </c>
      <c r="F6899" s="25">
        <v>1</v>
      </c>
      <c r="G6899" s="10" t="s">
        <v>288</v>
      </c>
      <c r="H6899" s="25">
        <f>INDEX('Appendix 1 - Team Data'!$B$12:$R$112, MATCH(C6899, 'Appendix 1 - Team Data'!$B$12:$B$112,0),4)</f>
        <v>60</v>
      </c>
      <c r="I6899" s="25">
        <f>INDEX('Appendix 1 - Team Data'!$B$12:$R$112, MATCH(D6899, 'Appendix 1 - Team Data'!$B$12:$B$112,0),4)</f>
        <v>70</v>
      </c>
      <c r="J6899" s="25">
        <f t="shared" si="108"/>
        <v>1</v>
      </c>
    </row>
    <row r="6900" spans="2:10">
      <c r="B6900" s="3">
        <v>37300</v>
      </c>
      <c r="C6900" s="10" t="s">
        <v>45</v>
      </c>
      <c r="D6900" s="10" t="s">
        <v>246</v>
      </c>
      <c r="E6900" s="25">
        <v>1</v>
      </c>
      <c r="F6900" s="25">
        <v>0</v>
      </c>
      <c r="G6900" s="10" t="s">
        <v>288</v>
      </c>
      <c r="H6900" s="25">
        <f>INDEX('Appendix 1 - Team Data'!$B$12:$R$112, MATCH(C6900, 'Appendix 1 - Team Data'!$B$12:$B$112,0),4)</f>
        <v>90</v>
      </c>
      <c r="I6900" s="25">
        <f>INDEX('Appendix 1 - Team Data'!$B$12:$R$112, MATCH(D6900, 'Appendix 1 - Team Data'!$B$12:$B$112,0),4)</f>
        <v>30</v>
      </c>
      <c r="J6900" s="25">
        <f t="shared" si="108"/>
        <v>1</v>
      </c>
    </row>
    <row r="6901" spans="2:10">
      <c r="B6901" s="3">
        <v>37300</v>
      </c>
      <c r="C6901" s="10" t="s">
        <v>25</v>
      </c>
      <c r="D6901" s="10" t="s">
        <v>228</v>
      </c>
      <c r="E6901" s="25">
        <v>2</v>
      </c>
      <c r="F6901" s="25">
        <v>1</v>
      </c>
      <c r="G6901" s="10" t="s">
        <v>288</v>
      </c>
      <c r="H6901" s="25">
        <f>INDEX('Appendix 1 - Team Data'!$B$12:$R$112, MATCH(C6901, 'Appendix 1 - Team Data'!$B$12:$B$112,0),4)</f>
        <v>90</v>
      </c>
      <c r="I6901" s="25">
        <f>INDEX('Appendix 1 - Team Data'!$B$12:$R$112, MATCH(D6901, 'Appendix 1 - Team Data'!$B$12:$B$112,0),4)</f>
        <v>50</v>
      </c>
      <c r="J6901" s="25">
        <f t="shared" si="108"/>
        <v>1</v>
      </c>
    </row>
    <row r="6902" spans="2:10">
      <c r="B6902" s="3">
        <v>37300</v>
      </c>
      <c r="C6902" s="10" t="s">
        <v>41</v>
      </c>
      <c r="D6902" s="10" t="s">
        <v>38</v>
      </c>
      <c r="E6902" s="25">
        <v>1</v>
      </c>
      <c r="F6902" s="25">
        <v>2</v>
      </c>
      <c r="G6902" s="10" t="s">
        <v>288</v>
      </c>
      <c r="H6902" s="25">
        <f>INDEX('Appendix 1 - Team Data'!$B$12:$R$112, MATCH(C6902, 'Appendix 1 - Team Data'!$B$12:$B$112,0),4)</f>
        <v>80</v>
      </c>
      <c r="I6902" s="25">
        <f>INDEX('Appendix 1 - Team Data'!$B$12:$R$112, MATCH(D6902, 'Appendix 1 - Team Data'!$B$12:$B$112,0),4)</f>
        <v>70</v>
      </c>
      <c r="J6902" s="25">
        <f t="shared" si="108"/>
        <v>1</v>
      </c>
    </row>
    <row r="6903" spans="2:10">
      <c r="B6903" s="3">
        <v>37300</v>
      </c>
      <c r="C6903" s="10" t="s">
        <v>16</v>
      </c>
      <c r="D6903" s="10" t="s">
        <v>28</v>
      </c>
      <c r="E6903" s="25">
        <v>0</v>
      </c>
      <c r="F6903" s="25">
        <v>1</v>
      </c>
      <c r="G6903" s="10" t="s">
        <v>288</v>
      </c>
      <c r="H6903" s="25">
        <f>INDEX('Appendix 1 - Team Data'!$B$12:$R$112, MATCH(C6903, 'Appendix 1 - Team Data'!$B$12:$B$112,0),4)</f>
        <v>30</v>
      </c>
      <c r="I6903" s="25">
        <f>INDEX('Appendix 1 - Team Data'!$B$12:$R$112, MATCH(D6903, 'Appendix 1 - Team Data'!$B$12:$B$112,0),4)</f>
        <v>80</v>
      </c>
      <c r="J6903" s="25">
        <f t="shared" si="108"/>
        <v>1</v>
      </c>
    </row>
    <row r="6904" spans="2:10">
      <c r="B6904" s="3">
        <v>37300</v>
      </c>
      <c r="C6904" s="10" t="s">
        <v>36</v>
      </c>
      <c r="D6904" s="10" t="s">
        <v>236</v>
      </c>
      <c r="E6904" s="25">
        <v>2</v>
      </c>
      <c r="F6904" s="25">
        <v>1</v>
      </c>
      <c r="G6904" s="10" t="s">
        <v>326</v>
      </c>
      <c r="H6904" s="25">
        <f>INDEX('Appendix 1 - Team Data'!$B$12:$R$112, MATCH(C6904, 'Appendix 1 - Team Data'!$B$12:$B$112,0),4)</f>
        <v>80</v>
      </c>
      <c r="I6904" s="25">
        <f>INDEX('Appendix 1 - Team Data'!$B$12:$R$112, MATCH(D6904, 'Appendix 1 - Team Data'!$B$12:$B$112,0),4)</f>
        <v>40</v>
      </c>
      <c r="J6904" s="25">
        <f t="shared" si="108"/>
        <v>1</v>
      </c>
    </row>
    <row r="6905" spans="2:10">
      <c r="B6905" s="3">
        <v>37300</v>
      </c>
      <c r="C6905" s="10" t="s">
        <v>18</v>
      </c>
      <c r="D6905" s="10" t="s">
        <v>43</v>
      </c>
      <c r="E6905" s="25">
        <v>2</v>
      </c>
      <c r="F6905" s="25">
        <v>1</v>
      </c>
      <c r="G6905" s="10" t="s">
        <v>288</v>
      </c>
      <c r="H6905" s="25">
        <f>INDEX('Appendix 1 - Team Data'!$B$12:$R$112, MATCH(C6905, 'Appendix 1 - Team Data'!$B$12:$B$112,0),4)</f>
        <v>80</v>
      </c>
      <c r="I6905" s="25">
        <f>INDEX('Appendix 1 - Team Data'!$B$12:$R$112, MATCH(D6905, 'Appendix 1 - Team Data'!$B$12:$B$112,0),4)</f>
        <v>70</v>
      </c>
      <c r="J6905" s="25">
        <f t="shared" si="108"/>
        <v>1</v>
      </c>
    </row>
    <row r="6906" spans="2:10">
      <c r="B6906" s="3">
        <v>37316</v>
      </c>
      <c r="C6906" s="10" t="s">
        <v>23</v>
      </c>
      <c r="D6906" s="10" t="s">
        <v>220</v>
      </c>
      <c r="E6906" s="25">
        <v>1</v>
      </c>
      <c r="F6906" s="25">
        <v>0</v>
      </c>
      <c r="G6906" s="10" t="s">
        <v>288</v>
      </c>
      <c r="H6906" s="25">
        <f>INDEX('Appendix 1 - Team Data'!$B$12:$R$112, MATCH(C6906, 'Appendix 1 - Team Data'!$B$12:$B$112,0),4)</f>
        <v>70</v>
      </c>
      <c r="I6906" s="25">
        <f>INDEX('Appendix 1 - Team Data'!$B$12:$R$112, MATCH(D6906, 'Appendix 1 - Team Data'!$B$12:$B$112,0),4)</f>
        <v>60</v>
      </c>
      <c r="J6906" s="25">
        <f t="shared" si="108"/>
        <v>1</v>
      </c>
    </row>
    <row r="6907" spans="2:10">
      <c r="B6907" s="3">
        <v>37335</v>
      </c>
      <c r="C6907" s="10" t="s">
        <v>16</v>
      </c>
      <c r="D6907" s="10" t="s">
        <v>250</v>
      </c>
      <c r="E6907" s="25">
        <v>1</v>
      </c>
      <c r="F6907" s="25">
        <v>0</v>
      </c>
      <c r="G6907" s="10" t="s">
        <v>288</v>
      </c>
      <c r="H6907" s="25">
        <f>INDEX('Appendix 1 - Team Data'!$B$12:$R$112, MATCH(C6907, 'Appendix 1 - Team Data'!$B$12:$B$112,0),4)</f>
        <v>30</v>
      </c>
      <c r="I6907" s="25">
        <f>INDEX('Appendix 1 - Team Data'!$B$12:$R$112, MATCH(D6907, 'Appendix 1 - Team Data'!$B$12:$B$112,0),4)</f>
        <v>20</v>
      </c>
      <c r="J6907" s="25">
        <f t="shared" si="108"/>
        <v>1</v>
      </c>
    </row>
    <row r="6908" spans="2:10">
      <c r="B6908" s="3">
        <v>37336</v>
      </c>
      <c r="C6908" s="10" t="s">
        <v>53</v>
      </c>
      <c r="D6908" s="10" t="s">
        <v>219</v>
      </c>
      <c r="E6908" s="25">
        <v>1</v>
      </c>
      <c r="F6908" s="25">
        <v>0</v>
      </c>
      <c r="G6908" s="10" t="s">
        <v>288</v>
      </c>
      <c r="H6908" s="25">
        <f>INDEX('Appendix 1 - Team Data'!$B$12:$R$112, MATCH(C6908, 'Appendix 1 - Team Data'!$B$12:$B$112,0),4)</f>
        <v>50</v>
      </c>
      <c r="I6908" s="25">
        <f>INDEX('Appendix 1 - Team Data'!$B$12:$R$112, MATCH(D6908, 'Appendix 1 - Team Data'!$B$12:$B$112,0),4)</f>
        <v>60</v>
      </c>
      <c r="J6908" s="25">
        <f t="shared" si="108"/>
        <v>1</v>
      </c>
    </row>
    <row r="6909" spans="2:10">
      <c r="B6909" s="3">
        <v>37342</v>
      </c>
      <c r="C6909" s="10" t="s">
        <v>35</v>
      </c>
      <c r="D6909" s="10" t="s">
        <v>38</v>
      </c>
      <c r="E6909" s="25">
        <v>1</v>
      </c>
      <c r="F6909" s="25">
        <v>0</v>
      </c>
      <c r="G6909" s="10" t="s">
        <v>288</v>
      </c>
      <c r="H6909" s="25">
        <f>INDEX('Appendix 1 - Team Data'!$B$12:$R$112, MATCH(C6909, 'Appendix 1 - Team Data'!$B$12:$B$112,0),4)</f>
        <v>90</v>
      </c>
      <c r="I6909" s="25">
        <f>INDEX('Appendix 1 - Team Data'!$B$12:$R$112, MATCH(D6909, 'Appendix 1 - Team Data'!$B$12:$B$112,0),4)</f>
        <v>70</v>
      </c>
      <c r="J6909" s="25">
        <f t="shared" si="108"/>
        <v>1</v>
      </c>
    </row>
    <row r="6910" spans="2:10">
      <c r="B6910" s="3">
        <v>37342</v>
      </c>
      <c r="C6910" s="10" t="s">
        <v>48</v>
      </c>
      <c r="D6910" s="10" t="s">
        <v>211</v>
      </c>
      <c r="E6910" s="25">
        <v>1</v>
      </c>
      <c r="F6910" s="25">
        <v>2</v>
      </c>
      <c r="G6910" s="10" t="s">
        <v>288</v>
      </c>
      <c r="H6910" s="25">
        <f>INDEX('Appendix 1 - Team Data'!$B$12:$R$112, MATCH(C6910, 'Appendix 1 - Team Data'!$B$12:$B$112,0),4)</f>
        <v>90</v>
      </c>
      <c r="I6910" s="25">
        <f>INDEX('Appendix 1 - Team Data'!$B$12:$R$112, MATCH(D6910, 'Appendix 1 - Team Data'!$B$12:$B$112,0),4)</f>
        <v>90</v>
      </c>
      <c r="J6910" s="25">
        <f t="shared" si="108"/>
        <v>1</v>
      </c>
    </row>
    <row r="6911" spans="2:10">
      <c r="B6911" s="3">
        <v>37342</v>
      </c>
      <c r="C6911" s="10" t="s">
        <v>258</v>
      </c>
      <c r="D6911" s="10" t="s">
        <v>15</v>
      </c>
      <c r="E6911" s="25">
        <v>2</v>
      </c>
      <c r="F6911" s="25">
        <v>1</v>
      </c>
      <c r="G6911" s="10" t="s">
        <v>288</v>
      </c>
      <c r="H6911" s="25">
        <f>INDEX('Appendix 1 - Team Data'!$B$12:$R$112, MATCH(C6911, 'Appendix 1 - Team Data'!$B$12:$B$112,0),4)</f>
        <v>20</v>
      </c>
      <c r="I6911" s="25">
        <f>INDEX('Appendix 1 - Team Data'!$B$12:$R$112, MATCH(D6911, 'Appendix 1 - Team Data'!$B$12:$B$112,0),4)</f>
        <v>50</v>
      </c>
      <c r="J6911" s="25">
        <f t="shared" si="108"/>
        <v>1</v>
      </c>
    </row>
    <row r="6912" spans="2:10">
      <c r="B6912" s="3">
        <v>37342</v>
      </c>
      <c r="C6912" s="10" t="s">
        <v>212</v>
      </c>
      <c r="D6912" s="10" t="s">
        <v>21</v>
      </c>
      <c r="E6912" s="25">
        <v>1</v>
      </c>
      <c r="F6912" s="25">
        <v>0</v>
      </c>
      <c r="G6912" s="10" t="s">
        <v>288</v>
      </c>
      <c r="H6912" s="25">
        <f>INDEX('Appendix 1 - Team Data'!$B$12:$R$112, MATCH(C6912, 'Appendix 1 - Team Data'!$B$12:$B$112,0),4)</f>
        <v>80</v>
      </c>
      <c r="I6912" s="25">
        <f>INDEX('Appendix 1 - Team Data'!$B$12:$R$112, MATCH(D6912, 'Appendix 1 - Team Data'!$B$12:$B$112,0),4)</f>
        <v>90</v>
      </c>
      <c r="J6912" s="25">
        <f t="shared" si="108"/>
        <v>1</v>
      </c>
    </row>
    <row r="6913" spans="2:10">
      <c r="B6913" s="3">
        <v>37342</v>
      </c>
      <c r="C6913" s="10" t="s">
        <v>16</v>
      </c>
      <c r="D6913" s="10" t="s">
        <v>18</v>
      </c>
      <c r="E6913" s="25">
        <v>3</v>
      </c>
      <c r="F6913" s="25">
        <v>2</v>
      </c>
      <c r="G6913" s="10" t="s">
        <v>288</v>
      </c>
      <c r="H6913" s="25">
        <f>INDEX('Appendix 1 - Team Data'!$B$12:$R$112, MATCH(C6913, 'Appendix 1 - Team Data'!$B$12:$B$112,0),4)</f>
        <v>30</v>
      </c>
      <c r="I6913" s="25">
        <f>INDEX('Appendix 1 - Team Data'!$B$12:$R$112, MATCH(D6913, 'Appendix 1 - Team Data'!$B$12:$B$112,0),4)</f>
        <v>80</v>
      </c>
      <c r="J6913" s="25">
        <f t="shared" si="108"/>
        <v>1</v>
      </c>
    </row>
    <row r="6914" spans="2:10">
      <c r="B6914" s="3">
        <v>37342</v>
      </c>
      <c r="C6914" s="10" t="s">
        <v>51</v>
      </c>
      <c r="D6914" s="10" t="s">
        <v>227</v>
      </c>
      <c r="E6914" s="25">
        <v>2</v>
      </c>
      <c r="F6914" s="25">
        <v>1</v>
      </c>
      <c r="G6914" s="10" t="s">
        <v>288</v>
      </c>
      <c r="H6914" s="25">
        <f>INDEX('Appendix 1 - Team Data'!$B$12:$R$112, MATCH(C6914, 'Appendix 1 - Team Data'!$B$12:$B$112,0),4)</f>
        <v>70</v>
      </c>
      <c r="I6914" s="25">
        <f>INDEX('Appendix 1 - Team Data'!$B$12:$R$112, MATCH(D6914, 'Appendix 1 - Team Data'!$B$12:$B$112,0),4)</f>
        <v>50</v>
      </c>
      <c r="J6914" s="25">
        <f t="shared" si="108"/>
        <v>1</v>
      </c>
    </row>
    <row r="6915" spans="2:10">
      <c r="B6915" s="3">
        <v>37363</v>
      </c>
      <c r="C6915" s="10" t="s">
        <v>40</v>
      </c>
      <c r="D6915" s="10" t="s">
        <v>30</v>
      </c>
      <c r="E6915" s="25">
        <v>0</v>
      </c>
      <c r="F6915" s="25">
        <v>1</v>
      </c>
      <c r="G6915" s="10" t="s">
        <v>288</v>
      </c>
      <c r="H6915" s="25">
        <f>INDEX('Appendix 1 - Team Data'!$B$12:$R$112, MATCH(C6915, 'Appendix 1 - Team Data'!$B$12:$B$112,0),4)</f>
        <v>90</v>
      </c>
      <c r="I6915" s="25">
        <f>INDEX('Appendix 1 - Team Data'!$B$12:$R$112, MATCH(D6915, 'Appendix 1 - Team Data'!$B$12:$B$112,0),4)</f>
        <v>90</v>
      </c>
      <c r="J6915" s="25">
        <f t="shared" si="108"/>
        <v>1</v>
      </c>
    </row>
    <row r="6916" spans="2:10">
      <c r="B6916" s="3">
        <v>37363</v>
      </c>
      <c r="C6916" s="10" t="s">
        <v>256</v>
      </c>
      <c r="D6916" s="10" t="s">
        <v>244</v>
      </c>
      <c r="E6916" s="25">
        <v>1</v>
      </c>
      <c r="F6916" s="25">
        <v>0</v>
      </c>
      <c r="G6916" s="10" t="s">
        <v>288</v>
      </c>
      <c r="H6916" s="25">
        <f>INDEX('Appendix 1 - Team Data'!$B$12:$R$112, MATCH(C6916, 'Appendix 1 - Team Data'!$B$12:$B$112,0),4)</f>
        <v>20</v>
      </c>
      <c r="I6916" s="25">
        <f>INDEX('Appendix 1 - Team Data'!$B$12:$R$112, MATCH(D6916, 'Appendix 1 - Team Data'!$B$12:$B$112,0),4)</f>
        <v>30</v>
      </c>
      <c r="J6916" s="25">
        <f t="shared" si="108"/>
        <v>1</v>
      </c>
    </row>
    <row r="6917" spans="2:10">
      <c r="B6917" s="3">
        <v>37363</v>
      </c>
      <c r="C6917" s="10" t="s">
        <v>41</v>
      </c>
      <c r="D6917" s="10" t="s">
        <v>233</v>
      </c>
      <c r="E6917" s="25">
        <v>1</v>
      </c>
      <c r="F6917" s="25">
        <v>0</v>
      </c>
      <c r="G6917" s="10" t="s">
        <v>288</v>
      </c>
      <c r="H6917" s="25">
        <f>INDEX('Appendix 1 - Team Data'!$B$12:$R$112, MATCH(C6917, 'Appendix 1 - Team Data'!$B$12:$B$112,0),4)</f>
        <v>80</v>
      </c>
      <c r="I6917" s="25">
        <f>INDEX('Appendix 1 - Team Data'!$B$12:$R$112, MATCH(D6917, 'Appendix 1 - Team Data'!$B$12:$B$112,0),4)</f>
        <v>40</v>
      </c>
      <c r="J6917" s="25">
        <f t="shared" si="108"/>
        <v>1</v>
      </c>
    </row>
    <row r="6918" spans="2:10">
      <c r="B6918" s="3">
        <v>37363</v>
      </c>
      <c r="C6918" s="10" t="s">
        <v>50</v>
      </c>
      <c r="D6918" s="10" t="s">
        <v>228</v>
      </c>
      <c r="E6918" s="25">
        <v>1</v>
      </c>
      <c r="F6918" s="25">
        <v>2</v>
      </c>
      <c r="G6918" s="10" t="s">
        <v>288</v>
      </c>
      <c r="H6918" s="25">
        <f>INDEX('Appendix 1 - Team Data'!$B$12:$R$112, MATCH(C6918, 'Appendix 1 - Team Data'!$B$12:$B$112,0),4)</f>
        <v>80</v>
      </c>
      <c r="I6918" s="25">
        <f>INDEX('Appendix 1 - Team Data'!$B$12:$R$112, MATCH(D6918, 'Appendix 1 - Team Data'!$B$12:$B$112,0),4)</f>
        <v>50</v>
      </c>
      <c r="J6918" s="25">
        <f t="shared" si="108"/>
        <v>1</v>
      </c>
    </row>
    <row r="6919" spans="2:10">
      <c r="B6919" s="3">
        <v>37363</v>
      </c>
      <c r="C6919" s="10" t="s">
        <v>222</v>
      </c>
      <c r="D6919" s="10" t="s">
        <v>33</v>
      </c>
      <c r="E6919" s="25">
        <v>1</v>
      </c>
      <c r="F6919" s="25">
        <v>2</v>
      </c>
      <c r="G6919" s="10" t="s">
        <v>288</v>
      </c>
      <c r="H6919" s="25">
        <f>INDEX('Appendix 1 - Team Data'!$B$12:$R$112, MATCH(C6919, 'Appendix 1 - Team Data'!$B$12:$B$112,0),4)</f>
        <v>60</v>
      </c>
      <c r="I6919" s="25">
        <f>INDEX('Appendix 1 - Team Data'!$B$12:$R$112, MATCH(D6919, 'Appendix 1 - Team Data'!$B$12:$B$112,0),4)</f>
        <v>50</v>
      </c>
      <c r="J6919" s="25">
        <f t="shared" si="108"/>
        <v>1</v>
      </c>
    </row>
    <row r="6920" spans="2:10">
      <c r="B6920" s="3">
        <v>37363</v>
      </c>
      <c r="C6920" s="10" t="s">
        <v>232</v>
      </c>
      <c r="D6920" s="10" t="s">
        <v>47</v>
      </c>
      <c r="E6920" s="25">
        <v>1</v>
      </c>
      <c r="F6920" s="25">
        <v>0</v>
      </c>
      <c r="G6920" s="10" t="s">
        <v>288</v>
      </c>
      <c r="H6920" s="25">
        <f>INDEX('Appendix 1 - Team Data'!$B$12:$R$112, MATCH(C6920, 'Appendix 1 - Team Data'!$B$12:$B$112,0),4)</f>
        <v>40</v>
      </c>
      <c r="I6920" s="25">
        <f>INDEX('Appendix 1 - Team Data'!$B$12:$R$112, MATCH(D6920, 'Appendix 1 - Team Data'!$B$12:$B$112,0),4)</f>
        <v>40</v>
      </c>
      <c r="J6920" s="25">
        <f t="shared" si="108"/>
        <v>1</v>
      </c>
    </row>
    <row r="6921" spans="2:10">
      <c r="B6921" s="3">
        <v>37363</v>
      </c>
      <c r="C6921" s="10" t="s">
        <v>219</v>
      </c>
      <c r="D6921" s="10" t="s">
        <v>263</v>
      </c>
      <c r="E6921" s="25">
        <v>2</v>
      </c>
      <c r="F6921" s="25">
        <v>1</v>
      </c>
      <c r="G6921" s="10" t="s">
        <v>288</v>
      </c>
      <c r="H6921" s="25">
        <f>INDEX('Appendix 1 - Team Data'!$B$12:$R$112, MATCH(C6921, 'Appendix 1 - Team Data'!$B$12:$B$112,0),4)</f>
        <v>60</v>
      </c>
      <c r="I6921" s="25">
        <f>INDEX('Appendix 1 - Team Data'!$B$12:$R$112, MATCH(D6921, 'Appendix 1 - Team Data'!$B$12:$B$112,0),4)</f>
        <v>10</v>
      </c>
      <c r="J6921" s="25">
        <f t="shared" si="108"/>
        <v>1</v>
      </c>
    </row>
    <row r="6922" spans="2:10">
      <c r="B6922" s="3">
        <v>37375</v>
      </c>
      <c r="C6922" s="10" t="s">
        <v>53</v>
      </c>
      <c r="D6922" s="10" t="s">
        <v>216</v>
      </c>
      <c r="E6922" s="25">
        <v>1</v>
      </c>
      <c r="F6922" s="25">
        <v>0</v>
      </c>
      <c r="G6922" s="10" t="s">
        <v>308</v>
      </c>
      <c r="H6922" s="25">
        <f>INDEX('Appendix 1 - Team Data'!$B$12:$R$112, MATCH(C6922, 'Appendix 1 - Team Data'!$B$12:$B$112,0),4)</f>
        <v>50</v>
      </c>
      <c r="I6922" s="25">
        <f>INDEX('Appendix 1 - Team Data'!$B$12:$R$112, MATCH(D6922, 'Appendix 1 - Team Data'!$B$12:$B$112,0),4)</f>
        <v>70</v>
      </c>
      <c r="J6922" s="25">
        <f t="shared" si="108"/>
        <v>1</v>
      </c>
    </row>
    <row r="6923" spans="2:10">
      <c r="B6923" s="3">
        <v>37384</v>
      </c>
      <c r="C6923" s="10" t="s">
        <v>218</v>
      </c>
      <c r="D6923" s="10" t="s">
        <v>38</v>
      </c>
      <c r="E6923" s="25">
        <v>1</v>
      </c>
      <c r="F6923" s="25">
        <v>0</v>
      </c>
      <c r="G6923" s="10" t="s">
        <v>288</v>
      </c>
      <c r="H6923" s="25">
        <f>INDEX('Appendix 1 - Team Data'!$B$12:$R$112, MATCH(C6923, 'Appendix 1 - Team Data'!$B$12:$B$112,0),4)</f>
        <v>70</v>
      </c>
      <c r="I6923" s="25">
        <f>INDEX('Appendix 1 - Team Data'!$B$12:$R$112, MATCH(D6923, 'Appendix 1 - Team Data'!$B$12:$B$112,0),4)</f>
        <v>70</v>
      </c>
      <c r="J6923" s="25">
        <f t="shared" si="108"/>
        <v>1</v>
      </c>
    </row>
    <row r="6924" spans="2:10">
      <c r="B6924" s="3">
        <v>37385</v>
      </c>
      <c r="C6924" s="10" t="s">
        <v>37</v>
      </c>
      <c r="D6924" s="10" t="s">
        <v>52</v>
      </c>
      <c r="E6924" s="25">
        <v>1</v>
      </c>
      <c r="F6924" s="25">
        <v>2</v>
      </c>
      <c r="G6924" s="10" t="s">
        <v>288</v>
      </c>
      <c r="H6924" s="25">
        <f>INDEX('Appendix 1 - Team Data'!$B$12:$R$112, MATCH(C6924, 'Appendix 1 - Team Data'!$B$12:$B$112,0),4)</f>
        <v>60</v>
      </c>
      <c r="I6924" s="25">
        <f>INDEX('Appendix 1 - Team Data'!$B$12:$R$112, MATCH(D6924, 'Appendix 1 - Team Data'!$B$12:$B$112,0),4)</f>
        <v>90</v>
      </c>
      <c r="J6924" s="25">
        <f t="shared" si="108"/>
        <v>1</v>
      </c>
    </row>
    <row r="6925" spans="2:10">
      <c r="B6925" s="3">
        <v>37388</v>
      </c>
      <c r="C6925" s="10" t="s">
        <v>41</v>
      </c>
      <c r="D6925" s="10" t="s">
        <v>52</v>
      </c>
      <c r="E6925" s="25">
        <v>2</v>
      </c>
      <c r="F6925" s="25">
        <v>1</v>
      </c>
      <c r="G6925" s="10" t="s">
        <v>288</v>
      </c>
      <c r="H6925" s="25">
        <f>INDEX('Appendix 1 - Team Data'!$B$12:$R$112, MATCH(C6925, 'Appendix 1 - Team Data'!$B$12:$B$112,0),4)</f>
        <v>80</v>
      </c>
      <c r="I6925" s="25">
        <f>INDEX('Appendix 1 - Team Data'!$B$12:$R$112, MATCH(D6925, 'Appendix 1 - Team Data'!$B$12:$B$112,0),4)</f>
        <v>90</v>
      </c>
      <c r="J6925" s="25">
        <f t="shared" si="108"/>
        <v>1</v>
      </c>
    </row>
    <row r="6926" spans="2:10">
      <c r="B6926" s="3">
        <v>37390</v>
      </c>
      <c r="C6926" s="10" t="s">
        <v>16</v>
      </c>
      <c r="D6926" s="10" t="s">
        <v>51</v>
      </c>
      <c r="E6926" s="25">
        <v>3</v>
      </c>
      <c r="F6926" s="25">
        <v>2</v>
      </c>
      <c r="G6926" s="10" t="s">
        <v>288</v>
      </c>
      <c r="H6926" s="25">
        <f>INDEX('Appendix 1 - Team Data'!$B$12:$R$112, MATCH(C6926, 'Appendix 1 - Team Data'!$B$12:$B$112,0),4)</f>
        <v>30</v>
      </c>
      <c r="I6926" s="25">
        <f>INDEX('Appendix 1 - Team Data'!$B$12:$R$112, MATCH(D6926, 'Appendix 1 - Team Data'!$B$12:$B$112,0),4)</f>
        <v>70</v>
      </c>
      <c r="J6926" s="25">
        <f t="shared" si="108"/>
        <v>1</v>
      </c>
    </row>
    <row r="6927" spans="2:10">
      <c r="B6927" s="3">
        <v>37390</v>
      </c>
      <c r="C6927" s="10" t="s">
        <v>214</v>
      </c>
      <c r="D6927" s="10" t="s">
        <v>40</v>
      </c>
      <c r="E6927" s="25">
        <v>1</v>
      </c>
      <c r="F6927" s="25">
        <v>0</v>
      </c>
      <c r="G6927" s="10" t="s">
        <v>288</v>
      </c>
      <c r="H6927" s="25">
        <f>INDEX('Appendix 1 - Team Data'!$B$12:$R$112, MATCH(C6927, 'Appendix 1 - Team Data'!$B$12:$B$112,0),4)</f>
        <v>70</v>
      </c>
      <c r="I6927" s="25">
        <f>INDEX('Appendix 1 - Team Data'!$B$12:$R$112, MATCH(D6927, 'Appendix 1 - Team Data'!$B$12:$B$112,0),4)</f>
        <v>90</v>
      </c>
      <c r="J6927" s="25">
        <f t="shared" si="108"/>
        <v>1</v>
      </c>
    </row>
    <row r="6928" spans="2:10">
      <c r="B6928" s="3">
        <v>37392</v>
      </c>
      <c r="C6928" s="10" t="s">
        <v>221</v>
      </c>
      <c r="D6928" s="10" t="s">
        <v>33</v>
      </c>
      <c r="E6928" s="25">
        <v>1</v>
      </c>
      <c r="F6928" s="25">
        <v>2</v>
      </c>
      <c r="G6928" s="10" t="s">
        <v>288</v>
      </c>
      <c r="H6928" s="25">
        <f>INDEX('Appendix 1 - Team Data'!$B$12:$R$112, MATCH(C6928, 'Appendix 1 - Team Data'!$B$12:$B$112,0),4)</f>
        <v>60</v>
      </c>
      <c r="I6928" s="25">
        <f>INDEX('Appendix 1 - Team Data'!$B$12:$R$112, MATCH(D6928, 'Appendix 1 - Team Data'!$B$12:$B$112,0),4)</f>
        <v>50</v>
      </c>
      <c r="J6928" s="25">
        <f t="shared" si="108"/>
        <v>1</v>
      </c>
    </row>
    <row r="6929" spans="2:10">
      <c r="B6929" s="3">
        <v>37392</v>
      </c>
      <c r="C6929" s="10" t="s">
        <v>41</v>
      </c>
      <c r="D6929" s="10" t="s">
        <v>227</v>
      </c>
      <c r="E6929" s="25">
        <v>1</v>
      </c>
      <c r="F6929" s="25">
        <v>0</v>
      </c>
      <c r="G6929" s="10" t="s">
        <v>288</v>
      </c>
      <c r="H6929" s="25">
        <f>INDEX('Appendix 1 - Team Data'!$B$12:$R$112, MATCH(C6929, 'Appendix 1 - Team Data'!$B$12:$B$112,0),4)</f>
        <v>80</v>
      </c>
      <c r="I6929" s="25">
        <f>INDEX('Appendix 1 - Team Data'!$B$12:$R$112, MATCH(D6929, 'Appendix 1 - Team Data'!$B$12:$B$112,0),4)</f>
        <v>50</v>
      </c>
      <c r="J6929" s="25">
        <f t="shared" si="108"/>
        <v>1</v>
      </c>
    </row>
    <row r="6930" spans="2:10">
      <c r="B6930" s="3">
        <v>37393</v>
      </c>
      <c r="C6930" s="10" t="s">
        <v>28</v>
      </c>
      <c r="D6930" s="10" t="s">
        <v>231</v>
      </c>
      <c r="E6930" s="25">
        <v>2</v>
      </c>
      <c r="F6930" s="25">
        <v>1</v>
      </c>
      <c r="G6930" s="10" t="s">
        <v>288</v>
      </c>
      <c r="H6930" s="25">
        <f>INDEX('Appendix 1 - Team Data'!$B$12:$R$112, MATCH(C6930, 'Appendix 1 - Team Data'!$B$12:$B$112,0),4)</f>
        <v>80</v>
      </c>
      <c r="I6930" s="25">
        <f>INDEX('Appendix 1 - Team Data'!$B$12:$R$112, MATCH(D6930, 'Appendix 1 - Team Data'!$B$12:$B$112,0),4)</f>
        <v>40</v>
      </c>
      <c r="J6930" s="25">
        <f t="shared" si="108"/>
        <v>1</v>
      </c>
    </row>
    <row r="6931" spans="2:10">
      <c r="B6931" s="3">
        <v>37393</v>
      </c>
      <c r="C6931" s="10" t="s">
        <v>42</v>
      </c>
      <c r="D6931" s="10" t="s">
        <v>215</v>
      </c>
      <c r="E6931" s="25">
        <v>1</v>
      </c>
      <c r="F6931" s="25">
        <v>2</v>
      </c>
      <c r="G6931" s="10" t="s">
        <v>288</v>
      </c>
      <c r="H6931" s="25">
        <f>INDEX('Appendix 1 - Team Data'!$B$12:$R$112, MATCH(C6931, 'Appendix 1 - Team Data'!$B$12:$B$112,0),4)</f>
        <v>80</v>
      </c>
      <c r="I6931" s="25">
        <f>INDEX('Appendix 1 - Team Data'!$B$12:$R$112, MATCH(D6931, 'Appendix 1 - Team Data'!$B$12:$B$112,0),4)</f>
        <v>70</v>
      </c>
      <c r="J6931" s="25">
        <f t="shared" si="108"/>
        <v>1</v>
      </c>
    </row>
    <row r="6932" spans="2:10">
      <c r="B6932" s="3">
        <v>37394</v>
      </c>
      <c r="C6932" s="10" t="s">
        <v>25</v>
      </c>
      <c r="D6932" s="10" t="s">
        <v>45</v>
      </c>
      <c r="E6932" s="25">
        <v>1</v>
      </c>
      <c r="F6932" s="25">
        <v>2</v>
      </c>
      <c r="G6932" s="10" t="s">
        <v>288</v>
      </c>
      <c r="H6932" s="25">
        <f>INDEX('Appendix 1 - Team Data'!$B$12:$R$112, MATCH(C6932, 'Appendix 1 - Team Data'!$B$12:$B$112,0),4)</f>
        <v>90</v>
      </c>
      <c r="I6932" s="25">
        <f>INDEX('Appendix 1 - Team Data'!$B$12:$R$112, MATCH(D6932, 'Appendix 1 - Team Data'!$B$12:$B$112,0),4)</f>
        <v>90</v>
      </c>
      <c r="J6932" s="25">
        <f t="shared" si="108"/>
        <v>1</v>
      </c>
    </row>
    <row r="6933" spans="2:10">
      <c r="B6933" s="3">
        <v>37394</v>
      </c>
      <c r="C6933" s="10" t="s">
        <v>247</v>
      </c>
      <c r="D6933" s="10" t="s">
        <v>33</v>
      </c>
      <c r="E6933" s="25">
        <v>0</v>
      </c>
      <c r="F6933" s="25">
        <v>1</v>
      </c>
      <c r="G6933" s="10" t="s">
        <v>288</v>
      </c>
      <c r="H6933" s="25">
        <f>INDEX('Appendix 1 - Team Data'!$B$12:$R$112, MATCH(C6933, 'Appendix 1 - Team Data'!$B$12:$B$112,0),4)</f>
        <v>30</v>
      </c>
      <c r="I6933" s="25">
        <f>INDEX('Appendix 1 - Team Data'!$B$12:$R$112, MATCH(D6933, 'Appendix 1 - Team Data'!$B$12:$B$112,0),4)</f>
        <v>50</v>
      </c>
      <c r="J6933" s="25">
        <f t="shared" ref="J6933:J6996" si="109">ABS(F6933-E6933)</f>
        <v>1</v>
      </c>
    </row>
    <row r="6934" spans="2:10">
      <c r="B6934" s="3">
        <v>37394</v>
      </c>
      <c r="C6934" s="10" t="s">
        <v>50</v>
      </c>
      <c r="D6934" s="10" t="s">
        <v>258</v>
      </c>
      <c r="E6934" s="25">
        <v>1</v>
      </c>
      <c r="F6934" s="25">
        <v>0</v>
      </c>
      <c r="G6934" s="10" t="s">
        <v>288</v>
      </c>
      <c r="H6934" s="25">
        <f>INDEX('Appendix 1 - Team Data'!$B$12:$R$112, MATCH(C6934, 'Appendix 1 - Team Data'!$B$12:$B$112,0),4)</f>
        <v>80</v>
      </c>
      <c r="I6934" s="25">
        <f>INDEX('Appendix 1 - Team Data'!$B$12:$R$112, MATCH(D6934, 'Appendix 1 - Team Data'!$B$12:$B$112,0),4)</f>
        <v>20</v>
      </c>
      <c r="J6934" s="25">
        <f t="shared" si="109"/>
        <v>1</v>
      </c>
    </row>
    <row r="6935" spans="2:10">
      <c r="B6935" s="3">
        <v>37399</v>
      </c>
      <c r="C6935" s="10" t="s">
        <v>218</v>
      </c>
      <c r="D6935" s="10" t="s">
        <v>51</v>
      </c>
      <c r="E6935" s="25">
        <v>0</v>
      </c>
      <c r="F6935" s="25">
        <v>1</v>
      </c>
      <c r="G6935" s="10" t="s">
        <v>288</v>
      </c>
      <c r="H6935" s="25">
        <f>INDEX('Appendix 1 - Team Data'!$B$12:$R$112, MATCH(C6935, 'Appendix 1 - Team Data'!$B$12:$B$112,0),4)</f>
        <v>70</v>
      </c>
      <c r="I6935" s="25">
        <f>INDEX('Appendix 1 - Team Data'!$B$12:$R$112, MATCH(D6935, 'Appendix 1 - Team Data'!$B$12:$B$112,0),4)</f>
        <v>70</v>
      </c>
      <c r="J6935" s="25">
        <f t="shared" si="109"/>
        <v>1</v>
      </c>
    </row>
    <row r="6936" spans="2:10">
      <c r="B6936" s="3">
        <v>37402</v>
      </c>
      <c r="C6936" s="10" t="s">
        <v>45</v>
      </c>
      <c r="D6936" s="10" t="s">
        <v>37</v>
      </c>
      <c r="E6936" s="25">
        <v>1</v>
      </c>
      <c r="F6936" s="25">
        <v>0</v>
      </c>
      <c r="G6936" s="10" t="s">
        <v>288</v>
      </c>
      <c r="H6936" s="25">
        <f>INDEX('Appendix 1 - Team Data'!$B$12:$R$112, MATCH(C6936, 'Appendix 1 - Team Data'!$B$12:$B$112,0),4)</f>
        <v>90</v>
      </c>
      <c r="I6936" s="25">
        <f>INDEX('Appendix 1 - Team Data'!$B$12:$R$112, MATCH(D6936, 'Appendix 1 - Team Data'!$B$12:$B$112,0),4)</f>
        <v>60</v>
      </c>
      <c r="J6936" s="25">
        <f t="shared" si="109"/>
        <v>1</v>
      </c>
    </row>
    <row r="6937" spans="2:10">
      <c r="B6937" s="3">
        <v>37402</v>
      </c>
      <c r="C6937" s="10" t="s">
        <v>28</v>
      </c>
      <c r="D6937" s="10" t="s">
        <v>47</v>
      </c>
      <c r="E6937" s="25">
        <v>2</v>
      </c>
      <c r="F6937" s="25">
        <v>1</v>
      </c>
      <c r="G6937" s="10" t="s">
        <v>288</v>
      </c>
      <c r="H6937" s="25">
        <f>INDEX('Appendix 1 - Team Data'!$B$12:$R$112, MATCH(C6937, 'Appendix 1 - Team Data'!$B$12:$B$112,0),4)</f>
        <v>80</v>
      </c>
      <c r="I6937" s="25">
        <f>INDEX('Appendix 1 - Team Data'!$B$12:$R$112, MATCH(D6937, 'Appendix 1 - Team Data'!$B$12:$B$112,0),4)</f>
        <v>40</v>
      </c>
      <c r="J6937" s="25">
        <f t="shared" si="109"/>
        <v>1</v>
      </c>
    </row>
    <row r="6938" spans="2:10">
      <c r="B6938" s="3">
        <v>37402</v>
      </c>
      <c r="C6938" s="10" t="s">
        <v>43</v>
      </c>
      <c r="D6938" s="10" t="s">
        <v>25</v>
      </c>
      <c r="E6938" s="25">
        <v>2</v>
      </c>
      <c r="F6938" s="25">
        <v>3</v>
      </c>
      <c r="G6938" s="10" t="s">
        <v>288</v>
      </c>
      <c r="H6938" s="25">
        <f>INDEX('Appendix 1 - Team Data'!$B$12:$R$112, MATCH(C6938, 'Appendix 1 - Team Data'!$B$12:$B$112,0),4)</f>
        <v>70</v>
      </c>
      <c r="I6938" s="25">
        <f>INDEX('Appendix 1 - Team Data'!$B$12:$R$112, MATCH(D6938, 'Appendix 1 - Team Data'!$B$12:$B$112,0),4)</f>
        <v>90</v>
      </c>
      <c r="J6938" s="25">
        <f t="shared" si="109"/>
        <v>1</v>
      </c>
    </row>
    <row r="6939" spans="2:10">
      <c r="B6939" s="3">
        <v>37407</v>
      </c>
      <c r="C6939" s="10" t="s">
        <v>25</v>
      </c>
      <c r="D6939" s="10" t="s">
        <v>51</v>
      </c>
      <c r="E6939" s="25">
        <v>0</v>
      </c>
      <c r="F6939" s="25">
        <v>1</v>
      </c>
      <c r="G6939" s="10" t="s">
        <v>286</v>
      </c>
      <c r="H6939" s="25">
        <f>INDEX('Appendix 1 - Team Data'!$B$12:$R$112, MATCH(C6939, 'Appendix 1 - Team Data'!$B$12:$B$112,0),4)</f>
        <v>90</v>
      </c>
      <c r="I6939" s="25">
        <f>INDEX('Appendix 1 - Team Data'!$B$12:$R$112, MATCH(D6939, 'Appendix 1 - Team Data'!$B$12:$B$112,0),4)</f>
        <v>70</v>
      </c>
      <c r="J6939" s="25">
        <f t="shared" si="109"/>
        <v>1</v>
      </c>
    </row>
    <row r="6940" spans="2:10">
      <c r="B6940" s="3">
        <v>37408</v>
      </c>
      <c r="C6940" s="10" t="s">
        <v>18</v>
      </c>
      <c r="D6940" s="10" t="s">
        <v>28</v>
      </c>
      <c r="E6940" s="25">
        <v>1</v>
      </c>
      <c r="F6940" s="25">
        <v>2</v>
      </c>
      <c r="G6940" s="10" t="s">
        <v>286</v>
      </c>
      <c r="H6940" s="25">
        <f>INDEX('Appendix 1 - Team Data'!$B$12:$R$112, MATCH(C6940, 'Appendix 1 - Team Data'!$B$12:$B$112,0),4)</f>
        <v>80</v>
      </c>
      <c r="I6940" s="25">
        <f>INDEX('Appendix 1 - Team Data'!$B$12:$R$112, MATCH(D6940, 'Appendix 1 - Team Data'!$B$12:$B$112,0),4)</f>
        <v>80</v>
      </c>
      <c r="J6940" s="25">
        <f t="shared" si="109"/>
        <v>1</v>
      </c>
    </row>
    <row r="6941" spans="2:10">
      <c r="B6941" s="3">
        <v>37409</v>
      </c>
      <c r="C6941" s="10" t="s">
        <v>30</v>
      </c>
      <c r="D6941" s="10" t="s">
        <v>33</v>
      </c>
      <c r="E6941" s="25">
        <v>1</v>
      </c>
      <c r="F6941" s="25">
        <v>0</v>
      </c>
      <c r="G6941" s="10" t="s">
        <v>286</v>
      </c>
      <c r="H6941" s="25">
        <f>INDEX('Appendix 1 - Team Data'!$B$12:$R$112, MATCH(C6941, 'Appendix 1 - Team Data'!$B$12:$B$112,0),4)</f>
        <v>90</v>
      </c>
      <c r="I6941" s="25">
        <f>INDEX('Appendix 1 - Team Data'!$B$12:$R$112, MATCH(D6941, 'Appendix 1 - Team Data'!$B$12:$B$112,0),4)</f>
        <v>50</v>
      </c>
      <c r="J6941" s="25">
        <f t="shared" si="109"/>
        <v>1</v>
      </c>
    </row>
    <row r="6942" spans="2:10">
      <c r="B6942" s="3">
        <v>37410</v>
      </c>
      <c r="C6942" s="10" t="s">
        <v>35</v>
      </c>
      <c r="D6942" s="10" t="s">
        <v>225</v>
      </c>
      <c r="E6942" s="25">
        <v>2</v>
      </c>
      <c r="F6942" s="25">
        <v>1</v>
      </c>
      <c r="G6942" s="10" t="s">
        <v>286</v>
      </c>
      <c r="H6942" s="25">
        <f>INDEX('Appendix 1 - Team Data'!$B$12:$R$112, MATCH(C6942, 'Appendix 1 - Team Data'!$B$12:$B$112,0),4)</f>
        <v>90</v>
      </c>
      <c r="I6942" s="25">
        <f>INDEX('Appendix 1 - Team Data'!$B$12:$R$112, MATCH(D6942, 'Appendix 1 - Team Data'!$B$12:$B$112,0),4)</f>
        <v>60</v>
      </c>
      <c r="J6942" s="25">
        <f t="shared" si="109"/>
        <v>1</v>
      </c>
    </row>
    <row r="6943" spans="2:10">
      <c r="B6943" s="3">
        <v>37410</v>
      </c>
      <c r="C6943" s="10" t="s">
        <v>32</v>
      </c>
      <c r="D6943" s="10" t="s">
        <v>41</v>
      </c>
      <c r="E6943" s="25">
        <v>0</v>
      </c>
      <c r="F6943" s="25">
        <v>1</v>
      </c>
      <c r="G6943" s="10" t="s">
        <v>286</v>
      </c>
      <c r="H6943" s="25">
        <f>INDEX('Appendix 1 - Team Data'!$B$12:$R$112, MATCH(C6943, 'Appendix 1 - Team Data'!$B$12:$B$112,0),4)</f>
        <v>80</v>
      </c>
      <c r="I6943" s="25">
        <f>INDEX('Appendix 1 - Team Data'!$B$12:$R$112, MATCH(D6943, 'Appendix 1 - Team Data'!$B$12:$B$112,0),4)</f>
        <v>80</v>
      </c>
      <c r="J6943" s="25">
        <f t="shared" si="109"/>
        <v>1</v>
      </c>
    </row>
    <row r="6944" spans="2:10">
      <c r="B6944" s="3">
        <v>37413</v>
      </c>
      <c r="C6944" s="10" t="s">
        <v>231</v>
      </c>
      <c r="D6944" s="10" t="s">
        <v>16</v>
      </c>
      <c r="E6944" s="25">
        <v>1</v>
      </c>
      <c r="F6944" s="25">
        <v>0</v>
      </c>
      <c r="G6944" s="10" t="s">
        <v>286</v>
      </c>
      <c r="H6944" s="25">
        <f>INDEX('Appendix 1 - Team Data'!$B$12:$R$112, MATCH(C6944, 'Appendix 1 - Team Data'!$B$12:$B$112,0),4)</f>
        <v>40</v>
      </c>
      <c r="I6944" s="25">
        <f>INDEX('Appendix 1 - Team Data'!$B$12:$R$112, MATCH(D6944, 'Appendix 1 - Team Data'!$B$12:$B$112,0),4)</f>
        <v>30</v>
      </c>
      <c r="J6944" s="25">
        <f t="shared" si="109"/>
        <v>1</v>
      </c>
    </row>
    <row r="6945" spans="2:10">
      <c r="B6945" s="3">
        <v>37414</v>
      </c>
      <c r="C6945" s="10" t="s">
        <v>30</v>
      </c>
      <c r="D6945" s="10" t="s">
        <v>48</v>
      </c>
      <c r="E6945" s="25">
        <v>0</v>
      </c>
      <c r="F6945" s="25">
        <v>1</v>
      </c>
      <c r="G6945" s="10" t="s">
        <v>286</v>
      </c>
      <c r="H6945" s="25">
        <f>INDEX('Appendix 1 - Team Data'!$B$12:$R$112, MATCH(C6945, 'Appendix 1 - Team Data'!$B$12:$B$112,0),4)</f>
        <v>90</v>
      </c>
      <c r="I6945" s="25">
        <f>INDEX('Appendix 1 - Team Data'!$B$12:$R$112, MATCH(D6945, 'Appendix 1 - Team Data'!$B$12:$B$112,0),4)</f>
        <v>90</v>
      </c>
      <c r="J6945" s="25">
        <f t="shared" si="109"/>
        <v>1</v>
      </c>
    </row>
    <row r="6946" spans="2:10">
      <c r="B6946" s="3">
        <v>37414</v>
      </c>
      <c r="C6946" s="10" t="s">
        <v>42</v>
      </c>
      <c r="D6946" s="10" t="s">
        <v>33</v>
      </c>
      <c r="E6946" s="25">
        <v>2</v>
      </c>
      <c r="F6946" s="25">
        <v>1</v>
      </c>
      <c r="G6946" s="10" t="s">
        <v>286</v>
      </c>
      <c r="H6946" s="25">
        <f>INDEX('Appendix 1 - Team Data'!$B$12:$R$112, MATCH(C6946, 'Appendix 1 - Team Data'!$B$12:$B$112,0),4)</f>
        <v>80</v>
      </c>
      <c r="I6946" s="25">
        <f>INDEX('Appendix 1 - Team Data'!$B$12:$R$112, MATCH(D6946, 'Appendix 1 - Team Data'!$B$12:$B$112,0),4)</f>
        <v>50</v>
      </c>
      <c r="J6946" s="25">
        <f t="shared" si="109"/>
        <v>1</v>
      </c>
    </row>
    <row r="6947" spans="2:10">
      <c r="B6947" s="3">
        <v>37415</v>
      </c>
      <c r="C6947" s="10" t="s">
        <v>211</v>
      </c>
      <c r="D6947" s="10" t="s">
        <v>32</v>
      </c>
      <c r="E6947" s="25">
        <v>1</v>
      </c>
      <c r="F6947" s="25">
        <v>2</v>
      </c>
      <c r="G6947" s="10" t="s">
        <v>286</v>
      </c>
      <c r="H6947" s="25">
        <f>INDEX('Appendix 1 - Team Data'!$B$12:$R$112, MATCH(C6947, 'Appendix 1 - Team Data'!$B$12:$B$112,0),4)</f>
        <v>90</v>
      </c>
      <c r="I6947" s="25">
        <f>INDEX('Appendix 1 - Team Data'!$B$12:$R$112, MATCH(D6947, 'Appendix 1 - Team Data'!$B$12:$B$112,0),4)</f>
        <v>80</v>
      </c>
      <c r="J6947" s="25">
        <f t="shared" si="109"/>
        <v>1</v>
      </c>
    </row>
    <row r="6948" spans="2:10">
      <c r="B6948" s="3">
        <v>37415</v>
      </c>
      <c r="C6948" s="10" t="s">
        <v>250</v>
      </c>
      <c r="D6948" s="10" t="s">
        <v>232</v>
      </c>
      <c r="E6948" s="25">
        <v>1</v>
      </c>
      <c r="F6948" s="25">
        <v>0</v>
      </c>
      <c r="G6948" s="10" t="s">
        <v>286</v>
      </c>
      <c r="H6948" s="25">
        <f>INDEX('Appendix 1 - Team Data'!$B$12:$R$112, MATCH(C6948, 'Appendix 1 - Team Data'!$B$12:$B$112,0),4)</f>
        <v>20</v>
      </c>
      <c r="I6948" s="25">
        <f>INDEX('Appendix 1 - Team Data'!$B$12:$R$112, MATCH(D6948, 'Appendix 1 - Team Data'!$B$12:$B$112,0),4)</f>
        <v>40</v>
      </c>
      <c r="J6948" s="25">
        <f t="shared" si="109"/>
        <v>1</v>
      </c>
    </row>
    <row r="6949" spans="2:10">
      <c r="B6949" s="3">
        <v>37416</v>
      </c>
      <c r="C6949" s="10" t="s">
        <v>53</v>
      </c>
      <c r="D6949" s="10" t="s">
        <v>15</v>
      </c>
      <c r="E6949" s="25">
        <v>1</v>
      </c>
      <c r="F6949" s="25">
        <v>0</v>
      </c>
      <c r="G6949" s="10" t="s">
        <v>286</v>
      </c>
      <c r="H6949" s="25">
        <f>INDEX('Appendix 1 - Team Data'!$B$12:$R$112, MATCH(C6949, 'Appendix 1 - Team Data'!$B$12:$B$112,0),4)</f>
        <v>50</v>
      </c>
      <c r="I6949" s="25">
        <f>INDEX('Appendix 1 - Team Data'!$B$12:$R$112, MATCH(D6949, 'Appendix 1 - Team Data'!$B$12:$B$112,0),4)</f>
        <v>50</v>
      </c>
      <c r="J6949" s="25">
        <f t="shared" si="109"/>
        <v>1</v>
      </c>
    </row>
    <row r="6950" spans="2:10">
      <c r="B6950" s="3">
        <v>37416</v>
      </c>
      <c r="C6950" s="10" t="s">
        <v>41</v>
      </c>
      <c r="D6950" s="10" t="s">
        <v>218</v>
      </c>
      <c r="E6950" s="25">
        <v>2</v>
      </c>
      <c r="F6950" s="25">
        <v>1</v>
      </c>
      <c r="G6950" s="10" t="s">
        <v>286</v>
      </c>
      <c r="H6950" s="25">
        <f>INDEX('Appendix 1 - Team Data'!$B$12:$R$112, MATCH(C6950, 'Appendix 1 - Team Data'!$B$12:$B$112,0),4)</f>
        <v>80</v>
      </c>
      <c r="I6950" s="25">
        <f>INDEX('Appendix 1 - Team Data'!$B$12:$R$112, MATCH(D6950, 'Appendix 1 - Team Data'!$B$12:$B$112,0),4)</f>
        <v>70</v>
      </c>
      <c r="J6950" s="25">
        <f t="shared" si="109"/>
        <v>1</v>
      </c>
    </row>
    <row r="6951" spans="2:10">
      <c r="B6951" s="3">
        <v>37419</v>
      </c>
      <c r="C6951" s="10" t="s">
        <v>250</v>
      </c>
      <c r="D6951" s="10" t="s">
        <v>21</v>
      </c>
      <c r="E6951" s="25">
        <v>2</v>
      </c>
      <c r="F6951" s="25">
        <v>3</v>
      </c>
      <c r="G6951" s="10" t="s">
        <v>286</v>
      </c>
      <c r="H6951" s="25">
        <f>INDEX('Appendix 1 - Team Data'!$B$12:$R$112, MATCH(C6951, 'Appendix 1 - Team Data'!$B$12:$B$112,0),4)</f>
        <v>20</v>
      </c>
      <c r="I6951" s="25">
        <f>INDEX('Appendix 1 - Team Data'!$B$12:$R$112, MATCH(D6951, 'Appendix 1 - Team Data'!$B$12:$B$112,0),4)</f>
        <v>90</v>
      </c>
      <c r="J6951" s="25">
        <f t="shared" si="109"/>
        <v>1</v>
      </c>
    </row>
    <row r="6952" spans="2:10">
      <c r="B6952" s="3">
        <v>37420</v>
      </c>
      <c r="C6952" s="10" t="s">
        <v>218</v>
      </c>
      <c r="D6952" s="10" t="s">
        <v>32</v>
      </c>
      <c r="E6952" s="25">
        <v>1</v>
      </c>
      <c r="F6952" s="25">
        <v>0</v>
      </c>
      <c r="G6952" s="10" t="s">
        <v>286</v>
      </c>
      <c r="H6952" s="25">
        <f>INDEX('Appendix 1 - Team Data'!$B$12:$R$112, MATCH(C6952, 'Appendix 1 - Team Data'!$B$12:$B$112,0),4)</f>
        <v>70</v>
      </c>
      <c r="I6952" s="25">
        <f>INDEX('Appendix 1 - Team Data'!$B$12:$R$112, MATCH(D6952, 'Appendix 1 - Team Data'!$B$12:$B$112,0),4)</f>
        <v>80</v>
      </c>
      <c r="J6952" s="25">
        <f t="shared" si="109"/>
        <v>1</v>
      </c>
    </row>
    <row r="6953" spans="2:10">
      <c r="B6953" s="3">
        <v>37421</v>
      </c>
      <c r="C6953" s="10" t="s">
        <v>45</v>
      </c>
      <c r="D6953" s="10" t="s">
        <v>15</v>
      </c>
      <c r="E6953" s="25">
        <v>3</v>
      </c>
      <c r="F6953" s="25">
        <v>2</v>
      </c>
      <c r="G6953" s="10" t="s">
        <v>286</v>
      </c>
      <c r="H6953" s="25">
        <f>INDEX('Appendix 1 - Team Data'!$B$12:$R$112, MATCH(C6953, 'Appendix 1 - Team Data'!$B$12:$B$112,0),4)</f>
        <v>90</v>
      </c>
      <c r="I6953" s="25">
        <f>INDEX('Appendix 1 - Team Data'!$B$12:$R$112, MATCH(D6953, 'Appendix 1 - Team Data'!$B$12:$B$112,0),4)</f>
        <v>50</v>
      </c>
      <c r="J6953" s="25">
        <f t="shared" si="109"/>
        <v>1</v>
      </c>
    </row>
    <row r="6954" spans="2:10">
      <c r="B6954" s="3">
        <v>37421</v>
      </c>
      <c r="C6954" s="10" t="s">
        <v>20</v>
      </c>
      <c r="D6954" s="10" t="s">
        <v>43</v>
      </c>
      <c r="E6954" s="25">
        <v>0</v>
      </c>
      <c r="F6954" s="25">
        <v>1</v>
      </c>
      <c r="G6954" s="10" t="s">
        <v>286</v>
      </c>
      <c r="H6954" s="25">
        <f>INDEX('Appendix 1 - Team Data'!$B$12:$R$112, MATCH(C6954, 'Appendix 1 - Team Data'!$B$12:$B$112,0),4)</f>
        <v>90</v>
      </c>
      <c r="I6954" s="25">
        <f>INDEX('Appendix 1 - Team Data'!$B$12:$R$112, MATCH(D6954, 'Appendix 1 - Team Data'!$B$12:$B$112,0),4)</f>
        <v>70</v>
      </c>
      <c r="J6954" s="25">
        <f t="shared" si="109"/>
        <v>1</v>
      </c>
    </row>
    <row r="6955" spans="2:10">
      <c r="B6955" s="3">
        <v>37422</v>
      </c>
      <c r="C6955" s="10" t="s">
        <v>40</v>
      </c>
      <c r="D6955" s="10" t="s">
        <v>215</v>
      </c>
      <c r="E6955" s="25">
        <v>1</v>
      </c>
      <c r="F6955" s="25">
        <v>0</v>
      </c>
      <c r="G6955" s="10" t="s">
        <v>286</v>
      </c>
      <c r="H6955" s="25">
        <f>INDEX('Appendix 1 - Team Data'!$B$12:$R$112, MATCH(C6955, 'Appendix 1 - Team Data'!$B$12:$B$112,0),4)</f>
        <v>90</v>
      </c>
      <c r="I6955" s="25">
        <f>INDEX('Appendix 1 - Team Data'!$B$12:$R$112, MATCH(D6955, 'Appendix 1 - Team Data'!$B$12:$B$112,0),4)</f>
        <v>70</v>
      </c>
      <c r="J6955" s="25">
        <f t="shared" si="109"/>
        <v>1</v>
      </c>
    </row>
    <row r="6956" spans="2:10">
      <c r="B6956" s="3">
        <v>37423</v>
      </c>
      <c r="C6956" s="10" t="s">
        <v>42</v>
      </c>
      <c r="D6956" s="10" t="s">
        <v>51</v>
      </c>
      <c r="E6956" s="25">
        <v>1</v>
      </c>
      <c r="F6956" s="25">
        <v>2</v>
      </c>
      <c r="G6956" s="10" t="s">
        <v>286</v>
      </c>
      <c r="H6956" s="25">
        <f>INDEX('Appendix 1 - Team Data'!$B$12:$R$112, MATCH(C6956, 'Appendix 1 - Team Data'!$B$12:$B$112,0),4)</f>
        <v>80</v>
      </c>
      <c r="I6956" s="25">
        <f>INDEX('Appendix 1 - Team Data'!$B$12:$R$112, MATCH(D6956, 'Appendix 1 - Team Data'!$B$12:$B$112,0),4)</f>
        <v>70</v>
      </c>
      <c r="J6956" s="25">
        <f t="shared" si="109"/>
        <v>1</v>
      </c>
    </row>
    <row r="6957" spans="2:10">
      <c r="B6957" s="3">
        <v>37425</v>
      </c>
      <c r="C6957" s="10" t="s">
        <v>53</v>
      </c>
      <c r="D6957" s="10" t="s">
        <v>225</v>
      </c>
      <c r="E6957" s="25">
        <v>0</v>
      </c>
      <c r="F6957" s="25">
        <v>1</v>
      </c>
      <c r="G6957" s="10" t="s">
        <v>286</v>
      </c>
      <c r="H6957" s="25">
        <f>INDEX('Appendix 1 - Team Data'!$B$12:$R$112, MATCH(C6957, 'Appendix 1 - Team Data'!$B$12:$B$112,0),4)</f>
        <v>50</v>
      </c>
      <c r="I6957" s="25">
        <f>INDEX('Appendix 1 - Team Data'!$B$12:$R$112, MATCH(D6957, 'Appendix 1 - Team Data'!$B$12:$B$112,0),4)</f>
        <v>60</v>
      </c>
      <c r="J6957" s="25">
        <f t="shared" si="109"/>
        <v>1</v>
      </c>
    </row>
    <row r="6958" spans="2:10">
      <c r="B6958" s="3">
        <v>37425</v>
      </c>
      <c r="C6958" s="10" t="s">
        <v>43</v>
      </c>
      <c r="D6958" s="10" t="s">
        <v>211</v>
      </c>
      <c r="E6958" s="25">
        <v>2</v>
      </c>
      <c r="F6958" s="25">
        <v>1</v>
      </c>
      <c r="G6958" s="10" t="s">
        <v>286</v>
      </c>
      <c r="H6958" s="25">
        <f>INDEX('Appendix 1 - Team Data'!$B$12:$R$112, MATCH(C6958, 'Appendix 1 - Team Data'!$B$12:$B$112,0),4)</f>
        <v>70</v>
      </c>
      <c r="I6958" s="25">
        <f>INDEX('Appendix 1 - Team Data'!$B$12:$R$112, MATCH(D6958, 'Appendix 1 - Team Data'!$B$12:$B$112,0),4)</f>
        <v>90</v>
      </c>
      <c r="J6958" s="25">
        <f t="shared" si="109"/>
        <v>1</v>
      </c>
    </row>
    <row r="6959" spans="2:10">
      <c r="B6959" s="3">
        <v>37428</v>
      </c>
      <c r="C6959" s="10" t="s">
        <v>48</v>
      </c>
      <c r="D6959" s="10" t="s">
        <v>35</v>
      </c>
      <c r="E6959" s="25">
        <v>1</v>
      </c>
      <c r="F6959" s="25">
        <v>2</v>
      </c>
      <c r="G6959" s="10" t="s">
        <v>286</v>
      </c>
      <c r="H6959" s="25">
        <f>INDEX('Appendix 1 - Team Data'!$B$12:$R$112, MATCH(C6959, 'Appendix 1 - Team Data'!$B$12:$B$112,0),4)</f>
        <v>90</v>
      </c>
      <c r="I6959" s="25">
        <f>INDEX('Appendix 1 - Team Data'!$B$12:$R$112, MATCH(D6959, 'Appendix 1 - Team Data'!$B$12:$B$112,0),4)</f>
        <v>90</v>
      </c>
      <c r="J6959" s="25">
        <f t="shared" si="109"/>
        <v>1</v>
      </c>
    </row>
    <row r="6960" spans="2:10">
      <c r="B6960" s="3">
        <v>37429</v>
      </c>
      <c r="C6960" s="10" t="s">
        <v>51</v>
      </c>
      <c r="D6960" s="10" t="s">
        <v>225</v>
      </c>
      <c r="E6960" s="25">
        <v>0</v>
      </c>
      <c r="F6960" s="25">
        <v>1</v>
      </c>
      <c r="G6960" s="10" t="s">
        <v>286</v>
      </c>
      <c r="H6960" s="25">
        <f>INDEX('Appendix 1 - Team Data'!$B$12:$R$112, MATCH(C6960, 'Appendix 1 - Team Data'!$B$12:$B$112,0),4)</f>
        <v>70</v>
      </c>
      <c r="I6960" s="25">
        <f>INDEX('Appendix 1 - Team Data'!$B$12:$R$112, MATCH(D6960, 'Appendix 1 - Team Data'!$B$12:$B$112,0),4)</f>
        <v>60</v>
      </c>
      <c r="J6960" s="25">
        <f t="shared" si="109"/>
        <v>1</v>
      </c>
    </row>
    <row r="6961" spans="2:10">
      <c r="B6961" s="3">
        <v>37432</v>
      </c>
      <c r="C6961" s="10" t="s">
        <v>40</v>
      </c>
      <c r="D6961" s="10" t="s">
        <v>43</v>
      </c>
      <c r="E6961" s="25">
        <v>1</v>
      </c>
      <c r="F6961" s="25">
        <v>0</v>
      </c>
      <c r="G6961" s="10" t="s">
        <v>286</v>
      </c>
      <c r="H6961" s="25">
        <f>INDEX('Appendix 1 - Team Data'!$B$12:$R$112, MATCH(C6961, 'Appendix 1 - Team Data'!$B$12:$B$112,0),4)</f>
        <v>90</v>
      </c>
      <c r="I6961" s="25">
        <f>INDEX('Appendix 1 - Team Data'!$B$12:$R$112, MATCH(D6961, 'Appendix 1 - Team Data'!$B$12:$B$112,0),4)</f>
        <v>70</v>
      </c>
      <c r="J6961" s="25">
        <f t="shared" si="109"/>
        <v>1</v>
      </c>
    </row>
    <row r="6962" spans="2:10">
      <c r="B6962" s="3">
        <v>37433</v>
      </c>
      <c r="C6962" s="10" t="s">
        <v>35</v>
      </c>
      <c r="D6962" s="10" t="s">
        <v>225</v>
      </c>
      <c r="E6962" s="25">
        <v>1</v>
      </c>
      <c r="F6962" s="25">
        <v>0</v>
      </c>
      <c r="G6962" s="10" t="s">
        <v>286</v>
      </c>
      <c r="H6962" s="25">
        <f>INDEX('Appendix 1 - Team Data'!$B$12:$R$112, MATCH(C6962, 'Appendix 1 - Team Data'!$B$12:$B$112,0),4)</f>
        <v>90</v>
      </c>
      <c r="I6962" s="25">
        <f>INDEX('Appendix 1 - Team Data'!$B$12:$R$112, MATCH(D6962, 'Appendix 1 - Team Data'!$B$12:$B$112,0),4)</f>
        <v>60</v>
      </c>
      <c r="J6962" s="25">
        <f t="shared" si="109"/>
        <v>1</v>
      </c>
    </row>
    <row r="6963" spans="2:10">
      <c r="B6963" s="3">
        <v>37436</v>
      </c>
      <c r="C6963" s="10" t="s">
        <v>43</v>
      </c>
      <c r="D6963" s="10" t="s">
        <v>225</v>
      </c>
      <c r="E6963" s="25">
        <v>2</v>
      </c>
      <c r="F6963" s="25">
        <v>3</v>
      </c>
      <c r="G6963" s="10" t="s">
        <v>286</v>
      </c>
      <c r="H6963" s="25">
        <f>INDEX('Appendix 1 - Team Data'!$B$12:$R$112, MATCH(C6963, 'Appendix 1 - Team Data'!$B$12:$B$112,0),4)</f>
        <v>70</v>
      </c>
      <c r="I6963" s="25">
        <f>INDEX('Appendix 1 - Team Data'!$B$12:$R$112, MATCH(D6963, 'Appendix 1 - Team Data'!$B$12:$B$112,0),4)</f>
        <v>60</v>
      </c>
      <c r="J6963" s="25">
        <f t="shared" si="109"/>
        <v>1</v>
      </c>
    </row>
    <row r="6964" spans="2:10">
      <c r="B6964" s="3">
        <v>37451</v>
      </c>
      <c r="C6964" s="10" t="s">
        <v>254</v>
      </c>
      <c r="D6964" s="10" t="s">
        <v>26</v>
      </c>
      <c r="E6964" s="25">
        <v>1</v>
      </c>
      <c r="F6964" s="25">
        <v>0</v>
      </c>
      <c r="G6964" s="10" t="s">
        <v>321</v>
      </c>
      <c r="H6964" s="25">
        <f>INDEX('Appendix 1 - Team Data'!$B$12:$R$112, MATCH(C6964, 'Appendix 1 - Team Data'!$B$12:$B$112,0),4)</f>
        <v>20</v>
      </c>
      <c r="I6964" s="25">
        <f>INDEX('Appendix 1 - Team Data'!$B$12:$R$112, MATCH(D6964, 'Appendix 1 - Team Data'!$B$12:$B$112,0),4)</f>
        <v>60</v>
      </c>
      <c r="J6964" s="25">
        <f t="shared" si="109"/>
        <v>1</v>
      </c>
    </row>
    <row r="6965" spans="2:10">
      <c r="B6965" s="3">
        <v>37459</v>
      </c>
      <c r="C6965" s="10" t="s">
        <v>245</v>
      </c>
      <c r="D6965" s="10" t="s">
        <v>241</v>
      </c>
      <c r="E6965" s="25">
        <v>2</v>
      </c>
      <c r="F6965" s="25">
        <v>1</v>
      </c>
      <c r="G6965" s="10" t="s">
        <v>288</v>
      </c>
      <c r="H6965" s="25">
        <f>INDEX('Appendix 1 - Team Data'!$B$12:$R$112, MATCH(C6965, 'Appendix 1 - Team Data'!$B$12:$B$112,0),4)</f>
        <v>30</v>
      </c>
      <c r="I6965" s="25">
        <f>INDEX('Appendix 1 - Team Data'!$B$12:$R$112, MATCH(D6965, 'Appendix 1 - Team Data'!$B$12:$B$112,0),4)</f>
        <v>30</v>
      </c>
      <c r="J6965" s="25">
        <f t="shared" si="109"/>
        <v>1</v>
      </c>
    </row>
    <row r="6966" spans="2:10">
      <c r="B6966" s="3">
        <v>37489</v>
      </c>
      <c r="C6966" s="10" t="s">
        <v>35</v>
      </c>
      <c r="D6966" s="10" t="s">
        <v>215</v>
      </c>
      <c r="E6966" s="25">
        <v>0</v>
      </c>
      <c r="F6966" s="25">
        <v>1</v>
      </c>
      <c r="G6966" s="10" t="s">
        <v>288</v>
      </c>
      <c r="H6966" s="25">
        <f>INDEX('Appendix 1 - Team Data'!$B$12:$R$112, MATCH(C6966, 'Appendix 1 - Team Data'!$B$12:$B$112,0),4)</f>
        <v>90</v>
      </c>
      <c r="I6966" s="25">
        <f>INDEX('Appendix 1 - Team Data'!$B$12:$R$112, MATCH(D6966, 'Appendix 1 - Team Data'!$B$12:$B$112,0),4)</f>
        <v>70</v>
      </c>
      <c r="J6966" s="25">
        <f t="shared" si="109"/>
        <v>1</v>
      </c>
    </row>
    <row r="6967" spans="2:10">
      <c r="B6967" s="3">
        <v>37489</v>
      </c>
      <c r="C6967" s="10" t="s">
        <v>211</v>
      </c>
      <c r="D6967" s="10" t="s">
        <v>232</v>
      </c>
      <c r="E6967" s="25">
        <v>0</v>
      </c>
      <c r="F6967" s="25">
        <v>1</v>
      </c>
      <c r="G6967" s="10" t="s">
        <v>288</v>
      </c>
      <c r="H6967" s="25">
        <f>INDEX('Appendix 1 - Team Data'!$B$12:$R$112, MATCH(C6967, 'Appendix 1 - Team Data'!$B$12:$B$112,0),4)</f>
        <v>90</v>
      </c>
      <c r="I6967" s="25">
        <f>INDEX('Appendix 1 - Team Data'!$B$12:$R$112, MATCH(D6967, 'Appendix 1 - Team Data'!$B$12:$B$112,0),4)</f>
        <v>40</v>
      </c>
      <c r="J6967" s="25">
        <f t="shared" si="109"/>
        <v>1</v>
      </c>
    </row>
    <row r="6968" spans="2:10">
      <c r="B6968" s="3">
        <v>37489</v>
      </c>
      <c r="C6968" s="10" t="s">
        <v>246</v>
      </c>
      <c r="D6968" s="10" t="s">
        <v>212</v>
      </c>
      <c r="E6968" s="25">
        <v>0</v>
      </c>
      <c r="F6968" s="25">
        <v>1</v>
      </c>
      <c r="G6968" s="10" t="s">
        <v>288</v>
      </c>
      <c r="H6968" s="25">
        <f>INDEX('Appendix 1 - Team Data'!$B$12:$R$112, MATCH(C6968, 'Appendix 1 - Team Data'!$B$12:$B$112,0),4)</f>
        <v>30</v>
      </c>
      <c r="I6968" s="25">
        <f>INDEX('Appendix 1 - Team Data'!$B$12:$R$112, MATCH(D6968, 'Appendix 1 - Team Data'!$B$12:$B$112,0),4)</f>
        <v>80</v>
      </c>
      <c r="J6968" s="25">
        <f t="shared" si="109"/>
        <v>1</v>
      </c>
    </row>
    <row r="6969" spans="2:10">
      <c r="B6969" s="3">
        <v>37489</v>
      </c>
      <c r="C6969" s="10" t="s">
        <v>228</v>
      </c>
      <c r="D6969" s="10" t="s">
        <v>230</v>
      </c>
      <c r="E6969" s="25">
        <v>0</v>
      </c>
      <c r="F6969" s="25">
        <v>1</v>
      </c>
      <c r="G6969" s="10" t="s">
        <v>288</v>
      </c>
      <c r="H6969" s="25">
        <f>INDEX('Appendix 1 - Team Data'!$B$12:$R$112, MATCH(C6969, 'Appendix 1 - Team Data'!$B$12:$B$112,0),4)</f>
        <v>50</v>
      </c>
      <c r="I6969" s="25">
        <f>INDEX('Appendix 1 - Team Data'!$B$12:$R$112, MATCH(D6969, 'Appendix 1 - Team Data'!$B$12:$B$112,0),4)</f>
        <v>50</v>
      </c>
      <c r="J6969" s="25">
        <f t="shared" si="109"/>
        <v>1</v>
      </c>
    </row>
    <row r="6970" spans="2:10">
      <c r="B6970" s="3">
        <v>37489</v>
      </c>
      <c r="C6970" s="10" t="s">
        <v>222</v>
      </c>
      <c r="D6970" s="10" t="s">
        <v>28</v>
      </c>
      <c r="E6970" s="25">
        <v>0</v>
      </c>
      <c r="F6970" s="25">
        <v>1</v>
      </c>
      <c r="G6970" s="10" t="s">
        <v>288</v>
      </c>
      <c r="H6970" s="25">
        <f>INDEX('Appendix 1 - Team Data'!$B$12:$R$112, MATCH(C6970, 'Appendix 1 - Team Data'!$B$12:$B$112,0),4)</f>
        <v>60</v>
      </c>
      <c r="I6970" s="25">
        <f>INDEX('Appendix 1 - Team Data'!$B$12:$R$112, MATCH(D6970, 'Appendix 1 - Team Data'!$B$12:$B$112,0),4)</f>
        <v>80</v>
      </c>
      <c r="J6970" s="25">
        <f t="shared" si="109"/>
        <v>1</v>
      </c>
    </row>
    <row r="6971" spans="2:10">
      <c r="B6971" s="3">
        <v>37489</v>
      </c>
      <c r="C6971" s="10" t="s">
        <v>36</v>
      </c>
      <c r="D6971" s="10" t="s">
        <v>226</v>
      </c>
      <c r="E6971" s="25">
        <v>3</v>
      </c>
      <c r="F6971" s="25">
        <v>2</v>
      </c>
      <c r="G6971" s="10" t="s">
        <v>288</v>
      </c>
      <c r="H6971" s="25">
        <f>INDEX('Appendix 1 - Team Data'!$B$12:$R$112, MATCH(C6971, 'Appendix 1 - Team Data'!$B$12:$B$112,0),4)</f>
        <v>80</v>
      </c>
      <c r="I6971" s="25">
        <f>INDEX('Appendix 1 - Team Data'!$B$12:$R$112, MATCH(D6971, 'Appendix 1 - Team Data'!$B$12:$B$112,0),4)</f>
        <v>60</v>
      </c>
      <c r="J6971" s="25">
        <f t="shared" si="109"/>
        <v>1</v>
      </c>
    </row>
    <row r="6972" spans="2:10">
      <c r="B6972" s="3">
        <v>37489</v>
      </c>
      <c r="C6972" s="10" t="s">
        <v>219</v>
      </c>
      <c r="D6972" s="10" t="s">
        <v>23</v>
      </c>
      <c r="E6972" s="25">
        <v>0</v>
      </c>
      <c r="F6972" s="25">
        <v>1</v>
      </c>
      <c r="G6972" s="10" t="s">
        <v>288</v>
      </c>
      <c r="H6972" s="25">
        <f>INDEX('Appendix 1 - Team Data'!$B$12:$R$112, MATCH(C6972, 'Appendix 1 - Team Data'!$B$12:$B$112,0),4)</f>
        <v>60</v>
      </c>
      <c r="I6972" s="25">
        <f>INDEX('Appendix 1 - Team Data'!$B$12:$R$112, MATCH(D6972, 'Appendix 1 - Team Data'!$B$12:$B$112,0),4)</f>
        <v>70</v>
      </c>
      <c r="J6972" s="25">
        <f t="shared" si="109"/>
        <v>1</v>
      </c>
    </row>
    <row r="6973" spans="2:10">
      <c r="B6973" s="3">
        <v>37495</v>
      </c>
      <c r="C6973" s="10" t="s">
        <v>17</v>
      </c>
      <c r="D6973" s="10" t="s">
        <v>265</v>
      </c>
      <c r="E6973" s="25">
        <v>0</v>
      </c>
      <c r="F6973" s="25">
        <v>1</v>
      </c>
      <c r="G6973" s="10" t="s">
        <v>288</v>
      </c>
      <c r="H6973" s="25">
        <f>INDEX('Appendix 1 - Team Data'!$B$12:$R$112, MATCH(C6973, 'Appendix 1 - Team Data'!$B$12:$B$112,0),4)</f>
        <v>50</v>
      </c>
      <c r="I6973" s="25">
        <f>INDEX('Appendix 1 - Team Data'!$B$12:$R$112, MATCH(D6973, 'Appendix 1 - Team Data'!$B$12:$B$112,0),4)</f>
        <v>10</v>
      </c>
      <c r="J6973" s="25">
        <f t="shared" si="109"/>
        <v>1</v>
      </c>
    </row>
    <row r="6974" spans="2:10">
      <c r="B6974" s="3">
        <v>37498</v>
      </c>
      <c r="C6974" s="10" t="s">
        <v>268</v>
      </c>
      <c r="D6974" s="10" t="s">
        <v>23</v>
      </c>
      <c r="E6974" s="25">
        <v>1</v>
      </c>
      <c r="F6974" s="25">
        <v>0</v>
      </c>
      <c r="G6974" s="10" t="s">
        <v>296</v>
      </c>
      <c r="H6974" s="25">
        <f>INDEX('Appendix 1 - Team Data'!$B$12:$R$112, MATCH(C6974, 'Appendix 1 - Team Data'!$B$12:$B$112,0),4)</f>
        <v>10</v>
      </c>
      <c r="I6974" s="25">
        <f>INDEX('Appendix 1 - Team Data'!$B$12:$R$112, MATCH(D6974, 'Appendix 1 - Team Data'!$B$12:$B$112,0),4)</f>
        <v>70</v>
      </c>
      <c r="J6974" s="25">
        <f t="shared" si="109"/>
        <v>1</v>
      </c>
    </row>
    <row r="6975" spans="2:10">
      <c r="B6975" s="3">
        <v>37500</v>
      </c>
      <c r="C6975" s="10" t="s">
        <v>272</v>
      </c>
      <c r="D6975" s="10" t="s">
        <v>268</v>
      </c>
      <c r="E6975" s="25">
        <v>0</v>
      </c>
      <c r="F6975" s="25">
        <v>1</v>
      </c>
      <c r="G6975" s="10" t="s">
        <v>296</v>
      </c>
      <c r="H6975" s="25">
        <f>INDEX('Appendix 1 - Team Data'!$B$12:$R$112, MATCH(C6975, 'Appendix 1 - Team Data'!$B$12:$B$112,0),4)</f>
        <v>0</v>
      </c>
      <c r="I6975" s="25">
        <f>INDEX('Appendix 1 - Team Data'!$B$12:$R$112, MATCH(D6975, 'Appendix 1 - Team Data'!$B$12:$B$112,0),4)</f>
        <v>10</v>
      </c>
      <c r="J6975" s="25">
        <f t="shared" si="109"/>
        <v>1</v>
      </c>
    </row>
    <row r="6976" spans="2:10">
      <c r="B6976" s="3">
        <v>37502</v>
      </c>
      <c r="C6976" s="10" t="s">
        <v>245</v>
      </c>
      <c r="D6976" s="10" t="s">
        <v>241</v>
      </c>
      <c r="E6976" s="25">
        <v>1</v>
      </c>
      <c r="F6976" s="25">
        <v>0</v>
      </c>
      <c r="G6976" s="10" t="s">
        <v>296</v>
      </c>
      <c r="H6976" s="25">
        <f>INDEX('Appendix 1 - Team Data'!$B$12:$R$112, MATCH(C6976, 'Appendix 1 - Team Data'!$B$12:$B$112,0),4)</f>
        <v>30</v>
      </c>
      <c r="I6976" s="25">
        <f>INDEX('Appendix 1 - Team Data'!$B$12:$R$112, MATCH(D6976, 'Appendix 1 - Team Data'!$B$12:$B$112,0),4)</f>
        <v>30</v>
      </c>
      <c r="J6976" s="25">
        <f t="shared" si="109"/>
        <v>1</v>
      </c>
    </row>
    <row r="6977" spans="2:10">
      <c r="B6977" s="3">
        <v>37504</v>
      </c>
      <c r="C6977" s="10" t="s">
        <v>268</v>
      </c>
      <c r="D6977" s="10" t="s">
        <v>241</v>
      </c>
      <c r="E6977" s="25">
        <v>2</v>
      </c>
      <c r="F6977" s="25">
        <v>1</v>
      </c>
      <c r="G6977" s="10" t="s">
        <v>296</v>
      </c>
      <c r="H6977" s="25">
        <f>INDEX('Appendix 1 - Team Data'!$B$12:$R$112, MATCH(C6977, 'Appendix 1 - Team Data'!$B$12:$B$112,0),4)</f>
        <v>10</v>
      </c>
      <c r="I6977" s="25">
        <f>INDEX('Appendix 1 - Team Data'!$B$12:$R$112, MATCH(D6977, 'Appendix 1 - Team Data'!$B$12:$B$112,0),4)</f>
        <v>30</v>
      </c>
      <c r="J6977" s="25">
        <f t="shared" si="109"/>
        <v>1</v>
      </c>
    </row>
    <row r="6978" spans="2:10">
      <c r="B6978" s="3">
        <v>37506</v>
      </c>
      <c r="C6978" s="10" t="s">
        <v>268</v>
      </c>
      <c r="D6978" s="10" t="s">
        <v>245</v>
      </c>
      <c r="E6978" s="25">
        <v>2</v>
      </c>
      <c r="F6978" s="25">
        <v>3</v>
      </c>
      <c r="G6978" s="10" t="s">
        <v>296</v>
      </c>
      <c r="H6978" s="25">
        <f>INDEX('Appendix 1 - Team Data'!$B$12:$R$112, MATCH(C6978, 'Appendix 1 - Team Data'!$B$12:$B$112,0),4)</f>
        <v>10</v>
      </c>
      <c r="I6978" s="25">
        <f>INDEX('Appendix 1 - Team Data'!$B$12:$R$112, MATCH(D6978, 'Appendix 1 - Team Data'!$B$12:$B$112,0),4)</f>
        <v>30</v>
      </c>
      <c r="J6978" s="25">
        <f t="shared" si="109"/>
        <v>1</v>
      </c>
    </row>
    <row r="6979" spans="2:10">
      <c r="B6979" s="3">
        <v>37506</v>
      </c>
      <c r="C6979" s="10" t="s">
        <v>269</v>
      </c>
      <c r="D6979" s="10" t="s">
        <v>234</v>
      </c>
      <c r="E6979" s="25">
        <v>1</v>
      </c>
      <c r="F6979" s="25">
        <v>0</v>
      </c>
      <c r="G6979" s="10" t="s">
        <v>291</v>
      </c>
      <c r="H6979" s="25">
        <f>INDEX('Appendix 1 - Team Data'!$B$12:$R$112, MATCH(C6979, 'Appendix 1 - Team Data'!$B$12:$B$112,0),4)</f>
        <v>0</v>
      </c>
      <c r="I6979" s="25">
        <f>INDEX('Appendix 1 - Team Data'!$B$12:$R$112, MATCH(D6979, 'Appendix 1 - Team Data'!$B$12:$B$112,0),4)</f>
        <v>40</v>
      </c>
      <c r="J6979" s="25">
        <f t="shared" si="109"/>
        <v>1</v>
      </c>
    </row>
    <row r="6980" spans="2:10">
      <c r="B6980" s="3">
        <v>37507</v>
      </c>
      <c r="C6980" s="10" t="s">
        <v>267</v>
      </c>
      <c r="D6980" s="10" t="s">
        <v>257</v>
      </c>
      <c r="E6980" s="25">
        <v>1</v>
      </c>
      <c r="F6980" s="25">
        <v>0</v>
      </c>
      <c r="G6980" s="10" t="s">
        <v>291</v>
      </c>
      <c r="H6980" s="25">
        <f>INDEX('Appendix 1 - Team Data'!$B$12:$R$112, MATCH(C6980, 'Appendix 1 - Team Data'!$B$12:$B$112,0),4)</f>
        <v>10</v>
      </c>
      <c r="I6980" s="25">
        <f>INDEX('Appendix 1 - Team Data'!$B$12:$R$112, MATCH(D6980, 'Appendix 1 - Team Data'!$B$12:$B$112,0),4)</f>
        <v>20</v>
      </c>
      <c r="J6980" s="25">
        <f t="shared" si="109"/>
        <v>1</v>
      </c>
    </row>
    <row r="6981" spans="2:10">
      <c r="B6981" s="3">
        <v>37524</v>
      </c>
      <c r="C6981" s="10" t="s">
        <v>253</v>
      </c>
      <c r="D6981" s="10" t="s">
        <v>249</v>
      </c>
      <c r="E6981" s="25">
        <v>2</v>
      </c>
      <c r="F6981" s="25">
        <v>1</v>
      </c>
      <c r="G6981" s="10" t="s">
        <v>288</v>
      </c>
      <c r="H6981" s="25">
        <f>INDEX('Appendix 1 - Team Data'!$B$12:$R$112, MATCH(C6981, 'Appendix 1 - Team Data'!$B$12:$B$112,0),4)</f>
        <v>20</v>
      </c>
      <c r="I6981" s="25">
        <f>INDEX('Appendix 1 - Team Data'!$B$12:$R$112, MATCH(D6981, 'Appendix 1 - Team Data'!$B$12:$B$112,0),4)</f>
        <v>20</v>
      </c>
      <c r="J6981" s="25">
        <f t="shared" si="109"/>
        <v>1</v>
      </c>
    </row>
    <row r="6982" spans="2:10">
      <c r="B6982" s="3">
        <v>37541</v>
      </c>
      <c r="C6982" s="10" t="s">
        <v>256</v>
      </c>
      <c r="D6982" s="10" t="s">
        <v>225</v>
      </c>
      <c r="E6982" s="25">
        <v>1</v>
      </c>
      <c r="F6982" s="25">
        <v>2</v>
      </c>
      <c r="G6982" s="10" t="s">
        <v>293</v>
      </c>
      <c r="H6982" s="25">
        <f>INDEX('Appendix 1 - Team Data'!$B$12:$R$112, MATCH(C6982, 'Appendix 1 - Team Data'!$B$12:$B$112,0),4)</f>
        <v>20</v>
      </c>
      <c r="I6982" s="25">
        <f>INDEX('Appendix 1 - Team Data'!$B$12:$R$112, MATCH(D6982, 'Appendix 1 - Team Data'!$B$12:$B$112,0),4)</f>
        <v>60</v>
      </c>
      <c r="J6982" s="25">
        <f t="shared" si="109"/>
        <v>1</v>
      </c>
    </row>
    <row r="6983" spans="2:10">
      <c r="B6983" s="3">
        <v>37541</v>
      </c>
      <c r="C6983" s="10" t="s">
        <v>228</v>
      </c>
      <c r="D6983" s="10" t="s">
        <v>246</v>
      </c>
      <c r="E6983" s="25">
        <v>0</v>
      </c>
      <c r="F6983" s="25">
        <v>1</v>
      </c>
      <c r="G6983" s="10" t="s">
        <v>293</v>
      </c>
      <c r="H6983" s="25">
        <f>INDEX('Appendix 1 - Team Data'!$B$12:$R$112, MATCH(C6983, 'Appendix 1 - Team Data'!$B$12:$B$112,0),4)</f>
        <v>50</v>
      </c>
      <c r="I6983" s="25">
        <f>INDEX('Appendix 1 - Team Data'!$B$12:$R$112, MATCH(D6983, 'Appendix 1 - Team Data'!$B$12:$B$112,0),4)</f>
        <v>30</v>
      </c>
      <c r="J6983" s="25">
        <f t="shared" si="109"/>
        <v>1</v>
      </c>
    </row>
    <row r="6984" spans="2:10">
      <c r="B6984" s="3">
        <v>37541</v>
      </c>
      <c r="C6984" s="10" t="s">
        <v>216</v>
      </c>
      <c r="D6984" s="10" t="s">
        <v>48</v>
      </c>
      <c r="E6984" s="25">
        <v>1</v>
      </c>
      <c r="F6984" s="25">
        <v>2</v>
      </c>
      <c r="G6984" s="10" t="s">
        <v>293</v>
      </c>
      <c r="H6984" s="25">
        <f>INDEX('Appendix 1 - Team Data'!$B$12:$R$112, MATCH(C6984, 'Appendix 1 - Team Data'!$B$12:$B$112,0),4)</f>
        <v>70</v>
      </c>
      <c r="I6984" s="25">
        <f>INDEX('Appendix 1 - Team Data'!$B$12:$R$112, MATCH(D6984, 'Appendix 1 - Team Data'!$B$12:$B$112,0),4)</f>
        <v>90</v>
      </c>
      <c r="J6984" s="25">
        <f t="shared" si="109"/>
        <v>1</v>
      </c>
    </row>
    <row r="6985" spans="2:10">
      <c r="B6985" s="3">
        <v>37542</v>
      </c>
      <c r="C6985" s="10" t="s">
        <v>258</v>
      </c>
      <c r="D6985" s="10" t="s">
        <v>254</v>
      </c>
      <c r="E6985" s="25">
        <v>3</v>
      </c>
      <c r="F6985" s="25">
        <v>2</v>
      </c>
      <c r="G6985" s="10" t="s">
        <v>288</v>
      </c>
      <c r="H6985" s="25">
        <f>INDEX('Appendix 1 - Team Data'!$B$12:$R$112, MATCH(C6985, 'Appendix 1 - Team Data'!$B$12:$B$112,0),4)</f>
        <v>20</v>
      </c>
      <c r="I6985" s="25">
        <f>INDEX('Appendix 1 - Team Data'!$B$12:$R$112, MATCH(D6985, 'Appendix 1 - Team Data'!$B$12:$B$112,0),4)</f>
        <v>20</v>
      </c>
      <c r="J6985" s="25">
        <f t="shared" si="109"/>
        <v>1</v>
      </c>
    </row>
    <row r="6986" spans="2:10">
      <c r="B6986" s="3">
        <v>37545</v>
      </c>
      <c r="C6986" s="10" t="s">
        <v>258</v>
      </c>
      <c r="D6986" s="10" t="s">
        <v>45</v>
      </c>
      <c r="E6986" s="25">
        <v>0</v>
      </c>
      <c r="F6986" s="25">
        <v>1</v>
      </c>
      <c r="G6986" s="10" t="s">
        <v>293</v>
      </c>
      <c r="H6986" s="25">
        <f>INDEX('Appendix 1 - Team Data'!$B$12:$R$112, MATCH(C6986, 'Appendix 1 - Team Data'!$B$12:$B$112,0),4)</f>
        <v>20</v>
      </c>
      <c r="I6986" s="25">
        <f>INDEX('Appendix 1 - Team Data'!$B$12:$R$112, MATCH(D6986, 'Appendix 1 - Team Data'!$B$12:$B$112,0),4)</f>
        <v>90</v>
      </c>
      <c r="J6986" s="25">
        <f t="shared" si="109"/>
        <v>1</v>
      </c>
    </row>
    <row r="6987" spans="2:10">
      <c r="B6987" s="3">
        <v>37545</v>
      </c>
      <c r="C6987" s="10" t="s">
        <v>221</v>
      </c>
      <c r="D6987" s="10" t="s">
        <v>36</v>
      </c>
      <c r="E6987" s="25">
        <v>1</v>
      </c>
      <c r="F6987" s="25">
        <v>2</v>
      </c>
      <c r="G6987" s="10" t="s">
        <v>293</v>
      </c>
      <c r="H6987" s="25">
        <f>INDEX('Appendix 1 - Team Data'!$B$12:$R$112, MATCH(C6987, 'Appendix 1 - Team Data'!$B$12:$B$112,0),4)</f>
        <v>60</v>
      </c>
      <c r="I6987" s="25">
        <f>INDEX('Appendix 1 - Team Data'!$B$12:$R$112, MATCH(D6987, 'Appendix 1 - Team Data'!$B$12:$B$112,0),4)</f>
        <v>80</v>
      </c>
      <c r="J6987" s="25">
        <f t="shared" si="109"/>
        <v>1</v>
      </c>
    </row>
    <row r="6988" spans="2:10">
      <c r="B6988" s="3">
        <v>37545</v>
      </c>
      <c r="C6988" s="10" t="s">
        <v>42</v>
      </c>
      <c r="D6988" s="10" t="s">
        <v>20</v>
      </c>
      <c r="E6988" s="25">
        <v>2</v>
      </c>
      <c r="F6988" s="25">
        <v>3</v>
      </c>
      <c r="G6988" s="10" t="s">
        <v>288</v>
      </c>
      <c r="H6988" s="25">
        <f>INDEX('Appendix 1 - Team Data'!$B$12:$R$112, MATCH(C6988, 'Appendix 1 - Team Data'!$B$12:$B$112,0),4)</f>
        <v>80</v>
      </c>
      <c r="I6988" s="25">
        <f>INDEX('Appendix 1 - Team Data'!$B$12:$R$112, MATCH(D6988, 'Appendix 1 - Team Data'!$B$12:$B$112,0),4)</f>
        <v>90</v>
      </c>
      <c r="J6988" s="25">
        <f t="shared" si="109"/>
        <v>1</v>
      </c>
    </row>
    <row r="6989" spans="2:10">
      <c r="B6989" s="3">
        <v>37545</v>
      </c>
      <c r="C6989" s="10" t="s">
        <v>214</v>
      </c>
      <c r="D6989" s="10" t="s">
        <v>211</v>
      </c>
      <c r="E6989" s="25">
        <v>2</v>
      </c>
      <c r="F6989" s="25">
        <v>1</v>
      </c>
      <c r="G6989" s="10" t="s">
        <v>293</v>
      </c>
      <c r="H6989" s="25">
        <f>INDEX('Appendix 1 - Team Data'!$B$12:$R$112, MATCH(C6989, 'Appendix 1 - Team Data'!$B$12:$B$112,0),4)</f>
        <v>70</v>
      </c>
      <c r="I6989" s="25">
        <f>INDEX('Appendix 1 - Team Data'!$B$12:$R$112, MATCH(D6989, 'Appendix 1 - Team Data'!$B$12:$B$112,0),4)</f>
        <v>90</v>
      </c>
      <c r="J6989" s="25">
        <f t="shared" si="109"/>
        <v>1</v>
      </c>
    </row>
    <row r="6990" spans="2:10">
      <c r="B6990" s="3">
        <v>37580</v>
      </c>
      <c r="C6990" s="10" t="s">
        <v>226</v>
      </c>
      <c r="D6990" s="10" t="s">
        <v>246</v>
      </c>
      <c r="E6990" s="25">
        <v>0</v>
      </c>
      <c r="F6990" s="25">
        <v>1</v>
      </c>
      <c r="G6990" s="10" t="s">
        <v>288</v>
      </c>
      <c r="H6990" s="25">
        <f>INDEX('Appendix 1 - Team Data'!$B$12:$R$112, MATCH(C6990, 'Appendix 1 - Team Data'!$B$12:$B$112,0),4)</f>
        <v>60</v>
      </c>
      <c r="I6990" s="25">
        <f>INDEX('Appendix 1 - Team Data'!$B$12:$R$112, MATCH(D6990, 'Appendix 1 - Team Data'!$B$12:$B$112,0),4)</f>
        <v>30</v>
      </c>
      <c r="J6990" s="25">
        <f t="shared" si="109"/>
        <v>1</v>
      </c>
    </row>
    <row r="6991" spans="2:10">
      <c r="B6991" s="3">
        <v>37580</v>
      </c>
      <c r="C6991" s="10" t="s">
        <v>237</v>
      </c>
      <c r="D6991" s="10" t="s">
        <v>52</v>
      </c>
      <c r="E6991" s="25">
        <v>1</v>
      </c>
      <c r="F6991" s="25">
        <v>0</v>
      </c>
      <c r="G6991" s="10" t="s">
        <v>288</v>
      </c>
      <c r="H6991" s="25">
        <f>INDEX('Appendix 1 - Team Data'!$B$12:$R$112, MATCH(C6991, 'Appendix 1 - Team Data'!$B$12:$B$112,0),4)</f>
        <v>40</v>
      </c>
      <c r="I6991" s="25">
        <f>INDEX('Appendix 1 - Team Data'!$B$12:$R$112, MATCH(D6991, 'Appendix 1 - Team Data'!$B$12:$B$112,0),4)</f>
        <v>90</v>
      </c>
      <c r="J6991" s="25">
        <f t="shared" si="109"/>
        <v>1</v>
      </c>
    </row>
    <row r="6992" spans="2:10">
      <c r="B6992" s="3">
        <v>37580</v>
      </c>
      <c r="C6992" s="10" t="s">
        <v>43</v>
      </c>
      <c r="D6992" s="10" t="s">
        <v>35</v>
      </c>
      <c r="E6992" s="25">
        <v>2</v>
      </c>
      <c r="F6992" s="25">
        <v>3</v>
      </c>
      <c r="G6992" s="10" t="s">
        <v>288</v>
      </c>
      <c r="H6992" s="25">
        <f>INDEX('Appendix 1 - Team Data'!$B$12:$R$112, MATCH(C6992, 'Appendix 1 - Team Data'!$B$12:$B$112,0),4)</f>
        <v>70</v>
      </c>
      <c r="I6992" s="25">
        <f>INDEX('Appendix 1 - Team Data'!$B$12:$R$112, MATCH(D6992, 'Appendix 1 - Team Data'!$B$12:$B$112,0),4)</f>
        <v>90</v>
      </c>
      <c r="J6992" s="25">
        <f t="shared" si="109"/>
        <v>1</v>
      </c>
    </row>
    <row r="6993" spans="2:10">
      <c r="B6993" s="3">
        <v>37580</v>
      </c>
      <c r="C6993" s="10" t="s">
        <v>256</v>
      </c>
      <c r="D6993" s="10" t="s">
        <v>252</v>
      </c>
      <c r="E6993" s="25">
        <v>2</v>
      </c>
      <c r="F6993" s="25">
        <v>3</v>
      </c>
      <c r="G6993" s="10" t="s">
        <v>288</v>
      </c>
      <c r="H6993" s="25">
        <f>INDEX('Appendix 1 - Team Data'!$B$12:$R$112, MATCH(C6993, 'Appendix 1 - Team Data'!$B$12:$B$112,0),4)</f>
        <v>20</v>
      </c>
      <c r="I6993" s="25">
        <f>INDEX('Appendix 1 - Team Data'!$B$12:$R$112, MATCH(D6993, 'Appendix 1 - Team Data'!$B$12:$B$112,0),4)</f>
        <v>20</v>
      </c>
      <c r="J6993" s="25">
        <f t="shared" si="109"/>
        <v>1</v>
      </c>
    </row>
    <row r="6994" spans="2:10">
      <c r="B6994" s="3">
        <v>37580</v>
      </c>
      <c r="C6994" s="10" t="s">
        <v>270</v>
      </c>
      <c r="D6994" s="10" t="s">
        <v>245</v>
      </c>
      <c r="E6994" s="25">
        <v>2</v>
      </c>
      <c r="F6994" s="25">
        <v>1</v>
      </c>
      <c r="G6994" s="10" t="s">
        <v>288</v>
      </c>
      <c r="H6994" s="25">
        <f>INDEX('Appendix 1 - Team Data'!$B$12:$R$112, MATCH(C6994, 'Appendix 1 - Team Data'!$B$12:$B$112,0),4)</f>
        <v>0</v>
      </c>
      <c r="I6994" s="25">
        <f>INDEX('Appendix 1 - Team Data'!$B$12:$R$112, MATCH(D6994, 'Appendix 1 - Team Data'!$B$12:$B$112,0),4)</f>
        <v>30</v>
      </c>
      <c r="J6994" s="25">
        <f t="shared" si="109"/>
        <v>1</v>
      </c>
    </row>
    <row r="6995" spans="2:10">
      <c r="B6995" s="3">
        <v>37580</v>
      </c>
      <c r="C6995" s="10" t="s">
        <v>228</v>
      </c>
      <c r="D6995" s="10" t="s">
        <v>32</v>
      </c>
      <c r="E6995" s="25">
        <v>0</v>
      </c>
      <c r="F6995" s="25">
        <v>1</v>
      </c>
      <c r="G6995" s="10" t="s">
        <v>288</v>
      </c>
      <c r="H6995" s="25">
        <f>INDEX('Appendix 1 - Team Data'!$B$12:$R$112, MATCH(C6995, 'Appendix 1 - Team Data'!$B$12:$B$112,0),4)</f>
        <v>50</v>
      </c>
      <c r="I6995" s="25">
        <f>INDEX('Appendix 1 - Team Data'!$B$12:$R$112, MATCH(D6995, 'Appendix 1 - Team Data'!$B$12:$B$112,0),4)</f>
        <v>80</v>
      </c>
      <c r="J6995" s="25">
        <f t="shared" si="109"/>
        <v>1</v>
      </c>
    </row>
    <row r="6996" spans="2:10">
      <c r="B6996" s="3">
        <v>37580</v>
      </c>
      <c r="C6996" s="10" t="s">
        <v>21</v>
      </c>
      <c r="D6996" s="10" t="s">
        <v>233</v>
      </c>
      <c r="E6996" s="25">
        <v>1</v>
      </c>
      <c r="F6996" s="25">
        <v>0</v>
      </c>
      <c r="G6996" s="10" t="s">
        <v>288</v>
      </c>
      <c r="H6996" s="25">
        <f>INDEX('Appendix 1 - Team Data'!$B$12:$R$112, MATCH(C6996, 'Appendix 1 - Team Data'!$B$12:$B$112,0),4)</f>
        <v>90</v>
      </c>
      <c r="I6996" s="25">
        <f>INDEX('Appendix 1 - Team Data'!$B$12:$R$112, MATCH(D6996, 'Appendix 1 - Team Data'!$B$12:$B$112,0),4)</f>
        <v>40</v>
      </c>
      <c r="J6996" s="25">
        <f t="shared" si="109"/>
        <v>1</v>
      </c>
    </row>
    <row r="6997" spans="2:10">
      <c r="B6997" s="3">
        <v>37580</v>
      </c>
      <c r="C6997" s="10" t="s">
        <v>220</v>
      </c>
      <c r="D6997" s="10" t="s">
        <v>18</v>
      </c>
      <c r="E6997" s="25">
        <v>1</v>
      </c>
      <c r="F6997" s="25">
        <v>0</v>
      </c>
      <c r="G6997" s="10" t="s">
        <v>288</v>
      </c>
      <c r="H6997" s="25">
        <f>INDEX('Appendix 1 - Team Data'!$B$12:$R$112, MATCH(C6997, 'Appendix 1 - Team Data'!$B$12:$B$112,0),4)</f>
        <v>60</v>
      </c>
      <c r="I6997" s="25">
        <f>INDEX('Appendix 1 - Team Data'!$B$12:$R$112, MATCH(D6997, 'Appendix 1 - Team Data'!$B$12:$B$112,0),4)</f>
        <v>80</v>
      </c>
      <c r="J6997" s="25">
        <f t="shared" ref="J6997:J7060" si="110">ABS(F6997-E6997)</f>
        <v>1</v>
      </c>
    </row>
    <row r="6998" spans="2:10">
      <c r="B6998" s="3">
        <v>37605</v>
      </c>
      <c r="C6998" s="10" t="s">
        <v>234</v>
      </c>
      <c r="D6998" s="10" t="s">
        <v>33</v>
      </c>
      <c r="E6998" s="25">
        <v>0</v>
      </c>
      <c r="F6998" s="25">
        <v>1</v>
      </c>
      <c r="G6998" s="10" t="s">
        <v>288</v>
      </c>
      <c r="H6998" s="25">
        <f>INDEX('Appendix 1 - Team Data'!$B$12:$R$112, MATCH(C6998, 'Appendix 1 - Team Data'!$B$12:$B$112,0),4)</f>
        <v>40</v>
      </c>
      <c r="I6998" s="25">
        <f>INDEX('Appendix 1 - Team Data'!$B$12:$R$112, MATCH(D6998, 'Appendix 1 - Team Data'!$B$12:$B$112,0),4)</f>
        <v>50</v>
      </c>
      <c r="J6998" s="25">
        <f t="shared" si="110"/>
        <v>1</v>
      </c>
    </row>
    <row r="6999" spans="2:10">
      <c r="B6999" s="3">
        <v>37606</v>
      </c>
      <c r="C6999" s="10" t="s">
        <v>249</v>
      </c>
      <c r="D6999" s="10" t="s">
        <v>17</v>
      </c>
      <c r="E6999" s="25">
        <v>1</v>
      </c>
      <c r="F6999" s="25">
        <v>2</v>
      </c>
      <c r="G6999" s="10" t="s">
        <v>288</v>
      </c>
      <c r="H6999" s="25">
        <f>INDEX('Appendix 1 - Team Data'!$B$12:$R$112, MATCH(C6999, 'Appendix 1 - Team Data'!$B$12:$B$112,0),4)</f>
        <v>20</v>
      </c>
      <c r="I6999" s="25">
        <f>INDEX('Appendix 1 - Team Data'!$B$12:$R$112, MATCH(D6999, 'Appendix 1 - Team Data'!$B$12:$B$112,0),4)</f>
        <v>50</v>
      </c>
      <c r="J6999" s="25">
        <f t="shared" si="110"/>
        <v>1</v>
      </c>
    </row>
    <row r="7000" spans="2:10">
      <c r="B7000" s="3">
        <v>37609</v>
      </c>
      <c r="C7000" s="10" t="s">
        <v>16</v>
      </c>
      <c r="D7000" s="10" t="s">
        <v>272</v>
      </c>
      <c r="E7000" s="25">
        <v>1</v>
      </c>
      <c r="F7000" s="25">
        <v>0</v>
      </c>
      <c r="G7000" s="10" t="s">
        <v>314</v>
      </c>
      <c r="H7000" s="25">
        <f>INDEX('Appendix 1 - Team Data'!$B$12:$R$112, MATCH(C7000, 'Appendix 1 - Team Data'!$B$12:$B$112,0),4)</f>
        <v>30</v>
      </c>
      <c r="I7000" s="25">
        <f>INDEX('Appendix 1 - Team Data'!$B$12:$R$112, MATCH(D7000, 'Appendix 1 - Team Data'!$B$12:$B$112,0),4)</f>
        <v>0</v>
      </c>
      <c r="J7000" s="25">
        <f t="shared" si="110"/>
        <v>1</v>
      </c>
    </row>
    <row r="7001" spans="2:10">
      <c r="B7001" s="3">
        <v>37613</v>
      </c>
      <c r="C7001" s="10" t="s">
        <v>275</v>
      </c>
      <c r="D7001" s="10" t="s">
        <v>268</v>
      </c>
      <c r="E7001" s="25">
        <v>1</v>
      </c>
      <c r="F7001" s="25">
        <v>2</v>
      </c>
      <c r="G7001" s="10" t="s">
        <v>314</v>
      </c>
      <c r="H7001" s="25">
        <f>INDEX('Appendix 1 - Team Data'!$B$12:$R$112, MATCH(C7001, 'Appendix 1 - Team Data'!$B$12:$B$112,0),4)</f>
        <v>0</v>
      </c>
      <c r="I7001" s="25">
        <f>INDEX('Appendix 1 - Team Data'!$B$12:$R$112, MATCH(D7001, 'Appendix 1 - Team Data'!$B$12:$B$112,0),4)</f>
        <v>10</v>
      </c>
      <c r="J7001" s="25">
        <f t="shared" si="110"/>
        <v>1</v>
      </c>
    </row>
    <row r="7002" spans="2:10">
      <c r="B7002" s="3">
        <v>37646</v>
      </c>
      <c r="C7002" s="10" t="s">
        <v>269</v>
      </c>
      <c r="D7002" s="10" t="s">
        <v>251</v>
      </c>
      <c r="E7002" s="25">
        <v>0</v>
      </c>
      <c r="F7002" s="25">
        <v>1</v>
      </c>
      <c r="G7002" s="10" t="s">
        <v>288</v>
      </c>
      <c r="H7002" s="25">
        <f>INDEX('Appendix 1 - Team Data'!$B$12:$R$112, MATCH(C7002, 'Appendix 1 - Team Data'!$B$12:$B$112,0),4)</f>
        <v>0</v>
      </c>
      <c r="I7002" s="25">
        <f>INDEX('Appendix 1 - Team Data'!$B$12:$R$112, MATCH(D7002, 'Appendix 1 - Team Data'!$B$12:$B$112,0),4)</f>
        <v>20</v>
      </c>
      <c r="J7002" s="25">
        <f t="shared" si="110"/>
        <v>1</v>
      </c>
    </row>
    <row r="7003" spans="2:10">
      <c r="B7003" s="3">
        <v>37649</v>
      </c>
      <c r="C7003" s="10" t="s">
        <v>253</v>
      </c>
      <c r="D7003" s="10" t="s">
        <v>246</v>
      </c>
      <c r="E7003" s="25">
        <v>1</v>
      </c>
      <c r="F7003" s="25">
        <v>2</v>
      </c>
      <c r="G7003" s="10" t="s">
        <v>288</v>
      </c>
      <c r="H7003" s="25">
        <f>INDEX('Appendix 1 - Team Data'!$B$12:$R$112, MATCH(C7003, 'Appendix 1 - Team Data'!$B$12:$B$112,0),4)</f>
        <v>20</v>
      </c>
      <c r="I7003" s="25">
        <f>INDEX('Appendix 1 - Team Data'!$B$12:$R$112, MATCH(D7003, 'Appendix 1 - Team Data'!$B$12:$B$112,0),4)</f>
        <v>30</v>
      </c>
      <c r="J7003" s="25">
        <f t="shared" si="110"/>
        <v>1</v>
      </c>
    </row>
    <row r="7004" spans="2:10">
      <c r="B7004" s="3">
        <v>37656</v>
      </c>
      <c r="C7004" s="10" t="s">
        <v>41</v>
      </c>
      <c r="D7004" s="10" t="s">
        <v>30</v>
      </c>
      <c r="E7004" s="25">
        <v>0</v>
      </c>
      <c r="F7004" s="25">
        <v>1</v>
      </c>
      <c r="G7004" s="10" t="s">
        <v>288</v>
      </c>
      <c r="H7004" s="25">
        <f>INDEX('Appendix 1 - Team Data'!$B$12:$R$112, MATCH(C7004, 'Appendix 1 - Team Data'!$B$12:$B$112,0),4)</f>
        <v>80</v>
      </c>
      <c r="I7004" s="25">
        <f>INDEX('Appendix 1 - Team Data'!$B$12:$R$112, MATCH(D7004, 'Appendix 1 - Team Data'!$B$12:$B$112,0),4)</f>
        <v>90</v>
      </c>
      <c r="J7004" s="25">
        <f t="shared" si="110"/>
        <v>1</v>
      </c>
    </row>
    <row r="7005" spans="2:10">
      <c r="B7005" s="3">
        <v>37661</v>
      </c>
      <c r="C7005" s="10" t="s">
        <v>218</v>
      </c>
      <c r="D7005" s="10" t="s">
        <v>258</v>
      </c>
      <c r="E7005" s="25">
        <v>1</v>
      </c>
      <c r="F7005" s="25">
        <v>0</v>
      </c>
      <c r="G7005" s="10" t="s">
        <v>288</v>
      </c>
      <c r="H7005" s="25">
        <f>INDEX('Appendix 1 - Team Data'!$B$12:$R$112, MATCH(C7005, 'Appendix 1 - Team Data'!$B$12:$B$112,0),4)</f>
        <v>70</v>
      </c>
      <c r="I7005" s="25">
        <f>INDEX('Appendix 1 - Team Data'!$B$12:$R$112, MATCH(D7005, 'Appendix 1 - Team Data'!$B$12:$B$112,0),4)</f>
        <v>20</v>
      </c>
      <c r="J7005" s="25">
        <f t="shared" si="110"/>
        <v>1</v>
      </c>
    </row>
    <row r="7006" spans="2:10">
      <c r="B7006" s="3">
        <v>37661</v>
      </c>
      <c r="C7006" s="10" t="s">
        <v>46</v>
      </c>
      <c r="D7006" s="10" t="s">
        <v>271</v>
      </c>
      <c r="E7006" s="25">
        <v>1</v>
      </c>
      <c r="F7006" s="25">
        <v>2</v>
      </c>
      <c r="G7006" s="10" t="s">
        <v>292</v>
      </c>
      <c r="H7006" s="25">
        <f>INDEX('Appendix 1 - Team Data'!$B$12:$R$112, MATCH(C7006, 'Appendix 1 - Team Data'!$B$12:$B$112,0),4)</f>
        <v>50</v>
      </c>
      <c r="I7006" s="25">
        <f>INDEX('Appendix 1 - Team Data'!$B$12:$R$112, MATCH(D7006, 'Appendix 1 - Team Data'!$B$12:$B$112,0),4)</f>
        <v>0</v>
      </c>
      <c r="J7006" s="25">
        <f t="shared" si="110"/>
        <v>1</v>
      </c>
    </row>
    <row r="7007" spans="2:10">
      <c r="B7007" s="3">
        <v>37663</v>
      </c>
      <c r="C7007" s="10" t="s">
        <v>37</v>
      </c>
      <c r="D7007" s="10" t="s">
        <v>271</v>
      </c>
      <c r="E7007" s="25">
        <v>1</v>
      </c>
      <c r="F7007" s="25">
        <v>0</v>
      </c>
      <c r="G7007" s="10" t="s">
        <v>292</v>
      </c>
      <c r="H7007" s="25">
        <f>INDEX('Appendix 1 - Team Data'!$B$12:$R$112, MATCH(C7007, 'Appendix 1 - Team Data'!$B$12:$B$112,0),4)</f>
        <v>60</v>
      </c>
      <c r="I7007" s="25">
        <f>INDEX('Appendix 1 - Team Data'!$B$12:$R$112, MATCH(D7007, 'Appendix 1 - Team Data'!$B$12:$B$112,0),4)</f>
        <v>0</v>
      </c>
      <c r="J7007" s="25">
        <f t="shared" si="110"/>
        <v>1</v>
      </c>
    </row>
    <row r="7008" spans="2:10">
      <c r="B7008" s="3">
        <v>37664</v>
      </c>
      <c r="C7008" s="10" t="s">
        <v>233</v>
      </c>
      <c r="D7008" s="10" t="s">
        <v>236</v>
      </c>
      <c r="E7008" s="25">
        <v>1</v>
      </c>
      <c r="F7008" s="25">
        <v>0</v>
      </c>
      <c r="G7008" s="10" t="s">
        <v>288</v>
      </c>
      <c r="H7008" s="25">
        <f>INDEX('Appendix 1 - Team Data'!$B$12:$R$112, MATCH(C7008, 'Appendix 1 - Team Data'!$B$12:$B$112,0),4)</f>
        <v>40</v>
      </c>
      <c r="I7008" s="25">
        <f>INDEX('Appendix 1 - Team Data'!$B$12:$R$112, MATCH(D7008, 'Appendix 1 - Team Data'!$B$12:$B$112,0),4)</f>
        <v>40</v>
      </c>
      <c r="J7008" s="25">
        <f t="shared" si="110"/>
        <v>1</v>
      </c>
    </row>
    <row r="7009" spans="2:10">
      <c r="B7009" s="3">
        <v>37664</v>
      </c>
      <c r="C7009" s="10" t="s">
        <v>218</v>
      </c>
      <c r="D7009" s="10" t="s">
        <v>258</v>
      </c>
      <c r="E7009" s="25">
        <v>2</v>
      </c>
      <c r="F7009" s="25">
        <v>1</v>
      </c>
      <c r="G7009" s="10" t="s">
        <v>288</v>
      </c>
      <c r="H7009" s="25">
        <f>INDEX('Appendix 1 - Team Data'!$B$12:$R$112, MATCH(C7009, 'Appendix 1 - Team Data'!$B$12:$B$112,0),4)</f>
        <v>70</v>
      </c>
      <c r="I7009" s="25">
        <f>INDEX('Appendix 1 - Team Data'!$B$12:$R$112, MATCH(D7009, 'Appendix 1 - Team Data'!$B$12:$B$112,0),4)</f>
        <v>20</v>
      </c>
      <c r="J7009" s="25">
        <f t="shared" si="110"/>
        <v>1</v>
      </c>
    </row>
    <row r="7010" spans="2:10">
      <c r="B7010" s="3">
        <v>37664</v>
      </c>
      <c r="C7010" s="10" t="s">
        <v>230</v>
      </c>
      <c r="D7010" s="10" t="s">
        <v>246</v>
      </c>
      <c r="E7010" s="25">
        <v>1</v>
      </c>
      <c r="F7010" s="25">
        <v>0</v>
      </c>
      <c r="G7010" s="10" t="s">
        <v>288</v>
      </c>
      <c r="H7010" s="25">
        <f>INDEX('Appendix 1 - Team Data'!$B$12:$R$112, MATCH(C7010, 'Appendix 1 - Team Data'!$B$12:$B$112,0),4)</f>
        <v>50</v>
      </c>
      <c r="I7010" s="25">
        <f>INDEX('Appendix 1 - Team Data'!$B$12:$R$112, MATCH(D7010, 'Appendix 1 - Team Data'!$B$12:$B$112,0),4)</f>
        <v>30</v>
      </c>
      <c r="J7010" s="25">
        <f t="shared" si="110"/>
        <v>1</v>
      </c>
    </row>
    <row r="7011" spans="2:10">
      <c r="B7011" s="3">
        <v>37664</v>
      </c>
      <c r="C7011" s="10" t="s">
        <v>266</v>
      </c>
      <c r="D7011" s="10" t="s">
        <v>257</v>
      </c>
      <c r="E7011" s="25">
        <v>0</v>
      </c>
      <c r="F7011" s="25">
        <v>1</v>
      </c>
      <c r="G7011" s="10" t="s">
        <v>288</v>
      </c>
      <c r="H7011" s="25">
        <f>INDEX('Appendix 1 - Team Data'!$B$12:$R$112, MATCH(C7011, 'Appendix 1 - Team Data'!$B$12:$B$112,0),4)</f>
        <v>10</v>
      </c>
      <c r="I7011" s="25">
        <f>INDEX('Appendix 1 - Team Data'!$B$12:$R$112, MATCH(D7011, 'Appendix 1 - Team Data'!$B$12:$B$112,0),4)</f>
        <v>20</v>
      </c>
      <c r="J7011" s="25">
        <f t="shared" si="110"/>
        <v>1</v>
      </c>
    </row>
    <row r="7012" spans="2:10">
      <c r="B7012" s="3">
        <v>37664</v>
      </c>
      <c r="C7012" s="10" t="s">
        <v>211</v>
      </c>
      <c r="D7012" s="10" t="s">
        <v>20</v>
      </c>
      <c r="E7012" s="25">
        <v>1</v>
      </c>
      <c r="F7012" s="25">
        <v>0</v>
      </c>
      <c r="G7012" s="10" t="s">
        <v>288</v>
      </c>
      <c r="H7012" s="25">
        <f>INDEX('Appendix 1 - Team Data'!$B$12:$R$112, MATCH(C7012, 'Appendix 1 - Team Data'!$B$12:$B$112,0),4)</f>
        <v>90</v>
      </c>
      <c r="I7012" s="25">
        <f>INDEX('Appendix 1 - Team Data'!$B$12:$R$112, MATCH(D7012, 'Appendix 1 - Team Data'!$B$12:$B$112,0),4)</f>
        <v>90</v>
      </c>
      <c r="J7012" s="25">
        <f t="shared" si="110"/>
        <v>1</v>
      </c>
    </row>
    <row r="7013" spans="2:10">
      <c r="B7013" s="3">
        <v>37664</v>
      </c>
      <c r="C7013" s="10" t="s">
        <v>22</v>
      </c>
      <c r="D7013" s="10" t="s">
        <v>51</v>
      </c>
      <c r="E7013" s="25">
        <v>1</v>
      </c>
      <c r="F7013" s="25">
        <v>0</v>
      </c>
      <c r="G7013" s="10" t="s">
        <v>288</v>
      </c>
      <c r="H7013" s="25">
        <f>INDEX('Appendix 1 - Team Data'!$B$12:$R$112, MATCH(C7013, 'Appendix 1 - Team Data'!$B$12:$B$112,0),4)</f>
        <v>50</v>
      </c>
      <c r="I7013" s="25">
        <f>INDEX('Appendix 1 - Team Data'!$B$12:$R$112, MATCH(D7013, 'Appendix 1 - Team Data'!$B$12:$B$112,0),4)</f>
        <v>70</v>
      </c>
      <c r="J7013" s="25">
        <f t="shared" si="110"/>
        <v>1</v>
      </c>
    </row>
    <row r="7014" spans="2:10">
      <c r="B7014" s="3">
        <v>37664</v>
      </c>
      <c r="C7014" s="10" t="s">
        <v>212</v>
      </c>
      <c r="D7014" s="10" t="s">
        <v>30</v>
      </c>
      <c r="E7014" s="25">
        <v>1</v>
      </c>
      <c r="F7014" s="25">
        <v>0</v>
      </c>
      <c r="G7014" s="10" t="s">
        <v>288</v>
      </c>
      <c r="H7014" s="25">
        <f>INDEX('Appendix 1 - Team Data'!$B$12:$R$112, MATCH(C7014, 'Appendix 1 - Team Data'!$B$12:$B$112,0),4)</f>
        <v>80</v>
      </c>
      <c r="I7014" s="25">
        <f>INDEX('Appendix 1 - Team Data'!$B$12:$R$112, MATCH(D7014, 'Appendix 1 - Team Data'!$B$12:$B$112,0),4)</f>
        <v>90</v>
      </c>
      <c r="J7014" s="25">
        <f t="shared" si="110"/>
        <v>1</v>
      </c>
    </row>
    <row r="7015" spans="2:10">
      <c r="B7015" s="3">
        <v>37664</v>
      </c>
      <c r="C7015" s="10" t="s">
        <v>229</v>
      </c>
      <c r="D7015" s="10" t="s">
        <v>244</v>
      </c>
      <c r="E7015" s="25">
        <v>0</v>
      </c>
      <c r="F7015" s="25">
        <v>1</v>
      </c>
      <c r="G7015" s="10" t="s">
        <v>288</v>
      </c>
      <c r="H7015" s="25">
        <f>INDEX('Appendix 1 - Team Data'!$B$12:$R$112, MATCH(C7015, 'Appendix 1 - Team Data'!$B$12:$B$112,0),4)</f>
        <v>50</v>
      </c>
      <c r="I7015" s="25">
        <f>INDEX('Appendix 1 - Team Data'!$B$12:$R$112, MATCH(D7015, 'Appendix 1 - Team Data'!$B$12:$B$112,0),4)</f>
        <v>30</v>
      </c>
      <c r="J7015" s="25">
        <f t="shared" si="110"/>
        <v>1</v>
      </c>
    </row>
    <row r="7016" spans="2:10">
      <c r="B7016" s="3">
        <v>37664</v>
      </c>
      <c r="C7016" s="10" t="s">
        <v>228</v>
      </c>
      <c r="D7016" s="10" t="s">
        <v>216</v>
      </c>
      <c r="E7016" s="25">
        <v>2</v>
      </c>
      <c r="F7016" s="25">
        <v>1</v>
      </c>
      <c r="G7016" s="10" t="s">
        <v>326</v>
      </c>
      <c r="H7016" s="25">
        <f>INDEX('Appendix 1 - Team Data'!$B$12:$R$112, MATCH(C7016, 'Appendix 1 - Team Data'!$B$12:$B$112,0),4)</f>
        <v>50</v>
      </c>
      <c r="I7016" s="25">
        <f>INDEX('Appendix 1 - Team Data'!$B$12:$R$112, MATCH(D7016, 'Appendix 1 - Team Data'!$B$12:$B$112,0),4)</f>
        <v>70</v>
      </c>
      <c r="J7016" s="25">
        <f t="shared" si="110"/>
        <v>1</v>
      </c>
    </row>
    <row r="7017" spans="2:10">
      <c r="B7017" s="3">
        <v>37664</v>
      </c>
      <c r="C7017" s="10" t="s">
        <v>47</v>
      </c>
      <c r="D7017" s="10" t="s">
        <v>42</v>
      </c>
      <c r="E7017" s="25">
        <v>1</v>
      </c>
      <c r="F7017" s="25">
        <v>0</v>
      </c>
      <c r="G7017" s="10" t="s">
        <v>288</v>
      </c>
      <c r="H7017" s="25">
        <f>INDEX('Appendix 1 - Team Data'!$B$12:$R$112, MATCH(C7017, 'Appendix 1 - Team Data'!$B$12:$B$112,0),4)</f>
        <v>40</v>
      </c>
      <c r="I7017" s="25">
        <f>INDEX('Appendix 1 - Team Data'!$B$12:$R$112, MATCH(D7017, 'Appendix 1 - Team Data'!$B$12:$B$112,0),4)</f>
        <v>80</v>
      </c>
      <c r="J7017" s="25">
        <f t="shared" si="110"/>
        <v>1</v>
      </c>
    </row>
    <row r="7018" spans="2:10">
      <c r="B7018" s="3">
        <v>37667</v>
      </c>
      <c r="C7018" s="10" t="s">
        <v>237</v>
      </c>
      <c r="D7018" s="10" t="s">
        <v>271</v>
      </c>
      <c r="E7018" s="25">
        <v>0</v>
      </c>
      <c r="F7018" s="25">
        <v>1</v>
      </c>
      <c r="G7018" s="10" t="s">
        <v>292</v>
      </c>
      <c r="H7018" s="25">
        <f>INDEX('Appendix 1 - Team Data'!$B$12:$R$112, MATCH(C7018, 'Appendix 1 - Team Data'!$B$12:$B$112,0),4)</f>
        <v>40</v>
      </c>
      <c r="I7018" s="25">
        <f>INDEX('Appendix 1 - Team Data'!$B$12:$R$112, MATCH(D7018, 'Appendix 1 - Team Data'!$B$12:$B$112,0),4)</f>
        <v>0</v>
      </c>
      <c r="J7018" s="25">
        <f t="shared" si="110"/>
        <v>1</v>
      </c>
    </row>
    <row r="7019" spans="2:10">
      <c r="B7019" s="3">
        <v>37668</v>
      </c>
      <c r="C7019" s="10" t="s">
        <v>248</v>
      </c>
      <c r="D7019" s="10" t="s">
        <v>258</v>
      </c>
      <c r="E7019" s="25">
        <v>1</v>
      </c>
      <c r="F7019" s="25">
        <v>0</v>
      </c>
      <c r="G7019" s="10" t="s">
        <v>288</v>
      </c>
      <c r="H7019" s="25">
        <f>INDEX('Appendix 1 - Team Data'!$B$12:$R$112, MATCH(C7019, 'Appendix 1 - Team Data'!$B$12:$B$112,0),4)</f>
        <v>30</v>
      </c>
      <c r="I7019" s="25">
        <f>INDEX('Appendix 1 - Team Data'!$B$12:$R$112, MATCH(D7019, 'Appendix 1 - Team Data'!$B$12:$B$112,0),4)</f>
        <v>20</v>
      </c>
      <c r="J7019" s="25">
        <f t="shared" si="110"/>
        <v>1</v>
      </c>
    </row>
    <row r="7020" spans="2:10">
      <c r="B7020" s="3">
        <v>37668</v>
      </c>
      <c r="C7020" s="10" t="s">
        <v>270</v>
      </c>
      <c r="D7020" s="10" t="s">
        <v>42</v>
      </c>
      <c r="E7020" s="25">
        <v>2</v>
      </c>
      <c r="F7020" s="25">
        <v>3</v>
      </c>
      <c r="G7020" s="10" t="s">
        <v>305</v>
      </c>
      <c r="H7020" s="25">
        <f>INDEX('Appendix 1 - Team Data'!$B$12:$R$112, MATCH(C7020, 'Appendix 1 - Team Data'!$B$12:$B$112,0),4)</f>
        <v>0</v>
      </c>
      <c r="I7020" s="25">
        <f>INDEX('Appendix 1 - Team Data'!$B$12:$R$112, MATCH(D7020, 'Appendix 1 - Team Data'!$B$12:$B$112,0),4)</f>
        <v>80</v>
      </c>
      <c r="J7020" s="25">
        <f t="shared" si="110"/>
        <v>1</v>
      </c>
    </row>
    <row r="7021" spans="2:10">
      <c r="B7021" s="3">
        <v>37672</v>
      </c>
      <c r="C7021" s="10" t="s">
        <v>37</v>
      </c>
      <c r="D7021" s="10" t="s">
        <v>237</v>
      </c>
      <c r="E7021" s="25">
        <v>1</v>
      </c>
      <c r="F7021" s="25">
        <v>0</v>
      </c>
      <c r="G7021" s="10" t="s">
        <v>292</v>
      </c>
      <c r="H7021" s="25">
        <f>INDEX('Appendix 1 - Team Data'!$B$12:$R$112, MATCH(C7021, 'Appendix 1 - Team Data'!$B$12:$B$112,0),4)</f>
        <v>60</v>
      </c>
      <c r="I7021" s="25">
        <f>INDEX('Appendix 1 - Team Data'!$B$12:$R$112, MATCH(D7021, 'Appendix 1 - Team Data'!$B$12:$B$112,0),4)</f>
        <v>40</v>
      </c>
      <c r="J7021" s="25">
        <f t="shared" si="110"/>
        <v>1</v>
      </c>
    </row>
    <row r="7022" spans="2:10">
      <c r="B7022" s="3">
        <v>37675</v>
      </c>
      <c r="C7022" s="10" t="s">
        <v>37</v>
      </c>
      <c r="D7022" s="10" t="s">
        <v>46</v>
      </c>
      <c r="E7022" s="25">
        <v>1</v>
      </c>
      <c r="F7022" s="25">
        <v>0</v>
      </c>
      <c r="G7022" s="10" t="s">
        <v>292</v>
      </c>
      <c r="H7022" s="25">
        <f>INDEX('Appendix 1 - Team Data'!$B$12:$R$112, MATCH(C7022, 'Appendix 1 - Team Data'!$B$12:$B$112,0),4)</f>
        <v>60</v>
      </c>
      <c r="I7022" s="25">
        <f>INDEX('Appendix 1 - Team Data'!$B$12:$R$112, MATCH(D7022, 'Appendix 1 - Team Data'!$B$12:$B$112,0),4)</f>
        <v>50</v>
      </c>
      <c r="J7022" s="25">
        <f t="shared" si="110"/>
        <v>1</v>
      </c>
    </row>
    <row r="7023" spans="2:10">
      <c r="B7023" s="3">
        <v>37675</v>
      </c>
      <c r="C7023" s="10" t="s">
        <v>259</v>
      </c>
      <c r="D7023" s="10" t="s">
        <v>237</v>
      </c>
      <c r="E7023" s="25">
        <v>2</v>
      </c>
      <c r="F7023" s="25">
        <v>1</v>
      </c>
      <c r="G7023" s="10" t="s">
        <v>292</v>
      </c>
      <c r="H7023" s="25">
        <f>INDEX('Appendix 1 - Team Data'!$B$12:$R$112, MATCH(C7023, 'Appendix 1 - Team Data'!$B$12:$B$112,0),4)</f>
        <v>10</v>
      </c>
      <c r="I7023" s="25">
        <f>INDEX('Appendix 1 - Team Data'!$B$12:$R$112, MATCH(D7023, 'Appendix 1 - Team Data'!$B$12:$B$112,0),4)</f>
        <v>40</v>
      </c>
      <c r="J7023" s="25">
        <f t="shared" si="110"/>
        <v>1</v>
      </c>
    </row>
    <row r="7024" spans="2:10">
      <c r="B7024" s="3">
        <v>37706</v>
      </c>
      <c r="C7024" s="10" t="s">
        <v>262</v>
      </c>
      <c r="D7024" s="10" t="s">
        <v>277</v>
      </c>
      <c r="E7024" s="25">
        <v>2</v>
      </c>
      <c r="F7024" s="25">
        <v>1</v>
      </c>
      <c r="G7024" s="10" t="s">
        <v>325</v>
      </c>
      <c r="H7024" s="25">
        <f>INDEX('Appendix 1 - Team Data'!$B$12:$R$112, MATCH(C7024, 'Appendix 1 - Team Data'!$B$12:$B$112,0),4)</f>
        <v>10</v>
      </c>
      <c r="I7024" s="25">
        <f>INDEX('Appendix 1 - Team Data'!$B$12:$R$112, MATCH(D7024, 'Appendix 1 - Team Data'!$B$12:$B$112,0),4)</f>
        <v>0</v>
      </c>
      <c r="J7024" s="25">
        <f t="shared" si="110"/>
        <v>1</v>
      </c>
    </row>
    <row r="7025" spans="2:10">
      <c r="B7025" s="3">
        <v>37707</v>
      </c>
      <c r="C7025" s="10" t="s">
        <v>38</v>
      </c>
      <c r="D7025" s="10" t="s">
        <v>233</v>
      </c>
      <c r="E7025" s="25">
        <v>1</v>
      </c>
      <c r="F7025" s="25">
        <v>2</v>
      </c>
      <c r="G7025" s="10" t="s">
        <v>288</v>
      </c>
      <c r="H7025" s="25">
        <f>INDEX('Appendix 1 - Team Data'!$B$12:$R$112, MATCH(C7025, 'Appendix 1 - Team Data'!$B$12:$B$112,0),4)</f>
        <v>70</v>
      </c>
      <c r="I7025" s="25">
        <f>INDEX('Appendix 1 - Team Data'!$B$12:$R$112, MATCH(D7025, 'Appendix 1 - Team Data'!$B$12:$B$112,0),4)</f>
        <v>40</v>
      </c>
      <c r="J7025" s="25">
        <f t="shared" si="110"/>
        <v>1</v>
      </c>
    </row>
    <row r="7026" spans="2:10">
      <c r="B7026" s="3">
        <v>37709</v>
      </c>
      <c r="C7026" s="10" t="s">
        <v>264</v>
      </c>
      <c r="D7026" s="10" t="s">
        <v>229</v>
      </c>
      <c r="E7026" s="25">
        <v>1</v>
      </c>
      <c r="F7026" s="25">
        <v>0</v>
      </c>
      <c r="G7026" s="10" t="s">
        <v>293</v>
      </c>
      <c r="H7026" s="25">
        <f>INDEX('Appendix 1 - Team Data'!$B$12:$R$112, MATCH(C7026, 'Appendix 1 - Team Data'!$B$12:$B$112,0),4)</f>
        <v>10</v>
      </c>
      <c r="I7026" s="25">
        <f>INDEX('Appendix 1 - Team Data'!$B$12:$R$112, MATCH(D7026, 'Appendix 1 - Team Data'!$B$12:$B$112,0),4)</f>
        <v>50</v>
      </c>
      <c r="J7026" s="25">
        <f t="shared" si="110"/>
        <v>1</v>
      </c>
    </row>
    <row r="7027" spans="2:10">
      <c r="B7027" s="3">
        <v>37709</v>
      </c>
      <c r="C7027" s="10" t="s">
        <v>37</v>
      </c>
      <c r="D7027" s="10" t="s">
        <v>215</v>
      </c>
      <c r="E7027" s="25">
        <v>2</v>
      </c>
      <c r="F7027" s="25">
        <v>1</v>
      </c>
      <c r="G7027" s="10" t="s">
        <v>288</v>
      </c>
      <c r="H7027" s="25">
        <f>INDEX('Appendix 1 - Team Data'!$B$12:$R$112, MATCH(C7027, 'Appendix 1 - Team Data'!$B$12:$B$112,0),4)</f>
        <v>60</v>
      </c>
      <c r="I7027" s="25">
        <f>INDEX('Appendix 1 - Team Data'!$B$12:$R$112, MATCH(D7027, 'Appendix 1 - Team Data'!$B$12:$B$112,0),4)</f>
        <v>70</v>
      </c>
      <c r="J7027" s="25">
        <f t="shared" si="110"/>
        <v>1</v>
      </c>
    </row>
    <row r="7028" spans="2:10">
      <c r="B7028" s="3">
        <v>37709</v>
      </c>
      <c r="C7028" s="10" t="s">
        <v>258</v>
      </c>
      <c r="D7028" s="10" t="s">
        <v>255</v>
      </c>
      <c r="E7028" s="25">
        <v>2</v>
      </c>
      <c r="F7028" s="25">
        <v>1</v>
      </c>
      <c r="G7028" s="10" t="s">
        <v>288</v>
      </c>
      <c r="H7028" s="25">
        <f>INDEX('Appendix 1 - Team Data'!$B$12:$R$112, MATCH(C7028, 'Appendix 1 - Team Data'!$B$12:$B$112,0),4)</f>
        <v>20</v>
      </c>
      <c r="I7028" s="25">
        <f>INDEX('Appendix 1 - Team Data'!$B$12:$R$112, MATCH(D7028, 'Appendix 1 - Team Data'!$B$12:$B$112,0),4)</f>
        <v>20</v>
      </c>
      <c r="J7028" s="25">
        <f t="shared" si="110"/>
        <v>1</v>
      </c>
    </row>
    <row r="7029" spans="2:10">
      <c r="B7029" s="3">
        <v>37709</v>
      </c>
      <c r="C7029" s="10" t="s">
        <v>263</v>
      </c>
      <c r="D7029" s="10" t="s">
        <v>221</v>
      </c>
      <c r="E7029" s="25">
        <v>1</v>
      </c>
      <c r="F7029" s="25">
        <v>2</v>
      </c>
      <c r="G7029" s="10" t="s">
        <v>293</v>
      </c>
      <c r="H7029" s="25">
        <f>INDEX('Appendix 1 - Team Data'!$B$12:$R$112, MATCH(C7029, 'Appendix 1 - Team Data'!$B$12:$B$112,0),4)</f>
        <v>10</v>
      </c>
      <c r="I7029" s="25">
        <f>INDEX('Appendix 1 - Team Data'!$B$12:$R$112, MATCH(D7029, 'Appendix 1 - Team Data'!$B$12:$B$112,0),4)</f>
        <v>60</v>
      </c>
      <c r="J7029" s="25">
        <f t="shared" si="110"/>
        <v>1</v>
      </c>
    </row>
    <row r="7030" spans="2:10">
      <c r="B7030" s="3">
        <v>37709</v>
      </c>
      <c r="C7030" s="10" t="s">
        <v>20</v>
      </c>
      <c r="D7030" s="10" t="s">
        <v>35</v>
      </c>
      <c r="E7030" s="25">
        <v>2</v>
      </c>
      <c r="F7030" s="25">
        <v>1</v>
      </c>
      <c r="G7030" s="10" t="s">
        <v>288</v>
      </c>
      <c r="H7030" s="25">
        <f>INDEX('Appendix 1 - Team Data'!$B$12:$R$112, MATCH(C7030, 'Appendix 1 - Team Data'!$B$12:$B$112,0),4)</f>
        <v>90</v>
      </c>
      <c r="I7030" s="25">
        <f>INDEX('Appendix 1 - Team Data'!$B$12:$R$112, MATCH(D7030, 'Appendix 1 - Team Data'!$B$12:$B$112,0),4)</f>
        <v>90</v>
      </c>
      <c r="J7030" s="25">
        <f t="shared" si="110"/>
        <v>1</v>
      </c>
    </row>
    <row r="7031" spans="2:10">
      <c r="B7031" s="3">
        <v>37709</v>
      </c>
      <c r="C7031" s="10" t="s">
        <v>222</v>
      </c>
      <c r="D7031" s="10" t="s">
        <v>31</v>
      </c>
      <c r="E7031" s="25">
        <v>2</v>
      </c>
      <c r="F7031" s="25">
        <v>1</v>
      </c>
      <c r="G7031" s="10" t="s">
        <v>293</v>
      </c>
      <c r="H7031" s="25">
        <f>INDEX('Appendix 1 - Team Data'!$B$12:$R$112, MATCH(C7031, 'Appendix 1 - Team Data'!$B$12:$B$112,0),4)</f>
        <v>60</v>
      </c>
      <c r="I7031" s="25">
        <f>INDEX('Appendix 1 - Team Data'!$B$12:$R$112, MATCH(D7031, 'Appendix 1 - Team Data'!$B$12:$B$112,0),4)</f>
        <v>70</v>
      </c>
      <c r="J7031" s="25">
        <f t="shared" si="110"/>
        <v>1</v>
      </c>
    </row>
    <row r="7032" spans="2:10">
      <c r="B7032" s="3">
        <v>37710</v>
      </c>
      <c r="C7032" s="10" t="s">
        <v>47</v>
      </c>
      <c r="D7032" s="10" t="s">
        <v>231</v>
      </c>
      <c r="E7032" s="25">
        <v>1</v>
      </c>
      <c r="F7032" s="25">
        <v>0</v>
      </c>
      <c r="G7032" s="10" t="s">
        <v>288</v>
      </c>
      <c r="H7032" s="25">
        <f>INDEX('Appendix 1 - Team Data'!$B$12:$R$112, MATCH(C7032, 'Appendix 1 - Team Data'!$B$12:$B$112,0),4)</f>
        <v>40</v>
      </c>
      <c r="I7032" s="25">
        <f>INDEX('Appendix 1 - Team Data'!$B$12:$R$112, MATCH(D7032, 'Appendix 1 - Team Data'!$B$12:$B$112,0),4)</f>
        <v>40</v>
      </c>
      <c r="J7032" s="25">
        <f t="shared" si="110"/>
        <v>1</v>
      </c>
    </row>
    <row r="7033" spans="2:10">
      <c r="B7033" s="3">
        <v>37713</v>
      </c>
      <c r="C7033" s="10" t="s">
        <v>236</v>
      </c>
      <c r="D7033" s="10" t="s">
        <v>42</v>
      </c>
      <c r="E7033" s="25">
        <v>1</v>
      </c>
      <c r="F7033" s="25">
        <v>2</v>
      </c>
      <c r="G7033" s="10" t="s">
        <v>293</v>
      </c>
      <c r="H7033" s="25">
        <f>INDEX('Appendix 1 - Team Data'!$B$12:$R$112, MATCH(C7033, 'Appendix 1 - Team Data'!$B$12:$B$112,0),4)</f>
        <v>40</v>
      </c>
      <c r="I7033" s="25">
        <f>INDEX('Appendix 1 - Team Data'!$B$12:$R$112, MATCH(D7033, 'Appendix 1 - Team Data'!$B$12:$B$112,0),4)</f>
        <v>80</v>
      </c>
      <c r="J7033" s="25">
        <f t="shared" si="110"/>
        <v>1</v>
      </c>
    </row>
    <row r="7034" spans="2:10">
      <c r="B7034" s="3">
        <v>37713</v>
      </c>
      <c r="C7034" s="10" t="s">
        <v>252</v>
      </c>
      <c r="D7034" s="10" t="s">
        <v>25</v>
      </c>
      <c r="E7034" s="25">
        <v>1</v>
      </c>
      <c r="F7034" s="25">
        <v>2</v>
      </c>
      <c r="G7034" s="10" t="s">
        <v>293</v>
      </c>
      <c r="H7034" s="25">
        <f>INDEX('Appendix 1 - Team Data'!$B$12:$R$112, MATCH(C7034, 'Appendix 1 - Team Data'!$B$12:$B$112,0),4)</f>
        <v>20</v>
      </c>
      <c r="I7034" s="25">
        <f>INDEX('Appendix 1 - Team Data'!$B$12:$R$112, MATCH(D7034, 'Appendix 1 - Team Data'!$B$12:$B$112,0),4)</f>
        <v>90</v>
      </c>
      <c r="J7034" s="25">
        <f t="shared" si="110"/>
        <v>1</v>
      </c>
    </row>
    <row r="7035" spans="2:10">
      <c r="B7035" s="3">
        <v>37713</v>
      </c>
      <c r="C7035" s="10" t="s">
        <v>256</v>
      </c>
      <c r="D7035" s="10" t="s">
        <v>20</v>
      </c>
      <c r="E7035" s="25">
        <v>0</v>
      </c>
      <c r="F7035" s="25">
        <v>1</v>
      </c>
      <c r="G7035" s="10" t="s">
        <v>288</v>
      </c>
      <c r="H7035" s="25">
        <f>INDEX('Appendix 1 - Team Data'!$B$12:$R$112, MATCH(C7035, 'Appendix 1 - Team Data'!$B$12:$B$112,0),4)</f>
        <v>20</v>
      </c>
      <c r="I7035" s="25">
        <f>INDEX('Appendix 1 - Team Data'!$B$12:$R$112, MATCH(D7035, 'Appendix 1 - Team Data'!$B$12:$B$112,0),4)</f>
        <v>90</v>
      </c>
      <c r="J7035" s="25">
        <f t="shared" si="110"/>
        <v>1</v>
      </c>
    </row>
    <row r="7036" spans="2:10">
      <c r="B7036" s="3">
        <v>37727</v>
      </c>
      <c r="C7036" s="10" t="s">
        <v>43</v>
      </c>
      <c r="D7036" s="10" t="s">
        <v>53</v>
      </c>
      <c r="E7036" s="25">
        <v>0</v>
      </c>
      <c r="F7036" s="25">
        <v>1</v>
      </c>
      <c r="G7036" s="10" t="s">
        <v>288</v>
      </c>
      <c r="H7036" s="25">
        <f>INDEX('Appendix 1 - Team Data'!$B$12:$R$112, MATCH(C7036, 'Appendix 1 - Team Data'!$B$12:$B$112,0),4)</f>
        <v>70</v>
      </c>
      <c r="I7036" s="25">
        <f>INDEX('Appendix 1 - Team Data'!$B$12:$R$112, MATCH(D7036, 'Appendix 1 - Team Data'!$B$12:$B$112,0),4)</f>
        <v>50</v>
      </c>
      <c r="J7036" s="25">
        <f t="shared" si="110"/>
        <v>1</v>
      </c>
    </row>
    <row r="7037" spans="2:10">
      <c r="B7037" s="3">
        <v>37741</v>
      </c>
      <c r="C7037" s="10" t="s">
        <v>213</v>
      </c>
      <c r="D7037" s="10" t="s">
        <v>37</v>
      </c>
      <c r="E7037" s="25">
        <v>1</v>
      </c>
      <c r="F7037" s="25">
        <v>0</v>
      </c>
      <c r="G7037" s="10" t="s">
        <v>288</v>
      </c>
      <c r="H7037" s="25">
        <f>INDEX('Appendix 1 - Team Data'!$B$12:$R$112, MATCH(C7037, 'Appendix 1 - Team Data'!$B$12:$B$112,0),4)</f>
        <v>80</v>
      </c>
      <c r="I7037" s="25">
        <f>INDEX('Appendix 1 - Team Data'!$B$12:$R$112, MATCH(D7037, 'Appendix 1 - Team Data'!$B$12:$B$112,0),4)</f>
        <v>60</v>
      </c>
      <c r="J7037" s="25">
        <f t="shared" si="110"/>
        <v>1</v>
      </c>
    </row>
    <row r="7038" spans="2:10">
      <c r="B7038" s="3">
        <v>37741</v>
      </c>
      <c r="C7038" s="10" t="s">
        <v>28</v>
      </c>
      <c r="D7038" s="10" t="s">
        <v>219</v>
      </c>
      <c r="E7038" s="25">
        <v>1</v>
      </c>
      <c r="F7038" s="25">
        <v>0</v>
      </c>
      <c r="G7038" s="10" t="s">
        <v>288</v>
      </c>
      <c r="H7038" s="25">
        <f>INDEX('Appendix 1 - Team Data'!$B$12:$R$112, MATCH(C7038, 'Appendix 1 - Team Data'!$B$12:$B$112,0),4)</f>
        <v>80</v>
      </c>
      <c r="I7038" s="25">
        <f>INDEX('Appendix 1 - Team Data'!$B$12:$R$112, MATCH(D7038, 'Appendix 1 - Team Data'!$B$12:$B$112,0),4)</f>
        <v>60</v>
      </c>
      <c r="J7038" s="25">
        <f t="shared" si="110"/>
        <v>1</v>
      </c>
    </row>
    <row r="7039" spans="2:10">
      <c r="B7039" s="3">
        <v>37741</v>
      </c>
      <c r="C7039" s="10" t="s">
        <v>263</v>
      </c>
      <c r="D7039" s="10" t="s">
        <v>15</v>
      </c>
      <c r="E7039" s="25">
        <v>1</v>
      </c>
      <c r="F7039" s="25">
        <v>0</v>
      </c>
      <c r="G7039" s="10" t="s">
        <v>293</v>
      </c>
      <c r="H7039" s="25">
        <f>INDEX('Appendix 1 - Team Data'!$B$12:$R$112, MATCH(C7039, 'Appendix 1 - Team Data'!$B$12:$B$112,0),4)</f>
        <v>10</v>
      </c>
      <c r="I7039" s="25">
        <f>INDEX('Appendix 1 - Team Data'!$B$12:$R$112, MATCH(D7039, 'Appendix 1 - Team Data'!$B$12:$B$112,0),4)</f>
        <v>50</v>
      </c>
      <c r="J7039" s="25">
        <f t="shared" si="110"/>
        <v>1</v>
      </c>
    </row>
    <row r="7040" spans="2:10">
      <c r="B7040" s="3">
        <v>37741</v>
      </c>
      <c r="C7040" s="10" t="s">
        <v>40</v>
      </c>
      <c r="D7040" s="10" t="s">
        <v>38</v>
      </c>
      <c r="E7040" s="25">
        <v>1</v>
      </c>
      <c r="F7040" s="25">
        <v>0</v>
      </c>
      <c r="G7040" s="10" t="s">
        <v>288</v>
      </c>
      <c r="H7040" s="25">
        <f>INDEX('Appendix 1 - Team Data'!$B$12:$R$112, MATCH(C7040, 'Appendix 1 - Team Data'!$B$12:$B$112,0),4)</f>
        <v>90</v>
      </c>
      <c r="I7040" s="25">
        <f>INDEX('Appendix 1 - Team Data'!$B$12:$R$112, MATCH(D7040, 'Appendix 1 - Team Data'!$B$12:$B$112,0),4)</f>
        <v>70</v>
      </c>
      <c r="J7040" s="25">
        <f t="shared" si="110"/>
        <v>1</v>
      </c>
    </row>
    <row r="7041" spans="2:10">
      <c r="B7041" s="3">
        <v>37741</v>
      </c>
      <c r="C7041" s="10" t="s">
        <v>221</v>
      </c>
      <c r="D7041" s="10" t="s">
        <v>246</v>
      </c>
      <c r="E7041" s="25">
        <v>1</v>
      </c>
      <c r="F7041" s="25">
        <v>0</v>
      </c>
      <c r="G7041" s="10" t="s">
        <v>288</v>
      </c>
      <c r="H7041" s="25">
        <f>INDEX('Appendix 1 - Team Data'!$B$12:$R$112, MATCH(C7041, 'Appendix 1 - Team Data'!$B$12:$B$112,0),4)</f>
        <v>60</v>
      </c>
      <c r="I7041" s="25">
        <f>INDEX('Appendix 1 - Team Data'!$B$12:$R$112, MATCH(D7041, 'Appendix 1 - Team Data'!$B$12:$B$112,0),4)</f>
        <v>30</v>
      </c>
      <c r="J7041" s="25">
        <f t="shared" si="110"/>
        <v>1</v>
      </c>
    </row>
    <row r="7042" spans="2:10">
      <c r="B7042" s="3">
        <v>37741</v>
      </c>
      <c r="C7042" s="10" t="s">
        <v>22</v>
      </c>
      <c r="D7042" s="10" t="s">
        <v>243</v>
      </c>
      <c r="E7042" s="25">
        <v>0</v>
      </c>
      <c r="F7042" s="25">
        <v>1</v>
      </c>
      <c r="G7042" s="10" t="s">
        <v>288</v>
      </c>
      <c r="H7042" s="25">
        <f>INDEX('Appendix 1 - Team Data'!$B$12:$R$112, MATCH(C7042, 'Appendix 1 - Team Data'!$B$12:$B$112,0),4)</f>
        <v>50</v>
      </c>
      <c r="I7042" s="25">
        <f>INDEX('Appendix 1 - Team Data'!$B$12:$R$112, MATCH(D7042, 'Appendix 1 - Team Data'!$B$12:$B$112,0),4)</f>
        <v>30</v>
      </c>
      <c r="J7042" s="25">
        <f t="shared" si="110"/>
        <v>1</v>
      </c>
    </row>
    <row r="7043" spans="2:10">
      <c r="B7043" s="3">
        <v>37741</v>
      </c>
      <c r="C7043" s="10" t="s">
        <v>27</v>
      </c>
      <c r="D7043" s="10" t="s">
        <v>215</v>
      </c>
      <c r="E7043" s="25">
        <v>0</v>
      </c>
      <c r="F7043" s="25">
        <v>1</v>
      </c>
      <c r="G7043" s="10" t="s">
        <v>288</v>
      </c>
      <c r="H7043" s="25">
        <f>INDEX('Appendix 1 - Team Data'!$B$12:$R$112, MATCH(C7043, 'Appendix 1 - Team Data'!$B$12:$B$112,0),4)</f>
        <v>80</v>
      </c>
      <c r="I7043" s="25">
        <f>INDEX('Appendix 1 - Team Data'!$B$12:$R$112, MATCH(D7043, 'Appendix 1 - Team Data'!$B$12:$B$112,0),4)</f>
        <v>70</v>
      </c>
      <c r="J7043" s="25">
        <f t="shared" si="110"/>
        <v>1</v>
      </c>
    </row>
    <row r="7044" spans="2:10">
      <c r="B7044" s="3">
        <v>37741</v>
      </c>
      <c r="C7044" s="10" t="s">
        <v>42</v>
      </c>
      <c r="D7044" s="10" t="s">
        <v>32</v>
      </c>
      <c r="E7044" s="25">
        <v>1</v>
      </c>
      <c r="F7044" s="25">
        <v>2</v>
      </c>
      <c r="G7044" s="10" t="s">
        <v>288</v>
      </c>
      <c r="H7044" s="25">
        <f>INDEX('Appendix 1 - Team Data'!$B$12:$R$112, MATCH(C7044, 'Appendix 1 - Team Data'!$B$12:$B$112,0),4)</f>
        <v>80</v>
      </c>
      <c r="I7044" s="25">
        <f>INDEX('Appendix 1 - Team Data'!$B$12:$R$112, MATCH(D7044, 'Appendix 1 - Team Data'!$B$12:$B$112,0),4)</f>
        <v>80</v>
      </c>
      <c r="J7044" s="25">
        <f t="shared" si="110"/>
        <v>1</v>
      </c>
    </row>
    <row r="7045" spans="2:10">
      <c r="B7045" s="3">
        <v>37741</v>
      </c>
      <c r="C7045" s="10" t="s">
        <v>36</v>
      </c>
      <c r="D7045" s="10" t="s">
        <v>211</v>
      </c>
      <c r="E7045" s="25">
        <v>1</v>
      </c>
      <c r="F7045" s="25">
        <v>2</v>
      </c>
      <c r="G7045" s="10" t="s">
        <v>288</v>
      </c>
      <c r="H7045" s="25">
        <f>INDEX('Appendix 1 - Team Data'!$B$12:$R$112, MATCH(C7045, 'Appendix 1 - Team Data'!$B$12:$B$112,0),4)</f>
        <v>80</v>
      </c>
      <c r="I7045" s="25">
        <f>INDEX('Appendix 1 - Team Data'!$B$12:$R$112, MATCH(D7045, 'Appendix 1 - Team Data'!$B$12:$B$112,0),4)</f>
        <v>90</v>
      </c>
      <c r="J7045" s="25">
        <f t="shared" si="110"/>
        <v>1</v>
      </c>
    </row>
    <row r="7046" spans="2:10">
      <c r="B7046" s="3">
        <v>37741</v>
      </c>
      <c r="C7046" s="10" t="s">
        <v>47</v>
      </c>
      <c r="D7046" s="10" t="s">
        <v>51</v>
      </c>
      <c r="E7046" s="25">
        <v>1</v>
      </c>
      <c r="F7046" s="25">
        <v>0</v>
      </c>
      <c r="G7046" s="10" t="s">
        <v>288</v>
      </c>
      <c r="H7046" s="25">
        <f>INDEX('Appendix 1 - Team Data'!$B$12:$R$112, MATCH(C7046, 'Appendix 1 - Team Data'!$B$12:$B$112,0),4)</f>
        <v>40</v>
      </c>
      <c r="I7046" s="25">
        <f>INDEX('Appendix 1 - Team Data'!$B$12:$R$112, MATCH(D7046, 'Appendix 1 - Team Data'!$B$12:$B$112,0),4)</f>
        <v>70</v>
      </c>
      <c r="J7046" s="25">
        <f t="shared" si="110"/>
        <v>1</v>
      </c>
    </row>
    <row r="7047" spans="2:10">
      <c r="B7047" s="3">
        <v>37741</v>
      </c>
      <c r="C7047" s="10" t="s">
        <v>240</v>
      </c>
      <c r="D7047" s="10" t="s">
        <v>261</v>
      </c>
      <c r="E7047" s="25">
        <v>1</v>
      </c>
      <c r="F7047" s="25">
        <v>2</v>
      </c>
      <c r="G7047" s="10" t="s">
        <v>288</v>
      </c>
      <c r="H7047" s="25">
        <f>INDEX('Appendix 1 - Team Data'!$B$12:$R$112, MATCH(C7047, 'Appendix 1 - Team Data'!$B$12:$B$112,0),4)</f>
        <v>30</v>
      </c>
      <c r="I7047" s="25">
        <f>INDEX('Appendix 1 - Team Data'!$B$12:$R$112, MATCH(D7047, 'Appendix 1 - Team Data'!$B$12:$B$112,0),4)</f>
        <v>10</v>
      </c>
      <c r="J7047" s="25">
        <f t="shared" si="110"/>
        <v>1</v>
      </c>
    </row>
    <row r="7048" spans="2:10">
      <c r="B7048" s="3">
        <v>37763</v>
      </c>
      <c r="C7048" s="10" t="s">
        <v>250</v>
      </c>
      <c r="D7048" s="10" t="s">
        <v>48</v>
      </c>
      <c r="E7048" s="25">
        <v>1</v>
      </c>
      <c r="F7048" s="25">
        <v>2</v>
      </c>
      <c r="G7048" s="10" t="s">
        <v>288</v>
      </c>
      <c r="H7048" s="25">
        <f>INDEX('Appendix 1 - Team Data'!$B$12:$R$112, MATCH(C7048, 'Appendix 1 - Team Data'!$B$12:$B$112,0),4)</f>
        <v>20</v>
      </c>
      <c r="I7048" s="25">
        <f>INDEX('Appendix 1 - Team Data'!$B$12:$R$112, MATCH(D7048, 'Appendix 1 - Team Data'!$B$12:$B$112,0),4)</f>
        <v>90</v>
      </c>
      <c r="J7048" s="25">
        <f t="shared" si="110"/>
        <v>1</v>
      </c>
    </row>
    <row r="7049" spans="2:10">
      <c r="B7049" s="3">
        <v>37766</v>
      </c>
      <c r="C7049" s="10" t="s">
        <v>247</v>
      </c>
      <c r="D7049" s="10" t="s">
        <v>33</v>
      </c>
      <c r="E7049" s="25">
        <v>3</v>
      </c>
      <c r="F7049" s="25">
        <v>2</v>
      </c>
      <c r="G7049" s="10" t="s">
        <v>288</v>
      </c>
      <c r="H7049" s="25">
        <f>INDEX('Appendix 1 - Team Data'!$B$12:$R$112, MATCH(C7049, 'Appendix 1 - Team Data'!$B$12:$B$112,0),4)</f>
        <v>30</v>
      </c>
      <c r="I7049" s="25">
        <f>INDEX('Appendix 1 - Team Data'!$B$12:$R$112, MATCH(D7049, 'Appendix 1 - Team Data'!$B$12:$B$112,0),4)</f>
        <v>50</v>
      </c>
      <c r="J7049" s="25">
        <f t="shared" si="110"/>
        <v>1</v>
      </c>
    </row>
    <row r="7050" spans="2:10">
      <c r="B7050" s="3">
        <v>37770</v>
      </c>
      <c r="C7050" s="10" t="s">
        <v>251</v>
      </c>
      <c r="D7050" s="10" t="s">
        <v>238</v>
      </c>
      <c r="E7050" s="25">
        <v>0</v>
      </c>
      <c r="F7050" s="25">
        <v>1</v>
      </c>
      <c r="G7050" s="10" t="s">
        <v>288</v>
      </c>
      <c r="H7050" s="25">
        <f>INDEX('Appendix 1 - Team Data'!$B$12:$R$112, MATCH(C7050, 'Appendix 1 - Team Data'!$B$12:$B$112,0),4)</f>
        <v>20</v>
      </c>
      <c r="I7050" s="25">
        <f>INDEX('Appendix 1 - Team Data'!$B$12:$R$112, MATCH(D7050, 'Appendix 1 - Team Data'!$B$12:$B$112,0),4)</f>
        <v>40</v>
      </c>
      <c r="J7050" s="25">
        <f t="shared" si="110"/>
        <v>1</v>
      </c>
    </row>
    <row r="7051" spans="2:10">
      <c r="B7051" s="3">
        <v>37772</v>
      </c>
      <c r="C7051" s="10" t="s">
        <v>53</v>
      </c>
      <c r="D7051" s="10" t="s">
        <v>43</v>
      </c>
      <c r="E7051" s="25">
        <v>0</v>
      </c>
      <c r="F7051" s="25">
        <v>1</v>
      </c>
      <c r="G7051" s="10" t="s">
        <v>288</v>
      </c>
      <c r="H7051" s="25">
        <f>INDEX('Appendix 1 - Team Data'!$B$12:$R$112, MATCH(C7051, 'Appendix 1 - Team Data'!$B$12:$B$112,0),4)</f>
        <v>50</v>
      </c>
      <c r="I7051" s="25">
        <f>INDEX('Appendix 1 - Team Data'!$B$12:$R$112, MATCH(D7051, 'Appendix 1 - Team Data'!$B$12:$B$112,0),4)</f>
        <v>70</v>
      </c>
      <c r="J7051" s="25">
        <f t="shared" si="110"/>
        <v>1</v>
      </c>
    </row>
    <row r="7052" spans="2:10">
      <c r="B7052" s="3">
        <v>37772</v>
      </c>
      <c r="C7052" s="10" t="s">
        <v>51</v>
      </c>
      <c r="D7052" s="10" t="s">
        <v>276</v>
      </c>
      <c r="E7052" s="25">
        <v>2</v>
      </c>
      <c r="F7052" s="25">
        <v>1</v>
      </c>
      <c r="G7052" s="10" t="s">
        <v>288</v>
      </c>
      <c r="H7052" s="25">
        <f>INDEX('Appendix 1 - Team Data'!$B$12:$R$112, MATCH(C7052, 'Appendix 1 - Team Data'!$B$12:$B$112,0),4)</f>
        <v>70</v>
      </c>
      <c r="I7052" s="25">
        <f>INDEX('Appendix 1 - Team Data'!$B$12:$R$112, MATCH(D7052, 'Appendix 1 - Team Data'!$B$12:$B$112,0),4)</f>
        <v>0</v>
      </c>
      <c r="J7052" s="25">
        <f t="shared" si="110"/>
        <v>1</v>
      </c>
    </row>
    <row r="7053" spans="2:10">
      <c r="B7053" s="3">
        <v>37775</v>
      </c>
      <c r="C7053" s="10" t="s">
        <v>48</v>
      </c>
      <c r="D7053" s="10" t="s">
        <v>38</v>
      </c>
      <c r="E7053" s="25">
        <v>2</v>
      </c>
      <c r="F7053" s="25">
        <v>1</v>
      </c>
      <c r="G7053" s="10" t="s">
        <v>288</v>
      </c>
      <c r="H7053" s="25">
        <f>INDEX('Appendix 1 - Team Data'!$B$12:$R$112, MATCH(C7053, 'Appendix 1 - Team Data'!$B$12:$B$112,0),4)</f>
        <v>90</v>
      </c>
      <c r="I7053" s="25">
        <f>INDEX('Appendix 1 - Team Data'!$B$12:$R$112, MATCH(D7053, 'Appendix 1 - Team Data'!$B$12:$B$112,0),4)</f>
        <v>70</v>
      </c>
      <c r="J7053" s="25">
        <f t="shared" si="110"/>
        <v>1</v>
      </c>
    </row>
    <row r="7054" spans="2:10">
      <c r="B7054" s="3">
        <v>37775</v>
      </c>
      <c r="C7054" s="10" t="s">
        <v>269</v>
      </c>
      <c r="D7054" s="10" t="s">
        <v>265</v>
      </c>
      <c r="E7054" s="25">
        <v>3</v>
      </c>
      <c r="F7054" s="25">
        <v>2</v>
      </c>
      <c r="G7054" s="10" t="s">
        <v>288</v>
      </c>
      <c r="H7054" s="25">
        <f>INDEX('Appendix 1 - Team Data'!$B$12:$R$112, MATCH(C7054, 'Appendix 1 - Team Data'!$B$12:$B$112,0),4)</f>
        <v>0</v>
      </c>
      <c r="I7054" s="25">
        <f>INDEX('Appendix 1 - Team Data'!$B$12:$R$112, MATCH(D7054, 'Appendix 1 - Team Data'!$B$12:$B$112,0),4)</f>
        <v>10</v>
      </c>
      <c r="J7054" s="25">
        <f t="shared" si="110"/>
        <v>1</v>
      </c>
    </row>
    <row r="7055" spans="2:10">
      <c r="B7055" s="3">
        <v>37779</v>
      </c>
      <c r="C7055" s="10" t="s">
        <v>28</v>
      </c>
      <c r="D7055" s="10" t="s">
        <v>246</v>
      </c>
      <c r="E7055" s="25">
        <v>1</v>
      </c>
      <c r="F7055" s="25">
        <v>0</v>
      </c>
      <c r="G7055" s="10" t="s">
        <v>293</v>
      </c>
      <c r="H7055" s="25">
        <f>INDEX('Appendix 1 - Team Data'!$B$12:$R$112, MATCH(C7055, 'Appendix 1 - Team Data'!$B$12:$B$112,0),4)</f>
        <v>80</v>
      </c>
      <c r="I7055" s="25">
        <f>INDEX('Appendix 1 - Team Data'!$B$12:$R$112, MATCH(D7055, 'Appendix 1 - Team Data'!$B$12:$B$112,0),4)</f>
        <v>30</v>
      </c>
      <c r="J7055" s="25">
        <f t="shared" si="110"/>
        <v>1</v>
      </c>
    </row>
    <row r="7056" spans="2:10">
      <c r="B7056" s="3">
        <v>37779</v>
      </c>
      <c r="C7056" s="10" t="s">
        <v>221</v>
      </c>
      <c r="D7056" s="10" t="s">
        <v>239</v>
      </c>
      <c r="E7056" s="25">
        <v>2</v>
      </c>
      <c r="F7056" s="25">
        <v>1</v>
      </c>
      <c r="G7056" s="10" t="s">
        <v>293</v>
      </c>
      <c r="H7056" s="25">
        <f>INDEX('Appendix 1 - Team Data'!$B$12:$R$112, MATCH(C7056, 'Appendix 1 - Team Data'!$B$12:$B$112,0),4)</f>
        <v>60</v>
      </c>
      <c r="I7056" s="25">
        <f>INDEX('Appendix 1 - Team Data'!$B$12:$R$112, MATCH(D7056, 'Appendix 1 - Team Data'!$B$12:$B$112,0),4)</f>
        <v>40</v>
      </c>
      <c r="J7056" s="25">
        <f t="shared" si="110"/>
        <v>1</v>
      </c>
    </row>
    <row r="7057" spans="2:10">
      <c r="B7057" s="3">
        <v>37779</v>
      </c>
      <c r="C7057" s="10" t="s">
        <v>216</v>
      </c>
      <c r="D7057" s="10" t="s">
        <v>225</v>
      </c>
      <c r="E7057" s="25">
        <v>0</v>
      </c>
      <c r="F7057" s="25">
        <v>1</v>
      </c>
      <c r="G7057" s="10" t="s">
        <v>293</v>
      </c>
      <c r="H7057" s="25">
        <f>INDEX('Appendix 1 - Team Data'!$B$12:$R$112, MATCH(C7057, 'Appendix 1 - Team Data'!$B$12:$B$112,0),4)</f>
        <v>70</v>
      </c>
      <c r="I7057" s="25">
        <f>INDEX('Appendix 1 - Team Data'!$B$12:$R$112, MATCH(D7057, 'Appendix 1 - Team Data'!$B$12:$B$112,0),4)</f>
        <v>60</v>
      </c>
      <c r="J7057" s="25">
        <f t="shared" si="110"/>
        <v>1</v>
      </c>
    </row>
    <row r="7058" spans="2:10">
      <c r="B7058" s="3">
        <v>37779</v>
      </c>
      <c r="C7058" s="10" t="s">
        <v>21</v>
      </c>
      <c r="D7058" s="10" t="s">
        <v>230</v>
      </c>
      <c r="E7058" s="25">
        <v>0</v>
      </c>
      <c r="F7058" s="25">
        <v>1</v>
      </c>
      <c r="G7058" s="10" t="s">
        <v>293</v>
      </c>
      <c r="H7058" s="25">
        <f>INDEX('Appendix 1 - Team Data'!$B$12:$R$112, MATCH(C7058, 'Appendix 1 - Team Data'!$B$12:$B$112,0),4)</f>
        <v>90</v>
      </c>
      <c r="I7058" s="25">
        <f>INDEX('Appendix 1 - Team Data'!$B$12:$R$112, MATCH(D7058, 'Appendix 1 - Team Data'!$B$12:$B$112,0),4)</f>
        <v>50</v>
      </c>
      <c r="J7058" s="25">
        <f t="shared" si="110"/>
        <v>1</v>
      </c>
    </row>
    <row r="7059" spans="2:10">
      <c r="B7059" s="3">
        <v>37779</v>
      </c>
      <c r="C7059" s="10" t="s">
        <v>219</v>
      </c>
      <c r="D7059" s="10" t="s">
        <v>264</v>
      </c>
      <c r="E7059" s="25">
        <v>4</v>
      </c>
      <c r="F7059" s="25">
        <v>3</v>
      </c>
      <c r="G7059" s="10" t="s">
        <v>293</v>
      </c>
      <c r="H7059" s="25">
        <f>INDEX('Appendix 1 - Team Data'!$B$12:$R$112, MATCH(C7059, 'Appendix 1 - Team Data'!$B$12:$B$112,0),4)</f>
        <v>60</v>
      </c>
      <c r="I7059" s="25">
        <f>INDEX('Appendix 1 - Team Data'!$B$12:$R$112, MATCH(D7059, 'Appendix 1 - Team Data'!$B$12:$B$112,0),4)</f>
        <v>10</v>
      </c>
      <c r="J7059" s="25">
        <f t="shared" si="110"/>
        <v>1</v>
      </c>
    </row>
    <row r="7060" spans="2:10">
      <c r="B7060" s="3">
        <v>37779</v>
      </c>
      <c r="C7060" s="10" t="s">
        <v>220</v>
      </c>
      <c r="D7060" s="10" t="s">
        <v>237</v>
      </c>
      <c r="E7060" s="25">
        <v>2</v>
      </c>
      <c r="F7060" s="25">
        <v>1</v>
      </c>
      <c r="G7060" s="10" t="s">
        <v>288</v>
      </c>
      <c r="H7060" s="25">
        <f>INDEX('Appendix 1 - Team Data'!$B$12:$R$112, MATCH(C7060, 'Appendix 1 - Team Data'!$B$12:$B$112,0),4)</f>
        <v>60</v>
      </c>
      <c r="I7060" s="25">
        <f>INDEX('Appendix 1 - Team Data'!$B$12:$R$112, MATCH(D7060, 'Appendix 1 - Team Data'!$B$12:$B$112,0),4)</f>
        <v>40</v>
      </c>
      <c r="J7060" s="25">
        <f t="shared" si="110"/>
        <v>1</v>
      </c>
    </row>
    <row r="7061" spans="2:10">
      <c r="B7061" s="3">
        <v>37780</v>
      </c>
      <c r="C7061" s="10" t="s">
        <v>37</v>
      </c>
      <c r="D7061" s="10" t="s">
        <v>213</v>
      </c>
      <c r="E7061" s="25">
        <v>1</v>
      </c>
      <c r="F7061" s="25">
        <v>0</v>
      </c>
      <c r="G7061" s="10" t="s">
        <v>288</v>
      </c>
      <c r="H7061" s="25">
        <f>INDEX('Appendix 1 - Team Data'!$B$12:$R$112, MATCH(C7061, 'Appendix 1 - Team Data'!$B$12:$B$112,0),4)</f>
        <v>60</v>
      </c>
      <c r="I7061" s="25">
        <f>INDEX('Appendix 1 - Team Data'!$B$12:$R$112, MATCH(D7061, 'Appendix 1 - Team Data'!$B$12:$B$112,0),4)</f>
        <v>80</v>
      </c>
      <c r="J7061" s="25">
        <f t="shared" ref="J7061:J7124" si="111">ABS(F7061-E7061)</f>
        <v>1</v>
      </c>
    </row>
    <row r="7062" spans="2:10">
      <c r="B7062" s="3">
        <v>37783</v>
      </c>
      <c r="C7062" s="10" t="s">
        <v>48</v>
      </c>
      <c r="D7062" s="10" t="s">
        <v>216</v>
      </c>
      <c r="E7062" s="25">
        <v>2</v>
      </c>
      <c r="F7062" s="25">
        <v>1</v>
      </c>
      <c r="G7062" s="10" t="s">
        <v>293</v>
      </c>
      <c r="H7062" s="25">
        <f>INDEX('Appendix 1 - Team Data'!$B$12:$R$112, MATCH(C7062, 'Appendix 1 - Team Data'!$B$12:$B$112,0),4)</f>
        <v>90</v>
      </c>
      <c r="I7062" s="25">
        <f>INDEX('Appendix 1 - Team Data'!$B$12:$R$112, MATCH(D7062, 'Appendix 1 - Team Data'!$B$12:$B$112,0),4)</f>
        <v>70</v>
      </c>
      <c r="J7062" s="25">
        <f t="shared" si="111"/>
        <v>1</v>
      </c>
    </row>
    <row r="7063" spans="2:10">
      <c r="B7063" s="3">
        <v>37783</v>
      </c>
      <c r="C7063" s="10" t="s">
        <v>258</v>
      </c>
      <c r="D7063" s="10" t="s">
        <v>32</v>
      </c>
      <c r="E7063" s="25">
        <v>0</v>
      </c>
      <c r="F7063" s="25">
        <v>1</v>
      </c>
      <c r="G7063" s="10" t="s">
        <v>293</v>
      </c>
      <c r="H7063" s="25">
        <f>INDEX('Appendix 1 - Team Data'!$B$12:$R$112, MATCH(C7063, 'Appendix 1 - Team Data'!$B$12:$B$112,0),4)</f>
        <v>20</v>
      </c>
      <c r="I7063" s="25">
        <f>INDEX('Appendix 1 - Team Data'!$B$12:$R$112, MATCH(D7063, 'Appendix 1 - Team Data'!$B$12:$B$112,0),4)</f>
        <v>80</v>
      </c>
      <c r="J7063" s="25">
        <f t="shared" si="111"/>
        <v>1</v>
      </c>
    </row>
    <row r="7064" spans="2:10">
      <c r="B7064" s="3">
        <v>37783</v>
      </c>
      <c r="C7064" s="10" t="s">
        <v>230</v>
      </c>
      <c r="D7064" s="10" t="s">
        <v>219</v>
      </c>
      <c r="E7064" s="25">
        <v>1</v>
      </c>
      <c r="F7064" s="25">
        <v>0</v>
      </c>
      <c r="G7064" s="10" t="s">
        <v>293</v>
      </c>
      <c r="H7064" s="25">
        <f>INDEX('Appendix 1 - Team Data'!$B$12:$R$112, MATCH(C7064, 'Appendix 1 - Team Data'!$B$12:$B$112,0),4)</f>
        <v>50</v>
      </c>
      <c r="I7064" s="25">
        <f>INDEX('Appendix 1 - Team Data'!$B$12:$R$112, MATCH(D7064, 'Appendix 1 - Team Data'!$B$12:$B$112,0),4)</f>
        <v>60</v>
      </c>
      <c r="J7064" s="25">
        <f t="shared" si="111"/>
        <v>1</v>
      </c>
    </row>
    <row r="7065" spans="2:10">
      <c r="B7065" s="3">
        <v>37783</v>
      </c>
      <c r="C7065" s="10" t="s">
        <v>237</v>
      </c>
      <c r="D7065" s="10" t="s">
        <v>213</v>
      </c>
      <c r="E7065" s="25">
        <v>1</v>
      </c>
      <c r="F7065" s="25">
        <v>2</v>
      </c>
      <c r="G7065" s="10" t="s">
        <v>288</v>
      </c>
      <c r="H7065" s="25">
        <f>INDEX('Appendix 1 - Team Data'!$B$12:$R$112, MATCH(C7065, 'Appendix 1 - Team Data'!$B$12:$B$112,0),4)</f>
        <v>40</v>
      </c>
      <c r="I7065" s="25">
        <f>INDEX('Appendix 1 - Team Data'!$B$12:$R$112, MATCH(D7065, 'Appendix 1 - Team Data'!$B$12:$B$112,0),4)</f>
        <v>80</v>
      </c>
      <c r="J7065" s="25">
        <f t="shared" si="111"/>
        <v>1</v>
      </c>
    </row>
    <row r="7066" spans="2:10">
      <c r="B7066" s="3">
        <v>37783</v>
      </c>
      <c r="C7066" s="10" t="s">
        <v>43</v>
      </c>
      <c r="D7066" s="10" t="s">
        <v>30</v>
      </c>
      <c r="E7066" s="25">
        <v>0</v>
      </c>
      <c r="F7066" s="25">
        <v>1</v>
      </c>
      <c r="G7066" s="10" t="s">
        <v>288</v>
      </c>
      <c r="H7066" s="25">
        <f>INDEX('Appendix 1 - Team Data'!$B$12:$R$112, MATCH(C7066, 'Appendix 1 - Team Data'!$B$12:$B$112,0),4)</f>
        <v>70</v>
      </c>
      <c r="I7066" s="25">
        <f>INDEX('Appendix 1 - Team Data'!$B$12:$R$112, MATCH(D7066, 'Appendix 1 - Team Data'!$B$12:$B$112,0),4)</f>
        <v>90</v>
      </c>
      <c r="J7066" s="25">
        <f t="shared" si="111"/>
        <v>1</v>
      </c>
    </row>
    <row r="7067" spans="2:10">
      <c r="B7067" s="3">
        <v>37783</v>
      </c>
      <c r="C7067" s="10" t="s">
        <v>36</v>
      </c>
      <c r="D7067" s="10" t="s">
        <v>239</v>
      </c>
      <c r="E7067" s="25">
        <v>3</v>
      </c>
      <c r="F7067" s="25">
        <v>2</v>
      </c>
      <c r="G7067" s="10" t="s">
        <v>293</v>
      </c>
      <c r="H7067" s="25">
        <f>INDEX('Appendix 1 - Team Data'!$B$12:$R$112, MATCH(C7067, 'Appendix 1 - Team Data'!$B$12:$B$112,0),4)</f>
        <v>80</v>
      </c>
      <c r="I7067" s="25">
        <f>INDEX('Appendix 1 - Team Data'!$B$12:$R$112, MATCH(D7067, 'Appendix 1 - Team Data'!$B$12:$B$112,0),4)</f>
        <v>40</v>
      </c>
      <c r="J7067" s="25">
        <f t="shared" si="111"/>
        <v>1</v>
      </c>
    </row>
    <row r="7068" spans="2:10">
      <c r="B7068" s="3">
        <v>37783</v>
      </c>
      <c r="C7068" s="10" t="s">
        <v>225</v>
      </c>
      <c r="D7068" s="10" t="s">
        <v>256</v>
      </c>
      <c r="E7068" s="25">
        <v>3</v>
      </c>
      <c r="F7068" s="25">
        <v>2</v>
      </c>
      <c r="G7068" s="10" t="s">
        <v>293</v>
      </c>
      <c r="H7068" s="25">
        <f>INDEX('Appendix 1 - Team Data'!$B$12:$R$112, MATCH(C7068, 'Appendix 1 - Team Data'!$B$12:$B$112,0),4)</f>
        <v>60</v>
      </c>
      <c r="I7068" s="25">
        <f>INDEX('Appendix 1 - Team Data'!$B$12:$R$112, MATCH(D7068, 'Appendix 1 - Team Data'!$B$12:$B$112,0),4)</f>
        <v>20</v>
      </c>
      <c r="J7068" s="25">
        <f t="shared" si="111"/>
        <v>1</v>
      </c>
    </row>
    <row r="7069" spans="2:10">
      <c r="B7069" s="3">
        <v>37790</v>
      </c>
      <c r="C7069" s="10" t="s">
        <v>25</v>
      </c>
      <c r="D7069" s="10" t="s">
        <v>52</v>
      </c>
      <c r="E7069" s="25">
        <v>1</v>
      </c>
      <c r="F7069" s="25">
        <v>0</v>
      </c>
      <c r="G7069" s="10" t="s">
        <v>295</v>
      </c>
      <c r="H7069" s="25">
        <f>INDEX('Appendix 1 - Team Data'!$B$12:$R$112, MATCH(C7069, 'Appendix 1 - Team Data'!$B$12:$B$112,0),4)</f>
        <v>90</v>
      </c>
      <c r="I7069" s="25">
        <f>INDEX('Appendix 1 - Team Data'!$B$12:$R$112, MATCH(D7069, 'Appendix 1 - Team Data'!$B$12:$B$112,0),4)</f>
        <v>90</v>
      </c>
      <c r="J7069" s="25">
        <f t="shared" si="111"/>
        <v>1</v>
      </c>
    </row>
    <row r="7070" spans="2:10">
      <c r="B7070" s="3">
        <v>37791</v>
      </c>
      <c r="C7070" s="10" t="s">
        <v>35</v>
      </c>
      <c r="D7070" s="10" t="s">
        <v>231</v>
      </c>
      <c r="E7070" s="25">
        <v>0</v>
      </c>
      <c r="F7070" s="25">
        <v>1</v>
      </c>
      <c r="G7070" s="10" t="s">
        <v>295</v>
      </c>
      <c r="H7070" s="25">
        <f>INDEX('Appendix 1 - Team Data'!$B$12:$R$112, MATCH(C7070, 'Appendix 1 - Team Data'!$B$12:$B$112,0),4)</f>
        <v>90</v>
      </c>
      <c r="I7070" s="25">
        <f>INDEX('Appendix 1 - Team Data'!$B$12:$R$112, MATCH(D7070, 'Appendix 1 - Team Data'!$B$12:$B$112,0),4)</f>
        <v>40</v>
      </c>
      <c r="J7070" s="25">
        <f t="shared" si="111"/>
        <v>1</v>
      </c>
    </row>
    <row r="7071" spans="2:10">
      <c r="B7071" s="3">
        <v>37792</v>
      </c>
      <c r="C7071" s="10" t="s">
        <v>25</v>
      </c>
      <c r="D7071" s="10" t="s">
        <v>53</v>
      </c>
      <c r="E7071" s="25">
        <v>2</v>
      </c>
      <c r="F7071" s="25">
        <v>1</v>
      </c>
      <c r="G7071" s="10" t="s">
        <v>295</v>
      </c>
      <c r="H7071" s="25">
        <f>INDEX('Appendix 1 - Team Data'!$B$12:$R$112, MATCH(C7071, 'Appendix 1 - Team Data'!$B$12:$B$112,0),4)</f>
        <v>90</v>
      </c>
      <c r="I7071" s="25">
        <f>INDEX('Appendix 1 - Team Data'!$B$12:$R$112, MATCH(D7071, 'Appendix 1 - Team Data'!$B$12:$B$112,0),4)</f>
        <v>50</v>
      </c>
      <c r="J7071" s="25">
        <f t="shared" si="111"/>
        <v>1</v>
      </c>
    </row>
    <row r="7072" spans="2:10">
      <c r="B7072" s="3">
        <v>37793</v>
      </c>
      <c r="C7072" s="10" t="s">
        <v>231</v>
      </c>
      <c r="D7072" s="10" t="s">
        <v>225</v>
      </c>
      <c r="E7072" s="25">
        <v>1</v>
      </c>
      <c r="F7072" s="25">
        <v>0</v>
      </c>
      <c r="G7072" s="10" t="s">
        <v>295</v>
      </c>
      <c r="H7072" s="25">
        <f>INDEX('Appendix 1 - Team Data'!$B$12:$R$112, MATCH(C7072, 'Appendix 1 - Team Data'!$B$12:$B$112,0),4)</f>
        <v>40</v>
      </c>
      <c r="I7072" s="25">
        <f>INDEX('Appendix 1 - Team Data'!$B$12:$R$112, MATCH(D7072, 'Appendix 1 - Team Data'!$B$12:$B$112,0),4)</f>
        <v>60</v>
      </c>
      <c r="J7072" s="25">
        <f t="shared" si="111"/>
        <v>1</v>
      </c>
    </row>
    <row r="7073" spans="2:10">
      <c r="B7073" s="3">
        <v>37794</v>
      </c>
      <c r="C7073" s="10" t="s">
        <v>259</v>
      </c>
      <c r="D7073" s="10" t="s">
        <v>237</v>
      </c>
      <c r="E7073" s="25">
        <v>1</v>
      </c>
      <c r="F7073" s="25">
        <v>2</v>
      </c>
      <c r="G7073" s="10" t="s">
        <v>288</v>
      </c>
      <c r="H7073" s="25">
        <f>INDEX('Appendix 1 - Team Data'!$B$12:$R$112, MATCH(C7073, 'Appendix 1 - Team Data'!$B$12:$B$112,0),4)</f>
        <v>10</v>
      </c>
      <c r="I7073" s="25">
        <f>INDEX('Appendix 1 - Team Data'!$B$12:$R$112, MATCH(D7073, 'Appendix 1 - Team Data'!$B$12:$B$112,0),4)</f>
        <v>40</v>
      </c>
      <c r="J7073" s="25">
        <f t="shared" si="111"/>
        <v>1</v>
      </c>
    </row>
    <row r="7074" spans="2:10">
      <c r="B7074" s="3">
        <v>37794</v>
      </c>
      <c r="C7074" s="10" t="s">
        <v>53</v>
      </c>
      <c r="D7074" s="10" t="s">
        <v>52</v>
      </c>
      <c r="E7074" s="25">
        <v>0</v>
      </c>
      <c r="F7074" s="25">
        <v>1</v>
      </c>
      <c r="G7074" s="10" t="s">
        <v>295</v>
      </c>
      <c r="H7074" s="25">
        <f>INDEX('Appendix 1 - Team Data'!$B$12:$R$112, MATCH(C7074, 'Appendix 1 - Team Data'!$B$12:$B$112,0),4)</f>
        <v>50</v>
      </c>
      <c r="I7074" s="25">
        <f>INDEX('Appendix 1 - Team Data'!$B$12:$R$112, MATCH(D7074, 'Appendix 1 - Team Data'!$B$12:$B$112,0),4)</f>
        <v>90</v>
      </c>
      <c r="J7074" s="25">
        <f t="shared" si="111"/>
        <v>1</v>
      </c>
    </row>
    <row r="7075" spans="2:10">
      <c r="B7075" s="3">
        <v>37794</v>
      </c>
      <c r="C7075" s="10" t="s">
        <v>250</v>
      </c>
      <c r="D7075" s="10" t="s">
        <v>243</v>
      </c>
      <c r="E7075" s="25">
        <v>2</v>
      </c>
      <c r="F7075" s="25">
        <v>1</v>
      </c>
      <c r="G7075" s="10" t="s">
        <v>291</v>
      </c>
      <c r="H7075" s="25">
        <f>INDEX('Appendix 1 - Team Data'!$B$12:$R$112, MATCH(C7075, 'Appendix 1 - Team Data'!$B$12:$B$112,0),4)</f>
        <v>20</v>
      </c>
      <c r="I7075" s="25">
        <f>INDEX('Appendix 1 - Team Data'!$B$12:$R$112, MATCH(D7075, 'Appendix 1 - Team Data'!$B$12:$B$112,0),4)</f>
        <v>30</v>
      </c>
      <c r="J7075" s="25">
        <f t="shared" si="111"/>
        <v>1</v>
      </c>
    </row>
    <row r="7076" spans="2:10">
      <c r="B7076" s="3">
        <v>37798</v>
      </c>
      <c r="C7076" s="10" t="s">
        <v>231</v>
      </c>
      <c r="D7076" s="10" t="s">
        <v>52</v>
      </c>
      <c r="E7076" s="25">
        <v>1</v>
      </c>
      <c r="F7076" s="25">
        <v>0</v>
      </c>
      <c r="G7076" s="10" t="s">
        <v>295</v>
      </c>
      <c r="H7076" s="25">
        <f>INDEX('Appendix 1 - Team Data'!$B$12:$R$112, MATCH(C7076, 'Appendix 1 - Team Data'!$B$12:$B$112,0),4)</f>
        <v>40</v>
      </c>
      <c r="I7076" s="25">
        <f>INDEX('Appendix 1 - Team Data'!$B$12:$R$112, MATCH(D7076, 'Appendix 1 - Team Data'!$B$12:$B$112,0),4)</f>
        <v>90</v>
      </c>
      <c r="J7076" s="25">
        <f t="shared" si="111"/>
        <v>1</v>
      </c>
    </row>
    <row r="7077" spans="2:10">
      <c r="B7077" s="3">
        <v>37798</v>
      </c>
      <c r="C7077" s="10" t="s">
        <v>25</v>
      </c>
      <c r="D7077" s="10" t="s">
        <v>225</v>
      </c>
      <c r="E7077" s="25">
        <v>3</v>
      </c>
      <c r="F7077" s="25">
        <v>2</v>
      </c>
      <c r="G7077" s="10" t="s">
        <v>295</v>
      </c>
      <c r="H7077" s="25">
        <f>INDEX('Appendix 1 - Team Data'!$B$12:$R$112, MATCH(C7077, 'Appendix 1 - Team Data'!$B$12:$B$112,0),4)</f>
        <v>90</v>
      </c>
      <c r="I7077" s="25">
        <f>INDEX('Appendix 1 - Team Data'!$B$12:$R$112, MATCH(D7077, 'Appendix 1 - Team Data'!$B$12:$B$112,0),4)</f>
        <v>60</v>
      </c>
      <c r="J7077" s="25">
        <f t="shared" si="111"/>
        <v>1</v>
      </c>
    </row>
    <row r="7078" spans="2:10">
      <c r="B7078" s="3">
        <v>37798</v>
      </c>
      <c r="C7078" s="10" t="s">
        <v>27</v>
      </c>
      <c r="D7078" s="10" t="s">
        <v>220</v>
      </c>
      <c r="E7078" s="25">
        <v>1</v>
      </c>
      <c r="F7078" s="25">
        <v>0</v>
      </c>
      <c r="G7078" s="10" t="s">
        <v>288</v>
      </c>
      <c r="H7078" s="25">
        <f>INDEX('Appendix 1 - Team Data'!$B$12:$R$112, MATCH(C7078, 'Appendix 1 - Team Data'!$B$12:$B$112,0),4)</f>
        <v>80</v>
      </c>
      <c r="I7078" s="25">
        <f>INDEX('Appendix 1 - Team Data'!$B$12:$R$112, MATCH(D7078, 'Appendix 1 - Team Data'!$B$12:$B$112,0),4)</f>
        <v>60</v>
      </c>
      <c r="J7078" s="25">
        <f t="shared" si="111"/>
        <v>1</v>
      </c>
    </row>
    <row r="7079" spans="2:10">
      <c r="B7079" s="3">
        <v>37800</v>
      </c>
      <c r="C7079" s="10" t="s">
        <v>52</v>
      </c>
      <c r="D7079" s="10" t="s">
        <v>225</v>
      </c>
      <c r="E7079" s="25">
        <v>1</v>
      </c>
      <c r="F7079" s="25">
        <v>2</v>
      </c>
      <c r="G7079" s="10" t="s">
        <v>295</v>
      </c>
      <c r="H7079" s="25">
        <f>INDEX('Appendix 1 - Team Data'!$B$12:$R$112, MATCH(C7079, 'Appendix 1 - Team Data'!$B$12:$B$112,0),4)</f>
        <v>90</v>
      </c>
      <c r="I7079" s="25">
        <f>INDEX('Appendix 1 - Team Data'!$B$12:$R$112, MATCH(D7079, 'Appendix 1 - Team Data'!$B$12:$B$112,0),4)</f>
        <v>60</v>
      </c>
      <c r="J7079" s="25">
        <f t="shared" si="111"/>
        <v>1</v>
      </c>
    </row>
    <row r="7080" spans="2:10">
      <c r="B7080" s="3">
        <v>37801</v>
      </c>
      <c r="C7080" s="10" t="s">
        <v>231</v>
      </c>
      <c r="D7080" s="10" t="s">
        <v>25</v>
      </c>
      <c r="E7080" s="25">
        <v>0</v>
      </c>
      <c r="F7080" s="25">
        <v>1</v>
      </c>
      <c r="G7080" s="10" t="s">
        <v>295</v>
      </c>
      <c r="H7080" s="25">
        <f>INDEX('Appendix 1 - Team Data'!$B$12:$R$112, MATCH(C7080, 'Appendix 1 - Team Data'!$B$12:$B$112,0),4)</f>
        <v>40</v>
      </c>
      <c r="I7080" s="25">
        <f>INDEX('Appendix 1 - Team Data'!$B$12:$R$112, MATCH(D7080, 'Appendix 1 - Team Data'!$B$12:$B$112,0),4)</f>
        <v>90</v>
      </c>
      <c r="J7080" s="25">
        <f t="shared" si="111"/>
        <v>1</v>
      </c>
    </row>
    <row r="7081" spans="2:10">
      <c r="B7081" s="3">
        <v>37804</v>
      </c>
      <c r="C7081" s="10" t="s">
        <v>271</v>
      </c>
      <c r="D7081" s="10" t="s">
        <v>215</v>
      </c>
      <c r="E7081" s="25">
        <v>0</v>
      </c>
      <c r="F7081" s="25">
        <v>1</v>
      </c>
      <c r="G7081" s="10" t="s">
        <v>288</v>
      </c>
      <c r="H7081" s="25">
        <f>INDEX('Appendix 1 - Team Data'!$B$12:$R$112, MATCH(C7081, 'Appendix 1 - Team Data'!$B$12:$B$112,0),4)</f>
        <v>0</v>
      </c>
      <c r="I7081" s="25">
        <f>INDEX('Appendix 1 - Team Data'!$B$12:$R$112, MATCH(D7081, 'Appendix 1 - Team Data'!$B$12:$B$112,0),4)</f>
        <v>70</v>
      </c>
      <c r="J7081" s="25">
        <f t="shared" si="111"/>
        <v>1</v>
      </c>
    </row>
    <row r="7082" spans="2:10">
      <c r="B7082" s="3">
        <v>37804</v>
      </c>
      <c r="C7082" s="10" t="s">
        <v>259</v>
      </c>
      <c r="D7082" s="10" t="s">
        <v>27</v>
      </c>
      <c r="E7082" s="25">
        <v>1</v>
      </c>
      <c r="F7082" s="25">
        <v>2</v>
      </c>
      <c r="G7082" s="10" t="s">
        <v>288</v>
      </c>
      <c r="H7082" s="25">
        <f>INDEX('Appendix 1 - Team Data'!$B$12:$R$112, MATCH(C7082, 'Appendix 1 - Team Data'!$B$12:$B$112,0),4)</f>
        <v>10</v>
      </c>
      <c r="I7082" s="25">
        <f>INDEX('Appendix 1 - Team Data'!$B$12:$R$112, MATCH(D7082, 'Appendix 1 - Team Data'!$B$12:$B$112,0),4)</f>
        <v>80</v>
      </c>
      <c r="J7082" s="25">
        <f t="shared" si="111"/>
        <v>1</v>
      </c>
    </row>
    <row r="7083" spans="2:10">
      <c r="B7083" s="3">
        <v>37808</v>
      </c>
      <c r="C7083" s="10" t="s">
        <v>271</v>
      </c>
      <c r="D7083" s="10" t="s">
        <v>41</v>
      </c>
      <c r="E7083" s="25">
        <v>2</v>
      </c>
      <c r="F7083" s="25">
        <v>1</v>
      </c>
      <c r="G7083" s="10" t="s">
        <v>288</v>
      </c>
      <c r="H7083" s="25">
        <f>INDEX('Appendix 1 - Team Data'!$B$12:$R$112, MATCH(C7083, 'Appendix 1 - Team Data'!$B$12:$B$112,0),4)</f>
        <v>0</v>
      </c>
      <c r="I7083" s="25">
        <f>INDEX('Appendix 1 - Team Data'!$B$12:$R$112, MATCH(D7083, 'Appendix 1 - Team Data'!$B$12:$B$112,0),4)</f>
        <v>80</v>
      </c>
      <c r="J7083" s="25">
        <f t="shared" si="111"/>
        <v>1</v>
      </c>
    </row>
    <row r="7084" spans="2:10">
      <c r="B7084" s="3">
        <v>37810</v>
      </c>
      <c r="C7084" s="10" t="s">
        <v>271</v>
      </c>
      <c r="D7084" s="10" t="s">
        <v>259</v>
      </c>
      <c r="E7084" s="25">
        <v>1</v>
      </c>
      <c r="F7084" s="25">
        <v>2</v>
      </c>
      <c r="G7084" s="10" t="s">
        <v>288</v>
      </c>
      <c r="H7084" s="25">
        <f>INDEX('Appendix 1 - Team Data'!$B$12:$R$112, MATCH(C7084, 'Appendix 1 - Team Data'!$B$12:$B$112,0),4)</f>
        <v>0</v>
      </c>
      <c r="I7084" s="25">
        <f>INDEX('Appendix 1 - Team Data'!$B$12:$R$112, MATCH(D7084, 'Appendix 1 - Team Data'!$B$12:$B$112,0),4)</f>
        <v>10</v>
      </c>
      <c r="J7084" s="25">
        <f t="shared" si="111"/>
        <v>1</v>
      </c>
    </row>
    <row r="7085" spans="2:10">
      <c r="B7085" s="3">
        <v>37814</v>
      </c>
      <c r="C7085" s="10" t="s">
        <v>37</v>
      </c>
      <c r="D7085" s="10" t="s">
        <v>255</v>
      </c>
      <c r="E7085" s="25">
        <v>0</v>
      </c>
      <c r="F7085" s="25">
        <v>1</v>
      </c>
      <c r="G7085" s="10" t="s">
        <v>302</v>
      </c>
      <c r="H7085" s="25">
        <f>INDEX('Appendix 1 - Team Data'!$B$12:$R$112, MATCH(C7085, 'Appendix 1 - Team Data'!$B$12:$B$112,0),4)</f>
        <v>60</v>
      </c>
      <c r="I7085" s="25">
        <f>INDEX('Appendix 1 - Team Data'!$B$12:$R$112, MATCH(D7085, 'Appendix 1 - Team Data'!$B$12:$B$112,0),4)</f>
        <v>20</v>
      </c>
      <c r="J7085" s="25">
        <f t="shared" si="111"/>
        <v>1</v>
      </c>
    </row>
    <row r="7086" spans="2:10">
      <c r="B7086" s="3">
        <v>37815</v>
      </c>
      <c r="C7086" s="10" t="s">
        <v>247</v>
      </c>
      <c r="D7086" s="10" t="s">
        <v>52</v>
      </c>
      <c r="E7086" s="25">
        <v>0</v>
      </c>
      <c r="F7086" s="25">
        <v>1</v>
      </c>
      <c r="G7086" s="10" t="s">
        <v>302</v>
      </c>
      <c r="H7086" s="25">
        <f>INDEX('Appendix 1 - Team Data'!$B$12:$R$112, MATCH(C7086, 'Appendix 1 - Team Data'!$B$12:$B$112,0),4)</f>
        <v>30</v>
      </c>
      <c r="I7086" s="25">
        <f>INDEX('Appendix 1 - Team Data'!$B$12:$R$112, MATCH(D7086, 'Appendix 1 - Team Data'!$B$12:$B$112,0),4)</f>
        <v>90</v>
      </c>
      <c r="J7086" s="25">
        <f t="shared" si="111"/>
        <v>1</v>
      </c>
    </row>
    <row r="7087" spans="2:10">
      <c r="B7087" s="3">
        <v>37815</v>
      </c>
      <c r="C7087" s="10" t="s">
        <v>41</v>
      </c>
      <c r="D7087" s="10" t="s">
        <v>35</v>
      </c>
      <c r="E7087" s="25">
        <v>1</v>
      </c>
      <c r="F7087" s="25">
        <v>0</v>
      </c>
      <c r="G7087" s="10" t="s">
        <v>302</v>
      </c>
      <c r="H7087" s="25">
        <f>INDEX('Appendix 1 - Team Data'!$B$12:$R$112, MATCH(C7087, 'Appendix 1 - Team Data'!$B$12:$B$112,0),4)</f>
        <v>80</v>
      </c>
      <c r="I7087" s="25">
        <f>INDEX('Appendix 1 - Team Data'!$B$12:$R$112, MATCH(D7087, 'Appendix 1 - Team Data'!$B$12:$B$112,0),4)</f>
        <v>90</v>
      </c>
      <c r="J7087" s="25">
        <f t="shared" si="111"/>
        <v>1</v>
      </c>
    </row>
    <row r="7088" spans="2:10">
      <c r="B7088" s="3">
        <v>37817</v>
      </c>
      <c r="C7088" s="10" t="s">
        <v>35</v>
      </c>
      <c r="D7088" s="10" t="s">
        <v>237</v>
      </c>
      <c r="E7088" s="25">
        <v>2</v>
      </c>
      <c r="F7088" s="25">
        <v>1</v>
      </c>
      <c r="G7088" s="10" t="s">
        <v>302</v>
      </c>
      <c r="H7088" s="25">
        <f>INDEX('Appendix 1 - Team Data'!$B$12:$R$112, MATCH(C7088, 'Appendix 1 - Team Data'!$B$12:$B$112,0),4)</f>
        <v>90</v>
      </c>
      <c r="I7088" s="25">
        <f>INDEX('Appendix 1 - Team Data'!$B$12:$R$112, MATCH(D7088, 'Appendix 1 - Team Data'!$B$12:$B$112,0),4)</f>
        <v>40</v>
      </c>
      <c r="J7088" s="25">
        <f t="shared" si="111"/>
        <v>1</v>
      </c>
    </row>
    <row r="7089" spans="2:10">
      <c r="B7089" s="3">
        <v>37818</v>
      </c>
      <c r="C7089" s="10" t="s">
        <v>271</v>
      </c>
      <c r="D7089" s="10" t="s">
        <v>277</v>
      </c>
      <c r="E7089" s="25">
        <v>1</v>
      </c>
      <c r="F7089" s="25">
        <v>0</v>
      </c>
      <c r="G7089" s="10" t="s">
        <v>302</v>
      </c>
      <c r="H7089" s="25">
        <f>INDEX('Appendix 1 - Team Data'!$B$12:$R$112, MATCH(C7089, 'Appendix 1 - Team Data'!$B$12:$B$112,0),4)</f>
        <v>0</v>
      </c>
      <c r="I7089" s="25">
        <f>INDEX('Appendix 1 - Team Data'!$B$12:$R$112, MATCH(D7089, 'Appendix 1 - Team Data'!$B$12:$B$112,0),4)</f>
        <v>0</v>
      </c>
      <c r="J7089" s="25">
        <f t="shared" si="111"/>
        <v>1</v>
      </c>
    </row>
    <row r="7090" spans="2:10">
      <c r="B7090" s="3">
        <v>37821</v>
      </c>
      <c r="C7090" s="10" t="s">
        <v>250</v>
      </c>
      <c r="D7090" s="10" t="s">
        <v>267</v>
      </c>
      <c r="E7090" s="25">
        <v>0</v>
      </c>
      <c r="F7090" s="25">
        <v>1</v>
      </c>
      <c r="G7090" s="10" t="s">
        <v>329</v>
      </c>
      <c r="H7090" s="25">
        <f>INDEX('Appendix 1 - Team Data'!$B$12:$R$112, MATCH(C7090, 'Appendix 1 - Team Data'!$B$12:$B$112,0),4)</f>
        <v>20</v>
      </c>
      <c r="I7090" s="25">
        <f>INDEX('Appendix 1 - Team Data'!$B$12:$R$112, MATCH(D7090, 'Appendix 1 - Team Data'!$B$12:$B$112,0),4)</f>
        <v>10</v>
      </c>
      <c r="J7090" s="25">
        <f t="shared" si="111"/>
        <v>1</v>
      </c>
    </row>
    <row r="7091" spans="2:10">
      <c r="B7091" s="3">
        <v>37826</v>
      </c>
      <c r="C7091" s="10" t="s">
        <v>27</v>
      </c>
      <c r="D7091" s="10" t="s">
        <v>18</v>
      </c>
      <c r="E7091" s="25">
        <v>3</v>
      </c>
      <c r="F7091" s="25">
        <v>4</v>
      </c>
      <c r="G7091" s="10" t="s">
        <v>288</v>
      </c>
      <c r="H7091" s="25">
        <f>INDEX('Appendix 1 - Team Data'!$B$12:$R$112, MATCH(C7091, 'Appendix 1 - Team Data'!$B$12:$B$112,0),4)</f>
        <v>80</v>
      </c>
      <c r="I7091" s="25">
        <f>INDEX('Appendix 1 - Team Data'!$B$12:$R$112, MATCH(D7091, 'Appendix 1 - Team Data'!$B$12:$B$112,0),4)</f>
        <v>80</v>
      </c>
      <c r="J7091" s="25">
        <f t="shared" si="111"/>
        <v>1</v>
      </c>
    </row>
    <row r="7092" spans="2:10">
      <c r="B7092" s="3">
        <v>37828</v>
      </c>
      <c r="C7092" s="10" t="s">
        <v>33</v>
      </c>
      <c r="D7092" s="10" t="s">
        <v>220</v>
      </c>
      <c r="E7092" s="25">
        <v>1</v>
      </c>
      <c r="F7092" s="25">
        <v>0</v>
      </c>
      <c r="G7092" s="10" t="s">
        <v>288</v>
      </c>
      <c r="H7092" s="25">
        <f>INDEX('Appendix 1 - Team Data'!$B$12:$R$112, MATCH(C7092, 'Appendix 1 - Team Data'!$B$12:$B$112,0),4)</f>
        <v>50</v>
      </c>
      <c r="I7092" s="25">
        <f>INDEX('Appendix 1 - Team Data'!$B$12:$R$112, MATCH(D7092, 'Appendix 1 - Team Data'!$B$12:$B$112,0),4)</f>
        <v>60</v>
      </c>
      <c r="J7092" s="25">
        <f t="shared" si="111"/>
        <v>1</v>
      </c>
    </row>
    <row r="7093" spans="2:10">
      <c r="B7093" s="3">
        <v>37829</v>
      </c>
      <c r="C7093" s="10" t="s">
        <v>35</v>
      </c>
      <c r="D7093" s="10" t="s">
        <v>41</v>
      </c>
      <c r="E7093" s="25">
        <v>0</v>
      </c>
      <c r="F7093" s="25">
        <v>1</v>
      </c>
      <c r="G7093" s="10" t="s">
        <v>302</v>
      </c>
      <c r="H7093" s="25">
        <f>INDEX('Appendix 1 - Team Data'!$B$12:$R$112, MATCH(C7093, 'Appendix 1 - Team Data'!$B$12:$B$112,0),4)</f>
        <v>90</v>
      </c>
      <c r="I7093" s="25">
        <f>INDEX('Appendix 1 - Team Data'!$B$12:$R$112, MATCH(D7093, 'Appendix 1 - Team Data'!$B$12:$B$112,0),4)</f>
        <v>80</v>
      </c>
      <c r="J7093" s="25">
        <f t="shared" si="111"/>
        <v>1</v>
      </c>
    </row>
    <row r="7094" spans="2:10">
      <c r="B7094" s="3">
        <v>37832</v>
      </c>
      <c r="C7094" s="10" t="s">
        <v>18</v>
      </c>
      <c r="D7094" s="10" t="s">
        <v>27</v>
      </c>
      <c r="E7094" s="25">
        <v>1</v>
      </c>
      <c r="F7094" s="25">
        <v>0</v>
      </c>
      <c r="G7094" s="10" t="s">
        <v>288</v>
      </c>
      <c r="H7094" s="25">
        <f>INDEX('Appendix 1 - Team Data'!$B$12:$R$112, MATCH(C7094, 'Appendix 1 - Team Data'!$B$12:$B$112,0),4)</f>
        <v>80</v>
      </c>
      <c r="I7094" s="25">
        <f>INDEX('Appendix 1 - Team Data'!$B$12:$R$112, MATCH(D7094, 'Appendix 1 - Team Data'!$B$12:$B$112,0),4)</f>
        <v>80</v>
      </c>
      <c r="J7094" s="25">
        <f t="shared" si="111"/>
        <v>1</v>
      </c>
    </row>
    <row r="7095" spans="2:10">
      <c r="B7095" s="3">
        <v>37846</v>
      </c>
      <c r="C7095" s="10" t="s">
        <v>23</v>
      </c>
      <c r="D7095" s="10" t="s">
        <v>245</v>
      </c>
      <c r="E7095" s="25">
        <v>0</v>
      </c>
      <c r="F7095" s="25">
        <v>1</v>
      </c>
      <c r="G7095" s="10" t="s">
        <v>288</v>
      </c>
      <c r="H7095" s="25">
        <f>INDEX('Appendix 1 - Team Data'!$B$12:$R$112, MATCH(C7095, 'Appendix 1 - Team Data'!$B$12:$B$112,0),4)</f>
        <v>70</v>
      </c>
      <c r="I7095" s="25">
        <f>INDEX('Appendix 1 - Team Data'!$B$12:$R$112, MATCH(D7095, 'Appendix 1 - Team Data'!$B$12:$B$112,0),4)</f>
        <v>30</v>
      </c>
      <c r="J7095" s="25">
        <f t="shared" si="111"/>
        <v>1</v>
      </c>
    </row>
    <row r="7096" spans="2:10">
      <c r="B7096" s="3">
        <v>37852</v>
      </c>
      <c r="C7096" s="10" t="s">
        <v>221</v>
      </c>
      <c r="D7096" s="10" t="s">
        <v>26</v>
      </c>
      <c r="E7096" s="25">
        <v>2</v>
      </c>
      <c r="F7096" s="25">
        <v>1</v>
      </c>
      <c r="G7096" s="10" t="s">
        <v>288</v>
      </c>
      <c r="H7096" s="25">
        <f>INDEX('Appendix 1 - Team Data'!$B$12:$R$112, MATCH(C7096, 'Appendix 1 - Team Data'!$B$12:$B$112,0),4)</f>
        <v>60</v>
      </c>
      <c r="I7096" s="25">
        <f>INDEX('Appendix 1 - Team Data'!$B$12:$R$112, MATCH(D7096, 'Appendix 1 - Team Data'!$B$12:$B$112,0),4)</f>
        <v>60</v>
      </c>
      <c r="J7096" s="25">
        <f t="shared" si="111"/>
        <v>1</v>
      </c>
    </row>
    <row r="7097" spans="2:10">
      <c r="B7097" s="3">
        <v>37853</v>
      </c>
      <c r="C7097" s="10" t="s">
        <v>30</v>
      </c>
      <c r="D7097" s="10" t="s">
        <v>18</v>
      </c>
      <c r="E7097" s="25">
        <v>3</v>
      </c>
      <c r="F7097" s="25">
        <v>2</v>
      </c>
      <c r="G7097" s="10" t="s">
        <v>288</v>
      </c>
      <c r="H7097" s="25">
        <f>INDEX('Appendix 1 - Team Data'!$B$12:$R$112, MATCH(C7097, 'Appendix 1 - Team Data'!$B$12:$B$112,0),4)</f>
        <v>90</v>
      </c>
      <c r="I7097" s="25">
        <f>INDEX('Appendix 1 - Team Data'!$B$12:$R$112, MATCH(D7097, 'Appendix 1 - Team Data'!$B$12:$B$112,0),4)</f>
        <v>80</v>
      </c>
      <c r="J7097" s="25">
        <f t="shared" si="111"/>
        <v>1</v>
      </c>
    </row>
    <row r="7098" spans="2:10">
      <c r="B7098" s="3">
        <v>37853</v>
      </c>
      <c r="C7098" s="10" t="s">
        <v>261</v>
      </c>
      <c r="D7098" s="10" t="s">
        <v>23</v>
      </c>
      <c r="E7098" s="25">
        <v>2</v>
      </c>
      <c r="F7098" s="25">
        <v>1</v>
      </c>
      <c r="G7098" s="10" t="s">
        <v>288</v>
      </c>
      <c r="H7098" s="25">
        <f>INDEX('Appendix 1 - Team Data'!$B$12:$R$112, MATCH(C7098, 'Appendix 1 - Team Data'!$B$12:$B$112,0),4)</f>
        <v>10</v>
      </c>
      <c r="I7098" s="25">
        <f>INDEX('Appendix 1 - Team Data'!$B$12:$R$112, MATCH(D7098, 'Appendix 1 - Team Data'!$B$12:$B$112,0),4)</f>
        <v>70</v>
      </c>
      <c r="J7098" s="25">
        <f t="shared" si="111"/>
        <v>1</v>
      </c>
    </row>
    <row r="7099" spans="2:10">
      <c r="B7099" s="3">
        <v>37853</v>
      </c>
      <c r="C7099" s="10" t="s">
        <v>258</v>
      </c>
      <c r="D7099" s="10" t="s">
        <v>50</v>
      </c>
      <c r="E7099" s="25">
        <v>1</v>
      </c>
      <c r="F7099" s="25">
        <v>2</v>
      </c>
      <c r="G7099" s="10" t="s">
        <v>288</v>
      </c>
      <c r="H7099" s="25">
        <f>INDEX('Appendix 1 - Team Data'!$B$12:$R$112, MATCH(C7099, 'Appendix 1 - Team Data'!$B$12:$B$112,0),4)</f>
        <v>20</v>
      </c>
      <c r="I7099" s="25">
        <f>INDEX('Appendix 1 - Team Data'!$B$12:$R$112, MATCH(D7099, 'Appendix 1 - Team Data'!$B$12:$B$112,0),4)</f>
        <v>80</v>
      </c>
      <c r="J7099" s="25">
        <f t="shared" si="111"/>
        <v>1</v>
      </c>
    </row>
    <row r="7100" spans="2:10">
      <c r="B7100" s="3">
        <v>37853</v>
      </c>
      <c r="C7100" s="10" t="s">
        <v>40</v>
      </c>
      <c r="D7100" s="10" t="s">
        <v>211</v>
      </c>
      <c r="E7100" s="25">
        <v>0</v>
      </c>
      <c r="F7100" s="25">
        <v>1</v>
      </c>
      <c r="G7100" s="10" t="s">
        <v>288</v>
      </c>
      <c r="H7100" s="25">
        <f>INDEX('Appendix 1 - Team Data'!$B$12:$R$112, MATCH(C7100, 'Appendix 1 - Team Data'!$B$12:$B$112,0),4)</f>
        <v>90</v>
      </c>
      <c r="I7100" s="25">
        <f>INDEX('Appendix 1 - Team Data'!$B$12:$R$112, MATCH(D7100, 'Appendix 1 - Team Data'!$B$12:$B$112,0),4)</f>
        <v>90</v>
      </c>
      <c r="J7100" s="25">
        <f t="shared" si="111"/>
        <v>1</v>
      </c>
    </row>
    <row r="7101" spans="2:10">
      <c r="B7101" s="3">
        <v>37853</v>
      </c>
      <c r="C7101" s="10" t="s">
        <v>46</v>
      </c>
      <c r="D7101" s="10" t="s">
        <v>215</v>
      </c>
      <c r="E7101" s="25">
        <v>1</v>
      </c>
      <c r="F7101" s="25">
        <v>2</v>
      </c>
      <c r="G7101" s="10" t="s">
        <v>288</v>
      </c>
      <c r="H7101" s="25">
        <f>INDEX('Appendix 1 - Team Data'!$B$12:$R$112, MATCH(C7101, 'Appendix 1 - Team Data'!$B$12:$B$112,0),4)</f>
        <v>50</v>
      </c>
      <c r="I7101" s="25">
        <f>INDEX('Appendix 1 - Team Data'!$B$12:$R$112, MATCH(D7101, 'Appendix 1 - Team Data'!$B$12:$B$112,0),4)</f>
        <v>70</v>
      </c>
      <c r="J7101" s="25">
        <f t="shared" si="111"/>
        <v>1</v>
      </c>
    </row>
    <row r="7102" spans="2:10">
      <c r="B7102" s="3">
        <v>37853</v>
      </c>
      <c r="C7102" s="10" t="s">
        <v>15</v>
      </c>
      <c r="D7102" s="10" t="s">
        <v>252</v>
      </c>
      <c r="E7102" s="25">
        <v>1</v>
      </c>
      <c r="F7102" s="25">
        <v>2</v>
      </c>
      <c r="G7102" s="10" t="s">
        <v>288</v>
      </c>
      <c r="H7102" s="25">
        <f>INDEX('Appendix 1 - Team Data'!$B$12:$R$112, MATCH(C7102, 'Appendix 1 - Team Data'!$B$12:$B$112,0),4)</f>
        <v>50</v>
      </c>
      <c r="I7102" s="25">
        <f>INDEX('Appendix 1 - Team Data'!$B$12:$R$112, MATCH(D7102, 'Appendix 1 - Team Data'!$B$12:$B$112,0),4)</f>
        <v>20</v>
      </c>
      <c r="J7102" s="25">
        <f t="shared" si="111"/>
        <v>1</v>
      </c>
    </row>
    <row r="7103" spans="2:10">
      <c r="B7103" s="3">
        <v>37853</v>
      </c>
      <c r="C7103" s="10" t="s">
        <v>38</v>
      </c>
      <c r="D7103" s="10" t="s">
        <v>214</v>
      </c>
      <c r="E7103" s="25">
        <v>1</v>
      </c>
      <c r="F7103" s="25">
        <v>0</v>
      </c>
      <c r="G7103" s="10" t="s">
        <v>293</v>
      </c>
      <c r="H7103" s="25">
        <f>INDEX('Appendix 1 - Team Data'!$B$12:$R$112, MATCH(C7103, 'Appendix 1 - Team Data'!$B$12:$B$112,0),4)</f>
        <v>70</v>
      </c>
      <c r="I7103" s="25">
        <f>INDEX('Appendix 1 - Team Data'!$B$12:$R$112, MATCH(D7103, 'Appendix 1 - Team Data'!$B$12:$B$112,0),4)</f>
        <v>70</v>
      </c>
      <c r="J7103" s="25">
        <f t="shared" si="111"/>
        <v>1</v>
      </c>
    </row>
    <row r="7104" spans="2:10">
      <c r="B7104" s="3">
        <v>37853</v>
      </c>
      <c r="C7104" s="10" t="s">
        <v>232</v>
      </c>
      <c r="D7104" s="10" t="s">
        <v>236</v>
      </c>
      <c r="E7104" s="25">
        <v>2</v>
      </c>
      <c r="F7104" s="25">
        <v>1</v>
      </c>
      <c r="G7104" s="10" t="s">
        <v>288</v>
      </c>
      <c r="H7104" s="25">
        <f>INDEX('Appendix 1 - Team Data'!$B$12:$R$112, MATCH(C7104, 'Appendix 1 - Team Data'!$B$12:$B$112,0),4)</f>
        <v>40</v>
      </c>
      <c r="I7104" s="25">
        <f>INDEX('Appendix 1 - Team Data'!$B$12:$R$112, MATCH(D7104, 'Appendix 1 - Team Data'!$B$12:$B$112,0),4)</f>
        <v>40</v>
      </c>
      <c r="J7104" s="25">
        <f t="shared" si="111"/>
        <v>1</v>
      </c>
    </row>
    <row r="7105" spans="2:10">
      <c r="B7105" s="3">
        <v>37853</v>
      </c>
      <c r="C7105" s="10" t="s">
        <v>42</v>
      </c>
      <c r="D7105" s="10" t="s">
        <v>230</v>
      </c>
      <c r="E7105" s="25">
        <v>1</v>
      </c>
      <c r="F7105" s="25">
        <v>2</v>
      </c>
      <c r="G7105" s="10" t="s">
        <v>288</v>
      </c>
      <c r="H7105" s="25">
        <f>INDEX('Appendix 1 - Team Data'!$B$12:$R$112, MATCH(C7105, 'Appendix 1 - Team Data'!$B$12:$B$112,0),4)</f>
        <v>80</v>
      </c>
      <c r="I7105" s="25">
        <f>INDEX('Appendix 1 - Team Data'!$B$12:$R$112, MATCH(D7105, 'Appendix 1 - Team Data'!$B$12:$B$112,0),4)</f>
        <v>50</v>
      </c>
      <c r="J7105" s="25">
        <f t="shared" si="111"/>
        <v>1</v>
      </c>
    </row>
    <row r="7106" spans="2:10">
      <c r="B7106" s="3">
        <v>37853</v>
      </c>
      <c r="C7106" s="10" t="s">
        <v>220</v>
      </c>
      <c r="D7106" s="10" t="s">
        <v>262</v>
      </c>
      <c r="E7106" s="25">
        <v>3</v>
      </c>
      <c r="F7106" s="25">
        <v>2</v>
      </c>
      <c r="G7106" s="10" t="s">
        <v>288</v>
      </c>
      <c r="H7106" s="25">
        <f>INDEX('Appendix 1 - Team Data'!$B$12:$R$112, MATCH(C7106, 'Appendix 1 - Team Data'!$B$12:$B$112,0),4)</f>
        <v>60</v>
      </c>
      <c r="I7106" s="25">
        <f>INDEX('Appendix 1 - Team Data'!$B$12:$R$112, MATCH(D7106, 'Appendix 1 - Team Data'!$B$12:$B$112,0),4)</f>
        <v>10</v>
      </c>
      <c r="J7106" s="25">
        <f t="shared" si="111"/>
        <v>1</v>
      </c>
    </row>
    <row r="7107" spans="2:10">
      <c r="B7107" s="3">
        <v>37855</v>
      </c>
      <c r="C7107" s="10" t="s">
        <v>272</v>
      </c>
      <c r="D7107" s="10" t="s">
        <v>241</v>
      </c>
      <c r="E7107" s="25">
        <v>1</v>
      </c>
      <c r="F7107" s="25">
        <v>0</v>
      </c>
      <c r="G7107" s="10" t="s">
        <v>288</v>
      </c>
      <c r="H7107" s="25">
        <f>INDEX('Appendix 1 - Team Data'!$B$12:$R$112, MATCH(C7107, 'Appendix 1 - Team Data'!$B$12:$B$112,0),4)</f>
        <v>0</v>
      </c>
      <c r="I7107" s="25">
        <f>INDEX('Appendix 1 - Team Data'!$B$12:$R$112, MATCH(D7107, 'Appendix 1 - Team Data'!$B$12:$B$112,0),4)</f>
        <v>30</v>
      </c>
      <c r="J7107" s="25">
        <f t="shared" si="111"/>
        <v>1</v>
      </c>
    </row>
    <row r="7108" spans="2:10">
      <c r="B7108" s="3">
        <v>37859</v>
      </c>
      <c r="C7108" s="10" t="s">
        <v>268</v>
      </c>
      <c r="D7108" s="10" t="s">
        <v>245</v>
      </c>
      <c r="E7108" s="25">
        <v>2</v>
      </c>
      <c r="F7108" s="25">
        <v>1</v>
      </c>
      <c r="G7108" s="10" t="s">
        <v>288</v>
      </c>
      <c r="H7108" s="25">
        <f>INDEX('Appendix 1 - Team Data'!$B$12:$R$112, MATCH(C7108, 'Appendix 1 - Team Data'!$B$12:$B$112,0),4)</f>
        <v>10</v>
      </c>
      <c r="I7108" s="25">
        <f>INDEX('Appendix 1 - Team Data'!$B$12:$R$112, MATCH(D7108, 'Appendix 1 - Team Data'!$B$12:$B$112,0),4)</f>
        <v>30</v>
      </c>
      <c r="J7108" s="25">
        <f t="shared" si="111"/>
        <v>1</v>
      </c>
    </row>
    <row r="7109" spans="2:10">
      <c r="B7109" s="3">
        <v>37864</v>
      </c>
      <c r="C7109" s="10" t="s">
        <v>262</v>
      </c>
      <c r="D7109" s="10" t="s">
        <v>248</v>
      </c>
      <c r="E7109" s="25">
        <v>4</v>
      </c>
      <c r="F7109" s="25">
        <v>3</v>
      </c>
      <c r="G7109" s="10" t="s">
        <v>288</v>
      </c>
      <c r="H7109" s="25">
        <f>INDEX('Appendix 1 - Team Data'!$B$12:$R$112, MATCH(C7109, 'Appendix 1 - Team Data'!$B$12:$B$112,0),4)</f>
        <v>10</v>
      </c>
      <c r="I7109" s="25">
        <f>INDEX('Appendix 1 - Team Data'!$B$12:$R$112, MATCH(D7109, 'Appendix 1 - Team Data'!$B$12:$B$112,0),4)</f>
        <v>30</v>
      </c>
      <c r="J7109" s="25">
        <f t="shared" si="111"/>
        <v>1</v>
      </c>
    </row>
    <row r="7110" spans="2:10">
      <c r="B7110" s="3">
        <v>37868</v>
      </c>
      <c r="C7110" s="10" t="s">
        <v>251</v>
      </c>
      <c r="D7110" s="10" t="s">
        <v>270</v>
      </c>
      <c r="E7110" s="25">
        <v>1</v>
      </c>
      <c r="F7110" s="25">
        <v>0</v>
      </c>
      <c r="G7110" s="10" t="s">
        <v>288</v>
      </c>
      <c r="H7110" s="25">
        <f>INDEX('Appendix 1 - Team Data'!$B$12:$R$112, MATCH(C7110, 'Appendix 1 - Team Data'!$B$12:$B$112,0),4)</f>
        <v>20</v>
      </c>
      <c r="I7110" s="25">
        <f>INDEX('Appendix 1 - Team Data'!$B$12:$R$112, MATCH(D7110, 'Appendix 1 - Team Data'!$B$12:$B$112,0),4)</f>
        <v>0</v>
      </c>
      <c r="J7110" s="25">
        <f t="shared" si="111"/>
        <v>1</v>
      </c>
    </row>
    <row r="7111" spans="2:10">
      <c r="B7111" s="3">
        <v>37870</v>
      </c>
      <c r="C7111" s="10" t="s">
        <v>264</v>
      </c>
      <c r="D7111" s="10" t="s">
        <v>230</v>
      </c>
      <c r="E7111" s="25">
        <v>0</v>
      </c>
      <c r="F7111" s="25">
        <v>1</v>
      </c>
      <c r="G7111" s="10" t="s">
        <v>293</v>
      </c>
      <c r="H7111" s="25">
        <f>INDEX('Appendix 1 - Team Data'!$B$12:$R$112, MATCH(C7111, 'Appendix 1 - Team Data'!$B$12:$B$112,0),4)</f>
        <v>10</v>
      </c>
      <c r="I7111" s="25">
        <f>INDEX('Appendix 1 - Team Data'!$B$12:$R$112, MATCH(D7111, 'Appendix 1 - Team Data'!$B$12:$B$112,0),4)</f>
        <v>50</v>
      </c>
      <c r="J7111" s="25">
        <f t="shared" si="111"/>
        <v>1</v>
      </c>
    </row>
    <row r="7112" spans="2:10">
      <c r="B7112" s="3">
        <v>37870</v>
      </c>
      <c r="C7112" s="10" t="s">
        <v>256</v>
      </c>
      <c r="D7112" s="10" t="s">
        <v>48</v>
      </c>
      <c r="E7112" s="25">
        <v>1</v>
      </c>
      <c r="F7112" s="25">
        <v>2</v>
      </c>
      <c r="G7112" s="10" t="s">
        <v>293</v>
      </c>
      <c r="H7112" s="25">
        <f>INDEX('Appendix 1 - Team Data'!$B$12:$R$112, MATCH(C7112, 'Appendix 1 - Team Data'!$B$12:$B$112,0),4)</f>
        <v>20</v>
      </c>
      <c r="I7112" s="25">
        <f>INDEX('Appendix 1 - Team Data'!$B$12:$R$112, MATCH(D7112, 'Appendix 1 - Team Data'!$B$12:$B$112,0),4)</f>
        <v>90</v>
      </c>
      <c r="J7112" s="25">
        <f t="shared" si="111"/>
        <v>1</v>
      </c>
    </row>
    <row r="7113" spans="2:10">
      <c r="B7113" s="3">
        <v>37871</v>
      </c>
      <c r="C7113" s="10" t="s">
        <v>26</v>
      </c>
      <c r="D7113" s="10" t="s">
        <v>247</v>
      </c>
      <c r="E7113" s="25">
        <v>2</v>
      </c>
      <c r="F7113" s="25">
        <v>1</v>
      </c>
      <c r="G7113" s="10" t="s">
        <v>288</v>
      </c>
      <c r="H7113" s="25">
        <f>INDEX('Appendix 1 - Team Data'!$B$12:$R$112, MATCH(C7113, 'Appendix 1 - Team Data'!$B$12:$B$112,0),4)</f>
        <v>60</v>
      </c>
      <c r="I7113" s="25">
        <f>INDEX('Appendix 1 - Team Data'!$B$12:$R$112, MATCH(D7113, 'Appendix 1 - Team Data'!$B$12:$B$112,0),4)</f>
        <v>30</v>
      </c>
      <c r="J7113" s="25">
        <f t="shared" si="111"/>
        <v>1</v>
      </c>
    </row>
    <row r="7114" spans="2:10">
      <c r="B7114" s="3">
        <v>37871</v>
      </c>
      <c r="C7114" s="10" t="s">
        <v>52</v>
      </c>
      <c r="D7114" s="10" t="s">
        <v>35</v>
      </c>
      <c r="E7114" s="25">
        <v>1</v>
      </c>
      <c r="F7114" s="25">
        <v>2</v>
      </c>
      <c r="G7114" s="10" t="s">
        <v>289</v>
      </c>
      <c r="H7114" s="25">
        <f>INDEX('Appendix 1 - Team Data'!$B$12:$R$112, MATCH(C7114, 'Appendix 1 - Team Data'!$B$12:$B$112,0),4)</f>
        <v>90</v>
      </c>
      <c r="I7114" s="25">
        <f>INDEX('Appendix 1 - Team Data'!$B$12:$R$112, MATCH(D7114, 'Appendix 1 - Team Data'!$B$12:$B$112,0),4)</f>
        <v>90</v>
      </c>
      <c r="J7114" s="25">
        <f t="shared" si="111"/>
        <v>1</v>
      </c>
    </row>
    <row r="7115" spans="2:10">
      <c r="B7115" s="3">
        <v>37873</v>
      </c>
      <c r="C7115" s="10" t="s">
        <v>213</v>
      </c>
      <c r="D7115" s="10" t="s">
        <v>27</v>
      </c>
      <c r="E7115" s="25">
        <v>2</v>
      </c>
      <c r="F7115" s="25">
        <v>1</v>
      </c>
      <c r="G7115" s="10" t="s">
        <v>289</v>
      </c>
      <c r="H7115" s="25">
        <f>INDEX('Appendix 1 - Team Data'!$B$12:$R$112, MATCH(C7115, 'Appendix 1 - Team Data'!$B$12:$B$112,0),4)</f>
        <v>80</v>
      </c>
      <c r="I7115" s="25">
        <f>INDEX('Appendix 1 - Team Data'!$B$12:$R$112, MATCH(D7115, 'Appendix 1 - Team Data'!$B$12:$B$112,0),4)</f>
        <v>80</v>
      </c>
      <c r="J7115" s="25">
        <f t="shared" si="111"/>
        <v>1</v>
      </c>
    </row>
    <row r="7116" spans="2:10">
      <c r="B7116" s="3">
        <v>37874</v>
      </c>
      <c r="C7116" s="10" t="s">
        <v>45</v>
      </c>
      <c r="D7116" s="10" t="s">
        <v>32</v>
      </c>
      <c r="E7116" s="25">
        <v>2</v>
      </c>
      <c r="F7116" s="25">
        <v>1</v>
      </c>
      <c r="G7116" s="10" t="s">
        <v>293</v>
      </c>
      <c r="H7116" s="25">
        <f>INDEX('Appendix 1 - Team Data'!$B$12:$R$112, MATCH(C7116, 'Appendix 1 - Team Data'!$B$12:$B$112,0),4)</f>
        <v>90</v>
      </c>
      <c r="I7116" s="25">
        <f>INDEX('Appendix 1 - Team Data'!$B$12:$R$112, MATCH(D7116, 'Appendix 1 - Team Data'!$B$12:$B$112,0),4)</f>
        <v>80</v>
      </c>
      <c r="J7116" s="25">
        <f t="shared" si="111"/>
        <v>1</v>
      </c>
    </row>
    <row r="7117" spans="2:10">
      <c r="B7117" s="3">
        <v>37874</v>
      </c>
      <c r="C7117" s="10" t="s">
        <v>35</v>
      </c>
      <c r="D7117" s="10" t="s">
        <v>218</v>
      </c>
      <c r="E7117" s="25">
        <v>1</v>
      </c>
      <c r="F7117" s="25">
        <v>0</v>
      </c>
      <c r="G7117" s="10" t="s">
        <v>289</v>
      </c>
      <c r="H7117" s="25">
        <f>INDEX('Appendix 1 - Team Data'!$B$12:$R$112, MATCH(C7117, 'Appendix 1 - Team Data'!$B$12:$B$112,0),4)</f>
        <v>90</v>
      </c>
      <c r="I7117" s="25">
        <f>INDEX('Appendix 1 - Team Data'!$B$12:$R$112, MATCH(D7117, 'Appendix 1 - Team Data'!$B$12:$B$112,0),4)</f>
        <v>70</v>
      </c>
      <c r="J7117" s="25">
        <f t="shared" si="111"/>
        <v>1</v>
      </c>
    </row>
    <row r="7118" spans="2:10">
      <c r="B7118" s="3">
        <v>37874</v>
      </c>
      <c r="C7118" s="10" t="s">
        <v>40</v>
      </c>
      <c r="D7118" s="10" t="s">
        <v>222</v>
      </c>
      <c r="E7118" s="25">
        <v>2</v>
      </c>
      <c r="F7118" s="25">
        <v>1</v>
      </c>
      <c r="G7118" s="10" t="s">
        <v>293</v>
      </c>
      <c r="H7118" s="25">
        <f>INDEX('Appendix 1 - Team Data'!$B$12:$R$112, MATCH(C7118, 'Appendix 1 - Team Data'!$B$12:$B$112,0),4)</f>
        <v>90</v>
      </c>
      <c r="I7118" s="25">
        <f>INDEX('Appendix 1 - Team Data'!$B$12:$R$112, MATCH(D7118, 'Appendix 1 - Team Data'!$B$12:$B$112,0),4)</f>
        <v>60</v>
      </c>
      <c r="J7118" s="25">
        <f t="shared" si="111"/>
        <v>1</v>
      </c>
    </row>
    <row r="7119" spans="2:10">
      <c r="B7119" s="3">
        <v>37874</v>
      </c>
      <c r="C7119" s="10" t="s">
        <v>53</v>
      </c>
      <c r="D7119" s="10" t="s">
        <v>51</v>
      </c>
      <c r="E7119" s="25">
        <v>0</v>
      </c>
      <c r="F7119" s="25">
        <v>1</v>
      </c>
      <c r="G7119" s="10" t="s">
        <v>288</v>
      </c>
      <c r="H7119" s="25">
        <f>INDEX('Appendix 1 - Team Data'!$B$12:$R$112, MATCH(C7119, 'Appendix 1 - Team Data'!$B$12:$B$112,0),4)</f>
        <v>50</v>
      </c>
      <c r="I7119" s="25">
        <f>INDEX('Appendix 1 - Team Data'!$B$12:$R$112, MATCH(D7119, 'Appendix 1 - Team Data'!$B$12:$B$112,0),4)</f>
        <v>70</v>
      </c>
      <c r="J7119" s="25">
        <f t="shared" si="111"/>
        <v>1</v>
      </c>
    </row>
    <row r="7120" spans="2:10">
      <c r="B7120" s="3">
        <v>37874</v>
      </c>
      <c r="C7120" s="10" t="s">
        <v>229</v>
      </c>
      <c r="D7120" s="10" t="s">
        <v>264</v>
      </c>
      <c r="E7120" s="25">
        <v>0</v>
      </c>
      <c r="F7120" s="25">
        <v>1</v>
      </c>
      <c r="G7120" s="10" t="s">
        <v>293</v>
      </c>
      <c r="H7120" s="25">
        <f>INDEX('Appendix 1 - Team Data'!$B$12:$R$112, MATCH(C7120, 'Appendix 1 - Team Data'!$B$12:$B$112,0),4)</f>
        <v>50</v>
      </c>
      <c r="I7120" s="25">
        <f>INDEX('Appendix 1 - Team Data'!$B$12:$R$112, MATCH(D7120, 'Appendix 1 - Team Data'!$B$12:$B$112,0),4)</f>
        <v>10</v>
      </c>
      <c r="J7120" s="25">
        <f t="shared" si="111"/>
        <v>1</v>
      </c>
    </row>
    <row r="7121" spans="2:10">
      <c r="B7121" s="3">
        <v>37874</v>
      </c>
      <c r="C7121" s="10" t="s">
        <v>246</v>
      </c>
      <c r="D7121" s="10" t="s">
        <v>20</v>
      </c>
      <c r="E7121" s="25">
        <v>0</v>
      </c>
      <c r="F7121" s="25">
        <v>1</v>
      </c>
      <c r="G7121" s="10" t="s">
        <v>288</v>
      </c>
      <c r="H7121" s="25">
        <f>INDEX('Appendix 1 - Team Data'!$B$12:$R$112, MATCH(C7121, 'Appendix 1 - Team Data'!$B$12:$B$112,0),4)</f>
        <v>30</v>
      </c>
      <c r="I7121" s="25">
        <f>INDEX('Appendix 1 - Team Data'!$B$12:$R$112, MATCH(D7121, 'Appendix 1 - Team Data'!$B$12:$B$112,0),4)</f>
        <v>90</v>
      </c>
      <c r="J7121" s="25">
        <f t="shared" si="111"/>
        <v>1</v>
      </c>
    </row>
    <row r="7122" spans="2:10">
      <c r="B7122" s="3">
        <v>37874</v>
      </c>
      <c r="C7122" s="10" t="s">
        <v>21</v>
      </c>
      <c r="D7122" s="10" t="s">
        <v>219</v>
      </c>
      <c r="E7122" s="25">
        <v>2</v>
      </c>
      <c r="F7122" s="25">
        <v>1</v>
      </c>
      <c r="G7122" s="10" t="s">
        <v>293</v>
      </c>
      <c r="H7122" s="25">
        <f>INDEX('Appendix 1 - Team Data'!$B$12:$R$112, MATCH(C7122, 'Appendix 1 - Team Data'!$B$12:$B$112,0),4)</f>
        <v>90</v>
      </c>
      <c r="I7122" s="25">
        <f>INDEX('Appendix 1 - Team Data'!$B$12:$R$112, MATCH(D7122, 'Appendix 1 - Team Data'!$B$12:$B$112,0),4)</f>
        <v>60</v>
      </c>
      <c r="J7122" s="25">
        <f t="shared" si="111"/>
        <v>1</v>
      </c>
    </row>
    <row r="7123" spans="2:10">
      <c r="B7123" s="3">
        <v>37874</v>
      </c>
      <c r="C7123" s="10" t="s">
        <v>47</v>
      </c>
      <c r="D7123" s="10" t="s">
        <v>243</v>
      </c>
      <c r="E7123" s="25">
        <v>3</v>
      </c>
      <c r="F7123" s="25">
        <v>2</v>
      </c>
      <c r="G7123" s="10" t="s">
        <v>288</v>
      </c>
      <c r="H7123" s="25">
        <f>INDEX('Appendix 1 - Team Data'!$B$12:$R$112, MATCH(C7123, 'Appendix 1 - Team Data'!$B$12:$B$112,0),4)</f>
        <v>40</v>
      </c>
      <c r="I7123" s="25">
        <f>INDEX('Appendix 1 - Team Data'!$B$12:$R$112, MATCH(D7123, 'Appendix 1 - Team Data'!$B$12:$B$112,0),4)</f>
        <v>30</v>
      </c>
      <c r="J7123" s="25">
        <f t="shared" si="111"/>
        <v>1</v>
      </c>
    </row>
    <row r="7124" spans="2:10">
      <c r="B7124" s="3">
        <v>37878</v>
      </c>
      <c r="C7124" s="10" t="s">
        <v>275</v>
      </c>
      <c r="D7124" s="10" t="s">
        <v>270</v>
      </c>
      <c r="E7124" s="25">
        <v>2</v>
      </c>
      <c r="F7124" s="25">
        <v>1</v>
      </c>
      <c r="G7124" s="10" t="s">
        <v>290</v>
      </c>
      <c r="H7124" s="25">
        <f>INDEX('Appendix 1 - Team Data'!$B$12:$R$112, MATCH(C7124, 'Appendix 1 - Team Data'!$B$12:$B$112,0),4)</f>
        <v>0</v>
      </c>
      <c r="I7124" s="25">
        <f>INDEX('Appendix 1 - Team Data'!$B$12:$R$112, MATCH(D7124, 'Appendix 1 - Team Data'!$B$12:$B$112,0),4)</f>
        <v>0</v>
      </c>
      <c r="J7124" s="25">
        <f t="shared" si="111"/>
        <v>1</v>
      </c>
    </row>
    <row r="7125" spans="2:10">
      <c r="B7125" s="3">
        <v>37890</v>
      </c>
      <c r="C7125" s="10" t="s">
        <v>268</v>
      </c>
      <c r="D7125" s="10" t="s">
        <v>23</v>
      </c>
      <c r="E7125" s="25">
        <v>3</v>
      </c>
      <c r="F7125" s="25">
        <v>2</v>
      </c>
      <c r="G7125" s="10" t="s">
        <v>290</v>
      </c>
      <c r="H7125" s="25">
        <f>INDEX('Appendix 1 - Team Data'!$B$12:$R$112, MATCH(C7125, 'Appendix 1 - Team Data'!$B$12:$B$112,0),4)</f>
        <v>10</v>
      </c>
      <c r="I7125" s="25">
        <f>INDEX('Appendix 1 - Team Data'!$B$12:$R$112, MATCH(D7125, 'Appendix 1 - Team Data'!$B$12:$B$112,0),4)</f>
        <v>70</v>
      </c>
      <c r="J7125" s="25">
        <f t="shared" ref="J7125:J7188" si="112">ABS(F7125-E7125)</f>
        <v>1</v>
      </c>
    </row>
    <row r="7126" spans="2:10">
      <c r="B7126" s="3">
        <v>37891</v>
      </c>
      <c r="C7126" s="10" t="s">
        <v>43</v>
      </c>
      <c r="D7126" s="10" t="s">
        <v>253</v>
      </c>
      <c r="E7126" s="25">
        <v>1</v>
      </c>
      <c r="F7126" s="25">
        <v>0</v>
      </c>
      <c r="G7126" s="10" t="s">
        <v>290</v>
      </c>
      <c r="H7126" s="25">
        <f>INDEX('Appendix 1 - Team Data'!$B$12:$R$112, MATCH(C7126, 'Appendix 1 - Team Data'!$B$12:$B$112,0),4)</f>
        <v>70</v>
      </c>
      <c r="I7126" s="25">
        <f>INDEX('Appendix 1 - Team Data'!$B$12:$R$112, MATCH(D7126, 'Appendix 1 - Team Data'!$B$12:$B$112,0),4)</f>
        <v>20</v>
      </c>
      <c r="J7126" s="25">
        <f t="shared" si="112"/>
        <v>1</v>
      </c>
    </row>
    <row r="7127" spans="2:10">
      <c r="B7127" s="3">
        <v>37902</v>
      </c>
      <c r="C7127" s="10" t="s">
        <v>253</v>
      </c>
      <c r="D7127" s="10" t="s">
        <v>268</v>
      </c>
      <c r="E7127" s="25">
        <v>2</v>
      </c>
      <c r="F7127" s="25">
        <v>1</v>
      </c>
      <c r="G7127" s="10" t="s">
        <v>288</v>
      </c>
      <c r="H7127" s="25">
        <f>INDEX('Appendix 1 - Team Data'!$B$12:$R$112, MATCH(C7127, 'Appendix 1 - Team Data'!$B$12:$B$112,0),4)</f>
        <v>20</v>
      </c>
      <c r="I7127" s="25">
        <f>INDEX('Appendix 1 - Team Data'!$B$12:$R$112, MATCH(D7127, 'Appendix 1 - Team Data'!$B$12:$B$112,0),4)</f>
        <v>10</v>
      </c>
      <c r="J7127" s="25">
        <f t="shared" si="112"/>
        <v>1</v>
      </c>
    </row>
    <row r="7128" spans="2:10">
      <c r="B7128" s="3">
        <v>37902</v>
      </c>
      <c r="C7128" s="10" t="s">
        <v>47</v>
      </c>
      <c r="D7128" s="10" t="s">
        <v>53</v>
      </c>
      <c r="E7128" s="25">
        <v>0</v>
      </c>
      <c r="F7128" s="25">
        <v>1</v>
      </c>
      <c r="G7128" s="10" t="s">
        <v>288</v>
      </c>
      <c r="H7128" s="25">
        <f>INDEX('Appendix 1 - Team Data'!$B$12:$R$112, MATCH(C7128, 'Appendix 1 - Team Data'!$B$12:$B$112,0),4)</f>
        <v>40</v>
      </c>
      <c r="I7128" s="25">
        <f>INDEX('Appendix 1 - Team Data'!$B$12:$R$112, MATCH(D7128, 'Appendix 1 - Team Data'!$B$12:$B$112,0),4)</f>
        <v>50</v>
      </c>
      <c r="J7128" s="25">
        <f t="shared" si="112"/>
        <v>1</v>
      </c>
    </row>
    <row r="7129" spans="2:10">
      <c r="B7129" s="3">
        <v>37904</v>
      </c>
      <c r="C7129" s="10" t="s">
        <v>17</v>
      </c>
      <c r="D7129" s="10" t="s">
        <v>51</v>
      </c>
      <c r="E7129" s="25">
        <v>1</v>
      </c>
      <c r="F7129" s="25">
        <v>0</v>
      </c>
      <c r="G7129" s="10" t="s">
        <v>288</v>
      </c>
      <c r="H7129" s="25">
        <f>INDEX('Appendix 1 - Team Data'!$B$12:$R$112, MATCH(C7129, 'Appendix 1 - Team Data'!$B$12:$B$112,0),4)</f>
        <v>50</v>
      </c>
      <c r="I7129" s="25">
        <f>INDEX('Appendix 1 - Team Data'!$B$12:$R$112, MATCH(D7129, 'Appendix 1 - Team Data'!$B$12:$B$112,0),4)</f>
        <v>70</v>
      </c>
      <c r="J7129" s="25">
        <f t="shared" si="112"/>
        <v>1</v>
      </c>
    </row>
    <row r="7130" spans="2:10">
      <c r="B7130" s="3">
        <v>37905</v>
      </c>
      <c r="C7130" s="10" t="s">
        <v>227</v>
      </c>
      <c r="D7130" s="10" t="s">
        <v>237</v>
      </c>
      <c r="E7130" s="25">
        <v>1</v>
      </c>
      <c r="F7130" s="25">
        <v>0</v>
      </c>
      <c r="G7130" s="10" t="s">
        <v>288</v>
      </c>
      <c r="H7130" s="25">
        <f>INDEX('Appendix 1 - Team Data'!$B$12:$R$112, MATCH(C7130, 'Appendix 1 - Team Data'!$B$12:$B$112,0),4)</f>
        <v>50</v>
      </c>
      <c r="I7130" s="25">
        <f>INDEX('Appendix 1 - Team Data'!$B$12:$R$112, MATCH(D7130, 'Appendix 1 - Team Data'!$B$12:$B$112,0),4)</f>
        <v>40</v>
      </c>
      <c r="J7130" s="25">
        <f t="shared" si="112"/>
        <v>1</v>
      </c>
    </row>
    <row r="7131" spans="2:10">
      <c r="B7131" s="3">
        <v>37905</v>
      </c>
      <c r="C7131" s="10" t="s">
        <v>32</v>
      </c>
      <c r="D7131" s="10" t="s">
        <v>233</v>
      </c>
      <c r="E7131" s="25">
        <v>1</v>
      </c>
      <c r="F7131" s="25">
        <v>0</v>
      </c>
      <c r="G7131" s="10" t="s">
        <v>293</v>
      </c>
      <c r="H7131" s="25">
        <f>INDEX('Appendix 1 - Team Data'!$B$12:$R$112, MATCH(C7131, 'Appendix 1 - Team Data'!$B$12:$B$112,0),4)</f>
        <v>80</v>
      </c>
      <c r="I7131" s="25">
        <f>INDEX('Appendix 1 - Team Data'!$B$12:$R$112, MATCH(D7131, 'Appendix 1 - Team Data'!$B$12:$B$112,0),4)</f>
        <v>40</v>
      </c>
      <c r="J7131" s="25">
        <f t="shared" si="112"/>
        <v>1</v>
      </c>
    </row>
    <row r="7132" spans="2:10">
      <c r="B7132" s="3">
        <v>37905</v>
      </c>
      <c r="C7132" s="10" t="s">
        <v>244</v>
      </c>
      <c r="D7132" s="10" t="s">
        <v>255</v>
      </c>
      <c r="E7132" s="25">
        <v>3</v>
      </c>
      <c r="F7132" s="25">
        <v>2</v>
      </c>
      <c r="G7132" s="10" t="s">
        <v>288</v>
      </c>
      <c r="H7132" s="25">
        <f>INDEX('Appendix 1 - Team Data'!$B$12:$R$112, MATCH(C7132, 'Appendix 1 - Team Data'!$B$12:$B$112,0),4)</f>
        <v>30</v>
      </c>
      <c r="I7132" s="25">
        <f>INDEX('Appendix 1 - Team Data'!$B$12:$R$112, MATCH(D7132, 'Appendix 1 - Team Data'!$B$12:$B$112,0),4)</f>
        <v>20</v>
      </c>
      <c r="J7132" s="25">
        <f t="shared" si="112"/>
        <v>1</v>
      </c>
    </row>
    <row r="7133" spans="2:10">
      <c r="B7133" s="3">
        <v>37905</v>
      </c>
      <c r="C7133" s="10" t="s">
        <v>230</v>
      </c>
      <c r="D7133" s="10" t="s">
        <v>229</v>
      </c>
      <c r="E7133" s="25">
        <v>1</v>
      </c>
      <c r="F7133" s="25">
        <v>0</v>
      </c>
      <c r="G7133" s="10" t="s">
        <v>293</v>
      </c>
      <c r="H7133" s="25">
        <f>INDEX('Appendix 1 - Team Data'!$B$12:$R$112, MATCH(C7133, 'Appendix 1 - Team Data'!$B$12:$B$112,0),4)</f>
        <v>50</v>
      </c>
      <c r="I7133" s="25">
        <f>INDEX('Appendix 1 - Team Data'!$B$12:$R$112, MATCH(D7133, 'Appendix 1 - Team Data'!$B$12:$B$112,0),4)</f>
        <v>50</v>
      </c>
      <c r="J7133" s="25">
        <f t="shared" si="112"/>
        <v>1</v>
      </c>
    </row>
    <row r="7134" spans="2:10">
      <c r="B7134" s="3">
        <v>37905</v>
      </c>
      <c r="C7134" s="10" t="s">
        <v>236</v>
      </c>
      <c r="D7134" s="10" t="s">
        <v>50</v>
      </c>
      <c r="E7134" s="25">
        <v>1</v>
      </c>
      <c r="F7134" s="25">
        <v>2</v>
      </c>
      <c r="G7134" s="10" t="s">
        <v>293</v>
      </c>
      <c r="H7134" s="25">
        <f>INDEX('Appendix 1 - Team Data'!$B$12:$R$112, MATCH(C7134, 'Appendix 1 - Team Data'!$B$12:$B$112,0),4)</f>
        <v>40</v>
      </c>
      <c r="I7134" s="25">
        <f>INDEX('Appendix 1 - Team Data'!$B$12:$R$112, MATCH(D7134, 'Appendix 1 - Team Data'!$B$12:$B$112,0),4)</f>
        <v>80</v>
      </c>
      <c r="J7134" s="25">
        <f t="shared" si="112"/>
        <v>1</v>
      </c>
    </row>
    <row r="7135" spans="2:10">
      <c r="B7135" s="3">
        <v>37905</v>
      </c>
      <c r="C7135" s="10" t="s">
        <v>250</v>
      </c>
      <c r="D7135" s="10" t="s">
        <v>37</v>
      </c>
      <c r="E7135" s="25">
        <v>2</v>
      </c>
      <c r="F7135" s="25">
        <v>1</v>
      </c>
      <c r="G7135" s="10" t="s">
        <v>288</v>
      </c>
      <c r="H7135" s="25">
        <f>INDEX('Appendix 1 - Team Data'!$B$12:$R$112, MATCH(C7135, 'Appendix 1 - Team Data'!$B$12:$B$112,0),4)</f>
        <v>20</v>
      </c>
      <c r="I7135" s="25">
        <f>INDEX('Appendix 1 - Team Data'!$B$12:$R$112, MATCH(D7135, 'Appendix 1 - Team Data'!$B$12:$B$112,0),4)</f>
        <v>60</v>
      </c>
      <c r="J7135" s="25">
        <f t="shared" si="112"/>
        <v>1</v>
      </c>
    </row>
    <row r="7136" spans="2:10">
      <c r="B7136" s="3">
        <v>37905</v>
      </c>
      <c r="C7136" s="10" t="s">
        <v>214</v>
      </c>
      <c r="D7136" s="10" t="s">
        <v>38</v>
      </c>
      <c r="E7136" s="25">
        <v>2</v>
      </c>
      <c r="F7136" s="25">
        <v>3</v>
      </c>
      <c r="G7136" s="10" t="s">
        <v>293</v>
      </c>
      <c r="H7136" s="25">
        <f>INDEX('Appendix 1 - Team Data'!$B$12:$R$112, MATCH(C7136, 'Appendix 1 - Team Data'!$B$12:$B$112,0),4)</f>
        <v>70</v>
      </c>
      <c r="I7136" s="25">
        <f>INDEX('Appendix 1 - Team Data'!$B$12:$R$112, MATCH(D7136, 'Appendix 1 - Team Data'!$B$12:$B$112,0),4)</f>
        <v>70</v>
      </c>
      <c r="J7136" s="25">
        <f t="shared" si="112"/>
        <v>1</v>
      </c>
    </row>
    <row r="7137" spans="2:10">
      <c r="B7137" s="3">
        <v>37906</v>
      </c>
      <c r="C7137" s="10" t="s">
        <v>35</v>
      </c>
      <c r="D7137" s="10" t="s">
        <v>247</v>
      </c>
      <c r="E7137" s="25">
        <v>1</v>
      </c>
      <c r="F7137" s="25">
        <v>0</v>
      </c>
      <c r="G7137" s="10" t="s">
        <v>288</v>
      </c>
      <c r="H7137" s="25">
        <f>INDEX('Appendix 1 - Team Data'!$B$12:$R$112, MATCH(C7137, 'Appendix 1 - Team Data'!$B$12:$B$112,0),4)</f>
        <v>90</v>
      </c>
      <c r="I7137" s="25">
        <f>INDEX('Appendix 1 - Team Data'!$B$12:$R$112, MATCH(D7137, 'Appendix 1 - Team Data'!$B$12:$B$112,0),4)</f>
        <v>30</v>
      </c>
      <c r="J7137" s="25">
        <f t="shared" si="112"/>
        <v>1</v>
      </c>
    </row>
    <row r="7138" spans="2:10">
      <c r="B7138" s="3">
        <v>37911</v>
      </c>
      <c r="C7138" s="10" t="s">
        <v>268</v>
      </c>
      <c r="D7138" s="10" t="s">
        <v>272</v>
      </c>
      <c r="E7138" s="25">
        <v>1</v>
      </c>
      <c r="F7138" s="25">
        <v>0</v>
      </c>
      <c r="G7138" s="10" t="s">
        <v>290</v>
      </c>
      <c r="H7138" s="25">
        <f>INDEX('Appendix 1 - Team Data'!$B$12:$R$112, MATCH(C7138, 'Appendix 1 - Team Data'!$B$12:$B$112,0),4)</f>
        <v>10</v>
      </c>
      <c r="I7138" s="25">
        <f>INDEX('Appendix 1 - Team Data'!$B$12:$R$112, MATCH(D7138, 'Appendix 1 - Team Data'!$B$12:$B$112,0),4)</f>
        <v>0</v>
      </c>
      <c r="J7138" s="25">
        <f t="shared" si="112"/>
        <v>1</v>
      </c>
    </row>
    <row r="7139" spans="2:10">
      <c r="B7139" s="3">
        <v>37940</v>
      </c>
      <c r="C7139" s="10" t="s">
        <v>52</v>
      </c>
      <c r="D7139" s="10" t="s">
        <v>220</v>
      </c>
      <c r="E7139" s="25">
        <v>0</v>
      </c>
      <c r="F7139" s="25">
        <v>1</v>
      </c>
      <c r="G7139" s="10" t="s">
        <v>289</v>
      </c>
      <c r="H7139" s="25">
        <f>INDEX('Appendix 1 - Team Data'!$B$12:$R$112, MATCH(C7139, 'Appendix 1 - Team Data'!$B$12:$B$112,0),4)</f>
        <v>90</v>
      </c>
      <c r="I7139" s="25">
        <f>INDEX('Appendix 1 - Team Data'!$B$12:$R$112, MATCH(D7139, 'Appendix 1 - Team Data'!$B$12:$B$112,0),4)</f>
        <v>60</v>
      </c>
      <c r="J7139" s="25">
        <f t="shared" si="112"/>
        <v>1</v>
      </c>
    </row>
    <row r="7140" spans="2:10">
      <c r="B7140" s="3">
        <v>37940</v>
      </c>
      <c r="C7140" s="10" t="s">
        <v>17</v>
      </c>
      <c r="D7140" s="10" t="s">
        <v>250</v>
      </c>
      <c r="E7140" s="25">
        <v>2</v>
      </c>
      <c r="F7140" s="25">
        <v>1</v>
      </c>
      <c r="G7140" s="10" t="s">
        <v>288</v>
      </c>
      <c r="H7140" s="25">
        <f>INDEX('Appendix 1 - Team Data'!$B$12:$R$112, MATCH(C7140, 'Appendix 1 - Team Data'!$B$12:$B$112,0),4)</f>
        <v>50</v>
      </c>
      <c r="I7140" s="25">
        <f>INDEX('Appendix 1 - Team Data'!$B$12:$R$112, MATCH(D7140, 'Appendix 1 - Team Data'!$B$12:$B$112,0),4)</f>
        <v>20</v>
      </c>
      <c r="J7140" s="25">
        <f t="shared" si="112"/>
        <v>1</v>
      </c>
    </row>
    <row r="7141" spans="2:10">
      <c r="B7141" s="3">
        <v>37940</v>
      </c>
      <c r="C7141" s="10" t="s">
        <v>22</v>
      </c>
      <c r="D7141" s="10" t="s">
        <v>238</v>
      </c>
      <c r="E7141" s="25">
        <v>1</v>
      </c>
      <c r="F7141" s="25">
        <v>0</v>
      </c>
      <c r="G7141" s="10" t="s">
        <v>288</v>
      </c>
      <c r="H7141" s="25">
        <f>INDEX('Appendix 1 - Team Data'!$B$12:$R$112, MATCH(C7141, 'Appendix 1 - Team Data'!$B$12:$B$112,0),4)</f>
        <v>50</v>
      </c>
      <c r="I7141" s="25">
        <f>INDEX('Appendix 1 - Team Data'!$B$12:$R$112, MATCH(D7141, 'Appendix 1 - Team Data'!$B$12:$B$112,0),4)</f>
        <v>40</v>
      </c>
      <c r="J7141" s="25">
        <f t="shared" si="112"/>
        <v>1</v>
      </c>
    </row>
    <row r="7142" spans="2:10">
      <c r="B7142" s="3">
        <v>37940</v>
      </c>
      <c r="C7142" s="10" t="s">
        <v>215</v>
      </c>
      <c r="D7142" s="10" t="s">
        <v>218</v>
      </c>
      <c r="E7142" s="25">
        <v>2</v>
      </c>
      <c r="F7142" s="25">
        <v>1</v>
      </c>
      <c r="G7142" s="10" t="s">
        <v>289</v>
      </c>
      <c r="H7142" s="25">
        <f>INDEX('Appendix 1 - Team Data'!$B$12:$R$112, MATCH(C7142, 'Appendix 1 - Team Data'!$B$12:$B$112,0),4)</f>
        <v>70</v>
      </c>
      <c r="I7142" s="25">
        <f>INDEX('Appendix 1 - Team Data'!$B$12:$R$112, MATCH(D7142, 'Appendix 1 - Team Data'!$B$12:$B$112,0),4)</f>
        <v>70</v>
      </c>
      <c r="J7142" s="25">
        <f t="shared" si="112"/>
        <v>1</v>
      </c>
    </row>
    <row r="7143" spans="2:10">
      <c r="B7143" s="3">
        <v>37940</v>
      </c>
      <c r="C7143" s="10" t="s">
        <v>222</v>
      </c>
      <c r="D7143" s="10" t="s">
        <v>212</v>
      </c>
      <c r="E7143" s="25">
        <v>1</v>
      </c>
      <c r="F7143" s="25">
        <v>0</v>
      </c>
      <c r="G7143" s="10" t="s">
        <v>293</v>
      </c>
      <c r="H7143" s="25">
        <f>INDEX('Appendix 1 - Team Data'!$B$12:$R$112, MATCH(C7143, 'Appendix 1 - Team Data'!$B$12:$B$112,0),4)</f>
        <v>60</v>
      </c>
      <c r="I7143" s="25">
        <f>INDEX('Appendix 1 - Team Data'!$B$12:$R$112, MATCH(D7143, 'Appendix 1 - Team Data'!$B$12:$B$112,0),4)</f>
        <v>80</v>
      </c>
      <c r="J7143" s="25">
        <f t="shared" si="112"/>
        <v>1</v>
      </c>
    </row>
    <row r="7144" spans="2:10">
      <c r="B7144" s="3">
        <v>37940</v>
      </c>
      <c r="C7144" s="10" t="s">
        <v>51</v>
      </c>
      <c r="D7144" s="10" t="s">
        <v>243</v>
      </c>
      <c r="E7144" s="25">
        <v>1</v>
      </c>
      <c r="F7144" s="25">
        <v>0</v>
      </c>
      <c r="G7144" s="10" t="s">
        <v>288</v>
      </c>
      <c r="H7144" s="25">
        <f>INDEX('Appendix 1 - Team Data'!$B$12:$R$112, MATCH(C7144, 'Appendix 1 - Team Data'!$B$12:$B$112,0),4)</f>
        <v>70</v>
      </c>
      <c r="I7144" s="25">
        <f>INDEX('Appendix 1 - Team Data'!$B$12:$R$112, MATCH(D7144, 'Appendix 1 - Team Data'!$B$12:$B$112,0),4)</f>
        <v>30</v>
      </c>
      <c r="J7144" s="25">
        <f t="shared" si="112"/>
        <v>1</v>
      </c>
    </row>
    <row r="7145" spans="2:10">
      <c r="B7145" s="3">
        <v>37940</v>
      </c>
      <c r="C7145" s="10" t="s">
        <v>21</v>
      </c>
      <c r="D7145" s="10" t="s">
        <v>246</v>
      </c>
      <c r="E7145" s="25">
        <v>2</v>
      </c>
      <c r="F7145" s="25">
        <v>1</v>
      </c>
      <c r="G7145" s="10" t="s">
        <v>293</v>
      </c>
      <c r="H7145" s="25">
        <f>INDEX('Appendix 1 - Team Data'!$B$12:$R$112, MATCH(C7145, 'Appendix 1 - Team Data'!$B$12:$B$112,0),4)</f>
        <v>90</v>
      </c>
      <c r="I7145" s="25">
        <f>INDEX('Appendix 1 - Team Data'!$B$12:$R$112, MATCH(D7145, 'Appendix 1 - Team Data'!$B$12:$B$112,0),4)</f>
        <v>30</v>
      </c>
      <c r="J7145" s="25">
        <f t="shared" si="112"/>
        <v>1</v>
      </c>
    </row>
    <row r="7146" spans="2:10">
      <c r="B7146" s="3">
        <v>37940</v>
      </c>
      <c r="C7146" s="10" t="s">
        <v>18</v>
      </c>
      <c r="D7146" s="10" t="s">
        <v>213</v>
      </c>
      <c r="E7146" s="25">
        <v>2</v>
      </c>
      <c r="F7146" s="25">
        <v>1</v>
      </c>
      <c r="G7146" s="10" t="s">
        <v>289</v>
      </c>
      <c r="H7146" s="25">
        <f>INDEX('Appendix 1 - Team Data'!$B$12:$R$112, MATCH(C7146, 'Appendix 1 - Team Data'!$B$12:$B$112,0),4)</f>
        <v>80</v>
      </c>
      <c r="I7146" s="25">
        <f>INDEX('Appendix 1 - Team Data'!$B$12:$R$112, MATCH(D7146, 'Appendix 1 - Team Data'!$B$12:$B$112,0),4)</f>
        <v>80</v>
      </c>
      <c r="J7146" s="25">
        <f t="shared" si="112"/>
        <v>1</v>
      </c>
    </row>
    <row r="7147" spans="2:10">
      <c r="B7147" s="3">
        <v>37941</v>
      </c>
      <c r="C7147" s="10" t="s">
        <v>48</v>
      </c>
      <c r="D7147" s="10" t="s">
        <v>28</v>
      </c>
      <c r="E7147" s="25">
        <v>2</v>
      </c>
      <c r="F7147" s="25">
        <v>3</v>
      </c>
      <c r="G7147" s="10" t="s">
        <v>288</v>
      </c>
      <c r="H7147" s="25">
        <f>INDEX('Appendix 1 - Team Data'!$B$12:$R$112, MATCH(C7147, 'Appendix 1 - Team Data'!$B$12:$B$112,0),4)</f>
        <v>90</v>
      </c>
      <c r="I7147" s="25">
        <f>INDEX('Appendix 1 - Team Data'!$B$12:$R$112, MATCH(D7147, 'Appendix 1 - Team Data'!$B$12:$B$112,0),4)</f>
        <v>80</v>
      </c>
      <c r="J7147" s="25">
        <f t="shared" si="112"/>
        <v>1</v>
      </c>
    </row>
    <row r="7148" spans="2:10">
      <c r="B7148" s="3">
        <v>37941</v>
      </c>
      <c r="C7148" s="10" t="s">
        <v>237</v>
      </c>
      <c r="D7148" s="10" t="s">
        <v>244</v>
      </c>
      <c r="E7148" s="25">
        <v>1</v>
      </c>
      <c r="F7148" s="25">
        <v>2</v>
      </c>
      <c r="G7148" s="10" t="s">
        <v>288</v>
      </c>
      <c r="H7148" s="25">
        <f>INDEX('Appendix 1 - Team Data'!$B$12:$R$112, MATCH(C7148, 'Appendix 1 - Team Data'!$B$12:$B$112,0),4)</f>
        <v>40</v>
      </c>
      <c r="I7148" s="25">
        <f>INDEX('Appendix 1 - Team Data'!$B$12:$R$112, MATCH(D7148, 'Appendix 1 - Team Data'!$B$12:$B$112,0),4)</f>
        <v>30</v>
      </c>
      <c r="J7148" s="25">
        <f t="shared" si="112"/>
        <v>1</v>
      </c>
    </row>
    <row r="7149" spans="2:10">
      <c r="B7149" s="3">
        <v>37941</v>
      </c>
      <c r="C7149" s="10" t="s">
        <v>211</v>
      </c>
      <c r="D7149" s="10" t="s">
        <v>228</v>
      </c>
      <c r="E7149" s="25">
        <v>1</v>
      </c>
      <c r="F7149" s="25">
        <v>0</v>
      </c>
      <c r="G7149" s="10" t="s">
        <v>288</v>
      </c>
      <c r="H7149" s="25">
        <f>INDEX('Appendix 1 - Team Data'!$B$12:$R$112, MATCH(C7149, 'Appendix 1 - Team Data'!$B$12:$B$112,0),4)</f>
        <v>90</v>
      </c>
      <c r="I7149" s="25">
        <f>INDEX('Appendix 1 - Team Data'!$B$12:$R$112, MATCH(D7149, 'Appendix 1 - Team Data'!$B$12:$B$112,0),4)</f>
        <v>50</v>
      </c>
      <c r="J7149" s="25">
        <f t="shared" si="112"/>
        <v>1</v>
      </c>
    </row>
    <row r="7150" spans="2:10">
      <c r="B7150" s="3">
        <v>37941</v>
      </c>
      <c r="C7150" s="10" t="s">
        <v>50</v>
      </c>
      <c r="D7150" s="10" t="s">
        <v>38</v>
      </c>
      <c r="E7150" s="25">
        <v>4</v>
      </c>
      <c r="F7150" s="25">
        <v>3</v>
      </c>
      <c r="G7150" s="10" t="s">
        <v>288</v>
      </c>
      <c r="H7150" s="25">
        <f>INDEX('Appendix 1 - Team Data'!$B$12:$R$112, MATCH(C7150, 'Appendix 1 - Team Data'!$B$12:$B$112,0),4)</f>
        <v>80</v>
      </c>
      <c r="I7150" s="25">
        <f>INDEX('Appendix 1 - Team Data'!$B$12:$R$112, MATCH(D7150, 'Appendix 1 - Team Data'!$B$12:$B$112,0),4)</f>
        <v>70</v>
      </c>
      <c r="J7150" s="25">
        <f t="shared" si="112"/>
        <v>1</v>
      </c>
    </row>
    <row r="7151" spans="2:10">
      <c r="B7151" s="3">
        <v>37943</v>
      </c>
      <c r="C7151" s="10" t="s">
        <v>213</v>
      </c>
      <c r="D7151" s="10" t="s">
        <v>215</v>
      </c>
      <c r="E7151" s="25">
        <v>0</v>
      </c>
      <c r="F7151" s="25">
        <v>1</v>
      </c>
      <c r="G7151" s="10" t="s">
        <v>289</v>
      </c>
      <c r="H7151" s="25">
        <f>INDEX('Appendix 1 - Team Data'!$B$12:$R$112, MATCH(C7151, 'Appendix 1 - Team Data'!$B$12:$B$112,0),4)</f>
        <v>80</v>
      </c>
      <c r="I7151" s="25">
        <f>INDEX('Appendix 1 - Team Data'!$B$12:$R$112, MATCH(D7151, 'Appendix 1 - Team Data'!$B$12:$B$112,0),4)</f>
        <v>70</v>
      </c>
      <c r="J7151" s="25">
        <f t="shared" si="112"/>
        <v>1</v>
      </c>
    </row>
    <row r="7152" spans="2:10">
      <c r="B7152" s="3">
        <v>37943</v>
      </c>
      <c r="C7152" s="10" t="s">
        <v>17</v>
      </c>
      <c r="D7152" s="10" t="s">
        <v>42</v>
      </c>
      <c r="E7152" s="25">
        <v>1</v>
      </c>
      <c r="F7152" s="25">
        <v>0</v>
      </c>
      <c r="G7152" s="10" t="s">
        <v>288</v>
      </c>
      <c r="H7152" s="25">
        <f>INDEX('Appendix 1 - Team Data'!$B$12:$R$112, MATCH(C7152, 'Appendix 1 - Team Data'!$B$12:$B$112,0),4)</f>
        <v>50</v>
      </c>
      <c r="I7152" s="25">
        <f>INDEX('Appendix 1 - Team Data'!$B$12:$R$112, MATCH(D7152, 'Appendix 1 - Team Data'!$B$12:$B$112,0),4)</f>
        <v>80</v>
      </c>
      <c r="J7152" s="25">
        <f t="shared" si="112"/>
        <v>1</v>
      </c>
    </row>
    <row r="7153" spans="2:10">
      <c r="B7153" s="3">
        <v>37943</v>
      </c>
      <c r="C7153" s="10" t="s">
        <v>43</v>
      </c>
      <c r="D7153" s="10" t="s">
        <v>233</v>
      </c>
      <c r="E7153" s="25">
        <v>0</v>
      </c>
      <c r="F7153" s="25">
        <v>1</v>
      </c>
      <c r="G7153" s="10" t="s">
        <v>288</v>
      </c>
      <c r="H7153" s="25">
        <f>INDEX('Appendix 1 - Team Data'!$B$12:$R$112, MATCH(C7153, 'Appendix 1 - Team Data'!$B$12:$B$112,0),4)</f>
        <v>70</v>
      </c>
      <c r="I7153" s="25">
        <f>INDEX('Appendix 1 - Team Data'!$B$12:$R$112, MATCH(D7153, 'Appendix 1 - Team Data'!$B$12:$B$112,0),4)</f>
        <v>40</v>
      </c>
      <c r="J7153" s="25">
        <f t="shared" si="112"/>
        <v>1</v>
      </c>
    </row>
    <row r="7154" spans="2:10">
      <c r="B7154" s="3">
        <v>37943</v>
      </c>
      <c r="C7154" s="10" t="s">
        <v>220</v>
      </c>
      <c r="D7154" s="10" t="s">
        <v>227</v>
      </c>
      <c r="E7154" s="25">
        <v>2</v>
      </c>
      <c r="F7154" s="25">
        <v>1</v>
      </c>
      <c r="G7154" s="10" t="s">
        <v>289</v>
      </c>
      <c r="H7154" s="25">
        <f>INDEX('Appendix 1 - Team Data'!$B$12:$R$112, MATCH(C7154, 'Appendix 1 - Team Data'!$B$12:$B$112,0),4)</f>
        <v>60</v>
      </c>
      <c r="I7154" s="25">
        <f>INDEX('Appendix 1 - Team Data'!$B$12:$R$112, MATCH(D7154, 'Appendix 1 - Team Data'!$B$12:$B$112,0),4)</f>
        <v>50</v>
      </c>
      <c r="J7154" s="25">
        <f t="shared" si="112"/>
        <v>1</v>
      </c>
    </row>
    <row r="7155" spans="2:10">
      <c r="B7155" s="3">
        <v>37944</v>
      </c>
      <c r="C7155" s="10" t="s">
        <v>37</v>
      </c>
      <c r="D7155" s="10" t="s">
        <v>244</v>
      </c>
      <c r="E7155" s="25">
        <v>2</v>
      </c>
      <c r="F7155" s="25">
        <v>1</v>
      </c>
      <c r="G7155" s="10" t="s">
        <v>288</v>
      </c>
      <c r="H7155" s="25">
        <f>INDEX('Appendix 1 - Team Data'!$B$12:$R$112, MATCH(C7155, 'Appendix 1 - Team Data'!$B$12:$B$112,0),4)</f>
        <v>60</v>
      </c>
      <c r="I7155" s="25">
        <f>INDEX('Appendix 1 - Team Data'!$B$12:$R$112, MATCH(D7155, 'Appendix 1 - Team Data'!$B$12:$B$112,0),4)</f>
        <v>30</v>
      </c>
      <c r="J7155" s="25">
        <f t="shared" si="112"/>
        <v>1</v>
      </c>
    </row>
    <row r="7156" spans="2:10">
      <c r="B7156" s="3">
        <v>37944</v>
      </c>
      <c r="C7156" s="10" t="s">
        <v>236</v>
      </c>
      <c r="D7156" s="10" t="s">
        <v>258</v>
      </c>
      <c r="E7156" s="25">
        <v>0</v>
      </c>
      <c r="F7156" s="25">
        <v>1</v>
      </c>
      <c r="G7156" s="10" t="s">
        <v>288</v>
      </c>
      <c r="H7156" s="25">
        <f>INDEX('Appendix 1 - Team Data'!$B$12:$R$112, MATCH(C7156, 'Appendix 1 - Team Data'!$B$12:$B$112,0),4)</f>
        <v>40</v>
      </c>
      <c r="I7156" s="25">
        <f>INDEX('Appendix 1 - Team Data'!$B$12:$R$112, MATCH(D7156, 'Appendix 1 - Team Data'!$B$12:$B$112,0),4)</f>
        <v>20</v>
      </c>
      <c r="J7156" s="25">
        <f t="shared" si="112"/>
        <v>1</v>
      </c>
    </row>
    <row r="7157" spans="2:10">
      <c r="B7157" s="3">
        <v>37944</v>
      </c>
      <c r="C7157" s="10" t="s">
        <v>22</v>
      </c>
      <c r="D7157" s="10" t="s">
        <v>257</v>
      </c>
      <c r="E7157" s="25">
        <v>0</v>
      </c>
      <c r="F7157" s="25">
        <v>1</v>
      </c>
      <c r="G7157" s="10" t="s">
        <v>288</v>
      </c>
      <c r="H7157" s="25">
        <f>INDEX('Appendix 1 - Team Data'!$B$12:$R$112, MATCH(C7157, 'Appendix 1 - Team Data'!$B$12:$B$112,0),4)</f>
        <v>50</v>
      </c>
      <c r="I7157" s="25">
        <f>INDEX('Appendix 1 - Team Data'!$B$12:$R$112, MATCH(D7157, 'Appendix 1 - Team Data'!$B$12:$B$112,0),4)</f>
        <v>20</v>
      </c>
      <c r="J7157" s="25">
        <f t="shared" si="112"/>
        <v>1</v>
      </c>
    </row>
    <row r="7158" spans="2:10">
      <c r="B7158" s="3">
        <v>37944</v>
      </c>
      <c r="C7158" s="10" t="s">
        <v>232</v>
      </c>
      <c r="D7158" s="10" t="s">
        <v>32</v>
      </c>
      <c r="E7158" s="25">
        <v>0</v>
      </c>
      <c r="F7158" s="25">
        <v>1</v>
      </c>
      <c r="G7158" s="10" t="s">
        <v>293</v>
      </c>
      <c r="H7158" s="25">
        <f>INDEX('Appendix 1 - Team Data'!$B$12:$R$112, MATCH(C7158, 'Appendix 1 - Team Data'!$B$12:$B$112,0),4)</f>
        <v>40</v>
      </c>
      <c r="I7158" s="25">
        <f>INDEX('Appendix 1 - Team Data'!$B$12:$R$112, MATCH(D7158, 'Appendix 1 - Team Data'!$B$12:$B$112,0),4)</f>
        <v>80</v>
      </c>
      <c r="J7158" s="25">
        <f t="shared" si="112"/>
        <v>1</v>
      </c>
    </row>
    <row r="7159" spans="2:10">
      <c r="B7159" s="3">
        <v>37944</v>
      </c>
      <c r="C7159" s="10" t="s">
        <v>214</v>
      </c>
      <c r="D7159" s="10" t="s">
        <v>15</v>
      </c>
      <c r="E7159" s="25">
        <v>0</v>
      </c>
      <c r="F7159" s="25">
        <v>1</v>
      </c>
      <c r="G7159" s="10" t="s">
        <v>293</v>
      </c>
      <c r="H7159" s="25">
        <f>INDEX('Appendix 1 - Team Data'!$B$12:$R$112, MATCH(C7159, 'Appendix 1 - Team Data'!$B$12:$B$112,0),4)</f>
        <v>70</v>
      </c>
      <c r="I7159" s="25">
        <f>INDEX('Appendix 1 - Team Data'!$B$12:$R$112, MATCH(D7159, 'Appendix 1 - Team Data'!$B$12:$B$112,0),4)</f>
        <v>50</v>
      </c>
      <c r="J7159" s="25">
        <f t="shared" si="112"/>
        <v>1</v>
      </c>
    </row>
    <row r="7160" spans="2:10">
      <c r="B7160" s="3">
        <v>37953</v>
      </c>
      <c r="C7160" s="10" t="s">
        <v>23</v>
      </c>
      <c r="D7160" s="10" t="s">
        <v>272</v>
      </c>
      <c r="E7160" s="25">
        <v>1</v>
      </c>
      <c r="F7160" s="25">
        <v>0</v>
      </c>
      <c r="G7160" s="10" t="s">
        <v>290</v>
      </c>
      <c r="H7160" s="25">
        <f>INDEX('Appendix 1 - Team Data'!$B$12:$R$112, MATCH(C7160, 'Appendix 1 - Team Data'!$B$12:$B$112,0),4)</f>
        <v>70</v>
      </c>
      <c r="I7160" s="25">
        <f>INDEX('Appendix 1 - Team Data'!$B$12:$R$112, MATCH(D7160, 'Appendix 1 - Team Data'!$B$12:$B$112,0),4)</f>
        <v>0</v>
      </c>
      <c r="J7160" s="25">
        <f t="shared" si="112"/>
        <v>1</v>
      </c>
    </row>
    <row r="7161" spans="2:10">
      <c r="B7161" s="3">
        <v>37962</v>
      </c>
      <c r="C7161" s="10" t="s">
        <v>43</v>
      </c>
      <c r="D7161" s="10" t="s">
        <v>248</v>
      </c>
      <c r="E7161" s="25">
        <v>1</v>
      </c>
      <c r="F7161" s="25">
        <v>0</v>
      </c>
      <c r="G7161" s="10" t="s">
        <v>327</v>
      </c>
      <c r="H7161" s="25">
        <f>INDEX('Appendix 1 - Team Data'!$B$12:$R$112, MATCH(C7161, 'Appendix 1 - Team Data'!$B$12:$B$112,0),4)</f>
        <v>70</v>
      </c>
      <c r="I7161" s="25">
        <f>INDEX('Appendix 1 - Team Data'!$B$12:$R$112, MATCH(D7161, 'Appendix 1 - Team Data'!$B$12:$B$112,0),4)</f>
        <v>30</v>
      </c>
      <c r="J7161" s="25">
        <f t="shared" si="112"/>
        <v>1</v>
      </c>
    </row>
    <row r="7162" spans="2:10">
      <c r="B7162" s="3">
        <v>37992</v>
      </c>
      <c r="C7162" s="10" t="s">
        <v>253</v>
      </c>
      <c r="D7162" s="10" t="s">
        <v>16</v>
      </c>
      <c r="E7162" s="25">
        <v>1</v>
      </c>
      <c r="F7162" s="25">
        <v>2</v>
      </c>
      <c r="G7162" s="10" t="s">
        <v>301</v>
      </c>
      <c r="H7162" s="25">
        <f>INDEX('Appendix 1 - Team Data'!$B$12:$R$112, MATCH(C7162, 'Appendix 1 - Team Data'!$B$12:$B$112,0),4)</f>
        <v>20</v>
      </c>
      <c r="I7162" s="25">
        <f>INDEX('Appendix 1 - Team Data'!$B$12:$R$112, MATCH(D7162, 'Appendix 1 - Team Data'!$B$12:$B$112,0),4)</f>
        <v>30</v>
      </c>
      <c r="J7162" s="25">
        <f t="shared" si="112"/>
        <v>1</v>
      </c>
    </row>
    <row r="7163" spans="2:10">
      <c r="B7163" s="3">
        <v>37994</v>
      </c>
      <c r="C7163" s="10" t="s">
        <v>275</v>
      </c>
      <c r="D7163" s="10" t="s">
        <v>270</v>
      </c>
      <c r="E7163" s="25">
        <v>1</v>
      </c>
      <c r="F7163" s="25">
        <v>2</v>
      </c>
      <c r="G7163" s="10" t="s">
        <v>301</v>
      </c>
      <c r="H7163" s="25">
        <f>INDEX('Appendix 1 - Team Data'!$B$12:$R$112, MATCH(C7163, 'Appendix 1 - Team Data'!$B$12:$B$112,0),4)</f>
        <v>0</v>
      </c>
      <c r="I7163" s="25">
        <f>INDEX('Appendix 1 - Team Data'!$B$12:$R$112, MATCH(D7163, 'Appendix 1 - Team Data'!$B$12:$B$112,0),4)</f>
        <v>0</v>
      </c>
      <c r="J7163" s="25">
        <f t="shared" si="112"/>
        <v>1</v>
      </c>
    </row>
    <row r="7164" spans="2:10">
      <c r="B7164" s="3">
        <v>38004</v>
      </c>
      <c r="C7164" s="10" t="s">
        <v>51</v>
      </c>
      <c r="D7164" s="10" t="s">
        <v>250</v>
      </c>
      <c r="E7164" s="25">
        <v>2</v>
      </c>
      <c r="F7164" s="25">
        <v>1</v>
      </c>
      <c r="G7164" s="10" t="s">
        <v>288</v>
      </c>
      <c r="H7164" s="25">
        <f>INDEX('Appendix 1 - Team Data'!$B$12:$R$112, MATCH(C7164, 'Appendix 1 - Team Data'!$B$12:$B$112,0),4)</f>
        <v>70</v>
      </c>
      <c r="I7164" s="25">
        <f>INDEX('Appendix 1 - Team Data'!$B$12:$R$112, MATCH(D7164, 'Appendix 1 - Team Data'!$B$12:$B$112,0),4)</f>
        <v>20</v>
      </c>
      <c r="J7164" s="25">
        <f t="shared" si="112"/>
        <v>1</v>
      </c>
    </row>
    <row r="7165" spans="2:10">
      <c r="B7165" s="3">
        <v>38006</v>
      </c>
      <c r="C7165" s="10" t="s">
        <v>266</v>
      </c>
      <c r="D7165" s="10" t="s">
        <v>238</v>
      </c>
      <c r="E7165" s="25">
        <v>1</v>
      </c>
      <c r="F7165" s="25">
        <v>0</v>
      </c>
      <c r="G7165" s="10" t="s">
        <v>288</v>
      </c>
      <c r="H7165" s="25">
        <f>INDEX('Appendix 1 - Team Data'!$B$12:$R$112, MATCH(C7165, 'Appendix 1 - Team Data'!$B$12:$B$112,0),4)</f>
        <v>10</v>
      </c>
      <c r="I7165" s="25">
        <f>INDEX('Appendix 1 - Team Data'!$B$12:$R$112, MATCH(D7165, 'Appendix 1 - Team Data'!$B$12:$B$112,0),4)</f>
        <v>40</v>
      </c>
      <c r="J7165" s="25">
        <f t="shared" si="112"/>
        <v>1</v>
      </c>
    </row>
    <row r="7166" spans="2:10">
      <c r="B7166" s="3">
        <v>38011</v>
      </c>
      <c r="C7166" s="10" t="s">
        <v>267</v>
      </c>
      <c r="D7166" s="10" t="s">
        <v>17</v>
      </c>
      <c r="E7166" s="25">
        <v>1</v>
      </c>
      <c r="F7166" s="25">
        <v>2</v>
      </c>
      <c r="G7166" s="10" t="s">
        <v>306</v>
      </c>
      <c r="H7166" s="25">
        <f>INDEX('Appendix 1 - Team Data'!$B$12:$R$112, MATCH(C7166, 'Appendix 1 - Team Data'!$B$12:$B$112,0),4)</f>
        <v>10</v>
      </c>
      <c r="I7166" s="25">
        <f>INDEX('Appendix 1 - Team Data'!$B$12:$R$112, MATCH(D7166, 'Appendix 1 - Team Data'!$B$12:$B$112,0),4)</f>
        <v>50</v>
      </c>
      <c r="J7166" s="25">
        <f t="shared" si="112"/>
        <v>1</v>
      </c>
    </row>
    <row r="7167" spans="2:10">
      <c r="B7167" s="3">
        <v>38013</v>
      </c>
      <c r="C7167" s="10" t="s">
        <v>33</v>
      </c>
      <c r="D7167" s="10" t="s">
        <v>22</v>
      </c>
      <c r="E7167" s="25">
        <v>0</v>
      </c>
      <c r="F7167" s="25">
        <v>1</v>
      </c>
      <c r="G7167" s="10" t="s">
        <v>306</v>
      </c>
      <c r="H7167" s="25">
        <f>INDEX('Appendix 1 - Team Data'!$B$12:$R$112, MATCH(C7167, 'Appendix 1 - Team Data'!$B$12:$B$112,0),4)</f>
        <v>50</v>
      </c>
      <c r="I7167" s="25">
        <f>INDEX('Appendix 1 - Team Data'!$B$12:$R$112, MATCH(D7167, 'Appendix 1 - Team Data'!$B$12:$B$112,0),4)</f>
        <v>50</v>
      </c>
      <c r="J7167" s="25">
        <f t="shared" si="112"/>
        <v>1</v>
      </c>
    </row>
    <row r="7168" spans="2:10">
      <c r="B7168" s="3">
        <v>38015</v>
      </c>
      <c r="C7168" s="10" t="s">
        <v>251</v>
      </c>
      <c r="D7168" s="10" t="s">
        <v>17</v>
      </c>
      <c r="E7168" s="25">
        <v>2</v>
      </c>
      <c r="F7168" s="25">
        <v>1</v>
      </c>
      <c r="G7168" s="10" t="s">
        <v>306</v>
      </c>
      <c r="H7168" s="25">
        <f>INDEX('Appendix 1 - Team Data'!$B$12:$R$112, MATCH(C7168, 'Appendix 1 - Team Data'!$B$12:$B$112,0),4)</f>
        <v>20</v>
      </c>
      <c r="I7168" s="25">
        <f>INDEX('Appendix 1 - Team Data'!$B$12:$R$112, MATCH(D7168, 'Appendix 1 - Team Data'!$B$12:$B$112,0),4)</f>
        <v>50</v>
      </c>
      <c r="J7168" s="25">
        <f t="shared" si="112"/>
        <v>1</v>
      </c>
    </row>
    <row r="7169" spans="2:10">
      <c r="B7169" s="3">
        <v>38015</v>
      </c>
      <c r="C7169" s="10" t="s">
        <v>248</v>
      </c>
      <c r="D7169" s="10" t="s">
        <v>256</v>
      </c>
      <c r="E7169" s="25">
        <v>1</v>
      </c>
      <c r="F7169" s="25">
        <v>0</v>
      </c>
      <c r="G7169" s="10" t="s">
        <v>288</v>
      </c>
      <c r="H7169" s="25">
        <f>INDEX('Appendix 1 - Team Data'!$B$12:$R$112, MATCH(C7169, 'Appendix 1 - Team Data'!$B$12:$B$112,0),4)</f>
        <v>30</v>
      </c>
      <c r="I7169" s="25">
        <f>INDEX('Appendix 1 - Team Data'!$B$12:$R$112, MATCH(D7169, 'Appendix 1 - Team Data'!$B$12:$B$112,0),4)</f>
        <v>20</v>
      </c>
      <c r="J7169" s="25">
        <f t="shared" si="112"/>
        <v>1</v>
      </c>
    </row>
    <row r="7170" spans="2:10">
      <c r="B7170" s="3">
        <v>38020</v>
      </c>
      <c r="C7170" s="10" t="s">
        <v>251</v>
      </c>
      <c r="D7170" s="10" t="s">
        <v>267</v>
      </c>
      <c r="E7170" s="25">
        <v>1</v>
      </c>
      <c r="F7170" s="25">
        <v>2</v>
      </c>
      <c r="G7170" s="10" t="s">
        <v>306</v>
      </c>
      <c r="H7170" s="25">
        <f>INDEX('Appendix 1 - Team Data'!$B$12:$R$112, MATCH(C7170, 'Appendix 1 - Team Data'!$B$12:$B$112,0),4)</f>
        <v>20</v>
      </c>
      <c r="I7170" s="25">
        <f>INDEX('Appendix 1 - Team Data'!$B$12:$R$112, MATCH(D7170, 'Appendix 1 - Team Data'!$B$12:$B$112,0),4)</f>
        <v>10</v>
      </c>
      <c r="J7170" s="25">
        <f t="shared" si="112"/>
        <v>1</v>
      </c>
    </row>
    <row r="7171" spans="2:10">
      <c r="B7171" s="3">
        <v>38020</v>
      </c>
      <c r="C7171" s="10" t="s">
        <v>248</v>
      </c>
      <c r="D7171" s="10" t="s">
        <v>244</v>
      </c>
      <c r="E7171" s="25">
        <v>2</v>
      </c>
      <c r="F7171" s="25">
        <v>1</v>
      </c>
      <c r="G7171" s="10" t="s">
        <v>288</v>
      </c>
      <c r="H7171" s="25">
        <f>INDEX('Appendix 1 - Team Data'!$B$12:$R$112, MATCH(C7171, 'Appendix 1 - Team Data'!$B$12:$B$112,0),4)</f>
        <v>30</v>
      </c>
      <c r="I7171" s="25">
        <f>INDEX('Appendix 1 - Team Data'!$B$12:$R$112, MATCH(D7171, 'Appendix 1 - Team Data'!$B$12:$B$112,0),4)</f>
        <v>30</v>
      </c>
      <c r="J7171" s="25">
        <f t="shared" si="112"/>
        <v>1</v>
      </c>
    </row>
    <row r="7172" spans="2:10">
      <c r="B7172" s="3">
        <v>38024</v>
      </c>
      <c r="C7172" s="10" t="s">
        <v>248</v>
      </c>
      <c r="D7172" s="10" t="s">
        <v>244</v>
      </c>
      <c r="E7172" s="25">
        <v>2</v>
      </c>
      <c r="F7172" s="25">
        <v>1</v>
      </c>
      <c r="G7172" s="10" t="s">
        <v>288</v>
      </c>
      <c r="H7172" s="25">
        <f>INDEX('Appendix 1 - Team Data'!$B$12:$R$112, MATCH(C7172, 'Appendix 1 - Team Data'!$B$12:$B$112,0),4)</f>
        <v>30</v>
      </c>
      <c r="I7172" s="25">
        <f>INDEX('Appendix 1 - Team Data'!$B$12:$R$112, MATCH(D7172, 'Appendix 1 - Team Data'!$B$12:$B$112,0),4)</f>
        <v>30</v>
      </c>
      <c r="J7172" s="25">
        <f t="shared" si="112"/>
        <v>1</v>
      </c>
    </row>
    <row r="7173" spans="2:10">
      <c r="B7173" s="3">
        <v>38024</v>
      </c>
      <c r="C7173" s="10" t="s">
        <v>257</v>
      </c>
      <c r="D7173" s="10" t="s">
        <v>266</v>
      </c>
      <c r="E7173" s="25">
        <v>2</v>
      </c>
      <c r="F7173" s="25">
        <v>1</v>
      </c>
      <c r="G7173" s="10" t="s">
        <v>306</v>
      </c>
      <c r="H7173" s="25">
        <f>INDEX('Appendix 1 - Team Data'!$B$12:$R$112, MATCH(C7173, 'Appendix 1 - Team Data'!$B$12:$B$112,0),4)</f>
        <v>20</v>
      </c>
      <c r="I7173" s="25">
        <f>INDEX('Appendix 1 - Team Data'!$B$12:$R$112, MATCH(D7173, 'Appendix 1 - Team Data'!$B$12:$B$112,0),4)</f>
        <v>10</v>
      </c>
      <c r="J7173" s="25">
        <f t="shared" si="112"/>
        <v>1</v>
      </c>
    </row>
    <row r="7174" spans="2:10">
      <c r="B7174" s="3">
        <v>38024</v>
      </c>
      <c r="C7174" s="10" t="s">
        <v>47</v>
      </c>
      <c r="D7174" s="10" t="s">
        <v>51</v>
      </c>
      <c r="E7174" s="25">
        <v>1</v>
      </c>
      <c r="F7174" s="25">
        <v>0</v>
      </c>
      <c r="G7174" s="10" t="s">
        <v>306</v>
      </c>
      <c r="H7174" s="25">
        <f>INDEX('Appendix 1 - Team Data'!$B$12:$R$112, MATCH(C7174, 'Appendix 1 - Team Data'!$B$12:$B$112,0),4)</f>
        <v>40</v>
      </c>
      <c r="I7174" s="25">
        <f>INDEX('Appendix 1 - Team Data'!$B$12:$R$112, MATCH(D7174, 'Appendix 1 - Team Data'!$B$12:$B$112,0),4)</f>
        <v>70</v>
      </c>
      <c r="J7174" s="25">
        <f t="shared" si="112"/>
        <v>1</v>
      </c>
    </row>
    <row r="7175" spans="2:10">
      <c r="B7175" s="3">
        <v>38025</v>
      </c>
      <c r="C7175" s="10" t="s">
        <v>231</v>
      </c>
      <c r="D7175" s="10" t="s">
        <v>33</v>
      </c>
      <c r="E7175" s="25">
        <v>1</v>
      </c>
      <c r="F7175" s="25">
        <v>2</v>
      </c>
      <c r="G7175" s="10" t="s">
        <v>306</v>
      </c>
      <c r="H7175" s="25">
        <f>INDEX('Appendix 1 - Team Data'!$B$12:$R$112, MATCH(C7175, 'Appendix 1 - Team Data'!$B$12:$B$112,0),4)</f>
        <v>40</v>
      </c>
      <c r="I7175" s="25">
        <f>INDEX('Appendix 1 - Team Data'!$B$12:$R$112, MATCH(D7175, 'Appendix 1 - Team Data'!$B$12:$B$112,0),4)</f>
        <v>50</v>
      </c>
      <c r="J7175" s="25">
        <f t="shared" si="112"/>
        <v>1</v>
      </c>
    </row>
    <row r="7176" spans="2:10">
      <c r="B7176" s="3">
        <v>38030</v>
      </c>
      <c r="C7176" s="10" t="s">
        <v>33</v>
      </c>
      <c r="D7176" s="10" t="s">
        <v>257</v>
      </c>
      <c r="E7176" s="25">
        <v>2</v>
      </c>
      <c r="F7176" s="25">
        <v>1</v>
      </c>
      <c r="G7176" s="10" t="s">
        <v>306</v>
      </c>
      <c r="H7176" s="25">
        <f>INDEX('Appendix 1 - Team Data'!$B$12:$R$112, MATCH(C7176, 'Appendix 1 - Team Data'!$B$12:$B$112,0),4)</f>
        <v>50</v>
      </c>
      <c r="I7176" s="25">
        <f>INDEX('Appendix 1 - Team Data'!$B$12:$R$112, MATCH(D7176, 'Appendix 1 - Team Data'!$B$12:$B$112,0),4)</f>
        <v>20</v>
      </c>
      <c r="J7176" s="25">
        <f t="shared" si="112"/>
        <v>1</v>
      </c>
    </row>
    <row r="7177" spans="2:10">
      <c r="B7177" s="3">
        <v>38031</v>
      </c>
      <c r="C7177" s="10" t="s">
        <v>47</v>
      </c>
      <c r="D7177" s="10" t="s">
        <v>22</v>
      </c>
      <c r="E7177" s="25">
        <v>2</v>
      </c>
      <c r="F7177" s="25">
        <v>1</v>
      </c>
      <c r="G7177" s="10" t="s">
        <v>306</v>
      </c>
      <c r="H7177" s="25">
        <f>INDEX('Appendix 1 - Team Data'!$B$12:$R$112, MATCH(C7177, 'Appendix 1 - Team Data'!$B$12:$B$112,0),4)</f>
        <v>40</v>
      </c>
      <c r="I7177" s="25">
        <f>INDEX('Appendix 1 - Team Data'!$B$12:$R$112, MATCH(D7177, 'Appendix 1 - Team Data'!$B$12:$B$112,0),4)</f>
        <v>50</v>
      </c>
      <c r="J7177" s="25">
        <f t="shared" si="112"/>
        <v>1</v>
      </c>
    </row>
    <row r="7178" spans="2:10">
      <c r="B7178" s="3">
        <v>38035</v>
      </c>
      <c r="C7178" s="10" t="s">
        <v>239</v>
      </c>
      <c r="D7178" s="10" t="s">
        <v>42</v>
      </c>
      <c r="E7178" s="25">
        <v>2</v>
      </c>
      <c r="F7178" s="25">
        <v>1</v>
      </c>
      <c r="G7178" s="10" t="s">
        <v>288</v>
      </c>
      <c r="H7178" s="25">
        <f>INDEX('Appendix 1 - Team Data'!$B$12:$R$112, MATCH(C7178, 'Appendix 1 - Team Data'!$B$12:$B$112,0),4)</f>
        <v>40</v>
      </c>
      <c r="I7178" s="25">
        <f>INDEX('Appendix 1 - Team Data'!$B$12:$R$112, MATCH(D7178, 'Appendix 1 - Team Data'!$B$12:$B$112,0),4)</f>
        <v>80</v>
      </c>
      <c r="J7178" s="25">
        <f t="shared" si="112"/>
        <v>1</v>
      </c>
    </row>
    <row r="7179" spans="2:10">
      <c r="B7179" s="3">
        <v>38035</v>
      </c>
      <c r="C7179" s="10" t="s">
        <v>248</v>
      </c>
      <c r="D7179" s="10" t="s">
        <v>275</v>
      </c>
      <c r="E7179" s="25">
        <v>1</v>
      </c>
      <c r="F7179" s="25">
        <v>0</v>
      </c>
      <c r="G7179" s="10" t="s">
        <v>289</v>
      </c>
      <c r="H7179" s="25">
        <f>INDEX('Appendix 1 - Team Data'!$B$12:$R$112, MATCH(C7179, 'Appendix 1 - Team Data'!$B$12:$B$112,0),4)</f>
        <v>30</v>
      </c>
      <c r="I7179" s="25">
        <f>INDEX('Appendix 1 - Team Data'!$B$12:$R$112, MATCH(D7179, 'Appendix 1 - Team Data'!$B$12:$B$112,0),4)</f>
        <v>0</v>
      </c>
      <c r="J7179" s="25">
        <f t="shared" si="112"/>
        <v>1</v>
      </c>
    </row>
    <row r="7180" spans="2:10">
      <c r="B7180" s="3">
        <v>38035</v>
      </c>
      <c r="C7180" s="10" t="s">
        <v>32</v>
      </c>
      <c r="D7180" s="10" t="s">
        <v>40</v>
      </c>
      <c r="E7180" s="25">
        <v>1</v>
      </c>
      <c r="F7180" s="25">
        <v>2</v>
      </c>
      <c r="G7180" s="10" t="s">
        <v>288</v>
      </c>
      <c r="H7180" s="25">
        <f>INDEX('Appendix 1 - Team Data'!$B$12:$R$112, MATCH(C7180, 'Appendix 1 - Team Data'!$B$12:$B$112,0),4)</f>
        <v>80</v>
      </c>
      <c r="I7180" s="25">
        <f>INDEX('Appendix 1 - Team Data'!$B$12:$R$112, MATCH(D7180, 'Appendix 1 - Team Data'!$B$12:$B$112,0),4)</f>
        <v>90</v>
      </c>
      <c r="J7180" s="25">
        <f t="shared" si="112"/>
        <v>1</v>
      </c>
    </row>
    <row r="7181" spans="2:10">
      <c r="B7181" s="3">
        <v>38035</v>
      </c>
      <c r="C7181" s="10" t="s">
        <v>53</v>
      </c>
      <c r="D7181" s="10" t="s">
        <v>253</v>
      </c>
      <c r="E7181" s="25">
        <v>1</v>
      </c>
      <c r="F7181" s="25">
        <v>0</v>
      </c>
      <c r="G7181" s="10" t="s">
        <v>289</v>
      </c>
      <c r="H7181" s="25">
        <f>INDEX('Appendix 1 - Team Data'!$B$12:$R$112, MATCH(C7181, 'Appendix 1 - Team Data'!$B$12:$B$112,0),4)</f>
        <v>50</v>
      </c>
      <c r="I7181" s="25">
        <f>INDEX('Appendix 1 - Team Data'!$B$12:$R$112, MATCH(D7181, 'Appendix 1 - Team Data'!$B$12:$B$112,0),4)</f>
        <v>20</v>
      </c>
      <c r="J7181" s="25">
        <f t="shared" si="112"/>
        <v>1</v>
      </c>
    </row>
    <row r="7182" spans="2:10">
      <c r="B7182" s="3">
        <v>38035</v>
      </c>
      <c r="C7182" s="10" t="s">
        <v>22</v>
      </c>
      <c r="D7182" s="10" t="s">
        <v>36</v>
      </c>
      <c r="E7182" s="25">
        <v>2</v>
      </c>
      <c r="F7182" s="25">
        <v>1</v>
      </c>
      <c r="G7182" s="10" t="s">
        <v>288</v>
      </c>
      <c r="H7182" s="25">
        <f>INDEX('Appendix 1 - Team Data'!$B$12:$R$112, MATCH(C7182, 'Appendix 1 - Team Data'!$B$12:$B$112,0),4)</f>
        <v>50</v>
      </c>
      <c r="I7182" s="25">
        <f>INDEX('Appendix 1 - Team Data'!$B$12:$R$112, MATCH(D7182, 'Appendix 1 - Team Data'!$B$12:$B$112,0),4)</f>
        <v>80</v>
      </c>
      <c r="J7182" s="25">
        <f t="shared" si="112"/>
        <v>1</v>
      </c>
    </row>
    <row r="7183" spans="2:10">
      <c r="B7183" s="3">
        <v>38035</v>
      </c>
      <c r="C7183" s="10" t="s">
        <v>21</v>
      </c>
      <c r="D7183" s="10" t="s">
        <v>27</v>
      </c>
      <c r="E7183" s="25">
        <v>2</v>
      </c>
      <c r="F7183" s="25">
        <v>1</v>
      </c>
      <c r="G7183" s="10" t="s">
        <v>288</v>
      </c>
      <c r="H7183" s="25">
        <f>INDEX('Appendix 1 - Team Data'!$B$12:$R$112, MATCH(C7183, 'Appendix 1 - Team Data'!$B$12:$B$112,0),4)</f>
        <v>90</v>
      </c>
      <c r="I7183" s="25">
        <f>INDEX('Appendix 1 - Team Data'!$B$12:$R$112, MATCH(D7183, 'Appendix 1 - Team Data'!$B$12:$B$112,0),4)</f>
        <v>80</v>
      </c>
      <c r="J7183" s="25">
        <f t="shared" si="112"/>
        <v>1</v>
      </c>
    </row>
    <row r="7184" spans="2:10">
      <c r="B7184" s="3">
        <v>38056</v>
      </c>
      <c r="C7184" s="10" t="s">
        <v>41</v>
      </c>
      <c r="D7184" s="10" t="s">
        <v>218</v>
      </c>
      <c r="E7184" s="25">
        <v>2</v>
      </c>
      <c r="F7184" s="25">
        <v>1</v>
      </c>
      <c r="G7184" s="10" t="s">
        <v>288</v>
      </c>
      <c r="H7184" s="25">
        <f>INDEX('Appendix 1 - Team Data'!$B$12:$R$112, MATCH(C7184, 'Appendix 1 - Team Data'!$B$12:$B$112,0),4)</f>
        <v>80</v>
      </c>
      <c r="I7184" s="25">
        <f>INDEX('Appendix 1 - Team Data'!$B$12:$R$112, MATCH(D7184, 'Appendix 1 - Team Data'!$B$12:$B$112,0),4)</f>
        <v>70</v>
      </c>
      <c r="J7184" s="25">
        <f t="shared" si="112"/>
        <v>1</v>
      </c>
    </row>
    <row r="7185" spans="2:10">
      <c r="B7185" s="3">
        <v>38056</v>
      </c>
      <c r="C7185" s="10" t="s">
        <v>220</v>
      </c>
      <c r="D7185" s="10" t="s">
        <v>237</v>
      </c>
      <c r="E7185" s="25">
        <v>2</v>
      </c>
      <c r="F7185" s="25">
        <v>1</v>
      </c>
      <c r="G7185" s="10" t="s">
        <v>288</v>
      </c>
      <c r="H7185" s="25">
        <f>INDEX('Appendix 1 - Team Data'!$B$12:$R$112, MATCH(C7185, 'Appendix 1 - Team Data'!$B$12:$B$112,0),4)</f>
        <v>60</v>
      </c>
      <c r="I7185" s="25">
        <f>INDEX('Appendix 1 - Team Data'!$B$12:$R$112, MATCH(D7185, 'Appendix 1 - Team Data'!$B$12:$B$112,0),4)</f>
        <v>40</v>
      </c>
      <c r="J7185" s="25">
        <f t="shared" si="112"/>
        <v>1</v>
      </c>
    </row>
    <row r="7186" spans="2:10">
      <c r="B7186" s="3">
        <v>38069</v>
      </c>
      <c r="C7186" s="10" t="s">
        <v>272</v>
      </c>
      <c r="D7186" s="10" t="s">
        <v>241</v>
      </c>
      <c r="E7186" s="25">
        <v>0</v>
      </c>
      <c r="F7186" s="25">
        <v>1</v>
      </c>
      <c r="G7186" s="10" t="s">
        <v>288</v>
      </c>
      <c r="H7186" s="25">
        <f>INDEX('Appendix 1 - Team Data'!$B$12:$R$112, MATCH(C7186, 'Appendix 1 - Team Data'!$B$12:$B$112,0),4)</f>
        <v>0</v>
      </c>
      <c r="I7186" s="25">
        <f>INDEX('Appendix 1 - Team Data'!$B$12:$R$112, MATCH(D7186, 'Appendix 1 - Team Data'!$B$12:$B$112,0),4)</f>
        <v>30</v>
      </c>
      <c r="J7186" s="25">
        <f t="shared" si="112"/>
        <v>1</v>
      </c>
    </row>
    <row r="7187" spans="2:10">
      <c r="B7187" s="3">
        <v>38072</v>
      </c>
      <c r="C7187" s="10" t="s">
        <v>265</v>
      </c>
      <c r="D7187" s="10" t="s">
        <v>270</v>
      </c>
      <c r="E7187" s="25">
        <v>1</v>
      </c>
      <c r="F7187" s="25">
        <v>0</v>
      </c>
      <c r="G7187" s="10" t="s">
        <v>288</v>
      </c>
      <c r="H7187" s="25">
        <f>INDEX('Appendix 1 - Team Data'!$B$12:$R$112, MATCH(C7187, 'Appendix 1 - Team Data'!$B$12:$B$112,0),4)</f>
        <v>10</v>
      </c>
      <c r="I7187" s="25">
        <f>INDEX('Appendix 1 - Team Data'!$B$12:$R$112, MATCH(D7187, 'Appendix 1 - Team Data'!$B$12:$B$112,0),4)</f>
        <v>0</v>
      </c>
      <c r="J7187" s="25">
        <f t="shared" si="112"/>
        <v>1</v>
      </c>
    </row>
    <row r="7188" spans="2:10">
      <c r="B7188" s="3">
        <v>38076</v>
      </c>
      <c r="C7188" s="10" t="s">
        <v>30</v>
      </c>
      <c r="D7188" s="10" t="s">
        <v>218</v>
      </c>
      <c r="E7188" s="25">
        <v>1</v>
      </c>
      <c r="F7188" s="25">
        <v>0</v>
      </c>
      <c r="G7188" s="10" t="s">
        <v>289</v>
      </c>
      <c r="H7188" s="25">
        <f>INDEX('Appendix 1 - Team Data'!$B$12:$R$112, MATCH(C7188, 'Appendix 1 - Team Data'!$B$12:$B$112,0),4)</f>
        <v>90</v>
      </c>
      <c r="I7188" s="25">
        <f>INDEX('Appendix 1 - Team Data'!$B$12:$R$112, MATCH(D7188, 'Appendix 1 - Team Data'!$B$12:$B$112,0),4)</f>
        <v>70</v>
      </c>
      <c r="J7188" s="25">
        <f t="shared" si="112"/>
        <v>1</v>
      </c>
    </row>
    <row r="7189" spans="2:10">
      <c r="B7189" s="3">
        <v>38076</v>
      </c>
      <c r="C7189" s="10" t="s">
        <v>26</v>
      </c>
      <c r="D7189" s="10" t="s">
        <v>250</v>
      </c>
      <c r="E7189" s="25">
        <v>1</v>
      </c>
      <c r="F7189" s="25">
        <v>0</v>
      </c>
      <c r="G7189" s="10" t="s">
        <v>288</v>
      </c>
      <c r="H7189" s="25">
        <f>INDEX('Appendix 1 - Team Data'!$B$12:$R$112, MATCH(C7189, 'Appendix 1 - Team Data'!$B$12:$B$112,0),4)</f>
        <v>60</v>
      </c>
      <c r="I7189" s="25">
        <f>INDEX('Appendix 1 - Team Data'!$B$12:$R$112, MATCH(D7189, 'Appendix 1 - Team Data'!$B$12:$B$112,0),4)</f>
        <v>20</v>
      </c>
      <c r="J7189" s="25">
        <f t="shared" ref="J7189:J7252" si="113">ABS(F7189-E7189)</f>
        <v>1</v>
      </c>
    </row>
    <row r="7190" spans="2:10">
      <c r="B7190" s="3">
        <v>38077</v>
      </c>
      <c r="C7190" s="10" t="s">
        <v>239</v>
      </c>
      <c r="D7190" s="10" t="s">
        <v>31</v>
      </c>
      <c r="E7190" s="25">
        <v>2</v>
      </c>
      <c r="F7190" s="25">
        <v>1</v>
      </c>
      <c r="G7190" s="10" t="s">
        <v>288</v>
      </c>
      <c r="H7190" s="25">
        <f>INDEX('Appendix 1 - Team Data'!$B$12:$R$112, MATCH(C7190, 'Appendix 1 - Team Data'!$B$12:$B$112,0),4)</f>
        <v>40</v>
      </c>
      <c r="I7190" s="25">
        <f>INDEX('Appendix 1 - Team Data'!$B$12:$R$112, MATCH(D7190, 'Appendix 1 - Team Data'!$B$12:$B$112,0),4)</f>
        <v>70</v>
      </c>
      <c r="J7190" s="25">
        <f t="shared" si="113"/>
        <v>1</v>
      </c>
    </row>
    <row r="7191" spans="2:10">
      <c r="B7191" s="3">
        <v>38077</v>
      </c>
      <c r="C7191" s="10" t="s">
        <v>230</v>
      </c>
      <c r="D7191" s="10" t="s">
        <v>36</v>
      </c>
      <c r="E7191" s="25">
        <v>1</v>
      </c>
      <c r="F7191" s="25">
        <v>0</v>
      </c>
      <c r="G7191" s="10" t="s">
        <v>288</v>
      </c>
      <c r="H7191" s="25">
        <f>INDEX('Appendix 1 - Team Data'!$B$12:$R$112, MATCH(C7191, 'Appendix 1 - Team Data'!$B$12:$B$112,0),4)</f>
        <v>50</v>
      </c>
      <c r="I7191" s="25">
        <f>INDEX('Appendix 1 - Team Data'!$B$12:$R$112, MATCH(D7191, 'Appendix 1 - Team Data'!$B$12:$B$112,0),4)</f>
        <v>80</v>
      </c>
      <c r="J7191" s="25">
        <f t="shared" si="113"/>
        <v>1</v>
      </c>
    </row>
    <row r="7192" spans="2:10">
      <c r="B7192" s="3">
        <v>38077</v>
      </c>
      <c r="C7192" s="10" t="s">
        <v>268</v>
      </c>
      <c r="D7192" s="10" t="s">
        <v>270</v>
      </c>
      <c r="E7192" s="25">
        <v>1</v>
      </c>
      <c r="F7192" s="25">
        <v>0</v>
      </c>
      <c r="G7192" s="10" t="s">
        <v>289</v>
      </c>
      <c r="H7192" s="25">
        <f>INDEX('Appendix 1 - Team Data'!$B$12:$R$112, MATCH(C7192, 'Appendix 1 - Team Data'!$B$12:$B$112,0),4)</f>
        <v>10</v>
      </c>
      <c r="I7192" s="25">
        <f>INDEX('Appendix 1 - Team Data'!$B$12:$R$112, MATCH(D7192, 'Appendix 1 - Team Data'!$B$12:$B$112,0),4)</f>
        <v>0</v>
      </c>
      <c r="J7192" s="25">
        <f t="shared" si="113"/>
        <v>1</v>
      </c>
    </row>
    <row r="7193" spans="2:10">
      <c r="B7193" s="3">
        <v>38077</v>
      </c>
      <c r="C7193" s="10" t="s">
        <v>256</v>
      </c>
      <c r="D7193" s="10" t="s">
        <v>219</v>
      </c>
      <c r="E7193" s="25">
        <v>1</v>
      </c>
      <c r="F7193" s="25">
        <v>0</v>
      </c>
      <c r="G7193" s="10" t="s">
        <v>288</v>
      </c>
      <c r="H7193" s="25">
        <f>INDEX('Appendix 1 - Team Data'!$B$12:$R$112, MATCH(C7193, 'Appendix 1 - Team Data'!$B$12:$B$112,0),4)</f>
        <v>20</v>
      </c>
      <c r="I7193" s="25">
        <f>INDEX('Appendix 1 - Team Data'!$B$12:$R$112, MATCH(D7193, 'Appendix 1 - Team Data'!$B$12:$B$112,0),4)</f>
        <v>60</v>
      </c>
      <c r="J7193" s="25">
        <f t="shared" si="113"/>
        <v>1</v>
      </c>
    </row>
    <row r="7194" spans="2:10">
      <c r="B7194" s="3">
        <v>38077</v>
      </c>
      <c r="C7194" s="10" t="s">
        <v>20</v>
      </c>
      <c r="D7194" s="10" t="s">
        <v>211</v>
      </c>
      <c r="E7194" s="25">
        <v>1</v>
      </c>
      <c r="F7194" s="25">
        <v>2</v>
      </c>
      <c r="G7194" s="10" t="s">
        <v>288</v>
      </c>
      <c r="H7194" s="25">
        <f>INDEX('Appendix 1 - Team Data'!$B$12:$R$112, MATCH(C7194, 'Appendix 1 - Team Data'!$B$12:$B$112,0),4)</f>
        <v>90</v>
      </c>
      <c r="I7194" s="25">
        <f>INDEX('Appendix 1 - Team Data'!$B$12:$R$112, MATCH(D7194, 'Appendix 1 - Team Data'!$B$12:$B$112,0),4)</f>
        <v>90</v>
      </c>
      <c r="J7194" s="25">
        <f t="shared" si="113"/>
        <v>1</v>
      </c>
    </row>
    <row r="7195" spans="2:10">
      <c r="B7195" s="3">
        <v>38077</v>
      </c>
      <c r="C7195" s="10" t="s">
        <v>222</v>
      </c>
      <c r="D7195" s="10" t="s">
        <v>228</v>
      </c>
      <c r="E7195" s="25">
        <v>1</v>
      </c>
      <c r="F7195" s="25">
        <v>2</v>
      </c>
      <c r="G7195" s="10" t="s">
        <v>288</v>
      </c>
      <c r="H7195" s="25">
        <f>INDEX('Appendix 1 - Team Data'!$B$12:$R$112, MATCH(C7195, 'Appendix 1 - Team Data'!$B$12:$B$112,0),4)</f>
        <v>60</v>
      </c>
      <c r="I7195" s="25">
        <f>INDEX('Appendix 1 - Team Data'!$B$12:$R$112, MATCH(D7195, 'Appendix 1 - Team Data'!$B$12:$B$112,0),4)</f>
        <v>50</v>
      </c>
      <c r="J7195" s="25">
        <f t="shared" si="113"/>
        <v>1</v>
      </c>
    </row>
    <row r="7196" spans="2:10">
      <c r="B7196" s="3">
        <v>38077</v>
      </c>
      <c r="C7196" s="10" t="s">
        <v>38</v>
      </c>
      <c r="D7196" s="10" t="s">
        <v>246</v>
      </c>
      <c r="E7196" s="25">
        <v>0</v>
      </c>
      <c r="F7196" s="25">
        <v>1</v>
      </c>
      <c r="G7196" s="10" t="s">
        <v>288</v>
      </c>
      <c r="H7196" s="25">
        <f>INDEX('Appendix 1 - Team Data'!$B$12:$R$112, MATCH(C7196, 'Appendix 1 - Team Data'!$B$12:$B$112,0),4)</f>
        <v>70</v>
      </c>
      <c r="I7196" s="25">
        <f>INDEX('Appendix 1 - Team Data'!$B$12:$R$112, MATCH(D7196, 'Appendix 1 - Team Data'!$B$12:$B$112,0),4)</f>
        <v>30</v>
      </c>
      <c r="J7196" s="25">
        <f t="shared" si="113"/>
        <v>1</v>
      </c>
    </row>
    <row r="7197" spans="2:10">
      <c r="B7197" s="3">
        <v>38077</v>
      </c>
      <c r="C7197" s="10" t="s">
        <v>42</v>
      </c>
      <c r="D7197" s="10" t="s">
        <v>48</v>
      </c>
      <c r="E7197" s="25">
        <v>1</v>
      </c>
      <c r="F7197" s="25">
        <v>0</v>
      </c>
      <c r="G7197" s="10" t="s">
        <v>288</v>
      </c>
      <c r="H7197" s="25">
        <f>INDEX('Appendix 1 - Team Data'!$B$12:$R$112, MATCH(C7197, 'Appendix 1 - Team Data'!$B$12:$B$112,0),4)</f>
        <v>80</v>
      </c>
      <c r="I7197" s="25">
        <f>INDEX('Appendix 1 - Team Data'!$B$12:$R$112, MATCH(D7197, 'Appendix 1 - Team Data'!$B$12:$B$112,0),4)</f>
        <v>90</v>
      </c>
      <c r="J7197" s="25">
        <f t="shared" si="113"/>
        <v>1</v>
      </c>
    </row>
    <row r="7198" spans="2:10">
      <c r="B7198" s="3">
        <v>38102</v>
      </c>
      <c r="C7198" s="10" t="s">
        <v>236</v>
      </c>
      <c r="D7198" s="10" t="s">
        <v>53</v>
      </c>
      <c r="E7198" s="25">
        <v>3</v>
      </c>
      <c r="F7198" s="25">
        <v>2</v>
      </c>
      <c r="G7198" s="10" t="s">
        <v>288</v>
      </c>
      <c r="H7198" s="25">
        <f>INDEX('Appendix 1 - Team Data'!$B$12:$R$112, MATCH(C7198, 'Appendix 1 - Team Data'!$B$12:$B$112,0),4)</f>
        <v>40</v>
      </c>
      <c r="I7198" s="25">
        <f>INDEX('Appendix 1 - Team Data'!$B$12:$R$112, MATCH(D7198, 'Appendix 1 - Team Data'!$B$12:$B$112,0),4)</f>
        <v>50</v>
      </c>
      <c r="J7198" s="25">
        <f t="shared" si="113"/>
        <v>1</v>
      </c>
    </row>
    <row r="7199" spans="2:10">
      <c r="B7199" s="3">
        <v>38105</v>
      </c>
      <c r="C7199" s="10" t="s">
        <v>251</v>
      </c>
      <c r="D7199" s="10" t="s">
        <v>248</v>
      </c>
      <c r="E7199" s="25">
        <v>0</v>
      </c>
      <c r="F7199" s="25">
        <v>1</v>
      </c>
      <c r="G7199" s="10" t="s">
        <v>288</v>
      </c>
      <c r="H7199" s="25">
        <f>INDEX('Appendix 1 - Team Data'!$B$12:$R$112, MATCH(C7199, 'Appendix 1 - Team Data'!$B$12:$B$112,0),4)</f>
        <v>20</v>
      </c>
      <c r="I7199" s="25">
        <f>INDEX('Appendix 1 - Team Data'!$B$12:$R$112, MATCH(D7199, 'Appendix 1 - Team Data'!$B$12:$B$112,0),4)</f>
        <v>30</v>
      </c>
      <c r="J7199" s="25">
        <f t="shared" si="113"/>
        <v>1</v>
      </c>
    </row>
    <row r="7200" spans="2:10">
      <c r="B7200" s="3">
        <v>38105</v>
      </c>
      <c r="C7200" s="10" t="s">
        <v>45</v>
      </c>
      <c r="D7200" s="10" t="s">
        <v>225</v>
      </c>
      <c r="E7200" s="25">
        <v>2</v>
      </c>
      <c r="F7200" s="25">
        <v>3</v>
      </c>
      <c r="G7200" s="10" t="s">
        <v>288</v>
      </c>
      <c r="H7200" s="25">
        <f>INDEX('Appendix 1 - Team Data'!$B$12:$R$112, MATCH(C7200, 'Appendix 1 - Team Data'!$B$12:$B$112,0),4)</f>
        <v>90</v>
      </c>
      <c r="I7200" s="25">
        <f>INDEX('Appendix 1 - Team Data'!$B$12:$R$112, MATCH(D7200, 'Appendix 1 - Team Data'!$B$12:$B$112,0),4)</f>
        <v>60</v>
      </c>
      <c r="J7200" s="25">
        <f t="shared" si="113"/>
        <v>1</v>
      </c>
    </row>
    <row r="7201" spans="2:10">
      <c r="B7201" s="3">
        <v>38105</v>
      </c>
      <c r="C7201" s="10" t="s">
        <v>28</v>
      </c>
      <c r="D7201" s="10" t="s">
        <v>222</v>
      </c>
      <c r="E7201" s="25">
        <v>1</v>
      </c>
      <c r="F7201" s="25">
        <v>0</v>
      </c>
      <c r="G7201" s="10" t="s">
        <v>288</v>
      </c>
      <c r="H7201" s="25">
        <f>INDEX('Appendix 1 - Team Data'!$B$12:$R$112, MATCH(C7201, 'Appendix 1 - Team Data'!$B$12:$B$112,0),4)</f>
        <v>80</v>
      </c>
      <c r="I7201" s="25">
        <f>INDEX('Appendix 1 - Team Data'!$B$12:$R$112, MATCH(D7201, 'Appendix 1 - Team Data'!$B$12:$B$112,0),4)</f>
        <v>60</v>
      </c>
      <c r="J7201" s="25">
        <f t="shared" si="113"/>
        <v>1</v>
      </c>
    </row>
    <row r="7202" spans="2:10">
      <c r="B7202" s="3">
        <v>38105</v>
      </c>
      <c r="C7202" s="10" t="s">
        <v>247</v>
      </c>
      <c r="D7202" s="10" t="s">
        <v>220</v>
      </c>
      <c r="E7202" s="25">
        <v>2</v>
      </c>
      <c r="F7202" s="25">
        <v>1</v>
      </c>
      <c r="G7202" s="10" t="s">
        <v>288</v>
      </c>
      <c r="H7202" s="25">
        <f>INDEX('Appendix 1 - Team Data'!$B$12:$R$112, MATCH(C7202, 'Appendix 1 - Team Data'!$B$12:$B$112,0),4)</f>
        <v>30</v>
      </c>
      <c r="I7202" s="25">
        <f>INDEX('Appendix 1 - Team Data'!$B$12:$R$112, MATCH(D7202, 'Appendix 1 - Team Data'!$B$12:$B$112,0),4)</f>
        <v>60</v>
      </c>
      <c r="J7202" s="25">
        <f t="shared" si="113"/>
        <v>1</v>
      </c>
    </row>
    <row r="7203" spans="2:10">
      <c r="B7203" s="3">
        <v>38105</v>
      </c>
      <c r="C7203" s="10" t="s">
        <v>256</v>
      </c>
      <c r="D7203" s="10" t="s">
        <v>32</v>
      </c>
      <c r="E7203" s="25">
        <v>0</v>
      </c>
      <c r="F7203" s="25">
        <v>1</v>
      </c>
      <c r="G7203" s="10" t="s">
        <v>288</v>
      </c>
      <c r="H7203" s="25">
        <f>INDEX('Appendix 1 - Team Data'!$B$12:$R$112, MATCH(C7203, 'Appendix 1 - Team Data'!$B$12:$B$112,0),4)</f>
        <v>20</v>
      </c>
      <c r="I7203" s="25">
        <f>INDEX('Appendix 1 - Team Data'!$B$12:$R$112, MATCH(D7203, 'Appendix 1 - Team Data'!$B$12:$B$112,0),4)</f>
        <v>80</v>
      </c>
      <c r="J7203" s="25">
        <f t="shared" si="113"/>
        <v>1</v>
      </c>
    </row>
    <row r="7204" spans="2:10">
      <c r="B7204" s="3">
        <v>38105</v>
      </c>
      <c r="C7204" s="10" t="s">
        <v>22</v>
      </c>
      <c r="D7204" s="10" t="s">
        <v>30</v>
      </c>
      <c r="E7204" s="25">
        <v>0</v>
      </c>
      <c r="F7204" s="25">
        <v>1</v>
      </c>
      <c r="G7204" s="10" t="s">
        <v>288</v>
      </c>
      <c r="H7204" s="25">
        <f>INDEX('Appendix 1 - Team Data'!$B$12:$R$112, MATCH(C7204, 'Appendix 1 - Team Data'!$B$12:$B$112,0),4)</f>
        <v>50</v>
      </c>
      <c r="I7204" s="25">
        <f>INDEX('Appendix 1 - Team Data'!$B$12:$R$112, MATCH(D7204, 'Appendix 1 - Team Data'!$B$12:$B$112,0),4)</f>
        <v>90</v>
      </c>
      <c r="J7204" s="25">
        <f t="shared" si="113"/>
        <v>1</v>
      </c>
    </row>
    <row r="7205" spans="2:10">
      <c r="B7205" s="3">
        <v>38105</v>
      </c>
      <c r="C7205" s="10" t="s">
        <v>246</v>
      </c>
      <c r="D7205" s="10" t="s">
        <v>15</v>
      </c>
      <c r="E7205" s="25">
        <v>3</v>
      </c>
      <c r="F7205" s="25">
        <v>2</v>
      </c>
      <c r="G7205" s="10" t="s">
        <v>288</v>
      </c>
      <c r="H7205" s="25">
        <f>INDEX('Appendix 1 - Team Data'!$B$12:$R$112, MATCH(C7205, 'Appendix 1 - Team Data'!$B$12:$B$112,0),4)</f>
        <v>30</v>
      </c>
      <c r="I7205" s="25">
        <f>INDEX('Appendix 1 - Team Data'!$B$12:$R$112, MATCH(D7205, 'Appendix 1 - Team Data'!$B$12:$B$112,0),4)</f>
        <v>50</v>
      </c>
      <c r="J7205" s="25">
        <f t="shared" si="113"/>
        <v>1</v>
      </c>
    </row>
    <row r="7206" spans="2:10">
      <c r="B7206" s="3">
        <v>38105</v>
      </c>
      <c r="C7206" s="10" t="s">
        <v>36</v>
      </c>
      <c r="D7206" s="10" t="s">
        <v>232</v>
      </c>
      <c r="E7206" s="25">
        <v>2</v>
      </c>
      <c r="F7206" s="25">
        <v>1</v>
      </c>
      <c r="G7206" s="10" t="s">
        <v>288</v>
      </c>
      <c r="H7206" s="25">
        <f>INDEX('Appendix 1 - Team Data'!$B$12:$R$112, MATCH(C7206, 'Appendix 1 - Team Data'!$B$12:$B$112,0),4)</f>
        <v>80</v>
      </c>
      <c r="I7206" s="25">
        <f>INDEX('Appendix 1 - Team Data'!$B$12:$R$112, MATCH(D7206, 'Appendix 1 - Team Data'!$B$12:$B$112,0),4)</f>
        <v>40</v>
      </c>
      <c r="J7206" s="25">
        <f t="shared" si="113"/>
        <v>1</v>
      </c>
    </row>
    <row r="7207" spans="2:10">
      <c r="B7207" s="3">
        <v>38105</v>
      </c>
      <c r="C7207" s="10" t="s">
        <v>47</v>
      </c>
      <c r="D7207" s="10" t="s">
        <v>257</v>
      </c>
      <c r="E7207" s="25">
        <v>1</v>
      </c>
      <c r="F7207" s="25">
        <v>0</v>
      </c>
      <c r="G7207" s="10" t="s">
        <v>288</v>
      </c>
      <c r="H7207" s="25">
        <f>INDEX('Appendix 1 - Team Data'!$B$12:$R$112, MATCH(C7207, 'Appendix 1 - Team Data'!$B$12:$B$112,0),4)</f>
        <v>40</v>
      </c>
      <c r="I7207" s="25">
        <f>INDEX('Appendix 1 - Team Data'!$B$12:$R$112, MATCH(D7207, 'Appendix 1 - Team Data'!$B$12:$B$112,0),4)</f>
        <v>20</v>
      </c>
      <c r="J7207" s="25">
        <f t="shared" si="113"/>
        <v>1</v>
      </c>
    </row>
    <row r="7208" spans="2:10">
      <c r="B7208" s="3">
        <v>38107</v>
      </c>
      <c r="C7208" s="10" t="s">
        <v>265</v>
      </c>
      <c r="D7208" s="10" t="s">
        <v>268</v>
      </c>
      <c r="E7208" s="25">
        <v>1</v>
      </c>
      <c r="F7208" s="25">
        <v>0</v>
      </c>
      <c r="G7208" s="10" t="s">
        <v>288</v>
      </c>
      <c r="H7208" s="25">
        <f>INDEX('Appendix 1 - Team Data'!$B$12:$R$112, MATCH(C7208, 'Appendix 1 - Team Data'!$B$12:$B$112,0),4)</f>
        <v>10</v>
      </c>
      <c r="I7208" s="25">
        <f>INDEX('Appendix 1 - Team Data'!$B$12:$R$112, MATCH(D7208, 'Appendix 1 - Team Data'!$B$12:$B$112,0),4)</f>
        <v>10</v>
      </c>
      <c r="J7208" s="25">
        <f t="shared" si="113"/>
        <v>1</v>
      </c>
    </row>
    <row r="7209" spans="2:10">
      <c r="B7209" s="3">
        <v>38108</v>
      </c>
      <c r="C7209" s="10" t="s">
        <v>259</v>
      </c>
      <c r="D7209" s="10" t="s">
        <v>46</v>
      </c>
      <c r="E7209" s="25">
        <v>1</v>
      </c>
      <c r="F7209" s="25">
        <v>2</v>
      </c>
      <c r="G7209" s="10" t="s">
        <v>288</v>
      </c>
      <c r="H7209" s="25">
        <f>INDEX('Appendix 1 - Team Data'!$B$12:$R$112, MATCH(C7209, 'Appendix 1 - Team Data'!$B$12:$B$112,0),4)</f>
        <v>10</v>
      </c>
      <c r="I7209" s="25">
        <f>INDEX('Appendix 1 - Team Data'!$B$12:$R$112, MATCH(D7209, 'Appendix 1 - Team Data'!$B$12:$B$112,0),4)</f>
        <v>50</v>
      </c>
      <c r="J7209" s="25">
        <f t="shared" si="113"/>
        <v>1</v>
      </c>
    </row>
    <row r="7210" spans="2:10">
      <c r="B7210" s="3">
        <v>38112</v>
      </c>
      <c r="C7210" s="10" t="s">
        <v>259</v>
      </c>
      <c r="D7210" s="10" t="s">
        <v>262</v>
      </c>
      <c r="E7210" s="25">
        <v>1</v>
      </c>
      <c r="F7210" s="25">
        <v>0</v>
      </c>
      <c r="G7210" s="10" t="s">
        <v>288</v>
      </c>
      <c r="H7210" s="25">
        <f>INDEX('Appendix 1 - Team Data'!$B$12:$R$112, MATCH(C7210, 'Appendix 1 - Team Data'!$B$12:$B$112,0),4)</f>
        <v>10</v>
      </c>
      <c r="I7210" s="25">
        <f>INDEX('Appendix 1 - Team Data'!$B$12:$R$112, MATCH(D7210, 'Appendix 1 - Team Data'!$B$12:$B$112,0),4)</f>
        <v>10</v>
      </c>
      <c r="J7210" s="25">
        <f t="shared" si="113"/>
        <v>1</v>
      </c>
    </row>
    <row r="7211" spans="2:10">
      <c r="B7211" s="3">
        <v>38131</v>
      </c>
      <c r="C7211" s="10" t="s">
        <v>26</v>
      </c>
      <c r="D7211" s="10" t="s">
        <v>225</v>
      </c>
      <c r="E7211" s="25">
        <v>0</v>
      </c>
      <c r="F7211" s="25">
        <v>1</v>
      </c>
      <c r="G7211" s="10" t="s">
        <v>288</v>
      </c>
      <c r="H7211" s="25">
        <f>INDEX('Appendix 1 - Team Data'!$B$12:$R$112, MATCH(C7211, 'Appendix 1 - Team Data'!$B$12:$B$112,0),4)</f>
        <v>60</v>
      </c>
      <c r="I7211" s="25">
        <f>INDEX('Appendix 1 - Team Data'!$B$12:$R$112, MATCH(D7211, 'Appendix 1 - Team Data'!$B$12:$B$112,0),4)</f>
        <v>60</v>
      </c>
      <c r="J7211" s="25">
        <f t="shared" si="113"/>
        <v>1</v>
      </c>
    </row>
    <row r="7212" spans="2:10">
      <c r="B7212" s="3">
        <v>38134</v>
      </c>
      <c r="C7212" s="10" t="s">
        <v>258</v>
      </c>
      <c r="D7212" s="10" t="s">
        <v>222</v>
      </c>
      <c r="E7212" s="25">
        <v>0</v>
      </c>
      <c r="F7212" s="25">
        <v>1</v>
      </c>
      <c r="G7212" s="10" t="s">
        <v>288</v>
      </c>
      <c r="H7212" s="25">
        <f>INDEX('Appendix 1 - Team Data'!$B$12:$R$112, MATCH(C7212, 'Appendix 1 - Team Data'!$B$12:$B$112,0),4)</f>
        <v>20</v>
      </c>
      <c r="I7212" s="25">
        <f>INDEX('Appendix 1 - Team Data'!$B$12:$R$112, MATCH(D7212, 'Appendix 1 - Team Data'!$B$12:$B$112,0),4)</f>
        <v>60</v>
      </c>
      <c r="J7212" s="25">
        <f t="shared" si="113"/>
        <v>1</v>
      </c>
    </row>
    <row r="7213" spans="2:10">
      <c r="B7213" s="3">
        <v>38134</v>
      </c>
      <c r="C7213" s="10" t="s">
        <v>263</v>
      </c>
      <c r="D7213" s="10" t="s">
        <v>252</v>
      </c>
      <c r="E7213" s="25">
        <v>0</v>
      </c>
      <c r="F7213" s="25">
        <v>1</v>
      </c>
      <c r="G7213" s="10" t="s">
        <v>288</v>
      </c>
      <c r="H7213" s="25">
        <f>INDEX('Appendix 1 - Team Data'!$B$12:$R$112, MATCH(C7213, 'Appendix 1 - Team Data'!$B$12:$B$112,0),4)</f>
        <v>10</v>
      </c>
      <c r="I7213" s="25">
        <f>INDEX('Appendix 1 - Team Data'!$B$12:$R$112, MATCH(D7213, 'Appendix 1 - Team Data'!$B$12:$B$112,0),4)</f>
        <v>20</v>
      </c>
      <c r="J7213" s="25">
        <f t="shared" si="113"/>
        <v>1</v>
      </c>
    </row>
    <row r="7214" spans="2:10">
      <c r="B7214" s="3">
        <v>38134</v>
      </c>
      <c r="C7214" s="10" t="s">
        <v>221</v>
      </c>
      <c r="D7214" s="10" t="s">
        <v>228</v>
      </c>
      <c r="E7214" s="25">
        <v>1</v>
      </c>
      <c r="F7214" s="25">
        <v>0</v>
      </c>
      <c r="G7214" s="10" t="s">
        <v>288</v>
      </c>
      <c r="H7214" s="25">
        <f>INDEX('Appendix 1 - Team Data'!$B$12:$R$112, MATCH(C7214, 'Appendix 1 - Team Data'!$B$12:$B$112,0),4)</f>
        <v>60</v>
      </c>
      <c r="I7214" s="25">
        <f>INDEX('Appendix 1 - Team Data'!$B$12:$R$112, MATCH(D7214, 'Appendix 1 - Team Data'!$B$12:$B$112,0),4)</f>
        <v>50</v>
      </c>
      <c r="J7214" s="25">
        <f t="shared" si="113"/>
        <v>1</v>
      </c>
    </row>
    <row r="7215" spans="2:10">
      <c r="B7215" s="3">
        <v>38136</v>
      </c>
      <c r="C7215" s="10" t="s">
        <v>26</v>
      </c>
      <c r="D7215" s="10" t="s">
        <v>254</v>
      </c>
      <c r="E7215" s="25">
        <v>1</v>
      </c>
      <c r="F7215" s="25">
        <v>0</v>
      </c>
      <c r="G7215" s="10" t="s">
        <v>289</v>
      </c>
      <c r="H7215" s="25">
        <f>INDEX('Appendix 1 - Team Data'!$B$12:$R$112, MATCH(C7215, 'Appendix 1 - Team Data'!$B$12:$B$112,0),4)</f>
        <v>60</v>
      </c>
      <c r="I7215" s="25">
        <f>INDEX('Appendix 1 - Team Data'!$B$12:$R$112, MATCH(D7215, 'Appendix 1 - Team Data'!$B$12:$B$112,0),4)</f>
        <v>20</v>
      </c>
      <c r="J7215" s="25">
        <f t="shared" si="113"/>
        <v>1</v>
      </c>
    </row>
    <row r="7216" spans="2:10">
      <c r="B7216" s="3">
        <v>38136</v>
      </c>
      <c r="C7216" s="10" t="s">
        <v>32</v>
      </c>
      <c r="D7216" s="10" t="s">
        <v>216</v>
      </c>
      <c r="E7216" s="25">
        <v>1</v>
      </c>
      <c r="F7216" s="25">
        <v>0</v>
      </c>
      <c r="G7216" s="10" t="s">
        <v>288</v>
      </c>
      <c r="H7216" s="25">
        <f>INDEX('Appendix 1 - Team Data'!$B$12:$R$112, MATCH(C7216, 'Appendix 1 - Team Data'!$B$12:$B$112,0),4)</f>
        <v>80</v>
      </c>
      <c r="I7216" s="25">
        <f>INDEX('Appendix 1 - Team Data'!$B$12:$R$112, MATCH(D7216, 'Appendix 1 - Team Data'!$B$12:$B$112,0),4)</f>
        <v>70</v>
      </c>
      <c r="J7216" s="25">
        <f t="shared" si="113"/>
        <v>1</v>
      </c>
    </row>
    <row r="7217" spans="2:10">
      <c r="B7217" s="3">
        <v>38136</v>
      </c>
      <c r="C7217" s="10" t="s">
        <v>212</v>
      </c>
      <c r="D7217" s="10" t="s">
        <v>45</v>
      </c>
      <c r="E7217" s="25">
        <v>0</v>
      </c>
      <c r="F7217" s="25">
        <v>1</v>
      </c>
      <c r="G7217" s="10" t="s">
        <v>288</v>
      </c>
      <c r="H7217" s="25">
        <f>INDEX('Appendix 1 - Team Data'!$B$12:$R$112, MATCH(C7217, 'Appendix 1 - Team Data'!$B$12:$B$112,0),4)</f>
        <v>80</v>
      </c>
      <c r="I7217" s="25">
        <f>INDEX('Appendix 1 - Team Data'!$B$12:$R$112, MATCH(D7217, 'Appendix 1 - Team Data'!$B$12:$B$112,0),4)</f>
        <v>90</v>
      </c>
      <c r="J7217" s="25">
        <f t="shared" si="113"/>
        <v>1</v>
      </c>
    </row>
    <row r="7218" spans="2:10">
      <c r="B7218" s="3">
        <v>38136</v>
      </c>
      <c r="C7218" s="10" t="s">
        <v>50</v>
      </c>
      <c r="D7218" s="10" t="s">
        <v>230</v>
      </c>
      <c r="E7218" s="25">
        <v>1</v>
      </c>
      <c r="F7218" s="25">
        <v>0</v>
      </c>
      <c r="G7218" s="10" t="s">
        <v>288</v>
      </c>
      <c r="H7218" s="25">
        <f>INDEX('Appendix 1 - Team Data'!$B$12:$R$112, MATCH(C7218, 'Appendix 1 - Team Data'!$B$12:$B$112,0),4)</f>
        <v>80</v>
      </c>
      <c r="I7218" s="25">
        <f>INDEX('Appendix 1 - Team Data'!$B$12:$R$112, MATCH(D7218, 'Appendix 1 - Team Data'!$B$12:$B$112,0),4)</f>
        <v>50</v>
      </c>
      <c r="J7218" s="25">
        <f t="shared" si="113"/>
        <v>1</v>
      </c>
    </row>
    <row r="7219" spans="2:10">
      <c r="B7219" s="3">
        <v>38137</v>
      </c>
      <c r="C7219" s="10" t="s">
        <v>238</v>
      </c>
      <c r="D7219" s="10" t="s">
        <v>265</v>
      </c>
      <c r="E7219" s="25">
        <v>3</v>
      </c>
      <c r="F7219" s="25">
        <v>2</v>
      </c>
      <c r="G7219" s="10" t="s">
        <v>288</v>
      </c>
      <c r="H7219" s="25">
        <f>INDEX('Appendix 1 - Team Data'!$B$12:$R$112, MATCH(C7219, 'Appendix 1 - Team Data'!$B$12:$B$112,0),4)</f>
        <v>40</v>
      </c>
      <c r="I7219" s="25">
        <f>INDEX('Appendix 1 - Team Data'!$B$12:$R$112, MATCH(D7219, 'Appendix 1 - Team Data'!$B$12:$B$112,0),4)</f>
        <v>10</v>
      </c>
      <c r="J7219" s="25">
        <f t="shared" si="113"/>
        <v>1</v>
      </c>
    </row>
    <row r="7220" spans="2:10">
      <c r="B7220" s="3">
        <v>38137</v>
      </c>
      <c r="C7220" s="10" t="s">
        <v>31</v>
      </c>
      <c r="D7220" s="10" t="s">
        <v>53</v>
      </c>
      <c r="E7220" s="25">
        <v>2</v>
      </c>
      <c r="F7220" s="25">
        <v>3</v>
      </c>
      <c r="G7220" s="10" t="s">
        <v>288</v>
      </c>
      <c r="H7220" s="25">
        <f>INDEX('Appendix 1 - Team Data'!$B$12:$R$112, MATCH(C7220, 'Appendix 1 - Team Data'!$B$12:$B$112,0),4)</f>
        <v>70</v>
      </c>
      <c r="I7220" s="25">
        <f>INDEX('Appendix 1 - Team Data'!$B$12:$R$112, MATCH(D7220, 'Appendix 1 - Team Data'!$B$12:$B$112,0),4)</f>
        <v>50</v>
      </c>
      <c r="J7220" s="25">
        <f t="shared" si="113"/>
        <v>1</v>
      </c>
    </row>
    <row r="7221" spans="2:10">
      <c r="B7221" s="3">
        <v>38137</v>
      </c>
      <c r="C7221" s="10" t="s">
        <v>214</v>
      </c>
      <c r="D7221" s="10" t="s">
        <v>255</v>
      </c>
      <c r="E7221" s="25">
        <v>1</v>
      </c>
      <c r="F7221" s="25">
        <v>0</v>
      </c>
      <c r="G7221" s="10" t="s">
        <v>288</v>
      </c>
      <c r="H7221" s="25">
        <f>INDEX('Appendix 1 - Team Data'!$B$12:$R$112, MATCH(C7221, 'Appendix 1 - Team Data'!$B$12:$B$112,0),4)</f>
        <v>70</v>
      </c>
      <c r="I7221" s="25">
        <f>INDEX('Appendix 1 - Team Data'!$B$12:$R$112, MATCH(D7221, 'Appendix 1 - Team Data'!$B$12:$B$112,0),4)</f>
        <v>20</v>
      </c>
      <c r="J7221" s="25">
        <f t="shared" si="113"/>
        <v>1</v>
      </c>
    </row>
    <row r="7222" spans="2:10">
      <c r="B7222" s="3">
        <v>38139</v>
      </c>
      <c r="C7222" s="10" t="s">
        <v>227</v>
      </c>
      <c r="D7222" s="10" t="s">
        <v>215</v>
      </c>
      <c r="E7222" s="25">
        <v>2</v>
      </c>
      <c r="F7222" s="25">
        <v>1</v>
      </c>
      <c r="G7222" s="10" t="s">
        <v>289</v>
      </c>
      <c r="H7222" s="25">
        <f>INDEX('Appendix 1 - Team Data'!$B$12:$R$112, MATCH(C7222, 'Appendix 1 - Team Data'!$B$12:$B$112,0),4)</f>
        <v>50</v>
      </c>
      <c r="I7222" s="25">
        <f>INDEX('Appendix 1 - Team Data'!$B$12:$R$112, MATCH(D7222, 'Appendix 1 - Team Data'!$B$12:$B$112,0),4)</f>
        <v>70</v>
      </c>
      <c r="J7222" s="25">
        <f t="shared" si="113"/>
        <v>1</v>
      </c>
    </row>
    <row r="7223" spans="2:10">
      <c r="B7223" s="3">
        <v>38139</v>
      </c>
      <c r="C7223" s="10" t="s">
        <v>248</v>
      </c>
      <c r="D7223" s="10" t="s">
        <v>236</v>
      </c>
      <c r="E7223" s="25">
        <v>2</v>
      </c>
      <c r="F7223" s="25">
        <v>1</v>
      </c>
      <c r="G7223" s="10" t="s">
        <v>288</v>
      </c>
      <c r="H7223" s="25">
        <f>INDEX('Appendix 1 - Team Data'!$B$12:$R$112, MATCH(C7223, 'Appendix 1 - Team Data'!$B$12:$B$112,0),4)</f>
        <v>30</v>
      </c>
      <c r="I7223" s="25">
        <f>INDEX('Appendix 1 - Team Data'!$B$12:$R$112, MATCH(D7223, 'Appendix 1 - Team Data'!$B$12:$B$112,0),4)</f>
        <v>40</v>
      </c>
      <c r="J7223" s="25">
        <f t="shared" si="113"/>
        <v>1</v>
      </c>
    </row>
    <row r="7224" spans="2:10">
      <c r="B7224" s="3">
        <v>38139</v>
      </c>
      <c r="C7224" s="10" t="s">
        <v>275</v>
      </c>
      <c r="D7224" s="10" t="s">
        <v>241</v>
      </c>
      <c r="E7224" s="25">
        <v>0</v>
      </c>
      <c r="F7224" s="25">
        <v>1</v>
      </c>
      <c r="G7224" s="10" t="s">
        <v>288</v>
      </c>
      <c r="H7224" s="25">
        <f>INDEX('Appendix 1 - Team Data'!$B$12:$R$112, MATCH(C7224, 'Appendix 1 - Team Data'!$B$12:$B$112,0),4)</f>
        <v>0</v>
      </c>
      <c r="I7224" s="25">
        <f>INDEX('Appendix 1 - Team Data'!$B$12:$R$112, MATCH(D7224, 'Appendix 1 - Team Data'!$B$12:$B$112,0),4)</f>
        <v>30</v>
      </c>
      <c r="J7224" s="25">
        <f t="shared" si="113"/>
        <v>1</v>
      </c>
    </row>
    <row r="7225" spans="2:10">
      <c r="B7225" s="3">
        <v>38139</v>
      </c>
      <c r="C7225" s="10" t="s">
        <v>220</v>
      </c>
      <c r="D7225" s="10" t="s">
        <v>213</v>
      </c>
      <c r="E7225" s="25">
        <v>0</v>
      </c>
      <c r="F7225" s="25">
        <v>1</v>
      </c>
      <c r="G7225" s="10" t="s">
        <v>289</v>
      </c>
      <c r="H7225" s="25">
        <f>INDEX('Appendix 1 - Team Data'!$B$12:$R$112, MATCH(C7225, 'Appendix 1 - Team Data'!$B$12:$B$112,0),4)</f>
        <v>60</v>
      </c>
      <c r="I7225" s="25">
        <f>INDEX('Appendix 1 - Team Data'!$B$12:$R$112, MATCH(D7225, 'Appendix 1 - Team Data'!$B$12:$B$112,0),4)</f>
        <v>80</v>
      </c>
      <c r="J7225" s="25">
        <f t="shared" si="113"/>
        <v>1</v>
      </c>
    </row>
    <row r="7226" spans="2:10">
      <c r="B7226" s="3">
        <v>38140</v>
      </c>
      <c r="C7226" s="10" t="s">
        <v>218</v>
      </c>
      <c r="D7226" s="10" t="s">
        <v>52</v>
      </c>
      <c r="E7226" s="25">
        <v>2</v>
      </c>
      <c r="F7226" s="25">
        <v>1</v>
      </c>
      <c r="G7226" s="10" t="s">
        <v>289</v>
      </c>
      <c r="H7226" s="25">
        <f>INDEX('Appendix 1 - Team Data'!$B$12:$R$112, MATCH(C7226, 'Appendix 1 - Team Data'!$B$12:$B$112,0),4)</f>
        <v>70</v>
      </c>
      <c r="I7226" s="25">
        <f>INDEX('Appendix 1 - Team Data'!$B$12:$R$112, MATCH(D7226, 'Appendix 1 - Team Data'!$B$12:$B$112,0),4)</f>
        <v>90</v>
      </c>
      <c r="J7226" s="25">
        <f t="shared" si="113"/>
        <v>1</v>
      </c>
    </row>
    <row r="7227" spans="2:10">
      <c r="B7227" s="3">
        <v>38140</v>
      </c>
      <c r="C7227" s="10" t="s">
        <v>221</v>
      </c>
      <c r="D7227" s="10" t="s">
        <v>247</v>
      </c>
      <c r="E7227" s="25">
        <v>1</v>
      </c>
      <c r="F7227" s="25">
        <v>0</v>
      </c>
      <c r="G7227" s="10" t="s">
        <v>288</v>
      </c>
      <c r="H7227" s="25">
        <f>INDEX('Appendix 1 - Team Data'!$B$12:$R$112, MATCH(C7227, 'Appendix 1 - Team Data'!$B$12:$B$112,0),4)</f>
        <v>60</v>
      </c>
      <c r="I7227" s="25">
        <f>INDEX('Appendix 1 - Team Data'!$B$12:$R$112, MATCH(D7227, 'Appendix 1 - Team Data'!$B$12:$B$112,0),4)</f>
        <v>30</v>
      </c>
      <c r="J7227" s="25">
        <f t="shared" si="113"/>
        <v>1</v>
      </c>
    </row>
    <row r="7228" spans="2:10">
      <c r="B7228" s="3">
        <v>38140</v>
      </c>
      <c r="C7228" s="10" t="s">
        <v>43</v>
      </c>
      <c r="D7228" s="10" t="s">
        <v>225</v>
      </c>
      <c r="E7228" s="25">
        <v>0</v>
      </c>
      <c r="F7228" s="25">
        <v>1</v>
      </c>
      <c r="G7228" s="10" t="s">
        <v>288</v>
      </c>
      <c r="H7228" s="25">
        <f>INDEX('Appendix 1 - Team Data'!$B$12:$R$112, MATCH(C7228, 'Appendix 1 - Team Data'!$B$12:$B$112,0),4)</f>
        <v>70</v>
      </c>
      <c r="I7228" s="25">
        <f>INDEX('Appendix 1 - Team Data'!$B$12:$R$112, MATCH(D7228, 'Appendix 1 - Team Data'!$B$12:$B$112,0),4)</f>
        <v>60</v>
      </c>
      <c r="J7228" s="25">
        <f t="shared" si="113"/>
        <v>1</v>
      </c>
    </row>
    <row r="7229" spans="2:10">
      <c r="B7229" s="3">
        <v>38141</v>
      </c>
      <c r="C7229" s="10" t="s">
        <v>275</v>
      </c>
      <c r="D7229" s="10" t="s">
        <v>241</v>
      </c>
      <c r="E7229" s="25">
        <v>1</v>
      </c>
      <c r="F7229" s="25">
        <v>2</v>
      </c>
      <c r="G7229" s="10" t="s">
        <v>288</v>
      </c>
      <c r="H7229" s="25">
        <f>INDEX('Appendix 1 - Team Data'!$B$12:$R$112, MATCH(C7229, 'Appendix 1 - Team Data'!$B$12:$B$112,0),4)</f>
        <v>0</v>
      </c>
      <c r="I7229" s="25">
        <f>INDEX('Appendix 1 - Team Data'!$B$12:$R$112, MATCH(D7229, 'Appendix 1 - Team Data'!$B$12:$B$112,0),4)</f>
        <v>30</v>
      </c>
      <c r="J7229" s="25">
        <f t="shared" si="113"/>
        <v>1</v>
      </c>
    </row>
    <row r="7230" spans="2:10">
      <c r="B7230" s="3">
        <v>38143</v>
      </c>
      <c r="C7230" s="10" t="s">
        <v>238</v>
      </c>
      <c r="D7230" s="10" t="s">
        <v>234</v>
      </c>
      <c r="E7230" s="25">
        <v>1</v>
      </c>
      <c r="F7230" s="25">
        <v>0</v>
      </c>
      <c r="G7230" s="10" t="s">
        <v>289</v>
      </c>
      <c r="H7230" s="25">
        <f>INDEX('Appendix 1 - Team Data'!$B$12:$R$112, MATCH(C7230, 'Appendix 1 - Team Data'!$B$12:$B$112,0),4)</f>
        <v>40</v>
      </c>
      <c r="I7230" s="25">
        <f>INDEX('Appendix 1 - Team Data'!$B$12:$R$112, MATCH(D7230, 'Appendix 1 - Team Data'!$B$12:$B$112,0),4)</f>
        <v>40</v>
      </c>
      <c r="J7230" s="25">
        <f t="shared" si="113"/>
        <v>1</v>
      </c>
    </row>
    <row r="7231" spans="2:10">
      <c r="B7231" s="3">
        <v>38143</v>
      </c>
      <c r="C7231" s="10" t="s">
        <v>28</v>
      </c>
      <c r="D7231" s="10" t="s">
        <v>32</v>
      </c>
      <c r="E7231" s="25">
        <v>1</v>
      </c>
      <c r="F7231" s="25">
        <v>2</v>
      </c>
      <c r="G7231" s="10" t="s">
        <v>288</v>
      </c>
      <c r="H7231" s="25">
        <f>INDEX('Appendix 1 - Team Data'!$B$12:$R$112, MATCH(C7231, 'Appendix 1 - Team Data'!$B$12:$B$112,0),4)</f>
        <v>80</v>
      </c>
      <c r="I7231" s="25">
        <f>INDEX('Appendix 1 - Team Data'!$B$12:$R$112, MATCH(D7231, 'Appendix 1 - Team Data'!$B$12:$B$112,0),4)</f>
        <v>80</v>
      </c>
      <c r="J7231" s="25">
        <f t="shared" si="113"/>
        <v>1</v>
      </c>
    </row>
    <row r="7232" spans="2:10">
      <c r="B7232" s="3">
        <v>38143</v>
      </c>
      <c r="C7232" s="10" t="s">
        <v>218</v>
      </c>
      <c r="D7232" s="10" t="s">
        <v>227</v>
      </c>
      <c r="E7232" s="25">
        <v>3</v>
      </c>
      <c r="F7232" s="25">
        <v>2</v>
      </c>
      <c r="G7232" s="10" t="s">
        <v>289</v>
      </c>
      <c r="H7232" s="25">
        <f>INDEX('Appendix 1 - Team Data'!$B$12:$R$112, MATCH(C7232, 'Appendix 1 - Team Data'!$B$12:$B$112,0),4)</f>
        <v>70</v>
      </c>
      <c r="I7232" s="25">
        <f>INDEX('Appendix 1 - Team Data'!$B$12:$R$112, MATCH(D7232, 'Appendix 1 - Team Data'!$B$12:$B$112,0),4)</f>
        <v>50</v>
      </c>
      <c r="J7232" s="25">
        <f t="shared" si="113"/>
        <v>1</v>
      </c>
    </row>
    <row r="7233" spans="2:10">
      <c r="B7233" s="3">
        <v>38143</v>
      </c>
      <c r="C7233" s="10" t="s">
        <v>43</v>
      </c>
      <c r="D7233" s="10" t="s">
        <v>225</v>
      </c>
      <c r="E7233" s="25">
        <v>2</v>
      </c>
      <c r="F7233" s="25">
        <v>1</v>
      </c>
      <c r="G7233" s="10" t="s">
        <v>288</v>
      </c>
      <c r="H7233" s="25">
        <f>INDEX('Appendix 1 - Team Data'!$B$12:$R$112, MATCH(C7233, 'Appendix 1 - Team Data'!$B$12:$B$112,0),4)</f>
        <v>70</v>
      </c>
      <c r="I7233" s="25">
        <f>INDEX('Appendix 1 - Team Data'!$B$12:$R$112, MATCH(D7233, 'Appendix 1 - Team Data'!$B$12:$B$112,0),4)</f>
        <v>60</v>
      </c>
      <c r="J7233" s="25">
        <f t="shared" si="113"/>
        <v>1</v>
      </c>
    </row>
    <row r="7234" spans="2:10">
      <c r="B7234" s="3">
        <v>38143</v>
      </c>
      <c r="C7234" s="10" t="s">
        <v>212</v>
      </c>
      <c r="D7234" s="10" t="s">
        <v>221</v>
      </c>
      <c r="E7234" s="25">
        <v>0</v>
      </c>
      <c r="F7234" s="25">
        <v>1</v>
      </c>
      <c r="G7234" s="10" t="s">
        <v>288</v>
      </c>
      <c r="H7234" s="25">
        <f>INDEX('Appendix 1 - Team Data'!$B$12:$R$112, MATCH(C7234, 'Appendix 1 - Team Data'!$B$12:$B$112,0),4)</f>
        <v>80</v>
      </c>
      <c r="I7234" s="25">
        <f>INDEX('Appendix 1 - Team Data'!$B$12:$R$112, MATCH(D7234, 'Appendix 1 - Team Data'!$B$12:$B$112,0),4)</f>
        <v>60</v>
      </c>
      <c r="J7234" s="25">
        <f t="shared" si="113"/>
        <v>1</v>
      </c>
    </row>
    <row r="7235" spans="2:10">
      <c r="B7235" s="3">
        <v>38143</v>
      </c>
      <c r="C7235" s="10" t="s">
        <v>250</v>
      </c>
      <c r="D7235" s="10" t="s">
        <v>276</v>
      </c>
      <c r="E7235" s="25">
        <v>2</v>
      </c>
      <c r="F7235" s="25">
        <v>1</v>
      </c>
      <c r="G7235" s="10" t="s">
        <v>289</v>
      </c>
      <c r="H7235" s="25">
        <f>INDEX('Appendix 1 - Team Data'!$B$12:$R$112, MATCH(C7235, 'Appendix 1 - Team Data'!$B$12:$B$112,0),4)</f>
        <v>20</v>
      </c>
      <c r="I7235" s="25">
        <f>INDEX('Appendix 1 - Team Data'!$B$12:$R$112, MATCH(D7235, 'Appendix 1 - Team Data'!$B$12:$B$112,0),4)</f>
        <v>0</v>
      </c>
      <c r="J7235" s="25">
        <f t="shared" si="113"/>
        <v>1</v>
      </c>
    </row>
    <row r="7236" spans="2:10">
      <c r="B7236" s="3">
        <v>38144</v>
      </c>
      <c r="C7236" s="10" t="s">
        <v>25</v>
      </c>
      <c r="D7236" s="10" t="s">
        <v>219</v>
      </c>
      <c r="E7236" s="25">
        <v>1</v>
      </c>
      <c r="F7236" s="25">
        <v>0</v>
      </c>
      <c r="G7236" s="10" t="s">
        <v>288</v>
      </c>
      <c r="H7236" s="25">
        <f>INDEX('Appendix 1 - Team Data'!$B$12:$R$112, MATCH(C7236, 'Appendix 1 - Team Data'!$B$12:$B$112,0),4)</f>
        <v>90</v>
      </c>
      <c r="I7236" s="25">
        <f>INDEX('Appendix 1 - Team Data'!$B$12:$R$112, MATCH(D7236, 'Appendix 1 - Team Data'!$B$12:$B$112,0),4)</f>
        <v>60</v>
      </c>
      <c r="J7236" s="25">
        <f t="shared" si="113"/>
        <v>1</v>
      </c>
    </row>
    <row r="7237" spans="2:10">
      <c r="B7237" s="3">
        <v>38147</v>
      </c>
      <c r="C7237" s="10" t="s">
        <v>23</v>
      </c>
      <c r="D7237" s="10" t="s">
        <v>268</v>
      </c>
      <c r="E7237" s="25">
        <v>0</v>
      </c>
      <c r="F7237" s="25">
        <v>1</v>
      </c>
      <c r="G7237" s="10" t="s">
        <v>289</v>
      </c>
      <c r="H7237" s="25">
        <f>INDEX('Appendix 1 - Team Data'!$B$12:$R$112, MATCH(C7237, 'Appendix 1 - Team Data'!$B$12:$B$112,0),4)</f>
        <v>70</v>
      </c>
      <c r="I7237" s="25">
        <f>INDEX('Appendix 1 - Team Data'!$B$12:$R$112, MATCH(D7237, 'Appendix 1 - Team Data'!$B$12:$B$112,0),4)</f>
        <v>10</v>
      </c>
      <c r="J7237" s="25">
        <f t="shared" si="113"/>
        <v>1</v>
      </c>
    </row>
    <row r="7238" spans="2:10">
      <c r="B7238" s="3">
        <v>38150</v>
      </c>
      <c r="C7238" s="10" t="s">
        <v>20</v>
      </c>
      <c r="D7238" s="10" t="s">
        <v>230</v>
      </c>
      <c r="E7238" s="25">
        <v>1</v>
      </c>
      <c r="F7238" s="25">
        <v>2</v>
      </c>
      <c r="G7238" s="10" t="s">
        <v>300</v>
      </c>
      <c r="H7238" s="25">
        <f>INDEX('Appendix 1 - Team Data'!$B$12:$R$112, MATCH(C7238, 'Appendix 1 - Team Data'!$B$12:$B$112,0),4)</f>
        <v>90</v>
      </c>
      <c r="I7238" s="25">
        <f>INDEX('Appendix 1 - Team Data'!$B$12:$R$112, MATCH(D7238, 'Appendix 1 - Team Data'!$B$12:$B$112,0),4)</f>
        <v>50</v>
      </c>
      <c r="J7238" s="25">
        <f t="shared" si="113"/>
        <v>1</v>
      </c>
    </row>
    <row r="7239" spans="2:10">
      <c r="B7239" s="3">
        <v>38150</v>
      </c>
      <c r="C7239" s="10" t="s">
        <v>21</v>
      </c>
      <c r="D7239" s="10" t="s">
        <v>15</v>
      </c>
      <c r="E7239" s="25">
        <v>1</v>
      </c>
      <c r="F7239" s="25">
        <v>0</v>
      </c>
      <c r="G7239" s="10" t="s">
        <v>300</v>
      </c>
      <c r="H7239" s="25">
        <f>INDEX('Appendix 1 - Team Data'!$B$12:$R$112, MATCH(C7239, 'Appendix 1 - Team Data'!$B$12:$B$112,0),4)</f>
        <v>90</v>
      </c>
      <c r="I7239" s="25">
        <f>INDEX('Appendix 1 - Team Data'!$B$12:$R$112, MATCH(D7239, 'Appendix 1 - Team Data'!$B$12:$B$112,0),4)</f>
        <v>50</v>
      </c>
      <c r="J7239" s="25">
        <f t="shared" si="113"/>
        <v>1</v>
      </c>
    </row>
    <row r="7240" spans="2:10">
      <c r="B7240" s="3">
        <v>38151</v>
      </c>
      <c r="C7240" s="10" t="s">
        <v>25</v>
      </c>
      <c r="D7240" s="10" t="s">
        <v>48</v>
      </c>
      <c r="E7240" s="25">
        <v>2</v>
      </c>
      <c r="F7240" s="25">
        <v>1</v>
      </c>
      <c r="G7240" s="10" t="s">
        <v>300</v>
      </c>
      <c r="H7240" s="25">
        <f>INDEX('Appendix 1 - Team Data'!$B$12:$R$112, MATCH(C7240, 'Appendix 1 - Team Data'!$B$12:$B$112,0),4)</f>
        <v>90</v>
      </c>
      <c r="I7240" s="25">
        <f>INDEX('Appendix 1 - Team Data'!$B$12:$R$112, MATCH(D7240, 'Appendix 1 - Team Data'!$B$12:$B$112,0),4)</f>
        <v>90</v>
      </c>
      <c r="J7240" s="25">
        <f t="shared" si="113"/>
        <v>1</v>
      </c>
    </row>
    <row r="7241" spans="2:10">
      <c r="B7241" s="3">
        <v>38157</v>
      </c>
      <c r="C7241" s="10" t="s">
        <v>276</v>
      </c>
      <c r="D7241" s="10" t="s">
        <v>269</v>
      </c>
      <c r="E7241" s="25">
        <v>1</v>
      </c>
      <c r="F7241" s="25">
        <v>0</v>
      </c>
      <c r="G7241" s="10" t="s">
        <v>289</v>
      </c>
      <c r="H7241" s="25">
        <f>INDEX('Appendix 1 - Team Data'!$B$12:$R$112, MATCH(C7241, 'Appendix 1 - Team Data'!$B$12:$B$112,0),4)</f>
        <v>0</v>
      </c>
      <c r="I7241" s="25">
        <f>INDEX('Appendix 1 - Team Data'!$B$12:$R$112, MATCH(D7241, 'Appendix 1 - Team Data'!$B$12:$B$112,0),4)</f>
        <v>0</v>
      </c>
      <c r="J7241" s="25">
        <f t="shared" si="113"/>
        <v>1</v>
      </c>
    </row>
    <row r="7242" spans="2:10">
      <c r="B7242" s="3">
        <v>38158</v>
      </c>
      <c r="C7242" s="10" t="s">
        <v>17</v>
      </c>
      <c r="D7242" s="10" t="s">
        <v>243</v>
      </c>
      <c r="E7242" s="25">
        <v>1</v>
      </c>
      <c r="F7242" s="25">
        <v>2</v>
      </c>
      <c r="G7242" s="10" t="s">
        <v>289</v>
      </c>
      <c r="H7242" s="25">
        <f>INDEX('Appendix 1 - Team Data'!$B$12:$R$112, MATCH(C7242, 'Appendix 1 - Team Data'!$B$12:$B$112,0),4)</f>
        <v>50</v>
      </c>
      <c r="I7242" s="25">
        <f>INDEX('Appendix 1 - Team Data'!$B$12:$R$112, MATCH(D7242, 'Appendix 1 - Team Data'!$B$12:$B$112,0),4)</f>
        <v>30</v>
      </c>
      <c r="J7242" s="25">
        <f t="shared" si="113"/>
        <v>1</v>
      </c>
    </row>
    <row r="7243" spans="2:10">
      <c r="B7243" s="3">
        <v>38158</v>
      </c>
      <c r="C7243" s="10" t="s">
        <v>266</v>
      </c>
      <c r="D7243" s="10" t="s">
        <v>47</v>
      </c>
      <c r="E7243" s="25">
        <v>2</v>
      </c>
      <c r="F7243" s="25">
        <v>1</v>
      </c>
      <c r="G7243" s="10" t="s">
        <v>289</v>
      </c>
      <c r="H7243" s="25">
        <f>INDEX('Appendix 1 - Team Data'!$B$12:$R$112, MATCH(C7243, 'Appendix 1 - Team Data'!$B$12:$B$112,0),4)</f>
        <v>10</v>
      </c>
      <c r="I7243" s="25">
        <f>INDEX('Appendix 1 - Team Data'!$B$12:$R$112, MATCH(D7243, 'Appendix 1 - Team Data'!$B$12:$B$112,0),4)</f>
        <v>40</v>
      </c>
      <c r="J7243" s="25">
        <f t="shared" si="113"/>
        <v>1</v>
      </c>
    </row>
    <row r="7244" spans="2:10">
      <c r="B7244" s="3">
        <v>38158</v>
      </c>
      <c r="C7244" s="10" t="s">
        <v>15</v>
      </c>
      <c r="D7244" s="10" t="s">
        <v>230</v>
      </c>
      <c r="E7244" s="25">
        <v>2</v>
      </c>
      <c r="F7244" s="25">
        <v>1</v>
      </c>
      <c r="G7244" s="10" t="s">
        <v>300</v>
      </c>
      <c r="H7244" s="25">
        <f>INDEX('Appendix 1 - Team Data'!$B$12:$R$112, MATCH(C7244, 'Appendix 1 - Team Data'!$B$12:$B$112,0),4)</f>
        <v>50</v>
      </c>
      <c r="I7244" s="25">
        <f>INDEX('Appendix 1 - Team Data'!$B$12:$R$112, MATCH(D7244, 'Appendix 1 - Team Data'!$B$12:$B$112,0),4)</f>
        <v>50</v>
      </c>
      <c r="J7244" s="25">
        <f t="shared" si="113"/>
        <v>1</v>
      </c>
    </row>
    <row r="7245" spans="2:10">
      <c r="B7245" s="3">
        <v>38158</v>
      </c>
      <c r="C7245" s="10" t="s">
        <v>21</v>
      </c>
      <c r="D7245" s="10" t="s">
        <v>20</v>
      </c>
      <c r="E7245" s="25">
        <v>0</v>
      </c>
      <c r="F7245" s="25">
        <v>1</v>
      </c>
      <c r="G7245" s="10" t="s">
        <v>300</v>
      </c>
      <c r="H7245" s="25">
        <f>INDEX('Appendix 1 - Team Data'!$B$12:$R$112, MATCH(C7245, 'Appendix 1 - Team Data'!$B$12:$B$112,0),4)</f>
        <v>90</v>
      </c>
      <c r="I7245" s="25">
        <f>INDEX('Appendix 1 - Team Data'!$B$12:$R$112, MATCH(D7245, 'Appendix 1 - Team Data'!$B$12:$B$112,0),4)</f>
        <v>90</v>
      </c>
      <c r="J7245" s="25">
        <f t="shared" si="113"/>
        <v>1</v>
      </c>
    </row>
    <row r="7246" spans="2:10">
      <c r="B7246" s="3">
        <v>38160</v>
      </c>
      <c r="C7246" s="10" t="s">
        <v>211</v>
      </c>
      <c r="D7246" s="10" t="s">
        <v>233</v>
      </c>
      <c r="E7246" s="25">
        <v>2</v>
      </c>
      <c r="F7246" s="25">
        <v>1</v>
      </c>
      <c r="G7246" s="10" t="s">
        <v>300</v>
      </c>
      <c r="H7246" s="25">
        <f>INDEX('Appendix 1 - Team Data'!$B$12:$R$112, MATCH(C7246, 'Appendix 1 - Team Data'!$B$12:$B$112,0),4)</f>
        <v>90</v>
      </c>
      <c r="I7246" s="25">
        <f>INDEX('Appendix 1 - Team Data'!$B$12:$R$112, MATCH(D7246, 'Appendix 1 - Team Data'!$B$12:$B$112,0),4)</f>
        <v>40</v>
      </c>
      <c r="J7246" s="25">
        <f t="shared" si="113"/>
        <v>1</v>
      </c>
    </row>
    <row r="7247" spans="2:10">
      <c r="B7247" s="3">
        <v>38161</v>
      </c>
      <c r="C7247" s="10" t="s">
        <v>23</v>
      </c>
      <c r="D7247" s="10" t="s">
        <v>245</v>
      </c>
      <c r="E7247" s="25">
        <v>2</v>
      </c>
      <c r="F7247" s="25">
        <v>1</v>
      </c>
      <c r="G7247" s="10" t="s">
        <v>296</v>
      </c>
      <c r="H7247" s="25">
        <f>INDEX('Appendix 1 - Team Data'!$B$12:$R$112, MATCH(C7247, 'Appendix 1 - Team Data'!$B$12:$B$112,0),4)</f>
        <v>70</v>
      </c>
      <c r="I7247" s="25">
        <f>INDEX('Appendix 1 - Team Data'!$B$12:$R$112, MATCH(D7247, 'Appendix 1 - Team Data'!$B$12:$B$112,0),4)</f>
        <v>30</v>
      </c>
      <c r="J7247" s="25">
        <f t="shared" si="113"/>
        <v>1</v>
      </c>
    </row>
    <row r="7248" spans="2:10">
      <c r="B7248" s="3">
        <v>38163</v>
      </c>
      <c r="C7248" s="10" t="s">
        <v>25</v>
      </c>
      <c r="D7248" s="10" t="s">
        <v>230</v>
      </c>
      <c r="E7248" s="25">
        <v>0</v>
      </c>
      <c r="F7248" s="25">
        <v>1</v>
      </c>
      <c r="G7248" s="10" t="s">
        <v>300</v>
      </c>
      <c r="H7248" s="25">
        <f>INDEX('Appendix 1 - Team Data'!$B$12:$R$112, MATCH(C7248, 'Appendix 1 - Team Data'!$B$12:$B$112,0),4)</f>
        <v>90</v>
      </c>
      <c r="I7248" s="25">
        <f>INDEX('Appendix 1 - Team Data'!$B$12:$R$112, MATCH(D7248, 'Appendix 1 - Team Data'!$B$12:$B$112,0),4)</f>
        <v>50</v>
      </c>
      <c r="J7248" s="25">
        <f t="shared" si="113"/>
        <v>1</v>
      </c>
    </row>
    <row r="7249" spans="2:10">
      <c r="B7249" s="3">
        <v>38168</v>
      </c>
      <c r="C7249" s="10" t="s">
        <v>30</v>
      </c>
      <c r="D7249" s="10" t="s">
        <v>27</v>
      </c>
      <c r="E7249" s="25">
        <v>2</v>
      </c>
      <c r="F7249" s="25">
        <v>1</v>
      </c>
      <c r="G7249" s="10" t="s">
        <v>288</v>
      </c>
      <c r="H7249" s="25">
        <f>INDEX('Appendix 1 - Team Data'!$B$12:$R$112, MATCH(C7249, 'Appendix 1 - Team Data'!$B$12:$B$112,0),4)</f>
        <v>90</v>
      </c>
      <c r="I7249" s="25">
        <f>INDEX('Appendix 1 - Team Data'!$B$12:$R$112, MATCH(D7249, 'Appendix 1 - Team Data'!$B$12:$B$112,0),4)</f>
        <v>80</v>
      </c>
      <c r="J7249" s="25">
        <f t="shared" si="113"/>
        <v>1</v>
      </c>
    </row>
    <row r="7250" spans="2:10">
      <c r="B7250" s="3">
        <v>38168</v>
      </c>
      <c r="C7250" s="10" t="s">
        <v>20</v>
      </c>
      <c r="D7250" s="10" t="s">
        <v>212</v>
      </c>
      <c r="E7250" s="25">
        <v>2</v>
      </c>
      <c r="F7250" s="25">
        <v>1</v>
      </c>
      <c r="G7250" s="10" t="s">
        <v>300</v>
      </c>
      <c r="H7250" s="25">
        <f>INDEX('Appendix 1 - Team Data'!$B$12:$R$112, MATCH(C7250, 'Appendix 1 - Team Data'!$B$12:$B$112,0),4)</f>
        <v>90</v>
      </c>
      <c r="I7250" s="25">
        <f>INDEX('Appendix 1 - Team Data'!$B$12:$R$112, MATCH(D7250, 'Appendix 1 - Team Data'!$B$12:$B$112,0),4)</f>
        <v>80</v>
      </c>
      <c r="J7250" s="25">
        <f t="shared" si="113"/>
        <v>1</v>
      </c>
    </row>
    <row r="7251" spans="2:10">
      <c r="B7251" s="3">
        <v>38171</v>
      </c>
      <c r="C7251" s="10" t="s">
        <v>33</v>
      </c>
      <c r="D7251" s="10" t="s">
        <v>251</v>
      </c>
      <c r="E7251" s="25">
        <v>1</v>
      </c>
      <c r="F7251" s="25">
        <v>0</v>
      </c>
      <c r="G7251" s="10" t="s">
        <v>289</v>
      </c>
      <c r="H7251" s="25">
        <f>INDEX('Appendix 1 - Team Data'!$B$12:$R$112, MATCH(C7251, 'Appendix 1 - Team Data'!$B$12:$B$112,0),4)</f>
        <v>50</v>
      </c>
      <c r="I7251" s="25">
        <f>INDEX('Appendix 1 - Team Data'!$B$12:$R$112, MATCH(D7251, 'Appendix 1 - Team Data'!$B$12:$B$112,0),4)</f>
        <v>20</v>
      </c>
      <c r="J7251" s="25">
        <f t="shared" si="113"/>
        <v>1</v>
      </c>
    </row>
    <row r="7252" spans="2:10">
      <c r="B7252" s="3">
        <v>38171</v>
      </c>
      <c r="C7252" s="10" t="s">
        <v>51</v>
      </c>
      <c r="D7252" s="10" t="s">
        <v>260</v>
      </c>
      <c r="E7252" s="25">
        <v>1</v>
      </c>
      <c r="F7252" s="25">
        <v>0</v>
      </c>
      <c r="G7252" s="10" t="s">
        <v>289</v>
      </c>
      <c r="H7252" s="25">
        <f>INDEX('Appendix 1 - Team Data'!$B$12:$R$112, MATCH(C7252, 'Appendix 1 - Team Data'!$B$12:$B$112,0),4)</f>
        <v>70</v>
      </c>
      <c r="I7252" s="25">
        <f>INDEX('Appendix 1 - Team Data'!$B$12:$R$112, MATCH(D7252, 'Appendix 1 - Team Data'!$B$12:$B$112,0),4)</f>
        <v>10</v>
      </c>
      <c r="J7252" s="25">
        <f t="shared" si="113"/>
        <v>1</v>
      </c>
    </row>
    <row r="7253" spans="2:10">
      <c r="B7253" s="3">
        <v>38172</v>
      </c>
      <c r="C7253" s="10" t="s">
        <v>20</v>
      </c>
      <c r="D7253" s="10" t="s">
        <v>230</v>
      </c>
      <c r="E7253" s="25">
        <v>0</v>
      </c>
      <c r="F7253" s="25">
        <v>1</v>
      </c>
      <c r="G7253" s="10" t="s">
        <v>300</v>
      </c>
      <c r="H7253" s="25">
        <f>INDEX('Appendix 1 - Team Data'!$B$12:$R$112, MATCH(C7253, 'Appendix 1 - Team Data'!$B$12:$B$112,0),4)</f>
        <v>90</v>
      </c>
      <c r="I7253" s="25">
        <f>INDEX('Appendix 1 - Team Data'!$B$12:$R$112, MATCH(D7253, 'Appendix 1 - Team Data'!$B$12:$B$112,0),4)</f>
        <v>50</v>
      </c>
      <c r="J7253" s="25">
        <f t="shared" ref="J7253:J7316" si="114">ABS(F7253-E7253)</f>
        <v>1</v>
      </c>
    </row>
    <row r="7254" spans="2:10">
      <c r="B7254" s="3">
        <v>38174</v>
      </c>
      <c r="C7254" s="10" t="s">
        <v>220</v>
      </c>
      <c r="D7254" s="10" t="s">
        <v>52</v>
      </c>
      <c r="E7254" s="25">
        <v>0</v>
      </c>
      <c r="F7254" s="25">
        <v>1</v>
      </c>
      <c r="G7254" s="10" t="s">
        <v>297</v>
      </c>
      <c r="H7254" s="25">
        <f>INDEX('Appendix 1 - Team Data'!$B$12:$R$112, MATCH(C7254, 'Appendix 1 - Team Data'!$B$12:$B$112,0),4)</f>
        <v>60</v>
      </c>
      <c r="I7254" s="25">
        <f>INDEX('Appendix 1 - Team Data'!$B$12:$R$112, MATCH(D7254, 'Appendix 1 - Team Data'!$B$12:$B$112,0),4)</f>
        <v>90</v>
      </c>
      <c r="J7254" s="25">
        <f t="shared" si="114"/>
        <v>1</v>
      </c>
    </row>
    <row r="7255" spans="2:10">
      <c r="B7255" s="3">
        <v>38176</v>
      </c>
      <c r="C7255" s="10" t="s">
        <v>35</v>
      </c>
      <c r="D7255" s="10" t="s">
        <v>213</v>
      </c>
      <c r="E7255" s="25">
        <v>1</v>
      </c>
      <c r="F7255" s="25">
        <v>0</v>
      </c>
      <c r="G7255" s="10" t="s">
        <v>297</v>
      </c>
      <c r="H7255" s="25">
        <f>INDEX('Appendix 1 - Team Data'!$B$12:$R$112, MATCH(C7255, 'Appendix 1 - Team Data'!$B$12:$B$112,0),4)</f>
        <v>90</v>
      </c>
      <c r="I7255" s="25">
        <f>INDEX('Appendix 1 - Team Data'!$B$12:$R$112, MATCH(D7255, 'Appendix 1 - Team Data'!$B$12:$B$112,0),4)</f>
        <v>80</v>
      </c>
      <c r="J7255" s="25">
        <f t="shared" si="114"/>
        <v>1</v>
      </c>
    </row>
    <row r="7256" spans="2:10">
      <c r="B7256" s="3">
        <v>38176</v>
      </c>
      <c r="C7256" s="10" t="s">
        <v>37</v>
      </c>
      <c r="D7256" s="10" t="s">
        <v>215</v>
      </c>
      <c r="E7256" s="25">
        <v>0</v>
      </c>
      <c r="F7256" s="25">
        <v>1</v>
      </c>
      <c r="G7256" s="10" t="s">
        <v>297</v>
      </c>
      <c r="H7256" s="25">
        <f>INDEX('Appendix 1 - Team Data'!$B$12:$R$112, MATCH(C7256, 'Appendix 1 - Team Data'!$B$12:$B$112,0),4)</f>
        <v>60</v>
      </c>
      <c r="I7256" s="25">
        <f>INDEX('Appendix 1 - Team Data'!$B$12:$R$112, MATCH(D7256, 'Appendix 1 - Team Data'!$B$12:$B$112,0),4)</f>
        <v>70</v>
      </c>
      <c r="J7256" s="25">
        <f t="shared" si="114"/>
        <v>1</v>
      </c>
    </row>
    <row r="7257" spans="2:10">
      <c r="B7257" s="3">
        <v>38177</v>
      </c>
      <c r="C7257" s="10" t="s">
        <v>52</v>
      </c>
      <c r="D7257" s="10" t="s">
        <v>227</v>
      </c>
      <c r="E7257" s="25">
        <v>1</v>
      </c>
      <c r="F7257" s="25">
        <v>0</v>
      </c>
      <c r="G7257" s="10" t="s">
        <v>297</v>
      </c>
      <c r="H7257" s="25">
        <f>INDEX('Appendix 1 - Team Data'!$B$12:$R$112, MATCH(C7257, 'Appendix 1 - Team Data'!$B$12:$B$112,0),4)</f>
        <v>90</v>
      </c>
      <c r="I7257" s="25">
        <f>INDEX('Appendix 1 - Team Data'!$B$12:$R$112, MATCH(D7257, 'Appendix 1 - Team Data'!$B$12:$B$112,0),4)</f>
        <v>50</v>
      </c>
      <c r="J7257" s="25">
        <f t="shared" si="114"/>
        <v>1</v>
      </c>
    </row>
    <row r="7258" spans="2:10">
      <c r="B7258" s="3">
        <v>38178</v>
      </c>
      <c r="C7258" s="10" t="s">
        <v>30</v>
      </c>
      <c r="D7258" s="10" t="s">
        <v>41</v>
      </c>
      <c r="E7258" s="25">
        <v>0</v>
      </c>
      <c r="F7258" s="25">
        <v>1</v>
      </c>
      <c r="G7258" s="10" t="s">
        <v>297</v>
      </c>
      <c r="H7258" s="25">
        <f>INDEX('Appendix 1 - Team Data'!$B$12:$R$112, MATCH(C7258, 'Appendix 1 - Team Data'!$B$12:$B$112,0),4)</f>
        <v>90</v>
      </c>
      <c r="I7258" s="25">
        <f>INDEX('Appendix 1 - Team Data'!$B$12:$R$112, MATCH(D7258, 'Appendix 1 - Team Data'!$B$12:$B$112,0),4)</f>
        <v>80</v>
      </c>
      <c r="J7258" s="25">
        <f t="shared" si="114"/>
        <v>1</v>
      </c>
    </row>
    <row r="7259" spans="2:10">
      <c r="B7259" s="3">
        <v>38178</v>
      </c>
      <c r="C7259" s="10" t="s">
        <v>18</v>
      </c>
      <c r="D7259" s="10" t="s">
        <v>218</v>
      </c>
      <c r="E7259" s="25">
        <v>2</v>
      </c>
      <c r="F7259" s="25">
        <v>1</v>
      </c>
      <c r="G7259" s="10" t="s">
        <v>297</v>
      </c>
      <c r="H7259" s="25">
        <f>INDEX('Appendix 1 - Team Data'!$B$12:$R$112, MATCH(C7259, 'Appendix 1 - Team Data'!$B$12:$B$112,0),4)</f>
        <v>80</v>
      </c>
      <c r="I7259" s="25">
        <f>INDEX('Appendix 1 - Team Data'!$B$12:$R$112, MATCH(D7259, 'Appendix 1 - Team Data'!$B$12:$B$112,0),4)</f>
        <v>70</v>
      </c>
      <c r="J7259" s="25">
        <f t="shared" si="114"/>
        <v>1</v>
      </c>
    </row>
    <row r="7260" spans="2:10">
      <c r="B7260" s="3">
        <v>38181</v>
      </c>
      <c r="C7260" s="10" t="s">
        <v>53</v>
      </c>
      <c r="D7260" s="10" t="s">
        <v>38</v>
      </c>
      <c r="E7260" s="25">
        <v>1</v>
      </c>
      <c r="F7260" s="25">
        <v>0</v>
      </c>
      <c r="G7260" s="10" t="s">
        <v>308</v>
      </c>
      <c r="H7260" s="25">
        <f>INDEX('Appendix 1 - Team Data'!$B$12:$R$112, MATCH(C7260, 'Appendix 1 - Team Data'!$B$12:$B$112,0),4)</f>
        <v>50</v>
      </c>
      <c r="I7260" s="25">
        <f>INDEX('Appendix 1 - Team Data'!$B$12:$R$112, MATCH(D7260, 'Appendix 1 - Team Data'!$B$12:$B$112,0),4)</f>
        <v>70</v>
      </c>
      <c r="J7260" s="25">
        <f t="shared" si="114"/>
        <v>1</v>
      </c>
    </row>
    <row r="7261" spans="2:10">
      <c r="B7261" s="3">
        <v>38181</v>
      </c>
      <c r="C7261" s="10" t="s">
        <v>41</v>
      </c>
      <c r="D7261" s="10" t="s">
        <v>218</v>
      </c>
      <c r="E7261" s="25">
        <v>2</v>
      </c>
      <c r="F7261" s="25">
        <v>1</v>
      </c>
      <c r="G7261" s="10" t="s">
        <v>297</v>
      </c>
      <c r="H7261" s="25">
        <f>INDEX('Appendix 1 - Team Data'!$B$12:$R$112, MATCH(C7261, 'Appendix 1 - Team Data'!$B$12:$B$112,0),4)</f>
        <v>80</v>
      </c>
      <c r="I7261" s="25">
        <f>INDEX('Appendix 1 - Team Data'!$B$12:$R$112, MATCH(D7261, 'Appendix 1 - Team Data'!$B$12:$B$112,0),4)</f>
        <v>70</v>
      </c>
      <c r="J7261" s="25">
        <f t="shared" si="114"/>
        <v>1</v>
      </c>
    </row>
    <row r="7262" spans="2:10">
      <c r="B7262" s="3">
        <v>38182</v>
      </c>
      <c r="C7262" s="10" t="s">
        <v>35</v>
      </c>
      <c r="D7262" s="10" t="s">
        <v>215</v>
      </c>
      <c r="E7262" s="25">
        <v>1</v>
      </c>
      <c r="F7262" s="25">
        <v>2</v>
      </c>
      <c r="G7262" s="10" t="s">
        <v>297</v>
      </c>
      <c r="H7262" s="25">
        <f>INDEX('Appendix 1 - Team Data'!$B$12:$R$112, MATCH(C7262, 'Appendix 1 - Team Data'!$B$12:$B$112,0),4)</f>
        <v>90</v>
      </c>
      <c r="I7262" s="25">
        <f>INDEX('Appendix 1 - Team Data'!$B$12:$R$112, MATCH(D7262, 'Appendix 1 - Team Data'!$B$12:$B$112,0),4)</f>
        <v>70</v>
      </c>
      <c r="J7262" s="25">
        <f t="shared" si="114"/>
        <v>1</v>
      </c>
    </row>
    <row r="7263" spans="2:10">
      <c r="B7263" s="3">
        <v>38182</v>
      </c>
      <c r="C7263" s="10" t="s">
        <v>37</v>
      </c>
      <c r="D7263" s="10" t="s">
        <v>213</v>
      </c>
      <c r="E7263" s="25">
        <v>2</v>
      </c>
      <c r="F7263" s="25">
        <v>1</v>
      </c>
      <c r="G7263" s="10" t="s">
        <v>297</v>
      </c>
      <c r="H7263" s="25">
        <f>INDEX('Appendix 1 - Team Data'!$B$12:$R$112, MATCH(C7263, 'Appendix 1 - Team Data'!$B$12:$B$112,0),4)</f>
        <v>60</v>
      </c>
      <c r="I7263" s="25">
        <f>INDEX('Appendix 1 - Team Data'!$B$12:$R$112, MATCH(D7263, 'Appendix 1 - Team Data'!$B$12:$B$112,0),4)</f>
        <v>80</v>
      </c>
      <c r="J7263" s="25">
        <f t="shared" si="114"/>
        <v>1</v>
      </c>
    </row>
    <row r="7264" spans="2:10">
      <c r="B7264" s="3">
        <v>38185</v>
      </c>
      <c r="C7264" s="10" t="s">
        <v>27</v>
      </c>
      <c r="D7264" s="10" t="s">
        <v>30</v>
      </c>
      <c r="E7264" s="25">
        <v>0</v>
      </c>
      <c r="F7264" s="25">
        <v>1</v>
      </c>
      <c r="G7264" s="10" t="s">
        <v>297</v>
      </c>
      <c r="H7264" s="25">
        <f>INDEX('Appendix 1 - Team Data'!$B$12:$R$112, MATCH(C7264, 'Appendix 1 - Team Data'!$B$12:$B$112,0),4)</f>
        <v>80</v>
      </c>
      <c r="I7264" s="25">
        <f>INDEX('Appendix 1 - Team Data'!$B$12:$R$112, MATCH(D7264, 'Appendix 1 - Team Data'!$B$12:$B$112,0),4)</f>
        <v>90</v>
      </c>
      <c r="J7264" s="25">
        <f t="shared" si="114"/>
        <v>1</v>
      </c>
    </row>
    <row r="7265" spans="2:10">
      <c r="B7265" s="3">
        <v>38186</v>
      </c>
      <c r="C7265" s="10" t="s">
        <v>271</v>
      </c>
      <c r="D7265" s="10" t="s">
        <v>259</v>
      </c>
      <c r="E7265" s="25">
        <v>0</v>
      </c>
      <c r="F7265" s="25">
        <v>1</v>
      </c>
      <c r="G7265" s="10" t="s">
        <v>288</v>
      </c>
      <c r="H7265" s="25">
        <f>INDEX('Appendix 1 - Team Data'!$B$12:$R$112, MATCH(C7265, 'Appendix 1 - Team Data'!$B$12:$B$112,0),4)</f>
        <v>0</v>
      </c>
      <c r="I7265" s="25">
        <f>INDEX('Appendix 1 - Team Data'!$B$12:$R$112, MATCH(D7265, 'Appendix 1 - Team Data'!$B$12:$B$112,0),4)</f>
        <v>10</v>
      </c>
      <c r="J7265" s="25">
        <f t="shared" si="114"/>
        <v>1</v>
      </c>
    </row>
    <row r="7266" spans="2:10">
      <c r="B7266" s="3">
        <v>38186</v>
      </c>
      <c r="C7266" s="10" t="s">
        <v>245</v>
      </c>
      <c r="D7266" s="10" t="s">
        <v>240</v>
      </c>
      <c r="E7266" s="25">
        <v>0</v>
      </c>
      <c r="F7266" s="25">
        <v>1</v>
      </c>
      <c r="G7266" s="10" t="s">
        <v>298</v>
      </c>
      <c r="H7266" s="25">
        <f>INDEX('Appendix 1 - Team Data'!$B$12:$R$112, MATCH(C7266, 'Appendix 1 - Team Data'!$B$12:$B$112,0),4)</f>
        <v>30</v>
      </c>
      <c r="I7266" s="25">
        <f>INDEX('Appendix 1 - Team Data'!$B$12:$R$112, MATCH(D7266, 'Appendix 1 - Team Data'!$B$12:$B$112,0),4)</f>
        <v>30</v>
      </c>
      <c r="J7266" s="25">
        <f t="shared" si="114"/>
        <v>1</v>
      </c>
    </row>
    <row r="7267" spans="2:10">
      <c r="B7267" s="3">
        <v>38188</v>
      </c>
      <c r="C7267" s="10" t="s">
        <v>53</v>
      </c>
      <c r="D7267" s="10" t="s">
        <v>253</v>
      </c>
      <c r="E7267" s="25">
        <v>1</v>
      </c>
      <c r="F7267" s="25">
        <v>0</v>
      </c>
      <c r="G7267" s="10" t="s">
        <v>298</v>
      </c>
      <c r="H7267" s="25">
        <f>INDEX('Appendix 1 - Team Data'!$B$12:$R$112, MATCH(C7267, 'Appendix 1 - Team Data'!$B$12:$B$112,0),4)</f>
        <v>50</v>
      </c>
      <c r="I7267" s="25">
        <f>INDEX('Appendix 1 - Team Data'!$B$12:$R$112, MATCH(D7267, 'Appendix 1 - Team Data'!$B$12:$B$112,0),4)</f>
        <v>20</v>
      </c>
      <c r="J7267" s="25">
        <f t="shared" si="114"/>
        <v>1</v>
      </c>
    </row>
    <row r="7268" spans="2:10">
      <c r="B7268" s="3">
        <v>38190</v>
      </c>
      <c r="C7268" s="10" t="s">
        <v>240</v>
      </c>
      <c r="D7268" s="10" t="s">
        <v>16</v>
      </c>
      <c r="E7268" s="25">
        <v>1</v>
      </c>
      <c r="F7268" s="25">
        <v>0</v>
      </c>
      <c r="G7268" s="10" t="s">
        <v>298</v>
      </c>
      <c r="H7268" s="25">
        <f>INDEX('Appendix 1 - Team Data'!$B$12:$R$112, MATCH(C7268, 'Appendix 1 - Team Data'!$B$12:$B$112,0),4)</f>
        <v>30</v>
      </c>
      <c r="I7268" s="25">
        <f>INDEX('Appendix 1 - Team Data'!$B$12:$R$112, MATCH(D7268, 'Appendix 1 - Team Data'!$B$12:$B$112,0),4)</f>
        <v>30</v>
      </c>
      <c r="J7268" s="25">
        <f t="shared" si="114"/>
        <v>1</v>
      </c>
    </row>
    <row r="7269" spans="2:10">
      <c r="B7269" s="3">
        <v>38192</v>
      </c>
      <c r="C7269" s="10" t="s">
        <v>52</v>
      </c>
      <c r="D7269" s="10" t="s">
        <v>18</v>
      </c>
      <c r="E7269" s="25">
        <v>1</v>
      </c>
      <c r="F7269" s="25">
        <v>2</v>
      </c>
      <c r="G7269" s="10" t="s">
        <v>297</v>
      </c>
      <c r="H7269" s="25">
        <f>INDEX('Appendix 1 - Team Data'!$B$12:$R$112, MATCH(C7269, 'Appendix 1 - Team Data'!$B$12:$B$112,0),4)</f>
        <v>90</v>
      </c>
      <c r="I7269" s="25">
        <f>INDEX('Appendix 1 - Team Data'!$B$12:$R$112, MATCH(D7269, 'Appendix 1 - Team Data'!$B$12:$B$112,0),4)</f>
        <v>80</v>
      </c>
      <c r="J7269" s="25">
        <f t="shared" si="114"/>
        <v>1</v>
      </c>
    </row>
    <row r="7270" spans="2:10">
      <c r="B7270" s="3">
        <v>38193</v>
      </c>
      <c r="C7270" s="10" t="s">
        <v>248</v>
      </c>
      <c r="D7270" s="10" t="s">
        <v>270</v>
      </c>
      <c r="E7270" s="25">
        <v>1</v>
      </c>
      <c r="F7270" s="25">
        <v>0</v>
      </c>
      <c r="G7270" s="10" t="s">
        <v>298</v>
      </c>
      <c r="H7270" s="25">
        <f>INDEX('Appendix 1 - Team Data'!$B$12:$R$112, MATCH(C7270, 'Appendix 1 - Team Data'!$B$12:$B$112,0),4)</f>
        <v>30</v>
      </c>
      <c r="I7270" s="25">
        <f>INDEX('Appendix 1 - Team Data'!$B$12:$R$112, MATCH(D7270, 'Appendix 1 - Team Data'!$B$12:$B$112,0),4)</f>
        <v>0</v>
      </c>
      <c r="J7270" s="25">
        <f t="shared" si="114"/>
        <v>1</v>
      </c>
    </row>
    <row r="7271" spans="2:10">
      <c r="B7271" s="3">
        <v>38194</v>
      </c>
      <c r="C7271" s="10" t="s">
        <v>16</v>
      </c>
      <c r="D7271" s="10" t="s">
        <v>245</v>
      </c>
      <c r="E7271" s="25">
        <v>1</v>
      </c>
      <c r="F7271" s="25">
        <v>2</v>
      </c>
      <c r="G7271" s="10" t="s">
        <v>298</v>
      </c>
      <c r="H7271" s="25">
        <f>INDEX('Appendix 1 - Team Data'!$B$12:$R$112, MATCH(C7271, 'Appendix 1 - Team Data'!$B$12:$B$112,0),4)</f>
        <v>30</v>
      </c>
      <c r="I7271" s="25">
        <f>INDEX('Appendix 1 - Team Data'!$B$12:$R$112, MATCH(D7271, 'Appendix 1 - Team Data'!$B$12:$B$112,0),4)</f>
        <v>30</v>
      </c>
      <c r="J7271" s="25">
        <f t="shared" si="114"/>
        <v>1</v>
      </c>
    </row>
    <row r="7272" spans="2:10">
      <c r="B7272" s="3">
        <v>38199</v>
      </c>
      <c r="C7272" s="10" t="s">
        <v>43</v>
      </c>
      <c r="D7272" s="10" t="s">
        <v>23</v>
      </c>
      <c r="E7272" s="25">
        <v>3</v>
      </c>
      <c r="F7272" s="25">
        <v>4</v>
      </c>
      <c r="G7272" s="10" t="s">
        <v>298</v>
      </c>
      <c r="H7272" s="25">
        <f>INDEX('Appendix 1 - Team Data'!$B$12:$R$112, MATCH(C7272, 'Appendix 1 - Team Data'!$B$12:$B$112,0),4)</f>
        <v>70</v>
      </c>
      <c r="I7272" s="25">
        <f>INDEX('Appendix 1 - Team Data'!$B$12:$R$112, MATCH(D7272, 'Appendix 1 - Team Data'!$B$12:$B$112,0),4)</f>
        <v>70</v>
      </c>
      <c r="J7272" s="25">
        <f t="shared" si="114"/>
        <v>1</v>
      </c>
    </row>
    <row r="7273" spans="2:10">
      <c r="B7273" s="3">
        <v>38217</v>
      </c>
      <c r="C7273" s="10" t="s">
        <v>32</v>
      </c>
      <c r="D7273" s="10" t="s">
        <v>252</v>
      </c>
      <c r="E7273" s="25">
        <v>1</v>
      </c>
      <c r="F7273" s="25">
        <v>0</v>
      </c>
      <c r="G7273" s="10" t="s">
        <v>288</v>
      </c>
      <c r="H7273" s="25">
        <f>INDEX('Appendix 1 - Team Data'!$B$12:$R$112, MATCH(C7273, 'Appendix 1 - Team Data'!$B$12:$B$112,0),4)</f>
        <v>80</v>
      </c>
      <c r="I7273" s="25">
        <f>INDEX('Appendix 1 - Team Data'!$B$12:$R$112, MATCH(D7273, 'Appendix 1 - Team Data'!$B$12:$B$112,0),4)</f>
        <v>20</v>
      </c>
      <c r="J7273" s="25">
        <f t="shared" si="114"/>
        <v>1</v>
      </c>
    </row>
    <row r="7274" spans="2:10">
      <c r="B7274" s="3">
        <v>38217</v>
      </c>
      <c r="C7274" s="10" t="s">
        <v>271</v>
      </c>
      <c r="D7274" s="10" t="s">
        <v>46</v>
      </c>
      <c r="E7274" s="25">
        <v>2</v>
      </c>
      <c r="F7274" s="25">
        <v>1</v>
      </c>
      <c r="G7274" s="10" t="s">
        <v>289</v>
      </c>
      <c r="H7274" s="25">
        <f>INDEX('Appendix 1 - Team Data'!$B$12:$R$112, MATCH(C7274, 'Appendix 1 - Team Data'!$B$12:$B$112,0),4)</f>
        <v>0</v>
      </c>
      <c r="I7274" s="25">
        <f>INDEX('Appendix 1 - Team Data'!$B$12:$R$112, MATCH(D7274, 'Appendix 1 - Team Data'!$B$12:$B$112,0),4)</f>
        <v>50</v>
      </c>
      <c r="J7274" s="25">
        <f t="shared" si="114"/>
        <v>1</v>
      </c>
    </row>
    <row r="7275" spans="2:10">
      <c r="B7275" s="3">
        <v>38217</v>
      </c>
      <c r="C7275" s="10" t="s">
        <v>53</v>
      </c>
      <c r="D7275" s="10" t="s">
        <v>30</v>
      </c>
      <c r="E7275" s="25">
        <v>1</v>
      </c>
      <c r="F7275" s="25">
        <v>2</v>
      </c>
      <c r="G7275" s="10" t="s">
        <v>288</v>
      </c>
      <c r="H7275" s="25">
        <f>INDEX('Appendix 1 - Team Data'!$B$12:$R$112, MATCH(C7275, 'Appendix 1 - Team Data'!$B$12:$B$112,0),4)</f>
        <v>50</v>
      </c>
      <c r="I7275" s="25">
        <f>INDEX('Appendix 1 - Team Data'!$B$12:$R$112, MATCH(D7275, 'Appendix 1 - Team Data'!$B$12:$B$112,0),4)</f>
        <v>90</v>
      </c>
      <c r="J7275" s="25">
        <f t="shared" si="114"/>
        <v>1</v>
      </c>
    </row>
    <row r="7276" spans="2:10">
      <c r="B7276" s="3">
        <v>38217</v>
      </c>
      <c r="C7276" s="10" t="s">
        <v>228</v>
      </c>
      <c r="D7276" s="10" t="s">
        <v>244</v>
      </c>
      <c r="E7276" s="25">
        <v>2</v>
      </c>
      <c r="F7276" s="25">
        <v>1</v>
      </c>
      <c r="G7276" s="10" t="s">
        <v>289</v>
      </c>
      <c r="H7276" s="25">
        <f>INDEX('Appendix 1 - Team Data'!$B$12:$R$112, MATCH(C7276, 'Appendix 1 - Team Data'!$B$12:$B$112,0),4)</f>
        <v>50</v>
      </c>
      <c r="I7276" s="25">
        <f>INDEX('Appendix 1 - Team Data'!$B$12:$R$112, MATCH(D7276, 'Appendix 1 - Team Data'!$B$12:$B$112,0),4)</f>
        <v>30</v>
      </c>
      <c r="J7276" s="25">
        <f t="shared" si="114"/>
        <v>1</v>
      </c>
    </row>
    <row r="7277" spans="2:10">
      <c r="B7277" s="3">
        <v>38217</v>
      </c>
      <c r="C7277" s="10" t="s">
        <v>51</v>
      </c>
      <c r="D7277" s="10" t="s">
        <v>243</v>
      </c>
      <c r="E7277" s="25">
        <v>1</v>
      </c>
      <c r="F7277" s="25">
        <v>2</v>
      </c>
      <c r="G7277" s="10" t="s">
        <v>288</v>
      </c>
      <c r="H7277" s="25">
        <f>INDEX('Appendix 1 - Team Data'!$B$12:$R$112, MATCH(C7277, 'Appendix 1 - Team Data'!$B$12:$B$112,0),4)</f>
        <v>70</v>
      </c>
      <c r="I7277" s="25">
        <f>INDEX('Appendix 1 - Team Data'!$B$12:$R$112, MATCH(D7277, 'Appendix 1 - Team Data'!$B$12:$B$112,0),4)</f>
        <v>30</v>
      </c>
      <c r="J7277" s="25">
        <f t="shared" si="114"/>
        <v>1</v>
      </c>
    </row>
    <row r="7278" spans="2:10">
      <c r="B7278" s="3">
        <v>38217</v>
      </c>
      <c r="C7278" s="10" t="s">
        <v>21</v>
      </c>
      <c r="D7278" s="10" t="s">
        <v>220</v>
      </c>
      <c r="E7278" s="25">
        <v>3</v>
      </c>
      <c r="F7278" s="25">
        <v>2</v>
      </c>
      <c r="G7278" s="10" t="s">
        <v>288</v>
      </c>
      <c r="H7278" s="25">
        <f>INDEX('Appendix 1 - Team Data'!$B$12:$R$112, MATCH(C7278, 'Appendix 1 - Team Data'!$B$12:$B$112,0),4)</f>
        <v>90</v>
      </c>
      <c r="I7278" s="25">
        <f>INDEX('Appendix 1 - Team Data'!$B$12:$R$112, MATCH(D7278, 'Appendix 1 - Team Data'!$B$12:$B$112,0),4)</f>
        <v>60</v>
      </c>
      <c r="J7278" s="25">
        <f t="shared" si="114"/>
        <v>1</v>
      </c>
    </row>
    <row r="7279" spans="2:10">
      <c r="B7279" s="3">
        <v>38217</v>
      </c>
      <c r="C7279" s="10" t="s">
        <v>225</v>
      </c>
      <c r="D7279" s="10" t="s">
        <v>261</v>
      </c>
      <c r="E7279" s="25">
        <v>1</v>
      </c>
      <c r="F7279" s="25">
        <v>2</v>
      </c>
      <c r="G7279" s="10" t="s">
        <v>288</v>
      </c>
      <c r="H7279" s="25">
        <f>INDEX('Appendix 1 - Team Data'!$B$12:$R$112, MATCH(C7279, 'Appendix 1 - Team Data'!$B$12:$B$112,0),4)</f>
        <v>60</v>
      </c>
      <c r="I7279" s="25">
        <f>INDEX('Appendix 1 - Team Data'!$B$12:$R$112, MATCH(D7279, 'Appendix 1 - Team Data'!$B$12:$B$112,0),4)</f>
        <v>10</v>
      </c>
      <c r="J7279" s="25">
        <f t="shared" si="114"/>
        <v>1</v>
      </c>
    </row>
    <row r="7280" spans="2:10">
      <c r="B7280" s="3">
        <v>38234</v>
      </c>
      <c r="C7280" s="10" t="s">
        <v>239</v>
      </c>
      <c r="D7280" s="10" t="s">
        <v>230</v>
      </c>
      <c r="E7280" s="25">
        <v>2</v>
      </c>
      <c r="F7280" s="25">
        <v>1</v>
      </c>
      <c r="G7280" s="10" t="s">
        <v>289</v>
      </c>
      <c r="H7280" s="25">
        <f>INDEX('Appendix 1 - Team Data'!$B$12:$R$112, MATCH(C7280, 'Appendix 1 - Team Data'!$B$12:$B$112,0),4)</f>
        <v>40</v>
      </c>
      <c r="I7280" s="25">
        <f>INDEX('Appendix 1 - Team Data'!$B$12:$R$112, MATCH(D7280, 'Appendix 1 - Team Data'!$B$12:$B$112,0),4)</f>
        <v>50</v>
      </c>
      <c r="J7280" s="25">
        <f t="shared" si="114"/>
        <v>1</v>
      </c>
    </row>
    <row r="7281" spans="2:10">
      <c r="B7281" s="3">
        <v>38234</v>
      </c>
      <c r="C7281" s="10" t="s">
        <v>211</v>
      </c>
      <c r="D7281" s="10" t="s">
        <v>246</v>
      </c>
      <c r="E7281" s="25">
        <v>2</v>
      </c>
      <c r="F7281" s="25">
        <v>1</v>
      </c>
      <c r="G7281" s="10" t="s">
        <v>289</v>
      </c>
      <c r="H7281" s="25">
        <f>INDEX('Appendix 1 - Team Data'!$B$12:$R$112, MATCH(C7281, 'Appendix 1 - Team Data'!$B$12:$B$112,0),4)</f>
        <v>90</v>
      </c>
      <c r="I7281" s="25">
        <f>INDEX('Appendix 1 - Team Data'!$B$12:$R$112, MATCH(D7281, 'Appendix 1 - Team Data'!$B$12:$B$112,0),4)</f>
        <v>30</v>
      </c>
      <c r="J7281" s="25">
        <f t="shared" si="114"/>
        <v>1</v>
      </c>
    </row>
    <row r="7282" spans="2:10">
      <c r="B7282" s="3">
        <v>38234</v>
      </c>
      <c r="C7282" s="10" t="s">
        <v>247</v>
      </c>
      <c r="D7282" s="10" t="s">
        <v>46</v>
      </c>
      <c r="E7282" s="25">
        <v>1</v>
      </c>
      <c r="F7282" s="25">
        <v>2</v>
      </c>
      <c r="G7282" s="10" t="s">
        <v>289</v>
      </c>
      <c r="H7282" s="25">
        <f>INDEX('Appendix 1 - Team Data'!$B$12:$R$112, MATCH(C7282, 'Appendix 1 - Team Data'!$B$12:$B$112,0),4)</f>
        <v>30</v>
      </c>
      <c r="I7282" s="25">
        <f>INDEX('Appendix 1 - Team Data'!$B$12:$R$112, MATCH(D7282, 'Appendix 1 - Team Data'!$B$12:$B$112,0),4)</f>
        <v>50</v>
      </c>
      <c r="J7282" s="25">
        <f t="shared" si="114"/>
        <v>1</v>
      </c>
    </row>
    <row r="7283" spans="2:10">
      <c r="B7283" s="3">
        <v>38234</v>
      </c>
      <c r="C7283" s="10" t="s">
        <v>228</v>
      </c>
      <c r="D7283" s="10" t="s">
        <v>256</v>
      </c>
      <c r="E7283" s="25">
        <v>2</v>
      </c>
      <c r="F7283" s="25">
        <v>1</v>
      </c>
      <c r="G7283" s="10" t="s">
        <v>289</v>
      </c>
      <c r="H7283" s="25">
        <f>INDEX('Appendix 1 - Team Data'!$B$12:$R$112, MATCH(C7283, 'Appendix 1 - Team Data'!$B$12:$B$112,0),4)</f>
        <v>50</v>
      </c>
      <c r="I7283" s="25">
        <f>INDEX('Appendix 1 - Team Data'!$B$12:$R$112, MATCH(D7283, 'Appendix 1 - Team Data'!$B$12:$B$112,0),4)</f>
        <v>20</v>
      </c>
      <c r="J7283" s="25">
        <f t="shared" si="114"/>
        <v>1</v>
      </c>
    </row>
    <row r="7284" spans="2:10">
      <c r="B7284" s="3">
        <v>38235</v>
      </c>
      <c r="C7284" s="10" t="s">
        <v>17</v>
      </c>
      <c r="D7284" s="10" t="s">
        <v>231</v>
      </c>
      <c r="E7284" s="25">
        <v>3</v>
      </c>
      <c r="F7284" s="25">
        <v>2</v>
      </c>
      <c r="G7284" s="10" t="s">
        <v>289</v>
      </c>
      <c r="H7284" s="25">
        <f>INDEX('Appendix 1 - Team Data'!$B$12:$R$112, MATCH(C7284, 'Appendix 1 - Team Data'!$B$12:$B$112,0),4)</f>
        <v>50</v>
      </c>
      <c r="I7284" s="25">
        <f>INDEX('Appendix 1 - Team Data'!$B$12:$R$112, MATCH(D7284, 'Appendix 1 - Team Data'!$B$12:$B$112,0),4)</f>
        <v>40</v>
      </c>
      <c r="J7284" s="25">
        <f t="shared" si="114"/>
        <v>1</v>
      </c>
    </row>
    <row r="7285" spans="2:10">
      <c r="B7285" s="3">
        <v>38235</v>
      </c>
      <c r="C7285" s="10" t="s">
        <v>259</v>
      </c>
      <c r="D7285" s="10" t="s">
        <v>37</v>
      </c>
      <c r="E7285" s="25">
        <v>2</v>
      </c>
      <c r="F7285" s="25">
        <v>1</v>
      </c>
      <c r="G7285" s="10" t="s">
        <v>289</v>
      </c>
      <c r="H7285" s="25">
        <f>INDEX('Appendix 1 - Team Data'!$B$12:$R$112, MATCH(C7285, 'Appendix 1 - Team Data'!$B$12:$B$112,0),4)</f>
        <v>10</v>
      </c>
      <c r="I7285" s="25">
        <f>INDEX('Appendix 1 - Team Data'!$B$12:$R$112, MATCH(D7285, 'Appendix 1 - Team Data'!$B$12:$B$112,0),4)</f>
        <v>60</v>
      </c>
      <c r="J7285" s="25">
        <f t="shared" si="114"/>
        <v>1</v>
      </c>
    </row>
    <row r="7286" spans="2:10">
      <c r="B7286" s="3">
        <v>38235</v>
      </c>
      <c r="C7286" s="10" t="s">
        <v>215</v>
      </c>
      <c r="D7286" s="10" t="s">
        <v>220</v>
      </c>
      <c r="E7286" s="25">
        <v>1</v>
      </c>
      <c r="F7286" s="25">
        <v>0</v>
      </c>
      <c r="G7286" s="10" t="s">
        <v>289</v>
      </c>
      <c r="H7286" s="25">
        <f>INDEX('Appendix 1 - Team Data'!$B$12:$R$112, MATCH(C7286, 'Appendix 1 - Team Data'!$B$12:$B$112,0),4)</f>
        <v>70</v>
      </c>
      <c r="I7286" s="25">
        <f>INDEX('Appendix 1 - Team Data'!$B$12:$R$112, MATCH(D7286, 'Appendix 1 - Team Data'!$B$12:$B$112,0),4)</f>
        <v>60</v>
      </c>
      <c r="J7286" s="25">
        <f t="shared" si="114"/>
        <v>1</v>
      </c>
    </row>
    <row r="7287" spans="2:10">
      <c r="B7287" s="3">
        <v>38235</v>
      </c>
      <c r="C7287" s="10" t="s">
        <v>18</v>
      </c>
      <c r="D7287" s="10" t="s">
        <v>218</v>
      </c>
      <c r="E7287" s="25">
        <v>1</v>
      </c>
      <c r="F7287" s="25">
        <v>0</v>
      </c>
      <c r="G7287" s="10" t="s">
        <v>289</v>
      </c>
      <c r="H7287" s="25">
        <f>INDEX('Appendix 1 - Team Data'!$B$12:$R$112, MATCH(C7287, 'Appendix 1 - Team Data'!$B$12:$B$112,0),4)</f>
        <v>80</v>
      </c>
      <c r="I7287" s="25">
        <f>INDEX('Appendix 1 - Team Data'!$B$12:$R$112, MATCH(D7287, 'Appendix 1 - Team Data'!$B$12:$B$112,0),4)</f>
        <v>70</v>
      </c>
      <c r="J7287" s="25">
        <f t="shared" si="114"/>
        <v>1</v>
      </c>
    </row>
    <row r="7288" spans="2:10">
      <c r="B7288" s="3">
        <v>38238</v>
      </c>
      <c r="C7288" s="10" t="s">
        <v>37</v>
      </c>
      <c r="D7288" s="10" t="s">
        <v>255</v>
      </c>
      <c r="E7288" s="25">
        <v>1</v>
      </c>
      <c r="F7288" s="25">
        <v>0</v>
      </c>
      <c r="G7288" s="10" t="s">
        <v>289</v>
      </c>
      <c r="H7288" s="25">
        <f>INDEX('Appendix 1 - Team Data'!$B$12:$R$112, MATCH(C7288, 'Appendix 1 - Team Data'!$B$12:$B$112,0),4)</f>
        <v>60</v>
      </c>
      <c r="I7288" s="25">
        <f>INDEX('Appendix 1 - Team Data'!$B$12:$R$112, MATCH(D7288, 'Appendix 1 - Team Data'!$B$12:$B$112,0),4)</f>
        <v>20</v>
      </c>
      <c r="J7288" s="25">
        <f t="shared" si="114"/>
        <v>1</v>
      </c>
    </row>
    <row r="7289" spans="2:10">
      <c r="B7289" s="3">
        <v>38238</v>
      </c>
      <c r="C7289" s="10" t="s">
        <v>236</v>
      </c>
      <c r="D7289" s="10" t="s">
        <v>31</v>
      </c>
      <c r="E7289" s="25">
        <v>3</v>
      </c>
      <c r="F7289" s="25">
        <v>2</v>
      </c>
      <c r="G7289" s="10" t="s">
        <v>289</v>
      </c>
      <c r="H7289" s="25">
        <f>INDEX('Appendix 1 - Team Data'!$B$12:$R$112, MATCH(C7289, 'Appendix 1 - Team Data'!$B$12:$B$112,0),4)</f>
        <v>40</v>
      </c>
      <c r="I7289" s="25">
        <f>INDEX('Appendix 1 - Team Data'!$B$12:$R$112, MATCH(D7289, 'Appendix 1 - Team Data'!$B$12:$B$112,0),4)</f>
        <v>70</v>
      </c>
      <c r="J7289" s="25">
        <f t="shared" si="114"/>
        <v>1</v>
      </c>
    </row>
    <row r="7290" spans="2:10">
      <c r="B7290" s="3">
        <v>38238</v>
      </c>
      <c r="C7290" s="10" t="s">
        <v>50</v>
      </c>
      <c r="D7290" s="10" t="s">
        <v>48</v>
      </c>
      <c r="E7290" s="25">
        <v>1</v>
      </c>
      <c r="F7290" s="25">
        <v>2</v>
      </c>
      <c r="G7290" s="10" t="s">
        <v>289</v>
      </c>
      <c r="H7290" s="25">
        <f>INDEX('Appendix 1 - Team Data'!$B$12:$R$112, MATCH(C7290, 'Appendix 1 - Team Data'!$B$12:$B$112,0),4)</f>
        <v>80</v>
      </c>
      <c r="I7290" s="25">
        <f>INDEX('Appendix 1 - Team Data'!$B$12:$R$112, MATCH(D7290, 'Appendix 1 - Team Data'!$B$12:$B$112,0),4)</f>
        <v>90</v>
      </c>
      <c r="J7290" s="25">
        <f t="shared" si="114"/>
        <v>1</v>
      </c>
    </row>
    <row r="7291" spans="2:10">
      <c r="B7291" s="3">
        <v>38238</v>
      </c>
      <c r="C7291" s="10" t="s">
        <v>42</v>
      </c>
      <c r="D7291" s="10" t="s">
        <v>32</v>
      </c>
      <c r="E7291" s="25">
        <v>0</v>
      </c>
      <c r="F7291" s="25">
        <v>1</v>
      </c>
      <c r="G7291" s="10" t="s">
        <v>289</v>
      </c>
      <c r="H7291" s="25">
        <f>INDEX('Appendix 1 - Team Data'!$B$12:$R$112, MATCH(C7291, 'Appendix 1 - Team Data'!$B$12:$B$112,0),4)</f>
        <v>80</v>
      </c>
      <c r="I7291" s="25">
        <f>INDEX('Appendix 1 - Team Data'!$B$12:$R$112, MATCH(D7291, 'Appendix 1 - Team Data'!$B$12:$B$112,0),4)</f>
        <v>80</v>
      </c>
      <c r="J7291" s="25">
        <f t="shared" si="114"/>
        <v>1</v>
      </c>
    </row>
    <row r="7292" spans="2:10">
      <c r="B7292" s="3">
        <v>38267</v>
      </c>
      <c r="C7292" s="10" t="s">
        <v>253</v>
      </c>
      <c r="D7292" s="10" t="s">
        <v>245</v>
      </c>
      <c r="E7292" s="25">
        <v>1</v>
      </c>
      <c r="F7292" s="25">
        <v>0</v>
      </c>
      <c r="G7292" s="10" t="s">
        <v>288</v>
      </c>
      <c r="H7292" s="25">
        <f>INDEX('Appendix 1 - Team Data'!$B$12:$R$112, MATCH(C7292, 'Appendix 1 - Team Data'!$B$12:$B$112,0),4)</f>
        <v>20</v>
      </c>
      <c r="I7292" s="25">
        <f>INDEX('Appendix 1 - Team Data'!$B$12:$R$112, MATCH(D7292, 'Appendix 1 - Team Data'!$B$12:$B$112,0),4)</f>
        <v>30</v>
      </c>
      <c r="J7292" s="25">
        <f t="shared" si="114"/>
        <v>1</v>
      </c>
    </row>
    <row r="7293" spans="2:10">
      <c r="B7293" s="3">
        <v>38268</v>
      </c>
      <c r="C7293" s="10" t="s">
        <v>265</v>
      </c>
      <c r="D7293" s="10" t="s">
        <v>17</v>
      </c>
      <c r="E7293" s="25">
        <v>2</v>
      </c>
      <c r="F7293" s="25">
        <v>1</v>
      </c>
      <c r="G7293" s="10" t="s">
        <v>289</v>
      </c>
      <c r="H7293" s="25">
        <f>INDEX('Appendix 1 - Team Data'!$B$12:$R$112, MATCH(C7293, 'Appendix 1 - Team Data'!$B$12:$B$112,0),4)</f>
        <v>10</v>
      </c>
      <c r="I7293" s="25">
        <f>INDEX('Appendix 1 - Team Data'!$B$12:$R$112, MATCH(D7293, 'Appendix 1 - Team Data'!$B$12:$B$112,0),4)</f>
        <v>50</v>
      </c>
      <c r="J7293" s="25">
        <f t="shared" si="114"/>
        <v>1</v>
      </c>
    </row>
    <row r="7294" spans="2:10">
      <c r="B7294" s="3">
        <v>38268</v>
      </c>
      <c r="C7294" s="10" t="s">
        <v>270</v>
      </c>
      <c r="D7294" s="10" t="s">
        <v>241</v>
      </c>
      <c r="E7294" s="25">
        <v>1</v>
      </c>
      <c r="F7294" s="25">
        <v>2</v>
      </c>
      <c r="G7294" s="10" t="s">
        <v>288</v>
      </c>
      <c r="H7294" s="25">
        <f>INDEX('Appendix 1 - Team Data'!$B$12:$R$112, MATCH(C7294, 'Appendix 1 - Team Data'!$B$12:$B$112,0),4)</f>
        <v>0</v>
      </c>
      <c r="I7294" s="25">
        <f>INDEX('Appendix 1 - Team Data'!$B$12:$R$112, MATCH(D7294, 'Appendix 1 - Team Data'!$B$12:$B$112,0),4)</f>
        <v>30</v>
      </c>
      <c r="J7294" s="25">
        <f t="shared" si="114"/>
        <v>1</v>
      </c>
    </row>
    <row r="7295" spans="2:10">
      <c r="B7295" s="3">
        <v>38269</v>
      </c>
      <c r="C7295" s="10" t="s">
        <v>227</v>
      </c>
      <c r="D7295" s="10" t="s">
        <v>27</v>
      </c>
      <c r="E7295" s="25">
        <v>1</v>
      </c>
      <c r="F7295" s="25">
        <v>0</v>
      </c>
      <c r="G7295" s="10" t="s">
        <v>289</v>
      </c>
      <c r="H7295" s="25">
        <f>INDEX('Appendix 1 - Team Data'!$B$12:$R$112, MATCH(C7295, 'Appendix 1 - Team Data'!$B$12:$B$112,0),4)</f>
        <v>50</v>
      </c>
      <c r="I7295" s="25">
        <f>INDEX('Appendix 1 - Team Data'!$B$12:$R$112, MATCH(D7295, 'Appendix 1 - Team Data'!$B$12:$B$112,0),4)</f>
        <v>80</v>
      </c>
      <c r="J7295" s="25">
        <f t="shared" si="114"/>
        <v>1</v>
      </c>
    </row>
    <row r="7296" spans="2:10">
      <c r="B7296" s="3">
        <v>38269</v>
      </c>
      <c r="C7296" s="10" t="s">
        <v>276</v>
      </c>
      <c r="D7296" s="10" t="s">
        <v>238</v>
      </c>
      <c r="E7296" s="25">
        <v>1</v>
      </c>
      <c r="F7296" s="25">
        <v>0</v>
      </c>
      <c r="G7296" s="10" t="s">
        <v>289</v>
      </c>
      <c r="H7296" s="25">
        <f>INDEX('Appendix 1 - Team Data'!$B$12:$R$112, MATCH(C7296, 'Appendix 1 - Team Data'!$B$12:$B$112,0),4)</f>
        <v>0</v>
      </c>
      <c r="I7296" s="25">
        <f>INDEX('Appendix 1 - Team Data'!$B$12:$R$112, MATCH(D7296, 'Appendix 1 - Team Data'!$B$12:$B$112,0),4)</f>
        <v>40</v>
      </c>
      <c r="J7296" s="25">
        <f t="shared" si="114"/>
        <v>1</v>
      </c>
    </row>
    <row r="7297" spans="2:10">
      <c r="B7297" s="3">
        <v>38269</v>
      </c>
      <c r="C7297" s="10" t="s">
        <v>222</v>
      </c>
      <c r="D7297" s="10" t="s">
        <v>246</v>
      </c>
      <c r="E7297" s="25">
        <v>0</v>
      </c>
      <c r="F7297" s="25">
        <v>1</v>
      </c>
      <c r="G7297" s="10" t="s">
        <v>289</v>
      </c>
      <c r="H7297" s="25">
        <f>INDEX('Appendix 1 - Team Data'!$B$12:$R$112, MATCH(C7297, 'Appendix 1 - Team Data'!$B$12:$B$112,0),4)</f>
        <v>60</v>
      </c>
      <c r="I7297" s="25">
        <f>INDEX('Appendix 1 - Team Data'!$B$12:$R$112, MATCH(D7297, 'Appendix 1 - Team Data'!$B$12:$B$112,0),4)</f>
        <v>30</v>
      </c>
      <c r="J7297" s="25">
        <f t="shared" si="114"/>
        <v>1</v>
      </c>
    </row>
    <row r="7298" spans="2:10">
      <c r="B7298" s="3">
        <v>38269</v>
      </c>
      <c r="C7298" s="10" t="s">
        <v>232</v>
      </c>
      <c r="D7298" s="10" t="s">
        <v>211</v>
      </c>
      <c r="E7298" s="25">
        <v>1</v>
      </c>
      <c r="F7298" s="25">
        <v>0</v>
      </c>
      <c r="G7298" s="10" t="s">
        <v>289</v>
      </c>
      <c r="H7298" s="25">
        <f>INDEX('Appendix 1 - Team Data'!$B$12:$R$112, MATCH(C7298, 'Appendix 1 - Team Data'!$B$12:$B$112,0),4)</f>
        <v>40</v>
      </c>
      <c r="I7298" s="25">
        <f>INDEX('Appendix 1 - Team Data'!$B$12:$R$112, MATCH(D7298, 'Appendix 1 - Team Data'!$B$12:$B$112,0),4)</f>
        <v>90</v>
      </c>
      <c r="J7298" s="25">
        <f t="shared" si="114"/>
        <v>1</v>
      </c>
    </row>
    <row r="7299" spans="2:10">
      <c r="B7299" s="3">
        <v>38270</v>
      </c>
      <c r="C7299" s="10" t="s">
        <v>269</v>
      </c>
      <c r="D7299" s="10" t="s">
        <v>250</v>
      </c>
      <c r="E7299" s="25">
        <v>0</v>
      </c>
      <c r="F7299" s="25">
        <v>1</v>
      </c>
      <c r="G7299" s="10" t="s">
        <v>289</v>
      </c>
      <c r="H7299" s="25">
        <f>INDEX('Appendix 1 - Team Data'!$B$12:$R$112, MATCH(C7299, 'Appendix 1 - Team Data'!$B$12:$B$112,0),4)</f>
        <v>0</v>
      </c>
      <c r="I7299" s="25">
        <f>INDEX('Appendix 1 - Team Data'!$B$12:$R$112, MATCH(D7299, 'Appendix 1 - Team Data'!$B$12:$B$112,0),4)</f>
        <v>20</v>
      </c>
      <c r="J7299" s="25">
        <f t="shared" si="114"/>
        <v>1</v>
      </c>
    </row>
    <row r="7300" spans="2:10">
      <c r="B7300" s="3">
        <v>38273</v>
      </c>
      <c r="C7300" s="10" t="s">
        <v>259</v>
      </c>
      <c r="D7300" s="10" t="s">
        <v>237</v>
      </c>
      <c r="E7300" s="25">
        <v>1</v>
      </c>
      <c r="F7300" s="25">
        <v>0</v>
      </c>
      <c r="G7300" s="10" t="s">
        <v>289</v>
      </c>
      <c r="H7300" s="25">
        <f>INDEX('Appendix 1 - Team Data'!$B$12:$R$112, MATCH(C7300, 'Appendix 1 - Team Data'!$B$12:$B$112,0),4)</f>
        <v>10</v>
      </c>
      <c r="I7300" s="25">
        <f>INDEX('Appendix 1 - Team Data'!$B$12:$R$112, MATCH(D7300, 'Appendix 1 - Team Data'!$B$12:$B$112,0),4)</f>
        <v>40</v>
      </c>
      <c r="J7300" s="25">
        <f t="shared" si="114"/>
        <v>1</v>
      </c>
    </row>
    <row r="7301" spans="2:10">
      <c r="B7301" s="3">
        <v>38273</v>
      </c>
      <c r="C7301" s="10" t="s">
        <v>245</v>
      </c>
      <c r="D7301" s="10" t="s">
        <v>240</v>
      </c>
      <c r="E7301" s="25">
        <v>1</v>
      </c>
      <c r="F7301" s="25">
        <v>2</v>
      </c>
      <c r="G7301" s="10" t="s">
        <v>289</v>
      </c>
      <c r="H7301" s="25">
        <f>INDEX('Appendix 1 - Team Data'!$B$12:$R$112, MATCH(C7301, 'Appendix 1 - Team Data'!$B$12:$B$112,0),4)</f>
        <v>30</v>
      </c>
      <c r="I7301" s="25">
        <f>INDEX('Appendix 1 - Team Data'!$B$12:$R$112, MATCH(D7301, 'Appendix 1 - Team Data'!$B$12:$B$112,0),4)</f>
        <v>30</v>
      </c>
      <c r="J7301" s="25">
        <f t="shared" si="114"/>
        <v>1</v>
      </c>
    </row>
    <row r="7302" spans="2:10">
      <c r="B7302" s="3">
        <v>38273</v>
      </c>
      <c r="C7302" s="10" t="s">
        <v>211</v>
      </c>
      <c r="D7302" s="10" t="s">
        <v>261</v>
      </c>
      <c r="E7302" s="25">
        <v>4</v>
      </c>
      <c r="F7302" s="25">
        <v>3</v>
      </c>
      <c r="G7302" s="10" t="s">
        <v>289</v>
      </c>
      <c r="H7302" s="25">
        <f>INDEX('Appendix 1 - Team Data'!$B$12:$R$112, MATCH(C7302, 'Appendix 1 - Team Data'!$B$12:$B$112,0),4)</f>
        <v>90</v>
      </c>
      <c r="I7302" s="25">
        <f>INDEX('Appendix 1 - Team Data'!$B$12:$R$112, MATCH(D7302, 'Appendix 1 - Team Data'!$B$12:$B$112,0),4)</f>
        <v>10</v>
      </c>
      <c r="J7302" s="25">
        <f t="shared" si="114"/>
        <v>1</v>
      </c>
    </row>
    <row r="7303" spans="2:10">
      <c r="B7303" s="3">
        <v>38273</v>
      </c>
      <c r="C7303" s="10" t="s">
        <v>275</v>
      </c>
      <c r="D7303" s="10" t="s">
        <v>248</v>
      </c>
      <c r="E7303" s="25">
        <v>1</v>
      </c>
      <c r="F7303" s="25">
        <v>0</v>
      </c>
      <c r="G7303" s="10" t="s">
        <v>289</v>
      </c>
      <c r="H7303" s="25">
        <f>INDEX('Appendix 1 - Team Data'!$B$12:$R$112, MATCH(C7303, 'Appendix 1 - Team Data'!$B$12:$B$112,0),4)</f>
        <v>0</v>
      </c>
      <c r="I7303" s="25">
        <f>INDEX('Appendix 1 - Team Data'!$B$12:$R$112, MATCH(D7303, 'Appendix 1 - Team Data'!$B$12:$B$112,0),4)</f>
        <v>30</v>
      </c>
      <c r="J7303" s="25">
        <f t="shared" si="114"/>
        <v>1</v>
      </c>
    </row>
    <row r="7304" spans="2:10">
      <c r="B7304" s="3">
        <v>38273</v>
      </c>
      <c r="C7304" s="10" t="s">
        <v>253</v>
      </c>
      <c r="D7304" s="10" t="s">
        <v>53</v>
      </c>
      <c r="E7304" s="25">
        <v>0</v>
      </c>
      <c r="F7304" s="25">
        <v>1</v>
      </c>
      <c r="G7304" s="10" t="s">
        <v>289</v>
      </c>
      <c r="H7304" s="25">
        <f>INDEX('Appendix 1 - Team Data'!$B$12:$R$112, MATCH(C7304, 'Appendix 1 - Team Data'!$B$12:$B$112,0),4)</f>
        <v>20</v>
      </c>
      <c r="I7304" s="25">
        <f>INDEX('Appendix 1 - Team Data'!$B$12:$R$112, MATCH(D7304, 'Appendix 1 - Team Data'!$B$12:$B$112,0),4)</f>
        <v>50</v>
      </c>
      <c r="J7304" s="25">
        <f t="shared" si="114"/>
        <v>1</v>
      </c>
    </row>
    <row r="7305" spans="2:10">
      <c r="B7305" s="3">
        <v>38273</v>
      </c>
      <c r="C7305" s="10" t="s">
        <v>270</v>
      </c>
      <c r="D7305" s="10" t="s">
        <v>23</v>
      </c>
      <c r="E7305" s="25">
        <v>2</v>
      </c>
      <c r="F7305" s="25">
        <v>3</v>
      </c>
      <c r="G7305" s="10" t="s">
        <v>289</v>
      </c>
      <c r="H7305" s="25">
        <f>INDEX('Appendix 1 - Team Data'!$B$12:$R$112, MATCH(C7305, 'Appendix 1 - Team Data'!$B$12:$B$112,0),4)</f>
        <v>0</v>
      </c>
      <c r="I7305" s="25">
        <f>INDEX('Appendix 1 - Team Data'!$B$12:$R$112, MATCH(D7305, 'Appendix 1 - Team Data'!$B$12:$B$112,0),4)</f>
        <v>70</v>
      </c>
      <c r="J7305" s="25">
        <f t="shared" si="114"/>
        <v>1</v>
      </c>
    </row>
    <row r="7306" spans="2:10">
      <c r="B7306" s="3">
        <v>38273</v>
      </c>
      <c r="C7306" s="10" t="s">
        <v>214</v>
      </c>
      <c r="D7306" s="10" t="s">
        <v>50</v>
      </c>
      <c r="E7306" s="25">
        <v>2</v>
      </c>
      <c r="F7306" s="25">
        <v>3</v>
      </c>
      <c r="G7306" s="10" t="s">
        <v>289</v>
      </c>
      <c r="H7306" s="25">
        <f>INDEX('Appendix 1 - Team Data'!$B$12:$R$112, MATCH(C7306, 'Appendix 1 - Team Data'!$B$12:$B$112,0),4)</f>
        <v>70</v>
      </c>
      <c r="I7306" s="25">
        <f>INDEX('Appendix 1 - Team Data'!$B$12:$R$112, MATCH(D7306, 'Appendix 1 - Team Data'!$B$12:$B$112,0),4)</f>
        <v>80</v>
      </c>
      <c r="J7306" s="25">
        <f t="shared" si="114"/>
        <v>1</v>
      </c>
    </row>
    <row r="7307" spans="2:10">
      <c r="B7307" s="3">
        <v>38282</v>
      </c>
      <c r="C7307" s="10" t="s">
        <v>265</v>
      </c>
      <c r="D7307" s="10" t="s">
        <v>268</v>
      </c>
      <c r="E7307" s="25">
        <v>1</v>
      </c>
      <c r="F7307" s="25">
        <v>0</v>
      </c>
      <c r="G7307" s="10" t="s">
        <v>288</v>
      </c>
      <c r="H7307" s="25">
        <f>INDEX('Appendix 1 - Team Data'!$B$12:$R$112, MATCH(C7307, 'Appendix 1 - Team Data'!$B$12:$B$112,0),4)</f>
        <v>10</v>
      </c>
      <c r="I7307" s="25">
        <f>INDEX('Appendix 1 - Team Data'!$B$12:$R$112, MATCH(D7307, 'Appendix 1 - Team Data'!$B$12:$B$112,0),4)</f>
        <v>10</v>
      </c>
      <c r="J7307" s="25">
        <f t="shared" si="114"/>
        <v>1</v>
      </c>
    </row>
    <row r="7308" spans="2:10">
      <c r="B7308" s="3">
        <v>38287</v>
      </c>
      <c r="C7308" s="10" t="s">
        <v>41</v>
      </c>
      <c r="D7308" s="10" t="s">
        <v>218</v>
      </c>
      <c r="E7308" s="25">
        <v>2</v>
      </c>
      <c r="F7308" s="25">
        <v>1</v>
      </c>
      <c r="G7308" s="10" t="s">
        <v>288</v>
      </c>
      <c r="H7308" s="25">
        <f>INDEX('Appendix 1 - Team Data'!$B$12:$R$112, MATCH(C7308, 'Appendix 1 - Team Data'!$B$12:$B$112,0),4)</f>
        <v>80</v>
      </c>
      <c r="I7308" s="25">
        <f>INDEX('Appendix 1 - Team Data'!$B$12:$R$112, MATCH(D7308, 'Appendix 1 - Team Data'!$B$12:$B$112,0),4)</f>
        <v>70</v>
      </c>
      <c r="J7308" s="25">
        <f t="shared" si="114"/>
        <v>1</v>
      </c>
    </row>
    <row r="7309" spans="2:10">
      <c r="B7309" s="3">
        <v>38304</v>
      </c>
      <c r="C7309" s="10" t="s">
        <v>259</v>
      </c>
      <c r="D7309" s="10" t="s">
        <v>227</v>
      </c>
      <c r="E7309" s="25">
        <v>1</v>
      </c>
      <c r="F7309" s="25">
        <v>0</v>
      </c>
      <c r="G7309" s="10" t="s">
        <v>288</v>
      </c>
      <c r="H7309" s="25">
        <f>INDEX('Appendix 1 - Team Data'!$B$12:$R$112, MATCH(C7309, 'Appendix 1 - Team Data'!$B$12:$B$112,0),4)</f>
        <v>10</v>
      </c>
      <c r="I7309" s="25">
        <f>INDEX('Appendix 1 - Team Data'!$B$12:$R$112, MATCH(D7309, 'Appendix 1 - Team Data'!$B$12:$B$112,0),4)</f>
        <v>50</v>
      </c>
      <c r="J7309" s="25">
        <f t="shared" si="114"/>
        <v>1</v>
      </c>
    </row>
    <row r="7310" spans="2:10">
      <c r="B7310" s="3">
        <v>38307</v>
      </c>
      <c r="C7310" s="10" t="s">
        <v>221</v>
      </c>
      <c r="D7310" s="10" t="s">
        <v>32</v>
      </c>
      <c r="E7310" s="25">
        <v>1</v>
      </c>
      <c r="F7310" s="25">
        <v>0</v>
      </c>
      <c r="G7310" s="10" t="s">
        <v>288</v>
      </c>
      <c r="H7310" s="25">
        <f>INDEX('Appendix 1 - Team Data'!$B$12:$R$112, MATCH(C7310, 'Appendix 1 - Team Data'!$B$12:$B$112,0),4)</f>
        <v>60</v>
      </c>
      <c r="I7310" s="25">
        <f>INDEX('Appendix 1 - Team Data'!$B$12:$R$112, MATCH(D7310, 'Appendix 1 - Team Data'!$B$12:$B$112,0),4)</f>
        <v>80</v>
      </c>
      <c r="J7310" s="25">
        <f t="shared" si="114"/>
        <v>1</v>
      </c>
    </row>
    <row r="7311" spans="2:10">
      <c r="B7311" s="3">
        <v>38308</v>
      </c>
      <c r="C7311" s="10" t="s">
        <v>251</v>
      </c>
      <c r="D7311" s="10" t="s">
        <v>51</v>
      </c>
      <c r="E7311" s="25">
        <v>1</v>
      </c>
      <c r="F7311" s="25">
        <v>2</v>
      </c>
      <c r="G7311" s="10" t="s">
        <v>288</v>
      </c>
      <c r="H7311" s="25">
        <f>INDEX('Appendix 1 - Team Data'!$B$12:$R$112, MATCH(C7311, 'Appendix 1 - Team Data'!$B$12:$B$112,0),4)</f>
        <v>20</v>
      </c>
      <c r="I7311" s="25">
        <f>INDEX('Appendix 1 - Team Data'!$B$12:$R$112, MATCH(D7311, 'Appendix 1 - Team Data'!$B$12:$B$112,0),4)</f>
        <v>70</v>
      </c>
      <c r="J7311" s="25">
        <f t="shared" si="114"/>
        <v>1</v>
      </c>
    </row>
    <row r="7312" spans="2:10">
      <c r="B7312" s="3">
        <v>38308</v>
      </c>
      <c r="C7312" s="10" t="s">
        <v>30</v>
      </c>
      <c r="D7312" s="10" t="s">
        <v>220</v>
      </c>
      <c r="E7312" s="25">
        <v>3</v>
      </c>
      <c r="F7312" s="25">
        <v>2</v>
      </c>
      <c r="G7312" s="10" t="s">
        <v>289</v>
      </c>
      <c r="H7312" s="25">
        <f>INDEX('Appendix 1 - Team Data'!$B$12:$R$112, MATCH(C7312, 'Appendix 1 - Team Data'!$B$12:$B$112,0),4)</f>
        <v>90</v>
      </c>
      <c r="I7312" s="25">
        <f>INDEX('Appendix 1 - Team Data'!$B$12:$R$112, MATCH(D7312, 'Appendix 1 - Team Data'!$B$12:$B$112,0),4)</f>
        <v>60</v>
      </c>
      <c r="J7312" s="25">
        <f t="shared" si="114"/>
        <v>1</v>
      </c>
    </row>
    <row r="7313" spans="2:10">
      <c r="B7313" s="3">
        <v>38308</v>
      </c>
      <c r="C7313" s="10" t="s">
        <v>52</v>
      </c>
      <c r="D7313" s="10" t="s">
        <v>227</v>
      </c>
      <c r="E7313" s="25">
        <v>1</v>
      </c>
      <c r="F7313" s="25">
        <v>0</v>
      </c>
      <c r="G7313" s="10" t="s">
        <v>289</v>
      </c>
      <c r="H7313" s="25">
        <f>INDEX('Appendix 1 - Team Data'!$B$12:$R$112, MATCH(C7313, 'Appendix 1 - Team Data'!$B$12:$B$112,0),4)</f>
        <v>90</v>
      </c>
      <c r="I7313" s="25">
        <f>INDEX('Appendix 1 - Team Data'!$B$12:$R$112, MATCH(D7313, 'Appendix 1 - Team Data'!$B$12:$B$112,0),4)</f>
        <v>50</v>
      </c>
      <c r="J7313" s="25">
        <f t="shared" si="114"/>
        <v>1</v>
      </c>
    </row>
    <row r="7314" spans="2:10">
      <c r="B7314" s="3">
        <v>38308</v>
      </c>
      <c r="C7314" s="10" t="s">
        <v>218</v>
      </c>
      <c r="D7314" s="10" t="s">
        <v>35</v>
      </c>
      <c r="E7314" s="25">
        <v>1</v>
      </c>
      <c r="F7314" s="25">
        <v>0</v>
      </c>
      <c r="G7314" s="10" t="s">
        <v>289</v>
      </c>
      <c r="H7314" s="25">
        <f>INDEX('Appendix 1 - Team Data'!$B$12:$R$112, MATCH(C7314, 'Appendix 1 - Team Data'!$B$12:$B$112,0),4)</f>
        <v>70</v>
      </c>
      <c r="I7314" s="25">
        <f>INDEX('Appendix 1 - Team Data'!$B$12:$R$112, MATCH(D7314, 'Appendix 1 - Team Data'!$B$12:$B$112,0),4)</f>
        <v>90</v>
      </c>
      <c r="J7314" s="25">
        <f t="shared" si="114"/>
        <v>1</v>
      </c>
    </row>
    <row r="7315" spans="2:10">
      <c r="B7315" s="3">
        <v>38308</v>
      </c>
      <c r="C7315" s="10" t="s">
        <v>259</v>
      </c>
      <c r="D7315" s="10" t="s">
        <v>255</v>
      </c>
      <c r="E7315" s="25">
        <v>0</v>
      </c>
      <c r="F7315" s="25">
        <v>1</v>
      </c>
      <c r="G7315" s="10" t="s">
        <v>289</v>
      </c>
      <c r="H7315" s="25">
        <f>INDEX('Appendix 1 - Team Data'!$B$12:$R$112, MATCH(C7315, 'Appendix 1 - Team Data'!$B$12:$B$112,0),4)</f>
        <v>10</v>
      </c>
      <c r="I7315" s="25">
        <f>INDEX('Appendix 1 - Team Data'!$B$12:$R$112, MATCH(D7315, 'Appendix 1 - Team Data'!$B$12:$B$112,0),4)</f>
        <v>20</v>
      </c>
      <c r="J7315" s="25">
        <f t="shared" si="114"/>
        <v>1</v>
      </c>
    </row>
    <row r="7316" spans="2:10">
      <c r="B7316" s="3">
        <v>38308</v>
      </c>
      <c r="C7316" s="10" t="s">
        <v>211</v>
      </c>
      <c r="D7316" s="10" t="s">
        <v>244</v>
      </c>
      <c r="E7316" s="25">
        <v>1</v>
      </c>
      <c r="F7316" s="25">
        <v>0</v>
      </c>
      <c r="G7316" s="10" t="s">
        <v>288</v>
      </c>
      <c r="H7316" s="25">
        <f>INDEX('Appendix 1 - Team Data'!$B$12:$R$112, MATCH(C7316, 'Appendix 1 - Team Data'!$B$12:$B$112,0),4)</f>
        <v>90</v>
      </c>
      <c r="I7316" s="25">
        <f>INDEX('Appendix 1 - Team Data'!$B$12:$R$112, MATCH(D7316, 'Appendix 1 - Team Data'!$B$12:$B$112,0),4)</f>
        <v>30</v>
      </c>
      <c r="J7316" s="25">
        <f t="shared" si="114"/>
        <v>1</v>
      </c>
    </row>
    <row r="7317" spans="2:10">
      <c r="B7317" s="3">
        <v>38308</v>
      </c>
      <c r="C7317" s="10" t="s">
        <v>27</v>
      </c>
      <c r="D7317" s="10" t="s">
        <v>213</v>
      </c>
      <c r="E7317" s="25">
        <v>2</v>
      </c>
      <c r="F7317" s="25">
        <v>1</v>
      </c>
      <c r="G7317" s="10" t="s">
        <v>289</v>
      </c>
      <c r="H7317" s="25">
        <f>INDEX('Appendix 1 - Team Data'!$B$12:$R$112, MATCH(C7317, 'Appendix 1 - Team Data'!$B$12:$B$112,0),4)</f>
        <v>80</v>
      </c>
      <c r="I7317" s="25">
        <f>INDEX('Appendix 1 - Team Data'!$B$12:$R$112, MATCH(D7317, 'Appendix 1 - Team Data'!$B$12:$B$112,0),4)</f>
        <v>80</v>
      </c>
      <c r="J7317" s="25">
        <f t="shared" ref="J7317:J7380" si="115">ABS(F7317-E7317)</f>
        <v>1</v>
      </c>
    </row>
    <row r="7318" spans="2:10">
      <c r="B7318" s="3">
        <v>38308</v>
      </c>
      <c r="C7318" s="10" t="s">
        <v>250</v>
      </c>
      <c r="D7318" s="10" t="s">
        <v>33</v>
      </c>
      <c r="E7318" s="25">
        <v>2</v>
      </c>
      <c r="F7318" s="25">
        <v>1</v>
      </c>
      <c r="G7318" s="10" t="s">
        <v>288</v>
      </c>
      <c r="H7318" s="25">
        <f>INDEX('Appendix 1 - Team Data'!$B$12:$R$112, MATCH(C7318, 'Appendix 1 - Team Data'!$B$12:$B$112,0),4)</f>
        <v>20</v>
      </c>
      <c r="I7318" s="25">
        <f>INDEX('Appendix 1 - Team Data'!$B$12:$R$112, MATCH(D7318, 'Appendix 1 - Team Data'!$B$12:$B$112,0),4)</f>
        <v>50</v>
      </c>
      <c r="J7318" s="25">
        <f t="shared" si="115"/>
        <v>1</v>
      </c>
    </row>
    <row r="7319" spans="2:10">
      <c r="B7319" s="3">
        <v>38308</v>
      </c>
      <c r="C7319" s="10" t="s">
        <v>21</v>
      </c>
      <c r="D7319" s="10" t="s">
        <v>48</v>
      </c>
      <c r="E7319" s="25">
        <v>1</v>
      </c>
      <c r="F7319" s="25">
        <v>0</v>
      </c>
      <c r="G7319" s="10" t="s">
        <v>288</v>
      </c>
      <c r="H7319" s="25">
        <f>INDEX('Appendix 1 - Team Data'!$B$12:$R$112, MATCH(C7319, 'Appendix 1 - Team Data'!$B$12:$B$112,0),4)</f>
        <v>90</v>
      </c>
      <c r="I7319" s="25">
        <f>INDEX('Appendix 1 - Team Data'!$B$12:$R$112, MATCH(D7319, 'Appendix 1 - Team Data'!$B$12:$B$112,0),4)</f>
        <v>90</v>
      </c>
      <c r="J7319" s="25">
        <f t="shared" si="115"/>
        <v>1</v>
      </c>
    </row>
    <row r="7320" spans="2:10">
      <c r="B7320" s="3">
        <v>38308</v>
      </c>
      <c r="C7320" s="10" t="s">
        <v>18</v>
      </c>
      <c r="D7320" s="10" t="s">
        <v>215</v>
      </c>
      <c r="E7320" s="25">
        <v>1</v>
      </c>
      <c r="F7320" s="25">
        <v>0</v>
      </c>
      <c r="G7320" s="10" t="s">
        <v>289</v>
      </c>
      <c r="H7320" s="25">
        <f>INDEX('Appendix 1 - Team Data'!$B$12:$R$112, MATCH(C7320, 'Appendix 1 - Team Data'!$B$12:$B$112,0),4)</f>
        <v>80</v>
      </c>
      <c r="I7320" s="25">
        <f>INDEX('Appendix 1 - Team Data'!$B$12:$R$112, MATCH(D7320, 'Appendix 1 - Team Data'!$B$12:$B$112,0),4)</f>
        <v>70</v>
      </c>
      <c r="J7320" s="25">
        <f t="shared" si="115"/>
        <v>1</v>
      </c>
    </row>
    <row r="7321" spans="2:10">
      <c r="B7321" s="3">
        <v>38313</v>
      </c>
      <c r="C7321" s="10" t="s">
        <v>249</v>
      </c>
      <c r="D7321" s="10" t="s">
        <v>261</v>
      </c>
      <c r="E7321" s="25">
        <v>2</v>
      </c>
      <c r="F7321" s="25">
        <v>3</v>
      </c>
      <c r="G7321" s="10" t="s">
        <v>288</v>
      </c>
      <c r="H7321" s="25">
        <f>INDEX('Appendix 1 - Team Data'!$B$12:$R$112, MATCH(C7321, 'Appendix 1 - Team Data'!$B$12:$B$112,0),4)</f>
        <v>20</v>
      </c>
      <c r="I7321" s="25">
        <f>INDEX('Appendix 1 - Team Data'!$B$12:$R$112, MATCH(D7321, 'Appendix 1 - Team Data'!$B$12:$B$112,0),4)</f>
        <v>10</v>
      </c>
      <c r="J7321" s="25">
        <f t="shared" si="115"/>
        <v>1</v>
      </c>
    </row>
    <row r="7322" spans="2:10">
      <c r="B7322" s="3">
        <v>38318</v>
      </c>
      <c r="C7322" s="10" t="s">
        <v>249</v>
      </c>
      <c r="D7322" s="10" t="s">
        <v>275</v>
      </c>
      <c r="E7322" s="25">
        <v>0</v>
      </c>
      <c r="F7322" s="25">
        <v>1</v>
      </c>
      <c r="G7322" s="10" t="s">
        <v>288</v>
      </c>
      <c r="H7322" s="25">
        <f>INDEX('Appendix 1 - Team Data'!$B$12:$R$112, MATCH(C7322, 'Appendix 1 - Team Data'!$B$12:$B$112,0),4)</f>
        <v>20</v>
      </c>
      <c r="I7322" s="25">
        <f>INDEX('Appendix 1 - Team Data'!$B$12:$R$112, MATCH(D7322, 'Appendix 1 - Team Data'!$B$12:$B$112,0),4)</f>
        <v>0</v>
      </c>
      <c r="J7322" s="25">
        <f t="shared" si="115"/>
        <v>1</v>
      </c>
    </row>
    <row r="7323" spans="2:10">
      <c r="B7323" s="3">
        <v>38321</v>
      </c>
      <c r="C7323" s="10" t="s">
        <v>236</v>
      </c>
      <c r="D7323" s="10" t="s">
        <v>216</v>
      </c>
      <c r="E7323" s="25">
        <v>0</v>
      </c>
      <c r="F7323" s="25">
        <v>1</v>
      </c>
      <c r="G7323" s="10" t="s">
        <v>305</v>
      </c>
      <c r="H7323" s="25">
        <f>INDEX('Appendix 1 - Team Data'!$B$12:$R$112, MATCH(C7323, 'Appendix 1 - Team Data'!$B$12:$B$112,0),4)</f>
        <v>40</v>
      </c>
      <c r="I7323" s="25">
        <f>INDEX('Appendix 1 - Team Data'!$B$12:$R$112, MATCH(D7323, 'Appendix 1 - Team Data'!$B$12:$B$112,0),4)</f>
        <v>70</v>
      </c>
      <c r="J7323" s="25">
        <f t="shared" si="115"/>
        <v>1</v>
      </c>
    </row>
    <row r="7324" spans="2:10">
      <c r="B7324" s="3">
        <v>38332</v>
      </c>
      <c r="C7324" s="10" t="s">
        <v>16</v>
      </c>
      <c r="D7324" s="10" t="s">
        <v>275</v>
      </c>
      <c r="E7324" s="25">
        <v>1</v>
      </c>
      <c r="F7324" s="25">
        <v>2</v>
      </c>
      <c r="G7324" s="10" t="s">
        <v>301</v>
      </c>
      <c r="H7324" s="25">
        <f>INDEX('Appendix 1 - Team Data'!$B$12:$R$112, MATCH(C7324, 'Appendix 1 - Team Data'!$B$12:$B$112,0),4)</f>
        <v>30</v>
      </c>
      <c r="I7324" s="25">
        <f>INDEX('Appendix 1 - Team Data'!$B$12:$R$112, MATCH(D7324, 'Appendix 1 - Team Data'!$B$12:$B$112,0),4)</f>
        <v>0</v>
      </c>
      <c r="J7324" s="25">
        <f t="shared" si="115"/>
        <v>1</v>
      </c>
    </row>
    <row r="7325" spans="2:10">
      <c r="B7325" s="3">
        <v>38334</v>
      </c>
      <c r="C7325" s="10" t="s">
        <v>253</v>
      </c>
      <c r="D7325" s="10" t="s">
        <v>249</v>
      </c>
      <c r="E7325" s="25">
        <v>2</v>
      </c>
      <c r="F7325" s="25">
        <v>1</v>
      </c>
      <c r="G7325" s="10" t="s">
        <v>301</v>
      </c>
      <c r="H7325" s="25">
        <f>INDEX('Appendix 1 - Team Data'!$B$12:$R$112, MATCH(C7325, 'Appendix 1 - Team Data'!$B$12:$B$112,0),4)</f>
        <v>20</v>
      </c>
      <c r="I7325" s="25">
        <f>INDEX('Appendix 1 - Team Data'!$B$12:$R$112, MATCH(D7325, 'Appendix 1 - Team Data'!$B$12:$B$112,0),4)</f>
        <v>20</v>
      </c>
      <c r="J7325" s="25">
        <f t="shared" si="115"/>
        <v>1</v>
      </c>
    </row>
    <row r="7326" spans="2:10">
      <c r="B7326" s="3">
        <v>38337</v>
      </c>
      <c r="C7326" s="10" t="s">
        <v>270</v>
      </c>
      <c r="D7326" s="10" t="s">
        <v>253</v>
      </c>
      <c r="E7326" s="25">
        <v>2</v>
      </c>
      <c r="F7326" s="25">
        <v>1</v>
      </c>
      <c r="G7326" s="10" t="s">
        <v>301</v>
      </c>
      <c r="H7326" s="25">
        <f>INDEX('Appendix 1 - Team Data'!$B$12:$R$112, MATCH(C7326, 'Appendix 1 - Team Data'!$B$12:$B$112,0),4)</f>
        <v>0</v>
      </c>
      <c r="I7326" s="25">
        <f>INDEX('Appendix 1 - Team Data'!$B$12:$R$112, MATCH(D7326, 'Appendix 1 - Team Data'!$B$12:$B$112,0),4)</f>
        <v>20</v>
      </c>
      <c r="J7326" s="25">
        <f t="shared" si="115"/>
        <v>1</v>
      </c>
    </row>
    <row r="7327" spans="2:10">
      <c r="B7327" s="3">
        <v>38339</v>
      </c>
      <c r="C7327" s="10" t="s">
        <v>23</v>
      </c>
      <c r="D7327" s="10" t="s">
        <v>46</v>
      </c>
      <c r="E7327" s="25">
        <v>1</v>
      </c>
      <c r="F7327" s="25">
        <v>0</v>
      </c>
      <c r="G7327" s="10" t="s">
        <v>288</v>
      </c>
      <c r="H7327" s="25">
        <f>INDEX('Appendix 1 - Team Data'!$B$12:$R$112, MATCH(C7327, 'Appendix 1 - Team Data'!$B$12:$B$112,0),4)</f>
        <v>70</v>
      </c>
      <c r="I7327" s="25">
        <f>INDEX('Appendix 1 - Team Data'!$B$12:$R$112, MATCH(D7327, 'Appendix 1 - Team Data'!$B$12:$B$112,0),4)</f>
        <v>50</v>
      </c>
      <c r="J7327" s="25">
        <f t="shared" si="115"/>
        <v>1</v>
      </c>
    </row>
    <row r="7328" spans="2:10">
      <c r="B7328" s="3">
        <v>38342</v>
      </c>
      <c r="C7328" s="10" t="s">
        <v>220</v>
      </c>
      <c r="D7328" s="10" t="s">
        <v>259</v>
      </c>
      <c r="E7328" s="25">
        <v>0</v>
      </c>
      <c r="F7328" s="25">
        <v>1</v>
      </c>
      <c r="G7328" s="10" t="s">
        <v>288</v>
      </c>
      <c r="H7328" s="25">
        <f>INDEX('Appendix 1 - Team Data'!$B$12:$R$112, MATCH(C7328, 'Appendix 1 - Team Data'!$B$12:$B$112,0),4)</f>
        <v>60</v>
      </c>
      <c r="I7328" s="25">
        <f>INDEX('Appendix 1 - Team Data'!$B$12:$R$112, MATCH(D7328, 'Appendix 1 - Team Data'!$B$12:$B$112,0),4)</f>
        <v>10</v>
      </c>
      <c r="J7328" s="25">
        <f t="shared" si="115"/>
        <v>1</v>
      </c>
    </row>
    <row r="7329" spans="2:10">
      <c r="B7329" s="3">
        <v>38367</v>
      </c>
      <c r="C7329" s="10" t="s">
        <v>52</v>
      </c>
      <c r="D7329" s="10" t="s">
        <v>43</v>
      </c>
      <c r="E7329" s="25">
        <v>2</v>
      </c>
      <c r="F7329" s="25">
        <v>1</v>
      </c>
      <c r="G7329" s="10" t="s">
        <v>288</v>
      </c>
      <c r="H7329" s="25">
        <f>INDEX('Appendix 1 - Team Data'!$B$12:$R$112, MATCH(C7329, 'Appendix 1 - Team Data'!$B$12:$B$112,0),4)</f>
        <v>90</v>
      </c>
      <c r="I7329" s="25">
        <f>INDEX('Appendix 1 - Team Data'!$B$12:$R$112, MATCH(D7329, 'Appendix 1 - Team Data'!$B$12:$B$112,0),4)</f>
        <v>70</v>
      </c>
      <c r="J7329" s="25">
        <f t="shared" si="115"/>
        <v>1</v>
      </c>
    </row>
    <row r="7330" spans="2:10">
      <c r="B7330" s="3">
        <v>38375</v>
      </c>
      <c r="C7330" s="10" t="s">
        <v>259</v>
      </c>
      <c r="D7330" s="10" t="s">
        <v>215</v>
      </c>
      <c r="E7330" s="25">
        <v>1</v>
      </c>
      <c r="F7330" s="25">
        <v>2</v>
      </c>
      <c r="G7330" s="10" t="s">
        <v>288</v>
      </c>
      <c r="H7330" s="25">
        <f>INDEX('Appendix 1 - Team Data'!$B$12:$R$112, MATCH(C7330, 'Appendix 1 - Team Data'!$B$12:$B$112,0),4)</f>
        <v>10</v>
      </c>
      <c r="I7330" s="25">
        <f>INDEX('Appendix 1 - Team Data'!$B$12:$R$112, MATCH(D7330, 'Appendix 1 - Team Data'!$B$12:$B$112,0),4)</f>
        <v>70</v>
      </c>
      <c r="J7330" s="25">
        <f t="shared" si="115"/>
        <v>1</v>
      </c>
    </row>
    <row r="7331" spans="2:10">
      <c r="B7331" s="3">
        <v>38378</v>
      </c>
      <c r="C7331" s="10" t="s">
        <v>275</v>
      </c>
      <c r="D7331" s="10" t="s">
        <v>241</v>
      </c>
      <c r="E7331" s="25">
        <v>3</v>
      </c>
      <c r="F7331" s="25">
        <v>2</v>
      </c>
      <c r="G7331" s="10" t="s">
        <v>288</v>
      </c>
      <c r="H7331" s="25">
        <f>INDEX('Appendix 1 - Team Data'!$B$12:$R$112, MATCH(C7331, 'Appendix 1 - Team Data'!$B$12:$B$112,0),4)</f>
        <v>0</v>
      </c>
      <c r="I7331" s="25">
        <f>INDEX('Appendix 1 - Team Data'!$B$12:$R$112, MATCH(D7331, 'Appendix 1 - Team Data'!$B$12:$B$112,0),4)</f>
        <v>30</v>
      </c>
      <c r="J7331" s="25">
        <f t="shared" si="115"/>
        <v>1</v>
      </c>
    </row>
    <row r="7332" spans="2:10">
      <c r="B7332" s="3">
        <v>38387</v>
      </c>
      <c r="C7332" s="10" t="s">
        <v>43</v>
      </c>
      <c r="D7332" s="10" t="s">
        <v>17</v>
      </c>
      <c r="E7332" s="25">
        <v>0</v>
      </c>
      <c r="F7332" s="25">
        <v>1</v>
      </c>
      <c r="G7332" s="10" t="s">
        <v>288</v>
      </c>
      <c r="H7332" s="25">
        <f>INDEX('Appendix 1 - Team Data'!$B$12:$R$112, MATCH(C7332, 'Appendix 1 - Team Data'!$B$12:$B$112,0),4)</f>
        <v>70</v>
      </c>
      <c r="I7332" s="25">
        <f>INDEX('Appendix 1 - Team Data'!$B$12:$R$112, MATCH(D7332, 'Appendix 1 - Team Data'!$B$12:$B$112,0),4)</f>
        <v>50</v>
      </c>
      <c r="J7332" s="25">
        <f t="shared" si="115"/>
        <v>1</v>
      </c>
    </row>
    <row r="7333" spans="2:10">
      <c r="B7333" s="3">
        <v>38392</v>
      </c>
      <c r="C7333" s="10" t="s">
        <v>231</v>
      </c>
      <c r="D7333" s="10" t="s">
        <v>51</v>
      </c>
      <c r="E7333" s="25">
        <v>1</v>
      </c>
      <c r="F7333" s="25">
        <v>0</v>
      </c>
      <c r="G7333" s="10" t="s">
        <v>288</v>
      </c>
      <c r="H7333" s="25">
        <f>INDEX('Appendix 1 - Team Data'!$B$12:$R$112, MATCH(C7333, 'Appendix 1 - Team Data'!$B$12:$B$112,0),4)</f>
        <v>40</v>
      </c>
      <c r="I7333" s="25">
        <f>INDEX('Appendix 1 - Team Data'!$B$12:$R$112, MATCH(D7333, 'Appendix 1 - Team Data'!$B$12:$B$112,0),4)</f>
        <v>70</v>
      </c>
      <c r="J7333" s="25">
        <f t="shared" si="115"/>
        <v>1</v>
      </c>
    </row>
    <row r="7334" spans="2:10">
      <c r="B7334" s="3">
        <v>38392</v>
      </c>
      <c r="C7334" s="10" t="s">
        <v>37</v>
      </c>
      <c r="D7334" s="10" t="s">
        <v>41</v>
      </c>
      <c r="E7334" s="25">
        <v>1</v>
      </c>
      <c r="F7334" s="25">
        <v>2</v>
      </c>
      <c r="G7334" s="10" t="s">
        <v>289</v>
      </c>
      <c r="H7334" s="25">
        <f>INDEX('Appendix 1 - Team Data'!$B$12:$R$112, MATCH(C7334, 'Appendix 1 - Team Data'!$B$12:$B$112,0),4)</f>
        <v>60</v>
      </c>
      <c r="I7334" s="25">
        <f>INDEX('Appendix 1 - Team Data'!$B$12:$R$112, MATCH(D7334, 'Appendix 1 - Team Data'!$B$12:$B$112,0),4)</f>
        <v>80</v>
      </c>
      <c r="J7334" s="25">
        <f t="shared" si="115"/>
        <v>1</v>
      </c>
    </row>
    <row r="7335" spans="2:10">
      <c r="B7335" s="3">
        <v>38392</v>
      </c>
      <c r="C7335" s="10" t="s">
        <v>230</v>
      </c>
      <c r="D7335" s="10" t="s">
        <v>28</v>
      </c>
      <c r="E7335" s="25">
        <v>2</v>
      </c>
      <c r="F7335" s="25">
        <v>1</v>
      </c>
      <c r="G7335" s="10" t="s">
        <v>289</v>
      </c>
      <c r="H7335" s="25">
        <f>INDEX('Appendix 1 - Team Data'!$B$12:$R$112, MATCH(C7335, 'Appendix 1 - Team Data'!$B$12:$B$112,0),4)</f>
        <v>50</v>
      </c>
      <c r="I7335" s="25">
        <f>INDEX('Appendix 1 - Team Data'!$B$12:$R$112, MATCH(D7335, 'Appendix 1 - Team Data'!$B$12:$B$112,0),4)</f>
        <v>80</v>
      </c>
      <c r="J7335" s="25">
        <f t="shared" si="115"/>
        <v>1</v>
      </c>
    </row>
    <row r="7336" spans="2:10">
      <c r="B7336" s="3">
        <v>38392</v>
      </c>
      <c r="C7336" s="10" t="s">
        <v>221</v>
      </c>
      <c r="D7336" s="10" t="s">
        <v>20</v>
      </c>
      <c r="E7336" s="25">
        <v>1</v>
      </c>
      <c r="F7336" s="25">
        <v>0</v>
      </c>
      <c r="G7336" s="10" t="s">
        <v>288</v>
      </c>
      <c r="H7336" s="25">
        <f>INDEX('Appendix 1 - Team Data'!$B$12:$R$112, MATCH(C7336, 'Appendix 1 - Team Data'!$B$12:$B$112,0),4)</f>
        <v>60</v>
      </c>
      <c r="I7336" s="25">
        <f>INDEX('Appendix 1 - Team Data'!$B$12:$R$112, MATCH(D7336, 'Appendix 1 - Team Data'!$B$12:$B$112,0),4)</f>
        <v>90</v>
      </c>
      <c r="J7336" s="25">
        <f t="shared" si="115"/>
        <v>1</v>
      </c>
    </row>
    <row r="7337" spans="2:10">
      <c r="B7337" s="3">
        <v>38392</v>
      </c>
      <c r="C7337" s="10" t="s">
        <v>229</v>
      </c>
      <c r="D7337" s="10" t="s">
        <v>255</v>
      </c>
      <c r="E7337" s="25">
        <v>0</v>
      </c>
      <c r="F7337" s="25">
        <v>1</v>
      </c>
      <c r="G7337" s="10" t="s">
        <v>288</v>
      </c>
      <c r="H7337" s="25">
        <f>INDEX('Appendix 1 - Team Data'!$B$12:$R$112, MATCH(C7337, 'Appendix 1 - Team Data'!$B$12:$B$112,0),4)</f>
        <v>50</v>
      </c>
      <c r="I7337" s="25">
        <f>INDEX('Appendix 1 - Team Data'!$B$12:$R$112, MATCH(D7337, 'Appendix 1 - Team Data'!$B$12:$B$112,0),4)</f>
        <v>20</v>
      </c>
      <c r="J7337" s="25">
        <f t="shared" si="115"/>
        <v>1</v>
      </c>
    </row>
    <row r="7338" spans="2:10">
      <c r="B7338" s="3">
        <v>38392</v>
      </c>
      <c r="C7338" s="10" t="s">
        <v>249</v>
      </c>
      <c r="D7338" s="10" t="s">
        <v>36</v>
      </c>
      <c r="E7338" s="25">
        <v>1</v>
      </c>
      <c r="F7338" s="25">
        <v>2</v>
      </c>
      <c r="G7338" s="10" t="s">
        <v>288</v>
      </c>
      <c r="H7338" s="25">
        <f>INDEX('Appendix 1 - Team Data'!$B$12:$R$112, MATCH(C7338, 'Appendix 1 - Team Data'!$B$12:$B$112,0),4)</f>
        <v>20</v>
      </c>
      <c r="I7338" s="25">
        <f>INDEX('Appendix 1 - Team Data'!$B$12:$R$112, MATCH(D7338, 'Appendix 1 - Team Data'!$B$12:$B$112,0),4)</f>
        <v>80</v>
      </c>
      <c r="J7338" s="25">
        <f t="shared" si="115"/>
        <v>1</v>
      </c>
    </row>
    <row r="7339" spans="2:10">
      <c r="B7339" s="3">
        <v>38396</v>
      </c>
      <c r="C7339" s="10" t="s">
        <v>259</v>
      </c>
      <c r="D7339" s="10" t="s">
        <v>262</v>
      </c>
      <c r="E7339" s="25">
        <v>2</v>
      </c>
      <c r="F7339" s="25">
        <v>1</v>
      </c>
      <c r="G7339" s="10" t="s">
        <v>288</v>
      </c>
      <c r="H7339" s="25">
        <f>INDEX('Appendix 1 - Team Data'!$B$12:$R$112, MATCH(C7339, 'Appendix 1 - Team Data'!$B$12:$B$112,0),4)</f>
        <v>10</v>
      </c>
      <c r="I7339" s="25">
        <f>INDEX('Appendix 1 - Team Data'!$B$12:$R$112, MATCH(D7339, 'Appendix 1 - Team Data'!$B$12:$B$112,0),4)</f>
        <v>10</v>
      </c>
      <c r="J7339" s="25">
        <f t="shared" si="115"/>
        <v>1</v>
      </c>
    </row>
    <row r="7340" spans="2:10">
      <c r="B7340" s="3">
        <v>38399</v>
      </c>
      <c r="C7340" s="10" t="s">
        <v>37</v>
      </c>
      <c r="D7340" s="10" t="s">
        <v>218</v>
      </c>
      <c r="E7340" s="25">
        <v>1</v>
      </c>
      <c r="F7340" s="25">
        <v>2</v>
      </c>
      <c r="G7340" s="10" t="s">
        <v>288</v>
      </c>
      <c r="H7340" s="25">
        <f>INDEX('Appendix 1 - Team Data'!$B$12:$R$112, MATCH(C7340, 'Appendix 1 - Team Data'!$B$12:$B$112,0),4)</f>
        <v>60</v>
      </c>
      <c r="I7340" s="25">
        <f>INDEX('Appendix 1 - Team Data'!$B$12:$R$112, MATCH(D7340, 'Appendix 1 - Team Data'!$B$12:$B$112,0),4)</f>
        <v>70</v>
      </c>
      <c r="J7340" s="25">
        <f t="shared" si="115"/>
        <v>1</v>
      </c>
    </row>
    <row r="7341" spans="2:10">
      <c r="B7341" s="3">
        <v>38402</v>
      </c>
      <c r="C7341" s="10" t="s">
        <v>271</v>
      </c>
      <c r="D7341" s="10" t="s">
        <v>46</v>
      </c>
      <c r="E7341" s="25">
        <v>0</v>
      </c>
      <c r="F7341" s="25">
        <v>1</v>
      </c>
      <c r="G7341" s="10" t="s">
        <v>292</v>
      </c>
      <c r="H7341" s="25">
        <f>INDEX('Appendix 1 - Team Data'!$B$12:$R$112, MATCH(C7341, 'Appendix 1 - Team Data'!$B$12:$B$112,0),4)</f>
        <v>0</v>
      </c>
      <c r="I7341" s="25">
        <f>INDEX('Appendix 1 - Team Data'!$B$12:$R$112, MATCH(D7341, 'Appendix 1 - Team Data'!$B$12:$B$112,0),4)</f>
        <v>50</v>
      </c>
      <c r="J7341" s="25">
        <f t="shared" si="115"/>
        <v>1</v>
      </c>
    </row>
    <row r="7342" spans="2:10">
      <c r="B7342" s="3">
        <v>38404</v>
      </c>
      <c r="C7342" s="10" t="s">
        <v>37</v>
      </c>
      <c r="D7342" s="10" t="s">
        <v>271</v>
      </c>
      <c r="E7342" s="25">
        <v>2</v>
      </c>
      <c r="F7342" s="25">
        <v>1</v>
      </c>
      <c r="G7342" s="10" t="s">
        <v>292</v>
      </c>
      <c r="H7342" s="25">
        <f>INDEX('Appendix 1 - Team Data'!$B$12:$R$112, MATCH(C7342, 'Appendix 1 - Team Data'!$B$12:$B$112,0),4)</f>
        <v>60</v>
      </c>
      <c r="I7342" s="25">
        <f>INDEX('Appendix 1 - Team Data'!$B$12:$R$112, MATCH(D7342, 'Appendix 1 - Team Data'!$B$12:$B$112,0),4)</f>
        <v>0</v>
      </c>
      <c r="J7342" s="25">
        <f t="shared" si="115"/>
        <v>1</v>
      </c>
    </row>
    <row r="7343" spans="2:10">
      <c r="B7343" s="3">
        <v>38406</v>
      </c>
      <c r="C7343" s="10" t="s">
        <v>46</v>
      </c>
      <c r="D7343" s="10" t="s">
        <v>37</v>
      </c>
      <c r="E7343" s="25">
        <v>0</v>
      </c>
      <c r="F7343" s="25">
        <v>1</v>
      </c>
      <c r="G7343" s="10" t="s">
        <v>292</v>
      </c>
      <c r="H7343" s="25">
        <f>INDEX('Appendix 1 - Team Data'!$B$12:$R$112, MATCH(C7343, 'Appendix 1 - Team Data'!$B$12:$B$112,0),4)</f>
        <v>50</v>
      </c>
      <c r="I7343" s="25">
        <f>INDEX('Appendix 1 - Team Data'!$B$12:$R$112, MATCH(D7343, 'Appendix 1 - Team Data'!$B$12:$B$112,0),4)</f>
        <v>60</v>
      </c>
      <c r="J7343" s="25">
        <f t="shared" si="115"/>
        <v>1</v>
      </c>
    </row>
    <row r="7344" spans="2:10">
      <c r="B7344" s="3">
        <v>38408</v>
      </c>
      <c r="C7344" s="10" t="s">
        <v>237</v>
      </c>
      <c r="D7344" s="10" t="s">
        <v>46</v>
      </c>
      <c r="E7344" s="25">
        <v>1</v>
      </c>
      <c r="F7344" s="25">
        <v>0</v>
      </c>
      <c r="G7344" s="10" t="s">
        <v>292</v>
      </c>
      <c r="H7344" s="25">
        <f>INDEX('Appendix 1 - Team Data'!$B$12:$R$112, MATCH(C7344, 'Appendix 1 - Team Data'!$B$12:$B$112,0),4)</f>
        <v>40</v>
      </c>
      <c r="I7344" s="25">
        <f>INDEX('Appendix 1 - Team Data'!$B$12:$R$112, MATCH(D7344, 'Appendix 1 - Team Data'!$B$12:$B$112,0),4)</f>
        <v>50</v>
      </c>
      <c r="J7344" s="25">
        <f t="shared" si="115"/>
        <v>1</v>
      </c>
    </row>
    <row r="7345" spans="2:10">
      <c r="B7345" s="3">
        <v>38423</v>
      </c>
      <c r="C7345" s="10" t="s">
        <v>275</v>
      </c>
      <c r="D7345" s="10" t="s">
        <v>244</v>
      </c>
      <c r="E7345" s="25">
        <v>0</v>
      </c>
      <c r="F7345" s="25">
        <v>1</v>
      </c>
      <c r="G7345" s="10" t="s">
        <v>288</v>
      </c>
      <c r="H7345" s="25">
        <f>INDEX('Appendix 1 - Team Data'!$B$12:$R$112, MATCH(C7345, 'Appendix 1 - Team Data'!$B$12:$B$112,0),4)</f>
        <v>0</v>
      </c>
      <c r="I7345" s="25">
        <f>INDEX('Appendix 1 - Team Data'!$B$12:$R$112, MATCH(D7345, 'Appendix 1 - Team Data'!$B$12:$B$112,0),4)</f>
        <v>30</v>
      </c>
      <c r="J7345" s="25">
        <f t="shared" si="115"/>
        <v>1</v>
      </c>
    </row>
    <row r="7346" spans="2:10">
      <c r="B7346" s="3">
        <v>38425</v>
      </c>
      <c r="C7346" s="10" t="s">
        <v>16</v>
      </c>
      <c r="D7346" s="10" t="s">
        <v>17</v>
      </c>
      <c r="E7346" s="25">
        <v>0</v>
      </c>
      <c r="F7346" s="25">
        <v>1</v>
      </c>
      <c r="G7346" s="10" t="s">
        <v>288</v>
      </c>
      <c r="H7346" s="25">
        <f>INDEX('Appendix 1 - Team Data'!$B$12:$R$112, MATCH(C7346, 'Appendix 1 - Team Data'!$B$12:$B$112,0),4)</f>
        <v>30</v>
      </c>
      <c r="I7346" s="25">
        <f>INDEX('Appendix 1 - Team Data'!$B$12:$R$112, MATCH(D7346, 'Appendix 1 - Team Data'!$B$12:$B$112,0),4)</f>
        <v>50</v>
      </c>
      <c r="J7346" s="25">
        <f t="shared" si="115"/>
        <v>1</v>
      </c>
    </row>
    <row r="7347" spans="2:10">
      <c r="B7347" s="3">
        <v>38431</v>
      </c>
      <c r="C7347" s="10" t="s">
        <v>43</v>
      </c>
      <c r="D7347" s="10" t="s">
        <v>238</v>
      </c>
      <c r="E7347" s="25">
        <v>1</v>
      </c>
      <c r="F7347" s="25">
        <v>0</v>
      </c>
      <c r="G7347" s="10" t="s">
        <v>288</v>
      </c>
      <c r="H7347" s="25">
        <f>INDEX('Appendix 1 - Team Data'!$B$12:$R$112, MATCH(C7347, 'Appendix 1 - Team Data'!$B$12:$B$112,0),4)</f>
        <v>70</v>
      </c>
      <c r="I7347" s="25">
        <f>INDEX('Appendix 1 - Team Data'!$B$12:$R$112, MATCH(D7347, 'Appendix 1 - Team Data'!$B$12:$B$112,0),4)</f>
        <v>40</v>
      </c>
      <c r="J7347" s="25">
        <f t="shared" si="115"/>
        <v>1</v>
      </c>
    </row>
    <row r="7348" spans="2:10">
      <c r="B7348" s="3">
        <v>38436</v>
      </c>
      <c r="C7348" s="10" t="s">
        <v>23</v>
      </c>
      <c r="D7348" s="10" t="s">
        <v>53</v>
      </c>
      <c r="E7348" s="25">
        <v>2</v>
      </c>
      <c r="F7348" s="25">
        <v>1</v>
      </c>
      <c r="G7348" s="10" t="s">
        <v>289</v>
      </c>
      <c r="H7348" s="25">
        <f>INDEX('Appendix 1 - Team Data'!$B$12:$R$112, MATCH(C7348, 'Appendix 1 - Team Data'!$B$12:$B$112,0),4)</f>
        <v>70</v>
      </c>
      <c r="I7348" s="25">
        <f>INDEX('Appendix 1 - Team Data'!$B$12:$R$112, MATCH(D7348, 'Appendix 1 - Team Data'!$B$12:$B$112,0),4)</f>
        <v>50</v>
      </c>
      <c r="J7348" s="25">
        <f t="shared" si="115"/>
        <v>1</v>
      </c>
    </row>
    <row r="7349" spans="2:10">
      <c r="B7349" s="3">
        <v>38436</v>
      </c>
      <c r="C7349" s="10" t="s">
        <v>275</v>
      </c>
      <c r="D7349" s="10" t="s">
        <v>240</v>
      </c>
      <c r="E7349" s="25">
        <v>2</v>
      </c>
      <c r="F7349" s="25">
        <v>1</v>
      </c>
      <c r="G7349" s="10" t="s">
        <v>289</v>
      </c>
      <c r="H7349" s="25">
        <f>INDEX('Appendix 1 - Team Data'!$B$12:$R$112, MATCH(C7349, 'Appendix 1 - Team Data'!$B$12:$B$112,0),4)</f>
        <v>0</v>
      </c>
      <c r="I7349" s="25">
        <f>INDEX('Appendix 1 - Team Data'!$B$12:$R$112, MATCH(D7349, 'Appendix 1 - Team Data'!$B$12:$B$112,0),4)</f>
        <v>30</v>
      </c>
      <c r="J7349" s="25">
        <f t="shared" si="115"/>
        <v>1</v>
      </c>
    </row>
    <row r="7350" spans="2:10">
      <c r="B7350" s="3">
        <v>38437</v>
      </c>
      <c r="C7350" s="10" t="s">
        <v>26</v>
      </c>
      <c r="D7350" s="10" t="s">
        <v>245</v>
      </c>
      <c r="E7350" s="25">
        <v>2</v>
      </c>
      <c r="F7350" s="25">
        <v>1</v>
      </c>
      <c r="G7350" s="10" t="s">
        <v>288</v>
      </c>
      <c r="H7350" s="25">
        <f>INDEX('Appendix 1 - Team Data'!$B$12:$R$112, MATCH(C7350, 'Appendix 1 - Team Data'!$B$12:$B$112,0),4)</f>
        <v>60</v>
      </c>
      <c r="I7350" s="25">
        <f>INDEX('Appendix 1 - Team Data'!$B$12:$R$112, MATCH(D7350, 'Appendix 1 - Team Data'!$B$12:$B$112,0),4)</f>
        <v>30</v>
      </c>
      <c r="J7350" s="25">
        <f t="shared" si="115"/>
        <v>1</v>
      </c>
    </row>
    <row r="7351" spans="2:10">
      <c r="B7351" s="3">
        <v>38437</v>
      </c>
      <c r="C7351" s="10" t="s">
        <v>227</v>
      </c>
      <c r="D7351" s="10" t="s">
        <v>30</v>
      </c>
      <c r="E7351" s="25">
        <v>1</v>
      </c>
      <c r="F7351" s="25">
        <v>2</v>
      </c>
      <c r="G7351" s="10" t="s">
        <v>289</v>
      </c>
      <c r="H7351" s="25">
        <f>INDEX('Appendix 1 - Team Data'!$B$12:$R$112, MATCH(C7351, 'Appendix 1 - Team Data'!$B$12:$B$112,0),4)</f>
        <v>50</v>
      </c>
      <c r="I7351" s="25">
        <f>INDEX('Appendix 1 - Team Data'!$B$12:$R$112, MATCH(D7351, 'Appendix 1 - Team Data'!$B$12:$B$112,0),4)</f>
        <v>90</v>
      </c>
      <c r="J7351" s="25">
        <f t="shared" si="115"/>
        <v>1</v>
      </c>
    </row>
    <row r="7352" spans="2:10">
      <c r="B7352" s="3">
        <v>38437</v>
      </c>
      <c r="C7352" s="10" t="s">
        <v>238</v>
      </c>
      <c r="D7352" s="10" t="s">
        <v>276</v>
      </c>
      <c r="E7352" s="25">
        <v>1</v>
      </c>
      <c r="F7352" s="25">
        <v>2</v>
      </c>
      <c r="G7352" s="10" t="s">
        <v>289</v>
      </c>
      <c r="H7352" s="25">
        <f>INDEX('Appendix 1 - Team Data'!$B$12:$R$112, MATCH(C7352, 'Appendix 1 - Team Data'!$B$12:$B$112,0),4)</f>
        <v>40</v>
      </c>
      <c r="I7352" s="25">
        <f>INDEX('Appendix 1 - Team Data'!$B$12:$R$112, MATCH(D7352, 'Appendix 1 - Team Data'!$B$12:$B$112,0),4)</f>
        <v>0</v>
      </c>
      <c r="J7352" s="25">
        <f t="shared" si="115"/>
        <v>1</v>
      </c>
    </row>
    <row r="7353" spans="2:10">
      <c r="B7353" s="3">
        <v>38437</v>
      </c>
      <c r="C7353" s="10" t="s">
        <v>37</v>
      </c>
      <c r="D7353" s="10" t="s">
        <v>46</v>
      </c>
      <c r="E7353" s="25">
        <v>2</v>
      </c>
      <c r="F7353" s="25">
        <v>1</v>
      </c>
      <c r="G7353" s="10" t="s">
        <v>289</v>
      </c>
      <c r="H7353" s="25">
        <f>INDEX('Appendix 1 - Team Data'!$B$12:$R$112, MATCH(C7353, 'Appendix 1 - Team Data'!$B$12:$B$112,0),4)</f>
        <v>60</v>
      </c>
      <c r="I7353" s="25">
        <f>INDEX('Appendix 1 - Team Data'!$B$12:$R$112, MATCH(D7353, 'Appendix 1 - Team Data'!$B$12:$B$112,0),4)</f>
        <v>50</v>
      </c>
      <c r="J7353" s="25">
        <f t="shared" si="115"/>
        <v>1</v>
      </c>
    </row>
    <row r="7354" spans="2:10">
      <c r="B7354" s="3">
        <v>38437</v>
      </c>
      <c r="C7354" s="10" t="s">
        <v>258</v>
      </c>
      <c r="D7354" s="10" t="s">
        <v>216</v>
      </c>
      <c r="E7354" s="25">
        <v>1</v>
      </c>
      <c r="F7354" s="25">
        <v>2</v>
      </c>
      <c r="G7354" s="10" t="s">
        <v>289</v>
      </c>
      <c r="H7354" s="25">
        <f>INDEX('Appendix 1 - Team Data'!$B$12:$R$112, MATCH(C7354, 'Appendix 1 - Team Data'!$B$12:$B$112,0),4)</f>
        <v>20</v>
      </c>
      <c r="I7354" s="25">
        <f>INDEX('Appendix 1 - Team Data'!$B$12:$R$112, MATCH(D7354, 'Appendix 1 - Team Data'!$B$12:$B$112,0),4)</f>
        <v>70</v>
      </c>
      <c r="J7354" s="25">
        <f t="shared" si="115"/>
        <v>1</v>
      </c>
    </row>
    <row r="7355" spans="2:10">
      <c r="B7355" s="3">
        <v>38437</v>
      </c>
      <c r="C7355" s="10" t="s">
        <v>22</v>
      </c>
      <c r="D7355" s="10" t="s">
        <v>266</v>
      </c>
      <c r="E7355" s="25">
        <v>1</v>
      </c>
      <c r="F7355" s="25">
        <v>0</v>
      </c>
      <c r="G7355" s="10" t="s">
        <v>289</v>
      </c>
      <c r="H7355" s="25">
        <f>INDEX('Appendix 1 - Team Data'!$B$12:$R$112, MATCH(C7355, 'Appendix 1 - Team Data'!$B$12:$B$112,0),4)</f>
        <v>50</v>
      </c>
      <c r="I7355" s="25">
        <f>INDEX('Appendix 1 - Team Data'!$B$12:$R$112, MATCH(D7355, 'Appendix 1 - Team Data'!$B$12:$B$112,0),4)</f>
        <v>10</v>
      </c>
      <c r="J7355" s="25">
        <f t="shared" si="115"/>
        <v>1</v>
      </c>
    </row>
    <row r="7356" spans="2:10">
      <c r="B7356" s="3">
        <v>38437</v>
      </c>
      <c r="C7356" s="10" t="s">
        <v>232</v>
      </c>
      <c r="D7356" s="10" t="s">
        <v>40</v>
      </c>
      <c r="E7356" s="25">
        <v>0</v>
      </c>
      <c r="F7356" s="25">
        <v>1</v>
      </c>
      <c r="G7356" s="10" t="s">
        <v>288</v>
      </c>
      <c r="H7356" s="25">
        <f>INDEX('Appendix 1 - Team Data'!$B$12:$R$112, MATCH(C7356, 'Appendix 1 - Team Data'!$B$12:$B$112,0),4)</f>
        <v>40</v>
      </c>
      <c r="I7356" s="25">
        <f>INDEX('Appendix 1 - Team Data'!$B$12:$R$112, MATCH(D7356, 'Appendix 1 - Team Data'!$B$12:$B$112,0),4)</f>
        <v>90</v>
      </c>
      <c r="J7356" s="25">
        <f t="shared" si="115"/>
        <v>1</v>
      </c>
    </row>
    <row r="7357" spans="2:10">
      <c r="B7357" s="3">
        <v>38437</v>
      </c>
      <c r="C7357" s="10" t="s">
        <v>250</v>
      </c>
      <c r="D7357" s="10" t="s">
        <v>269</v>
      </c>
      <c r="E7357" s="25">
        <v>2</v>
      </c>
      <c r="F7357" s="25">
        <v>1</v>
      </c>
      <c r="G7357" s="10" t="s">
        <v>289</v>
      </c>
      <c r="H7357" s="25">
        <f>INDEX('Appendix 1 - Team Data'!$B$12:$R$112, MATCH(C7357, 'Appendix 1 - Team Data'!$B$12:$B$112,0),4)</f>
        <v>20</v>
      </c>
      <c r="I7357" s="25">
        <f>INDEX('Appendix 1 - Team Data'!$B$12:$R$112, MATCH(D7357, 'Appendix 1 - Team Data'!$B$12:$B$112,0),4)</f>
        <v>0</v>
      </c>
      <c r="J7357" s="25">
        <f t="shared" si="115"/>
        <v>1</v>
      </c>
    </row>
    <row r="7358" spans="2:10">
      <c r="B7358" s="3">
        <v>38438</v>
      </c>
      <c r="C7358" s="10" t="s">
        <v>35</v>
      </c>
      <c r="D7358" s="10" t="s">
        <v>27</v>
      </c>
      <c r="E7358" s="25">
        <v>1</v>
      </c>
      <c r="F7358" s="25">
        <v>0</v>
      </c>
      <c r="G7358" s="10" t="s">
        <v>289</v>
      </c>
      <c r="H7358" s="25">
        <f>INDEX('Appendix 1 - Team Data'!$B$12:$R$112, MATCH(C7358, 'Appendix 1 - Team Data'!$B$12:$B$112,0),4)</f>
        <v>90</v>
      </c>
      <c r="I7358" s="25">
        <f>INDEX('Appendix 1 - Team Data'!$B$12:$R$112, MATCH(D7358, 'Appendix 1 - Team Data'!$B$12:$B$112,0),4)</f>
        <v>80</v>
      </c>
      <c r="J7358" s="25">
        <f t="shared" si="115"/>
        <v>1</v>
      </c>
    </row>
    <row r="7359" spans="2:10">
      <c r="B7359" s="3">
        <v>38440</v>
      </c>
      <c r="C7359" s="10" t="s">
        <v>221</v>
      </c>
      <c r="D7359" s="10" t="s">
        <v>248</v>
      </c>
      <c r="E7359" s="25">
        <v>1</v>
      </c>
      <c r="F7359" s="25">
        <v>0</v>
      </c>
      <c r="G7359" s="10" t="s">
        <v>288</v>
      </c>
      <c r="H7359" s="25">
        <f>INDEX('Appendix 1 - Team Data'!$B$12:$R$112, MATCH(C7359, 'Appendix 1 - Team Data'!$B$12:$B$112,0),4)</f>
        <v>60</v>
      </c>
      <c r="I7359" s="25">
        <f>INDEX('Appendix 1 - Team Data'!$B$12:$R$112, MATCH(D7359, 'Appendix 1 - Team Data'!$B$12:$B$112,0),4)</f>
        <v>30</v>
      </c>
      <c r="J7359" s="25">
        <f t="shared" si="115"/>
        <v>1</v>
      </c>
    </row>
    <row r="7360" spans="2:10">
      <c r="B7360" s="3">
        <v>38441</v>
      </c>
      <c r="C7360" s="10" t="s">
        <v>30</v>
      </c>
      <c r="D7360" s="10" t="s">
        <v>52</v>
      </c>
      <c r="E7360" s="25">
        <v>1</v>
      </c>
      <c r="F7360" s="25">
        <v>0</v>
      </c>
      <c r="G7360" s="10" t="s">
        <v>289</v>
      </c>
      <c r="H7360" s="25">
        <f>INDEX('Appendix 1 - Team Data'!$B$12:$R$112, MATCH(C7360, 'Appendix 1 - Team Data'!$B$12:$B$112,0),4)</f>
        <v>90</v>
      </c>
      <c r="I7360" s="25">
        <f>INDEX('Appendix 1 - Team Data'!$B$12:$R$112, MATCH(D7360, 'Appendix 1 - Team Data'!$B$12:$B$112,0),4)</f>
        <v>90</v>
      </c>
      <c r="J7360" s="25">
        <f t="shared" si="115"/>
        <v>1</v>
      </c>
    </row>
    <row r="7361" spans="2:10">
      <c r="B7361" s="3">
        <v>38441</v>
      </c>
      <c r="C7361" s="10" t="s">
        <v>226</v>
      </c>
      <c r="D7361" s="10" t="s">
        <v>214</v>
      </c>
      <c r="E7361" s="25">
        <v>1</v>
      </c>
      <c r="F7361" s="25">
        <v>0</v>
      </c>
      <c r="G7361" s="10" t="s">
        <v>289</v>
      </c>
      <c r="H7361" s="25">
        <f>INDEX('Appendix 1 - Team Data'!$B$12:$R$112, MATCH(C7361, 'Appendix 1 - Team Data'!$B$12:$B$112,0),4)</f>
        <v>60</v>
      </c>
      <c r="I7361" s="25">
        <f>INDEX('Appendix 1 - Team Data'!$B$12:$R$112, MATCH(D7361, 'Appendix 1 - Team Data'!$B$12:$B$112,0),4)</f>
        <v>70</v>
      </c>
      <c r="J7361" s="25">
        <f t="shared" si="115"/>
        <v>1</v>
      </c>
    </row>
    <row r="7362" spans="2:10">
      <c r="B7362" s="3">
        <v>38441</v>
      </c>
      <c r="C7362" s="10" t="s">
        <v>43</v>
      </c>
      <c r="D7362" s="10" t="s">
        <v>240</v>
      </c>
      <c r="E7362" s="25">
        <v>2</v>
      </c>
      <c r="F7362" s="25">
        <v>1</v>
      </c>
      <c r="G7362" s="10" t="s">
        <v>289</v>
      </c>
      <c r="H7362" s="25">
        <f>INDEX('Appendix 1 - Team Data'!$B$12:$R$112, MATCH(C7362, 'Appendix 1 - Team Data'!$B$12:$B$112,0),4)</f>
        <v>70</v>
      </c>
      <c r="I7362" s="25">
        <f>INDEX('Appendix 1 - Team Data'!$B$12:$R$112, MATCH(D7362, 'Appendix 1 - Team Data'!$B$12:$B$112,0),4)</f>
        <v>30</v>
      </c>
      <c r="J7362" s="25">
        <f t="shared" si="115"/>
        <v>1</v>
      </c>
    </row>
    <row r="7363" spans="2:10">
      <c r="B7363" s="3">
        <v>38441</v>
      </c>
      <c r="C7363" s="10" t="s">
        <v>256</v>
      </c>
      <c r="D7363" s="10" t="s">
        <v>228</v>
      </c>
      <c r="E7363" s="25">
        <v>1</v>
      </c>
      <c r="F7363" s="25">
        <v>2</v>
      </c>
      <c r="G7363" s="10" t="s">
        <v>289</v>
      </c>
      <c r="H7363" s="25">
        <f>INDEX('Appendix 1 - Team Data'!$B$12:$R$112, MATCH(C7363, 'Appendix 1 - Team Data'!$B$12:$B$112,0),4)</f>
        <v>20</v>
      </c>
      <c r="I7363" s="25">
        <f>INDEX('Appendix 1 - Team Data'!$B$12:$R$112, MATCH(D7363, 'Appendix 1 - Team Data'!$B$12:$B$112,0),4)</f>
        <v>50</v>
      </c>
      <c r="J7363" s="25">
        <f t="shared" si="115"/>
        <v>1</v>
      </c>
    </row>
    <row r="7364" spans="2:10">
      <c r="B7364" s="3">
        <v>38441</v>
      </c>
      <c r="C7364" s="10" t="s">
        <v>215</v>
      </c>
      <c r="D7364" s="10" t="s">
        <v>213</v>
      </c>
      <c r="E7364" s="25">
        <v>2</v>
      </c>
      <c r="F7364" s="25">
        <v>1</v>
      </c>
      <c r="G7364" s="10" t="s">
        <v>289</v>
      </c>
      <c r="H7364" s="25">
        <f>INDEX('Appendix 1 - Team Data'!$B$12:$R$112, MATCH(C7364, 'Appendix 1 - Team Data'!$B$12:$B$112,0),4)</f>
        <v>70</v>
      </c>
      <c r="I7364" s="25">
        <f>INDEX('Appendix 1 - Team Data'!$B$12:$R$112, MATCH(D7364, 'Appendix 1 - Team Data'!$B$12:$B$112,0),4)</f>
        <v>80</v>
      </c>
      <c r="J7364" s="25">
        <f t="shared" si="115"/>
        <v>1</v>
      </c>
    </row>
    <row r="7365" spans="2:10">
      <c r="B7365" s="3">
        <v>38441</v>
      </c>
      <c r="C7365" s="10" t="s">
        <v>50</v>
      </c>
      <c r="D7365" s="10" t="s">
        <v>229</v>
      </c>
      <c r="E7365" s="25">
        <v>1</v>
      </c>
      <c r="F7365" s="25">
        <v>0</v>
      </c>
      <c r="G7365" s="10" t="s">
        <v>289</v>
      </c>
      <c r="H7365" s="25">
        <f>INDEX('Appendix 1 - Team Data'!$B$12:$R$112, MATCH(C7365, 'Appendix 1 - Team Data'!$B$12:$B$112,0),4)</f>
        <v>80</v>
      </c>
      <c r="I7365" s="25">
        <f>INDEX('Appendix 1 - Team Data'!$B$12:$R$112, MATCH(D7365, 'Appendix 1 - Team Data'!$B$12:$B$112,0),4)</f>
        <v>50</v>
      </c>
      <c r="J7365" s="25">
        <f t="shared" si="115"/>
        <v>1</v>
      </c>
    </row>
    <row r="7366" spans="2:10">
      <c r="B7366" s="3">
        <v>38441</v>
      </c>
      <c r="C7366" s="10" t="s">
        <v>219</v>
      </c>
      <c r="D7366" s="10" t="s">
        <v>28</v>
      </c>
      <c r="E7366" s="25">
        <v>1</v>
      </c>
      <c r="F7366" s="25">
        <v>0</v>
      </c>
      <c r="G7366" s="10" t="s">
        <v>289</v>
      </c>
      <c r="H7366" s="25">
        <f>INDEX('Appendix 1 - Team Data'!$B$12:$R$112, MATCH(C7366, 'Appendix 1 - Team Data'!$B$12:$B$112,0),4)</f>
        <v>60</v>
      </c>
      <c r="I7366" s="25">
        <f>INDEX('Appendix 1 - Team Data'!$B$12:$R$112, MATCH(D7366, 'Appendix 1 - Team Data'!$B$12:$B$112,0),4)</f>
        <v>80</v>
      </c>
      <c r="J7366" s="25">
        <f t="shared" si="115"/>
        <v>1</v>
      </c>
    </row>
    <row r="7367" spans="2:10">
      <c r="B7367" s="3">
        <v>38462</v>
      </c>
      <c r="C7367" s="10" t="s">
        <v>258</v>
      </c>
      <c r="D7367" s="10" t="s">
        <v>246</v>
      </c>
      <c r="E7367" s="25">
        <v>1</v>
      </c>
      <c r="F7367" s="25">
        <v>2</v>
      </c>
      <c r="G7367" s="10" t="s">
        <v>288</v>
      </c>
      <c r="H7367" s="25">
        <f>INDEX('Appendix 1 - Team Data'!$B$12:$R$112, MATCH(C7367, 'Appendix 1 - Team Data'!$B$12:$B$112,0),4)</f>
        <v>20</v>
      </c>
      <c r="I7367" s="25">
        <f>INDEX('Appendix 1 - Team Data'!$B$12:$R$112, MATCH(D7367, 'Appendix 1 - Team Data'!$B$12:$B$112,0),4)</f>
        <v>30</v>
      </c>
      <c r="J7367" s="25">
        <f t="shared" si="115"/>
        <v>1</v>
      </c>
    </row>
    <row r="7368" spans="2:10">
      <c r="B7368" s="3">
        <v>38462</v>
      </c>
      <c r="C7368" s="10" t="s">
        <v>259</v>
      </c>
      <c r="D7368" s="10" t="s">
        <v>247</v>
      </c>
      <c r="E7368" s="25">
        <v>0</v>
      </c>
      <c r="F7368" s="25">
        <v>1</v>
      </c>
      <c r="G7368" s="10" t="s">
        <v>288</v>
      </c>
      <c r="H7368" s="25">
        <f>INDEX('Appendix 1 - Team Data'!$B$12:$R$112, MATCH(C7368, 'Appendix 1 - Team Data'!$B$12:$B$112,0),4)</f>
        <v>10</v>
      </c>
      <c r="I7368" s="25">
        <f>INDEX('Appendix 1 - Team Data'!$B$12:$R$112, MATCH(D7368, 'Appendix 1 - Team Data'!$B$12:$B$112,0),4)</f>
        <v>30</v>
      </c>
      <c r="J7368" s="25">
        <f t="shared" si="115"/>
        <v>1</v>
      </c>
    </row>
    <row r="7369" spans="2:10">
      <c r="B7369" s="3">
        <v>38476</v>
      </c>
      <c r="C7369" s="10" t="s">
        <v>218</v>
      </c>
      <c r="D7369" s="10" t="s">
        <v>215</v>
      </c>
      <c r="E7369" s="25">
        <v>1</v>
      </c>
      <c r="F7369" s="25">
        <v>0</v>
      </c>
      <c r="G7369" s="10" t="s">
        <v>288</v>
      </c>
      <c r="H7369" s="25">
        <f>INDEX('Appendix 1 - Team Data'!$B$12:$R$112, MATCH(C7369, 'Appendix 1 - Team Data'!$B$12:$B$112,0),4)</f>
        <v>70</v>
      </c>
      <c r="I7369" s="25">
        <f>INDEX('Appendix 1 - Team Data'!$B$12:$R$112, MATCH(D7369, 'Appendix 1 - Team Data'!$B$12:$B$112,0),4)</f>
        <v>70</v>
      </c>
      <c r="J7369" s="25">
        <f t="shared" si="115"/>
        <v>1</v>
      </c>
    </row>
    <row r="7370" spans="2:10">
      <c r="B7370" s="3">
        <v>38494</v>
      </c>
      <c r="C7370" s="10" t="s">
        <v>53</v>
      </c>
      <c r="D7370" s="10" t="s">
        <v>27</v>
      </c>
      <c r="E7370" s="25">
        <v>0</v>
      </c>
      <c r="F7370" s="25">
        <v>1</v>
      </c>
      <c r="G7370" s="10" t="s">
        <v>308</v>
      </c>
      <c r="H7370" s="25">
        <f>INDEX('Appendix 1 - Team Data'!$B$12:$R$112, MATCH(C7370, 'Appendix 1 - Team Data'!$B$12:$B$112,0),4)</f>
        <v>50</v>
      </c>
      <c r="I7370" s="25">
        <f>INDEX('Appendix 1 - Team Data'!$B$12:$R$112, MATCH(D7370, 'Appendix 1 - Team Data'!$B$12:$B$112,0),4)</f>
        <v>80</v>
      </c>
      <c r="J7370" s="25">
        <f t="shared" si="115"/>
        <v>1</v>
      </c>
    </row>
    <row r="7371" spans="2:10">
      <c r="B7371" s="3">
        <v>38496</v>
      </c>
      <c r="C7371" s="10" t="s">
        <v>246</v>
      </c>
      <c r="D7371" s="10" t="s">
        <v>37</v>
      </c>
      <c r="E7371" s="25">
        <v>1</v>
      </c>
      <c r="F7371" s="25">
        <v>0</v>
      </c>
      <c r="G7371" s="10" t="s">
        <v>288</v>
      </c>
      <c r="H7371" s="25">
        <f>INDEX('Appendix 1 - Team Data'!$B$12:$R$112, MATCH(C7371, 'Appendix 1 - Team Data'!$B$12:$B$112,0),4)</f>
        <v>30</v>
      </c>
      <c r="I7371" s="25">
        <f>INDEX('Appendix 1 - Team Data'!$B$12:$R$112, MATCH(D7371, 'Appendix 1 - Team Data'!$B$12:$B$112,0),4)</f>
        <v>60</v>
      </c>
      <c r="J7371" s="25">
        <f t="shared" si="115"/>
        <v>1</v>
      </c>
    </row>
    <row r="7372" spans="2:10">
      <c r="B7372" s="3">
        <v>38499</v>
      </c>
      <c r="C7372" s="10" t="s">
        <v>53</v>
      </c>
      <c r="D7372" s="10" t="s">
        <v>249</v>
      </c>
      <c r="E7372" s="25">
        <v>0</v>
      </c>
      <c r="F7372" s="25">
        <v>1</v>
      </c>
      <c r="G7372" s="10" t="s">
        <v>308</v>
      </c>
      <c r="H7372" s="25">
        <f>INDEX('Appendix 1 - Team Data'!$B$12:$R$112, MATCH(C7372, 'Appendix 1 - Team Data'!$B$12:$B$112,0),4)</f>
        <v>50</v>
      </c>
      <c r="I7372" s="25">
        <f>INDEX('Appendix 1 - Team Data'!$B$12:$R$112, MATCH(D7372, 'Appendix 1 - Team Data'!$B$12:$B$112,0),4)</f>
        <v>20</v>
      </c>
      <c r="J7372" s="25">
        <f t="shared" si="115"/>
        <v>1</v>
      </c>
    </row>
    <row r="7373" spans="2:10">
      <c r="B7373" s="3">
        <v>38499</v>
      </c>
      <c r="C7373" s="10" t="s">
        <v>275</v>
      </c>
      <c r="D7373" s="10" t="s">
        <v>17</v>
      </c>
      <c r="E7373" s="25">
        <v>0</v>
      </c>
      <c r="F7373" s="25">
        <v>1</v>
      </c>
      <c r="G7373" s="10" t="s">
        <v>288</v>
      </c>
      <c r="H7373" s="25">
        <f>INDEX('Appendix 1 - Team Data'!$B$12:$R$112, MATCH(C7373, 'Appendix 1 - Team Data'!$B$12:$B$112,0),4)</f>
        <v>0</v>
      </c>
      <c r="I7373" s="25">
        <f>INDEX('Appendix 1 - Team Data'!$B$12:$R$112, MATCH(D7373, 'Appendix 1 - Team Data'!$B$12:$B$112,0),4)</f>
        <v>50</v>
      </c>
      <c r="J7373" s="25">
        <f t="shared" si="115"/>
        <v>1</v>
      </c>
    </row>
    <row r="7374" spans="2:10">
      <c r="B7374" s="3">
        <v>38501</v>
      </c>
      <c r="C7374" s="10" t="s">
        <v>50</v>
      </c>
      <c r="D7374" s="10" t="s">
        <v>239</v>
      </c>
      <c r="E7374" s="25">
        <v>1</v>
      </c>
      <c r="F7374" s="25">
        <v>0</v>
      </c>
      <c r="G7374" s="10" t="s">
        <v>288</v>
      </c>
      <c r="H7374" s="25">
        <f>INDEX('Appendix 1 - Team Data'!$B$12:$R$112, MATCH(C7374, 'Appendix 1 - Team Data'!$B$12:$B$112,0),4)</f>
        <v>80</v>
      </c>
      <c r="I7374" s="25">
        <f>INDEX('Appendix 1 - Team Data'!$B$12:$R$112, MATCH(D7374, 'Appendix 1 - Team Data'!$B$12:$B$112,0),4)</f>
        <v>40</v>
      </c>
      <c r="J7374" s="25">
        <f t="shared" si="115"/>
        <v>1</v>
      </c>
    </row>
    <row r="7375" spans="2:10">
      <c r="B7375" s="3">
        <v>38503</v>
      </c>
      <c r="C7375" s="10" t="s">
        <v>52</v>
      </c>
      <c r="D7375" s="10" t="s">
        <v>48</v>
      </c>
      <c r="E7375" s="25">
        <v>2</v>
      </c>
      <c r="F7375" s="25">
        <v>3</v>
      </c>
      <c r="G7375" s="10" t="s">
        <v>288</v>
      </c>
      <c r="H7375" s="25">
        <f>INDEX('Appendix 1 - Team Data'!$B$12:$R$112, MATCH(C7375, 'Appendix 1 - Team Data'!$B$12:$B$112,0),4)</f>
        <v>90</v>
      </c>
      <c r="I7375" s="25">
        <f>INDEX('Appendix 1 - Team Data'!$B$12:$R$112, MATCH(D7375, 'Appendix 1 - Team Data'!$B$12:$B$112,0),4)</f>
        <v>90</v>
      </c>
      <c r="J7375" s="25">
        <f t="shared" si="115"/>
        <v>1</v>
      </c>
    </row>
    <row r="7376" spans="2:10">
      <c r="B7376" s="3">
        <v>38503</v>
      </c>
      <c r="C7376" s="10" t="s">
        <v>25</v>
      </c>
      <c r="D7376" s="10" t="s">
        <v>236</v>
      </c>
      <c r="E7376" s="25">
        <v>2</v>
      </c>
      <c r="F7376" s="25">
        <v>1</v>
      </c>
      <c r="G7376" s="10" t="s">
        <v>288</v>
      </c>
      <c r="H7376" s="25">
        <f>INDEX('Appendix 1 - Team Data'!$B$12:$R$112, MATCH(C7376, 'Appendix 1 - Team Data'!$B$12:$B$112,0),4)</f>
        <v>90</v>
      </c>
      <c r="I7376" s="25">
        <f>INDEX('Appendix 1 - Team Data'!$B$12:$R$112, MATCH(D7376, 'Appendix 1 - Team Data'!$B$12:$B$112,0),4)</f>
        <v>40</v>
      </c>
      <c r="J7376" s="25">
        <f t="shared" si="115"/>
        <v>1</v>
      </c>
    </row>
    <row r="7377" spans="2:10">
      <c r="B7377" s="3">
        <v>38505</v>
      </c>
      <c r="C7377" s="10" t="s">
        <v>244</v>
      </c>
      <c r="D7377" s="10" t="s">
        <v>28</v>
      </c>
      <c r="E7377" s="25">
        <v>0</v>
      </c>
      <c r="F7377" s="25">
        <v>1</v>
      </c>
      <c r="G7377" s="10" t="s">
        <v>288</v>
      </c>
      <c r="H7377" s="25">
        <f>INDEX('Appendix 1 - Team Data'!$B$12:$R$112, MATCH(C7377, 'Appendix 1 - Team Data'!$B$12:$B$112,0),4)</f>
        <v>30</v>
      </c>
      <c r="I7377" s="25">
        <f>INDEX('Appendix 1 - Team Data'!$B$12:$R$112, MATCH(D7377, 'Appendix 1 - Team Data'!$B$12:$B$112,0),4)</f>
        <v>80</v>
      </c>
      <c r="J7377" s="25">
        <f t="shared" si="115"/>
        <v>1</v>
      </c>
    </row>
    <row r="7378" spans="2:10">
      <c r="B7378" s="3">
        <v>38507</v>
      </c>
      <c r="C7378" s="10" t="s">
        <v>239</v>
      </c>
      <c r="D7378" s="10" t="s">
        <v>263</v>
      </c>
      <c r="E7378" s="25">
        <v>3</v>
      </c>
      <c r="F7378" s="25">
        <v>2</v>
      </c>
      <c r="G7378" s="10" t="s">
        <v>289</v>
      </c>
      <c r="H7378" s="25">
        <f>INDEX('Appendix 1 - Team Data'!$B$12:$R$112, MATCH(C7378, 'Appendix 1 - Team Data'!$B$12:$B$112,0),4)</f>
        <v>40</v>
      </c>
      <c r="I7378" s="25">
        <f>INDEX('Appendix 1 - Team Data'!$B$12:$R$112, MATCH(D7378, 'Appendix 1 - Team Data'!$B$12:$B$112,0),4)</f>
        <v>10</v>
      </c>
      <c r="J7378" s="25">
        <f t="shared" si="115"/>
        <v>1</v>
      </c>
    </row>
    <row r="7379" spans="2:10">
      <c r="B7379" s="3">
        <v>38507</v>
      </c>
      <c r="C7379" s="10" t="s">
        <v>264</v>
      </c>
      <c r="D7379" s="10" t="s">
        <v>256</v>
      </c>
      <c r="E7379" s="25">
        <v>1</v>
      </c>
      <c r="F7379" s="25">
        <v>2</v>
      </c>
      <c r="G7379" s="10" t="s">
        <v>289</v>
      </c>
      <c r="H7379" s="25">
        <f>INDEX('Appendix 1 - Team Data'!$B$12:$R$112, MATCH(C7379, 'Appendix 1 - Team Data'!$B$12:$B$112,0),4)</f>
        <v>10</v>
      </c>
      <c r="I7379" s="25">
        <f>INDEX('Appendix 1 - Team Data'!$B$12:$R$112, MATCH(D7379, 'Appendix 1 - Team Data'!$B$12:$B$112,0),4)</f>
        <v>20</v>
      </c>
      <c r="J7379" s="25">
        <f t="shared" si="115"/>
        <v>1</v>
      </c>
    </row>
    <row r="7380" spans="2:10">
      <c r="B7380" s="3">
        <v>38507</v>
      </c>
      <c r="C7380" s="10" t="s">
        <v>276</v>
      </c>
      <c r="D7380" s="10" t="s">
        <v>250</v>
      </c>
      <c r="E7380" s="25">
        <v>1</v>
      </c>
      <c r="F7380" s="25">
        <v>2</v>
      </c>
      <c r="G7380" s="10" t="s">
        <v>289</v>
      </c>
      <c r="H7380" s="25">
        <f>INDEX('Appendix 1 - Team Data'!$B$12:$R$112, MATCH(C7380, 'Appendix 1 - Team Data'!$B$12:$B$112,0),4)</f>
        <v>0</v>
      </c>
      <c r="I7380" s="25">
        <f>INDEX('Appendix 1 - Team Data'!$B$12:$R$112, MATCH(D7380, 'Appendix 1 - Team Data'!$B$12:$B$112,0),4)</f>
        <v>20</v>
      </c>
      <c r="J7380" s="25">
        <f t="shared" si="115"/>
        <v>1</v>
      </c>
    </row>
    <row r="7381" spans="2:10">
      <c r="B7381" s="3">
        <v>38507</v>
      </c>
      <c r="C7381" s="10" t="s">
        <v>31</v>
      </c>
      <c r="D7381" s="10" t="s">
        <v>236</v>
      </c>
      <c r="E7381" s="25">
        <v>2</v>
      </c>
      <c r="F7381" s="25">
        <v>3</v>
      </c>
      <c r="G7381" s="10" t="s">
        <v>289</v>
      </c>
      <c r="H7381" s="25">
        <f>INDEX('Appendix 1 - Team Data'!$B$12:$R$112, MATCH(C7381, 'Appendix 1 - Team Data'!$B$12:$B$112,0),4)</f>
        <v>70</v>
      </c>
      <c r="I7381" s="25">
        <f>INDEX('Appendix 1 - Team Data'!$B$12:$R$112, MATCH(D7381, 'Appendix 1 - Team Data'!$B$12:$B$112,0),4)</f>
        <v>40</v>
      </c>
      <c r="J7381" s="25">
        <f t="shared" ref="J7381:J7444" si="116">ABS(F7381-E7381)</f>
        <v>1</v>
      </c>
    </row>
    <row r="7382" spans="2:10">
      <c r="B7382" s="3">
        <v>38508</v>
      </c>
      <c r="C7382" s="10" t="s">
        <v>234</v>
      </c>
      <c r="D7382" s="10" t="s">
        <v>238</v>
      </c>
      <c r="E7382" s="25">
        <v>2</v>
      </c>
      <c r="F7382" s="25">
        <v>1</v>
      </c>
      <c r="G7382" s="10" t="s">
        <v>289</v>
      </c>
      <c r="H7382" s="25">
        <f>INDEX('Appendix 1 - Team Data'!$B$12:$R$112, MATCH(C7382, 'Appendix 1 - Team Data'!$B$12:$B$112,0),4)</f>
        <v>40</v>
      </c>
      <c r="I7382" s="25">
        <f>INDEX('Appendix 1 - Team Data'!$B$12:$R$112, MATCH(D7382, 'Appendix 1 - Team Data'!$B$12:$B$112,0),4)</f>
        <v>40</v>
      </c>
      <c r="J7382" s="25">
        <f t="shared" si="116"/>
        <v>1</v>
      </c>
    </row>
    <row r="7383" spans="2:10">
      <c r="B7383" s="3">
        <v>38511</v>
      </c>
      <c r="C7383" s="10" t="s">
        <v>213</v>
      </c>
      <c r="D7383" s="10" t="s">
        <v>220</v>
      </c>
      <c r="E7383" s="25">
        <v>2</v>
      </c>
      <c r="F7383" s="25">
        <v>1</v>
      </c>
      <c r="G7383" s="10" t="s">
        <v>289</v>
      </c>
      <c r="H7383" s="25">
        <f>INDEX('Appendix 1 - Team Data'!$B$12:$R$112, MATCH(C7383, 'Appendix 1 - Team Data'!$B$12:$B$112,0),4)</f>
        <v>80</v>
      </c>
      <c r="I7383" s="25">
        <f>INDEX('Appendix 1 - Team Data'!$B$12:$R$112, MATCH(D7383, 'Appendix 1 - Team Data'!$B$12:$B$112,0),4)</f>
        <v>60</v>
      </c>
      <c r="J7383" s="25">
        <f t="shared" si="116"/>
        <v>1</v>
      </c>
    </row>
    <row r="7384" spans="2:10">
      <c r="B7384" s="3">
        <v>38511</v>
      </c>
      <c r="C7384" s="10" t="s">
        <v>37</v>
      </c>
      <c r="D7384" s="10" t="s">
        <v>259</v>
      </c>
      <c r="E7384" s="25">
        <v>3</v>
      </c>
      <c r="F7384" s="25">
        <v>2</v>
      </c>
      <c r="G7384" s="10" t="s">
        <v>289</v>
      </c>
      <c r="H7384" s="25">
        <f>INDEX('Appendix 1 - Team Data'!$B$12:$R$112, MATCH(C7384, 'Appendix 1 - Team Data'!$B$12:$B$112,0),4)</f>
        <v>60</v>
      </c>
      <c r="I7384" s="25">
        <f>INDEX('Appendix 1 - Team Data'!$B$12:$R$112, MATCH(D7384, 'Appendix 1 - Team Data'!$B$12:$B$112,0),4)</f>
        <v>10</v>
      </c>
      <c r="J7384" s="25">
        <f t="shared" si="116"/>
        <v>1</v>
      </c>
    </row>
    <row r="7385" spans="2:10">
      <c r="B7385" s="3">
        <v>38511</v>
      </c>
      <c r="C7385" s="10" t="s">
        <v>258</v>
      </c>
      <c r="D7385" s="10" t="s">
        <v>20</v>
      </c>
      <c r="E7385" s="25">
        <v>0</v>
      </c>
      <c r="F7385" s="25">
        <v>1</v>
      </c>
      <c r="G7385" s="10" t="s">
        <v>289</v>
      </c>
      <c r="H7385" s="25">
        <f>INDEX('Appendix 1 - Team Data'!$B$12:$R$112, MATCH(C7385, 'Appendix 1 - Team Data'!$B$12:$B$112,0),4)</f>
        <v>20</v>
      </c>
      <c r="I7385" s="25">
        <f>INDEX('Appendix 1 - Team Data'!$B$12:$R$112, MATCH(D7385, 'Appendix 1 - Team Data'!$B$12:$B$112,0),4)</f>
        <v>90</v>
      </c>
      <c r="J7385" s="25">
        <f t="shared" si="116"/>
        <v>1</v>
      </c>
    </row>
    <row r="7386" spans="2:10">
      <c r="B7386" s="3">
        <v>38511</v>
      </c>
      <c r="C7386" s="10" t="s">
        <v>230</v>
      </c>
      <c r="D7386" s="10" t="s">
        <v>219</v>
      </c>
      <c r="E7386" s="25">
        <v>0</v>
      </c>
      <c r="F7386" s="25">
        <v>1</v>
      </c>
      <c r="G7386" s="10" t="s">
        <v>289</v>
      </c>
      <c r="H7386" s="25">
        <f>INDEX('Appendix 1 - Team Data'!$B$12:$R$112, MATCH(C7386, 'Appendix 1 - Team Data'!$B$12:$B$112,0),4)</f>
        <v>50</v>
      </c>
      <c r="I7386" s="25">
        <f>INDEX('Appendix 1 - Team Data'!$B$12:$R$112, MATCH(D7386, 'Appendix 1 - Team Data'!$B$12:$B$112,0),4)</f>
        <v>60</v>
      </c>
      <c r="J7386" s="25">
        <f t="shared" si="116"/>
        <v>1</v>
      </c>
    </row>
    <row r="7387" spans="2:10">
      <c r="B7387" s="3">
        <v>38511</v>
      </c>
      <c r="C7387" s="10" t="s">
        <v>268</v>
      </c>
      <c r="D7387" s="10" t="s">
        <v>245</v>
      </c>
      <c r="E7387" s="25">
        <v>0</v>
      </c>
      <c r="F7387" s="25">
        <v>1</v>
      </c>
      <c r="G7387" s="10" t="s">
        <v>288</v>
      </c>
      <c r="H7387" s="25">
        <f>INDEX('Appendix 1 - Team Data'!$B$12:$R$112, MATCH(C7387, 'Appendix 1 - Team Data'!$B$12:$B$112,0),4)</f>
        <v>10</v>
      </c>
      <c r="I7387" s="25">
        <f>INDEX('Appendix 1 - Team Data'!$B$12:$R$112, MATCH(D7387, 'Appendix 1 - Team Data'!$B$12:$B$112,0),4)</f>
        <v>30</v>
      </c>
      <c r="J7387" s="25">
        <f t="shared" si="116"/>
        <v>1</v>
      </c>
    </row>
    <row r="7388" spans="2:10">
      <c r="B7388" s="3">
        <v>38511</v>
      </c>
      <c r="C7388" s="10" t="s">
        <v>42</v>
      </c>
      <c r="D7388" s="10" t="s">
        <v>246</v>
      </c>
      <c r="E7388" s="25">
        <v>2</v>
      </c>
      <c r="F7388" s="25">
        <v>3</v>
      </c>
      <c r="G7388" s="10" t="s">
        <v>288</v>
      </c>
      <c r="H7388" s="25">
        <f>INDEX('Appendix 1 - Team Data'!$B$12:$R$112, MATCH(C7388, 'Appendix 1 - Team Data'!$B$12:$B$112,0),4)</f>
        <v>80</v>
      </c>
      <c r="I7388" s="25">
        <f>INDEX('Appendix 1 - Team Data'!$B$12:$R$112, MATCH(D7388, 'Appendix 1 - Team Data'!$B$12:$B$112,0),4)</f>
        <v>30</v>
      </c>
      <c r="J7388" s="25">
        <f t="shared" si="116"/>
        <v>1</v>
      </c>
    </row>
    <row r="7389" spans="2:10">
      <c r="B7389" s="3">
        <v>38512</v>
      </c>
      <c r="C7389" s="10" t="s">
        <v>26</v>
      </c>
      <c r="D7389" s="10" t="s">
        <v>254</v>
      </c>
      <c r="E7389" s="25">
        <v>1</v>
      </c>
      <c r="F7389" s="25">
        <v>0</v>
      </c>
      <c r="G7389" s="10" t="s">
        <v>288</v>
      </c>
      <c r="H7389" s="25">
        <f>INDEX('Appendix 1 - Team Data'!$B$12:$R$112, MATCH(C7389, 'Appendix 1 - Team Data'!$B$12:$B$112,0),4)</f>
        <v>60</v>
      </c>
      <c r="I7389" s="25">
        <f>INDEX('Appendix 1 - Team Data'!$B$12:$R$112, MATCH(D7389, 'Appendix 1 - Team Data'!$B$12:$B$112,0),4)</f>
        <v>20</v>
      </c>
      <c r="J7389" s="25">
        <f t="shared" si="116"/>
        <v>1</v>
      </c>
    </row>
    <row r="7390" spans="2:10">
      <c r="B7390" s="3">
        <v>38518</v>
      </c>
      <c r="C7390" s="10" t="s">
        <v>30</v>
      </c>
      <c r="D7390" s="10" t="s">
        <v>47</v>
      </c>
      <c r="E7390" s="25">
        <v>2</v>
      </c>
      <c r="F7390" s="25">
        <v>1</v>
      </c>
      <c r="G7390" s="10" t="s">
        <v>295</v>
      </c>
      <c r="H7390" s="25">
        <f>INDEX('Appendix 1 - Team Data'!$B$12:$R$112, MATCH(C7390, 'Appendix 1 - Team Data'!$B$12:$B$112,0),4)</f>
        <v>90</v>
      </c>
      <c r="I7390" s="25">
        <f>INDEX('Appendix 1 - Team Data'!$B$12:$R$112, MATCH(D7390, 'Appendix 1 - Team Data'!$B$12:$B$112,0),4)</f>
        <v>40</v>
      </c>
      <c r="J7390" s="25">
        <f t="shared" si="116"/>
        <v>1</v>
      </c>
    </row>
    <row r="7391" spans="2:10">
      <c r="B7391" s="3">
        <v>38518</v>
      </c>
      <c r="C7391" s="10" t="s">
        <v>40</v>
      </c>
      <c r="D7391" s="10" t="s">
        <v>26</v>
      </c>
      <c r="E7391" s="25">
        <v>4</v>
      </c>
      <c r="F7391" s="25">
        <v>3</v>
      </c>
      <c r="G7391" s="10" t="s">
        <v>295</v>
      </c>
      <c r="H7391" s="25">
        <f>INDEX('Appendix 1 - Team Data'!$B$12:$R$112, MATCH(C7391, 'Appendix 1 - Team Data'!$B$12:$B$112,0),4)</f>
        <v>90</v>
      </c>
      <c r="I7391" s="25">
        <f>INDEX('Appendix 1 - Team Data'!$B$12:$R$112, MATCH(D7391, 'Appendix 1 - Team Data'!$B$12:$B$112,0),4)</f>
        <v>60</v>
      </c>
      <c r="J7391" s="25">
        <f t="shared" si="116"/>
        <v>1</v>
      </c>
    </row>
    <row r="7392" spans="2:10">
      <c r="B7392" s="3">
        <v>38519</v>
      </c>
      <c r="C7392" s="10" t="s">
        <v>53</v>
      </c>
      <c r="D7392" s="10" t="s">
        <v>41</v>
      </c>
      <c r="E7392" s="25">
        <v>1</v>
      </c>
      <c r="F7392" s="25">
        <v>2</v>
      </c>
      <c r="G7392" s="10" t="s">
        <v>295</v>
      </c>
      <c r="H7392" s="25">
        <f>INDEX('Appendix 1 - Team Data'!$B$12:$R$112, MATCH(C7392, 'Appendix 1 - Team Data'!$B$12:$B$112,0),4)</f>
        <v>50</v>
      </c>
      <c r="I7392" s="25">
        <f>INDEX('Appendix 1 - Team Data'!$B$12:$R$112, MATCH(D7392, 'Appendix 1 - Team Data'!$B$12:$B$112,0),4)</f>
        <v>80</v>
      </c>
      <c r="J7392" s="25">
        <f t="shared" si="116"/>
        <v>1</v>
      </c>
    </row>
    <row r="7393" spans="2:10">
      <c r="B7393" s="3">
        <v>38521</v>
      </c>
      <c r="C7393" s="10" t="s">
        <v>269</v>
      </c>
      <c r="D7393" s="10" t="s">
        <v>276</v>
      </c>
      <c r="E7393" s="25">
        <v>1</v>
      </c>
      <c r="F7393" s="25">
        <v>0</v>
      </c>
      <c r="G7393" s="10" t="s">
        <v>289</v>
      </c>
      <c r="H7393" s="25">
        <f>INDEX('Appendix 1 - Team Data'!$B$12:$R$112, MATCH(C7393, 'Appendix 1 - Team Data'!$B$12:$B$112,0),4)</f>
        <v>0</v>
      </c>
      <c r="I7393" s="25">
        <f>INDEX('Appendix 1 - Team Data'!$B$12:$R$112, MATCH(D7393, 'Appendix 1 - Team Data'!$B$12:$B$112,0),4)</f>
        <v>0</v>
      </c>
      <c r="J7393" s="25">
        <f t="shared" si="116"/>
        <v>1</v>
      </c>
    </row>
    <row r="7394" spans="2:10">
      <c r="B7394" s="3">
        <v>38521</v>
      </c>
      <c r="C7394" s="10" t="s">
        <v>260</v>
      </c>
      <c r="D7394" s="10" t="s">
        <v>257</v>
      </c>
      <c r="E7394" s="25">
        <v>2</v>
      </c>
      <c r="F7394" s="25">
        <v>1</v>
      </c>
      <c r="G7394" s="10" t="s">
        <v>289</v>
      </c>
      <c r="H7394" s="25">
        <f>INDEX('Appendix 1 - Team Data'!$B$12:$R$112, MATCH(C7394, 'Appendix 1 - Team Data'!$B$12:$B$112,0),4)</f>
        <v>10</v>
      </c>
      <c r="I7394" s="25">
        <f>INDEX('Appendix 1 - Team Data'!$B$12:$R$112, MATCH(D7394, 'Appendix 1 - Team Data'!$B$12:$B$112,0),4)</f>
        <v>20</v>
      </c>
      <c r="J7394" s="25">
        <f t="shared" si="116"/>
        <v>1</v>
      </c>
    </row>
    <row r="7395" spans="2:10">
      <c r="B7395" s="3">
        <v>38522</v>
      </c>
      <c r="C7395" s="10" t="s">
        <v>231</v>
      </c>
      <c r="D7395" s="10" t="s">
        <v>265</v>
      </c>
      <c r="E7395" s="25">
        <v>1</v>
      </c>
      <c r="F7395" s="25">
        <v>0</v>
      </c>
      <c r="G7395" s="10" t="s">
        <v>289</v>
      </c>
      <c r="H7395" s="25">
        <f>INDEX('Appendix 1 - Team Data'!$B$12:$R$112, MATCH(C7395, 'Appendix 1 - Team Data'!$B$12:$B$112,0),4)</f>
        <v>40</v>
      </c>
      <c r="I7395" s="25">
        <f>INDEX('Appendix 1 - Team Data'!$B$12:$R$112, MATCH(D7395, 'Appendix 1 - Team Data'!$B$12:$B$112,0),4)</f>
        <v>10</v>
      </c>
      <c r="J7395" s="25">
        <f t="shared" si="116"/>
        <v>1</v>
      </c>
    </row>
    <row r="7396" spans="2:10">
      <c r="B7396" s="3">
        <v>38522</v>
      </c>
      <c r="C7396" s="10" t="s">
        <v>230</v>
      </c>
      <c r="D7396" s="10" t="s">
        <v>53</v>
      </c>
      <c r="E7396" s="25">
        <v>0</v>
      </c>
      <c r="F7396" s="25">
        <v>1</v>
      </c>
      <c r="G7396" s="10" t="s">
        <v>295</v>
      </c>
      <c r="H7396" s="25">
        <f>INDEX('Appendix 1 - Team Data'!$B$12:$R$112, MATCH(C7396, 'Appendix 1 - Team Data'!$B$12:$B$112,0),4)</f>
        <v>50</v>
      </c>
      <c r="I7396" s="25">
        <f>INDEX('Appendix 1 - Team Data'!$B$12:$R$112, MATCH(D7396, 'Appendix 1 - Team Data'!$B$12:$B$112,0),4)</f>
        <v>50</v>
      </c>
      <c r="J7396" s="25">
        <f t="shared" si="116"/>
        <v>1</v>
      </c>
    </row>
    <row r="7397" spans="2:10">
      <c r="B7397" s="3">
        <v>38522</v>
      </c>
      <c r="C7397" s="10" t="s">
        <v>41</v>
      </c>
      <c r="D7397" s="10" t="s">
        <v>35</v>
      </c>
      <c r="E7397" s="25">
        <v>1</v>
      </c>
      <c r="F7397" s="25">
        <v>0</v>
      </c>
      <c r="G7397" s="10" t="s">
        <v>295</v>
      </c>
      <c r="H7397" s="25">
        <f>INDEX('Appendix 1 - Team Data'!$B$12:$R$112, MATCH(C7397, 'Appendix 1 - Team Data'!$B$12:$B$112,0),4)</f>
        <v>80</v>
      </c>
      <c r="I7397" s="25">
        <f>INDEX('Appendix 1 - Team Data'!$B$12:$R$112, MATCH(D7397, 'Appendix 1 - Team Data'!$B$12:$B$112,0),4)</f>
        <v>90</v>
      </c>
      <c r="J7397" s="25">
        <f t="shared" si="116"/>
        <v>1</v>
      </c>
    </row>
    <row r="7398" spans="2:10">
      <c r="B7398" s="3">
        <v>38528</v>
      </c>
      <c r="C7398" s="10" t="s">
        <v>40</v>
      </c>
      <c r="D7398" s="10" t="s">
        <v>35</v>
      </c>
      <c r="E7398" s="25">
        <v>2</v>
      </c>
      <c r="F7398" s="25">
        <v>3</v>
      </c>
      <c r="G7398" s="10" t="s">
        <v>295</v>
      </c>
      <c r="H7398" s="25">
        <f>INDEX('Appendix 1 - Team Data'!$B$12:$R$112, MATCH(C7398, 'Appendix 1 - Team Data'!$B$12:$B$112,0),4)</f>
        <v>90</v>
      </c>
      <c r="I7398" s="25">
        <f>INDEX('Appendix 1 - Team Data'!$B$12:$R$112, MATCH(D7398, 'Appendix 1 - Team Data'!$B$12:$B$112,0),4)</f>
        <v>90</v>
      </c>
      <c r="J7398" s="25">
        <f t="shared" si="116"/>
        <v>1</v>
      </c>
    </row>
    <row r="7399" spans="2:10">
      <c r="B7399" s="3">
        <v>38532</v>
      </c>
      <c r="C7399" s="10" t="s">
        <v>40</v>
      </c>
      <c r="D7399" s="10" t="s">
        <v>41</v>
      </c>
      <c r="E7399" s="25">
        <v>4</v>
      </c>
      <c r="F7399" s="25">
        <v>3</v>
      </c>
      <c r="G7399" s="10" t="s">
        <v>295</v>
      </c>
      <c r="H7399" s="25">
        <f>INDEX('Appendix 1 - Team Data'!$B$12:$R$112, MATCH(C7399, 'Appendix 1 - Team Data'!$B$12:$B$112,0),4)</f>
        <v>90</v>
      </c>
      <c r="I7399" s="25">
        <f>INDEX('Appendix 1 - Team Data'!$B$12:$R$112, MATCH(D7399, 'Appendix 1 - Team Data'!$B$12:$B$112,0),4)</f>
        <v>80</v>
      </c>
      <c r="J7399" s="25">
        <f t="shared" si="116"/>
        <v>1</v>
      </c>
    </row>
    <row r="7400" spans="2:10">
      <c r="B7400" s="3">
        <v>38535</v>
      </c>
      <c r="C7400" s="10" t="s">
        <v>255</v>
      </c>
      <c r="D7400" s="10" t="s">
        <v>237</v>
      </c>
      <c r="E7400" s="25">
        <v>1</v>
      </c>
      <c r="F7400" s="25">
        <v>2</v>
      </c>
      <c r="G7400" s="10" t="s">
        <v>288</v>
      </c>
      <c r="H7400" s="25">
        <f>INDEX('Appendix 1 - Team Data'!$B$12:$R$112, MATCH(C7400, 'Appendix 1 - Team Data'!$B$12:$B$112,0),4)</f>
        <v>20</v>
      </c>
      <c r="I7400" s="25">
        <f>INDEX('Appendix 1 - Team Data'!$B$12:$R$112, MATCH(D7400, 'Appendix 1 - Team Data'!$B$12:$B$112,0),4)</f>
        <v>40</v>
      </c>
      <c r="J7400" s="25">
        <f t="shared" si="116"/>
        <v>1</v>
      </c>
    </row>
    <row r="7401" spans="2:10">
      <c r="B7401" s="3">
        <v>38539</v>
      </c>
      <c r="C7401" s="10" t="s">
        <v>52</v>
      </c>
      <c r="D7401" s="10" t="s">
        <v>46</v>
      </c>
      <c r="E7401" s="25">
        <v>0</v>
      </c>
      <c r="F7401" s="25">
        <v>1</v>
      </c>
      <c r="G7401" s="10" t="s">
        <v>302</v>
      </c>
      <c r="H7401" s="25">
        <f>INDEX('Appendix 1 - Team Data'!$B$12:$R$112, MATCH(C7401, 'Appendix 1 - Team Data'!$B$12:$B$112,0),4)</f>
        <v>90</v>
      </c>
      <c r="I7401" s="25">
        <f>INDEX('Appendix 1 - Team Data'!$B$12:$R$112, MATCH(D7401, 'Appendix 1 - Team Data'!$B$12:$B$112,0),4)</f>
        <v>50</v>
      </c>
      <c r="J7401" s="25">
        <f t="shared" si="116"/>
        <v>1</v>
      </c>
    </row>
    <row r="7402" spans="2:10">
      <c r="B7402" s="3">
        <v>38540</v>
      </c>
      <c r="C7402" s="10" t="s">
        <v>255</v>
      </c>
      <c r="D7402" s="10" t="s">
        <v>37</v>
      </c>
      <c r="E7402" s="25">
        <v>0</v>
      </c>
      <c r="F7402" s="25">
        <v>1</v>
      </c>
      <c r="G7402" s="10" t="s">
        <v>302</v>
      </c>
      <c r="H7402" s="25">
        <f>INDEX('Appendix 1 - Team Data'!$B$12:$R$112, MATCH(C7402, 'Appendix 1 - Team Data'!$B$12:$B$112,0),4)</f>
        <v>20</v>
      </c>
      <c r="I7402" s="25">
        <f>INDEX('Appendix 1 - Team Data'!$B$12:$R$112, MATCH(D7402, 'Appendix 1 - Team Data'!$B$12:$B$112,0),4)</f>
        <v>60</v>
      </c>
      <c r="J7402" s="25">
        <f t="shared" si="116"/>
        <v>1</v>
      </c>
    </row>
    <row r="7403" spans="2:10">
      <c r="B7403" s="3">
        <v>38541</v>
      </c>
      <c r="C7403" s="10" t="s">
        <v>259</v>
      </c>
      <c r="D7403" s="10" t="s">
        <v>247</v>
      </c>
      <c r="E7403" s="25">
        <v>3</v>
      </c>
      <c r="F7403" s="25">
        <v>4</v>
      </c>
      <c r="G7403" s="10" t="s">
        <v>302</v>
      </c>
      <c r="H7403" s="25">
        <f>INDEX('Appendix 1 - Team Data'!$B$12:$R$112, MATCH(C7403, 'Appendix 1 - Team Data'!$B$12:$B$112,0),4)</f>
        <v>10</v>
      </c>
      <c r="I7403" s="25">
        <f>INDEX('Appendix 1 - Team Data'!$B$12:$R$112, MATCH(D7403, 'Appendix 1 - Team Data'!$B$12:$B$112,0),4)</f>
        <v>30</v>
      </c>
      <c r="J7403" s="25">
        <f t="shared" si="116"/>
        <v>1</v>
      </c>
    </row>
    <row r="7404" spans="2:10">
      <c r="B7404" s="3">
        <v>38541</v>
      </c>
      <c r="C7404" s="10" t="s">
        <v>250</v>
      </c>
      <c r="D7404" s="10" t="s">
        <v>41</v>
      </c>
      <c r="E7404" s="25">
        <v>2</v>
      </c>
      <c r="F7404" s="25">
        <v>1</v>
      </c>
      <c r="G7404" s="10" t="s">
        <v>302</v>
      </c>
      <c r="H7404" s="25">
        <f>INDEX('Appendix 1 - Team Data'!$B$12:$R$112, MATCH(C7404, 'Appendix 1 - Team Data'!$B$12:$B$112,0),4)</f>
        <v>20</v>
      </c>
      <c r="I7404" s="25">
        <f>INDEX('Appendix 1 - Team Data'!$B$12:$R$112, MATCH(D7404, 'Appendix 1 - Team Data'!$B$12:$B$112,0),4)</f>
        <v>80</v>
      </c>
      <c r="J7404" s="25">
        <f t="shared" si="116"/>
        <v>1</v>
      </c>
    </row>
    <row r="7405" spans="2:10">
      <c r="B7405" s="3">
        <v>38543</v>
      </c>
      <c r="C7405" s="10" t="s">
        <v>237</v>
      </c>
      <c r="D7405" s="10" t="s">
        <v>52</v>
      </c>
      <c r="E7405" s="25">
        <v>2</v>
      </c>
      <c r="F7405" s="25">
        <v>1</v>
      </c>
      <c r="G7405" s="10" t="s">
        <v>302</v>
      </c>
      <c r="H7405" s="25">
        <f>INDEX('Appendix 1 - Team Data'!$B$12:$R$112, MATCH(C7405, 'Appendix 1 - Team Data'!$B$12:$B$112,0),4)</f>
        <v>40</v>
      </c>
      <c r="I7405" s="25">
        <f>INDEX('Appendix 1 - Team Data'!$B$12:$R$112, MATCH(D7405, 'Appendix 1 - Team Data'!$B$12:$B$112,0),4)</f>
        <v>90</v>
      </c>
      <c r="J7405" s="25">
        <f t="shared" si="116"/>
        <v>1</v>
      </c>
    </row>
    <row r="7406" spans="2:10">
      <c r="B7406" s="3">
        <v>38545</v>
      </c>
      <c r="C7406" s="10" t="s">
        <v>237</v>
      </c>
      <c r="D7406" s="10" t="s">
        <v>46</v>
      </c>
      <c r="E7406" s="25">
        <v>1</v>
      </c>
      <c r="F7406" s="25">
        <v>0</v>
      </c>
      <c r="G7406" s="10" t="s">
        <v>302</v>
      </c>
      <c r="H7406" s="25">
        <f>INDEX('Appendix 1 - Team Data'!$B$12:$R$112, MATCH(C7406, 'Appendix 1 - Team Data'!$B$12:$B$112,0),4)</f>
        <v>40</v>
      </c>
      <c r="I7406" s="25">
        <f>INDEX('Appendix 1 - Team Data'!$B$12:$R$112, MATCH(D7406, 'Appendix 1 - Team Data'!$B$12:$B$112,0),4)</f>
        <v>50</v>
      </c>
      <c r="J7406" s="25">
        <f t="shared" si="116"/>
        <v>1</v>
      </c>
    </row>
    <row r="7407" spans="2:10">
      <c r="B7407" s="3">
        <v>38546</v>
      </c>
      <c r="C7407" s="10" t="s">
        <v>41</v>
      </c>
      <c r="D7407" s="10" t="s">
        <v>247</v>
      </c>
      <c r="E7407" s="25">
        <v>1</v>
      </c>
      <c r="F7407" s="25">
        <v>0</v>
      </c>
      <c r="G7407" s="10" t="s">
        <v>302</v>
      </c>
      <c r="H7407" s="25">
        <f>INDEX('Appendix 1 - Team Data'!$B$12:$R$112, MATCH(C7407, 'Appendix 1 - Team Data'!$B$12:$B$112,0),4)</f>
        <v>80</v>
      </c>
      <c r="I7407" s="25">
        <f>INDEX('Appendix 1 - Team Data'!$B$12:$R$112, MATCH(D7407, 'Appendix 1 - Team Data'!$B$12:$B$112,0),4)</f>
        <v>30</v>
      </c>
      <c r="J7407" s="25">
        <f t="shared" si="116"/>
        <v>1</v>
      </c>
    </row>
    <row r="7408" spans="2:10">
      <c r="B7408" s="3">
        <v>38549</v>
      </c>
      <c r="C7408" s="10" t="s">
        <v>237</v>
      </c>
      <c r="D7408" s="10" t="s">
        <v>37</v>
      </c>
      <c r="E7408" s="25">
        <v>3</v>
      </c>
      <c r="F7408" s="25">
        <v>2</v>
      </c>
      <c r="G7408" s="10" t="s">
        <v>302</v>
      </c>
      <c r="H7408" s="25">
        <f>INDEX('Appendix 1 - Team Data'!$B$12:$R$112, MATCH(C7408, 'Appendix 1 - Team Data'!$B$12:$B$112,0),4)</f>
        <v>40</v>
      </c>
      <c r="I7408" s="25">
        <f>INDEX('Appendix 1 - Team Data'!$B$12:$R$112, MATCH(D7408, 'Appendix 1 - Team Data'!$B$12:$B$112,0),4)</f>
        <v>60</v>
      </c>
      <c r="J7408" s="25">
        <f t="shared" si="116"/>
        <v>1</v>
      </c>
    </row>
    <row r="7409" spans="2:10">
      <c r="B7409" s="3">
        <v>38550</v>
      </c>
      <c r="C7409" s="10" t="s">
        <v>41</v>
      </c>
      <c r="D7409" s="10" t="s">
        <v>52</v>
      </c>
      <c r="E7409" s="25">
        <v>1</v>
      </c>
      <c r="F7409" s="25">
        <v>2</v>
      </c>
      <c r="G7409" s="10" t="s">
        <v>302</v>
      </c>
      <c r="H7409" s="25">
        <f>INDEX('Appendix 1 - Team Data'!$B$12:$R$112, MATCH(C7409, 'Appendix 1 - Team Data'!$B$12:$B$112,0),4)</f>
        <v>80</v>
      </c>
      <c r="I7409" s="25">
        <f>INDEX('Appendix 1 - Team Data'!$B$12:$R$112, MATCH(D7409, 'Appendix 1 - Team Data'!$B$12:$B$112,0),4)</f>
        <v>90</v>
      </c>
      <c r="J7409" s="25">
        <f t="shared" si="116"/>
        <v>1</v>
      </c>
    </row>
    <row r="7410" spans="2:10">
      <c r="B7410" s="3">
        <v>38554</v>
      </c>
      <c r="C7410" s="10" t="s">
        <v>52</v>
      </c>
      <c r="D7410" s="10" t="s">
        <v>46</v>
      </c>
      <c r="E7410" s="25">
        <v>2</v>
      </c>
      <c r="F7410" s="25">
        <v>3</v>
      </c>
      <c r="G7410" s="10" t="s">
        <v>302</v>
      </c>
      <c r="H7410" s="25">
        <f>INDEX('Appendix 1 - Team Data'!$B$12:$R$112, MATCH(C7410, 'Appendix 1 - Team Data'!$B$12:$B$112,0),4)</f>
        <v>90</v>
      </c>
      <c r="I7410" s="25">
        <f>INDEX('Appendix 1 - Team Data'!$B$12:$R$112, MATCH(D7410, 'Appendix 1 - Team Data'!$B$12:$B$112,0),4)</f>
        <v>50</v>
      </c>
      <c r="J7410" s="25">
        <f t="shared" si="116"/>
        <v>1</v>
      </c>
    </row>
    <row r="7411" spans="2:10">
      <c r="B7411" s="3">
        <v>38571</v>
      </c>
      <c r="C7411" s="10" t="s">
        <v>43</v>
      </c>
      <c r="D7411" s="10" t="s">
        <v>53</v>
      </c>
      <c r="E7411" s="25">
        <v>0</v>
      </c>
      <c r="F7411" s="25">
        <v>1</v>
      </c>
      <c r="G7411" s="10" t="s">
        <v>327</v>
      </c>
      <c r="H7411" s="25">
        <f>INDEX('Appendix 1 - Team Data'!$B$12:$R$112, MATCH(C7411, 'Appendix 1 - Team Data'!$B$12:$B$112,0),4)</f>
        <v>70</v>
      </c>
      <c r="I7411" s="25">
        <f>INDEX('Appendix 1 - Team Data'!$B$12:$R$112, MATCH(D7411, 'Appendix 1 - Team Data'!$B$12:$B$112,0),4)</f>
        <v>50</v>
      </c>
      <c r="J7411" s="25">
        <f t="shared" si="116"/>
        <v>1</v>
      </c>
    </row>
    <row r="7412" spans="2:10">
      <c r="B7412" s="3">
        <v>38578</v>
      </c>
      <c r="C7412" s="10" t="s">
        <v>260</v>
      </c>
      <c r="D7412" s="10" t="s">
        <v>267</v>
      </c>
      <c r="E7412" s="25">
        <v>0</v>
      </c>
      <c r="F7412" s="25">
        <v>1</v>
      </c>
      <c r="G7412" s="10" t="s">
        <v>329</v>
      </c>
      <c r="H7412" s="25">
        <f>INDEX('Appendix 1 - Team Data'!$B$12:$R$112, MATCH(C7412, 'Appendix 1 - Team Data'!$B$12:$B$112,0),4)</f>
        <v>10</v>
      </c>
      <c r="I7412" s="25">
        <f>INDEX('Appendix 1 - Team Data'!$B$12:$R$112, MATCH(D7412, 'Appendix 1 - Team Data'!$B$12:$B$112,0),4)</f>
        <v>10</v>
      </c>
      <c r="J7412" s="25">
        <f t="shared" si="116"/>
        <v>1</v>
      </c>
    </row>
    <row r="7413" spans="2:10">
      <c r="B7413" s="3">
        <v>38579</v>
      </c>
      <c r="C7413" s="10" t="s">
        <v>50</v>
      </c>
      <c r="D7413" s="10" t="s">
        <v>38</v>
      </c>
      <c r="E7413" s="25">
        <v>3</v>
      </c>
      <c r="F7413" s="25">
        <v>2</v>
      </c>
      <c r="G7413" s="10" t="s">
        <v>288</v>
      </c>
      <c r="H7413" s="25">
        <f>INDEX('Appendix 1 - Team Data'!$B$12:$R$112, MATCH(C7413, 'Appendix 1 - Team Data'!$B$12:$B$112,0),4)</f>
        <v>80</v>
      </c>
      <c r="I7413" s="25">
        <f>INDEX('Appendix 1 - Team Data'!$B$12:$R$112, MATCH(D7413, 'Appendix 1 - Team Data'!$B$12:$B$112,0),4)</f>
        <v>70</v>
      </c>
      <c r="J7413" s="25">
        <f t="shared" si="116"/>
        <v>1</v>
      </c>
    </row>
    <row r="7414" spans="2:10">
      <c r="B7414" s="3">
        <v>38581</v>
      </c>
      <c r="C7414" s="10" t="s">
        <v>259</v>
      </c>
      <c r="D7414" s="10" t="s">
        <v>46</v>
      </c>
      <c r="E7414" s="25">
        <v>2</v>
      </c>
      <c r="F7414" s="25">
        <v>1</v>
      </c>
      <c r="G7414" s="10" t="s">
        <v>289</v>
      </c>
      <c r="H7414" s="25">
        <f>INDEX('Appendix 1 - Team Data'!$B$12:$R$112, MATCH(C7414, 'Appendix 1 - Team Data'!$B$12:$B$112,0),4)</f>
        <v>10</v>
      </c>
      <c r="I7414" s="25">
        <f>INDEX('Appendix 1 - Team Data'!$B$12:$R$112, MATCH(D7414, 'Appendix 1 - Team Data'!$B$12:$B$112,0),4)</f>
        <v>50</v>
      </c>
      <c r="J7414" s="25">
        <f t="shared" si="116"/>
        <v>1</v>
      </c>
    </row>
    <row r="7415" spans="2:10">
      <c r="B7415" s="3">
        <v>38581</v>
      </c>
      <c r="C7415" s="10" t="s">
        <v>236</v>
      </c>
      <c r="D7415" s="10" t="s">
        <v>30</v>
      </c>
      <c r="E7415" s="25">
        <v>1</v>
      </c>
      <c r="F7415" s="25">
        <v>2</v>
      </c>
      <c r="G7415" s="10" t="s">
        <v>288</v>
      </c>
      <c r="H7415" s="25">
        <f>INDEX('Appendix 1 - Team Data'!$B$12:$R$112, MATCH(C7415, 'Appendix 1 - Team Data'!$B$12:$B$112,0),4)</f>
        <v>40</v>
      </c>
      <c r="I7415" s="25">
        <f>INDEX('Appendix 1 - Team Data'!$B$12:$R$112, MATCH(D7415, 'Appendix 1 - Team Data'!$B$12:$B$112,0),4)</f>
        <v>90</v>
      </c>
      <c r="J7415" s="25">
        <f t="shared" si="116"/>
        <v>1</v>
      </c>
    </row>
    <row r="7416" spans="2:10">
      <c r="B7416" s="3">
        <v>38581</v>
      </c>
      <c r="C7416" s="10" t="s">
        <v>221</v>
      </c>
      <c r="D7416" s="10" t="s">
        <v>211</v>
      </c>
      <c r="E7416" s="25">
        <v>1</v>
      </c>
      <c r="F7416" s="25">
        <v>2</v>
      </c>
      <c r="G7416" s="10" t="s">
        <v>288</v>
      </c>
      <c r="H7416" s="25">
        <f>INDEX('Appendix 1 - Team Data'!$B$12:$R$112, MATCH(C7416, 'Appendix 1 - Team Data'!$B$12:$B$112,0),4)</f>
        <v>60</v>
      </c>
      <c r="I7416" s="25">
        <f>INDEX('Appendix 1 - Team Data'!$B$12:$R$112, MATCH(D7416, 'Appendix 1 - Team Data'!$B$12:$B$112,0),4)</f>
        <v>90</v>
      </c>
      <c r="J7416" s="25">
        <f t="shared" si="116"/>
        <v>1</v>
      </c>
    </row>
    <row r="7417" spans="2:10">
      <c r="B7417" s="3">
        <v>38581</v>
      </c>
      <c r="C7417" s="10" t="s">
        <v>53</v>
      </c>
      <c r="D7417" s="10" t="s">
        <v>23</v>
      </c>
      <c r="E7417" s="25">
        <v>2</v>
      </c>
      <c r="F7417" s="25">
        <v>1</v>
      </c>
      <c r="G7417" s="10" t="s">
        <v>289</v>
      </c>
      <c r="H7417" s="25">
        <f>INDEX('Appendix 1 - Team Data'!$B$12:$R$112, MATCH(C7417, 'Appendix 1 - Team Data'!$B$12:$B$112,0),4)</f>
        <v>50</v>
      </c>
      <c r="I7417" s="25">
        <f>INDEX('Appendix 1 - Team Data'!$B$12:$R$112, MATCH(D7417, 'Appendix 1 - Team Data'!$B$12:$B$112,0),4)</f>
        <v>70</v>
      </c>
      <c r="J7417" s="25">
        <f t="shared" si="116"/>
        <v>1</v>
      </c>
    </row>
    <row r="7418" spans="2:10">
      <c r="B7418" s="3">
        <v>38581</v>
      </c>
      <c r="C7418" s="10" t="s">
        <v>43</v>
      </c>
      <c r="D7418" s="10" t="s">
        <v>16</v>
      </c>
      <c r="E7418" s="25">
        <v>0</v>
      </c>
      <c r="F7418" s="25">
        <v>1</v>
      </c>
      <c r="G7418" s="10" t="s">
        <v>289</v>
      </c>
      <c r="H7418" s="25">
        <f>INDEX('Appendix 1 - Team Data'!$B$12:$R$112, MATCH(C7418, 'Appendix 1 - Team Data'!$B$12:$B$112,0),4)</f>
        <v>70</v>
      </c>
      <c r="I7418" s="25">
        <f>INDEX('Appendix 1 - Team Data'!$B$12:$R$112, MATCH(D7418, 'Appendix 1 - Team Data'!$B$12:$B$112,0),4)</f>
        <v>30</v>
      </c>
      <c r="J7418" s="25">
        <f t="shared" si="116"/>
        <v>1</v>
      </c>
    </row>
    <row r="7419" spans="2:10">
      <c r="B7419" s="3">
        <v>38581</v>
      </c>
      <c r="C7419" s="10" t="s">
        <v>265</v>
      </c>
      <c r="D7419" s="10" t="s">
        <v>33</v>
      </c>
      <c r="E7419" s="25">
        <v>0</v>
      </c>
      <c r="F7419" s="25">
        <v>1</v>
      </c>
      <c r="G7419" s="10" t="s">
        <v>288</v>
      </c>
      <c r="H7419" s="25">
        <f>INDEX('Appendix 1 - Team Data'!$B$12:$R$112, MATCH(C7419, 'Appendix 1 - Team Data'!$B$12:$B$112,0),4)</f>
        <v>10</v>
      </c>
      <c r="I7419" s="25">
        <f>INDEX('Appendix 1 - Team Data'!$B$12:$R$112, MATCH(D7419, 'Appendix 1 - Team Data'!$B$12:$B$112,0),4)</f>
        <v>50</v>
      </c>
      <c r="J7419" s="25">
        <f t="shared" si="116"/>
        <v>1</v>
      </c>
    </row>
    <row r="7420" spans="2:10">
      <c r="B7420" s="3">
        <v>38581</v>
      </c>
      <c r="C7420" s="10" t="s">
        <v>50</v>
      </c>
      <c r="D7420" s="10" t="s">
        <v>252</v>
      </c>
      <c r="E7420" s="25">
        <v>3</v>
      </c>
      <c r="F7420" s="25">
        <v>2</v>
      </c>
      <c r="G7420" s="10" t="s">
        <v>288</v>
      </c>
      <c r="H7420" s="25">
        <f>INDEX('Appendix 1 - Team Data'!$B$12:$R$112, MATCH(C7420, 'Appendix 1 - Team Data'!$B$12:$B$112,0),4)</f>
        <v>80</v>
      </c>
      <c r="I7420" s="25">
        <f>INDEX('Appendix 1 - Team Data'!$B$12:$R$112, MATCH(D7420, 'Appendix 1 - Team Data'!$B$12:$B$112,0),4)</f>
        <v>20</v>
      </c>
      <c r="J7420" s="25">
        <f t="shared" si="116"/>
        <v>1</v>
      </c>
    </row>
    <row r="7421" spans="2:10">
      <c r="B7421" s="3">
        <v>38581</v>
      </c>
      <c r="C7421" s="10" t="s">
        <v>219</v>
      </c>
      <c r="D7421" s="10" t="s">
        <v>38</v>
      </c>
      <c r="E7421" s="25">
        <v>2</v>
      </c>
      <c r="F7421" s="25">
        <v>1</v>
      </c>
      <c r="G7421" s="10" t="s">
        <v>288</v>
      </c>
      <c r="H7421" s="25">
        <f>INDEX('Appendix 1 - Team Data'!$B$12:$R$112, MATCH(C7421, 'Appendix 1 - Team Data'!$B$12:$B$112,0),4)</f>
        <v>60</v>
      </c>
      <c r="I7421" s="25">
        <f>INDEX('Appendix 1 - Team Data'!$B$12:$R$112, MATCH(D7421, 'Appendix 1 - Team Data'!$B$12:$B$112,0),4)</f>
        <v>70</v>
      </c>
      <c r="J7421" s="25">
        <f t="shared" si="116"/>
        <v>1</v>
      </c>
    </row>
    <row r="7422" spans="2:10">
      <c r="B7422" s="3">
        <v>38581</v>
      </c>
      <c r="C7422" s="10" t="s">
        <v>240</v>
      </c>
      <c r="D7422" s="10" t="s">
        <v>275</v>
      </c>
      <c r="E7422" s="25">
        <v>3</v>
      </c>
      <c r="F7422" s="25">
        <v>2</v>
      </c>
      <c r="G7422" s="10" t="s">
        <v>289</v>
      </c>
      <c r="H7422" s="25">
        <f>INDEX('Appendix 1 - Team Data'!$B$12:$R$112, MATCH(C7422, 'Appendix 1 - Team Data'!$B$12:$B$112,0),4)</f>
        <v>30</v>
      </c>
      <c r="I7422" s="25">
        <f>INDEX('Appendix 1 - Team Data'!$B$12:$R$112, MATCH(D7422, 'Appendix 1 - Team Data'!$B$12:$B$112,0),4)</f>
        <v>0</v>
      </c>
      <c r="J7422" s="25">
        <f t="shared" si="116"/>
        <v>1</v>
      </c>
    </row>
    <row r="7423" spans="2:10">
      <c r="B7423" s="3">
        <v>38598</v>
      </c>
      <c r="C7423" s="10" t="s">
        <v>264</v>
      </c>
      <c r="D7423" s="10" t="s">
        <v>212</v>
      </c>
      <c r="E7423" s="25">
        <v>0</v>
      </c>
      <c r="F7423" s="25">
        <v>1</v>
      </c>
      <c r="G7423" s="10" t="s">
        <v>289</v>
      </c>
      <c r="H7423" s="25">
        <f>INDEX('Appendix 1 - Team Data'!$B$12:$R$112, MATCH(C7423, 'Appendix 1 - Team Data'!$B$12:$B$112,0),4)</f>
        <v>10</v>
      </c>
      <c r="I7423" s="25">
        <f>INDEX('Appendix 1 - Team Data'!$B$12:$R$112, MATCH(D7423, 'Appendix 1 - Team Data'!$B$12:$B$112,0),4)</f>
        <v>80</v>
      </c>
      <c r="J7423" s="25">
        <f t="shared" si="116"/>
        <v>1</v>
      </c>
    </row>
    <row r="7424" spans="2:10">
      <c r="B7424" s="3">
        <v>38598</v>
      </c>
      <c r="C7424" s="10" t="s">
        <v>227</v>
      </c>
      <c r="D7424" s="10" t="s">
        <v>218</v>
      </c>
      <c r="E7424" s="25">
        <v>1</v>
      </c>
      <c r="F7424" s="25">
        <v>2</v>
      </c>
      <c r="G7424" s="10" t="s">
        <v>289</v>
      </c>
      <c r="H7424" s="25">
        <f>INDEX('Appendix 1 - Team Data'!$B$12:$R$112, MATCH(C7424, 'Appendix 1 - Team Data'!$B$12:$B$112,0),4)</f>
        <v>50</v>
      </c>
      <c r="I7424" s="25">
        <f>INDEX('Appendix 1 - Team Data'!$B$12:$R$112, MATCH(D7424, 'Appendix 1 - Team Data'!$B$12:$B$112,0),4)</f>
        <v>70</v>
      </c>
      <c r="J7424" s="25">
        <f t="shared" si="116"/>
        <v>1</v>
      </c>
    </row>
    <row r="7425" spans="2:10">
      <c r="B7425" s="3">
        <v>38598</v>
      </c>
      <c r="C7425" s="10" t="s">
        <v>215</v>
      </c>
      <c r="D7425" s="10" t="s">
        <v>30</v>
      </c>
      <c r="E7425" s="25">
        <v>1</v>
      </c>
      <c r="F7425" s="25">
        <v>0</v>
      </c>
      <c r="G7425" s="10" t="s">
        <v>289</v>
      </c>
      <c r="H7425" s="25">
        <f>INDEX('Appendix 1 - Team Data'!$B$12:$R$112, MATCH(C7425, 'Appendix 1 - Team Data'!$B$12:$B$112,0),4)</f>
        <v>70</v>
      </c>
      <c r="I7425" s="25">
        <f>INDEX('Appendix 1 - Team Data'!$B$12:$R$112, MATCH(D7425, 'Appendix 1 - Team Data'!$B$12:$B$112,0),4)</f>
        <v>90</v>
      </c>
      <c r="J7425" s="25">
        <f t="shared" si="116"/>
        <v>1</v>
      </c>
    </row>
    <row r="7426" spans="2:10">
      <c r="B7426" s="3">
        <v>38598</v>
      </c>
      <c r="C7426" s="10" t="s">
        <v>50</v>
      </c>
      <c r="D7426" s="10" t="s">
        <v>226</v>
      </c>
      <c r="E7426" s="25">
        <v>3</v>
      </c>
      <c r="F7426" s="25">
        <v>2</v>
      </c>
      <c r="G7426" s="10" t="s">
        <v>289</v>
      </c>
      <c r="H7426" s="25">
        <f>INDEX('Appendix 1 - Team Data'!$B$12:$R$112, MATCH(C7426, 'Appendix 1 - Team Data'!$B$12:$B$112,0),4)</f>
        <v>80</v>
      </c>
      <c r="I7426" s="25">
        <f>INDEX('Appendix 1 - Team Data'!$B$12:$R$112, MATCH(D7426, 'Appendix 1 - Team Data'!$B$12:$B$112,0),4)</f>
        <v>60</v>
      </c>
      <c r="J7426" s="25">
        <f t="shared" si="116"/>
        <v>1</v>
      </c>
    </row>
    <row r="7427" spans="2:10">
      <c r="B7427" s="3">
        <v>38598</v>
      </c>
      <c r="C7427" s="10" t="s">
        <v>232</v>
      </c>
      <c r="D7427" s="10" t="s">
        <v>246</v>
      </c>
      <c r="E7427" s="25">
        <v>2</v>
      </c>
      <c r="F7427" s="25">
        <v>3</v>
      </c>
      <c r="G7427" s="10" t="s">
        <v>289</v>
      </c>
      <c r="H7427" s="25">
        <f>INDEX('Appendix 1 - Team Data'!$B$12:$R$112, MATCH(C7427, 'Appendix 1 - Team Data'!$B$12:$B$112,0),4)</f>
        <v>40</v>
      </c>
      <c r="I7427" s="25">
        <f>INDEX('Appendix 1 - Team Data'!$B$12:$R$112, MATCH(D7427, 'Appendix 1 - Team Data'!$B$12:$B$112,0),4)</f>
        <v>30</v>
      </c>
      <c r="J7427" s="25">
        <f t="shared" si="116"/>
        <v>1</v>
      </c>
    </row>
    <row r="7428" spans="2:10">
      <c r="B7428" s="3">
        <v>38598</v>
      </c>
      <c r="C7428" s="10" t="s">
        <v>21</v>
      </c>
      <c r="D7428" s="10" t="s">
        <v>255</v>
      </c>
      <c r="E7428" s="25">
        <v>2</v>
      </c>
      <c r="F7428" s="25">
        <v>1</v>
      </c>
      <c r="G7428" s="10" t="s">
        <v>288</v>
      </c>
      <c r="H7428" s="25">
        <f>INDEX('Appendix 1 - Team Data'!$B$12:$R$112, MATCH(C7428, 'Appendix 1 - Team Data'!$B$12:$B$112,0),4)</f>
        <v>90</v>
      </c>
      <c r="I7428" s="25">
        <f>INDEX('Appendix 1 - Team Data'!$B$12:$R$112, MATCH(D7428, 'Appendix 1 - Team Data'!$B$12:$B$112,0),4)</f>
        <v>20</v>
      </c>
      <c r="J7428" s="25">
        <f t="shared" si="116"/>
        <v>1</v>
      </c>
    </row>
    <row r="7429" spans="2:10">
      <c r="B7429" s="3">
        <v>38598</v>
      </c>
      <c r="C7429" s="10" t="s">
        <v>214</v>
      </c>
      <c r="D7429" s="10" t="s">
        <v>48</v>
      </c>
      <c r="E7429" s="25">
        <v>0</v>
      </c>
      <c r="F7429" s="25">
        <v>1</v>
      </c>
      <c r="G7429" s="10" t="s">
        <v>289</v>
      </c>
      <c r="H7429" s="25">
        <f>INDEX('Appendix 1 - Team Data'!$B$12:$R$112, MATCH(C7429, 'Appendix 1 - Team Data'!$B$12:$B$112,0),4)</f>
        <v>70</v>
      </c>
      <c r="I7429" s="25">
        <f>INDEX('Appendix 1 - Team Data'!$B$12:$R$112, MATCH(D7429, 'Appendix 1 - Team Data'!$B$12:$B$112,0),4)</f>
        <v>90</v>
      </c>
      <c r="J7429" s="25">
        <f t="shared" si="116"/>
        <v>1</v>
      </c>
    </row>
    <row r="7430" spans="2:10">
      <c r="B7430" s="3">
        <v>38598</v>
      </c>
      <c r="C7430" s="10" t="s">
        <v>260</v>
      </c>
      <c r="D7430" s="10" t="s">
        <v>51</v>
      </c>
      <c r="E7430" s="25">
        <v>0</v>
      </c>
      <c r="F7430" s="25">
        <v>1</v>
      </c>
      <c r="G7430" s="10" t="s">
        <v>289</v>
      </c>
      <c r="H7430" s="25">
        <f>INDEX('Appendix 1 - Team Data'!$B$12:$R$112, MATCH(C7430, 'Appendix 1 - Team Data'!$B$12:$B$112,0),4)</f>
        <v>10</v>
      </c>
      <c r="I7430" s="25">
        <f>INDEX('Appendix 1 - Team Data'!$B$12:$R$112, MATCH(D7430, 'Appendix 1 - Team Data'!$B$12:$B$112,0),4)</f>
        <v>70</v>
      </c>
      <c r="J7430" s="25">
        <f t="shared" si="116"/>
        <v>1</v>
      </c>
    </row>
    <row r="7431" spans="2:10">
      <c r="B7431" s="3">
        <v>38599</v>
      </c>
      <c r="C7431" s="10" t="s">
        <v>243</v>
      </c>
      <c r="D7431" s="10" t="s">
        <v>231</v>
      </c>
      <c r="E7431" s="25">
        <v>2</v>
      </c>
      <c r="F7431" s="25">
        <v>3</v>
      </c>
      <c r="G7431" s="10" t="s">
        <v>289</v>
      </c>
      <c r="H7431" s="25">
        <f>INDEX('Appendix 1 - Team Data'!$B$12:$R$112, MATCH(C7431, 'Appendix 1 - Team Data'!$B$12:$B$112,0),4)</f>
        <v>30</v>
      </c>
      <c r="I7431" s="25">
        <f>INDEX('Appendix 1 - Team Data'!$B$12:$R$112, MATCH(D7431, 'Appendix 1 - Team Data'!$B$12:$B$112,0),4)</f>
        <v>40</v>
      </c>
      <c r="J7431" s="25">
        <f t="shared" si="116"/>
        <v>1</v>
      </c>
    </row>
    <row r="7432" spans="2:10">
      <c r="B7432" s="3">
        <v>38599</v>
      </c>
      <c r="C7432" s="10" t="s">
        <v>18</v>
      </c>
      <c r="D7432" s="10" t="s">
        <v>52</v>
      </c>
      <c r="E7432" s="25">
        <v>3</v>
      </c>
      <c r="F7432" s="25">
        <v>2</v>
      </c>
      <c r="G7432" s="10" t="s">
        <v>289</v>
      </c>
      <c r="H7432" s="25">
        <f>INDEX('Appendix 1 - Team Data'!$B$12:$R$112, MATCH(C7432, 'Appendix 1 - Team Data'!$B$12:$B$112,0),4)</f>
        <v>80</v>
      </c>
      <c r="I7432" s="25">
        <f>INDEX('Appendix 1 - Team Data'!$B$12:$R$112, MATCH(D7432, 'Appendix 1 - Team Data'!$B$12:$B$112,0),4)</f>
        <v>90</v>
      </c>
      <c r="J7432" s="25">
        <f t="shared" si="116"/>
        <v>1</v>
      </c>
    </row>
    <row r="7433" spans="2:10">
      <c r="B7433" s="3">
        <v>38602</v>
      </c>
      <c r="C7433" s="10" t="s">
        <v>233</v>
      </c>
      <c r="D7433" s="10" t="s">
        <v>31</v>
      </c>
      <c r="E7433" s="25">
        <v>3</v>
      </c>
      <c r="F7433" s="25">
        <v>2</v>
      </c>
      <c r="G7433" s="10" t="s">
        <v>289</v>
      </c>
      <c r="H7433" s="25">
        <f>INDEX('Appendix 1 - Team Data'!$B$12:$R$112, MATCH(C7433, 'Appendix 1 - Team Data'!$B$12:$B$112,0),4)</f>
        <v>40</v>
      </c>
      <c r="I7433" s="25">
        <f>INDEX('Appendix 1 - Team Data'!$B$12:$R$112, MATCH(D7433, 'Appendix 1 - Team Data'!$B$12:$B$112,0),4)</f>
        <v>70</v>
      </c>
      <c r="J7433" s="25">
        <f t="shared" si="116"/>
        <v>1</v>
      </c>
    </row>
    <row r="7434" spans="2:10">
      <c r="B7434" s="3">
        <v>38602</v>
      </c>
      <c r="C7434" s="10" t="s">
        <v>236</v>
      </c>
      <c r="D7434" s="10" t="s">
        <v>42</v>
      </c>
      <c r="E7434" s="25">
        <v>0</v>
      </c>
      <c r="F7434" s="25">
        <v>1</v>
      </c>
      <c r="G7434" s="10" t="s">
        <v>289</v>
      </c>
      <c r="H7434" s="25">
        <f>INDEX('Appendix 1 - Team Data'!$B$12:$R$112, MATCH(C7434, 'Appendix 1 - Team Data'!$B$12:$B$112,0),4)</f>
        <v>40</v>
      </c>
      <c r="I7434" s="25">
        <f>INDEX('Appendix 1 - Team Data'!$B$12:$R$112, MATCH(D7434, 'Appendix 1 - Team Data'!$B$12:$B$112,0),4)</f>
        <v>80</v>
      </c>
      <c r="J7434" s="25">
        <f t="shared" si="116"/>
        <v>1</v>
      </c>
    </row>
    <row r="7435" spans="2:10">
      <c r="B7435" s="3">
        <v>38602</v>
      </c>
      <c r="C7435" s="10" t="s">
        <v>221</v>
      </c>
      <c r="D7435" s="10" t="s">
        <v>25</v>
      </c>
      <c r="E7435" s="25">
        <v>0</v>
      </c>
      <c r="F7435" s="25">
        <v>1</v>
      </c>
      <c r="G7435" s="10" t="s">
        <v>289</v>
      </c>
      <c r="H7435" s="25">
        <f>INDEX('Appendix 1 - Team Data'!$B$12:$R$112, MATCH(C7435, 'Appendix 1 - Team Data'!$B$12:$B$112,0),4)</f>
        <v>60</v>
      </c>
      <c r="I7435" s="25">
        <f>INDEX('Appendix 1 - Team Data'!$B$12:$R$112, MATCH(D7435, 'Appendix 1 - Team Data'!$B$12:$B$112,0),4)</f>
        <v>90</v>
      </c>
      <c r="J7435" s="25">
        <f t="shared" si="116"/>
        <v>1</v>
      </c>
    </row>
    <row r="7436" spans="2:10">
      <c r="B7436" s="3">
        <v>38602</v>
      </c>
      <c r="C7436" s="10" t="s">
        <v>53</v>
      </c>
      <c r="D7436" s="10" t="s">
        <v>237</v>
      </c>
      <c r="E7436" s="25">
        <v>5</v>
      </c>
      <c r="F7436" s="25">
        <v>4</v>
      </c>
      <c r="G7436" s="10" t="s">
        <v>288</v>
      </c>
      <c r="H7436" s="25">
        <f>INDEX('Appendix 1 - Team Data'!$B$12:$R$112, MATCH(C7436, 'Appendix 1 - Team Data'!$B$12:$B$112,0),4)</f>
        <v>50</v>
      </c>
      <c r="I7436" s="25">
        <f>INDEX('Appendix 1 - Team Data'!$B$12:$R$112, MATCH(D7436, 'Appendix 1 - Team Data'!$B$12:$B$112,0),4)</f>
        <v>40</v>
      </c>
      <c r="J7436" s="25">
        <f t="shared" si="116"/>
        <v>1</v>
      </c>
    </row>
    <row r="7437" spans="2:10">
      <c r="B7437" s="3">
        <v>38602</v>
      </c>
      <c r="C7437" s="10" t="s">
        <v>229</v>
      </c>
      <c r="D7437" s="10" t="s">
        <v>48</v>
      </c>
      <c r="E7437" s="25">
        <v>1</v>
      </c>
      <c r="F7437" s="25">
        <v>0</v>
      </c>
      <c r="G7437" s="10" t="s">
        <v>289</v>
      </c>
      <c r="H7437" s="25">
        <f>INDEX('Appendix 1 - Team Data'!$B$12:$R$112, MATCH(C7437, 'Appendix 1 - Team Data'!$B$12:$B$112,0),4)</f>
        <v>50</v>
      </c>
      <c r="I7437" s="25">
        <f>INDEX('Appendix 1 - Team Data'!$B$12:$R$112, MATCH(D7437, 'Appendix 1 - Team Data'!$B$12:$B$112,0),4)</f>
        <v>90</v>
      </c>
      <c r="J7437" s="25">
        <f t="shared" si="116"/>
        <v>1</v>
      </c>
    </row>
    <row r="7438" spans="2:10">
      <c r="B7438" s="3">
        <v>38602</v>
      </c>
      <c r="C7438" s="10" t="s">
        <v>246</v>
      </c>
      <c r="D7438" s="10" t="s">
        <v>222</v>
      </c>
      <c r="E7438" s="25">
        <v>1</v>
      </c>
      <c r="F7438" s="25">
        <v>2</v>
      </c>
      <c r="G7438" s="10" t="s">
        <v>289</v>
      </c>
      <c r="H7438" s="25">
        <f>INDEX('Appendix 1 - Team Data'!$B$12:$R$112, MATCH(C7438, 'Appendix 1 - Team Data'!$B$12:$B$112,0),4)</f>
        <v>30</v>
      </c>
      <c r="I7438" s="25">
        <f>INDEX('Appendix 1 - Team Data'!$B$12:$R$112, MATCH(D7438, 'Appendix 1 - Team Data'!$B$12:$B$112,0),4)</f>
        <v>60</v>
      </c>
      <c r="J7438" s="25">
        <f t="shared" si="116"/>
        <v>1</v>
      </c>
    </row>
    <row r="7439" spans="2:10">
      <c r="B7439" s="3">
        <v>38602</v>
      </c>
      <c r="C7439" s="10" t="s">
        <v>50</v>
      </c>
      <c r="D7439" s="10" t="s">
        <v>214</v>
      </c>
      <c r="E7439" s="25">
        <v>1</v>
      </c>
      <c r="F7439" s="25">
        <v>0</v>
      </c>
      <c r="G7439" s="10" t="s">
        <v>289</v>
      </c>
      <c r="H7439" s="25">
        <f>INDEX('Appendix 1 - Team Data'!$B$12:$R$112, MATCH(C7439, 'Appendix 1 - Team Data'!$B$12:$B$112,0),4)</f>
        <v>80</v>
      </c>
      <c r="I7439" s="25">
        <f>INDEX('Appendix 1 - Team Data'!$B$12:$R$112, MATCH(D7439, 'Appendix 1 - Team Data'!$B$12:$B$112,0),4)</f>
        <v>70</v>
      </c>
      <c r="J7439" s="25">
        <f t="shared" si="116"/>
        <v>1</v>
      </c>
    </row>
    <row r="7440" spans="2:10">
      <c r="B7440" s="3">
        <v>38602</v>
      </c>
      <c r="C7440" s="10" t="s">
        <v>219</v>
      </c>
      <c r="D7440" s="10" t="s">
        <v>225</v>
      </c>
      <c r="E7440" s="25">
        <v>0</v>
      </c>
      <c r="F7440" s="25">
        <v>1</v>
      </c>
      <c r="G7440" s="10" t="s">
        <v>289</v>
      </c>
      <c r="H7440" s="25">
        <f>INDEX('Appendix 1 - Team Data'!$B$12:$R$112, MATCH(C7440, 'Appendix 1 - Team Data'!$B$12:$B$112,0),4)</f>
        <v>60</v>
      </c>
      <c r="I7440" s="25">
        <f>INDEX('Appendix 1 - Team Data'!$B$12:$R$112, MATCH(D7440, 'Appendix 1 - Team Data'!$B$12:$B$112,0),4)</f>
        <v>60</v>
      </c>
      <c r="J7440" s="25">
        <f t="shared" si="116"/>
        <v>1</v>
      </c>
    </row>
    <row r="7441" spans="2:10">
      <c r="B7441" s="3">
        <v>38626</v>
      </c>
      <c r="C7441" s="10" t="s">
        <v>259</v>
      </c>
      <c r="D7441" s="10" t="s">
        <v>247</v>
      </c>
      <c r="E7441" s="25">
        <v>1</v>
      </c>
      <c r="F7441" s="25">
        <v>2</v>
      </c>
      <c r="G7441" s="10" t="s">
        <v>288</v>
      </c>
      <c r="H7441" s="25">
        <f>INDEX('Appendix 1 - Team Data'!$B$12:$R$112, MATCH(C7441, 'Appendix 1 - Team Data'!$B$12:$B$112,0),4)</f>
        <v>10</v>
      </c>
      <c r="I7441" s="25">
        <f>INDEX('Appendix 1 - Team Data'!$B$12:$R$112, MATCH(D7441, 'Appendix 1 - Team Data'!$B$12:$B$112,0),4)</f>
        <v>30</v>
      </c>
      <c r="J7441" s="25">
        <f t="shared" si="116"/>
        <v>1</v>
      </c>
    </row>
    <row r="7442" spans="2:10">
      <c r="B7442" s="3">
        <v>38632</v>
      </c>
      <c r="C7442" s="10" t="s">
        <v>50</v>
      </c>
      <c r="D7442" s="10" t="s">
        <v>31</v>
      </c>
      <c r="E7442" s="25">
        <v>3</v>
      </c>
      <c r="F7442" s="25">
        <v>2</v>
      </c>
      <c r="G7442" s="10" t="s">
        <v>288</v>
      </c>
      <c r="H7442" s="25">
        <f>INDEX('Appendix 1 - Team Data'!$B$12:$R$112, MATCH(C7442, 'Appendix 1 - Team Data'!$B$12:$B$112,0),4)</f>
        <v>80</v>
      </c>
      <c r="I7442" s="25">
        <f>INDEX('Appendix 1 - Team Data'!$B$12:$R$112, MATCH(D7442, 'Appendix 1 - Team Data'!$B$12:$B$112,0),4)</f>
        <v>70</v>
      </c>
      <c r="J7442" s="25">
        <f t="shared" si="116"/>
        <v>1</v>
      </c>
    </row>
    <row r="7443" spans="2:10">
      <c r="B7443" s="3">
        <v>38633</v>
      </c>
      <c r="C7443" s="10" t="s">
        <v>32</v>
      </c>
      <c r="D7443" s="10" t="s">
        <v>42</v>
      </c>
      <c r="E7443" s="25">
        <v>1</v>
      </c>
      <c r="F7443" s="25">
        <v>0</v>
      </c>
      <c r="G7443" s="10" t="s">
        <v>289</v>
      </c>
      <c r="H7443" s="25">
        <f>INDEX('Appendix 1 - Team Data'!$B$12:$R$112, MATCH(C7443, 'Appendix 1 - Team Data'!$B$12:$B$112,0),4)</f>
        <v>80</v>
      </c>
      <c r="I7443" s="25">
        <f>INDEX('Appendix 1 - Team Data'!$B$12:$R$112, MATCH(D7443, 'Appendix 1 - Team Data'!$B$12:$B$112,0),4)</f>
        <v>80</v>
      </c>
      <c r="J7443" s="25">
        <f t="shared" si="116"/>
        <v>1</v>
      </c>
    </row>
    <row r="7444" spans="2:10">
      <c r="B7444" s="3">
        <v>38633</v>
      </c>
      <c r="C7444" s="10" t="s">
        <v>28</v>
      </c>
      <c r="D7444" s="10" t="s">
        <v>230</v>
      </c>
      <c r="E7444" s="25">
        <v>1</v>
      </c>
      <c r="F7444" s="25">
        <v>0</v>
      </c>
      <c r="G7444" s="10" t="s">
        <v>289</v>
      </c>
      <c r="H7444" s="25">
        <f>INDEX('Appendix 1 - Team Data'!$B$12:$R$112, MATCH(C7444, 'Appendix 1 - Team Data'!$B$12:$B$112,0),4)</f>
        <v>80</v>
      </c>
      <c r="I7444" s="25">
        <f>INDEX('Appendix 1 - Team Data'!$B$12:$R$112, MATCH(D7444, 'Appendix 1 - Team Data'!$B$12:$B$112,0),4)</f>
        <v>50</v>
      </c>
      <c r="J7444" s="25">
        <f t="shared" si="116"/>
        <v>1</v>
      </c>
    </row>
    <row r="7445" spans="2:10">
      <c r="B7445" s="3">
        <v>38633</v>
      </c>
      <c r="C7445" s="10" t="s">
        <v>48</v>
      </c>
      <c r="D7445" s="10" t="s">
        <v>226</v>
      </c>
      <c r="E7445" s="25">
        <v>1</v>
      </c>
      <c r="F7445" s="25">
        <v>0</v>
      </c>
      <c r="G7445" s="10" t="s">
        <v>289</v>
      </c>
      <c r="H7445" s="25">
        <f>INDEX('Appendix 1 - Team Data'!$B$12:$R$112, MATCH(C7445, 'Appendix 1 - Team Data'!$B$12:$B$112,0),4)</f>
        <v>90</v>
      </c>
      <c r="I7445" s="25">
        <f>INDEX('Appendix 1 - Team Data'!$B$12:$R$112, MATCH(D7445, 'Appendix 1 - Team Data'!$B$12:$B$112,0),4)</f>
        <v>60</v>
      </c>
      <c r="J7445" s="25">
        <f t="shared" ref="J7445:J7508" si="117">ABS(F7445-E7445)</f>
        <v>1</v>
      </c>
    </row>
    <row r="7446" spans="2:10">
      <c r="B7446" s="3">
        <v>38633</v>
      </c>
      <c r="C7446" s="10" t="s">
        <v>244</v>
      </c>
      <c r="D7446" s="10" t="s">
        <v>228</v>
      </c>
      <c r="E7446" s="25">
        <v>0</v>
      </c>
      <c r="F7446" s="25">
        <v>1</v>
      </c>
      <c r="G7446" s="10" t="s">
        <v>289</v>
      </c>
      <c r="H7446" s="25">
        <f>INDEX('Appendix 1 - Team Data'!$B$12:$R$112, MATCH(C7446, 'Appendix 1 - Team Data'!$B$12:$B$112,0),4)</f>
        <v>30</v>
      </c>
      <c r="I7446" s="25">
        <f>INDEX('Appendix 1 - Team Data'!$B$12:$R$112, MATCH(D7446, 'Appendix 1 - Team Data'!$B$12:$B$112,0),4)</f>
        <v>50</v>
      </c>
      <c r="J7446" s="25">
        <f t="shared" si="117"/>
        <v>1</v>
      </c>
    </row>
    <row r="7447" spans="2:10">
      <c r="B7447" s="3">
        <v>38633</v>
      </c>
      <c r="C7447" s="10" t="s">
        <v>211</v>
      </c>
      <c r="D7447" s="10" t="s">
        <v>232</v>
      </c>
      <c r="E7447" s="25">
        <v>1</v>
      </c>
      <c r="F7447" s="25">
        <v>0</v>
      </c>
      <c r="G7447" s="10" t="s">
        <v>289</v>
      </c>
      <c r="H7447" s="25">
        <f>INDEX('Appendix 1 - Team Data'!$B$12:$R$112, MATCH(C7447, 'Appendix 1 - Team Data'!$B$12:$B$112,0),4)</f>
        <v>90</v>
      </c>
      <c r="I7447" s="25">
        <f>INDEX('Appendix 1 - Team Data'!$B$12:$R$112, MATCH(D7447, 'Appendix 1 - Team Data'!$B$12:$B$112,0),4)</f>
        <v>40</v>
      </c>
      <c r="J7447" s="25">
        <f t="shared" si="117"/>
        <v>1</v>
      </c>
    </row>
    <row r="7448" spans="2:10">
      <c r="B7448" s="3">
        <v>38633</v>
      </c>
      <c r="C7448" s="10" t="s">
        <v>229</v>
      </c>
      <c r="D7448" s="10" t="s">
        <v>214</v>
      </c>
      <c r="E7448" s="25">
        <v>2</v>
      </c>
      <c r="F7448" s="25">
        <v>3</v>
      </c>
      <c r="G7448" s="10" t="s">
        <v>289</v>
      </c>
      <c r="H7448" s="25">
        <f>INDEX('Appendix 1 - Team Data'!$B$12:$R$112, MATCH(C7448, 'Appendix 1 - Team Data'!$B$12:$B$112,0),4)</f>
        <v>50</v>
      </c>
      <c r="I7448" s="25">
        <f>INDEX('Appendix 1 - Team Data'!$B$12:$R$112, MATCH(D7448, 'Appendix 1 - Team Data'!$B$12:$B$112,0),4)</f>
        <v>70</v>
      </c>
      <c r="J7448" s="25">
        <f t="shared" si="117"/>
        <v>1</v>
      </c>
    </row>
    <row r="7449" spans="2:10">
      <c r="B7449" s="3">
        <v>38633</v>
      </c>
      <c r="C7449" s="10" t="s">
        <v>222</v>
      </c>
      <c r="D7449" s="10" t="s">
        <v>261</v>
      </c>
      <c r="E7449" s="25">
        <v>0</v>
      </c>
      <c r="F7449" s="25">
        <v>1</v>
      </c>
      <c r="G7449" s="10" t="s">
        <v>289</v>
      </c>
      <c r="H7449" s="25">
        <f>INDEX('Appendix 1 - Team Data'!$B$12:$R$112, MATCH(C7449, 'Appendix 1 - Team Data'!$B$12:$B$112,0),4)</f>
        <v>60</v>
      </c>
      <c r="I7449" s="25">
        <f>INDEX('Appendix 1 - Team Data'!$B$12:$R$112, MATCH(D7449, 'Appendix 1 - Team Data'!$B$12:$B$112,0),4)</f>
        <v>10</v>
      </c>
      <c r="J7449" s="25">
        <f t="shared" si="117"/>
        <v>1</v>
      </c>
    </row>
    <row r="7450" spans="2:10">
      <c r="B7450" s="3">
        <v>38633</v>
      </c>
      <c r="C7450" s="10" t="s">
        <v>216</v>
      </c>
      <c r="D7450" s="10" t="s">
        <v>258</v>
      </c>
      <c r="E7450" s="25">
        <v>1</v>
      </c>
      <c r="F7450" s="25">
        <v>0</v>
      </c>
      <c r="G7450" s="10" t="s">
        <v>289</v>
      </c>
      <c r="H7450" s="25">
        <f>INDEX('Appendix 1 - Team Data'!$B$12:$R$112, MATCH(C7450, 'Appendix 1 - Team Data'!$B$12:$B$112,0),4)</f>
        <v>70</v>
      </c>
      <c r="I7450" s="25">
        <f>INDEX('Appendix 1 - Team Data'!$B$12:$R$112, MATCH(D7450, 'Appendix 1 - Team Data'!$B$12:$B$112,0),4)</f>
        <v>20</v>
      </c>
      <c r="J7450" s="25">
        <f t="shared" si="117"/>
        <v>1</v>
      </c>
    </row>
    <row r="7451" spans="2:10">
      <c r="B7451" s="3">
        <v>38633</v>
      </c>
      <c r="C7451" s="10" t="s">
        <v>225</v>
      </c>
      <c r="D7451" s="10" t="s">
        <v>40</v>
      </c>
      <c r="E7451" s="25">
        <v>2</v>
      </c>
      <c r="F7451" s="25">
        <v>1</v>
      </c>
      <c r="G7451" s="10" t="s">
        <v>288</v>
      </c>
      <c r="H7451" s="25">
        <f>INDEX('Appendix 1 - Team Data'!$B$12:$R$112, MATCH(C7451, 'Appendix 1 - Team Data'!$B$12:$B$112,0),4)</f>
        <v>60</v>
      </c>
      <c r="I7451" s="25">
        <f>INDEX('Appendix 1 - Team Data'!$B$12:$R$112, MATCH(D7451, 'Appendix 1 - Team Data'!$B$12:$B$112,0),4)</f>
        <v>90</v>
      </c>
      <c r="J7451" s="25">
        <f t="shared" si="117"/>
        <v>1</v>
      </c>
    </row>
    <row r="7452" spans="2:10">
      <c r="B7452" s="3">
        <v>38633</v>
      </c>
      <c r="C7452" s="10" t="s">
        <v>220</v>
      </c>
      <c r="D7452" s="10" t="s">
        <v>215</v>
      </c>
      <c r="E7452" s="25">
        <v>0</v>
      </c>
      <c r="F7452" s="25">
        <v>1</v>
      </c>
      <c r="G7452" s="10" t="s">
        <v>289</v>
      </c>
      <c r="H7452" s="25">
        <f>INDEX('Appendix 1 - Team Data'!$B$12:$R$112, MATCH(C7452, 'Appendix 1 - Team Data'!$B$12:$B$112,0),4)</f>
        <v>60</v>
      </c>
      <c r="I7452" s="25">
        <f>INDEX('Appendix 1 - Team Data'!$B$12:$R$112, MATCH(D7452, 'Appendix 1 - Team Data'!$B$12:$B$112,0),4)</f>
        <v>70</v>
      </c>
      <c r="J7452" s="25">
        <f t="shared" si="117"/>
        <v>1</v>
      </c>
    </row>
    <row r="7453" spans="2:10">
      <c r="B7453" s="3">
        <v>38637</v>
      </c>
      <c r="C7453" s="10" t="s">
        <v>239</v>
      </c>
      <c r="D7453" s="10" t="s">
        <v>225</v>
      </c>
      <c r="E7453" s="25">
        <v>0</v>
      </c>
      <c r="F7453" s="25">
        <v>1</v>
      </c>
      <c r="G7453" s="10" t="s">
        <v>289</v>
      </c>
      <c r="H7453" s="25">
        <f>INDEX('Appendix 1 - Team Data'!$B$12:$R$112, MATCH(C7453, 'Appendix 1 - Team Data'!$B$12:$B$112,0),4)</f>
        <v>40</v>
      </c>
      <c r="I7453" s="25">
        <f>INDEX('Appendix 1 - Team Data'!$B$12:$R$112, MATCH(D7453, 'Appendix 1 - Team Data'!$B$12:$B$112,0),4)</f>
        <v>60</v>
      </c>
      <c r="J7453" s="25">
        <f t="shared" si="117"/>
        <v>1</v>
      </c>
    </row>
    <row r="7454" spans="2:10">
      <c r="B7454" s="3">
        <v>38637</v>
      </c>
      <c r="C7454" s="10" t="s">
        <v>261</v>
      </c>
      <c r="D7454" s="10" t="s">
        <v>246</v>
      </c>
      <c r="E7454" s="25">
        <v>0</v>
      </c>
      <c r="F7454" s="25">
        <v>1</v>
      </c>
      <c r="G7454" s="10" t="s">
        <v>289</v>
      </c>
      <c r="H7454" s="25">
        <f>INDEX('Appendix 1 - Team Data'!$B$12:$R$112, MATCH(C7454, 'Appendix 1 - Team Data'!$B$12:$B$112,0),4)</f>
        <v>10</v>
      </c>
      <c r="I7454" s="25">
        <f>INDEX('Appendix 1 - Team Data'!$B$12:$R$112, MATCH(D7454, 'Appendix 1 - Team Data'!$B$12:$B$112,0),4)</f>
        <v>30</v>
      </c>
      <c r="J7454" s="25">
        <f t="shared" si="117"/>
        <v>1</v>
      </c>
    </row>
    <row r="7455" spans="2:10">
      <c r="B7455" s="3">
        <v>38637</v>
      </c>
      <c r="C7455" s="10" t="s">
        <v>48</v>
      </c>
      <c r="D7455" s="10" t="s">
        <v>50</v>
      </c>
      <c r="E7455" s="25">
        <v>2</v>
      </c>
      <c r="F7455" s="25">
        <v>1</v>
      </c>
      <c r="G7455" s="10" t="s">
        <v>289</v>
      </c>
      <c r="H7455" s="25">
        <f>INDEX('Appendix 1 - Team Data'!$B$12:$R$112, MATCH(C7455, 'Appendix 1 - Team Data'!$B$12:$B$112,0),4)</f>
        <v>90</v>
      </c>
      <c r="I7455" s="25">
        <f>INDEX('Appendix 1 - Team Data'!$B$12:$R$112, MATCH(D7455, 'Appendix 1 - Team Data'!$B$12:$B$112,0),4)</f>
        <v>80</v>
      </c>
      <c r="J7455" s="25">
        <f t="shared" si="117"/>
        <v>1</v>
      </c>
    </row>
    <row r="7456" spans="2:10">
      <c r="B7456" s="3">
        <v>38637</v>
      </c>
      <c r="C7456" s="10" t="s">
        <v>40</v>
      </c>
      <c r="D7456" s="10" t="s">
        <v>248</v>
      </c>
      <c r="E7456" s="25">
        <v>1</v>
      </c>
      <c r="F7456" s="25">
        <v>0</v>
      </c>
      <c r="G7456" s="10" t="s">
        <v>288</v>
      </c>
      <c r="H7456" s="25">
        <f>INDEX('Appendix 1 - Team Data'!$B$12:$R$112, MATCH(C7456, 'Appendix 1 - Team Data'!$B$12:$B$112,0),4)</f>
        <v>90</v>
      </c>
      <c r="I7456" s="25">
        <f>INDEX('Appendix 1 - Team Data'!$B$12:$R$112, MATCH(D7456, 'Appendix 1 - Team Data'!$B$12:$B$112,0),4)</f>
        <v>30</v>
      </c>
      <c r="J7456" s="25">
        <f t="shared" si="117"/>
        <v>1</v>
      </c>
    </row>
    <row r="7457" spans="2:10">
      <c r="B7457" s="3">
        <v>38637</v>
      </c>
      <c r="C7457" s="10" t="s">
        <v>230</v>
      </c>
      <c r="D7457" s="10" t="s">
        <v>263</v>
      </c>
      <c r="E7457" s="25">
        <v>1</v>
      </c>
      <c r="F7457" s="25">
        <v>0</v>
      </c>
      <c r="G7457" s="10" t="s">
        <v>289</v>
      </c>
      <c r="H7457" s="25">
        <f>INDEX('Appendix 1 - Team Data'!$B$12:$R$112, MATCH(C7457, 'Appendix 1 - Team Data'!$B$12:$B$112,0),4)</f>
        <v>50</v>
      </c>
      <c r="I7457" s="25">
        <f>INDEX('Appendix 1 - Team Data'!$B$12:$R$112, MATCH(D7457, 'Appendix 1 - Team Data'!$B$12:$B$112,0),4)</f>
        <v>10</v>
      </c>
      <c r="J7457" s="25">
        <f t="shared" si="117"/>
        <v>1</v>
      </c>
    </row>
    <row r="7458" spans="2:10">
      <c r="B7458" s="3">
        <v>38637</v>
      </c>
      <c r="C7458" s="10" t="s">
        <v>215</v>
      </c>
      <c r="D7458" s="10" t="s">
        <v>52</v>
      </c>
      <c r="E7458" s="25">
        <v>0</v>
      </c>
      <c r="F7458" s="25">
        <v>1</v>
      </c>
      <c r="G7458" s="10" t="s">
        <v>289</v>
      </c>
      <c r="H7458" s="25">
        <f>INDEX('Appendix 1 - Team Data'!$B$12:$R$112, MATCH(C7458, 'Appendix 1 - Team Data'!$B$12:$B$112,0),4)</f>
        <v>70</v>
      </c>
      <c r="I7458" s="25">
        <f>INDEX('Appendix 1 - Team Data'!$B$12:$R$112, MATCH(D7458, 'Appendix 1 - Team Data'!$B$12:$B$112,0),4)</f>
        <v>90</v>
      </c>
      <c r="J7458" s="25">
        <f t="shared" si="117"/>
        <v>1</v>
      </c>
    </row>
    <row r="7459" spans="2:10">
      <c r="B7459" s="3">
        <v>38637</v>
      </c>
      <c r="C7459" s="10" t="s">
        <v>219</v>
      </c>
      <c r="D7459" s="10" t="s">
        <v>53</v>
      </c>
      <c r="E7459" s="25">
        <v>1</v>
      </c>
      <c r="F7459" s="25">
        <v>0</v>
      </c>
      <c r="G7459" s="10" t="s">
        <v>288</v>
      </c>
      <c r="H7459" s="25">
        <f>INDEX('Appendix 1 - Team Data'!$B$12:$R$112, MATCH(C7459, 'Appendix 1 - Team Data'!$B$12:$B$112,0),4)</f>
        <v>60</v>
      </c>
      <c r="I7459" s="25">
        <f>INDEX('Appendix 1 - Team Data'!$B$12:$R$112, MATCH(D7459, 'Appendix 1 - Team Data'!$B$12:$B$112,0),4)</f>
        <v>50</v>
      </c>
      <c r="J7459" s="25">
        <f t="shared" si="117"/>
        <v>1</v>
      </c>
    </row>
    <row r="7460" spans="2:10">
      <c r="B7460" s="3">
        <v>38637</v>
      </c>
      <c r="C7460" s="10" t="s">
        <v>18</v>
      </c>
      <c r="D7460" s="10" t="s">
        <v>30</v>
      </c>
      <c r="E7460" s="25">
        <v>1</v>
      </c>
      <c r="F7460" s="25">
        <v>0</v>
      </c>
      <c r="G7460" s="10" t="s">
        <v>289</v>
      </c>
      <c r="H7460" s="25">
        <f>INDEX('Appendix 1 - Team Data'!$B$12:$R$112, MATCH(C7460, 'Appendix 1 - Team Data'!$B$12:$B$112,0),4)</f>
        <v>80</v>
      </c>
      <c r="I7460" s="25">
        <f>INDEX('Appendix 1 - Team Data'!$B$12:$R$112, MATCH(D7460, 'Appendix 1 - Team Data'!$B$12:$B$112,0),4)</f>
        <v>90</v>
      </c>
      <c r="J7460" s="25">
        <f t="shared" si="117"/>
        <v>1</v>
      </c>
    </row>
    <row r="7461" spans="2:10">
      <c r="B7461" s="3">
        <v>38665</v>
      </c>
      <c r="C7461" s="10" t="s">
        <v>25</v>
      </c>
      <c r="D7461" s="10" t="s">
        <v>37</v>
      </c>
      <c r="E7461" s="25">
        <v>3</v>
      </c>
      <c r="F7461" s="25">
        <v>2</v>
      </c>
      <c r="G7461" s="10" t="s">
        <v>288</v>
      </c>
      <c r="H7461" s="25">
        <f>INDEX('Appendix 1 - Team Data'!$B$12:$R$112, MATCH(C7461, 'Appendix 1 - Team Data'!$B$12:$B$112,0),4)</f>
        <v>90</v>
      </c>
      <c r="I7461" s="25">
        <f>INDEX('Appendix 1 - Team Data'!$B$12:$R$112, MATCH(D7461, 'Appendix 1 - Team Data'!$B$12:$B$112,0),4)</f>
        <v>60</v>
      </c>
      <c r="J7461" s="25">
        <f t="shared" si="117"/>
        <v>1</v>
      </c>
    </row>
    <row r="7462" spans="2:10">
      <c r="B7462" s="3">
        <v>38668</v>
      </c>
      <c r="C7462" s="10" t="s">
        <v>48</v>
      </c>
      <c r="D7462" s="10" t="s">
        <v>30</v>
      </c>
      <c r="E7462" s="25">
        <v>3</v>
      </c>
      <c r="F7462" s="25">
        <v>2</v>
      </c>
      <c r="G7462" s="10" t="s">
        <v>288</v>
      </c>
      <c r="H7462" s="25">
        <f>INDEX('Appendix 1 - Team Data'!$B$12:$R$112, MATCH(C7462, 'Appendix 1 - Team Data'!$B$12:$B$112,0),4)</f>
        <v>90</v>
      </c>
      <c r="I7462" s="25">
        <f>INDEX('Appendix 1 - Team Data'!$B$12:$R$112, MATCH(D7462, 'Appendix 1 - Team Data'!$B$12:$B$112,0),4)</f>
        <v>90</v>
      </c>
      <c r="J7462" s="25">
        <f t="shared" si="117"/>
        <v>1</v>
      </c>
    </row>
    <row r="7463" spans="2:10">
      <c r="B7463" s="3">
        <v>38668</v>
      </c>
      <c r="C7463" s="10" t="s">
        <v>228</v>
      </c>
      <c r="D7463" s="10" t="s">
        <v>243</v>
      </c>
      <c r="E7463" s="25">
        <v>1</v>
      </c>
      <c r="F7463" s="25">
        <v>2</v>
      </c>
      <c r="G7463" s="10" t="s">
        <v>288</v>
      </c>
      <c r="H7463" s="25">
        <f>INDEX('Appendix 1 - Team Data'!$B$12:$R$112, MATCH(C7463, 'Appendix 1 - Team Data'!$B$12:$B$112,0),4)</f>
        <v>50</v>
      </c>
      <c r="I7463" s="25">
        <f>INDEX('Appendix 1 - Team Data'!$B$12:$R$112, MATCH(D7463, 'Appendix 1 - Team Data'!$B$12:$B$112,0),4)</f>
        <v>30</v>
      </c>
      <c r="J7463" s="25">
        <f t="shared" si="117"/>
        <v>1</v>
      </c>
    </row>
    <row r="7464" spans="2:10">
      <c r="B7464" s="3">
        <v>38668</v>
      </c>
      <c r="C7464" s="10" t="s">
        <v>250</v>
      </c>
      <c r="D7464" s="10" t="s">
        <v>51</v>
      </c>
      <c r="E7464" s="25">
        <v>2</v>
      </c>
      <c r="F7464" s="25">
        <v>3</v>
      </c>
      <c r="G7464" s="10" t="s">
        <v>288</v>
      </c>
      <c r="H7464" s="25">
        <f>INDEX('Appendix 1 - Team Data'!$B$12:$R$112, MATCH(C7464, 'Appendix 1 - Team Data'!$B$12:$B$112,0),4)</f>
        <v>20</v>
      </c>
      <c r="I7464" s="25">
        <f>INDEX('Appendix 1 - Team Data'!$B$12:$R$112, MATCH(D7464, 'Appendix 1 - Team Data'!$B$12:$B$112,0),4)</f>
        <v>70</v>
      </c>
      <c r="J7464" s="25">
        <f t="shared" si="117"/>
        <v>1</v>
      </c>
    </row>
    <row r="7465" spans="2:10">
      <c r="B7465" s="3">
        <v>38668</v>
      </c>
      <c r="C7465" s="10" t="s">
        <v>18</v>
      </c>
      <c r="D7465" s="10" t="s">
        <v>26</v>
      </c>
      <c r="E7465" s="25">
        <v>1</v>
      </c>
      <c r="F7465" s="25">
        <v>0</v>
      </c>
      <c r="G7465" s="10" t="s">
        <v>289</v>
      </c>
      <c r="H7465" s="25">
        <f>INDEX('Appendix 1 - Team Data'!$B$12:$R$112, MATCH(C7465, 'Appendix 1 - Team Data'!$B$12:$B$112,0),4)</f>
        <v>80</v>
      </c>
      <c r="I7465" s="25">
        <f>INDEX('Appendix 1 - Team Data'!$B$12:$R$112, MATCH(D7465, 'Appendix 1 - Team Data'!$B$12:$B$112,0),4)</f>
        <v>60</v>
      </c>
      <c r="J7465" s="25">
        <f t="shared" si="117"/>
        <v>1</v>
      </c>
    </row>
    <row r="7466" spans="2:10">
      <c r="B7466" s="3">
        <v>38672</v>
      </c>
      <c r="C7466" s="10" t="s">
        <v>26</v>
      </c>
      <c r="D7466" s="10" t="s">
        <v>18</v>
      </c>
      <c r="E7466" s="25">
        <v>1</v>
      </c>
      <c r="F7466" s="25">
        <v>0</v>
      </c>
      <c r="G7466" s="10" t="s">
        <v>289</v>
      </c>
      <c r="H7466" s="25">
        <f>INDEX('Appendix 1 - Team Data'!$B$12:$R$112, MATCH(C7466, 'Appendix 1 - Team Data'!$B$12:$B$112,0),4)</f>
        <v>60</v>
      </c>
      <c r="I7466" s="25">
        <f>INDEX('Appendix 1 - Team Data'!$B$12:$R$112, MATCH(D7466, 'Appendix 1 - Team Data'!$B$12:$B$112,0),4)</f>
        <v>80</v>
      </c>
      <c r="J7466" s="25">
        <f t="shared" si="117"/>
        <v>1</v>
      </c>
    </row>
    <row r="7467" spans="2:10">
      <c r="B7467" s="3">
        <v>38672</v>
      </c>
      <c r="C7467" s="10" t="s">
        <v>17</v>
      </c>
      <c r="D7467" s="10" t="s">
        <v>47</v>
      </c>
      <c r="E7467" s="25">
        <v>1</v>
      </c>
      <c r="F7467" s="25">
        <v>2</v>
      </c>
      <c r="G7467" s="10" t="s">
        <v>288</v>
      </c>
      <c r="H7467" s="25">
        <f>INDEX('Appendix 1 - Team Data'!$B$12:$R$112, MATCH(C7467, 'Appendix 1 - Team Data'!$B$12:$B$112,0),4)</f>
        <v>50</v>
      </c>
      <c r="I7467" s="25">
        <f>INDEX('Appendix 1 - Team Data'!$B$12:$R$112, MATCH(D7467, 'Appendix 1 - Team Data'!$B$12:$B$112,0),4)</f>
        <v>40</v>
      </c>
      <c r="J7467" s="25">
        <f t="shared" si="117"/>
        <v>1</v>
      </c>
    </row>
    <row r="7468" spans="2:10">
      <c r="B7468" s="3">
        <v>38672</v>
      </c>
      <c r="C7468" s="10" t="s">
        <v>263</v>
      </c>
      <c r="D7468" s="10" t="s">
        <v>268</v>
      </c>
      <c r="E7468" s="25">
        <v>3</v>
      </c>
      <c r="F7468" s="25">
        <v>2</v>
      </c>
      <c r="G7468" s="10" t="s">
        <v>288</v>
      </c>
      <c r="H7468" s="25">
        <f>INDEX('Appendix 1 - Team Data'!$B$12:$R$112, MATCH(C7468, 'Appendix 1 - Team Data'!$B$12:$B$112,0),4)</f>
        <v>10</v>
      </c>
      <c r="I7468" s="25">
        <f>INDEX('Appendix 1 - Team Data'!$B$12:$R$112, MATCH(D7468, 'Appendix 1 - Team Data'!$B$12:$B$112,0),4)</f>
        <v>10</v>
      </c>
      <c r="J7468" s="25">
        <f t="shared" si="117"/>
        <v>1</v>
      </c>
    </row>
    <row r="7469" spans="2:10">
      <c r="B7469" s="3">
        <v>38672</v>
      </c>
      <c r="C7469" s="10" t="s">
        <v>230</v>
      </c>
      <c r="D7469" s="10" t="s">
        <v>236</v>
      </c>
      <c r="E7469" s="25">
        <v>2</v>
      </c>
      <c r="F7469" s="25">
        <v>1</v>
      </c>
      <c r="G7469" s="10" t="s">
        <v>288</v>
      </c>
      <c r="H7469" s="25">
        <f>INDEX('Appendix 1 - Team Data'!$B$12:$R$112, MATCH(C7469, 'Appendix 1 - Team Data'!$B$12:$B$112,0),4)</f>
        <v>50</v>
      </c>
      <c r="I7469" s="25">
        <f>INDEX('Appendix 1 - Team Data'!$B$12:$R$112, MATCH(D7469, 'Appendix 1 - Team Data'!$B$12:$B$112,0),4)</f>
        <v>40</v>
      </c>
      <c r="J7469" s="25">
        <f t="shared" si="117"/>
        <v>1</v>
      </c>
    </row>
    <row r="7470" spans="2:10">
      <c r="B7470" s="3">
        <v>38713</v>
      </c>
      <c r="C7470" s="10" t="s">
        <v>218</v>
      </c>
      <c r="D7470" s="10" t="s">
        <v>51</v>
      </c>
      <c r="E7470" s="25">
        <v>1</v>
      </c>
      <c r="F7470" s="25">
        <v>2</v>
      </c>
      <c r="G7470" s="10" t="s">
        <v>288</v>
      </c>
      <c r="H7470" s="25">
        <f>INDEX('Appendix 1 - Team Data'!$B$12:$R$112, MATCH(C7470, 'Appendix 1 - Team Data'!$B$12:$B$112,0),4)</f>
        <v>70</v>
      </c>
      <c r="I7470" s="25">
        <f>INDEX('Appendix 1 - Team Data'!$B$12:$R$112, MATCH(D7470, 'Appendix 1 - Team Data'!$B$12:$B$112,0),4)</f>
        <v>70</v>
      </c>
      <c r="J7470" s="25">
        <f t="shared" si="117"/>
        <v>1</v>
      </c>
    </row>
    <row r="7471" spans="2:10">
      <c r="B7471" s="3">
        <v>38715</v>
      </c>
      <c r="C7471" s="10" t="s">
        <v>218</v>
      </c>
      <c r="D7471" s="10" t="s">
        <v>269</v>
      </c>
      <c r="E7471" s="25">
        <v>1</v>
      </c>
      <c r="F7471" s="25">
        <v>2</v>
      </c>
      <c r="G7471" s="10" t="s">
        <v>288</v>
      </c>
      <c r="H7471" s="25">
        <f>INDEX('Appendix 1 - Team Data'!$B$12:$R$112, MATCH(C7471, 'Appendix 1 - Team Data'!$B$12:$B$112,0),4)</f>
        <v>70</v>
      </c>
      <c r="I7471" s="25">
        <f>INDEX('Appendix 1 - Team Data'!$B$12:$R$112, MATCH(D7471, 'Appendix 1 - Team Data'!$B$12:$B$112,0),4)</f>
        <v>0</v>
      </c>
      <c r="J7471" s="25">
        <f t="shared" si="117"/>
        <v>1</v>
      </c>
    </row>
    <row r="7472" spans="2:10">
      <c r="B7472" s="3">
        <v>38729</v>
      </c>
      <c r="C7472" s="10" t="s">
        <v>47</v>
      </c>
      <c r="D7472" s="10" t="s">
        <v>265</v>
      </c>
      <c r="E7472" s="25">
        <v>1</v>
      </c>
      <c r="F7472" s="25">
        <v>0</v>
      </c>
      <c r="G7472" s="10" t="s">
        <v>288</v>
      </c>
      <c r="H7472" s="25">
        <f>INDEX('Appendix 1 - Team Data'!$B$12:$R$112, MATCH(C7472, 'Appendix 1 - Team Data'!$B$12:$B$112,0),4)</f>
        <v>40</v>
      </c>
      <c r="I7472" s="25">
        <f>INDEX('Appendix 1 - Team Data'!$B$12:$R$112, MATCH(D7472, 'Appendix 1 - Team Data'!$B$12:$B$112,0),4)</f>
        <v>10</v>
      </c>
      <c r="J7472" s="25">
        <f t="shared" si="117"/>
        <v>1</v>
      </c>
    </row>
    <row r="7473" spans="2:10">
      <c r="B7473" s="3">
        <v>38731</v>
      </c>
      <c r="C7473" s="10" t="s">
        <v>17</v>
      </c>
      <c r="D7473" s="10" t="s">
        <v>250</v>
      </c>
      <c r="E7473" s="25">
        <v>1</v>
      </c>
      <c r="F7473" s="25">
        <v>2</v>
      </c>
      <c r="G7473" s="10" t="s">
        <v>288</v>
      </c>
      <c r="H7473" s="25">
        <f>INDEX('Appendix 1 - Team Data'!$B$12:$R$112, MATCH(C7473, 'Appendix 1 - Team Data'!$B$12:$B$112,0),4)</f>
        <v>50</v>
      </c>
      <c r="I7473" s="25">
        <f>INDEX('Appendix 1 - Team Data'!$B$12:$R$112, MATCH(D7473, 'Appendix 1 - Team Data'!$B$12:$B$112,0),4)</f>
        <v>20</v>
      </c>
      <c r="J7473" s="25">
        <f t="shared" si="117"/>
        <v>1</v>
      </c>
    </row>
    <row r="7474" spans="2:10">
      <c r="B7474" s="3">
        <v>38731</v>
      </c>
      <c r="C7474" s="10" t="s">
        <v>22</v>
      </c>
      <c r="D7474" s="10" t="s">
        <v>267</v>
      </c>
      <c r="E7474" s="25">
        <v>1</v>
      </c>
      <c r="F7474" s="25">
        <v>0</v>
      </c>
      <c r="G7474" s="10" t="s">
        <v>288</v>
      </c>
      <c r="H7474" s="25">
        <f>INDEX('Appendix 1 - Team Data'!$B$12:$R$112, MATCH(C7474, 'Appendix 1 - Team Data'!$B$12:$B$112,0),4)</f>
        <v>50</v>
      </c>
      <c r="I7474" s="25">
        <f>INDEX('Appendix 1 - Team Data'!$B$12:$R$112, MATCH(D7474, 'Appendix 1 - Team Data'!$B$12:$B$112,0),4)</f>
        <v>10</v>
      </c>
      <c r="J7474" s="25">
        <f t="shared" si="117"/>
        <v>1</v>
      </c>
    </row>
    <row r="7475" spans="2:10">
      <c r="B7475" s="3">
        <v>38735</v>
      </c>
      <c r="C7475" s="10" t="s">
        <v>249</v>
      </c>
      <c r="D7475" s="10" t="s">
        <v>43</v>
      </c>
      <c r="E7475" s="25">
        <v>1</v>
      </c>
      <c r="F7475" s="25">
        <v>0</v>
      </c>
      <c r="G7475" s="10" t="s">
        <v>288</v>
      </c>
      <c r="H7475" s="25">
        <f>INDEX('Appendix 1 - Team Data'!$B$12:$R$112, MATCH(C7475, 'Appendix 1 - Team Data'!$B$12:$B$112,0),4)</f>
        <v>20</v>
      </c>
      <c r="I7475" s="25">
        <f>INDEX('Appendix 1 - Team Data'!$B$12:$R$112, MATCH(D7475, 'Appendix 1 - Team Data'!$B$12:$B$112,0),4)</f>
        <v>70</v>
      </c>
      <c r="J7475" s="25">
        <f t="shared" si="117"/>
        <v>1</v>
      </c>
    </row>
    <row r="7476" spans="2:10">
      <c r="B7476" s="3">
        <v>38738</v>
      </c>
      <c r="C7476" s="10" t="s">
        <v>22</v>
      </c>
      <c r="D7476" s="10" t="s">
        <v>243</v>
      </c>
      <c r="E7476" s="25">
        <v>0</v>
      </c>
      <c r="F7476" s="25">
        <v>1</v>
      </c>
      <c r="G7476" s="10" t="s">
        <v>306</v>
      </c>
      <c r="H7476" s="25">
        <f>INDEX('Appendix 1 - Team Data'!$B$12:$R$112, MATCH(C7476, 'Appendix 1 - Team Data'!$B$12:$B$112,0),4)</f>
        <v>50</v>
      </c>
      <c r="I7476" s="25">
        <f>INDEX('Appendix 1 - Team Data'!$B$12:$R$112, MATCH(D7476, 'Appendix 1 - Team Data'!$B$12:$B$112,0),4)</f>
        <v>30</v>
      </c>
      <c r="J7476" s="25">
        <f t="shared" si="117"/>
        <v>1</v>
      </c>
    </row>
    <row r="7477" spans="2:10">
      <c r="B7477" s="3">
        <v>38740</v>
      </c>
      <c r="C7477" s="10" t="s">
        <v>33</v>
      </c>
      <c r="D7477" s="10" t="s">
        <v>234</v>
      </c>
      <c r="E7477" s="25">
        <v>1</v>
      </c>
      <c r="F7477" s="25">
        <v>0</v>
      </c>
      <c r="G7477" s="10" t="s">
        <v>306</v>
      </c>
      <c r="H7477" s="25">
        <f>INDEX('Appendix 1 - Team Data'!$B$12:$R$112, MATCH(C7477, 'Appendix 1 - Team Data'!$B$12:$B$112,0),4)</f>
        <v>50</v>
      </c>
      <c r="I7477" s="25">
        <f>INDEX('Appendix 1 - Team Data'!$B$12:$R$112, MATCH(D7477, 'Appendix 1 - Team Data'!$B$12:$B$112,0),4)</f>
        <v>40</v>
      </c>
      <c r="J7477" s="25">
        <f t="shared" si="117"/>
        <v>1</v>
      </c>
    </row>
    <row r="7478" spans="2:10">
      <c r="B7478" s="3">
        <v>38741</v>
      </c>
      <c r="C7478" s="10" t="s">
        <v>265</v>
      </c>
      <c r="D7478" s="10" t="s">
        <v>243</v>
      </c>
      <c r="E7478" s="25">
        <v>1</v>
      </c>
      <c r="F7478" s="25">
        <v>2</v>
      </c>
      <c r="G7478" s="10" t="s">
        <v>306</v>
      </c>
      <c r="H7478" s="25">
        <f>INDEX('Appendix 1 - Team Data'!$B$12:$R$112, MATCH(C7478, 'Appendix 1 - Team Data'!$B$12:$B$112,0),4)</f>
        <v>10</v>
      </c>
      <c r="I7478" s="25">
        <f>INDEX('Appendix 1 - Team Data'!$B$12:$R$112, MATCH(D7478, 'Appendix 1 - Team Data'!$B$12:$B$112,0),4)</f>
        <v>30</v>
      </c>
      <c r="J7478" s="25">
        <f t="shared" si="117"/>
        <v>1</v>
      </c>
    </row>
    <row r="7479" spans="2:10">
      <c r="B7479" s="3">
        <v>38742</v>
      </c>
      <c r="C7479" s="10" t="s">
        <v>218</v>
      </c>
      <c r="D7479" s="10" t="s">
        <v>237</v>
      </c>
      <c r="E7479" s="25">
        <v>1</v>
      </c>
      <c r="F7479" s="25">
        <v>0</v>
      </c>
      <c r="G7479" s="10" t="s">
        <v>288</v>
      </c>
      <c r="H7479" s="25">
        <f>INDEX('Appendix 1 - Team Data'!$B$12:$R$112, MATCH(C7479, 'Appendix 1 - Team Data'!$B$12:$B$112,0),4)</f>
        <v>70</v>
      </c>
      <c r="I7479" s="25">
        <f>INDEX('Appendix 1 - Team Data'!$B$12:$R$112, MATCH(D7479, 'Appendix 1 - Team Data'!$B$12:$B$112,0),4)</f>
        <v>40</v>
      </c>
      <c r="J7479" s="25">
        <f t="shared" si="117"/>
        <v>1</v>
      </c>
    </row>
    <row r="7480" spans="2:10">
      <c r="B7480" s="3">
        <v>38742</v>
      </c>
      <c r="C7480" s="10" t="s">
        <v>244</v>
      </c>
      <c r="D7480" s="10" t="s">
        <v>43</v>
      </c>
      <c r="E7480" s="25">
        <v>0</v>
      </c>
      <c r="F7480" s="25">
        <v>1</v>
      </c>
      <c r="G7480" s="10" t="s">
        <v>288</v>
      </c>
      <c r="H7480" s="25">
        <f>INDEX('Appendix 1 - Team Data'!$B$12:$R$112, MATCH(C7480, 'Appendix 1 - Team Data'!$B$12:$B$112,0),4)</f>
        <v>30</v>
      </c>
      <c r="I7480" s="25">
        <f>INDEX('Appendix 1 - Team Data'!$B$12:$R$112, MATCH(D7480, 'Appendix 1 - Team Data'!$B$12:$B$112,0),4)</f>
        <v>70</v>
      </c>
      <c r="J7480" s="25">
        <f t="shared" si="117"/>
        <v>1</v>
      </c>
    </row>
    <row r="7481" spans="2:10">
      <c r="B7481" s="3">
        <v>38742</v>
      </c>
      <c r="C7481" s="10" t="s">
        <v>41</v>
      </c>
      <c r="D7481" s="10" t="s">
        <v>246</v>
      </c>
      <c r="E7481" s="25">
        <v>2</v>
      </c>
      <c r="F7481" s="25">
        <v>1</v>
      </c>
      <c r="G7481" s="10" t="s">
        <v>288</v>
      </c>
      <c r="H7481" s="25">
        <f>INDEX('Appendix 1 - Team Data'!$B$12:$R$112, MATCH(C7481, 'Appendix 1 - Team Data'!$B$12:$B$112,0),4)</f>
        <v>80</v>
      </c>
      <c r="I7481" s="25">
        <f>INDEX('Appendix 1 - Team Data'!$B$12:$R$112, MATCH(D7481, 'Appendix 1 - Team Data'!$B$12:$B$112,0),4)</f>
        <v>30</v>
      </c>
      <c r="J7481" s="25">
        <f t="shared" si="117"/>
        <v>1</v>
      </c>
    </row>
    <row r="7482" spans="2:10">
      <c r="B7482" s="3">
        <v>38743</v>
      </c>
      <c r="C7482" s="10" t="s">
        <v>260</v>
      </c>
      <c r="D7482" s="10" t="s">
        <v>266</v>
      </c>
      <c r="E7482" s="25">
        <v>1</v>
      </c>
      <c r="F7482" s="25">
        <v>2</v>
      </c>
      <c r="G7482" s="10" t="s">
        <v>306</v>
      </c>
      <c r="H7482" s="25">
        <f>INDEX('Appendix 1 - Team Data'!$B$12:$R$112, MATCH(C7482, 'Appendix 1 - Team Data'!$B$12:$B$112,0),4)</f>
        <v>10</v>
      </c>
      <c r="I7482" s="25">
        <f>INDEX('Appendix 1 - Team Data'!$B$12:$R$112, MATCH(D7482, 'Appendix 1 - Team Data'!$B$12:$B$112,0),4)</f>
        <v>10</v>
      </c>
      <c r="J7482" s="25">
        <f t="shared" si="117"/>
        <v>1</v>
      </c>
    </row>
    <row r="7483" spans="2:10">
      <c r="B7483" s="3">
        <v>38744</v>
      </c>
      <c r="C7483" s="10" t="s">
        <v>234</v>
      </c>
      <c r="D7483" s="10" t="s">
        <v>51</v>
      </c>
      <c r="E7483" s="25">
        <v>1</v>
      </c>
      <c r="F7483" s="25">
        <v>0</v>
      </c>
      <c r="G7483" s="10" t="s">
        <v>306</v>
      </c>
      <c r="H7483" s="25">
        <f>INDEX('Appendix 1 - Team Data'!$B$12:$R$112, MATCH(C7483, 'Appendix 1 - Team Data'!$B$12:$B$112,0),4)</f>
        <v>40</v>
      </c>
      <c r="I7483" s="25">
        <f>INDEX('Appendix 1 - Team Data'!$B$12:$R$112, MATCH(D7483, 'Appendix 1 - Team Data'!$B$12:$B$112,0),4)</f>
        <v>70</v>
      </c>
      <c r="J7483" s="25">
        <f t="shared" si="117"/>
        <v>1</v>
      </c>
    </row>
    <row r="7484" spans="2:10">
      <c r="B7484" s="3">
        <v>38744</v>
      </c>
      <c r="C7484" s="10" t="s">
        <v>16</v>
      </c>
      <c r="D7484" s="10" t="s">
        <v>272</v>
      </c>
      <c r="E7484" s="25">
        <v>1</v>
      </c>
      <c r="F7484" s="25">
        <v>2</v>
      </c>
      <c r="G7484" s="10" t="s">
        <v>288</v>
      </c>
      <c r="H7484" s="25">
        <f>INDEX('Appendix 1 - Team Data'!$B$12:$R$112, MATCH(C7484, 'Appendix 1 - Team Data'!$B$12:$B$112,0),4)</f>
        <v>30</v>
      </c>
      <c r="I7484" s="25">
        <f>INDEX('Appendix 1 - Team Data'!$B$12:$R$112, MATCH(D7484, 'Appendix 1 - Team Data'!$B$12:$B$112,0),4)</f>
        <v>0</v>
      </c>
      <c r="J7484" s="25">
        <f t="shared" si="117"/>
        <v>1</v>
      </c>
    </row>
    <row r="7485" spans="2:10">
      <c r="B7485" s="3">
        <v>38747</v>
      </c>
      <c r="C7485" s="10" t="s">
        <v>260</v>
      </c>
      <c r="D7485" s="10" t="s">
        <v>250</v>
      </c>
      <c r="E7485" s="25">
        <v>1</v>
      </c>
      <c r="F7485" s="25">
        <v>0</v>
      </c>
      <c r="G7485" s="10" t="s">
        <v>306</v>
      </c>
      <c r="H7485" s="25">
        <f>INDEX('Appendix 1 - Team Data'!$B$12:$R$112, MATCH(C7485, 'Appendix 1 - Team Data'!$B$12:$B$112,0),4)</f>
        <v>10</v>
      </c>
      <c r="I7485" s="25">
        <f>INDEX('Appendix 1 - Team Data'!$B$12:$R$112, MATCH(D7485, 'Appendix 1 - Team Data'!$B$12:$B$112,0),4)</f>
        <v>20</v>
      </c>
      <c r="J7485" s="25">
        <f t="shared" si="117"/>
        <v>1</v>
      </c>
    </row>
    <row r="7486" spans="2:10">
      <c r="B7486" s="3">
        <v>38748</v>
      </c>
      <c r="C7486" s="10" t="s">
        <v>234</v>
      </c>
      <c r="D7486" s="10" t="s">
        <v>267</v>
      </c>
      <c r="E7486" s="25">
        <v>1</v>
      </c>
      <c r="F7486" s="25">
        <v>2</v>
      </c>
      <c r="G7486" s="10" t="s">
        <v>306</v>
      </c>
      <c r="H7486" s="25">
        <f>INDEX('Appendix 1 - Team Data'!$B$12:$R$112, MATCH(C7486, 'Appendix 1 - Team Data'!$B$12:$B$112,0),4)</f>
        <v>40</v>
      </c>
      <c r="I7486" s="25">
        <f>INDEX('Appendix 1 - Team Data'!$B$12:$R$112, MATCH(D7486, 'Appendix 1 - Team Data'!$B$12:$B$112,0),4)</f>
        <v>10</v>
      </c>
      <c r="J7486" s="25">
        <f t="shared" si="117"/>
        <v>1</v>
      </c>
    </row>
    <row r="7487" spans="2:10">
      <c r="B7487" s="3">
        <v>38748</v>
      </c>
      <c r="C7487" s="10" t="s">
        <v>33</v>
      </c>
      <c r="D7487" s="10" t="s">
        <v>51</v>
      </c>
      <c r="E7487" s="25">
        <v>2</v>
      </c>
      <c r="F7487" s="25">
        <v>1</v>
      </c>
      <c r="G7487" s="10" t="s">
        <v>306</v>
      </c>
      <c r="H7487" s="25">
        <f>INDEX('Appendix 1 - Team Data'!$B$12:$R$112, MATCH(C7487, 'Appendix 1 - Team Data'!$B$12:$B$112,0),4)</f>
        <v>50</v>
      </c>
      <c r="I7487" s="25">
        <f>INDEX('Appendix 1 - Team Data'!$B$12:$R$112, MATCH(D7487, 'Appendix 1 - Team Data'!$B$12:$B$112,0),4)</f>
        <v>70</v>
      </c>
      <c r="J7487" s="25">
        <f t="shared" si="117"/>
        <v>1</v>
      </c>
    </row>
    <row r="7488" spans="2:10">
      <c r="B7488" s="3">
        <v>38751</v>
      </c>
      <c r="C7488" s="10" t="s">
        <v>266</v>
      </c>
      <c r="D7488" s="10" t="s">
        <v>51</v>
      </c>
      <c r="E7488" s="25">
        <v>2</v>
      </c>
      <c r="F7488" s="25">
        <v>3</v>
      </c>
      <c r="G7488" s="10" t="s">
        <v>306</v>
      </c>
      <c r="H7488" s="25">
        <f>INDEX('Appendix 1 - Team Data'!$B$12:$R$112, MATCH(C7488, 'Appendix 1 - Team Data'!$B$12:$B$112,0),4)</f>
        <v>10</v>
      </c>
      <c r="I7488" s="25">
        <f>INDEX('Appendix 1 - Team Data'!$B$12:$R$112, MATCH(D7488, 'Appendix 1 - Team Data'!$B$12:$B$112,0),4)</f>
        <v>70</v>
      </c>
      <c r="J7488" s="25">
        <f t="shared" si="117"/>
        <v>1</v>
      </c>
    </row>
    <row r="7489" spans="2:10">
      <c r="B7489" s="3">
        <v>38755</v>
      </c>
      <c r="C7489" s="10" t="s">
        <v>17</v>
      </c>
      <c r="D7489" s="10" t="s">
        <v>51</v>
      </c>
      <c r="E7489" s="25">
        <v>2</v>
      </c>
      <c r="F7489" s="25">
        <v>1</v>
      </c>
      <c r="G7489" s="10" t="s">
        <v>306</v>
      </c>
      <c r="H7489" s="25">
        <f>INDEX('Appendix 1 - Team Data'!$B$12:$R$112, MATCH(C7489, 'Appendix 1 - Team Data'!$B$12:$B$112,0),4)</f>
        <v>50</v>
      </c>
      <c r="I7489" s="25">
        <f>INDEX('Appendix 1 - Team Data'!$B$12:$R$112, MATCH(D7489, 'Appendix 1 - Team Data'!$B$12:$B$112,0),4)</f>
        <v>70</v>
      </c>
      <c r="J7489" s="25">
        <f t="shared" si="117"/>
        <v>1</v>
      </c>
    </row>
    <row r="7490" spans="2:10">
      <c r="B7490" s="3">
        <v>38755</v>
      </c>
      <c r="C7490" s="10" t="s">
        <v>275</v>
      </c>
      <c r="D7490" s="10" t="s">
        <v>268</v>
      </c>
      <c r="E7490" s="25">
        <v>2</v>
      </c>
      <c r="F7490" s="25">
        <v>1</v>
      </c>
      <c r="G7490" s="10" t="s">
        <v>288</v>
      </c>
      <c r="H7490" s="25">
        <f>INDEX('Appendix 1 - Team Data'!$B$12:$R$112, MATCH(C7490, 'Appendix 1 - Team Data'!$B$12:$B$112,0),4)</f>
        <v>0</v>
      </c>
      <c r="I7490" s="25">
        <f>INDEX('Appendix 1 - Team Data'!$B$12:$R$112, MATCH(D7490, 'Appendix 1 - Team Data'!$B$12:$B$112,0),4)</f>
        <v>10</v>
      </c>
      <c r="J7490" s="25">
        <f t="shared" si="117"/>
        <v>1</v>
      </c>
    </row>
    <row r="7491" spans="2:10">
      <c r="B7491" s="3">
        <v>38755</v>
      </c>
      <c r="C7491" s="10" t="s">
        <v>33</v>
      </c>
      <c r="D7491" s="10" t="s">
        <v>243</v>
      </c>
      <c r="E7491" s="25">
        <v>0</v>
      </c>
      <c r="F7491" s="25">
        <v>1</v>
      </c>
      <c r="G7491" s="10" t="s">
        <v>306</v>
      </c>
      <c r="H7491" s="25">
        <f>INDEX('Appendix 1 - Team Data'!$B$12:$R$112, MATCH(C7491, 'Appendix 1 - Team Data'!$B$12:$B$112,0),4)</f>
        <v>50</v>
      </c>
      <c r="I7491" s="25">
        <f>INDEX('Appendix 1 - Team Data'!$B$12:$R$112, MATCH(D7491, 'Appendix 1 - Team Data'!$B$12:$B$112,0),4)</f>
        <v>30</v>
      </c>
      <c r="J7491" s="25">
        <f t="shared" si="117"/>
        <v>1</v>
      </c>
    </row>
    <row r="7492" spans="2:10">
      <c r="B7492" s="3">
        <v>38757</v>
      </c>
      <c r="C7492" s="10" t="s">
        <v>51</v>
      </c>
      <c r="D7492" s="10" t="s">
        <v>33</v>
      </c>
      <c r="E7492" s="25">
        <v>0</v>
      </c>
      <c r="F7492" s="25">
        <v>1</v>
      </c>
      <c r="G7492" s="10" t="s">
        <v>306</v>
      </c>
      <c r="H7492" s="25">
        <f>INDEX('Appendix 1 - Team Data'!$B$12:$R$112, MATCH(C7492, 'Appendix 1 - Team Data'!$B$12:$B$112,0),4)</f>
        <v>70</v>
      </c>
      <c r="I7492" s="25">
        <f>INDEX('Appendix 1 - Team Data'!$B$12:$R$112, MATCH(D7492, 'Appendix 1 - Team Data'!$B$12:$B$112,0),4)</f>
        <v>50</v>
      </c>
      <c r="J7492" s="25">
        <f t="shared" si="117"/>
        <v>1</v>
      </c>
    </row>
    <row r="7493" spans="2:10">
      <c r="B7493" s="3">
        <v>38759</v>
      </c>
      <c r="C7493" s="10" t="s">
        <v>37</v>
      </c>
      <c r="D7493" s="10" t="s">
        <v>43</v>
      </c>
      <c r="E7493" s="25">
        <v>1</v>
      </c>
      <c r="F7493" s="25">
        <v>0</v>
      </c>
      <c r="G7493" s="10" t="s">
        <v>288</v>
      </c>
      <c r="H7493" s="25">
        <f>INDEX('Appendix 1 - Team Data'!$B$12:$R$112, MATCH(C7493, 'Appendix 1 - Team Data'!$B$12:$B$112,0),4)</f>
        <v>60</v>
      </c>
      <c r="I7493" s="25">
        <f>INDEX('Appendix 1 - Team Data'!$B$12:$R$112, MATCH(D7493, 'Appendix 1 - Team Data'!$B$12:$B$112,0),4)</f>
        <v>70</v>
      </c>
      <c r="J7493" s="25">
        <f t="shared" si="117"/>
        <v>1</v>
      </c>
    </row>
    <row r="7494" spans="2:10">
      <c r="B7494" s="3">
        <v>38760</v>
      </c>
      <c r="C7494" s="10" t="s">
        <v>248</v>
      </c>
      <c r="D7494" s="10" t="s">
        <v>237</v>
      </c>
      <c r="E7494" s="25">
        <v>0</v>
      </c>
      <c r="F7494" s="25">
        <v>1</v>
      </c>
      <c r="G7494" s="10" t="s">
        <v>288</v>
      </c>
      <c r="H7494" s="25">
        <f>INDEX('Appendix 1 - Team Data'!$B$12:$R$112, MATCH(C7494, 'Appendix 1 - Team Data'!$B$12:$B$112,0),4)</f>
        <v>30</v>
      </c>
      <c r="I7494" s="25">
        <f>INDEX('Appendix 1 - Team Data'!$B$12:$R$112, MATCH(D7494, 'Appendix 1 - Team Data'!$B$12:$B$112,0),4)</f>
        <v>40</v>
      </c>
      <c r="J7494" s="25">
        <f t="shared" si="117"/>
        <v>1</v>
      </c>
    </row>
    <row r="7495" spans="2:10">
      <c r="B7495" s="3">
        <v>38761</v>
      </c>
      <c r="C7495" s="10" t="s">
        <v>253</v>
      </c>
      <c r="D7495" s="10" t="s">
        <v>245</v>
      </c>
      <c r="E7495" s="25">
        <v>1</v>
      </c>
      <c r="F7495" s="25">
        <v>0</v>
      </c>
      <c r="G7495" s="10" t="s">
        <v>288</v>
      </c>
      <c r="H7495" s="25">
        <f>INDEX('Appendix 1 - Team Data'!$B$12:$R$112, MATCH(C7495, 'Appendix 1 - Team Data'!$B$12:$B$112,0),4)</f>
        <v>20</v>
      </c>
      <c r="I7495" s="25">
        <f>INDEX('Appendix 1 - Team Data'!$B$12:$R$112, MATCH(D7495, 'Appendix 1 - Team Data'!$B$12:$B$112,0),4)</f>
        <v>30</v>
      </c>
      <c r="J7495" s="25">
        <f t="shared" si="117"/>
        <v>1</v>
      </c>
    </row>
    <row r="7496" spans="2:10">
      <c r="B7496" s="3">
        <v>38763</v>
      </c>
      <c r="C7496" s="10" t="s">
        <v>41</v>
      </c>
      <c r="D7496" s="10" t="s">
        <v>43</v>
      </c>
      <c r="E7496" s="25">
        <v>0</v>
      </c>
      <c r="F7496" s="25">
        <v>1</v>
      </c>
      <c r="G7496" s="10" t="s">
        <v>288</v>
      </c>
      <c r="H7496" s="25">
        <f>INDEX('Appendix 1 - Team Data'!$B$12:$R$112, MATCH(C7496, 'Appendix 1 - Team Data'!$B$12:$B$112,0),4)</f>
        <v>80</v>
      </c>
      <c r="I7496" s="25">
        <f>INDEX('Appendix 1 - Team Data'!$B$12:$R$112, MATCH(D7496, 'Appendix 1 - Team Data'!$B$12:$B$112,0),4)</f>
        <v>70</v>
      </c>
      <c r="J7496" s="25">
        <f t="shared" si="117"/>
        <v>1</v>
      </c>
    </row>
    <row r="7497" spans="2:10">
      <c r="B7497" s="3">
        <v>38770</v>
      </c>
      <c r="C7497" s="10" t="s">
        <v>241</v>
      </c>
      <c r="D7497" s="10" t="s">
        <v>43</v>
      </c>
      <c r="E7497" s="25">
        <v>1</v>
      </c>
      <c r="F7497" s="25">
        <v>2</v>
      </c>
      <c r="G7497" s="10" t="s">
        <v>290</v>
      </c>
      <c r="H7497" s="25">
        <f>INDEX('Appendix 1 - Team Data'!$B$12:$R$112, MATCH(C7497, 'Appendix 1 - Team Data'!$B$12:$B$112,0),4)</f>
        <v>30</v>
      </c>
      <c r="I7497" s="25">
        <f>INDEX('Appendix 1 - Team Data'!$B$12:$R$112, MATCH(D7497, 'Appendix 1 - Team Data'!$B$12:$B$112,0),4)</f>
        <v>70</v>
      </c>
      <c r="J7497" s="25">
        <f t="shared" si="117"/>
        <v>1</v>
      </c>
    </row>
    <row r="7498" spans="2:10">
      <c r="B7498" s="3">
        <v>38770</v>
      </c>
      <c r="C7498" s="10" t="s">
        <v>249</v>
      </c>
      <c r="D7498" s="10" t="s">
        <v>253</v>
      </c>
      <c r="E7498" s="25">
        <v>1</v>
      </c>
      <c r="F7498" s="25">
        <v>0</v>
      </c>
      <c r="G7498" s="10" t="s">
        <v>290</v>
      </c>
      <c r="H7498" s="25">
        <f>INDEX('Appendix 1 - Team Data'!$B$12:$R$112, MATCH(C7498, 'Appendix 1 - Team Data'!$B$12:$B$112,0),4)</f>
        <v>20</v>
      </c>
      <c r="I7498" s="25">
        <f>INDEX('Appendix 1 - Team Data'!$B$12:$R$112, MATCH(D7498, 'Appendix 1 - Team Data'!$B$12:$B$112,0),4)</f>
        <v>20</v>
      </c>
      <c r="J7498" s="25">
        <f t="shared" si="117"/>
        <v>1</v>
      </c>
    </row>
    <row r="7499" spans="2:10">
      <c r="B7499" s="3">
        <v>38776</v>
      </c>
      <c r="C7499" s="10" t="s">
        <v>230</v>
      </c>
      <c r="D7499" s="10" t="s">
        <v>261</v>
      </c>
      <c r="E7499" s="25">
        <v>1</v>
      </c>
      <c r="F7499" s="25">
        <v>0</v>
      </c>
      <c r="G7499" s="10" t="s">
        <v>326</v>
      </c>
      <c r="H7499" s="25">
        <f>INDEX('Appendix 1 - Team Data'!$B$12:$R$112, MATCH(C7499, 'Appendix 1 - Team Data'!$B$12:$B$112,0),4)</f>
        <v>50</v>
      </c>
      <c r="I7499" s="25">
        <f>INDEX('Appendix 1 - Team Data'!$B$12:$R$112, MATCH(D7499, 'Appendix 1 - Team Data'!$B$12:$B$112,0),4)</f>
        <v>10</v>
      </c>
      <c r="J7499" s="25">
        <f t="shared" si="117"/>
        <v>1</v>
      </c>
    </row>
    <row r="7500" spans="2:10">
      <c r="B7500" s="3">
        <v>38777</v>
      </c>
      <c r="C7500" s="10" t="s">
        <v>30</v>
      </c>
      <c r="D7500" s="10" t="s">
        <v>32</v>
      </c>
      <c r="E7500" s="25">
        <v>2</v>
      </c>
      <c r="F7500" s="25">
        <v>3</v>
      </c>
      <c r="G7500" s="10" t="s">
        <v>288</v>
      </c>
      <c r="H7500" s="25">
        <f>INDEX('Appendix 1 - Team Data'!$B$12:$R$112, MATCH(C7500, 'Appendix 1 - Team Data'!$B$12:$B$112,0),4)</f>
        <v>90</v>
      </c>
      <c r="I7500" s="25">
        <f>INDEX('Appendix 1 - Team Data'!$B$12:$R$112, MATCH(D7500, 'Appendix 1 - Team Data'!$B$12:$B$112,0),4)</f>
        <v>80</v>
      </c>
      <c r="J7500" s="25">
        <f t="shared" si="117"/>
        <v>1</v>
      </c>
    </row>
    <row r="7501" spans="2:10">
      <c r="B7501" s="3">
        <v>38777</v>
      </c>
      <c r="C7501" s="10" t="s">
        <v>48</v>
      </c>
      <c r="D7501" s="10" t="s">
        <v>18</v>
      </c>
      <c r="E7501" s="25">
        <v>2</v>
      </c>
      <c r="F7501" s="25">
        <v>1</v>
      </c>
      <c r="G7501" s="10" t="s">
        <v>288</v>
      </c>
      <c r="H7501" s="25">
        <f>INDEX('Appendix 1 - Team Data'!$B$12:$R$112, MATCH(C7501, 'Appendix 1 - Team Data'!$B$12:$B$112,0),4)</f>
        <v>90</v>
      </c>
      <c r="I7501" s="25">
        <f>INDEX('Appendix 1 - Team Data'!$B$12:$R$112, MATCH(D7501, 'Appendix 1 - Team Data'!$B$12:$B$112,0),4)</f>
        <v>80</v>
      </c>
      <c r="J7501" s="25">
        <f t="shared" si="117"/>
        <v>1</v>
      </c>
    </row>
    <row r="7502" spans="2:10">
      <c r="B7502" s="3">
        <v>38777</v>
      </c>
      <c r="C7502" s="10" t="s">
        <v>25</v>
      </c>
      <c r="D7502" s="10" t="s">
        <v>216</v>
      </c>
      <c r="E7502" s="25">
        <v>1</v>
      </c>
      <c r="F7502" s="25">
        <v>2</v>
      </c>
      <c r="G7502" s="10" t="s">
        <v>288</v>
      </c>
      <c r="H7502" s="25">
        <f>INDEX('Appendix 1 - Team Data'!$B$12:$R$112, MATCH(C7502, 'Appendix 1 - Team Data'!$B$12:$B$112,0),4)</f>
        <v>90</v>
      </c>
      <c r="I7502" s="25">
        <f>INDEX('Appendix 1 - Team Data'!$B$12:$R$112, MATCH(D7502, 'Appendix 1 - Team Data'!$B$12:$B$112,0),4)</f>
        <v>70</v>
      </c>
      <c r="J7502" s="25">
        <f t="shared" si="117"/>
        <v>1</v>
      </c>
    </row>
    <row r="7503" spans="2:10">
      <c r="B7503" s="3">
        <v>38777</v>
      </c>
      <c r="C7503" s="10" t="s">
        <v>23</v>
      </c>
      <c r="D7503" s="10" t="s">
        <v>37</v>
      </c>
      <c r="E7503" s="25">
        <v>3</v>
      </c>
      <c r="F7503" s="25">
        <v>2</v>
      </c>
      <c r="G7503" s="10" t="s">
        <v>288</v>
      </c>
      <c r="H7503" s="25">
        <f>INDEX('Appendix 1 - Team Data'!$B$12:$R$112, MATCH(C7503, 'Appendix 1 - Team Data'!$B$12:$B$112,0),4)</f>
        <v>70</v>
      </c>
      <c r="I7503" s="25">
        <f>INDEX('Appendix 1 - Team Data'!$B$12:$R$112, MATCH(D7503, 'Appendix 1 - Team Data'!$B$12:$B$112,0),4)</f>
        <v>60</v>
      </c>
      <c r="J7503" s="25">
        <f t="shared" si="117"/>
        <v>1</v>
      </c>
    </row>
    <row r="7504" spans="2:10">
      <c r="B7504" s="3">
        <v>38777</v>
      </c>
      <c r="C7504" s="10" t="s">
        <v>245</v>
      </c>
      <c r="D7504" s="10" t="s">
        <v>248</v>
      </c>
      <c r="E7504" s="25">
        <v>2</v>
      </c>
      <c r="F7504" s="25">
        <v>1</v>
      </c>
      <c r="G7504" s="10" t="s">
        <v>290</v>
      </c>
      <c r="H7504" s="25">
        <f>INDEX('Appendix 1 - Team Data'!$B$12:$R$112, MATCH(C7504, 'Appendix 1 - Team Data'!$B$12:$B$112,0),4)</f>
        <v>30</v>
      </c>
      <c r="I7504" s="25">
        <f>INDEX('Appendix 1 - Team Data'!$B$12:$R$112, MATCH(D7504, 'Appendix 1 - Team Data'!$B$12:$B$112,0),4)</f>
        <v>30</v>
      </c>
      <c r="J7504" s="25">
        <f t="shared" si="117"/>
        <v>1</v>
      </c>
    </row>
    <row r="7505" spans="2:10">
      <c r="B7505" s="3">
        <v>38777</v>
      </c>
      <c r="C7505" s="10" t="s">
        <v>256</v>
      </c>
      <c r="D7505" s="10" t="s">
        <v>233</v>
      </c>
      <c r="E7505" s="25">
        <v>0</v>
      </c>
      <c r="F7505" s="25">
        <v>1</v>
      </c>
      <c r="G7505" s="10" t="s">
        <v>288</v>
      </c>
      <c r="H7505" s="25">
        <f>INDEX('Appendix 1 - Team Data'!$B$12:$R$112, MATCH(C7505, 'Appendix 1 - Team Data'!$B$12:$B$112,0),4)</f>
        <v>20</v>
      </c>
      <c r="I7505" s="25">
        <f>INDEX('Appendix 1 - Team Data'!$B$12:$R$112, MATCH(D7505, 'Appendix 1 - Team Data'!$B$12:$B$112,0),4)</f>
        <v>40</v>
      </c>
      <c r="J7505" s="25">
        <f t="shared" si="117"/>
        <v>1</v>
      </c>
    </row>
    <row r="7506" spans="2:10">
      <c r="B7506" s="3">
        <v>38777</v>
      </c>
      <c r="C7506" s="10" t="s">
        <v>41</v>
      </c>
      <c r="D7506" s="10" t="s">
        <v>234</v>
      </c>
      <c r="E7506" s="25">
        <v>1</v>
      </c>
      <c r="F7506" s="25">
        <v>0</v>
      </c>
      <c r="G7506" s="10" t="s">
        <v>288</v>
      </c>
      <c r="H7506" s="25">
        <f>INDEX('Appendix 1 - Team Data'!$B$12:$R$112, MATCH(C7506, 'Appendix 1 - Team Data'!$B$12:$B$112,0),4)</f>
        <v>80</v>
      </c>
      <c r="I7506" s="25">
        <f>INDEX('Appendix 1 - Team Data'!$B$12:$R$112, MATCH(D7506, 'Appendix 1 - Team Data'!$B$12:$B$112,0),4)</f>
        <v>40</v>
      </c>
      <c r="J7506" s="25">
        <f t="shared" si="117"/>
        <v>1</v>
      </c>
    </row>
    <row r="7507" spans="2:10">
      <c r="B7507" s="3">
        <v>38777</v>
      </c>
      <c r="C7507" s="10" t="s">
        <v>212</v>
      </c>
      <c r="D7507" s="10" t="s">
        <v>218</v>
      </c>
      <c r="E7507" s="25">
        <v>1</v>
      </c>
      <c r="F7507" s="25">
        <v>0</v>
      </c>
      <c r="G7507" s="10" t="s">
        <v>288</v>
      </c>
      <c r="H7507" s="25">
        <f>INDEX('Appendix 1 - Team Data'!$B$12:$R$112, MATCH(C7507, 'Appendix 1 - Team Data'!$B$12:$B$112,0),4)</f>
        <v>80</v>
      </c>
      <c r="I7507" s="25">
        <f>INDEX('Appendix 1 - Team Data'!$B$12:$R$112, MATCH(D7507, 'Appendix 1 - Team Data'!$B$12:$B$112,0),4)</f>
        <v>70</v>
      </c>
      <c r="J7507" s="25">
        <f t="shared" si="117"/>
        <v>1</v>
      </c>
    </row>
    <row r="7508" spans="2:10">
      <c r="B7508" s="3">
        <v>38777</v>
      </c>
      <c r="C7508" s="10" t="s">
        <v>229</v>
      </c>
      <c r="D7508" s="10" t="s">
        <v>258</v>
      </c>
      <c r="E7508" s="25">
        <v>1</v>
      </c>
      <c r="F7508" s="25">
        <v>0</v>
      </c>
      <c r="G7508" s="10" t="s">
        <v>288</v>
      </c>
      <c r="H7508" s="25">
        <f>INDEX('Appendix 1 - Team Data'!$B$12:$R$112, MATCH(C7508, 'Appendix 1 - Team Data'!$B$12:$B$112,0),4)</f>
        <v>50</v>
      </c>
      <c r="I7508" s="25">
        <f>INDEX('Appendix 1 - Team Data'!$B$12:$R$112, MATCH(D7508, 'Appendix 1 - Team Data'!$B$12:$B$112,0),4)</f>
        <v>20</v>
      </c>
      <c r="J7508" s="25">
        <f t="shared" si="117"/>
        <v>1</v>
      </c>
    </row>
    <row r="7509" spans="2:10">
      <c r="B7509" s="3">
        <v>38777</v>
      </c>
      <c r="C7509" s="10" t="s">
        <v>270</v>
      </c>
      <c r="D7509" s="10" t="s">
        <v>240</v>
      </c>
      <c r="E7509" s="25">
        <v>2</v>
      </c>
      <c r="F7509" s="25">
        <v>1</v>
      </c>
      <c r="G7509" s="10" t="s">
        <v>290</v>
      </c>
      <c r="H7509" s="25">
        <f>INDEX('Appendix 1 - Team Data'!$B$12:$R$112, MATCH(C7509, 'Appendix 1 - Team Data'!$B$12:$B$112,0),4)</f>
        <v>0</v>
      </c>
      <c r="I7509" s="25">
        <f>INDEX('Appendix 1 - Team Data'!$B$12:$R$112, MATCH(D7509, 'Appendix 1 - Team Data'!$B$12:$B$112,0),4)</f>
        <v>30</v>
      </c>
      <c r="J7509" s="25">
        <f t="shared" ref="J7509:J7572" si="118">ABS(F7509-E7509)</f>
        <v>1</v>
      </c>
    </row>
    <row r="7510" spans="2:10">
      <c r="B7510" s="3">
        <v>38777</v>
      </c>
      <c r="C7510" s="10" t="s">
        <v>15</v>
      </c>
      <c r="D7510" s="10" t="s">
        <v>35</v>
      </c>
      <c r="E7510" s="25">
        <v>0</v>
      </c>
      <c r="F7510" s="25">
        <v>1</v>
      </c>
      <c r="G7510" s="10" t="s">
        <v>288</v>
      </c>
      <c r="H7510" s="25">
        <f>INDEX('Appendix 1 - Team Data'!$B$12:$R$112, MATCH(C7510, 'Appendix 1 - Team Data'!$B$12:$B$112,0),4)</f>
        <v>50</v>
      </c>
      <c r="I7510" s="25">
        <f>INDEX('Appendix 1 - Team Data'!$B$12:$R$112, MATCH(D7510, 'Appendix 1 - Team Data'!$B$12:$B$112,0),4)</f>
        <v>90</v>
      </c>
      <c r="J7510" s="25">
        <f t="shared" si="118"/>
        <v>1</v>
      </c>
    </row>
    <row r="7511" spans="2:10">
      <c r="B7511" s="3">
        <v>38777</v>
      </c>
      <c r="C7511" s="10" t="s">
        <v>51</v>
      </c>
      <c r="D7511" s="10" t="s">
        <v>246</v>
      </c>
      <c r="E7511" s="25">
        <v>2</v>
      </c>
      <c r="F7511" s="25">
        <v>1</v>
      </c>
      <c r="G7511" s="10" t="s">
        <v>288</v>
      </c>
      <c r="H7511" s="25">
        <f>INDEX('Appendix 1 - Team Data'!$B$12:$R$112, MATCH(C7511, 'Appendix 1 - Team Data'!$B$12:$B$112,0),4)</f>
        <v>70</v>
      </c>
      <c r="I7511" s="25">
        <f>INDEX('Appendix 1 - Team Data'!$B$12:$R$112, MATCH(D7511, 'Appendix 1 - Team Data'!$B$12:$B$112,0),4)</f>
        <v>30</v>
      </c>
      <c r="J7511" s="25">
        <f t="shared" si="118"/>
        <v>1</v>
      </c>
    </row>
    <row r="7512" spans="2:10">
      <c r="B7512" s="3">
        <v>38777</v>
      </c>
      <c r="C7512" s="10" t="s">
        <v>21</v>
      </c>
      <c r="D7512" s="10" t="s">
        <v>243</v>
      </c>
      <c r="E7512" s="25">
        <v>3</v>
      </c>
      <c r="F7512" s="25">
        <v>2</v>
      </c>
      <c r="G7512" s="10" t="s">
        <v>288</v>
      </c>
      <c r="H7512" s="25">
        <f>INDEX('Appendix 1 - Team Data'!$B$12:$R$112, MATCH(C7512, 'Appendix 1 - Team Data'!$B$12:$B$112,0),4)</f>
        <v>90</v>
      </c>
      <c r="I7512" s="25">
        <f>INDEX('Appendix 1 - Team Data'!$B$12:$R$112, MATCH(D7512, 'Appendix 1 - Team Data'!$B$12:$B$112,0),4)</f>
        <v>30</v>
      </c>
      <c r="J7512" s="25">
        <f t="shared" si="118"/>
        <v>1</v>
      </c>
    </row>
    <row r="7513" spans="2:10">
      <c r="B7513" s="3">
        <v>38777</v>
      </c>
      <c r="C7513" s="10" t="s">
        <v>47</v>
      </c>
      <c r="D7513" s="10" t="s">
        <v>38</v>
      </c>
      <c r="E7513" s="25">
        <v>0</v>
      </c>
      <c r="F7513" s="25">
        <v>1</v>
      </c>
      <c r="G7513" s="10" t="s">
        <v>288</v>
      </c>
      <c r="H7513" s="25">
        <f>INDEX('Appendix 1 - Team Data'!$B$12:$R$112, MATCH(C7513, 'Appendix 1 - Team Data'!$B$12:$B$112,0),4)</f>
        <v>40</v>
      </c>
      <c r="I7513" s="25">
        <f>INDEX('Appendix 1 - Team Data'!$B$12:$R$112, MATCH(D7513, 'Appendix 1 - Team Data'!$B$12:$B$112,0),4)</f>
        <v>70</v>
      </c>
      <c r="J7513" s="25">
        <f t="shared" si="118"/>
        <v>1</v>
      </c>
    </row>
    <row r="7514" spans="2:10">
      <c r="B7514" s="3">
        <v>38804</v>
      </c>
      <c r="C7514" s="10" t="s">
        <v>16</v>
      </c>
      <c r="D7514" s="10" t="s">
        <v>50</v>
      </c>
      <c r="E7514" s="25">
        <v>1</v>
      </c>
      <c r="F7514" s="25">
        <v>2</v>
      </c>
      <c r="G7514" s="10" t="s">
        <v>288</v>
      </c>
      <c r="H7514" s="25">
        <f>INDEX('Appendix 1 - Team Data'!$B$12:$R$112, MATCH(C7514, 'Appendix 1 - Team Data'!$B$12:$B$112,0),4)</f>
        <v>30</v>
      </c>
      <c r="I7514" s="25">
        <f>INDEX('Appendix 1 - Team Data'!$B$12:$R$112, MATCH(D7514, 'Appendix 1 - Team Data'!$B$12:$B$112,0),4)</f>
        <v>80</v>
      </c>
      <c r="J7514" s="25">
        <f t="shared" si="118"/>
        <v>1</v>
      </c>
    </row>
    <row r="7515" spans="2:10">
      <c r="B7515" s="3">
        <v>38805</v>
      </c>
      <c r="C7515" s="10" t="s">
        <v>41</v>
      </c>
      <c r="D7515" s="10" t="s">
        <v>215</v>
      </c>
      <c r="E7515" s="25">
        <v>2</v>
      </c>
      <c r="F7515" s="25">
        <v>1</v>
      </c>
      <c r="G7515" s="10" t="s">
        <v>288</v>
      </c>
      <c r="H7515" s="25">
        <f>INDEX('Appendix 1 - Team Data'!$B$12:$R$112, MATCH(C7515, 'Appendix 1 - Team Data'!$B$12:$B$112,0),4)</f>
        <v>80</v>
      </c>
      <c r="I7515" s="25">
        <f>INDEX('Appendix 1 - Team Data'!$B$12:$R$112, MATCH(D7515, 'Appendix 1 - Team Data'!$B$12:$B$112,0),4)</f>
        <v>70</v>
      </c>
      <c r="J7515" s="25">
        <f t="shared" si="118"/>
        <v>1</v>
      </c>
    </row>
    <row r="7516" spans="2:10">
      <c r="B7516" s="3">
        <v>38806</v>
      </c>
      <c r="C7516" s="10" t="s">
        <v>53</v>
      </c>
      <c r="D7516" s="10" t="s">
        <v>218</v>
      </c>
      <c r="E7516" s="25">
        <v>1</v>
      </c>
      <c r="F7516" s="25">
        <v>0</v>
      </c>
      <c r="G7516" s="10" t="s">
        <v>288</v>
      </c>
      <c r="H7516" s="25">
        <f>INDEX('Appendix 1 - Team Data'!$B$12:$R$112, MATCH(C7516, 'Appendix 1 - Team Data'!$B$12:$B$112,0),4)</f>
        <v>50</v>
      </c>
      <c r="I7516" s="25">
        <f>INDEX('Appendix 1 - Team Data'!$B$12:$R$112, MATCH(D7516, 'Appendix 1 - Team Data'!$B$12:$B$112,0),4)</f>
        <v>70</v>
      </c>
      <c r="J7516" s="25">
        <f t="shared" si="118"/>
        <v>1</v>
      </c>
    </row>
    <row r="7517" spans="2:10">
      <c r="B7517" s="3">
        <v>38834</v>
      </c>
      <c r="C7517" s="10" t="s">
        <v>213</v>
      </c>
      <c r="D7517" s="10" t="s">
        <v>254</v>
      </c>
      <c r="E7517" s="25">
        <v>1</v>
      </c>
      <c r="F7517" s="25">
        <v>0</v>
      </c>
      <c r="G7517" s="10" t="s">
        <v>288</v>
      </c>
      <c r="H7517" s="25">
        <f>INDEX('Appendix 1 - Team Data'!$B$12:$R$112, MATCH(C7517, 'Appendix 1 - Team Data'!$B$12:$B$112,0),4)</f>
        <v>80</v>
      </c>
      <c r="I7517" s="25">
        <f>INDEX('Appendix 1 - Team Data'!$B$12:$R$112, MATCH(D7517, 'Appendix 1 - Team Data'!$B$12:$B$112,0),4)</f>
        <v>20</v>
      </c>
      <c r="J7517" s="25">
        <f t="shared" si="118"/>
        <v>1</v>
      </c>
    </row>
    <row r="7518" spans="2:10">
      <c r="B7518" s="3">
        <v>38839</v>
      </c>
      <c r="C7518" s="10" t="s">
        <v>249</v>
      </c>
      <c r="D7518" s="10" t="s">
        <v>241</v>
      </c>
      <c r="E7518" s="25">
        <v>2</v>
      </c>
      <c r="F7518" s="25">
        <v>1</v>
      </c>
      <c r="G7518" s="10" t="s">
        <v>288</v>
      </c>
      <c r="H7518" s="25">
        <f>INDEX('Appendix 1 - Team Data'!$B$12:$R$112, MATCH(C7518, 'Appendix 1 - Team Data'!$B$12:$B$112,0),4)</f>
        <v>20</v>
      </c>
      <c r="I7518" s="25">
        <f>INDEX('Appendix 1 - Team Data'!$B$12:$R$112, MATCH(D7518, 'Appendix 1 - Team Data'!$B$12:$B$112,0),4)</f>
        <v>30</v>
      </c>
      <c r="J7518" s="25">
        <f t="shared" si="118"/>
        <v>1</v>
      </c>
    </row>
    <row r="7519" spans="2:10">
      <c r="B7519" s="3">
        <v>38842</v>
      </c>
      <c r="C7519" s="10" t="s">
        <v>41</v>
      </c>
      <c r="D7519" s="10" t="s">
        <v>220</v>
      </c>
      <c r="E7519" s="25">
        <v>1</v>
      </c>
      <c r="F7519" s="25">
        <v>0</v>
      </c>
      <c r="G7519" s="10" t="s">
        <v>288</v>
      </c>
      <c r="H7519" s="25">
        <f>INDEX('Appendix 1 - Team Data'!$B$12:$R$112, MATCH(C7519, 'Appendix 1 - Team Data'!$B$12:$B$112,0),4)</f>
        <v>80</v>
      </c>
      <c r="I7519" s="25">
        <f>INDEX('Appendix 1 - Team Data'!$B$12:$R$112, MATCH(D7519, 'Appendix 1 - Team Data'!$B$12:$B$112,0),4)</f>
        <v>60</v>
      </c>
      <c r="J7519" s="25">
        <f t="shared" si="118"/>
        <v>1</v>
      </c>
    </row>
    <row r="7520" spans="2:10">
      <c r="B7520" s="3">
        <v>38846</v>
      </c>
      <c r="C7520" s="10" t="s">
        <v>53</v>
      </c>
      <c r="D7520" s="10" t="s">
        <v>233</v>
      </c>
      <c r="E7520" s="25">
        <v>1</v>
      </c>
      <c r="F7520" s="25">
        <v>2</v>
      </c>
      <c r="G7520" s="10" t="s">
        <v>308</v>
      </c>
      <c r="H7520" s="25">
        <f>INDEX('Appendix 1 - Team Data'!$B$12:$R$112, MATCH(C7520, 'Appendix 1 - Team Data'!$B$12:$B$112,0),4)</f>
        <v>50</v>
      </c>
      <c r="I7520" s="25">
        <f>INDEX('Appendix 1 - Team Data'!$B$12:$R$112, MATCH(D7520, 'Appendix 1 - Team Data'!$B$12:$B$112,0),4)</f>
        <v>40</v>
      </c>
      <c r="J7520" s="25">
        <f t="shared" si="118"/>
        <v>1</v>
      </c>
    </row>
    <row r="7521" spans="2:10">
      <c r="B7521" s="3">
        <v>38848</v>
      </c>
      <c r="C7521" s="10" t="s">
        <v>45</v>
      </c>
      <c r="D7521" s="10" t="s">
        <v>16</v>
      </c>
      <c r="E7521" s="25">
        <v>2</v>
      </c>
      <c r="F7521" s="25">
        <v>1</v>
      </c>
      <c r="G7521" s="10" t="s">
        <v>288</v>
      </c>
      <c r="H7521" s="25">
        <f>INDEX('Appendix 1 - Team Data'!$B$12:$R$112, MATCH(C7521, 'Appendix 1 - Team Data'!$B$12:$B$112,0),4)</f>
        <v>90</v>
      </c>
      <c r="I7521" s="25">
        <f>INDEX('Appendix 1 - Team Data'!$B$12:$R$112, MATCH(D7521, 'Appendix 1 - Team Data'!$B$12:$B$112,0),4)</f>
        <v>30</v>
      </c>
      <c r="J7521" s="25">
        <f t="shared" si="118"/>
        <v>1</v>
      </c>
    </row>
    <row r="7522" spans="2:10">
      <c r="B7522" s="3">
        <v>38858</v>
      </c>
      <c r="C7522" s="10" t="s">
        <v>229</v>
      </c>
      <c r="D7522" s="10" t="s">
        <v>18</v>
      </c>
      <c r="E7522" s="25">
        <v>0</v>
      </c>
      <c r="F7522" s="25">
        <v>1</v>
      </c>
      <c r="G7522" s="10" t="s">
        <v>288</v>
      </c>
      <c r="H7522" s="25">
        <f>INDEX('Appendix 1 - Team Data'!$B$12:$R$112, MATCH(C7522, 'Appendix 1 - Team Data'!$B$12:$B$112,0),4)</f>
        <v>50</v>
      </c>
      <c r="I7522" s="25">
        <f>INDEX('Appendix 1 - Team Data'!$B$12:$R$112, MATCH(D7522, 'Appendix 1 - Team Data'!$B$12:$B$112,0),4)</f>
        <v>80</v>
      </c>
      <c r="J7522" s="25">
        <f t="shared" si="118"/>
        <v>1</v>
      </c>
    </row>
    <row r="7523" spans="2:10">
      <c r="B7523" s="3">
        <v>38861</v>
      </c>
      <c r="C7523" s="10" t="s">
        <v>221</v>
      </c>
      <c r="D7523" s="10" t="s">
        <v>213</v>
      </c>
      <c r="E7523" s="25">
        <v>0</v>
      </c>
      <c r="F7523" s="25">
        <v>1</v>
      </c>
      <c r="G7523" s="10" t="s">
        <v>288</v>
      </c>
      <c r="H7523" s="25">
        <f>INDEX('Appendix 1 - Team Data'!$B$12:$R$112, MATCH(C7523, 'Appendix 1 - Team Data'!$B$12:$B$112,0),4)</f>
        <v>60</v>
      </c>
      <c r="I7523" s="25">
        <f>INDEX('Appendix 1 - Team Data'!$B$12:$R$112, MATCH(D7523, 'Appendix 1 - Team Data'!$B$12:$B$112,0),4)</f>
        <v>80</v>
      </c>
      <c r="J7523" s="25">
        <f t="shared" si="118"/>
        <v>1</v>
      </c>
    </row>
    <row r="7524" spans="2:10">
      <c r="B7524" s="3">
        <v>38862</v>
      </c>
      <c r="C7524" s="10" t="s">
        <v>26</v>
      </c>
      <c r="D7524" s="10" t="s">
        <v>230</v>
      </c>
      <c r="E7524" s="25">
        <v>1</v>
      </c>
      <c r="F7524" s="25">
        <v>0</v>
      </c>
      <c r="G7524" s="10" t="s">
        <v>288</v>
      </c>
      <c r="H7524" s="25">
        <f>INDEX('Appendix 1 - Team Data'!$B$12:$R$112, MATCH(C7524, 'Appendix 1 - Team Data'!$B$12:$B$112,0),4)</f>
        <v>60</v>
      </c>
      <c r="I7524" s="25">
        <f>INDEX('Appendix 1 - Team Data'!$B$12:$R$112, MATCH(D7524, 'Appendix 1 - Team Data'!$B$12:$B$112,0),4)</f>
        <v>50</v>
      </c>
      <c r="J7524" s="25">
        <f t="shared" si="118"/>
        <v>1</v>
      </c>
    </row>
    <row r="7525" spans="2:10">
      <c r="B7525" s="3">
        <v>38864</v>
      </c>
      <c r="C7525" s="10" t="s">
        <v>25</v>
      </c>
      <c r="D7525" s="10" t="s">
        <v>41</v>
      </c>
      <c r="E7525" s="25">
        <v>1</v>
      </c>
      <c r="F7525" s="25">
        <v>0</v>
      </c>
      <c r="G7525" s="10" t="s">
        <v>288</v>
      </c>
      <c r="H7525" s="25">
        <f>INDEX('Appendix 1 - Team Data'!$B$12:$R$112, MATCH(C7525, 'Appendix 1 - Team Data'!$B$12:$B$112,0),4)</f>
        <v>90</v>
      </c>
      <c r="I7525" s="25">
        <f>INDEX('Appendix 1 - Team Data'!$B$12:$R$112, MATCH(D7525, 'Appendix 1 - Team Data'!$B$12:$B$112,0),4)</f>
        <v>80</v>
      </c>
      <c r="J7525" s="25">
        <f t="shared" si="118"/>
        <v>1</v>
      </c>
    </row>
    <row r="7526" spans="2:10">
      <c r="B7526" s="3">
        <v>38864</v>
      </c>
      <c r="C7526" s="10" t="s">
        <v>212</v>
      </c>
      <c r="D7526" s="10" t="s">
        <v>231</v>
      </c>
      <c r="E7526" s="25">
        <v>1</v>
      </c>
      <c r="F7526" s="25">
        <v>0</v>
      </c>
      <c r="G7526" s="10" t="s">
        <v>288</v>
      </c>
      <c r="H7526" s="25">
        <f>INDEX('Appendix 1 - Team Data'!$B$12:$R$112, MATCH(C7526, 'Appendix 1 - Team Data'!$B$12:$B$112,0),4)</f>
        <v>80</v>
      </c>
      <c r="I7526" s="25">
        <f>INDEX('Appendix 1 - Team Data'!$B$12:$R$112, MATCH(D7526, 'Appendix 1 - Team Data'!$B$12:$B$112,0),4)</f>
        <v>40</v>
      </c>
      <c r="J7526" s="25">
        <f t="shared" si="118"/>
        <v>1</v>
      </c>
    </row>
    <row r="7527" spans="2:10">
      <c r="B7527" s="3">
        <v>38865</v>
      </c>
      <c r="C7527" s="10" t="s">
        <v>256</v>
      </c>
      <c r="D7527" s="10" t="s">
        <v>218</v>
      </c>
      <c r="E7527" s="25">
        <v>2</v>
      </c>
      <c r="F7527" s="25">
        <v>1</v>
      </c>
      <c r="G7527" s="10" t="s">
        <v>288</v>
      </c>
      <c r="H7527" s="25">
        <f>INDEX('Appendix 1 - Team Data'!$B$12:$R$112, MATCH(C7527, 'Appendix 1 - Team Data'!$B$12:$B$112,0),4)</f>
        <v>20</v>
      </c>
      <c r="I7527" s="25">
        <f>INDEX('Appendix 1 - Team Data'!$B$12:$R$112, MATCH(D7527, 'Appendix 1 - Team Data'!$B$12:$B$112,0),4)</f>
        <v>70</v>
      </c>
      <c r="J7527" s="25">
        <f t="shared" si="118"/>
        <v>1</v>
      </c>
    </row>
    <row r="7528" spans="2:10">
      <c r="B7528" s="3">
        <v>38865</v>
      </c>
      <c r="C7528" s="10" t="s">
        <v>22</v>
      </c>
      <c r="D7528" s="10" t="s">
        <v>257</v>
      </c>
      <c r="E7528" s="25">
        <v>0</v>
      </c>
      <c r="F7528" s="25">
        <v>1</v>
      </c>
      <c r="G7528" s="10" t="s">
        <v>288</v>
      </c>
      <c r="H7528" s="25">
        <f>INDEX('Appendix 1 - Team Data'!$B$12:$R$112, MATCH(C7528, 'Appendix 1 - Team Data'!$B$12:$B$112,0),4)</f>
        <v>50</v>
      </c>
      <c r="I7528" s="25">
        <f>INDEX('Appendix 1 - Team Data'!$B$12:$R$112, MATCH(D7528, 'Appendix 1 - Team Data'!$B$12:$B$112,0),4)</f>
        <v>20</v>
      </c>
      <c r="J7528" s="25">
        <f t="shared" si="118"/>
        <v>1</v>
      </c>
    </row>
    <row r="7529" spans="2:10">
      <c r="B7529" s="3">
        <v>38867</v>
      </c>
      <c r="C7529" s="10" t="s">
        <v>265</v>
      </c>
      <c r="D7529" s="10" t="s">
        <v>18</v>
      </c>
      <c r="E7529" s="25">
        <v>1</v>
      </c>
      <c r="F7529" s="25">
        <v>2</v>
      </c>
      <c r="G7529" s="10" t="s">
        <v>288</v>
      </c>
      <c r="H7529" s="25">
        <f>INDEX('Appendix 1 - Team Data'!$B$12:$R$112, MATCH(C7529, 'Appendix 1 - Team Data'!$B$12:$B$112,0),4)</f>
        <v>10</v>
      </c>
      <c r="I7529" s="25">
        <f>INDEX('Appendix 1 - Team Data'!$B$12:$R$112, MATCH(D7529, 'Appendix 1 - Team Data'!$B$12:$B$112,0),4)</f>
        <v>80</v>
      </c>
      <c r="J7529" s="25">
        <f t="shared" si="118"/>
        <v>1</v>
      </c>
    </row>
    <row r="7530" spans="2:10">
      <c r="B7530" s="3">
        <v>38867</v>
      </c>
      <c r="C7530" s="10" t="s">
        <v>50</v>
      </c>
      <c r="D7530" s="10" t="s">
        <v>52</v>
      </c>
      <c r="E7530" s="25">
        <v>1</v>
      </c>
      <c r="F7530" s="25">
        <v>2</v>
      </c>
      <c r="G7530" s="10" t="s">
        <v>288</v>
      </c>
      <c r="H7530" s="25">
        <f>INDEX('Appendix 1 - Team Data'!$B$12:$R$112, MATCH(C7530, 'Appendix 1 - Team Data'!$B$12:$B$112,0),4)</f>
        <v>80</v>
      </c>
      <c r="I7530" s="25">
        <f>INDEX('Appendix 1 - Team Data'!$B$12:$R$112, MATCH(D7530, 'Appendix 1 - Team Data'!$B$12:$B$112,0),4)</f>
        <v>90</v>
      </c>
      <c r="J7530" s="25">
        <f t="shared" si="118"/>
        <v>1</v>
      </c>
    </row>
    <row r="7531" spans="2:10">
      <c r="B7531" s="3">
        <v>38868</v>
      </c>
      <c r="C7531" s="10" t="s">
        <v>263</v>
      </c>
      <c r="D7531" s="10" t="s">
        <v>215</v>
      </c>
      <c r="E7531" s="25">
        <v>0</v>
      </c>
      <c r="F7531" s="25">
        <v>1</v>
      </c>
      <c r="G7531" s="10" t="s">
        <v>288</v>
      </c>
      <c r="H7531" s="25">
        <f>INDEX('Appendix 1 - Team Data'!$B$12:$R$112, MATCH(C7531, 'Appendix 1 - Team Data'!$B$12:$B$112,0),4)</f>
        <v>10</v>
      </c>
      <c r="I7531" s="25">
        <f>INDEX('Appendix 1 - Team Data'!$B$12:$R$112, MATCH(D7531, 'Appendix 1 - Team Data'!$B$12:$B$112,0),4)</f>
        <v>70</v>
      </c>
      <c r="J7531" s="25">
        <f t="shared" si="118"/>
        <v>1</v>
      </c>
    </row>
    <row r="7532" spans="2:10">
      <c r="B7532" s="3">
        <v>38868</v>
      </c>
      <c r="C7532" s="10" t="s">
        <v>16</v>
      </c>
      <c r="D7532" s="10" t="s">
        <v>225</v>
      </c>
      <c r="E7532" s="25">
        <v>0</v>
      </c>
      <c r="F7532" s="25">
        <v>1</v>
      </c>
      <c r="G7532" s="10" t="s">
        <v>288</v>
      </c>
      <c r="H7532" s="25">
        <f>INDEX('Appendix 1 - Team Data'!$B$12:$R$112, MATCH(C7532, 'Appendix 1 - Team Data'!$B$12:$B$112,0),4)</f>
        <v>30</v>
      </c>
      <c r="I7532" s="25">
        <f>INDEX('Appendix 1 - Team Data'!$B$12:$R$112, MATCH(D7532, 'Appendix 1 - Team Data'!$B$12:$B$112,0),4)</f>
        <v>60</v>
      </c>
      <c r="J7532" s="25">
        <f t="shared" si="118"/>
        <v>1</v>
      </c>
    </row>
    <row r="7533" spans="2:10">
      <c r="B7533" s="3">
        <v>38869</v>
      </c>
      <c r="C7533" s="10" t="s">
        <v>212</v>
      </c>
      <c r="D7533" s="10" t="s">
        <v>41</v>
      </c>
      <c r="E7533" s="25">
        <v>2</v>
      </c>
      <c r="F7533" s="25">
        <v>1</v>
      </c>
      <c r="G7533" s="10" t="s">
        <v>288</v>
      </c>
      <c r="H7533" s="25">
        <f>INDEX('Appendix 1 - Team Data'!$B$12:$R$112, MATCH(C7533, 'Appendix 1 - Team Data'!$B$12:$B$112,0),4)</f>
        <v>80</v>
      </c>
      <c r="I7533" s="25">
        <f>INDEX('Appendix 1 - Team Data'!$B$12:$R$112, MATCH(D7533, 'Appendix 1 - Team Data'!$B$12:$B$112,0),4)</f>
        <v>80</v>
      </c>
      <c r="J7533" s="25">
        <f t="shared" si="118"/>
        <v>1</v>
      </c>
    </row>
    <row r="7534" spans="2:10">
      <c r="B7534" s="3">
        <v>38871</v>
      </c>
      <c r="C7534" s="10" t="s">
        <v>32</v>
      </c>
      <c r="D7534" s="10" t="s">
        <v>50</v>
      </c>
      <c r="E7534" s="25">
        <v>0</v>
      </c>
      <c r="F7534" s="25">
        <v>1</v>
      </c>
      <c r="G7534" s="10" t="s">
        <v>288</v>
      </c>
      <c r="H7534" s="25">
        <f>INDEX('Appendix 1 - Team Data'!$B$12:$R$112, MATCH(C7534, 'Appendix 1 - Team Data'!$B$12:$B$112,0),4)</f>
        <v>80</v>
      </c>
      <c r="I7534" s="25">
        <f>INDEX('Appendix 1 - Team Data'!$B$12:$R$112, MATCH(D7534, 'Appendix 1 - Team Data'!$B$12:$B$112,0),4)</f>
        <v>80</v>
      </c>
      <c r="J7534" s="25">
        <f t="shared" si="118"/>
        <v>1</v>
      </c>
    </row>
    <row r="7535" spans="2:10">
      <c r="B7535" s="3">
        <v>38872</v>
      </c>
      <c r="C7535" s="10" t="s">
        <v>225</v>
      </c>
      <c r="D7535" s="10" t="s">
        <v>256</v>
      </c>
      <c r="E7535" s="25">
        <v>0</v>
      </c>
      <c r="F7535" s="25">
        <v>1</v>
      </c>
      <c r="G7535" s="10" t="s">
        <v>288</v>
      </c>
      <c r="H7535" s="25">
        <f>INDEX('Appendix 1 - Team Data'!$B$12:$R$112, MATCH(C7535, 'Appendix 1 - Team Data'!$B$12:$B$112,0),4)</f>
        <v>60</v>
      </c>
      <c r="I7535" s="25">
        <f>INDEX('Appendix 1 - Team Data'!$B$12:$R$112, MATCH(D7535, 'Appendix 1 - Team Data'!$B$12:$B$112,0),4)</f>
        <v>20</v>
      </c>
      <c r="J7535" s="25">
        <f t="shared" si="118"/>
        <v>1</v>
      </c>
    </row>
    <row r="7536" spans="2:10">
      <c r="B7536" s="3">
        <v>38875</v>
      </c>
      <c r="C7536" s="10" t="s">
        <v>21</v>
      </c>
      <c r="D7536" s="10" t="s">
        <v>32</v>
      </c>
      <c r="E7536" s="25">
        <v>2</v>
      </c>
      <c r="F7536" s="25">
        <v>1</v>
      </c>
      <c r="G7536" s="10" t="s">
        <v>288</v>
      </c>
      <c r="H7536" s="25">
        <f>INDEX('Appendix 1 - Team Data'!$B$12:$R$112, MATCH(C7536, 'Appendix 1 - Team Data'!$B$12:$B$112,0),4)</f>
        <v>90</v>
      </c>
      <c r="I7536" s="25">
        <f>INDEX('Appendix 1 - Team Data'!$B$12:$R$112, MATCH(D7536, 'Appendix 1 - Team Data'!$B$12:$B$112,0),4)</f>
        <v>80</v>
      </c>
      <c r="J7536" s="25">
        <f t="shared" si="118"/>
        <v>1</v>
      </c>
    </row>
    <row r="7537" spans="2:10">
      <c r="B7537" s="3">
        <v>38878</v>
      </c>
      <c r="C7537" s="10" t="s">
        <v>30</v>
      </c>
      <c r="D7537" s="10" t="s">
        <v>243</v>
      </c>
      <c r="E7537" s="25">
        <v>2</v>
      </c>
      <c r="F7537" s="25">
        <v>1</v>
      </c>
      <c r="G7537" s="10" t="s">
        <v>286</v>
      </c>
      <c r="H7537" s="25">
        <f>INDEX('Appendix 1 - Team Data'!$B$12:$R$112, MATCH(C7537, 'Appendix 1 - Team Data'!$B$12:$B$112,0),4)</f>
        <v>90</v>
      </c>
      <c r="I7537" s="25">
        <f>INDEX('Appendix 1 - Team Data'!$B$12:$R$112, MATCH(D7537, 'Appendix 1 - Team Data'!$B$12:$B$112,0),4)</f>
        <v>30</v>
      </c>
      <c r="J7537" s="25">
        <f t="shared" si="118"/>
        <v>1</v>
      </c>
    </row>
    <row r="7538" spans="2:10">
      <c r="B7538" s="3">
        <v>38878</v>
      </c>
      <c r="C7538" s="10" t="s">
        <v>48</v>
      </c>
      <c r="D7538" s="10" t="s">
        <v>215</v>
      </c>
      <c r="E7538" s="25">
        <v>1</v>
      </c>
      <c r="F7538" s="25">
        <v>0</v>
      </c>
      <c r="G7538" s="10" t="s">
        <v>286</v>
      </c>
      <c r="H7538" s="25">
        <f>INDEX('Appendix 1 - Team Data'!$B$12:$R$112, MATCH(C7538, 'Appendix 1 - Team Data'!$B$12:$B$112,0),4)</f>
        <v>90</v>
      </c>
      <c r="I7538" s="25">
        <f>INDEX('Appendix 1 - Team Data'!$B$12:$R$112, MATCH(D7538, 'Appendix 1 - Team Data'!$B$12:$B$112,0),4)</f>
        <v>70</v>
      </c>
      <c r="J7538" s="25">
        <f t="shared" si="118"/>
        <v>1</v>
      </c>
    </row>
    <row r="7539" spans="2:10">
      <c r="B7539" s="3">
        <v>38879</v>
      </c>
      <c r="C7539" s="10" t="s">
        <v>38</v>
      </c>
      <c r="D7539" s="10" t="s">
        <v>212</v>
      </c>
      <c r="E7539" s="25">
        <v>0</v>
      </c>
      <c r="F7539" s="25">
        <v>1</v>
      </c>
      <c r="G7539" s="10" t="s">
        <v>286</v>
      </c>
      <c r="H7539" s="25">
        <f>INDEX('Appendix 1 - Team Data'!$B$12:$R$112, MATCH(C7539, 'Appendix 1 - Team Data'!$B$12:$B$112,0),4)</f>
        <v>70</v>
      </c>
      <c r="I7539" s="25">
        <f>INDEX('Appendix 1 - Team Data'!$B$12:$R$112, MATCH(D7539, 'Appendix 1 - Team Data'!$B$12:$B$112,0),4)</f>
        <v>80</v>
      </c>
      <c r="J7539" s="25">
        <f t="shared" si="118"/>
        <v>1</v>
      </c>
    </row>
    <row r="7540" spans="2:10">
      <c r="B7540" s="3">
        <v>38881</v>
      </c>
      <c r="C7540" s="10" t="s">
        <v>35</v>
      </c>
      <c r="D7540" s="10" t="s">
        <v>32</v>
      </c>
      <c r="E7540" s="25">
        <v>1</v>
      </c>
      <c r="F7540" s="25">
        <v>0</v>
      </c>
      <c r="G7540" s="10" t="s">
        <v>286</v>
      </c>
      <c r="H7540" s="25">
        <f>INDEX('Appendix 1 - Team Data'!$B$12:$R$112, MATCH(C7540, 'Appendix 1 - Team Data'!$B$12:$B$112,0),4)</f>
        <v>90</v>
      </c>
      <c r="I7540" s="25">
        <f>INDEX('Appendix 1 - Team Data'!$B$12:$R$112, MATCH(D7540, 'Appendix 1 - Team Data'!$B$12:$B$112,0),4)</f>
        <v>80</v>
      </c>
      <c r="J7540" s="25">
        <f t="shared" si="118"/>
        <v>1</v>
      </c>
    </row>
    <row r="7541" spans="2:10">
      <c r="B7541" s="3">
        <v>38882</v>
      </c>
      <c r="C7541" s="10" t="s">
        <v>40</v>
      </c>
      <c r="D7541" s="10" t="s">
        <v>50</v>
      </c>
      <c r="E7541" s="25">
        <v>1</v>
      </c>
      <c r="F7541" s="25">
        <v>0</v>
      </c>
      <c r="G7541" s="10" t="s">
        <v>286</v>
      </c>
      <c r="H7541" s="25">
        <f>INDEX('Appendix 1 - Team Data'!$B$12:$R$112, MATCH(C7541, 'Appendix 1 - Team Data'!$B$12:$B$112,0),4)</f>
        <v>90</v>
      </c>
      <c r="I7541" s="25">
        <f>INDEX('Appendix 1 - Team Data'!$B$12:$R$112, MATCH(D7541, 'Appendix 1 - Team Data'!$B$12:$B$112,0),4)</f>
        <v>80</v>
      </c>
      <c r="J7541" s="25">
        <f t="shared" si="118"/>
        <v>1</v>
      </c>
    </row>
    <row r="7542" spans="2:10">
      <c r="B7542" s="3">
        <v>38883</v>
      </c>
      <c r="C7542" s="10" t="s">
        <v>42</v>
      </c>
      <c r="D7542" s="10" t="s">
        <v>215</v>
      </c>
      <c r="E7542" s="25">
        <v>1</v>
      </c>
      <c r="F7542" s="25">
        <v>0</v>
      </c>
      <c r="G7542" s="10" t="s">
        <v>286</v>
      </c>
      <c r="H7542" s="25">
        <f>INDEX('Appendix 1 - Team Data'!$B$12:$R$112, MATCH(C7542, 'Appendix 1 - Team Data'!$B$12:$B$112,0),4)</f>
        <v>80</v>
      </c>
      <c r="I7542" s="25">
        <f>INDEX('Appendix 1 - Team Data'!$B$12:$R$112, MATCH(D7542, 'Appendix 1 - Team Data'!$B$12:$B$112,0),4)</f>
        <v>70</v>
      </c>
      <c r="J7542" s="25">
        <f t="shared" si="118"/>
        <v>1</v>
      </c>
    </row>
    <row r="7543" spans="2:10">
      <c r="B7543" s="3">
        <v>38884</v>
      </c>
      <c r="C7543" s="10" t="s">
        <v>212</v>
      </c>
      <c r="D7543" s="10" t="s">
        <v>243</v>
      </c>
      <c r="E7543" s="25">
        <v>2</v>
      </c>
      <c r="F7543" s="25">
        <v>1</v>
      </c>
      <c r="G7543" s="10" t="s">
        <v>286</v>
      </c>
      <c r="H7543" s="25">
        <f>INDEX('Appendix 1 - Team Data'!$B$12:$R$112, MATCH(C7543, 'Appendix 1 - Team Data'!$B$12:$B$112,0),4)</f>
        <v>80</v>
      </c>
      <c r="I7543" s="25">
        <f>INDEX('Appendix 1 - Team Data'!$B$12:$R$112, MATCH(D7543, 'Appendix 1 - Team Data'!$B$12:$B$112,0),4)</f>
        <v>30</v>
      </c>
      <c r="J7543" s="25">
        <f t="shared" si="118"/>
        <v>1</v>
      </c>
    </row>
    <row r="7544" spans="2:10">
      <c r="B7544" s="3">
        <v>38888</v>
      </c>
      <c r="C7544" s="10" t="s">
        <v>37</v>
      </c>
      <c r="D7544" s="10" t="s">
        <v>50</v>
      </c>
      <c r="E7544" s="25">
        <v>1</v>
      </c>
      <c r="F7544" s="25">
        <v>2</v>
      </c>
      <c r="G7544" s="10" t="s">
        <v>286</v>
      </c>
      <c r="H7544" s="25">
        <f>INDEX('Appendix 1 - Team Data'!$B$12:$R$112, MATCH(C7544, 'Appendix 1 - Team Data'!$B$12:$B$112,0),4)</f>
        <v>60</v>
      </c>
      <c r="I7544" s="25">
        <f>INDEX('Appendix 1 - Team Data'!$B$12:$R$112, MATCH(D7544, 'Appendix 1 - Team Data'!$B$12:$B$112,0),4)</f>
        <v>80</v>
      </c>
      <c r="J7544" s="25">
        <f t="shared" si="118"/>
        <v>1</v>
      </c>
    </row>
    <row r="7545" spans="2:10">
      <c r="B7545" s="3">
        <v>38889</v>
      </c>
      <c r="C7545" s="10" t="s">
        <v>243</v>
      </c>
      <c r="D7545" s="10" t="s">
        <v>38</v>
      </c>
      <c r="E7545" s="25">
        <v>3</v>
      </c>
      <c r="F7545" s="25">
        <v>2</v>
      </c>
      <c r="G7545" s="10" t="s">
        <v>286</v>
      </c>
      <c r="H7545" s="25">
        <f>INDEX('Appendix 1 - Team Data'!$B$12:$R$112, MATCH(C7545, 'Appendix 1 - Team Data'!$B$12:$B$112,0),4)</f>
        <v>30</v>
      </c>
      <c r="I7545" s="25">
        <f>INDEX('Appendix 1 - Team Data'!$B$12:$R$112, MATCH(D7545, 'Appendix 1 - Team Data'!$B$12:$B$112,0),4)</f>
        <v>70</v>
      </c>
      <c r="J7545" s="25">
        <f t="shared" si="118"/>
        <v>1</v>
      </c>
    </row>
    <row r="7546" spans="2:10">
      <c r="B7546" s="3">
        <v>38889</v>
      </c>
      <c r="C7546" s="10" t="s">
        <v>20</v>
      </c>
      <c r="D7546" s="10" t="s">
        <v>41</v>
      </c>
      <c r="E7546" s="25">
        <v>2</v>
      </c>
      <c r="F7546" s="25">
        <v>1</v>
      </c>
      <c r="G7546" s="10" t="s">
        <v>286</v>
      </c>
      <c r="H7546" s="25">
        <f>INDEX('Appendix 1 - Team Data'!$B$12:$R$112, MATCH(C7546, 'Appendix 1 - Team Data'!$B$12:$B$112,0),4)</f>
        <v>90</v>
      </c>
      <c r="I7546" s="25">
        <f>INDEX('Appendix 1 - Team Data'!$B$12:$R$112, MATCH(D7546, 'Appendix 1 - Team Data'!$B$12:$B$112,0),4)</f>
        <v>80</v>
      </c>
      <c r="J7546" s="25">
        <f t="shared" si="118"/>
        <v>1</v>
      </c>
    </row>
    <row r="7547" spans="2:10">
      <c r="B7547" s="3">
        <v>38891</v>
      </c>
      <c r="C7547" s="10" t="s">
        <v>16</v>
      </c>
      <c r="D7547" s="10" t="s">
        <v>21</v>
      </c>
      <c r="E7547" s="25">
        <v>0</v>
      </c>
      <c r="F7547" s="25">
        <v>1</v>
      </c>
      <c r="G7547" s="10" t="s">
        <v>286</v>
      </c>
      <c r="H7547" s="25">
        <f>INDEX('Appendix 1 - Team Data'!$B$12:$R$112, MATCH(C7547, 'Appendix 1 - Team Data'!$B$12:$B$112,0),4)</f>
        <v>30</v>
      </c>
      <c r="I7547" s="25">
        <f>INDEX('Appendix 1 - Team Data'!$B$12:$R$112, MATCH(D7547, 'Appendix 1 - Team Data'!$B$12:$B$112,0),4)</f>
        <v>90</v>
      </c>
      <c r="J7547" s="25">
        <f t="shared" si="118"/>
        <v>1</v>
      </c>
    </row>
    <row r="7548" spans="2:10">
      <c r="B7548" s="3">
        <v>38891</v>
      </c>
      <c r="C7548" s="10" t="s">
        <v>219</v>
      </c>
      <c r="D7548" s="10" t="s">
        <v>47</v>
      </c>
      <c r="E7548" s="25">
        <v>1</v>
      </c>
      <c r="F7548" s="25">
        <v>0</v>
      </c>
      <c r="G7548" s="10" t="s">
        <v>286</v>
      </c>
      <c r="H7548" s="25">
        <f>INDEX('Appendix 1 - Team Data'!$B$12:$R$112, MATCH(C7548, 'Appendix 1 - Team Data'!$B$12:$B$112,0),4)</f>
        <v>60</v>
      </c>
      <c r="I7548" s="25">
        <f>INDEX('Appendix 1 - Team Data'!$B$12:$R$112, MATCH(D7548, 'Appendix 1 - Team Data'!$B$12:$B$112,0),4)</f>
        <v>40</v>
      </c>
      <c r="J7548" s="25">
        <f t="shared" si="118"/>
        <v>1</v>
      </c>
    </row>
    <row r="7549" spans="2:10">
      <c r="B7549" s="3">
        <v>38892</v>
      </c>
      <c r="C7549" s="10" t="s">
        <v>30</v>
      </c>
      <c r="D7549" s="10" t="s">
        <v>41</v>
      </c>
      <c r="E7549" s="25">
        <v>2</v>
      </c>
      <c r="F7549" s="25">
        <v>1</v>
      </c>
      <c r="G7549" s="10" t="s">
        <v>286</v>
      </c>
      <c r="H7549" s="25">
        <f>INDEX('Appendix 1 - Team Data'!$B$12:$R$112, MATCH(C7549, 'Appendix 1 - Team Data'!$B$12:$B$112,0),4)</f>
        <v>90</v>
      </c>
      <c r="I7549" s="25">
        <f>INDEX('Appendix 1 - Team Data'!$B$12:$R$112, MATCH(D7549, 'Appendix 1 - Team Data'!$B$12:$B$112,0),4)</f>
        <v>80</v>
      </c>
      <c r="J7549" s="25">
        <f t="shared" si="118"/>
        <v>1</v>
      </c>
    </row>
    <row r="7550" spans="2:10">
      <c r="B7550" s="3">
        <v>38893</v>
      </c>
      <c r="C7550" s="10" t="s">
        <v>48</v>
      </c>
      <c r="D7550" s="10" t="s">
        <v>218</v>
      </c>
      <c r="E7550" s="25">
        <v>1</v>
      </c>
      <c r="F7550" s="25">
        <v>0</v>
      </c>
      <c r="G7550" s="10" t="s">
        <v>286</v>
      </c>
      <c r="H7550" s="25">
        <f>INDEX('Appendix 1 - Team Data'!$B$12:$R$112, MATCH(C7550, 'Appendix 1 - Team Data'!$B$12:$B$112,0),4)</f>
        <v>90</v>
      </c>
      <c r="I7550" s="25">
        <f>INDEX('Appendix 1 - Team Data'!$B$12:$R$112, MATCH(D7550, 'Appendix 1 - Team Data'!$B$12:$B$112,0),4)</f>
        <v>70</v>
      </c>
      <c r="J7550" s="25">
        <f t="shared" si="118"/>
        <v>1</v>
      </c>
    </row>
    <row r="7551" spans="2:10">
      <c r="B7551" s="3">
        <v>38893</v>
      </c>
      <c r="C7551" s="10" t="s">
        <v>20</v>
      </c>
      <c r="D7551" s="10" t="s">
        <v>212</v>
      </c>
      <c r="E7551" s="25">
        <v>1</v>
      </c>
      <c r="F7551" s="25">
        <v>0</v>
      </c>
      <c r="G7551" s="10" t="s">
        <v>286</v>
      </c>
      <c r="H7551" s="25">
        <f>INDEX('Appendix 1 - Team Data'!$B$12:$R$112, MATCH(C7551, 'Appendix 1 - Team Data'!$B$12:$B$112,0),4)</f>
        <v>90</v>
      </c>
      <c r="I7551" s="25">
        <f>INDEX('Appendix 1 - Team Data'!$B$12:$R$112, MATCH(D7551, 'Appendix 1 - Team Data'!$B$12:$B$112,0),4)</f>
        <v>80</v>
      </c>
      <c r="J7551" s="25">
        <f t="shared" si="118"/>
        <v>1</v>
      </c>
    </row>
    <row r="7552" spans="2:10">
      <c r="B7552" s="3">
        <v>38894</v>
      </c>
      <c r="C7552" s="10" t="s">
        <v>211</v>
      </c>
      <c r="D7552" s="10" t="s">
        <v>26</v>
      </c>
      <c r="E7552" s="25">
        <v>1</v>
      </c>
      <c r="F7552" s="25">
        <v>0</v>
      </c>
      <c r="G7552" s="10" t="s">
        <v>286</v>
      </c>
      <c r="H7552" s="25">
        <f>INDEX('Appendix 1 - Team Data'!$B$12:$R$112, MATCH(C7552, 'Appendix 1 - Team Data'!$B$12:$B$112,0),4)</f>
        <v>90</v>
      </c>
      <c r="I7552" s="25">
        <f>INDEX('Appendix 1 - Team Data'!$B$12:$R$112, MATCH(D7552, 'Appendix 1 - Team Data'!$B$12:$B$112,0),4)</f>
        <v>60</v>
      </c>
      <c r="J7552" s="25">
        <f t="shared" si="118"/>
        <v>1</v>
      </c>
    </row>
    <row r="7553" spans="2:10">
      <c r="B7553" s="3">
        <v>38899</v>
      </c>
      <c r="C7553" s="10" t="s">
        <v>35</v>
      </c>
      <c r="D7553" s="10" t="s">
        <v>25</v>
      </c>
      <c r="E7553" s="25">
        <v>0</v>
      </c>
      <c r="F7553" s="25">
        <v>1</v>
      </c>
      <c r="G7553" s="10" t="s">
        <v>286</v>
      </c>
      <c r="H7553" s="25">
        <f>INDEX('Appendix 1 - Team Data'!$B$12:$R$112, MATCH(C7553, 'Appendix 1 - Team Data'!$B$12:$B$112,0),4)</f>
        <v>90</v>
      </c>
      <c r="I7553" s="25">
        <f>INDEX('Appendix 1 - Team Data'!$B$12:$R$112, MATCH(D7553, 'Appendix 1 - Team Data'!$B$12:$B$112,0),4)</f>
        <v>90</v>
      </c>
      <c r="J7553" s="25">
        <f t="shared" si="118"/>
        <v>1</v>
      </c>
    </row>
    <row r="7554" spans="2:10">
      <c r="B7554" s="3">
        <v>38903</v>
      </c>
      <c r="C7554" s="10" t="s">
        <v>20</v>
      </c>
      <c r="D7554" s="10" t="s">
        <v>25</v>
      </c>
      <c r="E7554" s="25">
        <v>0</v>
      </c>
      <c r="F7554" s="25">
        <v>1</v>
      </c>
      <c r="G7554" s="10" t="s">
        <v>286</v>
      </c>
      <c r="H7554" s="25">
        <f>INDEX('Appendix 1 - Team Data'!$B$12:$R$112, MATCH(C7554, 'Appendix 1 - Team Data'!$B$12:$B$112,0),4)</f>
        <v>90</v>
      </c>
      <c r="I7554" s="25">
        <f>INDEX('Appendix 1 - Team Data'!$B$12:$R$112, MATCH(D7554, 'Appendix 1 - Team Data'!$B$12:$B$112,0),4)</f>
        <v>90</v>
      </c>
      <c r="J7554" s="25">
        <f t="shared" si="118"/>
        <v>1</v>
      </c>
    </row>
    <row r="7555" spans="2:10">
      <c r="B7555" s="3">
        <v>38919</v>
      </c>
      <c r="C7555" s="10" t="s">
        <v>268</v>
      </c>
      <c r="D7555" s="10" t="s">
        <v>245</v>
      </c>
      <c r="E7555" s="25">
        <v>2</v>
      </c>
      <c r="F7555" s="25">
        <v>1</v>
      </c>
      <c r="G7555" s="10" t="s">
        <v>288</v>
      </c>
      <c r="H7555" s="25">
        <f>INDEX('Appendix 1 - Team Data'!$B$12:$R$112, MATCH(C7555, 'Appendix 1 - Team Data'!$B$12:$B$112,0),4)</f>
        <v>10</v>
      </c>
      <c r="I7555" s="25">
        <f>INDEX('Appendix 1 - Team Data'!$B$12:$R$112, MATCH(D7555, 'Appendix 1 - Team Data'!$B$12:$B$112,0),4)</f>
        <v>30</v>
      </c>
      <c r="J7555" s="25">
        <f t="shared" si="118"/>
        <v>1</v>
      </c>
    </row>
    <row r="7556" spans="2:10">
      <c r="B7556" s="3">
        <v>38923</v>
      </c>
      <c r="C7556" s="10" t="s">
        <v>241</v>
      </c>
      <c r="D7556" s="10" t="s">
        <v>245</v>
      </c>
      <c r="E7556" s="25">
        <v>1</v>
      </c>
      <c r="F7556" s="25">
        <v>2</v>
      </c>
      <c r="G7556" s="10" t="s">
        <v>288</v>
      </c>
      <c r="H7556" s="25">
        <f>INDEX('Appendix 1 - Team Data'!$B$12:$R$112, MATCH(C7556, 'Appendix 1 - Team Data'!$B$12:$B$112,0),4)</f>
        <v>30</v>
      </c>
      <c r="I7556" s="25">
        <f>INDEX('Appendix 1 - Team Data'!$B$12:$R$112, MATCH(D7556, 'Appendix 1 - Team Data'!$B$12:$B$112,0),4)</f>
        <v>30</v>
      </c>
      <c r="J7556" s="25">
        <f t="shared" si="118"/>
        <v>1</v>
      </c>
    </row>
    <row r="7557" spans="2:10">
      <c r="B7557" s="3">
        <v>38934</v>
      </c>
      <c r="C7557" s="10" t="s">
        <v>241</v>
      </c>
      <c r="D7557" s="10" t="s">
        <v>265</v>
      </c>
      <c r="E7557" s="25">
        <v>2</v>
      </c>
      <c r="F7557" s="25">
        <v>1</v>
      </c>
      <c r="G7557" s="10" t="s">
        <v>288</v>
      </c>
      <c r="H7557" s="25">
        <f>INDEX('Appendix 1 - Team Data'!$B$12:$R$112, MATCH(C7557, 'Appendix 1 - Team Data'!$B$12:$B$112,0),4)</f>
        <v>30</v>
      </c>
      <c r="I7557" s="25">
        <f>INDEX('Appendix 1 - Team Data'!$B$12:$R$112, MATCH(D7557, 'Appendix 1 - Team Data'!$B$12:$B$112,0),4)</f>
        <v>10</v>
      </c>
      <c r="J7557" s="25">
        <f t="shared" si="118"/>
        <v>1</v>
      </c>
    </row>
    <row r="7558" spans="2:10">
      <c r="B7558" s="3">
        <v>38937</v>
      </c>
      <c r="C7558" s="10" t="s">
        <v>23</v>
      </c>
      <c r="D7558" s="10" t="s">
        <v>249</v>
      </c>
      <c r="E7558" s="25">
        <v>1</v>
      </c>
      <c r="F7558" s="25">
        <v>0</v>
      </c>
      <c r="G7558" s="10" t="s">
        <v>288</v>
      </c>
      <c r="H7558" s="25">
        <f>INDEX('Appendix 1 - Team Data'!$B$12:$R$112, MATCH(C7558, 'Appendix 1 - Team Data'!$B$12:$B$112,0),4)</f>
        <v>70</v>
      </c>
      <c r="I7558" s="25">
        <f>INDEX('Appendix 1 - Team Data'!$B$12:$R$112, MATCH(D7558, 'Appendix 1 - Team Data'!$B$12:$B$112,0),4)</f>
        <v>20</v>
      </c>
      <c r="J7558" s="25">
        <f t="shared" si="118"/>
        <v>1</v>
      </c>
    </row>
    <row r="7559" spans="2:10">
      <c r="B7559" s="3">
        <v>38938</v>
      </c>
      <c r="C7559" s="10" t="s">
        <v>268</v>
      </c>
      <c r="D7559" s="10" t="s">
        <v>245</v>
      </c>
      <c r="E7559" s="25">
        <v>0</v>
      </c>
      <c r="F7559" s="25">
        <v>1</v>
      </c>
      <c r="G7559" s="10" t="s">
        <v>288</v>
      </c>
      <c r="H7559" s="25">
        <f>INDEX('Appendix 1 - Team Data'!$B$12:$R$112, MATCH(C7559, 'Appendix 1 - Team Data'!$B$12:$B$112,0),4)</f>
        <v>10</v>
      </c>
      <c r="I7559" s="25">
        <f>INDEX('Appendix 1 - Team Data'!$B$12:$R$112, MATCH(D7559, 'Appendix 1 - Team Data'!$B$12:$B$112,0),4)</f>
        <v>30</v>
      </c>
      <c r="J7559" s="25">
        <f t="shared" si="118"/>
        <v>1</v>
      </c>
    </row>
    <row r="7560" spans="2:10">
      <c r="B7560" s="3">
        <v>38945</v>
      </c>
      <c r="C7560" s="10" t="s">
        <v>226</v>
      </c>
      <c r="D7560" s="10" t="s">
        <v>236</v>
      </c>
      <c r="E7560" s="25">
        <v>1</v>
      </c>
      <c r="F7560" s="25">
        <v>2</v>
      </c>
      <c r="G7560" s="10" t="s">
        <v>288</v>
      </c>
      <c r="H7560" s="25">
        <f>INDEX('Appendix 1 - Team Data'!$B$12:$R$112, MATCH(C7560, 'Appendix 1 - Team Data'!$B$12:$B$112,0),4)</f>
        <v>60</v>
      </c>
      <c r="I7560" s="25">
        <f>INDEX('Appendix 1 - Team Data'!$B$12:$R$112, MATCH(D7560, 'Appendix 1 - Team Data'!$B$12:$B$112,0),4)</f>
        <v>40</v>
      </c>
      <c r="J7560" s="25">
        <f t="shared" si="118"/>
        <v>1</v>
      </c>
    </row>
    <row r="7561" spans="2:10">
      <c r="B7561" s="3">
        <v>38945</v>
      </c>
      <c r="C7561" s="10" t="s">
        <v>213</v>
      </c>
      <c r="D7561" s="10" t="s">
        <v>52</v>
      </c>
      <c r="E7561" s="25">
        <v>1</v>
      </c>
      <c r="F7561" s="25">
        <v>2</v>
      </c>
      <c r="G7561" s="10" t="s">
        <v>288</v>
      </c>
      <c r="H7561" s="25">
        <f>INDEX('Appendix 1 - Team Data'!$B$12:$R$112, MATCH(C7561, 'Appendix 1 - Team Data'!$B$12:$B$112,0),4)</f>
        <v>80</v>
      </c>
      <c r="I7561" s="25">
        <f>INDEX('Appendix 1 - Team Data'!$B$12:$R$112, MATCH(D7561, 'Appendix 1 - Team Data'!$B$12:$B$112,0),4)</f>
        <v>90</v>
      </c>
      <c r="J7561" s="25">
        <f t="shared" si="118"/>
        <v>1</v>
      </c>
    </row>
    <row r="7562" spans="2:10">
      <c r="B7562" s="3">
        <v>38945</v>
      </c>
      <c r="C7562" s="10" t="s">
        <v>258</v>
      </c>
      <c r="D7562" s="10" t="s">
        <v>256</v>
      </c>
      <c r="E7562" s="25">
        <v>0</v>
      </c>
      <c r="F7562" s="25">
        <v>1</v>
      </c>
      <c r="G7562" s="10" t="s">
        <v>293</v>
      </c>
      <c r="H7562" s="25">
        <f>INDEX('Appendix 1 - Team Data'!$B$12:$R$112, MATCH(C7562, 'Appendix 1 - Team Data'!$B$12:$B$112,0),4)</f>
        <v>20</v>
      </c>
      <c r="I7562" s="25">
        <f>INDEX('Appendix 1 - Team Data'!$B$12:$R$112, MATCH(D7562, 'Appendix 1 - Team Data'!$B$12:$B$112,0),4)</f>
        <v>20</v>
      </c>
      <c r="J7562" s="25">
        <f t="shared" si="118"/>
        <v>1</v>
      </c>
    </row>
    <row r="7563" spans="2:10">
      <c r="B7563" s="3">
        <v>38945</v>
      </c>
      <c r="C7563" s="10" t="s">
        <v>244</v>
      </c>
      <c r="D7563" s="10" t="s">
        <v>229</v>
      </c>
      <c r="E7563" s="25">
        <v>1</v>
      </c>
      <c r="F7563" s="25">
        <v>2</v>
      </c>
      <c r="G7563" s="10" t="s">
        <v>288</v>
      </c>
      <c r="H7563" s="25">
        <f>INDEX('Appendix 1 - Team Data'!$B$12:$R$112, MATCH(C7563, 'Appendix 1 - Team Data'!$B$12:$B$112,0),4)</f>
        <v>30</v>
      </c>
      <c r="I7563" s="25">
        <f>INDEX('Appendix 1 - Team Data'!$B$12:$R$112, MATCH(D7563, 'Appendix 1 - Team Data'!$B$12:$B$112,0),4)</f>
        <v>50</v>
      </c>
      <c r="J7563" s="25">
        <f t="shared" si="118"/>
        <v>1</v>
      </c>
    </row>
    <row r="7564" spans="2:10">
      <c r="B7564" s="3">
        <v>38945</v>
      </c>
      <c r="C7564" s="10" t="s">
        <v>243</v>
      </c>
      <c r="D7564" s="10" t="s">
        <v>51</v>
      </c>
      <c r="E7564" s="25">
        <v>0</v>
      </c>
      <c r="F7564" s="25">
        <v>1</v>
      </c>
      <c r="G7564" s="10" t="s">
        <v>288</v>
      </c>
      <c r="H7564" s="25">
        <f>INDEX('Appendix 1 - Team Data'!$B$12:$R$112, MATCH(C7564, 'Appendix 1 - Team Data'!$B$12:$B$112,0),4)</f>
        <v>30</v>
      </c>
      <c r="I7564" s="25">
        <f>INDEX('Appendix 1 - Team Data'!$B$12:$R$112, MATCH(D7564, 'Appendix 1 - Team Data'!$B$12:$B$112,0),4)</f>
        <v>70</v>
      </c>
      <c r="J7564" s="25">
        <f t="shared" si="118"/>
        <v>1</v>
      </c>
    </row>
    <row r="7565" spans="2:10">
      <c r="B7565" s="3">
        <v>38945</v>
      </c>
      <c r="C7565" s="10" t="s">
        <v>268</v>
      </c>
      <c r="D7565" s="10" t="s">
        <v>249</v>
      </c>
      <c r="E7565" s="25">
        <v>1</v>
      </c>
      <c r="F7565" s="25">
        <v>2</v>
      </c>
      <c r="G7565" s="10" t="s">
        <v>290</v>
      </c>
      <c r="H7565" s="25">
        <f>INDEX('Appendix 1 - Team Data'!$B$12:$R$112, MATCH(C7565, 'Appendix 1 - Team Data'!$B$12:$B$112,0),4)</f>
        <v>10</v>
      </c>
      <c r="I7565" s="25">
        <f>INDEX('Appendix 1 - Team Data'!$B$12:$R$112, MATCH(D7565, 'Appendix 1 - Team Data'!$B$12:$B$112,0),4)</f>
        <v>20</v>
      </c>
      <c r="J7565" s="25">
        <f t="shared" si="118"/>
        <v>1</v>
      </c>
    </row>
    <row r="7566" spans="2:10">
      <c r="B7566" s="3">
        <v>38945</v>
      </c>
      <c r="C7566" s="10" t="s">
        <v>265</v>
      </c>
      <c r="D7566" s="10" t="s">
        <v>269</v>
      </c>
      <c r="E7566" s="25">
        <v>3</v>
      </c>
      <c r="F7566" s="25">
        <v>2</v>
      </c>
      <c r="G7566" s="10" t="s">
        <v>288</v>
      </c>
      <c r="H7566" s="25">
        <f>INDEX('Appendix 1 - Team Data'!$B$12:$R$112, MATCH(C7566, 'Appendix 1 - Team Data'!$B$12:$B$112,0),4)</f>
        <v>10</v>
      </c>
      <c r="I7566" s="25">
        <f>INDEX('Appendix 1 - Team Data'!$B$12:$R$112, MATCH(D7566, 'Appendix 1 - Team Data'!$B$12:$B$112,0),4)</f>
        <v>0</v>
      </c>
      <c r="J7566" s="25">
        <f t="shared" si="118"/>
        <v>1</v>
      </c>
    </row>
    <row r="7567" spans="2:10">
      <c r="B7567" s="3">
        <v>38945</v>
      </c>
      <c r="C7567" s="10" t="s">
        <v>22</v>
      </c>
      <c r="D7567" s="10" t="s">
        <v>238</v>
      </c>
      <c r="E7567" s="25">
        <v>1</v>
      </c>
      <c r="F7567" s="25">
        <v>0</v>
      </c>
      <c r="G7567" s="10" t="s">
        <v>288</v>
      </c>
      <c r="H7567" s="25">
        <f>INDEX('Appendix 1 - Team Data'!$B$12:$R$112, MATCH(C7567, 'Appendix 1 - Team Data'!$B$12:$B$112,0),4)</f>
        <v>50</v>
      </c>
      <c r="I7567" s="25">
        <f>INDEX('Appendix 1 - Team Data'!$B$12:$R$112, MATCH(D7567, 'Appendix 1 - Team Data'!$B$12:$B$112,0),4)</f>
        <v>40</v>
      </c>
      <c r="J7567" s="25">
        <f t="shared" si="118"/>
        <v>1</v>
      </c>
    </row>
    <row r="7568" spans="2:10">
      <c r="B7568" s="3">
        <v>38945</v>
      </c>
      <c r="C7568" s="10" t="s">
        <v>47</v>
      </c>
      <c r="D7568" s="10" t="s">
        <v>257</v>
      </c>
      <c r="E7568" s="25">
        <v>0</v>
      </c>
      <c r="F7568" s="25">
        <v>1</v>
      </c>
      <c r="G7568" s="10" t="s">
        <v>288</v>
      </c>
      <c r="H7568" s="25">
        <f>INDEX('Appendix 1 - Team Data'!$B$12:$R$112, MATCH(C7568, 'Appendix 1 - Team Data'!$B$12:$B$112,0),4)</f>
        <v>40</v>
      </c>
      <c r="I7568" s="25">
        <f>INDEX('Appendix 1 - Team Data'!$B$12:$R$112, MATCH(D7568, 'Appendix 1 - Team Data'!$B$12:$B$112,0),4)</f>
        <v>20</v>
      </c>
      <c r="J7568" s="25">
        <f t="shared" si="118"/>
        <v>1</v>
      </c>
    </row>
    <row r="7569" spans="2:10">
      <c r="B7569" s="3">
        <v>38956</v>
      </c>
      <c r="C7569" s="10" t="s">
        <v>16</v>
      </c>
      <c r="D7569" s="10" t="s">
        <v>249</v>
      </c>
      <c r="E7569" s="25">
        <v>1</v>
      </c>
      <c r="F7569" s="25">
        <v>0</v>
      </c>
      <c r="G7569" s="10" t="s">
        <v>288</v>
      </c>
      <c r="H7569" s="25">
        <f>INDEX('Appendix 1 - Team Data'!$B$12:$R$112, MATCH(C7569, 'Appendix 1 - Team Data'!$B$12:$B$112,0),4)</f>
        <v>30</v>
      </c>
      <c r="I7569" s="25">
        <f>INDEX('Appendix 1 - Team Data'!$B$12:$R$112, MATCH(D7569, 'Appendix 1 - Team Data'!$B$12:$B$112,0),4)</f>
        <v>20</v>
      </c>
      <c r="J7569" s="25">
        <f t="shared" si="118"/>
        <v>1</v>
      </c>
    </row>
    <row r="7570" spans="2:10">
      <c r="B7570" s="3">
        <v>38962</v>
      </c>
      <c r="C7570" s="10" t="s">
        <v>258</v>
      </c>
      <c r="D7570" s="10" t="s">
        <v>252</v>
      </c>
      <c r="E7570" s="25">
        <v>0</v>
      </c>
      <c r="F7570" s="25">
        <v>1</v>
      </c>
      <c r="G7570" s="10" t="s">
        <v>293</v>
      </c>
      <c r="H7570" s="25">
        <f>INDEX('Appendix 1 - Team Data'!$B$12:$R$112, MATCH(C7570, 'Appendix 1 - Team Data'!$B$12:$B$112,0),4)</f>
        <v>20</v>
      </c>
      <c r="I7570" s="25">
        <f>INDEX('Appendix 1 - Team Data'!$B$12:$R$112, MATCH(D7570, 'Appendix 1 - Team Data'!$B$12:$B$112,0),4)</f>
        <v>20</v>
      </c>
      <c r="J7570" s="25">
        <f t="shared" si="118"/>
        <v>1</v>
      </c>
    </row>
    <row r="7571" spans="2:10">
      <c r="B7571" s="3">
        <v>38962</v>
      </c>
      <c r="C7571" s="10" t="s">
        <v>40</v>
      </c>
      <c r="D7571" s="10" t="s">
        <v>221</v>
      </c>
      <c r="E7571" s="25">
        <v>1</v>
      </c>
      <c r="F7571" s="25">
        <v>0</v>
      </c>
      <c r="G7571" s="10" t="s">
        <v>293</v>
      </c>
      <c r="H7571" s="25">
        <f>INDEX('Appendix 1 - Team Data'!$B$12:$R$112, MATCH(C7571, 'Appendix 1 - Team Data'!$B$12:$B$112,0),4)</f>
        <v>90</v>
      </c>
      <c r="I7571" s="25">
        <f>INDEX('Appendix 1 - Team Data'!$B$12:$R$112, MATCH(D7571, 'Appendix 1 - Team Data'!$B$12:$B$112,0),4)</f>
        <v>60</v>
      </c>
      <c r="J7571" s="25">
        <f t="shared" si="118"/>
        <v>1</v>
      </c>
    </row>
    <row r="7572" spans="2:10">
      <c r="B7572" s="3">
        <v>38962</v>
      </c>
      <c r="C7572" s="10" t="s">
        <v>36</v>
      </c>
      <c r="D7572" s="10" t="s">
        <v>220</v>
      </c>
      <c r="E7572" s="25">
        <v>1</v>
      </c>
      <c r="F7572" s="25">
        <v>0</v>
      </c>
      <c r="G7572" s="10" t="s">
        <v>288</v>
      </c>
      <c r="H7572" s="25">
        <f>INDEX('Appendix 1 - Team Data'!$B$12:$R$112, MATCH(C7572, 'Appendix 1 - Team Data'!$B$12:$B$112,0),4)</f>
        <v>80</v>
      </c>
      <c r="I7572" s="25">
        <f>INDEX('Appendix 1 - Team Data'!$B$12:$R$112, MATCH(D7572, 'Appendix 1 - Team Data'!$B$12:$B$112,0),4)</f>
        <v>60</v>
      </c>
      <c r="J7572" s="25">
        <f t="shared" si="118"/>
        <v>1</v>
      </c>
    </row>
    <row r="7573" spans="2:10">
      <c r="B7573" s="3">
        <v>38963</v>
      </c>
      <c r="C7573" s="10" t="s">
        <v>16</v>
      </c>
      <c r="D7573" s="10" t="s">
        <v>53</v>
      </c>
      <c r="E7573" s="25">
        <v>1</v>
      </c>
      <c r="F7573" s="25">
        <v>0</v>
      </c>
      <c r="G7573" s="10" t="s">
        <v>290</v>
      </c>
      <c r="H7573" s="25">
        <f>INDEX('Appendix 1 - Team Data'!$B$12:$R$112, MATCH(C7573, 'Appendix 1 - Team Data'!$B$12:$B$112,0),4)</f>
        <v>30</v>
      </c>
      <c r="I7573" s="25">
        <f>INDEX('Appendix 1 - Team Data'!$B$12:$R$112, MATCH(D7573, 'Appendix 1 - Team Data'!$B$12:$B$112,0),4)</f>
        <v>50</v>
      </c>
      <c r="J7573" s="25">
        <f t="shared" ref="J7573:J7636" si="119">ABS(F7573-E7573)</f>
        <v>1</v>
      </c>
    </row>
    <row r="7574" spans="2:10">
      <c r="B7574" s="3">
        <v>38964</v>
      </c>
      <c r="C7574" s="10" t="s">
        <v>255</v>
      </c>
      <c r="D7574" s="10" t="s">
        <v>247</v>
      </c>
      <c r="E7574" s="25">
        <v>1</v>
      </c>
      <c r="F7574" s="25">
        <v>0</v>
      </c>
      <c r="G7574" s="10" t="s">
        <v>288</v>
      </c>
      <c r="H7574" s="25">
        <f>INDEX('Appendix 1 - Team Data'!$B$12:$R$112, MATCH(C7574, 'Appendix 1 - Team Data'!$B$12:$B$112,0),4)</f>
        <v>20</v>
      </c>
      <c r="I7574" s="25">
        <f>INDEX('Appendix 1 - Team Data'!$B$12:$R$112, MATCH(D7574, 'Appendix 1 - Team Data'!$B$12:$B$112,0),4)</f>
        <v>30</v>
      </c>
      <c r="J7574" s="25">
        <f t="shared" si="119"/>
        <v>1</v>
      </c>
    </row>
    <row r="7575" spans="2:10">
      <c r="B7575" s="3">
        <v>38966</v>
      </c>
      <c r="C7575" s="10" t="s">
        <v>264</v>
      </c>
      <c r="D7575" s="10" t="s">
        <v>45</v>
      </c>
      <c r="E7575" s="25">
        <v>0</v>
      </c>
      <c r="F7575" s="25">
        <v>1</v>
      </c>
      <c r="G7575" s="10" t="s">
        <v>293</v>
      </c>
      <c r="H7575" s="25">
        <f>INDEX('Appendix 1 - Team Data'!$B$12:$R$112, MATCH(C7575, 'Appendix 1 - Team Data'!$B$12:$B$112,0),4)</f>
        <v>10</v>
      </c>
      <c r="I7575" s="25">
        <f>INDEX('Appendix 1 - Team Data'!$B$12:$R$112, MATCH(D7575, 'Appendix 1 - Team Data'!$B$12:$B$112,0),4)</f>
        <v>90</v>
      </c>
      <c r="J7575" s="25">
        <f t="shared" si="119"/>
        <v>1</v>
      </c>
    </row>
    <row r="7576" spans="2:10">
      <c r="B7576" s="3">
        <v>38966</v>
      </c>
      <c r="C7576" s="10" t="s">
        <v>226</v>
      </c>
      <c r="D7576" s="10" t="s">
        <v>220</v>
      </c>
      <c r="E7576" s="25">
        <v>0</v>
      </c>
      <c r="F7576" s="25">
        <v>1</v>
      </c>
      <c r="G7576" s="10" t="s">
        <v>288</v>
      </c>
      <c r="H7576" s="25">
        <f>INDEX('Appendix 1 - Team Data'!$B$12:$R$112, MATCH(C7576, 'Appendix 1 - Team Data'!$B$12:$B$112,0),4)</f>
        <v>60</v>
      </c>
      <c r="I7576" s="25">
        <f>INDEX('Appendix 1 - Team Data'!$B$12:$R$112, MATCH(D7576, 'Appendix 1 - Team Data'!$B$12:$B$112,0),4)</f>
        <v>60</v>
      </c>
      <c r="J7576" s="25">
        <f t="shared" si="119"/>
        <v>1</v>
      </c>
    </row>
    <row r="7577" spans="2:10">
      <c r="B7577" s="3">
        <v>38966</v>
      </c>
      <c r="C7577" s="10" t="s">
        <v>259</v>
      </c>
      <c r="D7577" s="10" t="s">
        <v>46</v>
      </c>
      <c r="E7577" s="25">
        <v>1</v>
      </c>
      <c r="F7577" s="25">
        <v>2</v>
      </c>
      <c r="G7577" s="10" t="s">
        <v>288</v>
      </c>
      <c r="H7577" s="25">
        <f>INDEX('Appendix 1 - Team Data'!$B$12:$R$112, MATCH(C7577, 'Appendix 1 - Team Data'!$B$12:$B$112,0),4)</f>
        <v>10</v>
      </c>
      <c r="I7577" s="25">
        <f>INDEX('Appendix 1 - Team Data'!$B$12:$R$112, MATCH(D7577, 'Appendix 1 - Team Data'!$B$12:$B$112,0),4)</f>
        <v>50</v>
      </c>
      <c r="J7577" s="25">
        <f t="shared" si="119"/>
        <v>1</v>
      </c>
    </row>
    <row r="7578" spans="2:10">
      <c r="B7578" s="3">
        <v>38966</v>
      </c>
      <c r="C7578" s="10" t="s">
        <v>256</v>
      </c>
      <c r="D7578" s="10" t="s">
        <v>48</v>
      </c>
      <c r="E7578" s="25">
        <v>0</v>
      </c>
      <c r="F7578" s="25">
        <v>1</v>
      </c>
      <c r="G7578" s="10" t="s">
        <v>293</v>
      </c>
      <c r="H7578" s="25">
        <f>INDEX('Appendix 1 - Team Data'!$B$12:$R$112, MATCH(C7578, 'Appendix 1 - Team Data'!$B$12:$B$112,0),4)</f>
        <v>20</v>
      </c>
      <c r="I7578" s="25">
        <f>INDEX('Appendix 1 - Team Data'!$B$12:$R$112, MATCH(D7578, 'Appendix 1 - Team Data'!$B$12:$B$112,0),4)</f>
        <v>90</v>
      </c>
      <c r="J7578" s="25">
        <f t="shared" si="119"/>
        <v>1</v>
      </c>
    </row>
    <row r="7579" spans="2:10">
      <c r="B7579" s="3">
        <v>38966</v>
      </c>
      <c r="C7579" s="10" t="s">
        <v>229</v>
      </c>
      <c r="D7579" s="10" t="s">
        <v>21</v>
      </c>
      <c r="E7579" s="25">
        <v>3</v>
      </c>
      <c r="F7579" s="25">
        <v>2</v>
      </c>
      <c r="G7579" s="10" t="s">
        <v>293</v>
      </c>
      <c r="H7579" s="25">
        <f>INDEX('Appendix 1 - Team Data'!$B$12:$R$112, MATCH(C7579, 'Appendix 1 - Team Data'!$B$12:$B$112,0),4)</f>
        <v>50</v>
      </c>
      <c r="I7579" s="25">
        <f>INDEX('Appendix 1 - Team Data'!$B$12:$R$112, MATCH(D7579, 'Appendix 1 - Team Data'!$B$12:$B$112,0),4)</f>
        <v>90</v>
      </c>
      <c r="J7579" s="25">
        <f t="shared" si="119"/>
        <v>1</v>
      </c>
    </row>
    <row r="7580" spans="2:10">
      <c r="B7580" s="3">
        <v>38966</v>
      </c>
      <c r="C7580" s="10" t="s">
        <v>219</v>
      </c>
      <c r="D7580" s="10" t="s">
        <v>263</v>
      </c>
      <c r="E7580" s="25">
        <v>3</v>
      </c>
      <c r="F7580" s="25">
        <v>2</v>
      </c>
      <c r="G7580" s="10" t="s">
        <v>293</v>
      </c>
      <c r="H7580" s="25">
        <f>INDEX('Appendix 1 - Team Data'!$B$12:$R$112, MATCH(C7580, 'Appendix 1 - Team Data'!$B$12:$B$112,0),4)</f>
        <v>60</v>
      </c>
      <c r="I7580" s="25">
        <f>INDEX('Appendix 1 - Team Data'!$B$12:$R$112, MATCH(D7580, 'Appendix 1 - Team Data'!$B$12:$B$112,0),4)</f>
        <v>10</v>
      </c>
      <c r="J7580" s="25">
        <f t="shared" si="119"/>
        <v>1</v>
      </c>
    </row>
    <row r="7581" spans="2:10">
      <c r="B7581" s="3">
        <v>38987</v>
      </c>
      <c r="C7581" s="10" t="s">
        <v>220</v>
      </c>
      <c r="D7581" s="10" t="s">
        <v>18</v>
      </c>
      <c r="E7581" s="25">
        <v>1</v>
      </c>
      <c r="F7581" s="25">
        <v>0</v>
      </c>
      <c r="G7581" s="10" t="s">
        <v>288</v>
      </c>
      <c r="H7581" s="25">
        <f>INDEX('Appendix 1 - Team Data'!$B$12:$R$112, MATCH(C7581, 'Appendix 1 - Team Data'!$B$12:$B$112,0),4)</f>
        <v>60</v>
      </c>
      <c r="I7581" s="25">
        <f>INDEX('Appendix 1 - Team Data'!$B$12:$R$112, MATCH(D7581, 'Appendix 1 - Team Data'!$B$12:$B$112,0),4)</f>
        <v>80</v>
      </c>
      <c r="J7581" s="25">
        <f t="shared" si="119"/>
        <v>1</v>
      </c>
    </row>
    <row r="7582" spans="2:10">
      <c r="B7582" s="3">
        <v>38994</v>
      </c>
      <c r="C7582" s="10" t="s">
        <v>53</v>
      </c>
      <c r="D7582" s="10" t="s">
        <v>234</v>
      </c>
      <c r="E7582" s="25">
        <v>0</v>
      </c>
      <c r="F7582" s="25">
        <v>1</v>
      </c>
      <c r="G7582" s="10" t="s">
        <v>288</v>
      </c>
      <c r="H7582" s="25">
        <f>INDEX('Appendix 1 - Team Data'!$B$12:$R$112, MATCH(C7582, 'Appendix 1 - Team Data'!$B$12:$B$112,0),4)</f>
        <v>50</v>
      </c>
      <c r="I7582" s="25">
        <f>INDEX('Appendix 1 - Team Data'!$B$12:$R$112, MATCH(D7582, 'Appendix 1 - Team Data'!$B$12:$B$112,0),4)</f>
        <v>40</v>
      </c>
      <c r="J7582" s="25">
        <f t="shared" si="119"/>
        <v>1</v>
      </c>
    </row>
    <row r="7583" spans="2:10">
      <c r="B7583" s="3">
        <v>38997</v>
      </c>
      <c r="C7583" s="10" t="s">
        <v>238</v>
      </c>
      <c r="D7583" s="10" t="s">
        <v>51</v>
      </c>
      <c r="E7583" s="25">
        <v>1</v>
      </c>
      <c r="F7583" s="25">
        <v>0</v>
      </c>
      <c r="G7583" s="10" t="s">
        <v>291</v>
      </c>
      <c r="H7583" s="25">
        <f>INDEX('Appendix 1 - Team Data'!$B$12:$R$112, MATCH(C7583, 'Appendix 1 - Team Data'!$B$12:$B$112,0),4)</f>
        <v>40</v>
      </c>
      <c r="I7583" s="25">
        <f>INDEX('Appendix 1 - Team Data'!$B$12:$R$112, MATCH(D7583, 'Appendix 1 - Team Data'!$B$12:$B$112,0),4)</f>
        <v>70</v>
      </c>
      <c r="J7583" s="25">
        <f t="shared" si="119"/>
        <v>1</v>
      </c>
    </row>
    <row r="7584" spans="2:10">
      <c r="B7584" s="3">
        <v>38997</v>
      </c>
      <c r="C7584" s="10" t="s">
        <v>276</v>
      </c>
      <c r="D7584" s="10" t="s">
        <v>266</v>
      </c>
      <c r="E7584" s="25">
        <v>1</v>
      </c>
      <c r="F7584" s="25">
        <v>0</v>
      </c>
      <c r="G7584" s="10" t="s">
        <v>291</v>
      </c>
      <c r="H7584" s="25">
        <f>INDEX('Appendix 1 - Team Data'!$B$12:$R$112, MATCH(C7584, 'Appendix 1 - Team Data'!$B$12:$B$112,0),4)</f>
        <v>0</v>
      </c>
      <c r="I7584" s="25">
        <f>INDEX('Appendix 1 - Team Data'!$B$12:$R$112, MATCH(D7584, 'Appendix 1 - Team Data'!$B$12:$B$112,0),4)</f>
        <v>10</v>
      </c>
      <c r="J7584" s="25">
        <f t="shared" si="119"/>
        <v>1</v>
      </c>
    </row>
    <row r="7585" spans="2:10">
      <c r="B7585" s="3">
        <v>38997</v>
      </c>
      <c r="C7585" s="10" t="s">
        <v>213</v>
      </c>
      <c r="D7585" s="10" t="s">
        <v>27</v>
      </c>
      <c r="E7585" s="25">
        <v>3</v>
      </c>
      <c r="F7585" s="25">
        <v>2</v>
      </c>
      <c r="G7585" s="10" t="s">
        <v>328</v>
      </c>
      <c r="H7585" s="25">
        <f>INDEX('Appendix 1 - Team Data'!$B$12:$R$112, MATCH(C7585, 'Appendix 1 - Team Data'!$B$12:$B$112,0),4)</f>
        <v>80</v>
      </c>
      <c r="I7585" s="25">
        <f>INDEX('Appendix 1 - Team Data'!$B$12:$R$112, MATCH(D7585, 'Appendix 1 - Team Data'!$B$12:$B$112,0),4)</f>
        <v>80</v>
      </c>
      <c r="J7585" s="25">
        <f t="shared" si="119"/>
        <v>1</v>
      </c>
    </row>
    <row r="7586" spans="2:10">
      <c r="B7586" s="3">
        <v>38997</v>
      </c>
      <c r="C7586" s="10" t="s">
        <v>230</v>
      </c>
      <c r="D7586" s="10" t="s">
        <v>246</v>
      </c>
      <c r="E7586" s="25">
        <v>1</v>
      </c>
      <c r="F7586" s="25">
        <v>0</v>
      </c>
      <c r="G7586" s="10" t="s">
        <v>293</v>
      </c>
      <c r="H7586" s="25">
        <f>INDEX('Appendix 1 - Team Data'!$B$12:$R$112, MATCH(C7586, 'Appendix 1 - Team Data'!$B$12:$B$112,0),4)</f>
        <v>50</v>
      </c>
      <c r="I7586" s="25">
        <f>INDEX('Appendix 1 - Team Data'!$B$12:$R$112, MATCH(D7586, 'Appendix 1 - Team Data'!$B$12:$B$112,0),4)</f>
        <v>30</v>
      </c>
      <c r="J7586" s="25">
        <f t="shared" si="119"/>
        <v>1</v>
      </c>
    </row>
    <row r="7587" spans="2:10">
      <c r="B7587" s="3">
        <v>38997</v>
      </c>
      <c r="C7587" s="10" t="s">
        <v>259</v>
      </c>
      <c r="D7587" s="10" t="s">
        <v>237</v>
      </c>
      <c r="E7587" s="25">
        <v>2</v>
      </c>
      <c r="F7587" s="25">
        <v>3</v>
      </c>
      <c r="G7587" s="10" t="s">
        <v>288</v>
      </c>
      <c r="H7587" s="25">
        <f>INDEX('Appendix 1 - Team Data'!$B$12:$R$112, MATCH(C7587, 'Appendix 1 - Team Data'!$B$12:$B$112,0),4)</f>
        <v>10</v>
      </c>
      <c r="I7587" s="25">
        <f>INDEX('Appendix 1 - Team Data'!$B$12:$R$112, MATCH(D7587, 'Appendix 1 - Team Data'!$B$12:$B$112,0),4)</f>
        <v>40</v>
      </c>
      <c r="J7587" s="25">
        <f t="shared" si="119"/>
        <v>1</v>
      </c>
    </row>
    <row r="7588" spans="2:10">
      <c r="B7588" s="3">
        <v>38997</v>
      </c>
      <c r="C7588" s="10" t="s">
        <v>236</v>
      </c>
      <c r="D7588" s="10" t="s">
        <v>225</v>
      </c>
      <c r="E7588" s="25">
        <v>0</v>
      </c>
      <c r="F7588" s="25">
        <v>1</v>
      </c>
      <c r="G7588" s="10" t="s">
        <v>293</v>
      </c>
      <c r="H7588" s="25">
        <f>INDEX('Appendix 1 - Team Data'!$B$12:$R$112, MATCH(C7588, 'Appendix 1 - Team Data'!$B$12:$B$112,0),4)</f>
        <v>40</v>
      </c>
      <c r="I7588" s="25">
        <f>INDEX('Appendix 1 - Team Data'!$B$12:$R$112, MATCH(D7588, 'Appendix 1 - Team Data'!$B$12:$B$112,0),4)</f>
        <v>60</v>
      </c>
      <c r="J7588" s="25">
        <f t="shared" si="119"/>
        <v>1</v>
      </c>
    </row>
    <row r="7589" spans="2:10">
      <c r="B7589" s="3">
        <v>38997</v>
      </c>
      <c r="C7589" s="10" t="s">
        <v>46</v>
      </c>
      <c r="D7589" s="10" t="s">
        <v>271</v>
      </c>
      <c r="E7589" s="25">
        <v>1</v>
      </c>
      <c r="F7589" s="25">
        <v>0</v>
      </c>
      <c r="G7589" s="10" t="s">
        <v>288</v>
      </c>
      <c r="H7589" s="25">
        <f>INDEX('Appendix 1 - Team Data'!$B$12:$R$112, MATCH(C7589, 'Appendix 1 - Team Data'!$B$12:$B$112,0),4)</f>
        <v>50</v>
      </c>
      <c r="I7589" s="25">
        <f>INDEX('Appendix 1 - Team Data'!$B$12:$R$112, MATCH(D7589, 'Appendix 1 - Team Data'!$B$12:$B$112,0),4)</f>
        <v>0</v>
      </c>
      <c r="J7589" s="25">
        <f t="shared" si="119"/>
        <v>1</v>
      </c>
    </row>
    <row r="7590" spans="2:10">
      <c r="B7590" s="3">
        <v>38997</v>
      </c>
      <c r="C7590" s="10" t="s">
        <v>222</v>
      </c>
      <c r="D7590" s="10" t="s">
        <v>25</v>
      </c>
      <c r="E7590" s="25">
        <v>1</v>
      </c>
      <c r="F7590" s="25">
        <v>0</v>
      </c>
      <c r="G7590" s="10" t="s">
        <v>293</v>
      </c>
      <c r="H7590" s="25">
        <f>INDEX('Appendix 1 - Team Data'!$B$12:$R$112, MATCH(C7590, 'Appendix 1 - Team Data'!$B$12:$B$112,0),4)</f>
        <v>60</v>
      </c>
      <c r="I7590" s="25">
        <f>INDEX('Appendix 1 - Team Data'!$B$12:$R$112, MATCH(D7590, 'Appendix 1 - Team Data'!$B$12:$B$112,0),4)</f>
        <v>90</v>
      </c>
      <c r="J7590" s="25">
        <f t="shared" si="119"/>
        <v>1</v>
      </c>
    </row>
    <row r="7591" spans="2:10">
      <c r="B7591" s="3">
        <v>38997</v>
      </c>
      <c r="C7591" s="10" t="s">
        <v>38</v>
      </c>
      <c r="D7591" s="10" t="s">
        <v>45</v>
      </c>
      <c r="E7591" s="25">
        <v>1</v>
      </c>
      <c r="F7591" s="25">
        <v>0</v>
      </c>
      <c r="G7591" s="10" t="s">
        <v>293</v>
      </c>
      <c r="H7591" s="25">
        <f>INDEX('Appendix 1 - Team Data'!$B$12:$R$112, MATCH(C7591, 'Appendix 1 - Team Data'!$B$12:$B$112,0),4)</f>
        <v>70</v>
      </c>
      <c r="I7591" s="25">
        <f>INDEX('Appendix 1 - Team Data'!$B$12:$R$112, MATCH(D7591, 'Appendix 1 - Team Data'!$B$12:$B$112,0),4)</f>
        <v>90</v>
      </c>
      <c r="J7591" s="25">
        <f t="shared" si="119"/>
        <v>1</v>
      </c>
    </row>
    <row r="7592" spans="2:10">
      <c r="B7592" s="3">
        <v>38998</v>
      </c>
      <c r="C7592" s="10" t="s">
        <v>247</v>
      </c>
      <c r="D7592" s="10" t="s">
        <v>255</v>
      </c>
      <c r="E7592" s="25">
        <v>2</v>
      </c>
      <c r="F7592" s="25">
        <v>1</v>
      </c>
      <c r="G7592" s="10" t="s">
        <v>288</v>
      </c>
      <c r="H7592" s="25">
        <f>INDEX('Appendix 1 - Team Data'!$B$12:$R$112, MATCH(C7592, 'Appendix 1 - Team Data'!$B$12:$B$112,0),4)</f>
        <v>30</v>
      </c>
      <c r="I7592" s="25">
        <f>INDEX('Appendix 1 - Team Data'!$B$12:$R$112, MATCH(D7592, 'Appendix 1 - Team Data'!$B$12:$B$112,0),4)</f>
        <v>20</v>
      </c>
      <c r="J7592" s="25">
        <f t="shared" si="119"/>
        <v>1</v>
      </c>
    </row>
    <row r="7593" spans="2:10">
      <c r="B7593" s="3">
        <v>38998</v>
      </c>
      <c r="C7593" s="10" t="s">
        <v>260</v>
      </c>
      <c r="D7593" s="10" t="s">
        <v>250</v>
      </c>
      <c r="E7593" s="25">
        <v>0</v>
      </c>
      <c r="F7593" s="25">
        <v>1</v>
      </c>
      <c r="G7593" s="10" t="s">
        <v>291</v>
      </c>
      <c r="H7593" s="25">
        <f>INDEX('Appendix 1 - Team Data'!$B$12:$R$112, MATCH(C7593, 'Appendix 1 - Team Data'!$B$12:$B$112,0),4)</f>
        <v>10</v>
      </c>
      <c r="I7593" s="25">
        <f>INDEX('Appendix 1 - Team Data'!$B$12:$R$112, MATCH(D7593, 'Appendix 1 - Team Data'!$B$12:$B$112,0),4)</f>
        <v>20</v>
      </c>
      <c r="J7593" s="25">
        <f t="shared" si="119"/>
        <v>1</v>
      </c>
    </row>
    <row r="7594" spans="2:10">
      <c r="B7594" s="3">
        <v>39000</v>
      </c>
      <c r="C7594" s="10" t="s">
        <v>35</v>
      </c>
      <c r="D7594" s="10" t="s">
        <v>218</v>
      </c>
      <c r="E7594" s="25">
        <v>2</v>
      </c>
      <c r="F7594" s="25">
        <v>1</v>
      </c>
      <c r="G7594" s="10" t="s">
        <v>288</v>
      </c>
      <c r="H7594" s="25">
        <f>INDEX('Appendix 1 - Team Data'!$B$12:$R$112, MATCH(C7594, 'Appendix 1 - Team Data'!$B$12:$B$112,0),4)</f>
        <v>90</v>
      </c>
      <c r="I7594" s="25">
        <f>INDEX('Appendix 1 - Team Data'!$B$12:$R$112, MATCH(D7594, 'Appendix 1 - Team Data'!$B$12:$B$112,0),4)</f>
        <v>70</v>
      </c>
      <c r="J7594" s="25">
        <f t="shared" si="119"/>
        <v>1</v>
      </c>
    </row>
    <row r="7595" spans="2:10">
      <c r="B7595" s="3">
        <v>39000</v>
      </c>
      <c r="C7595" s="10" t="s">
        <v>237</v>
      </c>
      <c r="D7595" s="10" t="s">
        <v>259</v>
      </c>
      <c r="E7595" s="25">
        <v>2</v>
      </c>
      <c r="F7595" s="25">
        <v>1</v>
      </c>
      <c r="G7595" s="10" t="s">
        <v>288</v>
      </c>
      <c r="H7595" s="25">
        <f>INDEX('Appendix 1 - Team Data'!$B$12:$R$112, MATCH(C7595, 'Appendix 1 - Team Data'!$B$12:$B$112,0),4)</f>
        <v>40</v>
      </c>
      <c r="I7595" s="25">
        <f>INDEX('Appendix 1 - Team Data'!$B$12:$R$112, MATCH(D7595, 'Appendix 1 - Team Data'!$B$12:$B$112,0),4)</f>
        <v>10</v>
      </c>
      <c r="J7595" s="25">
        <f t="shared" si="119"/>
        <v>1</v>
      </c>
    </row>
    <row r="7596" spans="2:10">
      <c r="B7596" s="3">
        <v>39001</v>
      </c>
      <c r="C7596" s="10" t="s">
        <v>226</v>
      </c>
      <c r="D7596" s="10" t="s">
        <v>36</v>
      </c>
      <c r="E7596" s="25">
        <v>2</v>
      </c>
      <c r="F7596" s="25">
        <v>1</v>
      </c>
      <c r="G7596" s="10" t="s">
        <v>288</v>
      </c>
      <c r="H7596" s="25">
        <f>INDEX('Appendix 1 - Team Data'!$B$12:$R$112, MATCH(C7596, 'Appendix 1 - Team Data'!$B$12:$B$112,0),4)</f>
        <v>60</v>
      </c>
      <c r="I7596" s="25">
        <f>INDEX('Appendix 1 - Team Data'!$B$12:$R$112, MATCH(D7596, 'Appendix 1 - Team Data'!$B$12:$B$112,0),4)</f>
        <v>80</v>
      </c>
      <c r="J7596" s="25">
        <f t="shared" si="119"/>
        <v>1</v>
      </c>
    </row>
    <row r="7597" spans="2:10">
      <c r="B7597" s="3">
        <v>39001</v>
      </c>
      <c r="C7597" s="10" t="s">
        <v>31</v>
      </c>
      <c r="D7597" s="10" t="s">
        <v>42</v>
      </c>
      <c r="E7597" s="25">
        <v>1</v>
      </c>
      <c r="F7597" s="25">
        <v>2</v>
      </c>
      <c r="G7597" s="10" t="s">
        <v>293</v>
      </c>
      <c r="H7597" s="25">
        <f>INDEX('Appendix 1 - Team Data'!$B$12:$R$112, MATCH(C7597, 'Appendix 1 - Team Data'!$B$12:$B$112,0),4)</f>
        <v>70</v>
      </c>
      <c r="I7597" s="25">
        <f>INDEX('Appendix 1 - Team Data'!$B$12:$R$112, MATCH(D7597, 'Appendix 1 - Team Data'!$B$12:$B$112,0),4)</f>
        <v>80</v>
      </c>
      <c r="J7597" s="25">
        <f t="shared" si="119"/>
        <v>1</v>
      </c>
    </row>
    <row r="7598" spans="2:10">
      <c r="B7598" s="3">
        <v>39001</v>
      </c>
      <c r="C7598" s="10" t="s">
        <v>212</v>
      </c>
      <c r="D7598" s="10" t="s">
        <v>239</v>
      </c>
      <c r="E7598" s="25">
        <v>2</v>
      </c>
      <c r="F7598" s="25">
        <v>1</v>
      </c>
      <c r="G7598" s="10" t="s">
        <v>293</v>
      </c>
      <c r="H7598" s="25">
        <f>INDEX('Appendix 1 - Team Data'!$B$12:$R$112, MATCH(C7598, 'Appendix 1 - Team Data'!$B$12:$B$112,0),4)</f>
        <v>80</v>
      </c>
      <c r="I7598" s="25">
        <f>INDEX('Appendix 1 - Team Data'!$B$12:$R$112, MATCH(D7598, 'Appendix 1 - Team Data'!$B$12:$B$112,0),4)</f>
        <v>40</v>
      </c>
      <c r="J7598" s="25">
        <f t="shared" si="119"/>
        <v>1</v>
      </c>
    </row>
    <row r="7599" spans="2:10">
      <c r="B7599" s="3">
        <v>39001</v>
      </c>
      <c r="C7599" s="10" t="s">
        <v>253</v>
      </c>
      <c r="D7599" s="10" t="s">
        <v>249</v>
      </c>
      <c r="E7599" s="25">
        <v>2</v>
      </c>
      <c r="F7599" s="25">
        <v>1</v>
      </c>
      <c r="G7599" s="10" t="s">
        <v>290</v>
      </c>
      <c r="H7599" s="25">
        <f>INDEX('Appendix 1 - Team Data'!$B$12:$R$112, MATCH(C7599, 'Appendix 1 - Team Data'!$B$12:$B$112,0),4)</f>
        <v>20</v>
      </c>
      <c r="I7599" s="25">
        <f>INDEX('Appendix 1 - Team Data'!$B$12:$R$112, MATCH(D7599, 'Appendix 1 - Team Data'!$B$12:$B$112,0),4)</f>
        <v>20</v>
      </c>
      <c r="J7599" s="25">
        <f t="shared" si="119"/>
        <v>1</v>
      </c>
    </row>
    <row r="7600" spans="2:10">
      <c r="B7600" s="3">
        <v>39001</v>
      </c>
      <c r="C7600" s="10" t="s">
        <v>27</v>
      </c>
      <c r="D7600" s="10" t="s">
        <v>213</v>
      </c>
      <c r="E7600" s="25">
        <v>0</v>
      </c>
      <c r="F7600" s="25">
        <v>1</v>
      </c>
      <c r="G7600" s="10" t="s">
        <v>328</v>
      </c>
      <c r="H7600" s="25">
        <f>INDEX('Appendix 1 - Team Data'!$B$12:$R$112, MATCH(C7600, 'Appendix 1 - Team Data'!$B$12:$B$112,0),4)</f>
        <v>80</v>
      </c>
      <c r="I7600" s="25">
        <f>INDEX('Appendix 1 - Team Data'!$B$12:$R$112, MATCH(D7600, 'Appendix 1 - Team Data'!$B$12:$B$112,0),4)</f>
        <v>80</v>
      </c>
      <c r="J7600" s="25">
        <f t="shared" si="119"/>
        <v>1</v>
      </c>
    </row>
    <row r="7601" spans="2:10">
      <c r="B7601" s="3">
        <v>39001</v>
      </c>
      <c r="C7601" s="10" t="s">
        <v>50</v>
      </c>
      <c r="D7601" s="10" t="s">
        <v>20</v>
      </c>
      <c r="E7601" s="25">
        <v>2</v>
      </c>
      <c r="F7601" s="25">
        <v>1</v>
      </c>
      <c r="G7601" s="10" t="s">
        <v>293</v>
      </c>
      <c r="H7601" s="25">
        <f>INDEX('Appendix 1 - Team Data'!$B$12:$R$112, MATCH(C7601, 'Appendix 1 - Team Data'!$B$12:$B$112,0),4)</f>
        <v>80</v>
      </c>
      <c r="I7601" s="25">
        <f>INDEX('Appendix 1 - Team Data'!$B$12:$R$112, MATCH(D7601, 'Appendix 1 - Team Data'!$B$12:$B$112,0),4)</f>
        <v>90</v>
      </c>
      <c r="J7601" s="25">
        <f t="shared" si="119"/>
        <v>1</v>
      </c>
    </row>
    <row r="7602" spans="2:10">
      <c r="B7602" s="3">
        <v>39001</v>
      </c>
      <c r="C7602" s="10" t="s">
        <v>21</v>
      </c>
      <c r="D7602" s="10" t="s">
        <v>30</v>
      </c>
      <c r="E7602" s="25">
        <v>2</v>
      </c>
      <c r="F7602" s="25">
        <v>1</v>
      </c>
      <c r="G7602" s="10" t="s">
        <v>288</v>
      </c>
      <c r="H7602" s="25">
        <f>INDEX('Appendix 1 - Team Data'!$B$12:$R$112, MATCH(C7602, 'Appendix 1 - Team Data'!$B$12:$B$112,0),4)</f>
        <v>90</v>
      </c>
      <c r="I7602" s="25">
        <f>INDEX('Appendix 1 - Team Data'!$B$12:$R$112, MATCH(D7602, 'Appendix 1 - Team Data'!$B$12:$B$112,0),4)</f>
        <v>90</v>
      </c>
      <c r="J7602" s="25">
        <f t="shared" si="119"/>
        <v>1</v>
      </c>
    </row>
    <row r="7603" spans="2:10">
      <c r="B7603" s="3">
        <v>39029</v>
      </c>
      <c r="C7603" s="10" t="s">
        <v>16</v>
      </c>
      <c r="D7603" s="10" t="s">
        <v>268</v>
      </c>
      <c r="E7603" s="25">
        <v>2</v>
      </c>
      <c r="F7603" s="25">
        <v>1</v>
      </c>
      <c r="G7603" s="10" t="s">
        <v>288</v>
      </c>
      <c r="H7603" s="25">
        <f>INDEX('Appendix 1 - Team Data'!$B$12:$R$112, MATCH(C7603, 'Appendix 1 - Team Data'!$B$12:$B$112,0),4)</f>
        <v>30</v>
      </c>
      <c r="I7603" s="25">
        <f>INDEX('Appendix 1 - Team Data'!$B$12:$R$112, MATCH(D7603, 'Appendix 1 - Team Data'!$B$12:$B$112,0),4)</f>
        <v>10</v>
      </c>
      <c r="J7603" s="25">
        <f t="shared" si="119"/>
        <v>1</v>
      </c>
    </row>
    <row r="7604" spans="2:10">
      <c r="B7604" s="3">
        <v>39031</v>
      </c>
      <c r="C7604" s="10" t="s">
        <v>277</v>
      </c>
      <c r="D7604" s="10" t="s">
        <v>262</v>
      </c>
      <c r="E7604" s="25">
        <v>1</v>
      </c>
      <c r="F7604" s="25">
        <v>0</v>
      </c>
      <c r="G7604" s="10" t="s">
        <v>311</v>
      </c>
      <c r="H7604" s="25">
        <f>INDEX('Appendix 1 - Team Data'!$B$12:$R$112, MATCH(C7604, 'Appendix 1 - Team Data'!$B$12:$B$112,0),4)</f>
        <v>0</v>
      </c>
      <c r="I7604" s="25">
        <f>INDEX('Appendix 1 - Team Data'!$B$12:$R$112, MATCH(D7604, 'Appendix 1 - Team Data'!$B$12:$B$112,0),4)</f>
        <v>10</v>
      </c>
      <c r="J7604" s="25">
        <f t="shared" si="119"/>
        <v>1</v>
      </c>
    </row>
    <row r="7605" spans="2:10">
      <c r="B7605" s="3">
        <v>39036</v>
      </c>
      <c r="C7605" s="10" t="s">
        <v>251</v>
      </c>
      <c r="D7605" s="10" t="s">
        <v>238</v>
      </c>
      <c r="E7605" s="25">
        <v>1</v>
      </c>
      <c r="F7605" s="25">
        <v>2</v>
      </c>
      <c r="G7605" s="10" t="s">
        <v>288</v>
      </c>
      <c r="H7605" s="25">
        <f>INDEX('Appendix 1 - Team Data'!$B$12:$R$112, MATCH(C7605, 'Appendix 1 - Team Data'!$B$12:$B$112,0),4)</f>
        <v>20</v>
      </c>
      <c r="I7605" s="25">
        <f>INDEX('Appendix 1 - Team Data'!$B$12:$R$112, MATCH(D7605, 'Appendix 1 - Team Data'!$B$12:$B$112,0),4)</f>
        <v>40</v>
      </c>
      <c r="J7605" s="25">
        <f t="shared" si="119"/>
        <v>1</v>
      </c>
    </row>
    <row r="7606" spans="2:10">
      <c r="B7606" s="3">
        <v>39036</v>
      </c>
      <c r="C7606" s="10" t="s">
        <v>45</v>
      </c>
      <c r="D7606" s="10" t="s">
        <v>50</v>
      </c>
      <c r="E7606" s="25">
        <v>0</v>
      </c>
      <c r="F7606" s="25">
        <v>1</v>
      </c>
      <c r="G7606" s="10" t="s">
        <v>293</v>
      </c>
      <c r="H7606" s="25">
        <f>INDEX('Appendix 1 - Team Data'!$B$12:$R$112, MATCH(C7606, 'Appendix 1 - Team Data'!$B$12:$B$112,0),4)</f>
        <v>90</v>
      </c>
      <c r="I7606" s="25">
        <f>INDEX('Appendix 1 - Team Data'!$B$12:$R$112, MATCH(D7606, 'Appendix 1 - Team Data'!$B$12:$B$112,0),4)</f>
        <v>80</v>
      </c>
      <c r="J7606" s="25">
        <f t="shared" si="119"/>
        <v>1</v>
      </c>
    </row>
    <row r="7607" spans="2:10">
      <c r="B7607" s="3">
        <v>39036</v>
      </c>
      <c r="C7607" s="10" t="s">
        <v>213</v>
      </c>
      <c r="D7607" s="10" t="s">
        <v>215</v>
      </c>
      <c r="E7607" s="25">
        <v>3</v>
      </c>
      <c r="F7607" s="25">
        <v>2</v>
      </c>
      <c r="G7607" s="10" t="s">
        <v>288</v>
      </c>
      <c r="H7607" s="25">
        <f>INDEX('Appendix 1 - Team Data'!$B$12:$R$112, MATCH(C7607, 'Appendix 1 - Team Data'!$B$12:$B$112,0),4)</f>
        <v>80</v>
      </c>
      <c r="I7607" s="25">
        <f>INDEX('Appendix 1 - Team Data'!$B$12:$R$112, MATCH(D7607, 'Appendix 1 - Team Data'!$B$12:$B$112,0),4)</f>
        <v>70</v>
      </c>
      <c r="J7607" s="25">
        <f t="shared" si="119"/>
        <v>1</v>
      </c>
    </row>
    <row r="7608" spans="2:10">
      <c r="B7608" s="3">
        <v>39036</v>
      </c>
      <c r="C7608" s="10" t="s">
        <v>17</v>
      </c>
      <c r="D7608" s="10" t="s">
        <v>250</v>
      </c>
      <c r="E7608" s="25">
        <v>1</v>
      </c>
      <c r="F7608" s="25">
        <v>0</v>
      </c>
      <c r="G7608" s="10" t="s">
        <v>288</v>
      </c>
      <c r="H7608" s="25">
        <f>INDEX('Appendix 1 - Team Data'!$B$12:$R$112, MATCH(C7608, 'Appendix 1 - Team Data'!$B$12:$B$112,0),4)</f>
        <v>50</v>
      </c>
      <c r="I7608" s="25">
        <f>INDEX('Appendix 1 - Team Data'!$B$12:$R$112, MATCH(D7608, 'Appendix 1 - Team Data'!$B$12:$B$112,0),4)</f>
        <v>20</v>
      </c>
      <c r="J7608" s="25">
        <f t="shared" si="119"/>
        <v>1</v>
      </c>
    </row>
    <row r="7609" spans="2:10">
      <c r="B7609" s="3">
        <v>39036</v>
      </c>
      <c r="C7609" s="10" t="s">
        <v>258</v>
      </c>
      <c r="D7609" s="10" t="s">
        <v>261</v>
      </c>
      <c r="E7609" s="25">
        <v>2</v>
      </c>
      <c r="F7609" s="25">
        <v>1</v>
      </c>
      <c r="G7609" s="10" t="s">
        <v>288</v>
      </c>
      <c r="H7609" s="25">
        <f>INDEX('Appendix 1 - Team Data'!$B$12:$R$112, MATCH(C7609, 'Appendix 1 - Team Data'!$B$12:$B$112,0),4)</f>
        <v>20</v>
      </c>
      <c r="I7609" s="25">
        <f>INDEX('Appendix 1 - Team Data'!$B$12:$R$112, MATCH(D7609, 'Appendix 1 - Team Data'!$B$12:$B$112,0),4)</f>
        <v>10</v>
      </c>
      <c r="J7609" s="25">
        <f t="shared" si="119"/>
        <v>1</v>
      </c>
    </row>
    <row r="7610" spans="2:10">
      <c r="B7610" s="3">
        <v>39036</v>
      </c>
      <c r="C7610" s="10" t="s">
        <v>244</v>
      </c>
      <c r="D7610" s="10" t="s">
        <v>264</v>
      </c>
      <c r="E7610" s="25">
        <v>1</v>
      </c>
      <c r="F7610" s="25">
        <v>0</v>
      </c>
      <c r="G7610" s="10" t="s">
        <v>293</v>
      </c>
      <c r="H7610" s="25">
        <f>INDEX('Appendix 1 - Team Data'!$B$12:$R$112, MATCH(C7610, 'Appendix 1 - Team Data'!$B$12:$B$112,0),4)</f>
        <v>30</v>
      </c>
      <c r="I7610" s="25">
        <f>INDEX('Appendix 1 - Team Data'!$B$12:$R$112, MATCH(D7610, 'Appendix 1 - Team Data'!$B$12:$B$112,0),4)</f>
        <v>10</v>
      </c>
      <c r="J7610" s="25">
        <f t="shared" si="119"/>
        <v>1</v>
      </c>
    </row>
    <row r="7611" spans="2:10">
      <c r="B7611" s="3">
        <v>39036</v>
      </c>
      <c r="C7611" s="10" t="s">
        <v>25</v>
      </c>
      <c r="D7611" s="10" t="s">
        <v>230</v>
      </c>
      <c r="E7611" s="25">
        <v>1</v>
      </c>
      <c r="F7611" s="25">
        <v>0</v>
      </c>
      <c r="G7611" s="10" t="s">
        <v>288</v>
      </c>
      <c r="H7611" s="25">
        <f>INDEX('Appendix 1 - Team Data'!$B$12:$R$112, MATCH(C7611, 'Appendix 1 - Team Data'!$B$12:$B$112,0),4)</f>
        <v>90</v>
      </c>
      <c r="I7611" s="25">
        <f>INDEX('Appendix 1 - Team Data'!$B$12:$R$112, MATCH(D7611, 'Appendix 1 - Team Data'!$B$12:$B$112,0),4)</f>
        <v>50</v>
      </c>
      <c r="J7611" s="25">
        <f t="shared" si="119"/>
        <v>1</v>
      </c>
    </row>
    <row r="7612" spans="2:10">
      <c r="B7612" s="3">
        <v>39036</v>
      </c>
      <c r="C7612" s="10" t="s">
        <v>236</v>
      </c>
      <c r="D7612" s="10" t="s">
        <v>255</v>
      </c>
      <c r="E7612" s="25">
        <v>1</v>
      </c>
      <c r="F7612" s="25">
        <v>0</v>
      </c>
      <c r="G7612" s="10" t="s">
        <v>288</v>
      </c>
      <c r="H7612" s="25">
        <f>INDEX('Appendix 1 - Team Data'!$B$12:$R$112, MATCH(C7612, 'Appendix 1 - Team Data'!$B$12:$B$112,0),4)</f>
        <v>40</v>
      </c>
      <c r="I7612" s="25">
        <f>INDEX('Appendix 1 - Team Data'!$B$12:$R$112, MATCH(D7612, 'Appendix 1 - Team Data'!$B$12:$B$112,0),4)</f>
        <v>20</v>
      </c>
      <c r="J7612" s="25">
        <f t="shared" si="119"/>
        <v>1</v>
      </c>
    </row>
    <row r="7613" spans="2:10">
      <c r="B7613" s="3">
        <v>39036</v>
      </c>
      <c r="C7613" s="10" t="s">
        <v>252</v>
      </c>
      <c r="D7613" s="10" t="s">
        <v>32</v>
      </c>
      <c r="E7613" s="25">
        <v>3</v>
      </c>
      <c r="F7613" s="25">
        <v>4</v>
      </c>
      <c r="G7613" s="10" t="s">
        <v>293</v>
      </c>
      <c r="H7613" s="25">
        <f>INDEX('Appendix 1 - Team Data'!$B$12:$R$112, MATCH(C7613, 'Appendix 1 - Team Data'!$B$12:$B$112,0),4)</f>
        <v>20</v>
      </c>
      <c r="I7613" s="25">
        <f>INDEX('Appendix 1 - Team Data'!$B$12:$R$112, MATCH(D7613, 'Appendix 1 - Team Data'!$B$12:$B$112,0),4)</f>
        <v>80</v>
      </c>
      <c r="J7613" s="25">
        <f t="shared" si="119"/>
        <v>1</v>
      </c>
    </row>
    <row r="7614" spans="2:10">
      <c r="B7614" s="3">
        <v>39036</v>
      </c>
      <c r="C7614" s="10" t="s">
        <v>243</v>
      </c>
      <c r="D7614" s="10" t="s">
        <v>42</v>
      </c>
      <c r="E7614" s="25">
        <v>1</v>
      </c>
      <c r="F7614" s="25">
        <v>0</v>
      </c>
      <c r="G7614" s="10" t="s">
        <v>288</v>
      </c>
      <c r="H7614" s="25">
        <f>INDEX('Appendix 1 - Team Data'!$B$12:$R$112, MATCH(C7614, 'Appendix 1 - Team Data'!$B$12:$B$112,0),4)</f>
        <v>30</v>
      </c>
      <c r="I7614" s="25">
        <f>INDEX('Appendix 1 - Team Data'!$B$12:$R$112, MATCH(D7614, 'Appendix 1 - Team Data'!$B$12:$B$112,0),4)</f>
        <v>80</v>
      </c>
      <c r="J7614" s="25">
        <f t="shared" si="119"/>
        <v>1</v>
      </c>
    </row>
    <row r="7615" spans="2:10">
      <c r="B7615" s="3">
        <v>39036</v>
      </c>
      <c r="C7615" s="10" t="s">
        <v>21</v>
      </c>
      <c r="D7615" s="10" t="s">
        <v>228</v>
      </c>
      <c r="E7615" s="25">
        <v>0</v>
      </c>
      <c r="F7615" s="25">
        <v>1</v>
      </c>
      <c r="G7615" s="10" t="s">
        <v>288</v>
      </c>
      <c r="H7615" s="25">
        <f>INDEX('Appendix 1 - Team Data'!$B$12:$R$112, MATCH(C7615, 'Appendix 1 - Team Data'!$B$12:$B$112,0),4)</f>
        <v>90</v>
      </c>
      <c r="I7615" s="25">
        <f>INDEX('Appendix 1 - Team Data'!$B$12:$R$112, MATCH(D7615, 'Appendix 1 - Team Data'!$B$12:$B$112,0),4)</f>
        <v>50</v>
      </c>
      <c r="J7615" s="25">
        <f t="shared" si="119"/>
        <v>1</v>
      </c>
    </row>
    <row r="7616" spans="2:10">
      <c r="B7616" s="3">
        <v>39036</v>
      </c>
      <c r="C7616" s="10" t="s">
        <v>36</v>
      </c>
      <c r="D7616" s="10" t="s">
        <v>35</v>
      </c>
      <c r="E7616" s="25">
        <v>1</v>
      </c>
      <c r="F7616" s="25">
        <v>2</v>
      </c>
      <c r="G7616" s="10" t="s">
        <v>288</v>
      </c>
      <c r="H7616" s="25">
        <f>INDEX('Appendix 1 - Team Data'!$B$12:$R$112, MATCH(C7616, 'Appendix 1 - Team Data'!$B$12:$B$112,0),4)</f>
        <v>80</v>
      </c>
      <c r="I7616" s="25">
        <f>INDEX('Appendix 1 - Team Data'!$B$12:$R$112, MATCH(D7616, 'Appendix 1 - Team Data'!$B$12:$B$112,0),4)</f>
        <v>90</v>
      </c>
      <c r="J7616" s="25">
        <f t="shared" si="119"/>
        <v>1</v>
      </c>
    </row>
    <row r="7617" spans="2:10">
      <c r="B7617" s="3">
        <v>39036</v>
      </c>
      <c r="C7617" s="10" t="s">
        <v>220</v>
      </c>
      <c r="D7617" s="10" t="s">
        <v>259</v>
      </c>
      <c r="E7617" s="25">
        <v>2</v>
      </c>
      <c r="F7617" s="25">
        <v>1</v>
      </c>
      <c r="G7617" s="10" t="s">
        <v>288</v>
      </c>
      <c r="H7617" s="25">
        <f>INDEX('Appendix 1 - Team Data'!$B$12:$R$112, MATCH(C7617, 'Appendix 1 - Team Data'!$B$12:$B$112,0),4)</f>
        <v>60</v>
      </c>
      <c r="I7617" s="25">
        <f>INDEX('Appendix 1 - Team Data'!$B$12:$R$112, MATCH(D7617, 'Appendix 1 - Team Data'!$B$12:$B$112,0),4)</f>
        <v>10</v>
      </c>
      <c r="J7617" s="25">
        <f t="shared" si="119"/>
        <v>1</v>
      </c>
    </row>
    <row r="7618" spans="2:10">
      <c r="B7618" s="3">
        <v>39040</v>
      </c>
      <c r="C7618" s="10" t="s">
        <v>46</v>
      </c>
      <c r="D7618" s="10" t="s">
        <v>27</v>
      </c>
      <c r="E7618" s="25">
        <v>1</v>
      </c>
      <c r="F7618" s="25">
        <v>2</v>
      </c>
      <c r="G7618" s="10" t="s">
        <v>288</v>
      </c>
      <c r="H7618" s="25">
        <f>INDEX('Appendix 1 - Team Data'!$B$12:$R$112, MATCH(C7618, 'Appendix 1 - Team Data'!$B$12:$B$112,0),4)</f>
        <v>50</v>
      </c>
      <c r="I7618" s="25">
        <f>INDEX('Appendix 1 - Team Data'!$B$12:$R$112, MATCH(D7618, 'Appendix 1 - Team Data'!$B$12:$B$112,0),4)</f>
        <v>80</v>
      </c>
      <c r="J7618" s="25">
        <f t="shared" si="119"/>
        <v>1</v>
      </c>
    </row>
    <row r="7619" spans="2:10">
      <c r="B7619" s="3">
        <v>39061</v>
      </c>
      <c r="C7619" s="10" t="s">
        <v>249</v>
      </c>
      <c r="D7619" s="10" t="s">
        <v>216</v>
      </c>
      <c r="E7619" s="25">
        <v>1</v>
      </c>
      <c r="F7619" s="25">
        <v>2</v>
      </c>
      <c r="G7619" s="10" t="s">
        <v>288</v>
      </c>
      <c r="H7619" s="25">
        <f>INDEX('Appendix 1 - Team Data'!$B$12:$R$112, MATCH(C7619, 'Appendix 1 - Team Data'!$B$12:$B$112,0),4)</f>
        <v>20</v>
      </c>
      <c r="I7619" s="25">
        <f>INDEX('Appendix 1 - Team Data'!$B$12:$R$112, MATCH(D7619, 'Appendix 1 - Team Data'!$B$12:$B$112,0),4)</f>
        <v>70</v>
      </c>
      <c r="J7619" s="25">
        <f t="shared" si="119"/>
        <v>1</v>
      </c>
    </row>
    <row r="7620" spans="2:10">
      <c r="B7620" s="3">
        <v>39093</v>
      </c>
      <c r="C7620" s="10" t="s">
        <v>16</v>
      </c>
      <c r="D7620" s="10" t="s">
        <v>241</v>
      </c>
      <c r="E7620" s="25">
        <v>2</v>
      </c>
      <c r="F7620" s="25">
        <v>1</v>
      </c>
      <c r="G7620" s="10" t="s">
        <v>288</v>
      </c>
      <c r="H7620" s="25">
        <f>INDEX('Appendix 1 - Team Data'!$B$12:$R$112, MATCH(C7620, 'Appendix 1 - Team Data'!$B$12:$B$112,0),4)</f>
        <v>30</v>
      </c>
      <c r="I7620" s="25">
        <f>INDEX('Appendix 1 - Team Data'!$B$12:$R$112, MATCH(D7620, 'Appendix 1 - Team Data'!$B$12:$B$112,0),4)</f>
        <v>30</v>
      </c>
      <c r="J7620" s="25">
        <f t="shared" si="119"/>
        <v>1</v>
      </c>
    </row>
    <row r="7621" spans="2:10">
      <c r="B7621" s="3">
        <v>39094</v>
      </c>
      <c r="C7621" s="10" t="s">
        <v>262</v>
      </c>
      <c r="D7621" s="10" t="s">
        <v>277</v>
      </c>
      <c r="E7621" s="25">
        <v>1</v>
      </c>
      <c r="F7621" s="25">
        <v>0</v>
      </c>
      <c r="G7621" s="10" t="s">
        <v>304</v>
      </c>
      <c r="H7621" s="25">
        <f>INDEX('Appendix 1 - Team Data'!$B$12:$R$112, MATCH(C7621, 'Appendix 1 - Team Data'!$B$12:$B$112,0),4)</f>
        <v>10</v>
      </c>
      <c r="I7621" s="25">
        <f>INDEX('Appendix 1 - Team Data'!$B$12:$R$112, MATCH(D7621, 'Appendix 1 - Team Data'!$B$12:$B$112,0),4)</f>
        <v>0</v>
      </c>
      <c r="J7621" s="25">
        <f t="shared" si="119"/>
        <v>1</v>
      </c>
    </row>
    <row r="7622" spans="2:10">
      <c r="B7622" s="3">
        <v>39099</v>
      </c>
      <c r="C7622" s="10" t="s">
        <v>249</v>
      </c>
      <c r="D7622" s="10" t="s">
        <v>253</v>
      </c>
      <c r="E7622" s="25">
        <v>1</v>
      </c>
      <c r="F7622" s="25">
        <v>2</v>
      </c>
      <c r="G7622" s="10" t="s">
        <v>301</v>
      </c>
      <c r="H7622" s="25">
        <f>INDEX('Appendix 1 - Team Data'!$B$12:$R$112, MATCH(C7622, 'Appendix 1 - Team Data'!$B$12:$B$112,0),4)</f>
        <v>20</v>
      </c>
      <c r="I7622" s="25">
        <f>INDEX('Appendix 1 - Team Data'!$B$12:$R$112, MATCH(D7622, 'Appendix 1 - Team Data'!$B$12:$B$112,0),4)</f>
        <v>20</v>
      </c>
      <c r="J7622" s="25">
        <f t="shared" si="119"/>
        <v>1</v>
      </c>
    </row>
    <row r="7623" spans="2:10">
      <c r="B7623" s="3">
        <v>39100</v>
      </c>
      <c r="C7623" s="10" t="s">
        <v>218</v>
      </c>
      <c r="D7623" s="10" t="s">
        <v>42</v>
      </c>
      <c r="E7623" s="25">
        <v>2</v>
      </c>
      <c r="F7623" s="25">
        <v>1</v>
      </c>
      <c r="G7623" s="10" t="s">
        <v>288</v>
      </c>
      <c r="H7623" s="25">
        <f>INDEX('Appendix 1 - Team Data'!$B$12:$R$112, MATCH(C7623, 'Appendix 1 - Team Data'!$B$12:$B$112,0),4)</f>
        <v>70</v>
      </c>
      <c r="I7623" s="25">
        <f>INDEX('Appendix 1 - Team Data'!$B$12:$R$112, MATCH(D7623, 'Appendix 1 - Team Data'!$B$12:$B$112,0),4)</f>
        <v>80</v>
      </c>
      <c r="J7623" s="25">
        <f t="shared" si="119"/>
        <v>1</v>
      </c>
    </row>
    <row r="7624" spans="2:10">
      <c r="B7624" s="3">
        <v>39100</v>
      </c>
      <c r="C7624" s="10" t="s">
        <v>270</v>
      </c>
      <c r="D7624" s="10" t="s">
        <v>245</v>
      </c>
      <c r="E7624" s="25">
        <v>0</v>
      </c>
      <c r="F7624" s="25">
        <v>1</v>
      </c>
      <c r="G7624" s="10" t="s">
        <v>301</v>
      </c>
      <c r="H7624" s="25">
        <f>INDEX('Appendix 1 - Team Data'!$B$12:$R$112, MATCH(C7624, 'Appendix 1 - Team Data'!$B$12:$B$112,0),4)</f>
        <v>0</v>
      </c>
      <c r="I7624" s="25">
        <f>INDEX('Appendix 1 - Team Data'!$B$12:$R$112, MATCH(D7624, 'Appendix 1 - Team Data'!$B$12:$B$112,0),4)</f>
        <v>30</v>
      </c>
      <c r="J7624" s="25">
        <f t="shared" si="119"/>
        <v>1</v>
      </c>
    </row>
    <row r="7625" spans="2:10">
      <c r="B7625" s="3">
        <v>39102</v>
      </c>
      <c r="C7625" s="10" t="s">
        <v>275</v>
      </c>
      <c r="D7625" s="10" t="s">
        <v>253</v>
      </c>
      <c r="E7625" s="25">
        <v>1</v>
      </c>
      <c r="F7625" s="25">
        <v>2</v>
      </c>
      <c r="G7625" s="10" t="s">
        <v>301</v>
      </c>
      <c r="H7625" s="25">
        <f>INDEX('Appendix 1 - Team Data'!$B$12:$R$112, MATCH(C7625, 'Appendix 1 - Team Data'!$B$12:$B$112,0),4)</f>
        <v>0</v>
      </c>
      <c r="I7625" s="25">
        <f>INDEX('Appendix 1 - Team Data'!$B$12:$R$112, MATCH(D7625, 'Appendix 1 - Team Data'!$B$12:$B$112,0),4)</f>
        <v>20</v>
      </c>
      <c r="J7625" s="25">
        <f t="shared" si="119"/>
        <v>1</v>
      </c>
    </row>
    <row r="7626" spans="2:10">
      <c r="B7626" s="3">
        <v>39105</v>
      </c>
      <c r="C7626" s="10" t="s">
        <v>249</v>
      </c>
      <c r="D7626" s="10" t="s">
        <v>275</v>
      </c>
      <c r="E7626" s="25">
        <v>3</v>
      </c>
      <c r="F7626" s="25">
        <v>2</v>
      </c>
      <c r="G7626" s="10" t="s">
        <v>301</v>
      </c>
      <c r="H7626" s="25">
        <f>INDEX('Appendix 1 - Team Data'!$B$12:$R$112, MATCH(C7626, 'Appendix 1 - Team Data'!$B$12:$B$112,0),4)</f>
        <v>20</v>
      </c>
      <c r="I7626" s="25">
        <f>INDEX('Appendix 1 - Team Data'!$B$12:$R$112, MATCH(D7626, 'Appendix 1 - Team Data'!$B$12:$B$112,0),4)</f>
        <v>0</v>
      </c>
      <c r="J7626" s="25">
        <f t="shared" si="119"/>
        <v>1</v>
      </c>
    </row>
    <row r="7627" spans="2:10">
      <c r="B7627" s="3">
        <v>39106</v>
      </c>
      <c r="C7627" s="10" t="s">
        <v>16</v>
      </c>
      <c r="D7627" s="10" t="s">
        <v>245</v>
      </c>
      <c r="E7627" s="25">
        <v>1</v>
      </c>
      <c r="F7627" s="25">
        <v>0</v>
      </c>
      <c r="G7627" s="10" t="s">
        <v>301</v>
      </c>
      <c r="H7627" s="25">
        <f>INDEX('Appendix 1 - Team Data'!$B$12:$R$112, MATCH(C7627, 'Appendix 1 - Team Data'!$B$12:$B$112,0),4)</f>
        <v>30</v>
      </c>
      <c r="I7627" s="25">
        <f>INDEX('Appendix 1 - Team Data'!$B$12:$R$112, MATCH(D7627, 'Appendix 1 - Team Data'!$B$12:$B$112,0),4)</f>
        <v>30</v>
      </c>
      <c r="J7627" s="25">
        <f t="shared" si="119"/>
        <v>1</v>
      </c>
    </row>
    <row r="7628" spans="2:10">
      <c r="B7628" s="3">
        <v>39109</v>
      </c>
      <c r="C7628" s="10" t="s">
        <v>16</v>
      </c>
      <c r="D7628" s="10" t="s">
        <v>249</v>
      </c>
      <c r="E7628" s="25">
        <v>0</v>
      </c>
      <c r="F7628" s="25">
        <v>1</v>
      </c>
      <c r="G7628" s="10" t="s">
        <v>301</v>
      </c>
      <c r="H7628" s="25">
        <f>INDEX('Appendix 1 - Team Data'!$B$12:$R$112, MATCH(C7628, 'Appendix 1 - Team Data'!$B$12:$B$112,0),4)</f>
        <v>30</v>
      </c>
      <c r="I7628" s="25">
        <f>INDEX('Appendix 1 - Team Data'!$B$12:$R$112, MATCH(D7628, 'Appendix 1 - Team Data'!$B$12:$B$112,0),4)</f>
        <v>20</v>
      </c>
      <c r="J7628" s="25">
        <f t="shared" si="119"/>
        <v>1</v>
      </c>
    </row>
    <row r="7629" spans="2:10">
      <c r="B7629" s="3">
        <v>39112</v>
      </c>
      <c r="C7629" s="10" t="s">
        <v>249</v>
      </c>
      <c r="D7629" s="10" t="s">
        <v>253</v>
      </c>
      <c r="E7629" s="25">
        <v>1</v>
      </c>
      <c r="F7629" s="25">
        <v>0</v>
      </c>
      <c r="G7629" s="10" t="s">
        <v>301</v>
      </c>
      <c r="H7629" s="25">
        <f>INDEX('Appendix 1 - Team Data'!$B$12:$R$112, MATCH(C7629, 'Appendix 1 - Team Data'!$B$12:$B$112,0),4)</f>
        <v>20</v>
      </c>
      <c r="I7629" s="25">
        <f>INDEX('Appendix 1 - Team Data'!$B$12:$R$112, MATCH(D7629, 'Appendix 1 - Team Data'!$B$12:$B$112,0),4)</f>
        <v>20</v>
      </c>
      <c r="J7629" s="25">
        <f t="shared" si="119"/>
        <v>1</v>
      </c>
    </row>
    <row r="7630" spans="2:10">
      <c r="B7630" s="3">
        <v>39119</v>
      </c>
      <c r="C7630" s="10" t="s">
        <v>230</v>
      </c>
      <c r="D7630" s="10" t="s">
        <v>43</v>
      </c>
      <c r="E7630" s="25">
        <v>0</v>
      </c>
      <c r="F7630" s="25">
        <v>1</v>
      </c>
      <c r="G7630" s="10" t="s">
        <v>288</v>
      </c>
      <c r="H7630" s="25">
        <f>INDEX('Appendix 1 - Team Data'!$B$12:$R$112, MATCH(C7630, 'Appendix 1 - Team Data'!$B$12:$B$112,0),4)</f>
        <v>50</v>
      </c>
      <c r="I7630" s="25">
        <f>INDEX('Appendix 1 - Team Data'!$B$12:$R$112, MATCH(D7630, 'Appendix 1 - Team Data'!$B$12:$B$112,0),4)</f>
        <v>70</v>
      </c>
      <c r="J7630" s="25">
        <f t="shared" si="119"/>
        <v>1</v>
      </c>
    </row>
    <row r="7631" spans="2:10">
      <c r="B7631" s="3">
        <v>39119</v>
      </c>
      <c r="C7631" s="10" t="s">
        <v>243</v>
      </c>
      <c r="D7631" s="10" t="s">
        <v>266</v>
      </c>
      <c r="E7631" s="25">
        <v>1</v>
      </c>
      <c r="F7631" s="25">
        <v>0</v>
      </c>
      <c r="G7631" s="10" t="s">
        <v>288</v>
      </c>
      <c r="H7631" s="25">
        <f>INDEX('Appendix 1 - Team Data'!$B$12:$R$112, MATCH(C7631, 'Appendix 1 - Team Data'!$B$12:$B$112,0),4)</f>
        <v>30</v>
      </c>
      <c r="I7631" s="25">
        <f>INDEX('Appendix 1 - Team Data'!$B$12:$R$112, MATCH(D7631, 'Appendix 1 - Team Data'!$B$12:$B$112,0),4)</f>
        <v>10</v>
      </c>
      <c r="J7631" s="25">
        <f t="shared" si="119"/>
        <v>1</v>
      </c>
    </row>
    <row r="7632" spans="2:10">
      <c r="B7632" s="3">
        <v>39120</v>
      </c>
      <c r="C7632" s="10" t="s">
        <v>239</v>
      </c>
      <c r="D7632" s="10" t="s">
        <v>256</v>
      </c>
      <c r="E7632" s="25">
        <v>0</v>
      </c>
      <c r="F7632" s="25">
        <v>1</v>
      </c>
      <c r="G7632" s="10" t="s">
        <v>288</v>
      </c>
      <c r="H7632" s="25">
        <f>INDEX('Appendix 1 - Team Data'!$B$12:$R$112, MATCH(C7632, 'Appendix 1 - Team Data'!$B$12:$B$112,0),4)</f>
        <v>40</v>
      </c>
      <c r="I7632" s="25">
        <f>INDEX('Appendix 1 - Team Data'!$B$12:$R$112, MATCH(D7632, 'Appendix 1 - Team Data'!$B$12:$B$112,0),4)</f>
        <v>20</v>
      </c>
      <c r="J7632" s="25">
        <f t="shared" si="119"/>
        <v>1</v>
      </c>
    </row>
    <row r="7633" spans="2:10">
      <c r="B7633" s="3">
        <v>39120</v>
      </c>
      <c r="C7633" s="10" t="s">
        <v>251</v>
      </c>
      <c r="D7633" s="10" t="s">
        <v>265</v>
      </c>
      <c r="E7633" s="25">
        <v>2</v>
      </c>
      <c r="F7633" s="25">
        <v>1</v>
      </c>
      <c r="G7633" s="10" t="s">
        <v>288</v>
      </c>
      <c r="H7633" s="25">
        <f>INDEX('Appendix 1 - Team Data'!$B$12:$R$112, MATCH(C7633, 'Appendix 1 - Team Data'!$B$12:$B$112,0),4)</f>
        <v>20</v>
      </c>
      <c r="I7633" s="25">
        <f>INDEX('Appendix 1 - Team Data'!$B$12:$R$112, MATCH(D7633, 'Appendix 1 - Team Data'!$B$12:$B$112,0),4)</f>
        <v>10</v>
      </c>
      <c r="J7633" s="25">
        <f t="shared" si="119"/>
        <v>1</v>
      </c>
    </row>
    <row r="7634" spans="2:10">
      <c r="B7634" s="3">
        <v>39120</v>
      </c>
      <c r="C7634" s="10" t="s">
        <v>32</v>
      </c>
      <c r="D7634" s="10" t="s">
        <v>246</v>
      </c>
      <c r="E7634" s="25">
        <v>2</v>
      </c>
      <c r="F7634" s="25">
        <v>1</v>
      </c>
      <c r="G7634" s="10" t="s">
        <v>288</v>
      </c>
      <c r="H7634" s="25">
        <f>INDEX('Appendix 1 - Team Data'!$B$12:$R$112, MATCH(C7634, 'Appendix 1 - Team Data'!$B$12:$B$112,0),4)</f>
        <v>80</v>
      </c>
      <c r="I7634" s="25">
        <f>INDEX('Appendix 1 - Team Data'!$B$12:$R$112, MATCH(D7634, 'Appendix 1 - Team Data'!$B$12:$B$112,0),4)</f>
        <v>30</v>
      </c>
      <c r="J7634" s="25">
        <f t="shared" si="119"/>
        <v>1</v>
      </c>
    </row>
    <row r="7635" spans="2:10">
      <c r="B7635" s="3">
        <v>39120</v>
      </c>
      <c r="C7635" s="10" t="s">
        <v>48</v>
      </c>
      <c r="D7635" s="10" t="s">
        <v>21</v>
      </c>
      <c r="E7635" s="25">
        <v>0</v>
      </c>
      <c r="F7635" s="25">
        <v>1</v>
      </c>
      <c r="G7635" s="10" t="s">
        <v>288</v>
      </c>
      <c r="H7635" s="25">
        <f>INDEX('Appendix 1 - Team Data'!$B$12:$R$112, MATCH(C7635, 'Appendix 1 - Team Data'!$B$12:$B$112,0),4)</f>
        <v>90</v>
      </c>
      <c r="I7635" s="25">
        <f>INDEX('Appendix 1 - Team Data'!$B$12:$R$112, MATCH(D7635, 'Appendix 1 - Team Data'!$B$12:$B$112,0),4)</f>
        <v>90</v>
      </c>
      <c r="J7635" s="25">
        <f t="shared" si="119"/>
        <v>1</v>
      </c>
    </row>
    <row r="7636" spans="2:10">
      <c r="B7636" s="3">
        <v>39120</v>
      </c>
      <c r="C7636" s="10" t="s">
        <v>25</v>
      </c>
      <c r="D7636" s="10" t="s">
        <v>30</v>
      </c>
      <c r="E7636" s="25">
        <v>0</v>
      </c>
      <c r="F7636" s="25">
        <v>1</v>
      </c>
      <c r="G7636" s="10" t="s">
        <v>288</v>
      </c>
      <c r="H7636" s="25">
        <f>INDEX('Appendix 1 - Team Data'!$B$12:$R$112, MATCH(C7636, 'Appendix 1 - Team Data'!$B$12:$B$112,0),4)</f>
        <v>90</v>
      </c>
      <c r="I7636" s="25">
        <f>INDEX('Appendix 1 - Team Data'!$B$12:$R$112, MATCH(D7636, 'Appendix 1 - Team Data'!$B$12:$B$112,0),4)</f>
        <v>90</v>
      </c>
      <c r="J7636" s="25">
        <f t="shared" si="119"/>
        <v>1</v>
      </c>
    </row>
    <row r="7637" spans="2:10">
      <c r="B7637" s="3">
        <v>39120</v>
      </c>
      <c r="C7637" s="10" t="s">
        <v>263</v>
      </c>
      <c r="D7637" s="10" t="s">
        <v>225</v>
      </c>
      <c r="E7637" s="25">
        <v>1</v>
      </c>
      <c r="F7637" s="25">
        <v>0</v>
      </c>
      <c r="G7637" s="10" t="s">
        <v>288</v>
      </c>
      <c r="H7637" s="25">
        <f>INDEX('Appendix 1 - Team Data'!$B$12:$R$112, MATCH(C7637, 'Appendix 1 - Team Data'!$B$12:$B$112,0),4)</f>
        <v>10</v>
      </c>
      <c r="I7637" s="25">
        <f>INDEX('Appendix 1 - Team Data'!$B$12:$R$112, MATCH(D7637, 'Appendix 1 - Team Data'!$B$12:$B$112,0),4)</f>
        <v>60</v>
      </c>
      <c r="J7637" s="25">
        <f t="shared" ref="J7637:J7700" si="120">ABS(F7637-E7637)</f>
        <v>1</v>
      </c>
    </row>
    <row r="7638" spans="2:10">
      <c r="B7638" s="3">
        <v>39120</v>
      </c>
      <c r="C7638" s="10" t="s">
        <v>232</v>
      </c>
      <c r="D7638" s="10" t="s">
        <v>258</v>
      </c>
      <c r="E7638" s="25">
        <v>1</v>
      </c>
      <c r="F7638" s="25">
        <v>0</v>
      </c>
      <c r="G7638" s="10" t="s">
        <v>288</v>
      </c>
      <c r="H7638" s="25">
        <f>INDEX('Appendix 1 - Team Data'!$B$12:$R$112, MATCH(C7638, 'Appendix 1 - Team Data'!$B$12:$B$112,0),4)</f>
        <v>40</v>
      </c>
      <c r="I7638" s="25">
        <f>INDEX('Appendix 1 - Team Data'!$B$12:$R$112, MATCH(D7638, 'Appendix 1 - Team Data'!$B$12:$B$112,0),4)</f>
        <v>20</v>
      </c>
      <c r="J7638" s="25">
        <f t="shared" si="120"/>
        <v>1</v>
      </c>
    </row>
    <row r="7639" spans="2:10">
      <c r="B7639" s="3">
        <v>39120</v>
      </c>
      <c r="C7639" s="10" t="s">
        <v>220</v>
      </c>
      <c r="D7639" s="10" t="s">
        <v>213</v>
      </c>
      <c r="E7639" s="25">
        <v>0</v>
      </c>
      <c r="F7639" s="25">
        <v>1</v>
      </c>
      <c r="G7639" s="10" t="s">
        <v>288</v>
      </c>
      <c r="H7639" s="25">
        <f>INDEX('Appendix 1 - Team Data'!$B$12:$R$112, MATCH(C7639, 'Appendix 1 - Team Data'!$B$12:$B$112,0),4)</f>
        <v>60</v>
      </c>
      <c r="I7639" s="25">
        <f>INDEX('Appendix 1 - Team Data'!$B$12:$R$112, MATCH(D7639, 'Appendix 1 - Team Data'!$B$12:$B$112,0),4)</f>
        <v>80</v>
      </c>
      <c r="J7639" s="25">
        <f t="shared" si="120"/>
        <v>1</v>
      </c>
    </row>
    <row r="7640" spans="2:10">
      <c r="B7640" s="3">
        <v>39126</v>
      </c>
      <c r="C7640" s="10" t="s">
        <v>46</v>
      </c>
      <c r="D7640" s="10" t="s">
        <v>37</v>
      </c>
      <c r="E7640" s="25">
        <v>1</v>
      </c>
      <c r="F7640" s="25">
        <v>0</v>
      </c>
      <c r="G7640" s="10" t="s">
        <v>292</v>
      </c>
      <c r="H7640" s="25">
        <f>INDEX('Appendix 1 - Team Data'!$B$12:$R$112, MATCH(C7640, 'Appendix 1 - Team Data'!$B$12:$B$112,0),4)</f>
        <v>50</v>
      </c>
      <c r="I7640" s="25">
        <f>INDEX('Appendix 1 - Team Data'!$B$12:$R$112, MATCH(D7640, 'Appendix 1 - Team Data'!$B$12:$B$112,0),4)</f>
        <v>60</v>
      </c>
      <c r="J7640" s="25">
        <f t="shared" si="120"/>
        <v>1</v>
      </c>
    </row>
    <row r="7641" spans="2:10">
      <c r="B7641" s="3">
        <v>39131</v>
      </c>
      <c r="C7641" s="10" t="s">
        <v>271</v>
      </c>
      <c r="D7641" s="10" t="s">
        <v>259</v>
      </c>
      <c r="E7641" s="25">
        <v>0</v>
      </c>
      <c r="F7641" s="25">
        <v>1</v>
      </c>
      <c r="G7641" s="10" t="s">
        <v>292</v>
      </c>
      <c r="H7641" s="25">
        <f>INDEX('Appendix 1 - Team Data'!$B$12:$R$112, MATCH(C7641, 'Appendix 1 - Team Data'!$B$12:$B$112,0),4)</f>
        <v>0</v>
      </c>
      <c r="I7641" s="25">
        <f>INDEX('Appendix 1 - Team Data'!$B$12:$R$112, MATCH(D7641, 'Appendix 1 - Team Data'!$B$12:$B$112,0),4)</f>
        <v>10</v>
      </c>
      <c r="J7641" s="25">
        <f t="shared" si="120"/>
        <v>1</v>
      </c>
    </row>
    <row r="7642" spans="2:10">
      <c r="B7642" s="3">
        <v>39165</v>
      </c>
      <c r="C7642" s="10" t="s">
        <v>32</v>
      </c>
      <c r="D7642" s="10" t="s">
        <v>256</v>
      </c>
      <c r="E7642" s="25">
        <v>2</v>
      </c>
      <c r="F7642" s="25">
        <v>1</v>
      </c>
      <c r="G7642" s="10" t="s">
        <v>293</v>
      </c>
      <c r="H7642" s="25">
        <f>INDEX('Appendix 1 - Team Data'!$B$12:$R$112, MATCH(C7642, 'Appendix 1 - Team Data'!$B$12:$B$112,0),4)</f>
        <v>80</v>
      </c>
      <c r="I7642" s="25">
        <f>INDEX('Appendix 1 - Team Data'!$B$12:$R$112, MATCH(D7642, 'Appendix 1 - Team Data'!$B$12:$B$112,0),4)</f>
        <v>20</v>
      </c>
      <c r="J7642" s="25">
        <f t="shared" si="120"/>
        <v>1</v>
      </c>
    </row>
    <row r="7643" spans="2:10">
      <c r="B7643" s="3">
        <v>39165</v>
      </c>
      <c r="C7643" s="10" t="s">
        <v>221</v>
      </c>
      <c r="D7643" s="10" t="s">
        <v>214</v>
      </c>
      <c r="E7643" s="25">
        <v>1</v>
      </c>
      <c r="F7643" s="25">
        <v>0</v>
      </c>
      <c r="G7643" s="10" t="s">
        <v>293</v>
      </c>
      <c r="H7643" s="25">
        <f>INDEX('Appendix 1 - Team Data'!$B$12:$R$112, MATCH(C7643, 'Appendix 1 - Team Data'!$B$12:$B$112,0),4)</f>
        <v>60</v>
      </c>
      <c r="I7643" s="25">
        <f>INDEX('Appendix 1 - Team Data'!$B$12:$R$112, MATCH(D7643, 'Appendix 1 - Team Data'!$B$12:$B$112,0),4)</f>
        <v>70</v>
      </c>
      <c r="J7643" s="25">
        <f t="shared" si="120"/>
        <v>1</v>
      </c>
    </row>
    <row r="7644" spans="2:10">
      <c r="B7644" s="3">
        <v>39165</v>
      </c>
      <c r="C7644" s="10" t="s">
        <v>235</v>
      </c>
      <c r="D7644" s="10" t="s">
        <v>236</v>
      </c>
      <c r="E7644" s="25">
        <v>2</v>
      </c>
      <c r="F7644" s="25">
        <v>1</v>
      </c>
      <c r="G7644" s="10" t="s">
        <v>288</v>
      </c>
      <c r="H7644" s="25">
        <f>INDEX('Appendix 1 - Team Data'!$B$12:$R$112, MATCH(C7644, 'Appendix 1 - Team Data'!$B$12:$B$112,0),4)</f>
        <v>40</v>
      </c>
      <c r="I7644" s="25">
        <f>INDEX('Appendix 1 - Team Data'!$B$12:$R$112, MATCH(D7644, 'Appendix 1 - Team Data'!$B$12:$B$112,0),4)</f>
        <v>40</v>
      </c>
      <c r="J7644" s="25">
        <f t="shared" si="120"/>
        <v>1</v>
      </c>
    </row>
    <row r="7645" spans="2:10">
      <c r="B7645" s="3">
        <v>39165</v>
      </c>
      <c r="C7645" s="10" t="s">
        <v>33</v>
      </c>
      <c r="D7645" s="10" t="s">
        <v>269</v>
      </c>
      <c r="E7645" s="25">
        <v>1</v>
      </c>
      <c r="F7645" s="25">
        <v>0</v>
      </c>
      <c r="G7645" s="10" t="s">
        <v>291</v>
      </c>
      <c r="H7645" s="25">
        <f>INDEX('Appendix 1 - Team Data'!$B$12:$R$112, MATCH(C7645, 'Appendix 1 - Team Data'!$B$12:$B$112,0),4)</f>
        <v>50</v>
      </c>
      <c r="I7645" s="25">
        <f>INDEX('Appendix 1 - Team Data'!$B$12:$R$112, MATCH(D7645, 'Appendix 1 - Team Data'!$B$12:$B$112,0),4)</f>
        <v>0</v>
      </c>
      <c r="J7645" s="25">
        <f t="shared" si="120"/>
        <v>1</v>
      </c>
    </row>
    <row r="7646" spans="2:10">
      <c r="B7646" s="3">
        <v>39165</v>
      </c>
      <c r="C7646" s="10" t="s">
        <v>270</v>
      </c>
      <c r="D7646" s="10" t="s">
        <v>23</v>
      </c>
      <c r="E7646" s="25">
        <v>0</v>
      </c>
      <c r="F7646" s="25">
        <v>1</v>
      </c>
      <c r="G7646" s="10" t="s">
        <v>288</v>
      </c>
      <c r="H7646" s="25">
        <f>INDEX('Appendix 1 - Team Data'!$B$12:$R$112, MATCH(C7646, 'Appendix 1 - Team Data'!$B$12:$B$112,0),4)</f>
        <v>0</v>
      </c>
      <c r="I7646" s="25">
        <f>INDEX('Appendix 1 - Team Data'!$B$12:$R$112, MATCH(D7646, 'Appendix 1 - Team Data'!$B$12:$B$112,0),4)</f>
        <v>70</v>
      </c>
      <c r="J7646" s="25">
        <f t="shared" si="120"/>
        <v>1</v>
      </c>
    </row>
    <row r="7647" spans="2:10">
      <c r="B7647" s="3">
        <v>39165</v>
      </c>
      <c r="C7647" s="10" t="s">
        <v>222</v>
      </c>
      <c r="D7647" s="10" t="s">
        <v>263</v>
      </c>
      <c r="E7647" s="25">
        <v>2</v>
      </c>
      <c r="F7647" s="25">
        <v>1</v>
      </c>
      <c r="G7647" s="10" t="s">
        <v>293</v>
      </c>
      <c r="H7647" s="25">
        <f>INDEX('Appendix 1 - Team Data'!$B$12:$R$112, MATCH(C7647, 'Appendix 1 - Team Data'!$B$12:$B$112,0),4)</f>
        <v>60</v>
      </c>
      <c r="I7647" s="25">
        <f>INDEX('Appendix 1 - Team Data'!$B$12:$R$112, MATCH(D7647, 'Appendix 1 - Team Data'!$B$12:$B$112,0),4)</f>
        <v>10</v>
      </c>
      <c r="J7647" s="25">
        <f t="shared" si="120"/>
        <v>1</v>
      </c>
    </row>
    <row r="7648" spans="2:10">
      <c r="B7648" s="3">
        <v>39165</v>
      </c>
      <c r="C7648" s="10" t="s">
        <v>21</v>
      </c>
      <c r="D7648" s="10" t="s">
        <v>28</v>
      </c>
      <c r="E7648" s="25">
        <v>2</v>
      </c>
      <c r="F7648" s="25">
        <v>1</v>
      </c>
      <c r="G7648" s="10" t="s">
        <v>293</v>
      </c>
      <c r="H7648" s="25">
        <f>INDEX('Appendix 1 - Team Data'!$B$12:$R$112, MATCH(C7648, 'Appendix 1 - Team Data'!$B$12:$B$112,0),4)</f>
        <v>90</v>
      </c>
      <c r="I7648" s="25">
        <f>INDEX('Appendix 1 - Team Data'!$B$12:$R$112, MATCH(D7648, 'Appendix 1 - Team Data'!$B$12:$B$112,0),4)</f>
        <v>80</v>
      </c>
      <c r="J7648" s="25">
        <f t="shared" si="120"/>
        <v>1</v>
      </c>
    </row>
    <row r="7649" spans="2:10">
      <c r="B7649" s="3">
        <v>39166</v>
      </c>
      <c r="C7649" s="10" t="s">
        <v>41</v>
      </c>
      <c r="D7649" s="10" t="s">
        <v>215</v>
      </c>
      <c r="E7649" s="25">
        <v>2</v>
      </c>
      <c r="F7649" s="25">
        <v>1</v>
      </c>
      <c r="G7649" s="10" t="s">
        <v>288</v>
      </c>
      <c r="H7649" s="25">
        <f>INDEX('Appendix 1 - Team Data'!$B$12:$R$112, MATCH(C7649, 'Appendix 1 - Team Data'!$B$12:$B$112,0),4)</f>
        <v>80</v>
      </c>
      <c r="I7649" s="25">
        <f>INDEX('Appendix 1 - Team Data'!$B$12:$R$112, MATCH(D7649, 'Appendix 1 - Team Data'!$B$12:$B$112,0),4)</f>
        <v>70</v>
      </c>
      <c r="J7649" s="25">
        <f t="shared" si="120"/>
        <v>1</v>
      </c>
    </row>
    <row r="7650" spans="2:10">
      <c r="B7650" s="3">
        <v>39168</v>
      </c>
      <c r="C7650" s="10" t="s">
        <v>35</v>
      </c>
      <c r="D7650" s="10" t="s">
        <v>234</v>
      </c>
      <c r="E7650" s="25">
        <v>1</v>
      </c>
      <c r="F7650" s="25">
        <v>0</v>
      </c>
      <c r="G7650" s="10" t="s">
        <v>288</v>
      </c>
      <c r="H7650" s="25">
        <f>INDEX('Appendix 1 - Team Data'!$B$12:$R$112, MATCH(C7650, 'Appendix 1 - Team Data'!$B$12:$B$112,0),4)</f>
        <v>90</v>
      </c>
      <c r="I7650" s="25">
        <f>INDEX('Appendix 1 - Team Data'!$B$12:$R$112, MATCH(D7650, 'Appendix 1 - Team Data'!$B$12:$B$112,0),4)</f>
        <v>40</v>
      </c>
      <c r="J7650" s="25">
        <f t="shared" si="120"/>
        <v>1</v>
      </c>
    </row>
    <row r="7651" spans="2:10">
      <c r="B7651" s="3">
        <v>39169</v>
      </c>
      <c r="C7651" s="10" t="s">
        <v>25</v>
      </c>
      <c r="D7651" s="10" t="s">
        <v>226</v>
      </c>
      <c r="E7651" s="25">
        <v>1</v>
      </c>
      <c r="F7651" s="25">
        <v>0</v>
      </c>
      <c r="G7651" s="10" t="s">
        <v>288</v>
      </c>
      <c r="H7651" s="25">
        <f>INDEX('Appendix 1 - Team Data'!$B$12:$R$112, MATCH(C7651, 'Appendix 1 - Team Data'!$B$12:$B$112,0),4)</f>
        <v>90</v>
      </c>
      <c r="I7651" s="25">
        <f>INDEX('Appendix 1 - Team Data'!$B$12:$R$112, MATCH(D7651, 'Appendix 1 - Team Data'!$B$12:$B$112,0),4)</f>
        <v>60</v>
      </c>
      <c r="J7651" s="25">
        <f t="shared" si="120"/>
        <v>1</v>
      </c>
    </row>
    <row r="7652" spans="2:10">
      <c r="B7652" s="3">
        <v>39169</v>
      </c>
      <c r="C7652" s="10" t="s">
        <v>40</v>
      </c>
      <c r="D7652" s="10" t="s">
        <v>28</v>
      </c>
      <c r="E7652" s="25">
        <v>0</v>
      </c>
      <c r="F7652" s="25">
        <v>1</v>
      </c>
      <c r="G7652" s="10" t="s">
        <v>288</v>
      </c>
      <c r="H7652" s="25">
        <f>INDEX('Appendix 1 - Team Data'!$B$12:$R$112, MATCH(C7652, 'Appendix 1 - Team Data'!$B$12:$B$112,0),4)</f>
        <v>90</v>
      </c>
      <c r="I7652" s="25">
        <f>INDEX('Appendix 1 - Team Data'!$B$12:$R$112, MATCH(D7652, 'Appendix 1 - Team Data'!$B$12:$B$112,0),4)</f>
        <v>80</v>
      </c>
      <c r="J7652" s="25">
        <f t="shared" si="120"/>
        <v>1</v>
      </c>
    </row>
    <row r="7653" spans="2:10">
      <c r="B7653" s="3">
        <v>39169</v>
      </c>
      <c r="C7653" s="10" t="s">
        <v>221</v>
      </c>
      <c r="D7653" s="10" t="s">
        <v>216</v>
      </c>
      <c r="E7653" s="25">
        <v>1</v>
      </c>
      <c r="F7653" s="25">
        <v>0</v>
      </c>
      <c r="G7653" s="10" t="s">
        <v>293</v>
      </c>
      <c r="H7653" s="25">
        <f>INDEX('Appendix 1 - Team Data'!$B$12:$R$112, MATCH(C7653, 'Appendix 1 - Team Data'!$B$12:$B$112,0),4)</f>
        <v>60</v>
      </c>
      <c r="I7653" s="25">
        <f>INDEX('Appendix 1 - Team Data'!$B$12:$R$112, MATCH(D7653, 'Appendix 1 - Team Data'!$B$12:$B$112,0),4)</f>
        <v>70</v>
      </c>
      <c r="J7653" s="25">
        <f t="shared" si="120"/>
        <v>1</v>
      </c>
    </row>
    <row r="7654" spans="2:10">
      <c r="B7654" s="3">
        <v>39169</v>
      </c>
      <c r="C7654" s="10" t="s">
        <v>229</v>
      </c>
      <c r="D7654" s="10" t="s">
        <v>42</v>
      </c>
      <c r="E7654" s="25">
        <v>2</v>
      </c>
      <c r="F7654" s="25">
        <v>1</v>
      </c>
      <c r="G7654" s="10" t="s">
        <v>293</v>
      </c>
      <c r="H7654" s="25">
        <f>INDEX('Appendix 1 - Team Data'!$B$12:$R$112, MATCH(C7654, 'Appendix 1 - Team Data'!$B$12:$B$112,0),4)</f>
        <v>50</v>
      </c>
      <c r="I7654" s="25">
        <f>INDEX('Appendix 1 - Team Data'!$B$12:$R$112, MATCH(D7654, 'Appendix 1 - Team Data'!$B$12:$B$112,0),4)</f>
        <v>80</v>
      </c>
      <c r="J7654" s="25">
        <f t="shared" si="120"/>
        <v>1</v>
      </c>
    </row>
    <row r="7655" spans="2:10">
      <c r="B7655" s="3">
        <v>39169</v>
      </c>
      <c r="C7655" s="10" t="s">
        <v>50</v>
      </c>
      <c r="D7655" s="10" t="s">
        <v>264</v>
      </c>
      <c r="E7655" s="25">
        <v>1</v>
      </c>
      <c r="F7655" s="25">
        <v>0</v>
      </c>
      <c r="G7655" s="10" t="s">
        <v>293</v>
      </c>
      <c r="H7655" s="25">
        <f>INDEX('Appendix 1 - Team Data'!$B$12:$R$112, MATCH(C7655, 'Appendix 1 - Team Data'!$B$12:$B$112,0),4)</f>
        <v>80</v>
      </c>
      <c r="I7655" s="25">
        <f>INDEX('Appendix 1 - Team Data'!$B$12:$R$112, MATCH(D7655, 'Appendix 1 - Team Data'!$B$12:$B$112,0),4)</f>
        <v>10</v>
      </c>
      <c r="J7655" s="25">
        <f t="shared" si="120"/>
        <v>1</v>
      </c>
    </row>
    <row r="7656" spans="2:10">
      <c r="B7656" s="3">
        <v>39169</v>
      </c>
      <c r="C7656" s="10" t="s">
        <v>232</v>
      </c>
      <c r="D7656" s="10" t="s">
        <v>212</v>
      </c>
      <c r="E7656" s="25">
        <v>0</v>
      </c>
      <c r="F7656" s="25">
        <v>1</v>
      </c>
      <c r="G7656" s="10" t="s">
        <v>293</v>
      </c>
      <c r="H7656" s="25">
        <f>INDEX('Appendix 1 - Team Data'!$B$12:$R$112, MATCH(C7656, 'Appendix 1 - Team Data'!$B$12:$B$112,0),4)</f>
        <v>40</v>
      </c>
      <c r="I7656" s="25">
        <f>INDEX('Appendix 1 - Team Data'!$B$12:$R$112, MATCH(D7656, 'Appendix 1 - Team Data'!$B$12:$B$112,0),4)</f>
        <v>80</v>
      </c>
      <c r="J7656" s="25">
        <f t="shared" si="120"/>
        <v>1</v>
      </c>
    </row>
    <row r="7657" spans="2:10">
      <c r="B7657" s="3">
        <v>39169</v>
      </c>
      <c r="C7657" s="10" t="s">
        <v>250</v>
      </c>
      <c r="D7657" s="10" t="s">
        <v>227</v>
      </c>
      <c r="E7657" s="25">
        <v>0</v>
      </c>
      <c r="F7657" s="25">
        <v>1</v>
      </c>
      <c r="G7657" s="10" t="s">
        <v>288</v>
      </c>
      <c r="H7657" s="25">
        <f>INDEX('Appendix 1 - Team Data'!$B$12:$R$112, MATCH(C7657, 'Appendix 1 - Team Data'!$B$12:$B$112,0),4)</f>
        <v>20</v>
      </c>
      <c r="I7657" s="25">
        <f>INDEX('Appendix 1 - Team Data'!$B$12:$R$112, MATCH(D7657, 'Appendix 1 - Team Data'!$B$12:$B$112,0),4)</f>
        <v>50</v>
      </c>
      <c r="J7657" s="25">
        <f t="shared" si="120"/>
        <v>1</v>
      </c>
    </row>
    <row r="7658" spans="2:10">
      <c r="B7658" s="3">
        <v>39169</v>
      </c>
      <c r="C7658" s="10" t="s">
        <v>21</v>
      </c>
      <c r="D7658" s="10" t="s">
        <v>31</v>
      </c>
      <c r="E7658" s="25">
        <v>1</v>
      </c>
      <c r="F7658" s="25">
        <v>0</v>
      </c>
      <c r="G7658" s="10" t="s">
        <v>293</v>
      </c>
      <c r="H7658" s="25">
        <f>INDEX('Appendix 1 - Team Data'!$B$12:$R$112, MATCH(C7658, 'Appendix 1 - Team Data'!$B$12:$B$112,0),4)</f>
        <v>90</v>
      </c>
      <c r="I7658" s="25">
        <f>INDEX('Appendix 1 - Team Data'!$B$12:$R$112, MATCH(D7658, 'Appendix 1 - Team Data'!$B$12:$B$112,0),4)</f>
        <v>70</v>
      </c>
      <c r="J7658" s="25">
        <f t="shared" si="120"/>
        <v>1</v>
      </c>
    </row>
    <row r="7659" spans="2:10">
      <c r="B7659" s="3">
        <v>39189</v>
      </c>
      <c r="C7659" s="10" t="s">
        <v>271</v>
      </c>
      <c r="D7659" s="10" t="s">
        <v>262</v>
      </c>
      <c r="E7659" s="25">
        <v>0</v>
      </c>
      <c r="F7659" s="25">
        <v>1</v>
      </c>
      <c r="G7659" s="10" t="s">
        <v>288</v>
      </c>
      <c r="H7659" s="25">
        <f>INDEX('Appendix 1 - Team Data'!$B$12:$R$112, MATCH(C7659, 'Appendix 1 - Team Data'!$B$12:$B$112,0),4)</f>
        <v>0</v>
      </c>
      <c r="I7659" s="25">
        <f>INDEX('Appendix 1 - Team Data'!$B$12:$R$112, MATCH(D7659, 'Appendix 1 - Team Data'!$B$12:$B$112,0),4)</f>
        <v>10</v>
      </c>
      <c r="J7659" s="25">
        <f t="shared" si="120"/>
        <v>1</v>
      </c>
    </row>
    <row r="7660" spans="2:10">
      <c r="B7660" s="3">
        <v>39227</v>
      </c>
      <c r="C7660" s="10" t="s">
        <v>220</v>
      </c>
      <c r="D7660" s="10" t="s">
        <v>237</v>
      </c>
      <c r="E7660" s="25">
        <v>2</v>
      </c>
      <c r="F7660" s="25">
        <v>1</v>
      </c>
      <c r="G7660" s="10" t="s">
        <v>288</v>
      </c>
      <c r="H7660" s="25">
        <f>INDEX('Appendix 1 - Team Data'!$B$12:$R$112, MATCH(C7660, 'Appendix 1 - Team Data'!$B$12:$B$112,0),4)</f>
        <v>60</v>
      </c>
      <c r="I7660" s="25">
        <f>INDEX('Appendix 1 - Team Data'!$B$12:$R$112, MATCH(D7660, 'Appendix 1 - Team Data'!$B$12:$B$112,0),4)</f>
        <v>40</v>
      </c>
      <c r="J7660" s="25">
        <f t="shared" si="120"/>
        <v>1</v>
      </c>
    </row>
    <row r="7661" spans="2:10">
      <c r="B7661" s="3">
        <v>39232</v>
      </c>
      <c r="C7661" s="10" t="s">
        <v>226</v>
      </c>
      <c r="D7661" s="10" t="s">
        <v>222</v>
      </c>
      <c r="E7661" s="25">
        <v>0</v>
      </c>
      <c r="F7661" s="25">
        <v>1</v>
      </c>
      <c r="G7661" s="10" t="s">
        <v>288</v>
      </c>
      <c r="H7661" s="25">
        <f>INDEX('Appendix 1 - Team Data'!$B$12:$R$112, MATCH(C7661, 'Appendix 1 - Team Data'!$B$12:$B$112,0),4)</f>
        <v>60</v>
      </c>
      <c r="I7661" s="25">
        <f>INDEX('Appendix 1 - Team Data'!$B$12:$R$112, MATCH(D7661, 'Appendix 1 - Team Data'!$B$12:$B$112,0),4)</f>
        <v>60</v>
      </c>
      <c r="J7661" s="25">
        <f t="shared" si="120"/>
        <v>1</v>
      </c>
    </row>
    <row r="7662" spans="2:10">
      <c r="B7662" s="3">
        <v>39235</v>
      </c>
      <c r="C7662" s="10" t="s">
        <v>26</v>
      </c>
      <c r="D7662" s="10" t="s">
        <v>18</v>
      </c>
      <c r="E7662" s="25">
        <v>1</v>
      </c>
      <c r="F7662" s="25">
        <v>2</v>
      </c>
      <c r="G7662" s="10" t="s">
        <v>288</v>
      </c>
      <c r="H7662" s="25">
        <f>INDEX('Appendix 1 - Team Data'!$B$12:$R$112, MATCH(C7662, 'Appendix 1 - Team Data'!$B$12:$B$112,0),4)</f>
        <v>60</v>
      </c>
      <c r="I7662" s="25">
        <f>INDEX('Appendix 1 - Team Data'!$B$12:$R$112, MATCH(D7662, 'Appendix 1 - Team Data'!$B$12:$B$112,0),4)</f>
        <v>80</v>
      </c>
      <c r="J7662" s="25">
        <f t="shared" si="120"/>
        <v>1</v>
      </c>
    </row>
    <row r="7663" spans="2:10">
      <c r="B7663" s="3">
        <v>39235</v>
      </c>
      <c r="C7663" s="10" t="s">
        <v>45</v>
      </c>
      <c r="D7663" s="10" t="s">
        <v>20</v>
      </c>
      <c r="E7663" s="25">
        <v>1</v>
      </c>
      <c r="F7663" s="25">
        <v>2</v>
      </c>
      <c r="G7663" s="10" t="s">
        <v>293</v>
      </c>
      <c r="H7663" s="25">
        <f>INDEX('Appendix 1 - Team Data'!$B$12:$R$112, MATCH(C7663, 'Appendix 1 - Team Data'!$B$12:$B$112,0),4)</f>
        <v>90</v>
      </c>
      <c r="I7663" s="25">
        <f>INDEX('Appendix 1 - Team Data'!$B$12:$R$112, MATCH(D7663, 'Appendix 1 - Team Data'!$B$12:$B$112,0),4)</f>
        <v>90</v>
      </c>
      <c r="J7663" s="25">
        <f t="shared" si="120"/>
        <v>1</v>
      </c>
    </row>
    <row r="7664" spans="2:10">
      <c r="B7664" s="3">
        <v>39235</v>
      </c>
      <c r="C7664" s="10" t="s">
        <v>258</v>
      </c>
      <c r="D7664" s="10" t="s">
        <v>32</v>
      </c>
      <c r="E7664" s="25">
        <v>0</v>
      </c>
      <c r="F7664" s="25">
        <v>1</v>
      </c>
      <c r="G7664" s="10" t="s">
        <v>293</v>
      </c>
      <c r="H7664" s="25">
        <f>INDEX('Appendix 1 - Team Data'!$B$12:$R$112, MATCH(C7664, 'Appendix 1 - Team Data'!$B$12:$B$112,0),4)</f>
        <v>20</v>
      </c>
      <c r="I7664" s="25">
        <f>INDEX('Appendix 1 - Team Data'!$B$12:$R$112, MATCH(D7664, 'Appendix 1 - Team Data'!$B$12:$B$112,0),4)</f>
        <v>80</v>
      </c>
      <c r="J7664" s="25">
        <f t="shared" si="120"/>
        <v>1</v>
      </c>
    </row>
    <row r="7665" spans="2:10">
      <c r="B7665" s="3">
        <v>39235</v>
      </c>
      <c r="C7665" s="10" t="s">
        <v>256</v>
      </c>
      <c r="D7665" s="10" t="s">
        <v>252</v>
      </c>
      <c r="E7665" s="25">
        <v>1</v>
      </c>
      <c r="F7665" s="25">
        <v>2</v>
      </c>
      <c r="G7665" s="10" t="s">
        <v>293</v>
      </c>
      <c r="H7665" s="25">
        <f>INDEX('Appendix 1 - Team Data'!$B$12:$R$112, MATCH(C7665, 'Appendix 1 - Team Data'!$B$12:$B$112,0),4)</f>
        <v>20</v>
      </c>
      <c r="I7665" s="25">
        <f>INDEX('Appendix 1 - Team Data'!$B$12:$R$112, MATCH(D7665, 'Appendix 1 - Team Data'!$B$12:$B$112,0),4)</f>
        <v>20</v>
      </c>
      <c r="J7665" s="25">
        <f t="shared" si="120"/>
        <v>1</v>
      </c>
    </row>
    <row r="7666" spans="2:10">
      <c r="B7666" s="3">
        <v>39235</v>
      </c>
      <c r="C7666" s="10" t="s">
        <v>232</v>
      </c>
      <c r="D7666" s="10" t="s">
        <v>228</v>
      </c>
      <c r="E7666" s="25">
        <v>1</v>
      </c>
      <c r="F7666" s="25">
        <v>2</v>
      </c>
      <c r="G7666" s="10" t="s">
        <v>293</v>
      </c>
      <c r="H7666" s="25">
        <f>INDEX('Appendix 1 - Team Data'!$B$12:$R$112, MATCH(C7666, 'Appendix 1 - Team Data'!$B$12:$B$112,0),4)</f>
        <v>40</v>
      </c>
      <c r="I7666" s="25">
        <f>INDEX('Appendix 1 - Team Data'!$B$12:$R$112, MATCH(D7666, 'Appendix 1 - Team Data'!$B$12:$B$112,0),4)</f>
        <v>50</v>
      </c>
      <c r="J7666" s="25">
        <f t="shared" si="120"/>
        <v>1</v>
      </c>
    </row>
    <row r="7667" spans="2:10">
      <c r="B7667" s="3">
        <v>39235</v>
      </c>
      <c r="C7667" s="10" t="s">
        <v>269</v>
      </c>
      <c r="D7667" s="10" t="s">
        <v>33</v>
      </c>
      <c r="E7667" s="25">
        <v>2</v>
      </c>
      <c r="F7667" s="25">
        <v>1</v>
      </c>
      <c r="G7667" s="10" t="s">
        <v>291</v>
      </c>
      <c r="H7667" s="25">
        <f>INDEX('Appendix 1 - Team Data'!$B$12:$R$112, MATCH(C7667, 'Appendix 1 - Team Data'!$B$12:$B$112,0),4)</f>
        <v>0</v>
      </c>
      <c r="I7667" s="25">
        <f>INDEX('Appendix 1 - Team Data'!$B$12:$R$112, MATCH(D7667, 'Appendix 1 - Team Data'!$B$12:$B$112,0),4)</f>
        <v>50</v>
      </c>
      <c r="J7667" s="25">
        <f t="shared" si="120"/>
        <v>1</v>
      </c>
    </row>
    <row r="7668" spans="2:10">
      <c r="B7668" s="3">
        <v>39236</v>
      </c>
      <c r="C7668" s="10" t="s">
        <v>52</v>
      </c>
      <c r="D7668" s="10" t="s">
        <v>235</v>
      </c>
      <c r="E7668" s="25">
        <v>1</v>
      </c>
      <c r="F7668" s="25">
        <v>0</v>
      </c>
      <c r="G7668" s="10" t="s">
        <v>308</v>
      </c>
      <c r="H7668" s="25">
        <f>INDEX('Appendix 1 - Team Data'!$B$12:$R$112, MATCH(C7668, 'Appendix 1 - Team Data'!$B$12:$B$112,0),4)</f>
        <v>90</v>
      </c>
      <c r="I7668" s="25">
        <f>INDEX('Appendix 1 - Team Data'!$B$12:$R$112, MATCH(D7668, 'Appendix 1 - Team Data'!$B$12:$B$112,0),4)</f>
        <v>40</v>
      </c>
      <c r="J7668" s="25">
        <f t="shared" si="120"/>
        <v>1</v>
      </c>
    </row>
    <row r="7669" spans="2:10">
      <c r="B7669" s="3">
        <v>39236</v>
      </c>
      <c r="C7669" s="10" t="s">
        <v>218</v>
      </c>
      <c r="D7669" s="10" t="s">
        <v>27</v>
      </c>
      <c r="E7669" s="25">
        <v>1</v>
      </c>
      <c r="F7669" s="25">
        <v>2</v>
      </c>
      <c r="G7669" s="10" t="s">
        <v>288</v>
      </c>
      <c r="H7669" s="25">
        <f>INDEX('Appendix 1 - Team Data'!$B$12:$R$112, MATCH(C7669, 'Appendix 1 - Team Data'!$B$12:$B$112,0),4)</f>
        <v>70</v>
      </c>
      <c r="I7669" s="25">
        <f>INDEX('Appendix 1 - Team Data'!$B$12:$R$112, MATCH(D7669, 'Appendix 1 - Team Data'!$B$12:$B$112,0),4)</f>
        <v>80</v>
      </c>
      <c r="J7669" s="25">
        <f t="shared" si="120"/>
        <v>1</v>
      </c>
    </row>
    <row r="7670" spans="2:10">
      <c r="B7670" s="3">
        <v>39238</v>
      </c>
      <c r="C7670" s="10" t="s">
        <v>251</v>
      </c>
      <c r="D7670" s="10" t="s">
        <v>30</v>
      </c>
      <c r="E7670" s="25">
        <v>3</v>
      </c>
      <c r="F7670" s="25">
        <v>4</v>
      </c>
      <c r="G7670" s="10" t="s">
        <v>288</v>
      </c>
      <c r="H7670" s="25">
        <f>INDEX('Appendix 1 - Team Data'!$B$12:$R$112, MATCH(C7670, 'Appendix 1 - Team Data'!$B$12:$B$112,0),4)</f>
        <v>20</v>
      </c>
      <c r="I7670" s="25">
        <f>INDEX('Appendix 1 - Team Data'!$B$12:$R$112, MATCH(D7670, 'Appendix 1 - Team Data'!$B$12:$B$112,0),4)</f>
        <v>90</v>
      </c>
      <c r="J7670" s="25">
        <f t="shared" si="120"/>
        <v>1</v>
      </c>
    </row>
    <row r="7671" spans="2:10">
      <c r="B7671" s="3">
        <v>39238</v>
      </c>
      <c r="C7671" s="10" t="s">
        <v>247</v>
      </c>
      <c r="D7671" s="10" t="s">
        <v>213</v>
      </c>
      <c r="E7671" s="25">
        <v>0</v>
      </c>
      <c r="F7671" s="25">
        <v>1</v>
      </c>
      <c r="G7671" s="10" t="s">
        <v>288</v>
      </c>
      <c r="H7671" s="25">
        <f>INDEX('Appendix 1 - Team Data'!$B$12:$R$112, MATCH(C7671, 'Appendix 1 - Team Data'!$B$12:$B$112,0),4)</f>
        <v>30</v>
      </c>
      <c r="I7671" s="25">
        <f>INDEX('Appendix 1 - Team Data'!$B$12:$R$112, MATCH(D7671, 'Appendix 1 - Team Data'!$B$12:$B$112,0),4)</f>
        <v>80</v>
      </c>
      <c r="J7671" s="25">
        <f t="shared" si="120"/>
        <v>1</v>
      </c>
    </row>
    <row r="7672" spans="2:10">
      <c r="B7672" s="3">
        <v>39238</v>
      </c>
      <c r="C7672" s="10" t="s">
        <v>41</v>
      </c>
      <c r="D7672" s="10" t="s">
        <v>215</v>
      </c>
      <c r="E7672" s="25">
        <v>0</v>
      </c>
      <c r="F7672" s="25">
        <v>1</v>
      </c>
      <c r="G7672" s="10" t="s">
        <v>288</v>
      </c>
      <c r="H7672" s="25">
        <f>INDEX('Appendix 1 - Team Data'!$B$12:$R$112, MATCH(C7672, 'Appendix 1 - Team Data'!$B$12:$B$112,0),4)</f>
        <v>80</v>
      </c>
      <c r="I7672" s="25">
        <f>INDEX('Appendix 1 - Team Data'!$B$12:$R$112, MATCH(D7672, 'Appendix 1 - Team Data'!$B$12:$B$112,0),4)</f>
        <v>70</v>
      </c>
      <c r="J7672" s="25">
        <f t="shared" si="120"/>
        <v>1</v>
      </c>
    </row>
    <row r="7673" spans="2:10">
      <c r="B7673" s="3">
        <v>39239</v>
      </c>
      <c r="C7673" s="10" t="s">
        <v>264</v>
      </c>
      <c r="D7673" s="10" t="s">
        <v>50</v>
      </c>
      <c r="E7673" s="25">
        <v>1</v>
      </c>
      <c r="F7673" s="25">
        <v>0</v>
      </c>
      <c r="G7673" s="10" t="s">
        <v>293</v>
      </c>
      <c r="H7673" s="25">
        <f>INDEX('Appendix 1 - Team Data'!$B$12:$R$112, MATCH(C7673, 'Appendix 1 - Team Data'!$B$12:$B$112,0),4)</f>
        <v>10</v>
      </c>
      <c r="I7673" s="25">
        <f>INDEX('Appendix 1 - Team Data'!$B$12:$R$112, MATCH(D7673, 'Appendix 1 - Team Data'!$B$12:$B$112,0),4)</f>
        <v>80</v>
      </c>
      <c r="J7673" s="25">
        <f t="shared" si="120"/>
        <v>1</v>
      </c>
    </row>
    <row r="7674" spans="2:10">
      <c r="B7674" s="3">
        <v>39239</v>
      </c>
      <c r="C7674" s="10" t="s">
        <v>233</v>
      </c>
      <c r="D7674" s="10" t="s">
        <v>261</v>
      </c>
      <c r="E7674" s="25">
        <v>2</v>
      </c>
      <c r="F7674" s="25">
        <v>1</v>
      </c>
      <c r="G7674" s="10" t="s">
        <v>293</v>
      </c>
      <c r="H7674" s="25">
        <f>INDEX('Appendix 1 - Team Data'!$B$12:$R$112, MATCH(C7674, 'Appendix 1 - Team Data'!$B$12:$B$112,0),4)</f>
        <v>40</v>
      </c>
      <c r="I7674" s="25">
        <f>INDEX('Appendix 1 - Team Data'!$B$12:$R$112, MATCH(D7674, 'Appendix 1 - Team Data'!$B$12:$B$112,0),4)</f>
        <v>10</v>
      </c>
      <c r="J7674" s="25">
        <f t="shared" si="120"/>
        <v>1</v>
      </c>
    </row>
    <row r="7675" spans="2:10">
      <c r="B7675" s="3">
        <v>39239</v>
      </c>
      <c r="C7675" s="10" t="s">
        <v>37</v>
      </c>
      <c r="D7675" s="10" t="s">
        <v>255</v>
      </c>
      <c r="E7675" s="25">
        <v>1</v>
      </c>
      <c r="F7675" s="25">
        <v>2</v>
      </c>
      <c r="G7675" s="10" t="s">
        <v>302</v>
      </c>
      <c r="H7675" s="25">
        <f>INDEX('Appendix 1 - Team Data'!$B$12:$R$112, MATCH(C7675, 'Appendix 1 - Team Data'!$B$12:$B$112,0),4)</f>
        <v>60</v>
      </c>
      <c r="I7675" s="25">
        <f>INDEX('Appendix 1 - Team Data'!$B$12:$R$112, MATCH(D7675, 'Appendix 1 - Team Data'!$B$12:$B$112,0),4)</f>
        <v>20</v>
      </c>
      <c r="J7675" s="25">
        <f t="shared" si="120"/>
        <v>1</v>
      </c>
    </row>
    <row r="7676" spans="2:10">
      <c r="B7676" s="3">
        <v>39239</v>
      </c>
      <c r="C7676" s="10" t="s">
        <v>25</v>
      </c>
      <c r="D7676" s="10" t="s">
        <v>263</v>
      </c>
      <c r="E7676" s="25">
        <v>1</v>
      </c>
      <c r="F7676" s="25">
        <v>0</v>
      </c>
      <c r="G7676" s="10" t="s">
        <v>293</v>
      </c>
      <c r="H7676" s="25">
        <f>INDEX('Appendix 1 - Team Data'!$B$12:$R$112, MATCH(C7676, 'Appendix 1 - Team Data'!$B$12:$B$112,0),4)</f>
        <v>90</v>
      </c>
      <c r="I7676" s="25">
        <f>INDEX('Appendix 1 - Team Data'!$B$12:$R$112, MATCH(D7676, 'Appendix 1 - Team Data'!$B$12:$B$112,0),4)</f>
        <v>10</v>
      </c>
      <c r="J7676" s="25">
        <f t="shared" si="120"/>
        <v>1</v>
      </c>
    </row>
    <row r="7677" spans="2:10">
      <c r="B7677" s="3">
        <v>39239</v>
      </c>
      <c r="C7677" s="10" t="s">
        <v>40</v>
      </c>
      <c r="D7677" s="10" t="s">
        <v>216</v>
      </c>
      <c r="E7677" s="25">
        <v>2</v>
      </c>
      <c r="F7677" s="25">
        <v>1</v>
      </c>
      <c r="G7677" s="10" t="s">
        <v>293</v>
      </c>
      <c r="H7677" s="25">
        <f>INDEX('Appendix 1 - Team Data'!$B$12:$R$112, MATCH(C7677, 'Appendix 1 - Team Data'!$B$12:$B$112,0),4)</f>
        <v>90</v>
      </c>
      <c r="I7677" s="25">
        <f>INDEX('Appendix 1 - Team Data'!$B$12:$R$112, MATCH(D7677, 'Appendix 1 - Team Data'!$B$12:$B$112,0),4)</f>
        <v>70</v>
      </c>
      <c r="J7677" s="25">
        <f t="shared" si="120"/>
        <v>1</v>
      </c>
    </row>
    <row r="7678" spans="2:10">
      <c r="B7678" s="3">
        <v>39241</v>
      </c>
      <c r="C7678" s="10" t="s">
        <v>46</v>
      </c>
      <c r="D7678" s="10" t="s">
        <v>237</v>
      </c>
      <c r="E7678" s="25">
        <v>3</v>
      </c>
      <c r="F7678" s="25">
        <v>2</v>
      </c>
      <c r="G7678" s="10" t="s">
        <v>302</v>
      </c>
      <c r="H7678" s="25">
        <f>INDEX('Appendix 1 - Team Data'!$B$12:$R$112, MATCH(C7678, 'Appendix 1 - Team Data'!$B$12:$B$112,0),4)</f>
        <v>50</v>
      </c>
      <c r="I7678" s="25">
        <f>INDEX('Appendix 1 - Team Data'!$B$12:$R$112, MATCH(D7678, 'Appendix 1 - Team Data'!$B$12:$B$112,0),4)</f>
        <v>40</v>
      </c>
      <c r="J7678" s="25">
        <f t="shared" si="120"/>
        <v>1</v>
      </c>
    </row>
    <row r="7679" spans="2:10">
      <c r="B7679" s="3">
        <v>39242</v>
      </c>
      <c r="C7679" s="10" t="s">
        <v>238</v>
      </c>
      <c r="D7679" s="10" t="s">
        <v>257</v>
      </c>
      <c r="E7679" s="25">
        <v>0</v>
      </c>
      <c r="F7679" s="25">
        <v>1</v>
      </c>
      <c r="G7679" s="10" t="s">
        <v>288</v>
      </c>
      <c r="H7679" s="25">
        <f>INDEX('Appendix 1 - Team Data'!$B$12:$R$112, MATCH(C7679, 'Appendix 1 - Team Data'!$B$12:$B$112,0),4)</f>
        <v>40</v>
      </c>
      <c r="I7679" s="25">
        <f>INDEX('Appendix 1 - Team Data'!$B$12:$R$112, MATCH(D7679, 'Appendix 1 - Team Data'!$B$12:$B$112,0),4)</f>
        <v>20</v>
      </c>
      <c r="J7679" s="25">
        <f t="shared" si="120"/>
        <v>1</v>
      </c>
    </row>
    <row r="7680" spans="2:10">
      <c r="B7680" s="3">
        <v>39242</v>
      </c>
      <c r="C7680" s="10" t="s">
        <v>259</v>
      </c>
      <c r="D7680" s="10" t="s">
        <v>271</v>
      </c>
      <c r="E7680" s="25">
        <v>1</v>
      </c>
      <c r="F7680" s="25">
        <v>0</v>
      </c>
      <c r="G7680" s="10" t="s">
        <v>302</v>
      </c>
      <c r="H7680" s="25">
        <f>INDEX('Appendix 1 - Team Data'!$B$12:$R$112, MATCH(C7680, 'Appendix 1 - Team Data'!$B$12:$B$112,0),4)</f>
        <v>10</v>
      </c>
      <c r="I7680" s="25">
        <f>INDEX('Appendix 1 - Team Data'!$B$12:$R$112, MATCH(D7680, 'Appendix 1 - Team Data'!$B$12:$B$112,0),4)</f>
        <v>0</v>
      </c>
      <c r="J7680" s="25">
        <f t="shared" si="120"/>
        <v>1</v>
      </c>
    </row>
    <row r="7681" spans="2:10">
      <c r="B7681" s="3">
        <v>39243</v>
      </c>
      <c r="C7681" s="10" t="s">
        <v>237</v>
      </c>
      <c r="D7681" s="10" t="s">
        <v>41</v>
      </c>
      <c r="E7681" s="25">
        <v>2</v>
      </c>
      <c r="F7681" s="25">
        <v>1</v>
      </c>
      <c r="G7681" s="10" t="s">
        <v>302</v>
      </c>
      <c r="H7681" s="25">
        <f>INDEX('Appendix 1 - Team Data'!$B$12:$R$112, MATCH(C7681, 'Appendix 1 - Team Data'!$B$12:$B$112,0),4)</f>
        <v>40</v>
      </c>
      <c r="I7681" s="25">
        <f>INDEX('Appendix 1 - Team Data'!$B$12:$R$112, MATCH(D7681, 'Appendix 1 - Team Data'!$B$12:$B$112,0),4)</f>
        <v>80</v>
      </c>
      <c r="J7681" s="25">
        <f t="shared" si="120"/>
        <v>1</v>
      </c>
    </row>
    <row r="7682" spans="2:10">
      <c r="B7682" s="3">
        <v>39246</v>
      </c>
      <c r="C7682" s="10" t="s">
        <v>41</v>
      </c>
      <c r="D7682" s="10" t="s">
        <v>46</v>
      </c>
      <c r="E7682" s="25">
        <v>1</v>
      </c>
      <c r="F7682" s="25">
        <v>0</v>
      </c>
      <c r="G7682" s="10" t="s">
        <v>302</v>
      </c>
      <c r="H7682" s="25">
        <f>INDEX('Appendix 1 - Team Data'!$B$12:$R$112, MATCH(C7682, 'Appendix 1 - Team Data'!$B$12:$B$112,0),4)</f>
        <v>80</v>
      </c>
      <c r="I7682" s="25">
        <f>INDEX('Appendix 1 - Team Data'!$B$12:$R$112, MATCH(D7682, 'Appendix 1 - Team Data'!$B$12:$B$112,0),4)</f>
        <v>50</v>
      </c>
      <c r="J7682" s="25">
        <f t="shared" si="120"/>
        <v>1</v>
      </c>
    </row>
    <row r="7683" spans="2:10">
      <c r="B7683" s="3">
        <v>39249</v>
      </c>
      <c r="C7683" s="10" t="s">
        <v>272</v>
      </c>
      <c r="D7683" s="10" t="s">
        <v>241</v>
      </c>
      <c r="E7683" s="25">
        <v>0</v>
      </c>
      <c r="F7683" s="25">
        <v>1</v>
      </c>
      <c r="G7683" s="10" t="s">
        <v>296</v>
      </c>
      <c r="H7683" s="25">
        <f>INDEX('Appendix 1 - Team Data'!$B$12:$R$112, MATCH(C7683, 'Appendix 1 - Team Data'!$B$12:$B$112,0),4)</f>
        <v>0</v>
      </c>
      <c r="I7683" s="25">
        <f>INDEX('Appendix 1 - Team Data'!$B$12:$R$112, MATCH(D7683, 'Appendix 1 - Team Data'!$B$12:$B$112,0),4)</f>
        <v>30</v>
      </c>
      <c r="J7683" s="25">
        <f t="shared" si="120"/>
        <v>1</v>
      </c>
    </row>
    <row r="7684" spans="2:10">
      <c r="B7684" s="3">
        <v>39250</v>
      </c>
      <c r="C7684" s="10" t="s">
        <v>41</v>
      </c>
      <c r="D7684" s="10" t="s">
        <v>37</v>
      </c>
      <c r="E7684" s="25">
        <v>1</v>
      </c>
      <c r="F7684" s="25">
        <v>0</v>
      </c>
      <c r="G7684" s="10" t="s">
        <v>302</v>
      </c>
      <c r="H7684" s="25">
        <f>INDEX('Appendix 1 - Team Data'!$B$12:$R$112, MATCH(C7684, 'Appendix 1 - Team Data'!$B$12:$B$112,0),4)</f>
        <v>80</v>
      </c>
      <c r="I7684" s="25">
        <f>INDEX('Appendix 1 - Team Data'!$B$12:$R$112, MATCH(D7684, 'Appendix 1 - Team Data'!$B$12:$B$112,0),4)</f>
        <v>60</v>
      </c>
      <c r="J7684" s="25">
        <f t="shared" si="120"/>
        <v>1</v>
      </c>
    </row>
    <row r="7685" spans="2:10">
      <c r="B7685" s="3">
        <v>39251</v>
      </c>
      <c r="C7685" s="10" t="s">
        <v>268</v>
      </c>
      <c r="D7685" s="10" t="s">
        <v>241</v>
      </c>
      <c r="E7685" s="25">
        <v>0</v>
      </c>
      <c r="F7685" s="25">
        <v>1</v>
      </c>
      <c r="G7685" s="10" t="s">
        <v>296</v>
      </c>
      <c r="H7685" s="25">
        <f>INDEX('Appendix 1 - Team Data'!$B$12:$R$112, MATCH(C7685, 'Appendix 1 - Team Data'!$B$12:$B$112,0),4)</f>
        <v>10</v>
      </c>
      <c r="I7685" s="25">
        <f>INDEX('Appendix 1 - Team Data'!$B$12:$R$112, MATCH(D7685, 'Appendix 1 - Team Data'!$B$12:$B$112,0),4)</f>
        <v>30</v>
      </c>
      <c r="J7685" s="25">
        <f t="shared" si="120"/>
        <v>1</v>
      </c>
    </row>
    <row r="7686" spans="2:10">
      <c r="B7686" s="3">
        <v>39255</v>
      </c>
      <c r="C7686" s="10" t="s">
        <v>23</v>
      </c>
      <c r="D7686" s="10" t="s">
        <v>268</v>
      </c>
      <c r="E7686" s="25">
        <v>1</v>
      </c>
      <c r="F7686" s="25">
        <v>0</v>
      </c>
      <c r="G7686" s="10" t="s">
        <v>296</v>
      </c>
      <c r="H7686" s="25">
        <f>INDEX('Appendix 1 - Team Data'!$B$12:$R$112, MATCH(C7686, 'Appendix 1 - Team Data'!$B$12:$B$112,0),4)</f>
        <v>70</v>
      </c>
      <c r="I7686" s="25">
        <f>INDEX('Appendix 1 - Team Data'!$B$12:$R$112, MATCH(D7686, 'Appendix 1 - Team Data'!$B$12:$B$112,0),4)</f>
        <v>10</v>
      </c>
      <c r="J7686" s="25">
        <f t="shared" si="120"/>
        <v>1</v>
      </c>
    </row>
    <row r="7687" spans="2:10">
      <c r="B7687" s="3">
        <v>39257</v>
      </c>
      <c r="C7687" s="10" t="s">
        <v>245</v>
      </c>
      <c r="D7687" s="10" t="s">
        <v>23</v>
      </c>
      <c r="E7687" s="25">
        <v>1</v>
      </c>
      <c r="F7687" s="25">
        <v>2</v>
      </c>
      <c r="G7687" s="10" t="s">
        <v>296</v>
      </c>
      <c r="H7687" s="25">
        <f>INDEX('Appendix 1 - Team Data'!$B$12:$R$112, MATCH(C7687, 'Appendix 1 - Team Data'!$B$12:$B$112,0),4)</f>
        <v>30</v>
      </c>
      <c r="I7687" s="25">
        <f>INDEX('Appendix 1 - Team Data'!$B$12:$R$112, MATCH(D7687, 'Appendix 1 - Team Data'!$B$12:$B$112,0),4)</f>
        <v>70</v>
      </c>
      <c r="J7687" s="25">
        <f t="shared" si="120"/>
        <v>1</v>
      </c>
    </row>
    <row r="7688" spans="2:10">
      <c r="B7688" s="3">
        <v>39260</v>
      </c>
      <c r="C7688" s="10" t="s">
        <v>218</v>
      </c>
      <c r="D7688" s="10" t="s">
        <v>213</v>
      </c>
      <c r="E7688" s="25">
        <v>2</v>
      </c>
      <c r="F7688" s="25">
        <v>3</v>
      </c>
      <c r="G7688" s="10" t="s">
        <v>297</v>
      </c>
      <c r="H7688" s="25">
        <f>INDEX('Appendix 1 - Team Data'!$B$12:$R$112, MATCH(C7688, 'Appendix 1 - Team Data'!$B$12:$B$112,0),4)</f>
        <v>70</v>
      </c>
      <c r="I7688" s="25">
        <f>INDEX('Appendix 1 - Team Data'!$B$12:$R$112, MATCH(D7688, 'Appendix 1 - Team Data'!$B$12:$B$112,0),4)</f>
        <v>80</v>
      </c>
      <c r="J7688" s="25">
        <f t="shared" si="120"/>
        <v>1</v>
      </c>
    </row>
    <row r="7689" spans="2:10">
      <c r="B7689" s="3">
        <v>39263</v>
      </c>
      <c r="C7689" s="10" t="s">
        <v>227</v>
      </c>
      <c r="D7689" s="10" t="s">
        <v>18</v>
      </c>
      <c r="E7689" s="25">
        <v>0</v>
      </c>
      <c r="F7689" s="25">
        <v>1</v>
      </c>
      <c r="G7689" s="10" t="s">
        <v>297</v>
      </c>
      <c r="H7689" s="25">
        <f>INDEX('Appendix 1 - Team Data'!$B$12:$R$112, MATCH(C7689, 'Appendix 1 - Team Data'!$B$12:$B$112,0),4)</f>
        <v>50</v>
      </c>
      <c r="I7689" s="25">
        <f>INDEX('Appendix 1 - Team Data'!$B$12:$R$112, MATCH(D7689, 'Appendix 1 - Team Data'!$B$12:$B$112,0),4)</f>
        <v>80</v>
      </c>
      <c r="J7689" s="25">
        <f t="shared" si="120"/>
        <v>1</v>
      </c>
    </row>
    <row r="7690" spans="2:10">
      <c r="B7690" s="3">
        <v>39264</v>
      </c>
      <c r="C7690" s="10" t="s">
        <v>41</v>
      </c>
      <c r="D7690" s="10" t="s">
        <v>218</v>
      </c>
      <c r="E7690" s="25">
        <v>2</v>
      </c>
      <c r="F7690" s="25">
        <v>1</v>
      </c>
      <c r="G7690" s="10" t="s">
        <v>297</v>
      </c>
      <c r="H7690" s="25">
        <f>INDEX('Appendix 1 - Team Data'!$B$12:$R$112, MATCH(C7690, 'Appendix 1 - Team Data'!$B$12:$B$112,0),4)</f>
        <v>80</v>
      </c>
      <c r="I7690" s="25">
        <f>INDEX('Appendix 1 - Team Data'!$B$12:$R$112, MATCH(D7690, 'Appendix 1 - Team Data'!$B$12:$B$112,0),4)</f>
        <v>70</v>
      </c>
      <c r="J7690" s="25">
        <f t="shared" si="120"/>
        <v>1</v>
      </c>
    </row>
    <row r="7691" spans="2:10">
      <c r="B7691" s="3">
        <v>39267</v>
      </c>
      <c r="C7691" s="10" t="s">
        <v>35</v>
      </c>
      <c r="D7691" s="10" t="s">
        <v>218</v>
      </c>
      <c r="E7691" s="25">
        <v>1</v>
      </c>
      <c r="F7691" s="25">
        <v>0</v>
      </c>
      <c r="G7691" s="10" t="s">
        <v>297</v>
      </c>
      <c r="H7691" s="25">
        <f>INDEX('Appendix 1 - Team Data'!$B$12:$R$112, MATCH(C7691, 'Appendix 1 - Team Data'!$B$12:$B$112,0),4)</f>
        <v>90</v>
      </c>
      <c r="I7691" s="25">
        <f>INDEX('Appendix 1 - Team Data'!$B$12:$R$112, MATCH(D7691, 'Appendix 1 - Team Data'!$B$12:$B$112,0),4)</f>
        <v>70</v>
      </c>
      <c r="J7691" s="25">
        <f t="shared" si="120"/>
        <v>1</v>
      </c>
    </row>
    <row r="7692" spans="2:10">
      <c r="B7692" s="3">
        <v>39268</v>
      </c>
      <c r="C7692" s="10" t="s">
        <v>30</v>
      </c>
      <c r="D7692" s="10" t="s">
        <v>215</v>
      </c>
      <c r="E7692" s="25">
        <v>1</v>
      </c>
      <c r="F7692" s="25">
        <v>0</v>
      </c>
      <c r="G7692" s="10" t="s">
        <v>297</v>
      </c>
      <c r="H7692" s="25">
        <f>INDEX('Appendix 1 - Team Data'!$B$12:$R$112, MATCH(C7692, 'Appendix 1 - Team Data'!$B$12:$B$112,0),4)</f>
        <v>90</v>
      </c>
      <c r="I7692" s="25">
        <f>INDEX('Appendix 1 - Team Data'!$B$12:$R$112, MATCH(D7692, 'Appendix 1 - Team Data'!$B$12:$B$112,0),4)</f>
        <v>70</v>
      </c>
      <c r="J7692" s="25">
        <f t="shared" si="120"/>
        <v>1</v>
      </c>
    </row>
    <row r="7693" spans="2:10">
      <c r="B7693" s="3">
        <v>39268</v>
      </c>
      <c r="C7693" s="10" t="s">
        <v>43</v>
      </c>
      <c r="D7693" s="10" t="s">
        <v>240</v>
      </c>
      <c r="E7693" s="25">
        <v>2</v>
      </c>
      <c r="F7693" s="25">
        <v>1</v>
      </c>
      <c r="G7693" s="10" t="s">
        <v>288</v>
      </c>
      <c r="H7693" s="25">
        <f>INDEX('Appendix 1 - Team Data'!$B$12:$R$112, MATCH(C7693, 'Appendix 1 - Team Data'!$B$12:$B$112,0),4)</f>
        <v>70</v>
      </c>
      <c r="I7693" s="25">
        <f>INDEX('Appendix 1 - Team Data'!$B$12:$R$112, MATCH(D7693, 'Appendix 1 - Team Data'!$B$12:$B$112,0),4)</f>
        <v>30</v>
      </c>
      <c r="J7693" s="25">
        <f t="shared" si="120"/>
        <v>1</v>
      </c>
    </row>
    <row r="7694" spans="2:10">
      <c r="B7694" s="3">
        <v>39274</v>
      </c>
      <c r="C7694" s="10" t="s">
        <v>23</v>
      </c>
      <c r="D7694" s="10" t="s">
        <v>240</v>
      </c>
      <c r="E7694" s="25">
        <v>2</v>
      </c>
      <c r="F7694" s="25">
        <v>1</v>
      </c>
      <c r="G7694" s="10" t="s">
        <v>298</v>
      </c>
      <c r="H7694" s="25">
        <f>INDEX('Appendix 1 - Team Data'!$B$12:$R$112, MATCH(C7694, 'Appendix 1 - Team Data'!$B$12:$B$112,0),4)</f>
        <v>70</v>
      </c>
      <c r="I7694" s="25">
        <f>INDEX('Appendix 1 - Team Data'!$B$12:$R$112, MATCH(D7694, 'Appendix 1 - Team Data'!$B$12:$B$112,0),4)</f>
        <v>30</v>
      </c>
      <c r="J7694" s="25">
        <f t="shared" si="120"/>
        <v>1</v>
      </c>
    </row>
    <row r="7695" spans="2:10">
      <c r="B7695" s="3">
        <v>39279</v>
      </c>
      <c r="C7695" s="10" t="s">
        <v>270</v>
      </c>
      <c r="D7695" s="10" t="s">
        <v>249</v>
      </c>
      <c r="E7695" s="25">
        <v>1</v>
      </c>
      <c r="F7695" s="25">
        <v>2</v>
      </c>
      <c r="G7695" s="10" t="s">
        <v>298</v>
      </c>
      <c r="H7695" s="25">
        <f>INDEX('Appendix 1 - Team Data'!$B$12:$R$112, MATCH(C7695, 'Appendix 1 - Team Data'!$B$12:$B$112,0),4)</f>
        <v>0</v>
      </c>
      <c r="I7695" s="25">
        <f>INDEX('Appendix 1 - Team Data'!$B$12:$R$112, MATCH(D7695, 'Appendix 1 - Team Data'!$B$12:$B$112,0),4)</f>
        <v>20</v>
      </c>
      <c r="J7695" s="25">
        <f t="shared" si="120"/>
        <v>1</v>
      </c>
    </row>
    <row r="7696" spans="2:10">
      <c r="B7696" s="3">
        <v>39285</v>
      </c>
      <c r="C7696" s="10" t="s">
        <v>16</v>
      </c>
      <c r="D7696" s="10" t="s">
        <v>240</v>
      </c>
      <c r="E7696" s="25">
        <v>2</v>
      </c>
      <c r="F7696" s="25">
        <v>1</v>
      </c>
      <c r="G7696" s="10" t="s">
        <v>298</v>
      </c>
      <c r="H7696" s="25">
        <f>INDEX('Appendix 1 - Team Data'!$B$12:$R$112, MATCH(C7696, 'Appendix 1 - Team Data'!$B$12:$B$112,0),4)</f>
        <v>30</v>
      </c>
      <c r="I7696" s="25">
        <f>INDEX('Appendix 1 - Team Data'!$B$12:$R$112, MATCH(D7696, 'Appendix 1 - Team Data'!$B$12:$B$112,0),4)</f>
        <v>30</v>
      </c>
      <c r="J7696" s="25">
        <f t="shared" si="120"/>
        <v>1</v>
      </c>
    </row>
    <row r="7697" spans="2:10">
      <c r="B7697" s="3">
        <v>39288</v>
      </c>
      <c r="C7697" s="10" t="s">
        <v>53</v>
      </c>
      <c r="D7697" s="10" t="s">
        <v>16</v>
      </c>
      <c r="E7697" s="25">
        <v>2</v>
      </c>
      <c r="F7697" s="25">
        <v>3</v>
      </c>
      <c r="G7697" s="10" t="s">
        <v>298</v>
      </c>
      <c r="H7697" s="25">
        <f>INDEX('Appendix 1 - Team Data'!$B$12:$R$112, MATCH(C7697, 'Appendix 1 - Team Data'!$B$12:$B$112,0),4)</f>
        <v>50</v>
      </c>
      <c r="I7697" s="25">
        <f>INDEX('Appendix 1 - Team Data'!$B$12:$R$112, MATCH(D7697, 'Appendix 1 - Team Data'!$B$12:$B$112,0),4)</f>
        <v>30</v>
      </c>
      <c r="J7697" s="25">
        <f t="shared" si="120"/>
        <v>1</v>
      </c>
    </row>
    <row r="7698" spans="2:10">
      <c r="B7698" s="3">
        <v>39292</v>
      </c>
      <c r="C7698" s="10" t="s">
        <v>245</v>
      </c>
      <c r="D7698" s="10" t="s">
        <v>16</v>
      </c>
      <c r="E7698" s="25">
        <v>1</v>
      </c>
      <c r="F7698" s="25">
        <v>0</v>
      </c>
      <c r="G7698" s="10" t="s">
        <v>298</v>
      </c>
      <c r="H7698" s="25">
        <f>INDEX('Appendix 1 - Team Data'!$B$12:$R$112, MATCH(C7698, 'Appendix 1 - Team Data'!$B$12:$B$112,0),4)</f>
        <v>30</v>
      </c>
      <c r="I7698" s="25">
        <f>INDEX('Appendix 1 - Team Data'!$B$12:$R$112, MATCH(D7698, 'Appendix 1 - Team Data'!$B$12:$B$112,0),4)</f>
        <v>30</v>
      </c>
      <c r="J7698" s="25">
        <f t="shared" si="120"/>
        <v>1</v>
      </c>
    </row>
    <row r="7699" spans="2:10">
      <c r="B7699" s="3">
        <v>39316</v>
      </c>
      <c r="C7699" s="10" t="s">
        <v>261</v>
      </c>
      <c r="D7699" s="10" t="s">
        <v>252</v>
      </c>
      <c r="E7699" s="25">
        <v>2</v>
      </c>
      <c r="F7699" s="25">
        <v>1</v>
      </c>
      <c r="G7699" s="10" t="s">
        <v>288</v>
      </c>
      <c r="H7699" s="25">
        <f>INDEX('Appendix 1 - Team Data'!$B$12:$R$112, MATCH(C7699, 'Appendix 1 - Team Data'!$B$12:$B$112,0),4)</f>
        <v>10</v>
      </c>
      <c r="I7699" s="25">
        <f>INDEX('Appendix 1 - Team Data'!$B$12:$R$112, MATCH(D7699, 'Appendix 1 - Team Data'!$B$12:$B$112,0),4)</f>
        <v>20</v>
      </c>
      <c r="J7699" s="25">
        <f t="shared" si="120"/>
        <v>1</v>
      </c>
    </row>
    <row r="7700" spans="2:10">
      <c r="B7700" s="3">
        <v>39316</v>
      </c>
      <c r="C7700" s="10" t="s">
        <v>45</v>
      </c>
      <c r="D7700" s="10" t="s">
        <v>38</v>
      </c>
      <c r="E7700" s="25">
        <v>3</v>
      </c>
      <c r="F7700" s="25">
        <v>2</v>
      </c>
      <c r="G7700" s="10" t="s">
        <v>293</v>
      </c>
      <c r="H7700" s="25">
        <f>INDEX('Appendix 1 - Team Data'!$B$12:$R$112, MATCH(C7700, 'Appendix 1 - Team Data'!$B$12:$B$112,0),4)</f>
        <v>90</v>
      </c>
      <c r="I7700" s="25">
        <f>INDEX('Appendix 1 - Team Data'!$B$12:$R$112, MATCH(D7700, 'Appendix 1 - Team Data'!$B$12:$B$112,0),4)</f>
        <v>70</v>
      </c>
      <c r="J7700" s="25">
        <f t="shared" si="120"/>
        <v>1</v>
      </c>
    </row>
    <row r="7701" spans="2:10">
      <c r="B7701" s="3">
        <v>39316</v>
      </c>
      <c r="C7701" s="10" t="s">
        <v>233</v>
      </c>
      <c r="D7701" s="10" t="s">
        <v>214</v>
      </c>
      <c r="E7701" s="25">
        <v>0</v>
      </c>
      <c r="F7701" s="25">
        <v>1</v>
      </c>
      <c r="G7701" s="10" t="s">
        <v>288</v>
      </c>
      <c r="H7701" s="25">
        <f>INDEX('Appendix 1 - Team Data'!$B$12:$R$112, MATCH(C7701, 'Appendix 1 - Team Data'!$B$12:$B$112,0),4)</f>
        <v>40</v>
      </c>
      <c r="I7701" s="25">
        <f>INDEX('Appendix 1 - Team Data'!$B$12:$R$112, MATCH(D7701, 'Appendix 1 - Team Data'!$B$12:$B$112,0),4)</f>
        <v>70</v>
      </c>
      <c r="J7701" s="25">
        <f t="shared" ref="J7701:J7764" si="121">ABS(F7701-E7701)</f>
        <v>1</v>
      </c>
    </row>
    <row r="7702" spans="2:10">
      <c r="B7702" s="3">
        <v>39316</v>
      </c>
      <c r="C7702" s="10" t="s">
        <v>218</v>
      </c>
      <c r="D7702" s="10" t="s">
        <v>227</v>
      </c>
      <c r="E7702" s="25">
        <v>1</v>
      </c>
      <c r="F7702" s="25">
        <v>0</v>
      </c>
      <c r="G7702" s="10" t="s">
        <v>288</v>
      </c>
      <c r="H7702" s="25">
        <f>INDEX('Appendix 1 - Team Data'!$B$12:$R$112, MATCH(C7702, 'Appendix 1 - Team Data'!$B$12:$B$112,0),4)</f>
        <v>70</v>
      </c>
      <c r="I7702" s="25">
        <f>INDEX('Appendix 1 - Team Data'!$B$12:$R$112, MATCH(D7702, 'Appendix 1 - Team Data'!$B$12:$B$112,0),4)</f>
        <v>50</v>
      </c>
      <c r="J7702" s="25">
        <f t="shared" si="121"/>
        <v>1</v>
      </c>
    </row>
    <row r="7703" spans="2:10">
      <c r="B7703" s="3">
        <v>39316</v>
      </c>
      <c r="C7703" s="10" t="s">
        <v>48</v>
      </c>
      <c r="D7703" s="10" t="s">
        <v>40</v>
      </c>
      <c r="E7703" s="25">
        <v>1</v>
      </c>
      <c r="F7703" s="25">
        <v>2</v>
      </c>
      <c r="G7703" s="10" t="s">
        <v>288</v>
      </c>
      <c r="H7703" s="25">
        <f>INDEX('Appendix 1 - Team Data'!$B$12:$R$112, MATCH(C7703, 'Appendix 1 - Team Data'!$B$12:$B$112,0),4)</f>
        <v>90</v>
      </c>
      <c r="I7703" s="25">
        <f>INDEX('Appendix 1 - Team Data'!$B$12:$R$112, MATCH(D7703, 'Appendix 1 - Team Data'!$B$12:$B$112,0),4)</f>
        <v>90</v>
      </c>
      <c r="J7703" s="25">
        <f t="shared" si="121"/>
        <v>1</v>
      </c>
    </row>
    <row r="7704" spans="2:10">
      <c r="B7704" s="3">
        <v>39316</v>
      </c>
      <c r="C7704" s="10" t="s">
        <v>230</v>
      </c>
      <c r="D7704" s="10" t="s">
        <v>21</v>
      </c>
      <c r="E7704" s="25">
        <v>2</v>
      </c>
      <c r="F7704" s="25">
        <v>3</v>
      </c>
      <c r="G7704" s="10" t="s">
        <v>288</v>
      </c>
      <c r="H7704" s="25">
        <f>INDEX('Appendix 1 - Team Data'!$B$12:$R$112, MATCH(C7704, 'Appendix 1 - Team Data'!$B$12:$B$112,0),4)</f>
        <v>50</v>
      </c>
      <c r="I7704" s="25">
        <f>INDEX('Appendix 1 - Team Data'!$B$12:$R$112, MATCH(D7704, 'Appendix 1 - Team Data'!$B$12:$B$112,0),4)</f>
        <v>90</v>
      </c>
      <c r="J7704" s="25">
        <f t="shared" si="121"/>
        <v>1</v>
      </c>
    </row>
    <row r="7705" spans="2:10">
      <c r="B7705" s="3">
        <v>39316</v>
      </c>
      <c r="C7705" s="10" t="s">
        <v>257</v>
      </c>
      <c r="D7705" s="10" t="s">
        <v>238</v>
      </c>
      <c r="E7705" s="25">
        <v>3</v>
      </c>
      <c r="F7705" s="25">
        <v>2</v>
      </c>
      <c r="G7705" s="10" t="s">
        <v>288</v>
      </c>
      <c r="H7705" s="25">
        <f>INDEX('Appendix 1 - Team Data'!$B$12:$R$112, MATCH(C7705, 'Appendix 1 - Team Data'!$B$12:$B$112,0),4)</f>
        <v>20</v>
      </c>
      <c r="I7705" s="25">
        <f>INDEX('Appendix 1 - Team Data'!$B$12:$R$112, MATCH(D7705, 'Appendix 1 - Team Data'!$B$12:$B$112,0),4)</f>
        <v>40</v>
      </c>
      <c r="J7705" s="25">
        <f t="shared" si="121"/>
        <v>1</v>
      </c>
    </row>
    <row r="7706" spans="2:10">
      <c r="B7706" s="3">
        <v>39316</v>
      </c>
      <c r="C7706" s="10" t="s">
        <v>41</v>
      </c>
      <c r="D7706" s="10" t="s">
        <v>52</v>
      </c>
      <c r="E7706" s="25">
        <v>0</v>
      </c>
      <c r="F7706" s="25">
        <v>1</v>
      </c>
      <c r="G7706" s="10" t="s">
        <v>288</v>
      </c>
      <c r="H7706" s="25">
        <f>INDEX('Appendix 1 - Team Data'!$B$12:$R$112, MATCH(C7706, 'Appendix 1 - Team Data'!$B$12:$B$112,0),4)</f>
        <v>80</v>
      </c>
      <c r="I7706" s="25">
        <f>INDEX('Appendix 1 - Team Data'!$B$12:$R$112, MATCH(D7706, 'Appendix 1 - Team Data'!$B$12:$B$112,0),4)</f>
        <v>90</v>
      </c>
      <c r="J7706" s="25">
        <f t="shared" si="121"/>
        <v>1</v>
      </c>
    </row>
    <row r="7707" spans="2:10">
      <c r="B7707" s="3">
        <v>39316</v>
      </c>
      <c r="C7707" s="10" t="s">
        <v>246</v>
      </c>
      <c r="D7707" s="10" t="s">
        <v>30</v>
      </c>
      <c r="E7707" s="25">
        <v>2</v>
      </c>
      <c r="F7707" s="25">
        <v>1</v>
      </c>
      <c r="G7707" s="10" t="s">
        <v>288</v>
      </c>
      <c r="H7707" s="25">
        <f>INDEX('Appendix 1 - Team Data'!$B$12:$R$112, MATCH(C7707, 'Appendix 1 - Team Data'!$B$12:$B$112,0),4)</f>
        <v>30</v>
      </c>
      <c r="I7707" s="25">
        <f>INDEX('Appendix 1 - Team Data'!$B$12:$R$112, MATCH(D7707, 'Appendix 1 - Team Data'!$B$12:$B$112,0),4)</f>
        <v>90</v>
      </c>
      <c r="J7707" s="25">
        <f t="shared" si="121"/>
        <v>1</v>
      </c>
    </row>
    <row r="7708" spans="2:10">
      <c r="B7708" s="3">
        <v>39316</v>
      </c>
      <c r="C7708" s="10" t="s">
        <v>46</v>
      </c>
      <c r="D7708" s="10" t="s">
        <v>259</v>
      </c>
      <c r="E7708" s="25">
        <v>2</v>
      </c>
      <c r="F7708" s="25">
        <v>1</v>
      </c>
      <c r="G7708" s="10" t="s">
        <v>288</v>
      </c>
      <c r="H7708" s="25">
        <f>INDEX('Appendix 1 - Team Data'!$B$12:$R$112, MATCH(C7708, 'Appendix 1 - Team Data'!$B$12:$B$112,0),4)</f>
        <v>50</v>
      </c>
      <c r="I7708" s="25">
        <f>INDEX('Appendix 1 - Team Data'!$B$12:$R$112, MATCH(D7708, 'Appendix 1 - Team Data'!$B$12:$B$112,0),4)</f>
        <v>10</v>
      </c>
      <c r="J7708" s="25">
        <f t="shared" si="121"/>
        <v>1</v>
      </c>
    </row>
    <row r="7709" spans="2:10">
      <c r="B7709" s="3">
        <v>39316</v>
      </c>
      <c r="C7709" s="10" t="s">
        <v>222</v>
      </c>
      <c r="D7709" s="10" t="s">
        <v>250</v>
      </c>
      <c r="E7709" s="25">
        <v>1</v>
      </c>
      <c r="F7709" s="25">
        <v>0</v>
      </c>
      <c r="G7709" s="10" t="s">
        <v>288</v>
      </c>
      <c r="H7709" s="25">
        <f>INDEX('Appendix 1 - Team Data'!$B$12:$R$112, MATCH(C7709, 'Appendix 1 - Team Data'!$B$12:$B$112,0),4)</f>
        <v>60</v>
      </c>
      <c r="I7709" s="25">
        <f>INDEX('Appendix 1 - Team Data'!$B$12:$R$112, MATCH(D7709, 'Appendix 1 - Team Data'!$B$12:$B$112,0),4)</f>
        <v>20</v>
      </c>
      <c r="J7709" s="25">
        <f t="shared" si="121"/>
        <v>1</v>
      </c>
    </row>
    <row r="7710" spans="2:10">
      <c r="B7710" s="3">
        <v>39316</v>
      </c>
      <c r="C7710" s="10" t="s">
        <v>216</v>
      </c>
      <c r="D7710" s="10" t="s">
        <v>25</v>
      </c>
      <c r="E7710" s="25">
        <v>0</v>
      </c>
      <c r="F7710" s="25">
        <v>1</v>
      </c>
      <c r="G7710" s="10" t="s">
        <v>288</v>
      </c>
      <c r="H7710" s="25">
        <f>INDEX('Appendix 1 - Team Data'!$B$12:$R$112, MATCH(C7710, 'Appendix 1 - Team Data'!$B$12:$B$112,0),4)</f>
        <v>70</v>
      </c>
      <c r="I7710" s="25">
        <f>INDEX('Appendix 1 - Team Data'!$B$12:$R$112, MATCH(D7710, 'Appendix 1 - Team Data'!$B$12:$B$112,0),4)</f>
        <v>90</v>
      </c>
      <c r="J7710" s="25">
        <f t="shared" si="121"/>
        <v>1</v>
      </c>
    </row>
    <row r="7711" spans="2:10">
      <c r="B7711" s="3">
        <v>39316</v>
      </c>
      <c r="C7711" s="10" t="s">
        <v>36</v>
      </c>
      <c r="D7711" s="10" t="s">
        <v>212</v>
      </c>
      <c r="E7711" s="25">
        <v>2</v>
      </c>
      <c r="F7711" s="25">
        <v>1</v>
      </c>
      <c r="G7711" s="10" t="s">
        <v>288</v>
      </c>
      <c r="H7711" s="25">
        <f>INDEX('Appendix 1 - Team Data'!$B$12:$R$112, MATCH(C7711, 'Appendix 1 - Team Data'!$B$12:$B$112,0),4)</f>
        <v>80</v>
      </c>
      <c r="I7711" s="25">
        <f>INDEX('Appendix 1 - Team Data'!$B$12:$R$112, MATCH(D7711, 'Appendix 1 - Team Data'!$B$12:$B$112,0),4)</f>
        <v>80</v>
      </c>
      <c r="J7711" s="25">
        <f t="shared" si="121"/>
        <v>1</v>
      </c>
    </row>
    <row r="7712" spans="2:10">
      <c r="B7712" s="3">
        <v>39316</v>
      </c>
      <c r="C7712" s="10" t="s">
        <v>219</v>
      </c>
      <c r="D7712" s="10" t="s">
        <v>240</v>
      </c>
      <c r="E7712" s="25">
        <v>2</v>
      </c>
      <c r="F7712" s="25">
        <v>1</v>
      </c>
      <c r="G7712" s="10" t="s">
        <v>288</v>
      </c>
      <c r="H7712" s="25">
        <f>INDEX('Appendix 1 - Team Data'!$B$12:$R$112, MATCH(C7712, 'Appendix 1 - Team Data'!$B$12:$B$112,0),4)</f>
        <v>60</v>
      </c>
      <c r="I7712" s="25">
        <f>INDEX('Appendix 1 - Team Data'!$B$12:$R$112, MATCH(D7712, 'Appendix 1 - Team Data'!$B$12:$B$112,0),4)</f>
        <v>30</v>
      </c>
      <c r="J7712" s="25">
        <f t="shared" si="121"/>
        <v>1</v>
      </c>
    </row>
    <row r="7713" spans="2:10">
      <c r="B7713" s="3">
        <v>39332</v>
      </c>
      <c r="C7713" s="10" t="s">
        <v>36</v>
      </c>
      <c r="D7713" s="10" t="s">
        <v>213</v>
      </c>
      <c r="E7713" s="25">
        <v>2</v>
      </c>
      <c r="F7713" s="25">
        <v>1</v>
      </c>
      <c r="G7713" s="10" t="s">
        <v>288</v>
      </c>
      <c r="H7713" s="25">
        <f>INDEX('Appendix 1 - Team Data'!$B$12:$R$112, MATCH(C7713, 'Appendix 1 - Team Data'!$B$12:$B$112,0),4)</f>
        <v>80</v>
      </c>
      <c r="I7713" s="25">
        <f>INDEX('Appendix 1 - Team Data'!$B$12:$R$112, MATCH(D7713, 'Appendix 1 - Team Data'!$B$12:$B$112,0),4)</f>
        <v>80</v>
      </c>
      <c r="J7713" s="25">
        <f t="shared" si="121"/>
        <v>1</v>
      </c>
    </row>
    <row r="7714" spans="2:10">
      <c r="B7714" s="3">
        <v>39333</v>
      </c>
      <c r="C7714" s="10" t="s">
        <v>220</v>
      </c>
      <c r="D7714" s="10" t="s">
        <v>215</v>
      </c>
      <c r="E7714" s="25">
        <v>3</v>
      </c>
      <c r="F7714" s="25">
        <v>2</v>
      </c>
      <c r="G7714" s="10" t="s">
        <v>288</v>
      </c>
      <c r="H7714" s="25">
        <f>INDEX('Appendix 1 - Team Data'!$B$12:$R$112, MATCH(C7714, 'Appendix 1 - Team Data'!$B$12:$B$112,0),4)</f>
        <v>60</v>
      </c>
      <c r="I7714" s="25">
        <f>INDEX('Appendix 1 - Team Data'!$B$12:$R$112, MATCH(D7714, 'Appendix 1 - Team Data'!$B$12:$B$112,0),4)</f>
        <v>70</v>
      </c>
      <c r="J7714" s="25">
        <f t="shared" si="121"/>
        <v>1</v>
      </c>
    </row>
    <row r="7715" spans="2:10">
      <c r="B7715" s="3">
        <v>39334</v>
      </c>
      <c r="C7715" s="10" t="s">
        <v>41</v>
      </c>
      <c r="D7715" s="10" t="s">
        <v>46</v>
      </c>
      <c r="E7715" s="25">
        <v>1</v>
      </c>
      <c r="F7715" s="25">
        <v>0</v>
      </c>
      <c r="G7715" s="10" t="s">
        <v>288</v>
      </c>
      <c r="H7715" s="25">
        <f>INDEX('Appendix 1 - Team Data'!$B$12:$R$112, MATCH(C7715, 'Appendix 1 - Team Data'!$B$12:$B$112,0),4)</f>
        <v>80</v>
      </c>
      <c r="I7715" s="25">
        <f>INDEX('Appendix 1 - Team Data'!$B$12:$R$112, MATCH(D7715, 'Appendix 1 - Team Data'!$B$12:$B$112,0),4)</f>
        <v>50</v>
      </c>
      <c r="J7715" s="25">
        <f t="shared" si="121"/>
        <v>1</v>
      </c>
    </row>
    <row r="7716" spans="2:10">
      <c r="B7716" s="3">
        <v>39336</v>
      </c>
      <c r="C7716" s="10" t="s">
        <v>26</v>
      </c>
      <c r="D7716" s="10" t="s">
        <v>30</v>
      </c>
      <c r="E7716" s="25">
        <v>0</v>
      </c>
      <c r="F7716" s="25">
        <v>1</v>
      </c>
      <c r="G7716" s="10" t="s">
        <v>288</v>
      </c>
      <c r="H7716" s="25">
        <f>INDEX('Appendix 1 - Team Data'!$B$12:$R$112, MATCH(C7716, 'Appendix 1 - Team Data'!$B$12:$B$112,0),4)</f>
        <v>60</v>
      </c>
      <c r="I7716" s="25">
        <f>INDEX('Appendix 1 - Team Data'!$B$12:$R$112, MATCH(D7716, 'Appendix 1 - Team Data'!$B$12:$B$112,0),4)</f>
        <v>90</v>
      </c>
      <c r="J7716" s="25">
        <f t="shared" si="121"/>
        <v>1</v>
      </c>
    </row>
    <row r="7717" spans="2:10">
      <c r="B7717" s="3">
        <v>39336</v>
      </c>
      <c r="C7717" s="10" t="s">
        <v>36</v>
      </c>
      <c r="D7717" s="10" t="s">
        <v>53</v>
      </c>
      <c r="E7717" s="25">
        <v>3</v>
      </c>
      <c r="F7717" s="25">
        <v>4</v>
      </c>
      <c r="G7717" s="10" t="s">
        <v>288</v>
      </c>
      <c r="H7717" s="25">
        <f>INDEX('Appendix 1 - Team Data'!$B$12:$R$112, MATCH(C7717, 'Appendix 1 - Team Data'!$B$12:$B$112,0),4)</f>
        <v>80</v>
      </c>
      <c r="I7717" s="25">
        <f>INDEX('Appendix 1 - Team Data'!$B$12:$R$112, MATCH(D7717, 'Appendix 1 - Team Data'!$B$12:$B$112,0),4)</f>
        <v>50</v>
      </c>
      <c r="J7717" s="25">
        <f t="shared" si="121"/>
        <v>1</v>
      </c>
    </row>
    <row r="7718" spans="2:10">
      <c r="B7718" s="3">
        <v>39337</v>
      </c>
      <c r="C7718" s="10" t="s">
        <v>239</v>
      </c>
      <c r="D7718" s="10" t="s">
        <v>212</v>
      </c>
      <c r="E7718" s="25">
        <v>0</v>
      </c>
      <c r="F7718" s="25">
        <v>1</v>
      </c>
      <c r="G7718" s="10" t="s">
        <v>293</v>
      </c>
      <c r="H7718" s="25">
        <f>INDEX('Appendix 1 - Team Data'!$B$12:$R$112, MATCH(C7718, 'Appendix 1 - Team Data'!$B$12:$B$112,0),4)</f>
        <v>40</v>
      </c>
      <c r="I7718" s="25">
        <f>INDEX('Appendix 1 - Team Data'!$B$12:$R$112, MATCH(D7718, 'Appendix 1 - Team Data'!$B$12:$B$112,0),4)</f>
        <v>80</v>
      </c>
      <c r="J7718" s="25">
        <f t="shared" si="121"/>
        <v>1</v>
      </c>
    </row>
    <row r="7719" spans="2:10">
      <c r="B7719" s="3">
        <v>39337</v>
      </c>
      <c r="C7719" s="10" t="s">
        <v>52</v>
      </c>
      <c r="D7719" s="10" t="s">
        <v>215</v>
      </c>
      <c r="E7719" s="25">
        <v>1</v>
      </c>
      <c r="F7719" s="25">
        <v>0</v>
      </c>
      <c r="G7719" s="10" t="s">
        <v>288</v>
      </c>
      <c r="H7719" s="25">
        <f>INDEX('Appendix 1 - Team Data'!$B$12:$R$112, MATCH(C7719, 'Appendix 1 - Team Data'!$B$12:$B$112,0),4)</f>
        <v>90</v>
      </c>
      <c r="I7719" s="25">
        <f>INDEX('Appendix 1 - Team Data'!$B$12:$R$112, MATCH(D7719, 'Appendix 1 - Team Data'!$B$12:$B$112,0),4)</f>
        <v>70</v>
      </c>
      <c r="J7719" s="25">
        <f t="shared" si="121"/>
        <v>1</v>
      </c>
    </row>
    <row r="7720" spans="2:10">
      <c r="B7720" s="3">
        <v>39337</v>
      </c>
      <c r="C7720" s="10" t="s">
        <v>25</v>
      </c>
      <c r="D7720" s="10" t="s">
        <v>222</v>
      </c>
      <c r="E7720" s="25">
        <v>0</v>
      </c>
      <c r="F7720" s="25">
        <v>1</v>
      </c>
      <c r="G7720" s="10" t="s">
        <v>293</v>
      </c>
      <c r="H7720" s="25">
        <f>INDEX('Appendix 1 - Team Data'!$B$12:$R$112, MATCH(C7720, 'Appendix 1 - Team Data'!$B$12:$B$112,0),4)</f>
        <v>90</v>
      </c>
      <c r="I7720" s="25">
        <f>INDEX('Appendix 1 - Team Data'!$B$12:$R$112, MATCH(D7720, 'Appendix 1 - Team Data'!$B$12:$B$112,0),4)</f>
        <v>60</v>
      </c>
      <c r="J7720" s="25">
        <f t="shared" si="121"/>
        <v>1</v>
      </c>
    </row>
    <row r="7721" spans="2:10">
      <c r="B7721" s="3">
        <v>39337</v>
      </c>
      <c r="C7721" s="10" t="s">
        <v>237</v>
      </c>
      <c r="D7721" s="10" t="s">
        <v>218</v>
      </c>
      <c r="E7721" s="25">
        <v>2</v>
      </c>
      <c r="F7721" s="25">
        <v>1</v>
      </c>
      <c r="G7721" s="10" t="s">
        <v>288</v>
      </c>
      <c r="H7721" s="25">
        <f>INDEX('Appendix 1 - Team Data'!$B$12:$R$112, MATCH(C7721, 'Appendix 1 - Team Data'!$B$12:$B$112,0),4)</f>
        <v>40</v>
      </c>
      <c r="I7721" s="25">
        <f>INDEX('Appendix 1 - Team Data'!$B$12:$R$112, MATCH(D7721, 'Appendix 1 - Team Data'!$B$12:$B$112,0),4)</f>
        <v>70</v>
      </c>
      <c r="J7721" s="25">
        <f t="shared" si="121"/>
        <v>1</v>
      </c>
    </row>
    <row r="7722" spans="2:10">
      <c r="B7722" s="3">
        <v>39337</v>
      </c>
      <c r="C7722" s="10" t="s">
        <v>31</v>
      </c>
      <c r="D7722" s="10" t="s">
        <v>229</v>
      </c>
      <c r="E7722" s="25">
        <v>2</v>
      </c>
      <c r="F7722" s="25">
        <v>1</v>
      </c>
      <c r="G7722" s="10" t="s">
        <v>293</v>
      </c>
      <c r="H7722" s="25">
        <f>INDEX('Appendix 1 - Team Data'!$B$12:$R$112, MATCH(C7722, 'Appendix 1 - Team Data'!$B$12:$B$112,0),4)</f>
        <v>70</v>
      </c>
      <c r="I7722" s="25">
        <f>INDEX('Appendix 1 - Team Data'!$B$12:$R$112, MATCH(D7722, 'Appendix 1 - Team Data'!$B$12:$B$112,0),4)</f>
        <v>50</v>
      </c>
      <c r="J7722" s="25">
        <f t="shared" si="121"/>
        <v>1</v>
      </c>
    </row>
    <row r="7723" spans="2:10">
      <c r="B7723" s="3">
        <v>39337</v>
      </c>
      <c r="C7723" s="10" t="s">
        <v>235</v>
      </c>
      <c r="D7723" s="10" t="s">
        <v>42</v>
      </c>
      <c r="E7723" s="25">
        <v>1</v>
      </c>
      <c r="F7723" s="25">
        <v>2</v>
      </c>
      <c r="G7723" s="10" t="s">
        <v>288</v>
      </c>
      <c r="H7723" s="25">
        <f>INDEX('Appendix 1 - Team Data'!$B$12:$R$112, MATCH(C7723, 'Appendix 1 - Team Data'!$B$12:$B$112,0),4)</f>
        <v>40</v>
      </c>
      <c r="I7723" s="25">
        <f>INDEX('Appendix 1 - Team Data'!$B$12:$R$112, MATCH(D7723, 'Appendix 1 - Team Data'!$B$12:$B$112,0),4)</f>
        <v>80</v>
      </c>
      <c r="J7723" s="25">
        <f t="shared" si="121"/>
        <v>1</v>
      </c>
    </row>
    <row r="7724" spans="2:10">
      <c r="B7724" s="3">
        <v>39337</v>
      </c>
      <c r="C7724" s="10" t="s">
        <v>232</v>
      </c>
      <c r="D7724" s="10" t="s">
        <v>261</v>
      </c>
      <c r="E7724" s="25">
        <v>1</v>
      </c>
      <c r="F7724" s="25">
        <v>0</v>
      </c>
      <c r="G7724" s="10" t="s">
        <v>293</v>
      </c>
      <c r="H7724" s="25">
        <f>INDEX('Appendix 1 - Team Data'!$B$12:$R$112, MATCH(C7724, 'Appendix 1 - Team Data'!$B$12:$B$112,0),4)</f>
        <v>40</v>
      </c>
      <c r="I7724" s="25">
        <f>INDEX('Appendix 1 - Team Data'!$B$12:$R$112, MATCH(D7724, 'Appendix 1 - Team Data'!$B$12:$B$112,0),4)</f>
        <v>10</v>
      </c>
      <c r="J7724" s="25">
        <f t="shared" si="121"/>
        <v>1</v>
      </c>
    </row>
    <row r="7725" spans="2:10">
      <c r="B7725" s="3">
        <v>39337</v>
      </c>
      <c r="C7725" s="10" t="s">
        <v>219</v>
      </c>
      <c r="D7725" s="10" t="s">
        <v>211</v>
      </c>
      <c r="E7725" s="25">
        <v>1</v>
      </c>
      <c r="F7725" s="25">
        <v>2</v>
      </c>
      <c r="G7725" s="10" t="s">
        <v>293</v>
      </c>
      <c r="H7725" s="25">
        <f>INDEX('Appendix 1 - Team Data'!$B$12:$R$112, MATCH(C7725, 'Appendix 1 - Team Data'!$B$12:$B$112,0),4)</f>
        <v>60</v>
      </c>
      <c r="I7725" s="25">
        <f>INDEX('Appendix 1 - Team Data'!$B$12:$R$112, MATCH(D7725, 'Appendix 1 - Team Data'!$B$12:$B$112,0),4)</f>
        <v>90</v>
      </c>
      <c r="J7725" s="25">
        <f t="shared" si="121"/>
        <v>1</v>
      </c>
    </row>
    <row r="7726" spans="2:10">
      <c r="B7726" s="3">
        <v>39368</v>
      </c>
      <c r="C7726" s="10" t="s">
        <v>32</v>
      </c>
      <c r="D7726" s="10" t="s">
        <v>252</v>
      </c>
      <c r="E7726" s="25">
        <v>1</v>
      </c>
      <c r="F7726" s="25">
        <v>0</v>
      </c>
      <c r="G7726" s="10" t="s">
        <v>293</v>
      </c>
      <c r="H7726" s="25">
        <f>INDEX('Appendix 1 - Team Data'!$B$12:$R$112, MATCH(C7726, 'Appendix 1 - Team Data'!$B$12:$B$112,0),4)</f>
        <v>80</v>
      </c>
      <c r="I7726" s="25">
        <f>INDEX('Appendix 1 - Team Data'!$B$12:$R$112, MATCH(D7726, 'Appendix 1 - Team Data'!$B$12:$B$112,0),4)</f>
        <v>20</v>
      </c>
      <c r="J7726" s="25">
        <f t="shared" si="121"/>
        <v>1</v>
      </c>
    </row>
    <row r="7727" spans="2:10">
      <c r="B7727" s="3">
        <v>39368</v>
      </c>
      <c r="C7727" s="10" t="s">
        <v>218</v>
      </c>
      <c r="D7727" s="10" t="s">
        <v>220</v>
      </c>
      <c r="E7727" s="25">
        <v>0</v>
      </c>
      <c r="F7727" s="25">
        <v>1</v>
      </c>
      <c r="G7727" s="10" t="s">
        <v>289</v>
      </c>
      <c r="H7727" s="25">
        <f>INDEX('Appendix 1 - Team Data'!$B$12:$R$112, MATCH(C7727, 'Appendix 1 - Team Data'!$B$12:$B$112,0),4)</f>
        <v>70</v>
      </c>
      <c r="I7727" s="25">
        <f>INDEX('Appendix 1 - Team Data'!$B$12:$R$112, MATCH(D7727, 'Appendix 1 - Team Data'!$B$12:$B$112,0),4)</f>
        <v>60</v>
      </c>
      <c r="J7727" s="25">
        <f t="shared" si="121"/>
        <v>1</v>
      </c>
    </row>
    <row r="7728" spans="2:10">
      <c r="B7728" s="3">
        <v>39368</v>
      </c>
      <c r="C7728" s="10" t="s">
        <v>228</v>
      </c>
      <c r="D7728" s="10" t="s">
        <v>212</v>
      </c>
      <c r="E7728" s="25">
        <v>1</v>
      </c>
      <c r="F7728" s="25">
        <v>0</v>
      </c>
      <c r="G7728" s="10" t="s">
        <v>293</v>
      </c>
      <c r="H7728" s="25">
        <f>INDEX('Appendix 1 - Team Data'!$B$12:$R$112, MATCH(C7728, 'Appendix 1 - Team Data'!$B$12:$B$112,0),4)</f>
        <v>50</v>
      </c>
      <c r="I7728" s="25">
        <f>INDEX('Appendix 1 - Team Data'!$B$12:$R$112, MATCH(D7728, 'Appendix 1 - Team Data'!$B$12:$B$112,0),4)</f>
        <v>80</v>
      </c>
      <c r="J7728" s="25">
        <f t="shared" si="121"/>
        <v>1</v>
      </c>
    </row>
    <row r="7729" spans="2:10">
      <c r="B7729" s="3">
        <v>39369</v>
      </c>
      <c r="C7729" s="10" t="s">
        <v>237</v>
      </c>
      <c r="D7729" s="10" t="s">
        <v>46</v>
      </c>
      <c r="E7729" s="25">
        <v>1</v>
      </c>
      <c r="F7729" s="25">
        <v>0</v>
      </c>
      <c r="G7729" s="10" t="s">
        <v>288</v>
      </c>
      <c r="H7729" s="25">
        <f>INDEX('Appendix 1 - Team Data'!$B$12:$R$112, MATCH(C7729, 'Appendix 1 - Team Data'!$B$12:$B$112,0),4)</f>
        <v>40</v>
      </c>
      <c r="I7729" s="25">
        <f>INDEX('Appendix 1 - Team Data'!$B$12:$R$112, MATCH(D7729, 'Appendix 1 - Team Data'!$B$12:$B$112,0),4)</f>
        <v>50</v>
      </c>
      <c r="J7729" s="25">
        <f t="shared" si="121"/>
        <v>1</v>
      </c>
    </row>
    <row r="7730" spans="2:10">
      <c r="B7730" s="3">
        <v>39371</v>
      </c>
      <c r="C7730" s="10" t="s">
        <v>270</v>
      </c>
      <c r="D7730" s="10" t="s">
        <v>245</v>
      </c>
      <c r="E7730" s="25">
        <v>3</v>
      </c>
      <c r="F7730" s="25">
        <v>2</v>
      </c>
      <c r="G7730" s="10" t="s">
        <v>288</v>
      </c>
      <c r="H7730" s="25">
        <f>INDEX('Appendix 1 - Team Data'!$B$12:$R$112, MATCH(C7730, 'Appendix 1 - Team Data'!$B$12:$B$112,0),4)</f>
        <v>0</v>
      </c>
      <c r="I7730" s="25">
        <f>INDEX('Appendix 1 - Team Data'!$B$12:$R$112, MATCH(D7730, 'Appendix 1 - Team Data'!$B$12:$B$112,0),4)</f>
        <v>30</v>
      </c>
      <c r="J7730" s="25">
        <f t="shared" si="121"/>
        <v>1</v>
      </c>
    </row>
    <row r="7731" spans="2:10">
      <c r="B7731" s="3">
        <v>39372</v>
      </c>
      <c r="C7731" s="10" t="s">
        <v>226</v>
      </c>
      <c r="D7731" s="10" t="s">
        <v>243</v>
      </c>
      <c r="E7731" s="25">
        <v>3</v>
      </c>
      <c r="F7731" s="25">
        <v>2</v>
      </c>
      <c r="G7731" s="10" t="s">
        <v>288</v>
      </c>
      <c r="H7731" s="25">
        <f>INDEX('Appendix 1 - Team Data'!$B$12:$R$112, MATCH(C7731, 'Appendix 1 - Team Data'!$B$12:$B$112,0),4)</f>
        <v>60</v>
      </c>
      <c r="I7731" s="25">
        <f>INDEX('Appendix 1 - Team Data'!$B$12:$R$112, MATCH(D7731, 'Appendix 1 - Team Data'!$B$12:$B$112,0),4)</f>
        <v>30</v>
      </c>
      <c r="J7731" s="25">
        <f t="shared" si="121"/>
        <v>1</v>
      </c>
    </row>
    <row r="7732" spans="2:10">
      <c r="B7732" s="3">
        <v>39372</v>
      </c>
      <c r="C7732" s="10" t="s">
        <v>258</v>
      </c>
      <c r="D7732" s="10" t="s">
        <v>235</v>
      </c>
      <c r="E7732" s="25">
        <v>0</v>
      </c>
      <c r="F7732" s="25">
        <v>1</v>
      </c>
      <c r="G7732" s="10" t="s">
        <v>288</v>
      </c>
      <c r="H7732" s="25">
        <f>INDEX('Appendix 1 - Team Data'!$B$12:$R$112, MATCH(C7732, 'Appendix 1 - Team Data'!$B$12:$B$112,0),4)</f>
        <v>20</v>
      </c>
      <c r="I7732" s="25">
        <f>INDEX('Appendix 1 - Team Data'!$B$12:$R$112, MATCH(D7732, 'Appendix 1 - Team Data'!$B$12:$B$112,0),4)</f>
        <v>40</v>
      </c>
      <c r="J7732" s="25">
        <f t="shared" si="121"/>
        <v>1</v>
      </c>
    </row>
    <row r="7733" spans="2:10">
      <c r="B7733" s="3">
        <v>39372</v>
      </c>
      <c r="C7733" s="10" t="s">
        <v>252</v>
      </c>
      <c r="D7733" s="10" t="s">
        <v>261</v>
      </c>
      <c r="E7733" s="25">
        <v>2</v>
      </c>
      <c r="F7733" s="25">
        <v>1</v>
      </c>
      <c r="G7733" s="10" t="s">
        <v>288</v>
      </c>
      <c r="H7733" s="25">
        <f>INDEX('Appendix 1 - Team Data'!$B$12:$R$112, MATCH(C7733, 'Appendix 1 - Team Data'!$B$12:$B$112,0),4)</f>
        <v>20</v>
      </c>
      <c r="I7733" s="25">
        <f>INDEX('Appendix 1 - Team Data'!$B$12:$R$112, MATCH(D7733, 'Appendix 1 - Team Data'!$B$12:$B$112,0),4)</f>
        <v>10</v>
      </c>
      <c r="J7733" s="25">
        <f t="shared" si="121"/>
        <v>1</v>
      </c>
    </row>
    <row r="7734" spans="2:10">
      <c r="B7734" s="3">
        <v>39372</v>
      </c>
      <c r="C7734" s="10" t="s">
        <v>41</v>
      </c>
      <c r="D7734" s="10" t="s">
        <v>259</v>
      </c>
      <c r="E7734" s="25">
        <v>2</v>
      </c>
      <c r="F7734" s="25">
        <v>3</v>
      </c>
      <c r="G7734" s="10" t="s">
        <v>288</v>
      </c>
      <c r="H7734" s="25">
        <f>INDEX('Appendix 1 - Team Data'!$B$12:$R$112, MATCH(C7734, 'Appendix 1 - Team Data'!$B$12:$B$112,0),4)</f>
        <v>80</v>
      </c>
      <c r="I7734" s="25">
        <f>INDEX('Appendix 1 - Team Data'!$B$12:$R$112, MATCH(D7734, 'Appendix 1 - Team Data'!$B$12:$B$112,0),4)</f>
        <v>10</v>
      </c>
      <c r="J7734" s="25">
        <f t="shared" si="121"/>
        <v>1</v>
      </c>
    </row>
    <row r="7735" spans="2:10">
      <c r="B7735" s="3">
        <v>39372</v>
      </c>
      <c r="C7735" s="10" t="s">
        <v>215</v>
      </c>
      <c r="D7735" s="10" t="s">
        <v>18</v>
      </c>
      <c r="E7735" s="25">
        <v>1</v>
      </c>
      <c r="F7735" s="25">
        <v>0</v>
      </c>
      <c r="G7735" s="10" t="s">
        <v>289</v>
      </c>
      <c r="H7735" s="25">
        <f>INDEX('Appendix 1 - Team Data'!$B$12:$R$112, MATCH(C7735, 'Appendix 1 - Team Data'!$B$12:$B$112,0),4)</f>
        <v>70</v>
      </c>
      <c r="I7735" s="25">
        <f>INDEX('Appendix 1 - Team Data'!$B$12:$R$112, MATCH(D7735, 'Appendix 1 - Team Data'!$B$12:$B$112,0),4)</f>
        <v>80</v>
      </c>
      <c r="J7735" s="25">
        <f t="shared" si="121"/>
        <v>1</v>
      </c>
    </row>
    <row r="7736" spans="2:10">
      <c r="B7736" s="3">
        <v>39372</v>
      </c>
      <c r="C7736" s="10" t="s">
        <v>50</v>
      </c>
      <c r="D7736" s="10" t="s">
        <v>236</v>
      </c>
      <c r="E7736" s="25">
        <v>0</v>
      </c>
      <c r="F7736" s="25">
        <v>1</v>
      </c>
      <c r="G7736" s="10" t="s">
        <v>288</v>
      </c>
      <c r="H7736" s="25">
        <f>INDEX('Appendix 1 - Team Data'!$B$12:$R$112, MATCH(C7736, 'Appendix 1 - Team Data'!$B$12:$B$112,0),4)</f>
        <v>80</v>
      </c>
      <c r="I7736" s="25">
        <f>INDEX('Appendix 1 - Team Data'!$B$12:$R$112, MATCH(D7736, 'Appendix 1 - Team Data'!$B$12:$B$112,0),4)</f>
        <v>40</v>
      </c>
      <c r="J7736" s="25">
        <f t="shared" si="121"/>
        <v>1</v>
      </c>
    </row>
    <row r="7737" spans="2:10">
      <c r="B7737" s="3">
        <v>39372</v>
      </c>
      <c r="C7737" s="10" t="s">
        <v>15</v>
      </c>
      <c r="D7737" s="10" t="s">
        <v>48</v>
      </c>
      <c r="E7737" s="25">
        <v>2</v>
      </c>
      <c r="F7737" s="25">
        <v>1</v>
      </c>
      <c r="G7737" s="10" t="s">
        <v>293</v>
      </c>
      <c r="H7737" s="25">
        <f>INDEX('Appendix 1 - Team Data'!$B$12:$R$112, MATCH(C7737, 'Appendix 1 - Team Data'!$B$12:$B$112,0),4)</f>
        <v>50</v>
      </c>
      <c r="I7737" s="25">
        <f>INDEX('Appendix 1 - Team Data'!$B$12:$R$112, MATCH(D7737, 'Appendix 1 - Team Data'!$B$12:$B$112,0),4)</f>
        <v>90</v>
      </c>
      <c r="J7737" s="25">
        <f t="shared" si="121"/>
        <v>1</v>
      </c>
    </row>
    <row r="7738" spans="2:10">
      <c r="B7738" s="3">
        <v>39372</v>
      </c>
      <c r="C7738" s="10" t="s">
        <v>225</v>
      </c>
      <c r="D7738" s="10" t="s">
        <v>230</v>
      </c>
      <c r="E7738" s="25">
        <v>0</v>
      </c>
      <c r="F7738" s="25">
        <v>1</v>
      </c>
      <c r="G7738" s="10" t="s">
        <v>293</v>
      </c>
      <c r="H7738" s="25">
        <f>INDEX('Appendix 1 - Team Data'!$B$12:$R$112, MATCH(C7738, 'Appendix 1 - Team Data'!$B$12:$B$112,0),4)</f>
        <v>60</v>
      </c>
      <c r="I7738" s="25">
        <f>INDEX('Appendix 1 - Team Data'!$B$12:$R$112, MATCH(D7738, 'Appendix 1 - Team Data'!$B$12:$B$112,0),4)</f>
        <v>50</v>
      </c>
      <c r="J7738" s="25">
        <f t="shared" si="121"/>
        <v>1</v>
      </c>
    </row>
    <row r="7739" spans="2:10">
      <c r="B7739" s="3">
        <v>39372</v>
      </c>
      <c r="C7739" s="10" t="s">
        <v>249</v>
      </c>
      <c r="D7739" s="10" t="s">
        <v>47</v>
      </c>
      <c r="E7739" s="25">
        <v>0</v>
      </c>
      <c r="F7739" s="25">
        <v>1</v>
      </c>
      <c r="G7739" s="10" t="s">
        <v>288</v>
      </c>
      <c r="H7739" s="25">
        <f>INDEX('Appendix 1 - Team Data'!$B$12:$R$112, MATCH(C7739, 'Appendix 1 - Team Data'!$B$12:$B$112,0),4)</f>
        <v>20</v>
      </c>
      <c r="I7739" s="25">
        <f>INDEX('Appendix 1 - Team Data'!$B$12:$R$112, MATCH(D7739, 'Appendix 1 - Team Data'!$B$12:$B$112,0),4)</f>
        <v>40</v>
      </c>
      <c r="J7739" s="25">
        <f t="shared" si="121"/>
        <v>1</v>
      </c>
    </row>
    <row r="7740" spans="2:10">
      <c r="B7740" s="3">
        <v>39402</v>
      </c>
      <c r="C7740" s="10" t="s">
        <v>226</v>
      </c>
      <c r="D7740" s="10" t="s">
        <v>48</v>
      </c>
      <c r="E7740" s="25">
        <v>0</v>
      </c>
      <c r="F7740" s="25">
        <v>1</v>
      </c>
      <c r="G7740" s="10" t="s">
        <v>288</v>
      </c>
      <c r="H7740" s="25">
        <f>INDEX('Appendix 1 - Team Data'!$B$12:$R$112, MATCH(C7740, 'Appendix 1 - Team Data'!$B$12:$B$112,0),4)</f>
        <v>60</v>
      </c>
      <c r="I7740" s="25">
        <f>INDEX('Appendix 1 - Team Data'!$B$12:$R$112, MATCH(D7740, 'Appendix 1 - Team Data'!$B$12:$B$112,0),4)</f>
        <v>90</v>
      </c>
      <c r="J7740" s="25">
        <f t="shared" si="121"/>
        <v>1</v>
      </c>
    </row>
    <row r="7741" spans="2:10">
      <c r="B7741" s="3">
        <v>39402</v>
      </c>
      <c r="C7741" s="10" t="s">
        <v>270</v>
      </c>
      <c r="D7741" s="10" t="s">
        <v>263</v>
      </c>
      <c r="E7741" s="25">
        <v>1</v>
      </c>
      <c r="F7741" s="25">
        <v>2</v>
      </c>
      <c r="G7741" s="10" t="s">
        <v>288</v>
      </c>
      <c r="H7741" s="25">
        <f>INDEX('Appendix 1 - Team Data'!$B$12:$R$112, MATCH(C7741, 'Appendix 1 - Team Data'!$B$12:$B$112,0),4)</f>
        <v>0</v>
      </c>
      <c r="I7741" s="25">
        <f>INDEX('Appendix 1 - Team Data'!$B$12:$R$112, MATCH(D7741, 'Appendix 1 - Team Data'!$B$12:$B$112,0),4)</f>
        <v>10</v>
      </c>
      <c r="J7741" s="25">
        <f t="shared" si="121"/>
        <v>1</v>
      </c>
    </row>
    <row r="7742" spans="2:10">
      <c r="B7742" s="3">
        <v>39403</v>
      </c>
      <c r="C7742" s="10" t="s">
        <v>26</v>
      </c>
      <c r="D7742" s="10" t="s">
        <v>33</v>
      </c>
      <c r="E7742" s="25">
        <v>1</v>
      </c>
      <c r="F7742" s="25">
        <v>0</v>
      </c>
      <c r="G7742" s="10" t="s">
        <v>288</v>
      </c>
      <c r="H7742" s="25">
        <f>INDEX('Appendix 1 - Team Data'!$B$12:$R$112, MATCH(C7742, 'Appendix 1 - Team Data'!$B$12:$B$112,0),4)</f>
        <v>60</v>
      </c>
      <c r="I7742" s="25">
        <f>INDEX('Appendix 1 - Team Data'!$B$12:$R$112, MATCH(D7742, 'Appendix 1 - Team Data'!$B$12:$B$112,0),4)</f>
        <v>50</v>
      </c>
      <c r="J7742" s="25">
        <f t="shared" si="121"/>
        <v>1</v>
      </c>
    </row>
    <row r="7743" spans="2:10">
      <c r="B7743" s="3">
        <v>39403</v>
      </c>
      <c r="C7743" s="10" t="s">
        <v>233</v>
      </c>
      <c r="D7743" s="10" t="s">
        <v>228</v>
      </c>
      <c r="E7743" s="25">
        <v>1</v>
      </c>
      <c r="F7743" s="25">
        <v>0</v>
      </c>
      <c r="G7743" s="10" t="s">
        <v>293</v>
      </c>
      <c r="H7743" s="25">
        <f>INDEX('Appendix 1 - Team Data'!$B$12:$R$112, MATCH(C7743, 'Appendix 1 - Team Data'!$B$12:$B$112,0),4)</f>
        <v>40</v>
      </c>
      <c r="I7743" s="25">
        <f>INDEX('Appendix 1 - Team Data'!$B$12:$R$112, MATCH(D7743, 'Appendix 1 - Team Data'!$B$12:$B$112,0),4)</f>
        <v>50</v>
      </c>
      <c r="J7743" s="25">
        <f t="shared" si="121"/>
        <v>1</v>
      </c>
    </row>
    <row r="7744" spans="2:10">
      <c r="B7744" s="3">
        <v>39403</v>
      </c>
      <c r="C7744" s="10" t="s">
        <v>52</v>
      </c>
      <c r="D7744" s="10" t="s">
        <v>220</v>
      </c>
      <c r="E7744" s="25">
        <v>1</v>
      </c>
      <c r="F7744" s="25">
        <v>0</v>
      </c>
      <c r="G7744" s="10" t="s">
        <v>289</v>
      </c>
      <c r="H7744" s="25">
        <f>INDEX('Appendix 1 - Team Data'!$B$12:$R$112, MATCH(C7744, 'Appendix 1 - Team Data'!$B$12:$B$112,0),4)</f>
        <v>90</v>
      </c>
      <c r="I7744" s="25">
        <f>INDEX('Appendix 1 - Team Data'!$B$12:$R$112, MATCH(D7744, 'Appendix 1 - Team Data'!$B$12:$B$112,0),4)</f>
        <v>60</v>
      </c>
      <c r="J7744" s="25">
        <f t="shared" si="121"/>
        <v>1</v>
      </c>
    </row>
    <row r="7745" spans="2:10">
      <c r="B7745" s="3">
        <v>39403</v>
      </c>
      <c r="C7745" s="10" t="s">
        <v>259</v>
      </c>
      <c r="D7745" s="10" t="s">
        <v>237</v>
      </c>
      <c r="E7745" s="25">
        <v>0</v>
      </c>
      <c r="F7745" s="25">
        <v>1</v>
      </c>
      <c r="G7745" s="10" t="s">
        <v>288</v>
      </c>
      <c r="H7745" s="25">
        <f>INDEX('Appendix 1 - Team Data'!$B$12:$R$112, MATCH(C7745, 'Appendix 1 - Team Data'!$B$12:$B$112,0),4)</f>
        <v>10</v>
      </c>
      <c r="I7745" s="25">
        <f>INDEX('Appendix 1 - Team Data'!$B$12:$R$112, MATCH(D7745, 'Appendix 1 - Team Data'!$B$12:$B$112,0),4)</f>
        <v>40</v>
      </c>
      <c r="J7745" s="25">
        <f t="shared" si="121"/>
        <v>1</v>
      </c>
    </row>
    <row r="7746" spans="2:10">
      <c r="B7746" s="3">
        <v>39403</v>
      </c>
      <c r="C7746" s="10" t="s">
        <v>252</v>
      </c>
      <c r="D7746" s="10" t="s">
        <v>15</v>
      </c>
      <c r="E7746" s="25">
        <v>2</v>
      </c>
      <c r="F7746" s="25">
        <v>1</v>
      </c>
      <c r="G7746" s="10" t="s">
        <v>293</v>
      </c>
      <c r="H7746" s="25">
        <f>INDEX('Appendix 1 - Team Data'!$B$12:$R$112, MATCH(C7746, 'Appendix 1 - Team Data'!$B$12:$B$112,0),4)</f>
        <v>20</v>
      </c>
      <c r="I7746" s="25">
        <f>INDEX('Appendix 1 - Team Data'!$B$12:$R$112, MATCH(D7746, 'Appendix 1 - Team Data'!$B$12:$B$112,0),4)</f>
        <v>50</v>
      </c>
      <c r="J7746" s="25">
        <f t="shared" si="121"/>
        <v>1</v>
      </c>
    </row>
    <row r="7747" spans="2:10">
      <c r="B7747" s="3">
        <v>39403</v>
      </c>
      <c r="C7747" s="10" t="s">
        <v>229</v>
      </c>
      <c r="D7747" s="10" t="s">
        <v>28</v>
      </c>
      <c r="E7747" s="25">
        <v>2</v>
      </c>
      <c r="F7747" s="25">
        <v>1</v>
      </c>
      <c r="G7747" s="10" t="s">
        <v>293</v>
      </c>
      <c r="H7747" s="25">
        <f>INDEX('Appendix 1 - Team Data'!$B$12:$R$112, MATCH(C7747, 'Appendix 1 - Team Data'!$B$12:$B$112,0),4)</f>
        <v>50</v>
      </c>
      <c r="I7747" s="25">
        <f>INDEX('Appendix 1 - Team Data'!$B$12:$R$112, MATCH(D7747, 'Appendix 1 - Team Data'!$B$12:$B$112,0),4)</f>
        <v>80</v>
      </c>
      <c r="J7747" s="25">
        <f t="shared" si="121"/>
        <v>1</v>
      </c>
    </row>
    <row r="7748" spans="2:10">
      <c r="B7748" s="3">
        <v>39403</v>
      </c>
      <c r="C7748" s="10" t="s">
        <v>246</v>
      </c>
      <c r="D7748" s="10" t="s">
        <v>225</v>
      </c>
      <c r="E7748" s="25">
        <v>1</v>
      </c>
      <c r="F7748" s="25">
        <v>2</v>
      </c>
      <c r="G7748" s="10" t="s">
        <v>293</v>
      </c>
      <c r="H7748" s="25">
        <f>INDEX('Appendix 1 - Team Data'!$B$12:$R$112, MATCH(C7748, 'Appendix 1 - Team Data'!$B$12:$B$112,0),4)</f>
        <v>30</v>
      </c>
      <c r="I7748" s="25">
        <f>INDEX('Appendix 1 - Team Data'!$B$12:$R$112, MATCH(D7748, 'Appendix 1 - Team Data'!$B$12:$B$112,0),4)</f>
        <v>60</v>
      </c>
      <c r="J7748" s="25">
        <f t="shared" si="121"/>
        <v>1</v>
      </c>
    </row>
    <row r="7749" spans="2:10">
      <c r="B7749" s="3">
        <v>39403</v>
      </c>
      <c r="C7749" s="10" t="s">
        <v>20</v>
      </c>
      <c r="D7749" s="10" t="s">
        <v>264</v>
      </c>
      <c r="E7749" s="25">
        <v>1</v>
      </c>
      <c r="F7749" s="25">
        <v>0</v>
      </c>
      <c r="G7749" s="10" t="s">
        <v>293</v>
      </c>
      <c r="H7749" s="25">
        <f>INDEX('Appendix 1 - Team Data'!$B$12:$R$112, MATCH(C7749, 'Appendix 1 - Team Data'!$B$12:$B$112,0),4)</f>
        <v>90</v>
      </c>
      <c r="I7749" s="25">
        <f>INDEX('Appendix 1 - Team Data'!$B$12:$R$112, MATCH(D7749, 'Appendix 1 - Team Data'!$B$12:$B$112,0),4)</f>
        <v>10</v>
      </c>
      <c r="J7749" s="25">
        <f t="shared" si="121"/>
        <v>1</v>
      </c>
    </row>
    <row r="7750" spans="2:10">
      <c r="B7750" s="3">
        <v>39403</v>
      </c>
      <c r="C7750" s="10" t="s">
        <v>222</v>
      </c>
      <c r="D7750" s="10" t="s">
        <v>211</v>
      </c>
      <c r="E7750" s="25">
        <v>1</v>
      </c>
      <c r="F7750" s="25">
        <v>2</v>
      </c>
      <c r="G7750" s="10" t="s">
        <v>293</v>
      </c>
      <c r="H7750" s="25">
        <f>INDEX('Appendix 1 - Team Data'!$B$12:$R$112, MATCH(C7750, 'Appendix 1 - Team Data'!$B$12:$B$112,0),4)</f>
        <v>60</v>
      </c>
      <c r="I7750" s="25">
        <f>INDEX('Appendix 1 - Team Data'!$B$12:$R$112, MATCH(D7750, 'Appendix 1 - Team Data'!$B$12:$B$112,0),4)</f>
        <v>90</v>
      </c>
      <c r="J7750" s="25">
        <f t="shared" si="121"/>
        <v>1</v>
      </c>
    </row>
    <row r="7751" spans="2:10">
      <c r="B7751" s="3">
        <v>39403</v>
      </c>
      <c r="C7751" s="10" t="s">
        <v>51</v>
      </c>
      <c r="D7751" s="10" t="s">
        <v>257</v>
      </c>
      <c r="E7751" s="25">
        <v>3</v>
      </c>
      <c r="F7751" s="25">
        <v>2</v>
      </c>
      <c r="G7751" s="10" t="s">
        <v>288</v>
      </c>
      <c r="H7751" s="25">
        <f>INDEX('Appendix 1 - Team Data'!$B$12:$R$112, MATCH(C7751, 'Appendix 1 - Team Data'!$B$12:$B$112,0),4)</f>
        <v>70</v>
      </c>
      <c r="I7751" s="25">
        <f>INDEX('Appendix 1 - Team Data'!$B$12:$R$112, MATCH(D7751, 'Appendix 1 - Team Data'!$B$12:$B$112,0),4)</f>
        <v>20</v>
      </c>
      <c r="J7751" s="25">
        <f t="shared" si="121"/>
        <v>1</v>
      </c>
    </row>
    <row r="7752" spans="2:10">
      <c r="B7752" s="3">
        <v>39406</v>
      </c>
      <c r="C7752" s="10" t="s">
        <v>251</v>
      </c>
      <c r="D7752" s="10" t="s">
        <v>257</v>
      </c>
      <c r="E7752" s="25">
        <v>3</v>
      </c>
      <c r="F7752" s="25">
        <v>2</v>
      </c>
      <c r="G7752" s="10" t="s">
        <v>288</v>
      </c>
      <c r="H7752" s="25">
        <f>INDEX('Appendix 1 - Team Data'!$B$12:$R$112, MATCH(C7752, 'Appendix 1 - Team Data'!$B$12:$B$112,0),4)</f>
        <v>20</v>
      </c>
      <c r="I7752" s="25">
        <f>INDEX('Appendix 1 - Team Data'!$B$12:$R$112, MATCH(D7752, 'Appendix 1 - Team Data'!$B$12:$B$112,0),4)</f>
        <v>20</v>
      </c>
      <c r="J7752" s="25">
        <f t="shared" si="121"/>
        <v>1</v>
      </c>
    </row>
    <row r="7753" spans="2:10">
      <c r="B7753" s="3">
        <v>39406</v>
      </c>
      <c r="C7753" s="10" t="s">
        <v>52</v>
      </c>
      <c r="D7753" s="10" t="s">
        <v>30</v>
      </c>
      <c r="E7753" s="25">
        <v>2</v>
      </c>
      <c r="F7753" s="25">
        <v>1</v>
      </c>
      <c r="G7753" s="10" t="s">
        <v>289</v>
      </c>
      <c r="H7753" s="25">
        <f>INDEX('Appendix 1 - Team Data'!$B$12:$R$112, MATCH(C7753, 'Appendix 1 - Team Data'!$B$12:$B$112,0),4)</f>
        <v>90</v>
      </c>
      <c r="I7753" s="25">
        <f>INDEX('Appendix 1 - Team Data'!$B$12:$R$112, MATCH(D7753, 'Appendix 1 - Team Data'!$B$12:$B$112,0),4)</f>
        <v>90</v>
      </c>
      <c r="J7753" s="25">
        <f t="shared" si="121"/>
        <v>1</v>
      </c>
    </row>
    <row r="7754" spans="2:10">
      <c r="B7754" s="3">
        <v>39406</v>
      </c>
      <c r="C7754" s="10" t="s">
        <v>36</v>
      </c>
      <c r="D7754" s="10" t="s">
        <v>33</v>
      </c>
      <c r="E7754" s="25">
        <v>0</v>
      </c>
      <c r="F7754" s="25">
        <v>1</v>
      </c>
      <c r="G7754" s="10" t="s">
        <v>288</v>
      </c>
      <c r="H7754" s="25">
        <f>INDEX('Appendix 1 - Team Data'!$B$12:$R$112, MATCH(C7754, 'Appendix 1 - Team Data'!$B$12:$B$112,0),4)</f>
        <v>80</v>
      </c>
      <c r="I7754" s="25">
        <f>INDEX('Appendix 1 - Team Data'!$B$12:$R$112, MATCH(D7754, 'Appendix 1 - Team Data'!$B$12:$B$112,0),4)</f>
        <v>50</v>
      </c>
      <c r="J7754" s="25">
        <f t="shared" si="121"/>
        <v>1</v>
      </c>
    </row>
    <row r="7755" spans="2:10">
      <c r="B7755" s="3">
        <v>39407</v>
      </c>
      <c r="C7755" s="10" t="s">
        <v>261</v>
      </c>
      <c r="D7755" s="10" t="s">
        <v>212</v>
      </c>
      <c r="E7755" s="25">
        <v>2</v>
      </c>
      <c r="F7755" s="25">
        <v>1</v>
      </c>
      <c r="G7755" s="10" t="s">
        <v>293</v>
      </c>
      <c r="H7755" s="25">
        <f>INDEX('Appendix 1 - Team Data'!$B$12:$R$112, MATCH(C7755, 'Appendix 1 - Team Data'!$B$12:$B$112,0),4)</f>
        <v>10</v>
      </c>
      <c r="I7755" s="25">
        <f>INDEX('Appendix 1 - Team Data'!$B$12:$R$112, MATCH(D7755, 'Appendix 1 - Team Data'!$B$12:$B$112,0),4)</f>
        <v>80</v>
      </c>
      <c r="J7755" s="25">
        <f t="shared" si="121"/>
        <v>1</v>
      </c>
    </row>
    <row r="7756" spans="2:10">
      <c r="B7756" s="3">
        <v>39407</v>
      </c>
      <c r="C7756" s="10" t="s">
        <v>35</v>
      </c>
      <c r="D7756" s="10" t="s">
        <v>18</v>
      </c>
      <c r="E7756" s="25">
        <v>2</v>
      </c>
      <c r="F7756" s="25">
        <v>1</v>
      </c>
      <c r="G7756" s="10" t="s">
        <v>289</v>
      </c>
      <c r="H7756" s="25">
        <f>INDEX('Appendix 1 - Team Data'!$B$12:$R$112, MATCH(C7756, 'Appendix 1 - Team Data'!$B$12:$B$112,0),4)</f>
        <v>90</v>
      </c>
      <c r="I7756" s="25">
        <f>INDEX('Appendix 1 - Team Data'!$B$12:$R$112, MATCH(D7756, 'Appendix 1 - Team Data'!$B$12:$B$112,0),4)</f>
        <v>80</v>
      </c>
      <c r="J7756" s="25">
        <f t="shared" si="121"/>
        <v>1</v>
      </c>
    </row>
    <row r="7757" spans="2:10">
      <c r="B7757" s="3">
        <v>39407</v>
      </c>
      <c r="C7757" s="10" t="s">
        <v>48</v>
      </c>
      <c r="D7757" s="10" t="s">
        <v>32</v>
      </c>
      <c r="E7757" s="25">
        <v>2</v>
      </c>
      <c r="F7757" s="25">
        <v>3</v>
      </c>
      <c r="G7757" s="10" t="s">
        <v>293</v>
      </c>
      <c r="H7757" s="25">
        <f>INDEX('Appendix 1 - Team Data'!$B$12:$R$112, MATCH(C7757, 'Appendix 1 - Team Data'!$B$12:$B$112,0),4)</f>
        <v>90</v>
      </c>
      <c r="I7757" s="25">
        <f>INDEX('Appendix 1 - Team Data'!$B$12:$R$112, MATCH(D7757, 'Appendix 1 - Team Data'!$B$12:$B$112,0),4)</f>
        <v>80</v>
      </c>
      <c r="J7757" s="25">
        <f t="shared" si="121"/>
        <v>1</v>
      </c>
    </row>
    <row r="7758" spans="2:10">
      <c r="B7758" s="3">
        <v>39407</v>
      </c>
      <c r="C7758" s="10" t="s">
        <v>236</v>
      </c>
      <c r="D7758" s="10" t="s">
        <v>230</v>
      </c>
      <c r="E7758" s="25">
        <v>1</v>
      </c>
      <c r="F7758" s="25">
        <v>2</v>
      </c>
      <c r="G7758" s="10" t="s">
        <v>293</v>
      </c>
      <c r="H7758" s="25">
        <f>INDEX('Appendix 1 - Team Data'!$B$12:$R$112, MATCH(C7758, 'Appendix 1 - Team Data'!$B$12:$B$112,0),4)</f>
        <v>40</v>
      </c>
      <c r="I7758" s="25">
        <f>INDEX('Appendix 1 - Team Data'!$B$12:$R$112, MATCH(D7758, 'Appendix 1 - Team Data'!$B$12:$B$112,0),4)</f>
        <v>50</v>
      </c>
      <c r="J7758" s="25">
        <f t="shared" si="121"/>
        <v>1</v>
      </c>
    </row>
    <row r="7759" spans="2:10">
      <c r="B7759" s="3">
        <v>39407</v>
      </c>
      <c r="C7759" s="10" t="s">
        <v>252</v>
      </c>
      <c r="D7759" s="10" t="s">
        <v>256</v>
      </c>
      <c r="E7759" s="25">
        <v>1</v>
      </c>
      <c r="F7759" s="25">
        <v>0</v>
      </c>
      <c r="G7759" s="10" t="s">
        <v>293</v>
      </c>
      <c r="H7759" s="25">
        <f>INDEX('Appendix 1 - Team Data'!$B$12:$R$112, MATCH(C7759, 'Appendix 1 - Team Data'!$B$12:$B$112,0),4)</f>
        <v>20</v>
      </c>
      <c r="I7759" s="25">
        <f>INDEX('Appendix 1 - Team Data'!$B$12:$R$112, MATCH(D7759, 'Appendix 1 - Team Data'!$B$12:$B$112,0),4)</f>
        <v>20</v>
      </c>
      <c r="J7759" s="25">
        <f t="shared" si="121"/>
        <v>1</v>
      </c>
    </row>
    <row r="7760" spans="2:10">
      <c r="B7760" s="3">
        <v>39407</v>
      </c>
      <c r="C7760" s="10" t="s">
        <v>21</v>
      </c>
      <c r="D7760" s="10" t="s">
        <v>229</v>
      </c>
      <c r="E7760" s="25">
        <v>1</v>
      </c>
      <c r="F7760" s="25">
        <v>0</v>
      </c>
      <c r="G7760" s="10" t="s">
        <v>293</v>
      </c>
      <c r="H7760" s="25">
        <f>INDEX('Appendix 1 - Team Data'!$B$12:$R$112, MATCH(C7760, 'Appendix 1 - Team Data'!$B$12:$B$112,0),4)</f>
        <v>90</v>
      </c>
      <c r="I7760" s="25">
        <f>INDEX('Appendix 1 - Team Data'!$B$12:$R$112, MATCH(D7760, 'Appendix 1 - Team Data'!$B$12:$B$112,0),4)</f>
        <v>50</v>
      </c>
      <c r="J7760" s="25">
        <f t="shared" si="121"/>
        <v>1</v>
      </c>
    </row>
    <row r="7761" spans="2:10">
      <c r="B7761" s="3">
        <v>39449</v>
      </c>
      <c r="C7761" s="10" t="s">
        <v>275</v>
      </c>
      <c r="D7761" s="10" t="s">
        <v>272</v>
      </c>
      <c r="E7761" s="25">
        <v>3</v>
      </c>
      <c r="F7761" s="25">
        <v>2</v>
      </c>
      <c r="G7761" s="10" t="s">
        <v>288</v>
      </c>
      <c r="H7761" s="25">
        <f>INDEX('Appendix 1 - Team Data'!$B$12:$R$112, MATCH(C7761, 'Appendix 1 - Team Data'!$B$12:$B$112,0),4)</f>
        <v>0</v>
      </c>
      <c r="I7761" s="25">
        <f>INDEX('Appendix 1 - Team Data'!$B$12:$R$112, MATCH(D7761, 'Appendix 1 - Team Data'!$B$12:$B$112,0),4)</f>
        <v>0</v>
      </c>
      <c r="J7761" s="25">
        <f t="shared" si="121"/>
        <v>1</v>
      </c>
    </row>
    <row r="7762" spans="2:10">
      <c r="B7762" s="3">
        <v>39453</v>
      </c>
      <c r="C7762" s="10" t="s">
        <v>47</v>
      </c>
      <c r="D7762" s="10" t="s">
        <v>260</v>
      </c>
      <c r="E7762" s="25">
        <v>1</v>
      </c>
      <c r="F7762" s="25">
        <v>2</v>
      </c>
      <c r="G7762" s="10" t="s">
        <v>288</v>
      </c>
      <c r="H7762" s="25">
        <f>INDEX('Appendix 1 - Team Data'!$B$12:$R$112, MATCH(C7762, 'Appendix 1 - Team Data'!$B$12:$B$112,0),4)</f>
        <v>40</v>
      </c>
      <c r="I7762" s="25">
        <f>INDEX('Appendix 1 - Team Data'!$B$12:$R$112, MATCH(D7762, 'Appendix 1 - Team Data'!$B$12:$B$112,0),4)</f>
        <v>10</v>
      </c>
      <c r="J7762" s="25">
        <f t="shared" si="121"/>
        <v>1</v>
      </c>
    </row>
    <row r="7763" spans="2:10">
      <c r="B7763" s="3">
        <v>39455</v>
      </c>
      <c r="C7763" s="10" t="s">
        <v>47</v>
      </c>
      <c r="D7763" s="10" t="s">
        <v>260</v>
      </c>
      <c r="E7763" s="25">
        <v>1</v>
      </c>
      <c r="F7763" s="25">
        <v>0</v>
      </c>
      <c r="G7763" s="10" t="s">
        <v>288</v>
      </c>
      <c r="H7763" s="25">
        <f>INDEX('Appendix 1 - Team Data'!$B$12:$R$112, MATCH(C7763, 'Appendix 1 - Team Data'!$B$12:$B$112,0),4)</f>
        <v>40</v>
      </c>
      <c r="I7763" s="25">
        <f>INDEX('Appendix 1 - Team Data'!$B$12:$R$112, MATCH(D7763, 'Appendix 1 - Team Data'!$B$12:$B$112,0),4)</f>
        <v>10</v>
      </c>
      <c r="J7763" s="25">
        <f t="shared" si="121"/>
        <v>1</v>
      </c>
    </row>
    <row r="7764" spans="2:10">
      <c r="B7764" s="3">
        <v>39457</v>
      </c>
      <c r="C7764" s="10" t="s">
        <v>17</v>
      </c>
      <c r="D7764" s="10" t="s">
        <v>257</v>
      </c>
      <c r="E7764" s="25">
        <v>1</v>
      </c>
      <c r="F7764" s="25">
        <v>0</v>
      </c>
      <c r="G7764" s="10" t="s">
        <v>288</v>
      </c>
      <c r="H7764" s="25">
        <f>INDEX('Appendix 1 - Team Data'!$B$12:$R$112, MATCH(C7764, 'Appendix 1 - Team Data'!$B$12:$B$112,0),4)</f>
        <v>50</v>
      </c>
      <c r="I7764" s="25">
        <f>INDEX('Appendix 1 - Team Data'!$B$12:$R$112, MATCH(D7764, 'Appendix 1 - Team Data'!$B$12:$B$112,0),4)</f>
        <v>20</v>
      </c>
      <c r="J7764" s="25">
        <f t="shared" si="121"/>
        <v>1</v>
      </c>
    </row>
    <row r="7765" spans="2:10">
      <c r="B7765" s="3">
        <v>39460</v>
      </c>
      <c r="C7765" s="10" t="s">
        <v>37</v>
      </c>
      <c r="D7765" s="10" t="s">
        <v>42</v>
      </c>
      <c r="E7765" s="25">
        <v>0</v>
      </c>
      <c r="F7765" s="25">
        <v>1</v>
      </c>
      <c r="G7765" s="10" t="s">
        <v>288</v>
      </c>
      <c r="H7765" s="25">
        <f>INDEX('Appendix 1 - Team Data'!$B$12:$R$112, MATCH(C7765, 'Appendix 1 - Team Data'!$B$12:$B$112,0),4)</f>
        <v>60</v>
      </c>
      <c r="I7765" s="25">
        <f>INDEX('Appendix 1 - Team Data'!$B$12:$R$112, MATCH(D7765, 'Appendix 1 - Team Data'!$B$12:$B$112,0),4)</f>
        <v>80</v>
      </c>
      <c r="J7765" s="25">
        <f t="shared" ref="J7765:J7828" si="122">ABS(F7765-E7765)</f>
        <v>1</v>
      </c>
    </row>
    <row r="7766" spans="2:10">
      <c r="B7766" s="3">
        <v>39467</v>
      </c>
      <c r="C7766" s="10" t="s">
        <v>234</v>
      </c>
      <c r="D7766" s="10" t="s">
        <v>266</v>
      </c>
      <c r="E7766" s="25">
        <v>2</v>
      </c>
      <c r="F7766" s="25">
        <v>1</v>
      </c>
      <c r="G7766" s="10" t="s">
        <v>306</v>
      </c>
      <c r="H7766" s="25">
        <f>INDEX('Appendix 1 - Team Data'!$B$12:$R$112, MATCH(C7766, 'Appendix 1 - Team Data'!$B$12:$B$112,0),4)</f>
        <v>40</v>
      </c>
      <c r="I7766" s="25">
        <f>INDEX('Appendix 1 - Team Data'!$B$12:$R$112, MATCH(D7766, 'Appendix 1 - Team Data'!$B$12:$B$112,0),4)</f>
        <v>10</v>
      </c>
      <c r="J7766" s="25">
        <f t="shared" si="122"/>
        <v>1</v>
      </c>
    </row>
    <row r="7767" spans="2:10">
      <c r="B7767" s="3">
        <v>39468</v>
      </c>
      <c r="C7767" s="10" t="s">
        <v>33</v>
      </c>
      <c r="D7767" s="10" t="s">
        <v>243</v>
      </c>
      <c r="E7767" s="25">
        <v>0</v>
      </c>
      <c r="F7767" s="25">
        <v>1</v>
      </c>
      <c r="G7767" s="10" t="s">
        <v>306</v>
      </c>
      <c r="H7767" s="25">
        <f>INDEX('Appendix 1 - Team Data'!$B$12:$R$112, MATCH(C7767, 'Appendix 1 - Team Data'!$B$12:$B$112,0),4)</f>
        <v>50</v>
      </c>
      <c r="I7767" s="25">
        <f>INDEX('Appendix 1 - Team Data'!$B$12:$R$112, MATCH(D7767, 'Appendix 1 - Team Data'!$B$12:$B$112,0),4)</f>
        <v>30</v>
      </c>
      <c r="J7767" s="25">
        <f t="shared" si="122"/>
        <v>1</v>
      </c>
    </row>
    <row r="7768" spans="2:10">
      <c r="B7768" s="3">
        <v>39471</v>
      </c>
      <c r="C7768" s="10" t="s">
        <v>266</v>
      </c>
      <c r="D7768" s="10" t="s">
        <v>22</v>
      </c>
      <c r="E7768" s="25">
        <v>3</v>
      </c>
      <c r="F7768" s="25">
        <v>2</v>
      </c>
      <c r="G7768" s="10" t="s">
        <v>306</v>
      </c>
      <c r="H7768" s="25">
        <f>INDEX('Appendix 1 - Team Data'!$B$12:$R$112, MATCH(C7768, 'Appendix 1 - Team Data'!$B$12:$B$112,0),4)</f>
        <v>10</v>
      </c>
      <c r="I7768" s="25">
        <f>INDEX('Appendix 1 - Team Data'!$B$12:$R$112, MATCH(D7768, 'Appendix 1 - Team Data'!$B$12:$B$112,0),4)</f>
        <v>50</v>
      </c>
      <c r="J7768" s="25">
        <f t="shared" si="122"/>
        <v>1</v>
      </c>
    </row>
    <row r="7769" spans="2:10">
      <c r="B7769" s="3">
        <v>39474</v>
      </c>
      <c r="C7769" s="10" t="s">
        <v>248</v>
      </c>
      <c r="D7769" s="10" t="s">
        <v>241</v>
      </c>
      <c r="E7769" s="25">
        <v>2</v>
      </c>
      <c r="F7769" s="25">
        <v>1</v>
      </c>
      <c r="G7769" s="10" t="s">
        <v>288</v>
      </c>
      <c r="H7769" s="25">
        <f>INDEX('Appendix 1 - Team Data'!$B$12:$R$112, MATCH(C7769, 'Appendix 1 - Team Data'!$B$12:$B$112,0),4)</f>
        <v>30</v>
      </c>
      <c r="I7769" s="25">
        <f>INDEX('Appendix 1 - Team Data'!$B$12:$R$112, MATCH(D7769, 'Appendix 1 - Team Data'!$B$12:$B$112,0),4)</f>
        <v>30</v>
      </c>
      <c r="J7769" s="25">
        <f t="shared" si="122"/>
        <v>1</v>
      </c>
    </row>
    <row r="7770" spans="2:10">
      <c r="B7770" s="3">
        <v>39477</v>
      </c>
      <c r="C7770" s="10" t="s">
        <v>43</v>
      </c>
      <c r="D7770" s="10" t="s">
        <v>213</v>
      </c>
      <c r="E7770" s="25">
        <v>0</v>
      </c>
      <c r="F7770" s="25">
        <v>1</v>
      </c>
      <c r="G7770" s="10" t="s">
        <v>288</v>
      </c>
      <c r="H7770" s="25">
        <f>INDEX('Appendix 1 - Team Data'!$B$12:$R$112, MATCH(C7770, 'Appendix 1 - Team Data'!$B$12:$B$112,0),4)</f>
        <v>70</v>
      </c>
      <c r="I7770" s="25">
        <f>INDEX('Appendix 1 - Team Data'!$B$12:$R$112, MATCH(D7770, 'Appendix 1 - Team Data'!$B$12:$B$112,0),4)</f>
        <v>80</v>
      </c>
      <c r="J7770" s="25">
        <f t="shared" si="122"/>
        <v>1</v>
      </c>
    </row>
    <row r="7771" spans="2:10">
      <c r="B7771" s="3">
        <v>39477</v>
      </c>
      <c r="C7771" s="10" t="s">
        <v>277</v>
      </c>
      <c r="D7771" s="10" t="s">
        <v>255</v>
      </c>
      <c r="E7771" s="25">
        <v>0</v>
      </c>
      <c r="F7771" s="25">
        <v>1</v>
      </c>
      <c r="G7771" s="10" t="s">
        <v>288</v>
      </c>
      <c r="H7771" s="25">
        <f>INDEX('Appendix 1 - Team Data'!$B$12:$R$112, MATCH(C7771, 'Appendix 1 - Team Data'!$B$12:$B$112,0),4)</f>
        <v>0</v>
      </c>
      <c r="I7771" s="25">
        <f>INDEX('Appendix 1 - Team Data'!$B$12:$R$112, MATCH(D7771, 'Appendix 1 - Team Data'!$B$12:$B$112,0),4)</f>
        <v>20</v>
      </c>
      <c r="J7771" s="25">
        <f t="shared" si="122"/>
        <v>1</v>
      </c>
    </row>
    <row r="7772" spans="2:10">
      <c r="B7772" s="3">
        <v>39478</v>
      </c>
      <c r="C7772" s="10" t="s">
        <v>249</v>
      </c>
      <c r="D7772" s="10" t="s">
        <v>245</v>
      </c>
      <c r="E7772" s="25">
        <v>0</v>
      </c>
      <c r="F7772" s="25">
        <v>1</v>
      </c>
      <c r="G7772" s="10" t="s">
        <v>288</v>
      </c>
      <c r="H7772" s="25">
        <f>INDEX('Appendix 1 - Team Data'!$B$12:$R$112, MATCH(C7772, 'Appendix 1 - Team Data'!$B$12:$B$112,0),4)</f>
        <v>20</v>
      </c>
      <c r="I7772" s="25">
        <f>INDEX('Appendix 1 - Team Data'!$B$12:$R$112, MATCH(D7772, 'Appendix 1 - Team Data'!$B$12:$B$112,0),4)</f>
        <v>30</v>
      </c>
      <c r="J7772" s="25">
        <f t="shared" si="122"/>
        <v>1</v>
      </c>
    </row>
    <row r="7773" spans="2:10">
      <c r="B7773" s="3">
        <v>39481</v>
      </c>
      <c r="C7773" s="10" t="s">
        <v>234</v>
      </c>
      <c r="D7773" s="10" t="s">
        <v>33</v>
      </c>
      <c r="E7773" s="25">
        <v>2</v>
      </c>
      <c r="F7773" s="25">
        <v>1</v>
      </c>
      <c r="G7773" s="10" t="s">
        <v>306</v>
      </c>
      <c r="H7773" s="25">
        <f>INDEX('Appendix 1 - Team Data'!$B$12:$R$112, MATCH(C7773, 'Appendix 1 - Team Data'!$B$12:$B$112,0),4)</f>
        <v>40</v>
      </c>
      <c r="I7773" s="25">
        <f>INDEX('Appendix 1 - Team Data'!$B$12:$R$112, MATCH(D7773, 'Appendix 1 - Team Data'!$B$12:$B$112,0),4)</f>
        <v>50</v>
      </c>
      <c r="J7773" s="25">
        <f t="shared" si="122"/>
        <v>1</v>
      </c>
    </row>
    <row r="7774" spans="2:10">
      <c r="B7774" s="3">
        <v>39481</v>
      </c>
      <c r="C7774" s="10" t="s">
        <v>220</v>
      </c>
      <c r="D7774" s="10" t="s">
        <v>262</v>
      </c>
      <c r="E7774" s="25">
        <v>1</v>
      </c>
      <c r="F7774" s="25">
        <v>0</v>
      </c>
      <c r="G7774" s="10" t="s">
        <v>288</v>
      </c>
      <c r="H7774" s="25">
        <f>INDEX('Appendix 1 - Team Data'!$B$12:$R$112, MATCH(C7774, 'Appendix 1 - Team Data'!$B$12:$B$112,0),4)</f>
        <v>60</v>
      </c>
      <c r="I7774" s="25">
        <f>INDEX('Appendix 1 - Team Data'!$B$12:$R$112, MATCH(D7774, 'Appendix 1 - Team Data'!$B$12:$B$112,0),4)</f>
        <v>10</v>
      </c>
      <c r="J7774" s="25">
        <f t="shared" si="122"/>
        <v>1</v>
      </c>
    </row>
    <row r="7775" spans="2:10">
      <c r="B7775" s="3">
        <v>39482</v>
      </c>
      <c r="C7775" s="10" t="s">
        <v>264</v>
      </c>
      <c r="D7775" s="10" t="s">
        <v>261</v>
      </c>
      <c r="E7775" s="25">
        <v>2</v>
      </c>
      <c r="F7775" s="25">
        <v>1</v>
      </c>
      <c r="G7775" s="10" t="s">
        <v>294</v>
      </c>
      <c r="H7775" s="25">
        <f>INDEX('Appendix 1 - Team Data'!$B$12:$R$112, MATCH(C7775, 'Appendix 1 - Team Data'!$B$12:$B$112,0),4)</f>
        <v>10</v>
      </c>
      <c r="I7775" s="25">
        <f>INDEX('Appendix 1 - Team Data'!$B$12:$R$112, MATCH(D7775, 'Appendix 1 - Team Data'!$B$12:$B$112,0),4)</f>
        <v>10</v>
      </c>
      <c r="J7775" s="25">
        <f t="shared" si="122"/>
        <v>1</v>
      </c>
    </row>
    <row r="7776" spans="2:10">
      <c r="B7776" s="3">
        <v>39482</v>
      </c>
      <c r="C7776" s="10" t="s">
        <v>47</v>
      </c>
      <c r="D7776" s="10" t="s">
        <v>231</v>
      </c>
      <c r="E7776" s="25">
        <v>2</v>
      </c>
      <c r="F7776" s="25">
        <v>3</v>
      </c>
      <c r="G7776" s="10" t="s">
        <v>306</v>
      </c>
      <c r="H7776" s="25">
        <f>INDEX('Appendix 1 - Team Data'!$B$12:$R$112, MATCH(C7776, 'Appendix 1 - Team Data'!$B$12:$B$112,0),4)</f>
        <v>40</v>
      </c>
      <c r="I7776" s="25">
        <f>INDEX('Appendix 1 - Team Data'!$B$12:$R$112, MATCH(D7776, 'Appendix 1 - Team Data'!$B$12:$B$112,0),4)</f>
        <v>40</v>
      </c>
      <c r="J7776" s="25">
        <f t="shared" si="122"/>
        <v>1</v>
      </c>
    </row>
    <row r="7777" spans="2:10">
      <c r="B7777" s="3">
        <v>39484</v>
      </c>
      <c r="C7777" s="10" t="s">
        <v>227</v>
      </c>
      <c r="D7777" s="10" t="s">
        <v>27</v>
      </c>
      <c r="E7777" s="25">
        <v>2</v>
      </c>
      <c r="F7777" s="25">
        <v>1</v>
      </c>
      <c r="G7777" s="10" t="s">
        <v>288</v>
      </c>
      <c r="H7777" s="25">
        <f>INDEX('Appendix 1 - Team Data'!$B$12:$R$112, MATCH(C7777, 'Appendix 1 - Team Data'!$B$12:$B$112,0),4)</f>
        <v>50</v>
      </c>
      <c r="I7777" s="25">
        <f>INDEX('Appendix 1 - Team Data'!$B$12:$R$112, MATCH(D7777, 'Appendix 1 - Team Data'!$B$12:$B$112,0),4)</f>
        <v>80</v>
      </c>
      <c r="J7777" s="25">
        <f t="shared" si="122"/>
        <v>1</v>
      </c>
    </row>
    <row r="7778" spans="2:10">
      <c r="B7778" s="3">
        <v>39484</v>
      </c>
      <c r="C7778" s="10" t="s">
        <v>48</v>
      </c>
      <c r="D7778" s="10" t="s">
        <v>36</v>
      </c>
      <c r="E7778" s="25">
        <v>2</v>
      </c>
      <c r="F7778" s="25">
        <v>1</v>
      </c>
      <c r="G7778" s="10" t="s">
        <v>288</v>
      </c>
      <c r="H7778" s="25">
        <f>INDEX('Appendix 1 - Team Data'!$B$12:$R$112, MATCH(C7778, 'Appendix 1 - Team Data'!$B$12:$B$112,0),4)</f>
        <v>90</v>
      </c>
      <c r="I7778" s="25">
        <f>INDEX('Appendix 1 - Team Data'!$B$12:$R$112, MATCH(D7778, 'Appendix 1 - Team Data'!$B$12:$B$112,0),4)</f>
        <v>80</v>
      </c>
      <c r="J7778" s="25">
        <f t="shared" si="122"/>
        <v>1</v>
      </c>
    </row>
    <row r="7779" spans="2:10">
      <c r="B7779" s="3">
        <v>39484</v>
      </c>
      <c r="C7779" s="10" t="s">
        <v>230</v>
      </c>
      <c r="D7779" s="10" t="s">
        <v>244</v>
      </c>
      <c r="E7779" s="25">
        <v>2</v>
      </c>
      <c r="F7779" s="25">
        <v>1</v>
      </c>
      <c r="G7779" s="10" t="s">
        <v>288</v>
      </c>
      <c r="H7779" s="25">
        <f>INDEX('Appendix 1 - Team Data'!$B$12:$R$112, MATCH(C7779, 'Appendix 1 - Team Data'!$B$12:$B$112,0),4)</f>
        <v>50</v>
      </c>
      <c r="I7779" s="25">
        <f>INDEX('Appendix 1 - Team Data'!$B$12:$R$112, MATCH(D7779, 'Appendix 1 - Team Data'!$B$12:$B$112,0),4)</f>
        <v>30</v>
      </c>
      <c r="J7779" s="25">
        <f t="shared" si="122"/>
        <v>1</v>
      </c>
    </row>
    <row r="7780" spans="2:10">
      <c r="B7780" s="3">
        <v>39484</v>
      </c>
      <c r="C7780" s="10" t="s">
        <v>221</v>
      </c>
      <c r="D7780" s="10" t="s">
        <v>35</v>
      </c>
      <c r="E7780" s="25">
        <v>0</v>
      </c>
      <c r="F7780" s="25">
        <v>1</v>
      </c>
      <c r="G7780" s="10" t="s">
        <v>288</v>
      </c>
      <c r="H7780" s="25">
        <f>INDEX('Appendix 1 - Team Data'!$B$12:$R$112, MATCH(C7780, 'Appendix 1 - Team Data'!$B$12:$B$112,0),4)</f>
        <v>60</v>
      </c>
      <c r="I7780" s="25">
        <f>INDEX('Appendix 1 - Team Data'!$B$12:$R$112, MATCH(D7780, 'Appendix 1 - Team Data'!$B$12:$B$112,0),4)</f>
        <v>90</v>
      </c>
      <c r="J7780" s="25">
        <f t="shared" si="122"/>
        <v>1</v>
      </c>
    </row>
    <row r="7781" spans="2:10">
      <c r="B7781" s="3">
        <v>39484</v>
      </c>
      <c r="C7781" s="10" t="s">
        <v>252</v>
      </c>
      <c r="D7781" s="10" t="s">
        <v>228</v>
      </c>
      <c r="E7781" s="25">
        <v>1</v>
      </c>
      <c r="F7781" s="25">
        <v>0</v>
      </c>
      <c r="G7781" s="10" t="s">
        <v>288</v>
      </c>
      <c r="H7781" s="25">
        <f>INDEX('Appendix 1 - Team Data'!$B$12:$R$112, MATCH(C7781, 'Appendix 1 - Team Data'!$B$12:$B$112,0),4)</f>
        <v>20</v>
      </c>
      <c r="I7781" s="25">
        <f>INDEX('Appendix 1 - Team Data'!$B$12:$R$112, MATCH(D7781, 'Appendix 1 - Team Data'!$B$12:$B$112,0),4)</f>
        <v>50</v>
      </c>
      <c r="J7781" s="25">
        <f t="shared" si="122"/>
        <v>1</v>
      </c>
    </row>
    <row r="7782" spans="2:10">
      <c r="B7782" s="3">
        <v>39484</v>
      </c>
      <c r="C7782" s="10" t="s">
        <v>272</v>
      </c>
      <c r="D7782" s="10" t="s">
        <v>240</v>
      </c>
      <c r="E7782" s="25">
        <v>0</v>
      </c>
      <c r="F7782" s="25">
        <v>1</v>
      </c>
      <c r="G7782" s="10" t="s">
        <v>289</v>
      </c>
      <c r="H7782" s="25">
        <f>INDEX('Appendix 1 - Team Data'!$B$12:$R$112, MATCH(C7782, 'Appendix 1 - Team Data'!$B$12:$B$112,0),4)</f>
        <v>0</v>
      </c>
      <c r="I7782" s="25">
        <f>INDEX('Appendix 1 - Team Data'!$B$12:$R$112, MATCH(D7782, 'Appendix 1 - Team Data'!$B$12:$B$112,0),4)</f>
        <v>30</v>
      </c>
      <c r="J7782" s="25">
        <f t="shared" si="122"/>
        <v>1</v>
      </c>
    </row>
    <row r="7783" spans="2:10">
      <c r="B7783" s="3">
        <v>39484</v>
      </c>
      <c r="C7783" s="10" t="s">
        <v>229</v>
      </c>
      <c r="D7783" s="10" t="s">
        <v>233</v>
      </c>
      <c r="E7783" s="25">
        <v>0</v>
      </c>
      <c r="F7783" s="25">
        <v>1</v>
      </c>
      <c r="G7783" s="10" t="s">
        <v>288</v>
      </c>
      <c r="H7783" s="25">
        <f>INDEX('Appendix 1 - Team Data'!$B$12:$R$112, MATCH(C7783, 'Appendix 1 - Team Data'!$B$12:$B$112,0),4)</f>
        <v>50</v>
      </c>
      <c r="I7783" s="25">
        <f>INDEX('Appendix 1 - Team Data'!$B$12:$R$112, MATCH(D7783, 'Appendix 1 - Team Data'!$B$12:$B$112,0),4)</f>
        <v>40</v>
      </c>
      <c r="J7783" s="25">
        <f t="shared" si="122"/>
        <v>1</v>
      </c>
    </row>
    <row r="7784" spans="2:10">
      <c r="B7784" s="3">
        <v>39484</v>
      </c>
      <c r="C7784" s="10" t="s">
        <v>232</v>
      </c>
      <c r="D7784" s="10" t="s">
        <v>28</v>
      </c>
      <c r="E7784" s="25">
        <v>1</v>
      </c>
      <c r="F7784" s="25">
        <v>2</v>
      </c>
      <c r="G7784" s="10" t="s">
        <v>288</v>
      </c>
      <c r="H7784" s="25">
        <f>INDEX('Appendix 1 - Team Data'!$B$12:$R$112, MATCH(C7784, 'Appendix 1 - Team Data'!$B$12:$B$112,0),4)</f>
        <v>40</v>
      </c>
      <c r="I7784" s="25">
        <f>INDEX('Appendix 1 - Team Data'!$B$12:$R$112, MATCH(D7784, 'Appendix 1 - Team Data'!$B$12:$B$112,0),4)</f>
        <v>80</v>
      </c>
      <c r="J7784" s="25">
        <f t="shared" si="122"/>
        <v>1</v>
      </c>
    </row>
    <row r="7785" spans="2:10">
      <c r="B7785" s="3">
        <v>39484</v>
      </c>
      <c r="C7785" s="10" t="s">
        <v>21</v>
      </c>
      <c r="D7785" s="10" t="s">
        <v>25</v>
      </c>
      <c r="E7785" s="25">
        <v>1</v>
      </c>
      <c r="F7785" s="25">
        <v>0</v>
      </c>
      <c r="G7785" s="10" t="s">
        <v>288</v>
      </c>
      <c r="H7785" s="25">
        <f>INDEX('Appendix 1 - Team Data'!$B$12:$R$112, MATCH(C7785, 'Appendix 1 - Team Data'!$B$12:$B$112,0),4)</f>
        <v>90</v>
      </c>
      <c r="I7785" s="25">
        <f>INDEX('Appendix 1 - Team Data'!$B$12:$R$112, MATCH(D7785, 'Appendix 1 - Team Data'!$B$12:$B$112,0),4)</f>
        <v>90</v>
      </c>
      <c r="J7785" s="25">
        <f t="shared" si="122"/>
        <v>1</v>
      </c>
    </row>
    <row r="7786" spans="2:10">
      <c r="B7786" s="3">
        <v>39485</v>
      </c>
      <c r="C7786" s="10" t="s">
        <v>234</v>
      </c>
      <c r="D7786" s="10" t="s">
        <v>231</v>
      </c>
      <c r="E7786" s="25">
        <v>0</v>
      </c>
      <c r="F7786" s="25">
        <v>1</v>
      </c>
      <c r="G7786" s="10" t="s">
        <v>306</v>
      </c>
      <c r="H7786" s="25">
        <f>INDEX('Appendix 1 - Team Data'!$B$12:$R$112, MATCH(C7786, 'Appendix 1 - Team Data'!$B$12:$B$112,0),4)</f>
        <v>40</v>
      </c>
      <c r="I7786" s="25">
        <f>INDEX('Appendix 1 - Team Data'!$B$12:$R$112, MATCH(D7786, 'Appendix 1 - Team Data'!$B$12:$B$112,0),4)</f>
        <v>40</v>
      </c>
      <c r="J7786" s="25">
        <f t="shared" si="122"/>
        <v>1</v>
      </c>
    </row>
    <row r="7787" spans="2:10">
      <c r="B7787" s="3">
        <v>39488</v>
      </c>
      <c r="C7787" s="10" t="s">
        <v>231</v>
      </c>
      <c r="D7787" s="10" t="s">
        <v>17</v>
      </c>
      <c r="E7787" s="25">
        <v>0</v>
      </c>
      <c r="F7787" s="25">
        <v>1</v>
      </c>
      <c r="G7787" s="10" t="s">
        <v>306</v>
      </c>
      <c r="H7787" s="25">
        <f>INDEX('Appendix 1 - Team Data'!$B$12:$R$112, MATCH(C7787, 'Appendix 1 - Team Data'!$B$12:$B$112,0),4)</f>
        <v>40</v>
      </c>
      <c r="I7787" s="25">
        <f>INDEX('Appendix 1 - Team Data'!$B$12:$R$112, MATCH(D7787, 'Appendix 1 - Team Data'!$B$12:$B$112,0),4)</f>
        <v>50</v>
      </c>
      <c r="J7787" s="25">
        <f t="shared" si="122"/>
        <v>1</v>
      </c>
    </row>
    <row r="7788" spans="2:10">
      <c r="B7788" s="3">
        <v>39495</v>
      </c>
      <c r="C7788" s="10" t="s">
        <v>248</v>
      </c>
      <c r="D7788" s="10" t="s">
        <v>43</v>
      </c>
      <c r="E7788" s="25">
        <v>2</v>
      </c>
      <c r="F7788" s="25">
        <v>3</v>
      </c>
      <c r="G7788" s="10" t="s">
        <v>327</v>
      </c>
      <c r="H7788" s="25">
        <f>INDEX('Appendix 1 - Team Data'!$B$12:$R$112, MATCH(C7788, 'Appendix 1 - Team Data'!$B$12:$B$112,0),4)</f>
        <v>30</v>
      </c>
      <c r="I7788" s="25">
        <f>INDEX('Appendix 1 - Team Data'!$B$12:$R$112, MATCH(D7788, 'Appendix 1 - Team Data'!$B$12:$B$112,0),4)</f>
        <v>70</v>
      </c>
      <c r="J7788" s="25">
        <f t="shared" si="122"/>
        <v>1</v>
      </c>
    </row>
    <row r="7789" spans="2:10">
      <c r="B7789" s="3">
        <v>39498</v>
      </c>
      <c r="C7789" s="10" t="s">
        <v>248</v>
      </c>
      <c r="D7789" s="10" t="s">
        <v>53</v>
      </c>
      <c r="E7789" s="25">
        <v>0</v>
      </c>
      <c r="F7789" s="25">
        <v>1</v>
      </c>
      <c r="G7789" s="10" t="s">
        <v>327</v>
      </c>
      <c r="H7789" s="25">
        <f>INDEX('Appendix 1 - Team Data'!$B$12:$R$112, MATCH(C7789, 'Appendix 1 - Team Data'!$B$12:$B$112,0),4)</f>
        <v>30</v>
      </c>
      <c r="I7789" s="25">
        <f>INDEX('Appendix 1 - Team Data'!$B$12:$R$112, MATCH(D7789, 'Appendix 1 - Team Data'!$B$12:$B$112,0),4)</f>
        <v>50</v>
      </c>
      <c r="J7789" s="25">
        <f t="shared" si="122"/>
        <v>1</v>
      </c>
    </row>
    <row r="7790" spans="2:10">
      <c r="B7790" s="3">
        <v>39518</v>
      </c>
      <c r="C7790" s="10" t="s">
        <v>250</v>
      </c>
      <c r="D7790" s="10" t="s">
        <v>267</v>
      </c>
      <c r="E7790" s="25">
        <v>2</v>
      </c>
      <c r="F7790" s="25">
        <v>1</v>
      </c>
      <c r="G7790" s="10" t="s">
        <v>288</v>
      </c>
      <c r="H7790" s="25">
        <f>INDEX('Appendix 1 - Team Data'!$B$12:$R$112, MATCH(C7790, 'Appendix 1 - Team Data'!$B$12:$B$112,0),4)</f>
        <v>20</v>
      </c>
      <c r="I7790" s="25">
        <f>INDEX('Appendix 1 - Team Data'!$B$12:$R$112, MATCH(D7790, 'Appendix 1 - Team Data'!$B$12:$B$112,0),4)</f>
        <v>10</v>
      </c>
      <c r="J7790" s="25">
        <f t="shared" si="122"/>
        <v>1</v>
      </c>
    </row>
    <row r="7791" spans="2:10">
      <c r="B7791" s="3">
        <v>39523</v>
      </c>
      <c r="C7791" s="10" t="s">
        <v>270</v>
      </c>
      <c r="D7791" s="10" t="s">
        <v>268</v>
      </c>
      <c r="E7791" s="25">
        <v>2</v>
      </c>
      <c r="F7791" s="25">
        <v>1</v>
      </c>
      <c r="G7791" s="10" t="s">
        <v>288</v>
      </c>
      <c r="H7791" s="25">
        <f>INDEX('Appendix 1 - Team Data'!$B$12:$R$112, MATCH(C7791, 'Appendix 1 - Team Data'!$B$12:$B$112,0),4)</f>
        <v>0</v>
      </c>
      <c r="I7791" s="25">
        <f>INDEX('Appendix 1 - Team Data'!$B$12:$R$112, MATCH(D7791, 'Appendix 1 - Team Data'!$B$12:$B$112,0),4)</f>
        <v>10</v>
      </c>
      <c r="J7791" s="25">
        <f t="shared" si="122"/>
        <v>1</v>
      </c>
    </row>
    <row r="7792" spans="2:10">
      <c r="B7792" s="3">
        <v>39530</v>
      </c>
      <c r="C7792" s="10" t="s">
        <v>220</v>
      </c>
      <c r="D7792" s="10" t="s">
        <v>271</v>
      </c>
      <c r="E7792" s="25">
        <v>1</v>
      </c>
      <c r="F7792" s="25">
        <v>0</v>
      </c>
      <c r="G7792" s="10" t="s">
        <v>288</v>
      </c>
      <c r="H7792" s="25">
        <f>INDEX('Appendix 1 - Team Data'!$B$12:$R$112, MATCH(C7792, 'Appendix 1 - Team Data'!$B$12:$B$112,0),4)</f>
        <v>60</v>
      </c>
      <c r="I7792" s="25">
        <f>INDEX('Appendix 1 - Team Data'!$B$12:$R$112, MATCH(D7792, 'Appendix 1 - Team Data'!$B$12:$B$112,0),4)</f>
        <v>0</v>
      </c>
      <c r="J7792" s="25">
        <f t="shared" si="122"/>
        <v>1</v>
      </c>
    </row>
    <row r="7793" spans="2:10">
      <c r="B7793" s="3">
        <v>39533</v>
      </c>
      <c r="C7793" s="10" t="s">
        <v>226</v>
      </c>
      <c r="D7793" s="10" t="s">
        <v>212</v>
      </c>
      <c r="E7793" s="25">
        <v>3</v>
      </c>
      <c r="F7793" s="25">
        <v>4</v>
      </c>
      <c r="G7793" s="10" t="s">
        <v>288</v>
      </c>
      <c r="H7793" s="25">
        <f>INDEX('Appendix 1 - Team Data'!$B$12:$R$112, MATCH(C7793, 'Appendix 1 - Team Data'!$B$12:$B$112,0),4)</f>
        <v>60</v>
      </c>
      <c r="I7793" s="25">
        <f>INDEX('Appendix 1 - Team Data'!$B$12:$R$112, MATCH(D7793, 'Appendix 1 - Team Data'!$B$12:$B$112,0),4)</f>
        <v>80</v>
      </c>
      <c r="J7793" s="25">
        <f t="shared" si="122"/>
        <v>1</v>
      </c>
    </row>
    <row r="7794" spans="2:10">
      <c r="B7794" s="3">
        <v>39533</v>
      </c>
      <c r="C7794" s="10" t="s">
        <v>35</v>
      </c>
      <c r="D7794" s="10" t="s">
        <v>42</v>
      </c>
      <c r="E7794" s="25">
        <v>1</v>
      </c>
      <c r="F7794" s="25">
        <v>0</v>
      </c>
      <c r="G7794" s="10" t="s">
        <v>288</v>
      </c>
      <c r="H7794" s="25">
        <f>INDEX('Appendix 1 - Team Data'!$B$12:$R$112, MATCH(C7794, 'Appendix 1 - Team Data'!$B$12:$B$112,0),4)</f>
        <v>90</v>
      </c>
      <c r="I7794" s="25">
        <f>INDEX('Appendix 1 - Team Data'!$B$12:$R$112, MATCH(D7794, 'Appendix 1 - Team Data'!$B$12:$B$112,0),4)</f>
        <v>80</v>
      </c>
      <c r="J7794" s="25">
        <f t="shared" si="122"/>
        <v>1</v>
      </c>
    </row>
    <row r="7795" spans="2:10">
      <c r="B7795" s="3">
        <v>39533</v>
      </c>
      <c r="C7795" s="10" t="s">
        <v>233</v>
      </c>
      <c r="D7795" s="10" t="s">
        <v>244</v>
      </c>
      <c r="E7795" s="25">
        <v>2</v>
      </c>
      <c r="F7795" s="25">
        <v>1</v>
      </c>
      <c r="G7795" s="10" t="s">
        <v>288</v>
      </c>
      <c r="H7795" s="25">
        <f>INDEX('Appendix 1 - Team Data'!$B$12:$R$112, MATCH(C7795, 'Appendix 1 - Team Data'!$B$12:$B$112,0),4)</f>
        <v>40</v>
      </c>
      <c r="I7795" s="25">
        <f>INDEX('Appendix 1 - Team Data'!$B$12:$R$112, MATCH(D7795, 'Appendix 1 - Team Data'!$B$12:$B$112,0),4)</f>
        <v>30</v>
      </c>
      <c r="J7795" s="25">
        <f t="shared" si="122"/>
        <v>1</v>
      </c>
    </row>
    <row r="7796" spans="2:10">
      <c r="B7796" s="3">
        <v>39533</v>
      </c>
      <c r="C7796" s="10" t="s">
        <v>25</v>
      </c>
      <c r="D7796" s="10" t="s">
        <v>48</v>
      </c>
      <c r="E7796" s="25">
        <v>1</v>
      </c>
      <c r="F7796" s="25">
        <v>0</v>
      </c>
      <c r="G7796" s="10" t="s">
        <v>288</v>
      </c>
      <c r="H7796" s="25">
        <f>INDEX('Appendix 1 - Team Data'!$B$12:$R$112, MATCH(C7796, 'Appendix 1 - Team Data'!$B$12:$B$112,0),4)</f>
        <v>90</v>
      </c>
      <c r="I7796" s="25">
        <f>INDEX('Appendix 1 - Team Data'!$B$12:$R$112, MATCH(D7796, 'Appendix 1 - Team Data'!$B$12:$B$112,0),4)</f>
        <v>90</v>
      </c>
      <c r="J7796" s="25">
        <f t="shared" si="122"/>
        <v>1</v>
      </c>
    </row>
    <row r="7797" spans="2:10">
      <c r="B7797" s="3">
        <v>39533</v>
      </c>
      <c r="C7797" s="10" t="s">
        <v>234</v>
      </c>
      <c r="D7797" s="10" t="s">
        <v>41</v>
      </c>
      <c r="E7797" s="25">
        <v>1</v>
      </c>
      <c r="F7797" s="25">
        <v>2</v>
      </c>
      <c r="G7797" s="10" t="s">
        <v>288</v>
      </c>
      <c r="H7797" s="25">
        <f>INDEX('Appendix 1 - Team Data'!$B$12:$R$112, MATCH(C7797, 'Appendix 1 - Team Data'!$B$12:$B$112,0),4)</f>
        <v>40</v>
      </c>
      <c r="I7797" s="25">
        <f>INDEX('Appendix 1 - Team Data'!$B$12:$R$112, MATCH(D7797, 'Appendix 1 - Team Data'!$B$12:$B$112,0),4)</f>
        <v>80</v>
      </c>
      <c r="J7797" s="25">
        <f t="shared" si="122"/>
        <v>1</v>
      </c>
    </row>
    <row r="7798" spans="2:10">
      <c r="B7798" s="3">
        <v>39533</v>
      </c>
      <c r="C7798" s="10" t="s">
        <v>237</v>
      </c>
      <c r="D7798" s="10" t="s">
        <v>52</v>
      </c>
      <c r="E7798" s="25">
        <v>2</v>
      </c>
      <c r="F7798" s="25">
        <v>1</v>
      </c>
      <c r="G7798" s="10" t="s">
        <v>288</v>
      </c>
      <c r="H7798" s="25">
        <f>INDEX('Appendix 1 - Team Data'!$B$12:$R$112, MATCH(C7798, 'Appendix 1 - Team Data'!$B$12:$B$112,0),4)</f>
        <v>40</v>
      </c>
      <c r="I7798" s="25">
        <f>INDEX('Appendix 1 - Team Data'!$B$12:$R$112, MATCH(D7798, 'Appendix 1 - Team Data'!$B$12:$B$112,0),4)</f>
        <v>90</v>
      </c>
      <c r="J7798" s="25">
        <f t="shared" si="122"/>
        <v>1</v>
      </c>
    </row>
    <row r="7799" spans="2:10">
      <c r="B7799" s="3">
        <v>39533</v>
      </c>
      <c r="C7799" s="10" t="s">
        <v>236</v>
      </c>
      <c r="D7799" s="10" t="s">
        <v>232</v>
      </c>
      <c r="E7799" s="25">
        <v>0</v>
      </c>
      <c r="F7799" s="25">
        <v>1</v>
      </c>
      <c r="G7799" s="10" t="s">
        <v>288</v>
      </c>
      <c r="H7799" s="25">
        <f>INDEX('Appendix 1 - Team Data'!$B$12:$R$112, MATCH(C7799, 'Appendix 1 - Team Data'!$B$12:$B$112,0),4)</f>
        <v>40</v>
      </c>
      <c r="I7799" s="25">
        <f>INDEX('Appendix 1 - Team Data'!$B$12:$R$112, MATCH(D7799, 'Appendix 1 - Team Data'!$B$12:$B$112,0),4)</f>
        <v>40</v>
      </c>
      <c r="J7799" s="25">
        <f t="shared" si="122"/>
        <v>1</v>
      </c>
    </row>
    <row r="7800" spans="2:10">
      <c r="B7800" s="3">
        <v>39533</v>
      </c>
      <c r="C7800" s="10" t="s">
        <v>252</v>
      </c>
      <c r="D7800" s="10" t="s">
        <v>213</v>
      </c>
      <c r="E7800" s="25">
        <v>1</v>
      </c>
      <c r="F7800" s="25">
        <v>0</v>
      </c>
      <c r="G7800" s="10" t="s">
        <v>288</v>
      </c>
      <c r="H7800" s="25">
        <f>INDEX('Appendix 1 - Team Data'!$B$12:$R$112, MATCH(C7800, 'Appendix 1 - Team Data'!$B$12:$B$112,0),4)</f>
        <v>20</v>
      </c>
      <c r="I7800" s="25">
        <f>INDEX('Appendix 1 - Team Data'!$B$12:$R$112, MATCH(D7800, 'Appendix 1 - Team Data'!$B$12:$B$112,0),4)</f>
        <v>80</v>
      </c>
      <c r="J7800" s="25">
        <f t="shared" si="122"/>
        <v>1</v>
      </c>
    </row>
    <row r="7801" spans="2:10">
      <c r="B7801" s="3">
        <v>39533</v>
      </c>
      <c r="C7801" s="10" t="s">
        <v>20</v>
      </c>
      <c r="D7801" s="10" t="s">
        <v>230</v>
      </c>
      <c r="E7801" s="25">
        <v>1</v>
      </c>
      <c r="F7801" s="25">
        <v>2</v>
      </c>
      <c r="G7801" s="10" t="s">
        <v>288</v>
      </c>
      <c r="H7801" s="25">
        <f>INDEX('Appendix 1 - Team Data'!$B$12:$R$112, MATCH(C7801, 'Appendix 1 - Team Data'!$B$12:$B$112,0),4)</f>
        <v>90</v>
      </c>
      <c r="I7801" s="25">
        <f>INDEX('Appendix 1 - Team Data'!$B$12:$R$112, MATCH(D7801, 'Appendix 1 - Team Data'!$B$12:$B$112,0),4)</f>
        <v>50</v>
      </c>
      <c r="J7801" s="25">
        <f t="shared" si="122"/>
        <v>1</v>
      </c>
    </row>
    <row r="7802" spans="2:10">
      <c r="B7802" s="3">
        <v>39533</v>
      </c>
      <c r="C7802" s="10" t="s">
        <v>216</v>
      </c>
      <c r="D7802" s="10" t="s">
        <v>31</v>
      </c>
      <c r="E7802" s="25">
        <v>1</v>
      </c>
      <c r="F7802" s="25">
        <v>2</v>
      </c>
      <c r="G7802" s="10" t="s">
        <v>288</v>
      </c>
      <c r="H7802" s="25">
        <f>INDEX('Appendix 1 - Team Data'!$B$12:$R$112, MATCH(C7802, 'Appendix 1 - Team Data'!$B$12:$B$112,0),4)</f>
        <v>70</v>
      </c>
      <c r="I7802" s="25">
        <f>INDEX('Appendix 1 - Team Data'!$B$12:$R$112, MATCH(D7802, 'Appendix 1 - Team Data'!$B$12:$B$112,0),4)</f>
        <v>70</v>
      </c>
      <c r="J7802" s="25">
        <f t="shared" si="122"/>
        <v>1</v>
      </c>
    </row>
    <row r="7803" spans="2:10">
      <c r="B7803" s="3">
        <v>39533</v>
      </c>
      <c r="C7803" s="10" t="s">
        <v>21</v>
      </c>
      <c r="D7803" s="10" t="s">
        <v>211</v>
      </c>
      <c r="E7803" s="25">
        <v>1</v>
      </c>
      <c r="F7803" s="25">
        <v>0</v>
      </c>
      <c r="G7803" s="10" t="s">
        <v>288</v>
      </c>
      <c r="H7803" s="25">
        <f>INDEX('Appendix 1 - Team Data'!$B$12:$R$112, MATCH(C7803, 'Appendix 1 - Team Data'!$B$12:$B$112,0),4)</f>
        <v>90</v>
      </c>
      <c r="I7803" s="25">
        <f>INDEX('Appendix 1 - Team Data'!$B$12:$R$112, MATCH(D7803, 'Appendix 1 - Team Data'!$B$12:$B$112,0),4)</f>
        <v>90</v>
      </c>
      <c r="J7803" s="25">
        <f t="shared" si="122"/>
        <v>1</v>
      </c>
    </row>
    <row r="7804" spans="2:10">
      <c r="B7804" s="3">
        <v>39533</v>
      </c>
      <c r="C7804" s="10" t="s">
        <v>220</v>
      </c>
      <c r="D7804" s="10" t="s">
        <v>227</v>
      </c>
      <c r="E7804" s="25">
        <v>0</v>
      </c>
      <c r="F7804" s="25">
        <v>1</v>
      </c>
      <c r="G7804" s="10" t="s">
        <v>288</v>
      </c>
      <c r="H7804" s="25">
        <f>INDEX('Appendix 1 - Team Data'!$B$12:$R$112, MATCH(C7804, 'Appendix 1 - Team Data'!$B$12:$B$112,0),4)</f>
        <v>60</v>
      </c>
      <c r="I7804" s="25">
        <f>INDEX('Appendix 1 - Team Data'!$B$12:$R$112, MATCH(D7804, 'Appendix 1 - Team Data'!$B$12:$B$112,0),4)</f>
        <v>50</v>
      </c>
      <c r="J7804" s="25">
        <f t="shared" si="122"/>
        <v>1</v>
      </c>
    </row>
    <row r="7805" spans="2:10">
      <c r="B7805" s="3">
        <v>39554</v>
      </c>
      <c r="C7805" s="10" t="s">
        <v>41</v>
      </c>
      <c r="D7805" s="10" t="s">
        <v>248</v>
      </c>
      <c r="E7805" s="25">
        <v>1</v>
      </c>
      <c r="F7805" s="25">
        <v>0</v>
      </c>
      <c r="G7805" s="10" t="s">
        <v>288</v>
      </c>
      <c r="H7805" s="25">
        <f>INDEX('Appendix 1 - Team Data'!$B$12:$R$112, MATCH(C7805, 'Appendix 1 - Team Data'!$B$12:$B$112,0),4)</f>
        <v>80</v>
      </c>
      <c r="I7805" s="25">
        <f>INDEX('Appendix 1 - Team Data'!$B$12:$R$112, MATCH(D7805, 'Appendix 1 - Team Data'!$B$12:$B$112,0),4)</f>
        <v>30</v>
      </c>
      <c r="J7805" s="25">
        <f t="shared" si="122"/>
        <v>1</v>
      </c>
    </row>
    <row r="7806" spans="2:10">
      <c r="B7806" s="3">
        <v>39561</v>
      </c>
      <c r="C7806" s="10" t="s">
        <v>259</v>
      </c>
      <c r="D7806" s="10" t="s">
        <v>262</v>
      </c>
      <c r="E7806" s="25">
        <v>1</v>
      </c>
      <c r="F7806" s="25">
        <v>0</v>
      </c>
      <c r="G7806" s="10" t="s">
        <v>288</v>
      </c>
      <c r="H7806" s="25">
        <f>INDEX('Appendix 1 - Team Data'!$B$12:$R$112, MATCH(C7806, 'Appendix 1 - Team Data'!$B$12:$B$112,0),4)</f>
        <v>10</v>
      </c>
      <c r="I7806" s="25">
        <f>INDEX('Appendix 1 - Team Data'!$B$12:$R$112, MATCH(D7806, 'Appendix 1 - Team Data'!$B$12:$B$112,0),4)</f>
        <v>10</v>
      </c>
      <c r="J7806" s="25">
        <f t="shared" si="122"/>
        <v>1</v>
      </c>
    </row>
    <row r="7807" spans="2:10">
      <c r="B7807" s="3">
        <v>39578</v>
      </c>
      <c r="C7807" s="10" t="s">
        <v>241</v>
      </c>
      <c r="D7807" s="10" t="s">
        <v>253</v>
      </c>
      <c r="E7807" s="25">
        <v>2</v>
      </c>
      <c r="F7807" s="25">
        <v>1</v>
      </c>
      <c r="G7807" s="10" t="s">
        <v>288</v>
      </c>
      <c r="H7807" s="25">
        <f>INDEX('Appendix 1 - Team Data'!$B$12:$R$112, MATCH(C7807, 'Appendix 1 - Team Data'!$B$12:$B$112,0),4)</f>
        <v>30</v>
      </c>
      <c r="I7807" s="25">
        <f>INDEX('Appendix 1 - Team Data'!$B$12:$R$112, MATCH(D7807, 'Appendix 1 - Team Data'!$B$12:$B$112,0),4)</f>
        <v>20</v>
      </c>
      <c r="J7807" s="25">
        <f t="shared" si="122"/>
        <v>1</v>
      </c>
    </row>
    <row r="7808" spans="2:10">
      <c r="B7808" s="3">
        <v>39585</v>
      </c>
      <c r="C7808" s="10" t="s">
        <v>241</v>
      </c>
      <c r="D7808" s="10" t="s">
        <v>245</v>
      </c>
      <c r="E7808" s="25">
        <v>2</v>
      </c>
      <c r="F7808" s="25">
        <v>1</v>
      </c>
      <c r="G7808" s="10" t="s">
        <v>288</v>
      </c>
      <c r="H7808" s="25">
        <f>INDEX('Appendix 1 - Team Data'!$B$12:$R$112, MATCH(C7808, 'Appendix 1 - Team Data'!$B$12:$B$112,0),4)</f>
        <v>30</v>
      </c>
      <c r="I7808" s="25">
        <f>INDEX('Appendix 1 - Team Data'!$B$12:$R$112, MATCH(D7808, 'Appendix 1 - Team Data'!$B$12:$B$112,0),4)</f>
        <v>30</v>
      </c>
      <c r="J7808" s="25">
        <f t="shared" si="122"/>
        <v>1</v>
      </c>
    </row>
    <row r="7809" spans="2:10">
      <c r="B7809" s="3">
        <v>39588</v>
      </c>
      <c r="C7809" s="10" t="s">
        <v>225</v>
      </c>
      <c r="D7809" s="10" t="s">
        <v>216</v>
      </c>
      <c r="E7809" s="25">
        <v>1</v>
      </c>
      <c r="F7809" s="25">
        <v>0</v>
      </c>
      <c r="G7809" s="10" t="s">
        <v>288</v>
      </c>
      <c r="H7809" s="25">
        <f>INDEX('Appendix 1 - Team Data'!$B$12:$R$112, MATCH(C7809, 'Appendix 1 - Team Data'!$B$12:$B$112,0),4)</f>
        <v>60</v>
      </c>
      <c r="I7809" s="25">
        <f>INDEX('Appendix 1 - Team Data'!$B$12:$R$112, MATCH(D7809, 'Appendix 1 - Team Data'!$B$12:$B$112,0),4)</f>
        <v>70</v>
      </c>
      <c r="J7809" s="25">
        <f t="shared" si="122"/>
        <v>1</v>
      </c>
    </row>
    <row r="7810" spans="2:10">
      <c r="B7810" s="3">
        <v>39591</v>
      </c>
      <c r="C7810" s="10" t="s">
        <v>26</v>
      </c>
      <c r="D7810" s="10" t="s">
        <v>234</v>
      </c>
      <c r="E7810" s="25">
        <v>1</v>
      </c>
      <c r="F7810" s="25">
        <v>0</v>
      </c>
      <c r="G7810" s="10" t="s">
        <v>288</v>
      </c>
      <c r="H7810" s="25">
        <f>INDEX('Appendix 1 - Team Data'!$B$12:$R$112, MATCH(C7810, 'Appendix 1 - Team Data'!$B$12:$B$112,0),4)</f>
        <v>60</v>
      </c>
      <c r="I7810" s="25">
        <f>INDEX('Appendix 1 - Team Data'!$B$12:$R$112, MATCH(D7810, 'Appendix 1 - Team Data'!$B$12:$B$112,0),4)</f>
        <v>40</v>
      </c>
      <c r="J7810" s="25">
        <f t="shared" si="122"/>
        <v>1</v>
      </c>
    </row>
    <row r="7811" spans="2:10">
      <c r="B7811" s="3">
        <v>39592</v>
      </c>
      <c r="C7811" s="10" t="s">
        <v>238</v>
      </c>
      <c r="D7811" s="10" t="s">
        <v>276</v>
      </c>
      <c r="E7811" s="25">
        <v>0</v>
      </c>
      <c r="F7811" s="25">
        <v>1</v>
      </c>
      <c r="G7811" s="10" t="s">
        <v>288</v>
      </c>
      <c r="H7811" s="25">
        <f>INDEX('Appendix 1 - Team Data'!$B$12:$R$112, MATCH(C7811, 'Appendix 1 - Team Data'!$B$12:$B$112,0),4)</f>
        <v>40</v>
      </c>
      <c r="I7811" s="25">
        <f>INDEX('Appendix 1 - Team Data'!$B$12:$R$112, MATCH(D7811, 'Appendix 1 - Team Data'!$B$12:$B$112,0),4)</f>
        <v>0</v>
      </c>
      <c r="J7811" s="25">
        <f t="shared" si="122"/>
        <v>1</v>
      </c>
    </row>
    <row r="7812" spans="2:10">
      <c r="B7812" s="3">
        <v>39592</v>
      </c>
      <c r="C7812" s="10" t="s">
        <v>236</v>
      </c>
      <c r="D7812" s="10" t="s">
        <v>230</v>
      </c>
      <c r="E7812" s="25">
        <v>3</v>
      </c>
      <c r="F7812" s="25">
        <v>2</v>
      </c>
      <c r="G7812" s="10" t="s">
        <v>288</v>
      </c>
      <c r="H7812" s="25">
        <f>INDEX('Appendix 1 - Team Data'!$B$12:$R$112, MATCH(C7812, 'Appendix 1 - Team Data'!$B$12:$B$112,0),4)</f>
        <v>40</v>
      </c>
      <c r="I7812" s="25">
        <f>INDEX('Appendix 1 - Team Data'!$B$12:$R$112, MATCH(D7812, 'Appendix 1 - Team Data'!$B$12:$B$112,0),4)</f>
        <v>50</v>
      </c>
      <c r="J7812" s="25">
        <f t="shared" si="122"/>
        <v>1</v>
      </c>
    </row>
    <row r="7813" spans="2:10">
      <c r="B7813" s="3">
        <v>39592</v>
      </c>
      <c r="C7813" s="10" t="s">
        <v>53</v>
      </c>
      <c r="D7813" s="10" t="s">
        <v>243</v>
      </c>
      <c r="E7813" s="25">
        <v>1</v>
      </c>
      <c r="F7813" s="25">
        <v>0</v>
      </c>
      <c r="G7813" s="10" t="s">
        <v>308</v>
      </c>
      <c r="H7813" s="25">
        <f>INDEX('Appendix 1 - Team Data'!$B$12:$R$112, MATCH(C7813, 'Appendix 1 - Team Data'!$B$12:$B$112,0),4)</f>
        <v>50</v>
      </c>
      <c r="I7813" s="25">
        <f>INDEX('Appendix 1 - Team Data'!$B$12:$R$112, MATCH(D7813, 'Appendix 1 - Team Data'!$B$12:$B$112,0),4)</f>
        <v>30</v>
      </c>
      <c r="J7813" s="25">
        <f t="shared" si="122"/>
        <v>1</v>
      </c>
    </row>
    <row r="7814" spans="2:10">
      <c r="B7814" s="3">
        <v>39592</v>
      </c>
      <c r="C7814" s="10" t="s">
        <v>16</v>
      </c>
      <c r="D7814" s="10" t="s">
        <v>241</v>
      </c>
      <c r="E7814" s="25">
        <v>1</v>
      </c>
      <c r="F7814" s="25">
        <v>0</v>
      </c>
      <c r="G7814" s="10" t="s">
        <v>288</v>
      </c>
      <c r="H7814" s="25">
        <f>INDEX('Appendix 1 - Team Data'!$B$12:$R$112, MATCH(C7814, 'Appendix 1 - Team Data'!$B$12:$B$112,0),4)</f>
        <v>30</v>
      </c>
      <c r="I7814" s="25">
        <f>INDEX('Appendix 1 - Team Data'!$B$12:$R$112, MATCH(D7814, 'Appendix 1 - Team Data'!$B$12:$B$112,0),4)</f>
        <v>30</v>
      </c>
      <c r="J7814" s="25">
        <f t="shared" si="122"/>
        <v>1</v>
      </c>
    </row>
    <row r="7815" spans="2:10">
      <c r="B7815" s="3">
        <v>39593</v>
      </c>
      <c r="C7815" s="10" t="s">
        <v>23</v>
      </c>
      <c r="D7815" s="10" t="s">
        <v>260</v>
      </c>
      <c r="E7815" s="25">
        <v>3</v>
      </c>
      <c r="F7815" s="25">
        <v>2</v>
      </c>
      <c r="G7815" s="10" t="s">
        <v>288</v>
      </c>
      <c r="H7815" s="25">
        <f>INDEX('Appendix 1 - Team Data'!$B$12:$R$112, MATCH(C7815, 'Appendix 1 - Team Data'!$B$12:$B$112,0),4)</f>
        <v>70</v>
      </c>
      <c r="I7815" s="25">
        <f>INDEX('Appendix 1 - Team Data'!$B$12:$R$112, MATCH(D7815, 'Appendix 1 - Team Data'!$B$12:$B$112,0),4)</f>
        <v>10</v>
      </c>
      <c r="J7815" s="25">
        <f t="shared" si="122"/>
        <v>1</v>
      </c>
    </row>
    <row r="7816" spans="2:10">
      <c r="B7816" s="3">
        <v>39593</v>
      </c>
      <c r="C7816" s="10" t="s">
        <v>225</v>
      </c>
      <c r="D7816" s="10" t="s">
        <v>18</v>
      </c>
      <c r="E7816" s="25">
        <v>2</v>
      </c>
      <c r="F7816" s="25">
        <v>3</v>
      </c>
      <c r="G7816" s="10" t="s">
        <v>288</v>
      </c>
      <c r="H7816" s="25">
        <f>INDEX('Appendix 1 - Team Data'!$B$12:$R$112, MATCH(C7816, 'Appendix 1 - Team Data'!$B$12:$B$112,0),4)</f>
        <v>60</v>
      </c>
      <c r="I7816" s="25">
        <f>INDEX('Appendix 1 - Team Data'!$B$12:$R$112, MATCH(D7816, 'Appendix 1 - Team Data'!$B$12:$B$112,0),4)</f>
        <v>80</v>
      </c>
      <c r="J7816" s="25">
        <f t="shared" si="122"/>
        <v>1</v>
      </c>
    </row>
    <row r="7817" spans="2:10">
      <c r="B7817" s="3">
        <v>39594</v>
      </c>
      <c r="C7817" s="10" t="s">
        <v>42</v>
      </c>
      <c r="D7817" s="10" t="s">
        <v>232</v>
      </c>
      <c r="E7817" s="25">
        <v>1</v>
      </c>
      <c r="F7817" s="25">
        <v>0</v>
      </c>
      <c r="G7817" s="10" t="s">
        <v>288</v>
      </c>
      <c r="H7817" s="25">
        <f>INDEX('Appendix 1 - Team Data'!$B$12:$R$112, MATCH(C7817, 'Appendix 1 - Team Data'!$B$12:$B$112,0),4)</f>
        <v>80</v>
      </c>
      <c r="I7817" s="25">
        <f>INDEX('Appendix 1 - Team Data'!$B$12:$R$112, MATCH(D7817, 'Appendix 1 - Team Data'!$B$12:$B$112,0),4)</f>
        <v>40</v>
      </c>
      <c r="J7817" s="25">
        <f t="shared" si="122"/>
        <v>1</v>
      </c>
    </row>
    <row r="7818" spans="2:10">
      <c r="B7818" s="3">
        <v>39595</v>
      </c>
      <c r="C7818" s="10" t="s">
        <v>239</v>
      </c>
      <c r="D7818" s="10" t="s">
        <v>50</v>
      </c>
      <c r="E7818" s="25">
        <v>0</v>
      </c>
      <c r="F7818" s="25">
        <v>1</v>
      </c>
      <c r="G7818" s="10" t="s">
        <v>288</v>
      </c>
      <c r="H7818" s="25">
        <f>INDEX('Appendix 1 - Team Data'!$B$12:$R$112, MATCH(C7818, 'Appendix 1 - Team Data'!$B$12:$B$112,0),4)</f>
        <v>40</v>
      </c>
      <c r="I7818" s="25">
        <f>INDEX('Appendix 1 - Team Data'!$B$12:$R$112, MATCH(D7818, 'Appendix 1 - Team Data'!$B$12:$B$112,0),4)</f>
        <v>80</v>
      </c>
      <c r="J7818" s="25">
        <f t="shared" si="122"/>
        <v>1</v>
      </c>
    </row>
    <row r="7819" spans="2:10">
      <c r="B7819" s="3">
        <v>39595</v>
      </c>
      <c r="C7819" s="10" t="s">
        <v>270</v>
      </c>
      <c r="D7819" s="10" t="s">
        <v>272</v>
      </c>
      <c r="E7819" s="25">
        <v>2</v>
      </c>
      <c r="F7819" s="25">
        <v>1</v>
      </c>
      <c r="G7819" s="10" t="s">
        <v>288</v>
      </c>
      <c r="H7819" s="25">
        <f>INDEX('Appendix 1 - Team Data'!$B$12:$R$112, MATCH(C7819, 'Appendix 1 - Team Data'!$B$12:$B$112,0),4)</f>
        <v>0</v>
      </c>
      <c r="I7819" s="25">
        <f>INDEX('Appendix 1 - Team Data'!$B$12:$R$112, MATCH(D7819, 'Appendix 1 - Team Data'!$B$12:$B$112,0),4)</f>
        <v>0</v>
      </c>
      <c r="J7819" s="25">
        <f t="shared" si="122"/>
        <v>1</v>
      </c>
    </row>
    <row r="7820" spans="2:10">
      <c r="B7820" s="3">
        <v>39595</v>
      </c>
      <c r="C7820" s="10" t="s">
        <v>16</v>
      </c>
      <c r="D7820" s="10" t="s">
        <v>275</v>
      </c>
      <c r="E7820" s="25">
        <v>2</v>
      </c>
      <c r="F7820" s="25">
        <v>1</v>
      </c>
      <c r="G7820" s="10" t="s">
        <v>288</v>
      </c>
      <c r="H7820" s="25">
        <f>INDEX('Appendix 1 - Team Data'!$B$12:$R$112, MATCH(C7820, 'Appendix 1 - Team Data'!$B$12:$B$112,0),4)</f>
        <v>30</v>
      </c>
      <c r="I7820" s="25">
        <f>INDEX('Appendix 1 - Team Data'!$B$12:$R$112, MATCH(D7820, 'Appendix 1 - Team Data'!$B$12:$B$112,0),4)</f>
        <v>0</v>
      </c>
      <c r="J7820" s="25">
        <f t="shared" si="122"/>
        <v>1</v>
      </c>
    </row>
    <row r="7821" spans="2:10">
      <c r="B7821" s="3">
        <v>39596</v>
      </c>
      <c r="C7821" s="10" t="s">
        <v>31</v>
      </c>
      <c r="D7821" s="10" t="s">
        <v>214</v>
      </c>
      <c r="E7821" s="25">
        <v>0</v>
      </c>
      <c r="F7821" s="25">
        <v>1</v>
      </c>
      <c r="G7821" s="10" t="s">
        <v>288</v>
      </c>
      <c r="H7821" s="25">
        <f>INDEX('Appendix 1 - Team Data'!$B$12:$R$112, MATCH(C7821, 'Appendix 1 - Team Data'!$B$12:$B$112,0),4)</f>
        <v>70</v>
      </c>
      <c r="I7821" s="25">
        <f>INDEX('Appendix 1 - Team Data'!$B$12:$R$112, MATCH(D7821, 'Appendix 1 - Team Data'!$B$12:$B$112,0),4)</f>
        <v>70</v>
      </c>
      <c r="J7821" s="25">
        <f t="shared" si="122"/>
        <v>1</v>
      </c>
    </row>
    <row r="7822" spans="2:10">
      <c r="B7822" s="3">
        <v>39596</v>
      </c>
      <c r="C7822" s="10" t="s">
        <v>15</v>
      </c>
      <c r="D7822" s="10" t="s">
        <v>38</v>
      </c>
      <c r="E7822" s="25">
        <v>2</v>
      </c>
      <c r="F7822" s="25">
        <v>1</v>
      </c>
      <c r="G7822" s="10" t="s">
        <v>288</v>
      </c>
      <c r="H7822" s="25">
        <f>INDEX('Appendix 1 - Team Data'!$B$12:$R$112, MATCH(C7822, 'Appendix 1 - Team Data'!$B$12:$B$112,0),4)</f>
        <v>50</v>
      </c>
      <c r="I7822" s="25">
        <f>INDEX('Appendix 1 - Team Data'!$B$12:$R$112, MATCH(D7822, 'Appendix 1 - Team Data'!$B$12:$B$112,0),4)</f>
        <v>70</v>
      </c>
      <c r="J7822" s="25">
        <f t="shared" si="122"/>
        <v>1</v>
      </c>
    </row>
    <row r="7823" spans="2:10">
      <c r="B7823" s="3">
        <v>39597</v>
      </c>
      <c r="C7823" s="10" t="s">
        <v>221</v>
      </c>
      <c r="D7823" s="10" t="s">
        <v>52</v>
      </c>
      <c r="E7823" s="25">
        <v>1</v>
      </c>
      <c r="F7823" s="25">
        <v>0</v>
      </c>
      <c r="G7823" s="10" t="s">
        <v>288</v>
      </c>
      <c r="H7823" s="25">
        <f>INDEX('Appendix 1 - Team Data'!$B$12:$R$112, MATCH(C7823, 'Appendix 1 - Team Data'!$B$12:$B$112,0),4)</f>
        <v>60</v>
      </c>
      <c r="I7823" s="25">
        <f>INDEX('Appendix 1 - Team Data'!$B$12:$R$112, MATCH(D7823, 'Appendix 1 - Team Data'!$B$12:$B$112,0),4)</f>
        <v>90</v>
      </c>
      <c r="J7823" s="25">
        <f t="shared" si="122"/>
        <v>1</v>
      </c>
    </row>
    <row r="7824" spans="2:10">
      <c r="B7824" s="3">
        <v>39599</v>
      </c>
      <c r="C7824" s="10" t="s">
        <v>35</v>
      </c>
      <c r="D7824" s="10" t="s">
        <v>255</v>
      </c>
      <c r="E7824" s="25">
        <v>3</v>
      </c>
      <c r="F7824" s="25">
        <v>2</v>
      </c>
      <c r="G7824" s="10" t="s">
        <v>288</v>
      </c>
      <c r="H7824" s="25">
        <f>INDEX('Appendix 1 - Team Data'!$B$12:$R$112, MATCH(C7824, 'Appendix 1 - Team Data'!$B$12:$B$112,0),4)</f>
        <v>90</v>
      </c>
      <c r="I7824" s="25">
        <f>INDEX('Appendix 1 - Team Data'!$B$12:$R$112, MATCH(D7824, 'Appendix 1 - Team Data'!$B$12:$B$112,0),4)</f>
        <v>20</v>
      </c>
      <c r="J7824" s="25">
        <f t="shared" si="122"/>
        <v>1</v>
      </c>
    </row>
    <row r="7825" spans="2:10">
      <c r="B7825" s="3">
        <v>39599</v>
      </c>
      <c r="C7825" s="10" t="s">
        <v>40</v>
      </c>
      <c r="D7825" s="10" t="s">
        <v>38</v>
      </c>
      <c r="E7825" s="25">
        <v>2</v>
      </c>
      <c r="F7825" s="25">
        <v>1</v>
      </c>
      <c r="G7825" s="10" t="s">
        <v>288</v>
      </c>
      <c r="H7825" s="25">
        <f>INDEX('Appendix 1 - Team Data'!$B$12:$R$112, MATCH(C7825, 'Appendix 1 - Team Data'!$B$12:$B$112,0),4)</f>
        <v>90</v>
      </c>
      <c r="I7825" s="25">
        <f>INDEX('Appendix 1 - Team Data'!$B$12:$R$112, MATCH(D7825, 'Appendix 1 - Team Data'!$B$12:$B$112,0),4)</f>
        <v>70</v>
      </c>
      <c r="J7825" s="25">
        <f t="shared" si="122"/>
        <v>1</v>
      </c>
    </row>
    <row r="7826" spans="2:10">
      <c r="B7826" s="3">
        <v>39599</v>
      </c>
      <c r="C7826" s="10" t="s">
        <v>51</v>
      </c>
      <c r="D7826" s="10" t="s">
        <v>251</v>
      </c>
      <c r="E7826" s="25">
        <v>1</v>
      </c>
      <c r="F7826" s="25">
        <v>0</v>
      </c>
      <c r="G7826" s="10" t="s">
        <v>289</v>
      </c>
      <c r="H7826" s="25">
        <f>INDEX('Appendix 1 - Team Data'!$B$12:$R$112, MATCH(C7826, 'Appendix 1 - Team Data'!$B$12:$B$112,0),4)</f>
        <v>70</v>
      </c>
      <c r="I7826" s="25">
        <f>INDEX('Appendix 1 - Team Data'!$B$12:$R$112, MATCH(D7826, 'Appendix 1 - Team Data'!$B$12:$B$112,0),4)</f>
        <v>20</v>
      </c>
      <c r="J7826" s="25">
        <f t="shared" si="122"/>
        <v>1</v>
      </c>
    </row>
    <row r="7827" spans="2:10">
      <c r="B7827" s="3">
        <v>39599</v>
      </c>
      <c r="C7827" s="10" t="s">
        <v>21</v>
      </c>
      <c r="D7827" s="10" t="s">
        <v>27</v>
      </c>
      <c r="E7827" s="25">
        <v>2</v>
      </c>
      <c r="F7827" s="25">
        <v>1</v>
      </c>
      <c r="G7827" s="10" t="s">
        <v>288</v>
      </c>
      <c r="H7827" s="25">
        <f>INDEX('Appendix 1 - Team Data'!$B$12:$R$112, MATCH(C7827, 'Appendix 1 - Team Data'!$B$12:$B$112,0),4)</f>
        <v>90</v>
      </c>
      <c r="I7827" s="25">
        <f>INDEX('Appendix 1 - Team Data'!$B$12:$R$112, MATCH(D7827, 'Appendix 1 - Team Data'!$B$12:$B$112,0),4)</f>
        <v>80</v>
      </c>
      <c r="J7827" s="25">
        <f t="shared" si="122"/>
        <v>1</v>
      </c>
    </row>
    <row r="7828" spans="2:10">
      <c r="B7828" s="3">
        <v>39600</v>
      </c>
      <c r="C7828" s="10" t="s">
        <v>26</v>
      </c>
      <c r="D7828" s="10" t="s">
        <v>245</v>
      </c>
      <c r="E7828" s="25">
        <v>1</v>
      </c>
      <c r="F7828" s="25">
        <v>0</v>
      </c>
      <c r="G7828" s="10" t="s">
        <v>289</v>
      </c>
      <c r="H7828" s="25">
        <f>INDEX('Appendix 1 - Team Data'!$B$12:$R$112, MATCH(C7828, 'Appendix 1 - Team Data'!$B$12:$B$112,0),4)</f>
        <v>60</v>
      </c>
      <c r="I7828" s="25">
        <f>INDEX('Appendix 1 - Team Data'!$B$12:$R$112, MATCH(D7828, 'Appendix 1 - Team Data'!$B$12:$B$112,0),4)</f>
        <v>30</v>
      </c>
      <c r="J7828" s="25">
        <f t="shared" si="122"/>
        <v>1</v>
      </c>
    </row>
    <row r="7829" spans="2:10">
      <c r="B7829" s="3">
        <v>39600</v>
      </c>
      <c r="C7829" s="10" t="s">
        <v>259</v>
      </c>
      <c r="D7829" s="10" t="s">
        <v>46</v>
      </c>
      <c r="E7829" s="25">
        <v>0</v>
      </c>
      <c r="F7829" s="25">
        <v>1</v>
      </c>
      <c r="G7829" s="10" t="s">
        <v>288</v>
      </c>
      <c r="H7829" s="25">
        <f>INDEX('Appendix 1 - Team Data'!$B$12:$R$112, MATCH(C7829, 'Appendix 1 - Team Data'!$B$12:$B$112,0),4)</f>
        <v>10</v>
      </c>
      <c r="I7829" s="25">
        <f>INDEX('Appendix 1 - Team Data'!$B$12:$R$112, MATCH(D7829, 'Appendix 1 - Team Data'!$B$12:$B$112,0),4)</f>
        <v>50</v>
      </c>
      <c r="J7829" s="25">
        <f t="shared" ref="J7829:J7892" si="123">ABS(F7829-E7829)</f>
        <v>1</v>
      </c>
    </row>
    <row r="7830" spans="2:10">
      <c r="B7830" s="3">
        <v>39600</v>
      </c>
      <c r="C7830" s="10" t="s">
        <v>42</v>
      </c>
      <c r="D7830" s="10" t="s">
        <v>219</v>
      </c>
      <c r="E7830" s="25">
        <v>0</v>
      </c>
      <c r="F7830" s="25">
        <v>1</v>
      </c>
      <c r="G7830" s="10" t="s">
        <v>288</v>
      </c>
      <c r="H7830" s="25">
        <f>INDEX('Appendix 1 - Team Data'!$B$12:$R$112, MATCH(C7830, 'Appendix 1 - Team Data'!$B$12:$B$112,0),4)</f>
        <v>80</v>
      </c>
      <c r="I7830" s="25">
        <f>INDEX('Appendix 1 - Team Data'!$B$12:$R$112, MATCH(D7830, 'Appendix 1 - Team Data'!$B$12:$B$112,0),4)</f>
        <v>60</v>
      </c>
      <c r="J7830" s="25">
        <f t="shared" si="123"/>
        <v>1</v>
      </c>
    </row>
    <row r="7831" spans="2:10">
      <c r="B7831" s="3">
        <v>39600</v>
      </c>
      <c r="C7831" s="10" t="s">
        <v>47</v>
      </c>
      <c r="D7831" s="10" t="s">
        <v>238</v>
      </c>
      <c r="E7831" s="25">
        <v>1</v>
      </c>
      <c r="F7831" s="25">
        <v>2</v>
      </c>
      <c r="G7831" s="10" t="s">
        <v>289</v>
      </c>
      <c r="H7831" s="25">
        <f>INDEX('Appendix 1 - Team Data'!$B$12:$R$112, MATCH(C7831, 'Appendix 1 - Team Data'!$B$12:$B$112,0),4)</f>
        <v>40</v>
      </c>
      <c r="I7831" s="25">
        <f>INDEX('Appendix 1 - Team Data'!$B$12:$R$112, MATCH(D7831, 'Appendix 1 - Team Data'!$B$12:$B$112,0),4)</f>
        <v>40</v>
      </c>
      <c r="J7831" s="25">
        <f t="shared" si="123"/>
        <v>1</v>
      </c>
    </row>
    <row r="7832" spans="2:10">
      <c r="B7832" s="3">
        <v>39601</v>
      </c>
      <c r="C7832" s="10" t="s">
        <v>241</v>
      </c>
      <c r="D7832" s="10" t="s">
        <v>275</v>
      </c>
      <c r="E7832" s="25">
        <v>1</v>
      </c>
      <c r="F7832" s="25">
        <v>0</v>
      </c>
      <c r="G7832" s="10" t="s">
        <v>289</v>
      </c>
      <c r="H7832" s="25">
        <f>INDEX('Appendix 1 - Team Data'!$B$12:$R$112, MATCH(C7832, 'Appendix 1 - Team Data'!$B$12:$B$112,0),4)</f>
        <v>30</v>
      </c>
      <c r="I7832" s="25">
        <f>INDEX('Appendix 1 - Team Data'!$B$12:$R$112, MATCH(D7832, 'Appendix 1 - Team Data'!$B$12:$B$112,0),4)</f>
        <v>0</v>
      </c>
      <c r="J7832" s="25">
        <f t="shared" si="123"/>
        <v>1</v>
      </c>
    </row>
    <row r="7833" spans="2:10">
      <c r="B7833" s="3">
        <v>39602</v>
      </c>
      <c r="C7833" s="10" t="s">
        <v>25</v>
      </c>
      <c r="D7833" s="10" t="s">
        <v>52</v>
      </c>
      <c r="E7833" s="25">
        <v>1</v>
      </c>
      <c r="F7833" s="25">
        <v>0</v>
      </c>
      <c r="G7833" s="10" t="s">
        <v>288</v>
      </c>
      <c r="H7833" s="25">
        <f>INDEX('Appendix 1 - Team Data'!$B$12:$R$112, MATCH(C7833, 'Appendix 1 - Team Data'!$B$12:$B$112,0),4)</f>
        <v>90</v>
      </c>
      <c r="I7833" s="25">
        <f>INDEX('Appendix 1 - Team Data'!$B$12:$R$112, MATCH(D7833, 'Appendix 1 - Team Data'!$B$12:$B$112,0),4)</f>
        <v>90</v>
      </c>
      <c r="J7833" s="25">
        <f t="shared" si="123"/>
        <v>1</v>
      </c>
    </row>
    <row r="7834" spans="2:10">
      <c r="B7834" s="3">
        <v>39606</v>
      </c>
      <c r="C7834" s="10" t="s">
        <v>248</v>
      </c>
      <c r="D7834" s="10" t="s">
        <v>270</v>
      </c>
      <c r="E7834" s="25">
        <v>0</v>
      </c>
      <c r="F7834" s="25">
        <v>1</v>
      </c>
      <c r="G7834" s="10" t="s">
        <v>289</v>
      </c>
      <c r="H7834" s="25">
        <f>INDEX('Appendix 1 - Team Data'!$B$12:$R$112, MATCH(C7834, 'Appendix 1 - Team Data'!$B$12:$B$112,0),4)</f>
        <v>30</v>
      </c>
      <c r="I7834" s="25">
        <f>INDEX('Appendix 1 - Team Data'!$B$12:$R$112, MATCH(D7834, 'Appendix 1 - Team Data'!$B$12:$B$112,0),4)</f>
        <v>0</v>
      </c>
      <c r="J7834" s="25">
        <f t="shared" si="123"/>
        <v>1</v>
      </c>
    </row>
    <row r="7835" spans="2:10">
      <c r="B7835" s="3">
        <v>39606</v>
      </c>
      <c r="C7835" s="10" t="s">
        <v>245</v>
      </c>
      <c r="D7835" s="10" t="s">
        <v>26</v>
      </c>
      <c r="E7835" s="25">
        <v>1</v>
      </c>
      <c r="F7835" s="25">
        <v>0</v>
      </c>
      <c r="G7835" s="10" t="s">
        <v>289</v>
      </c>
      <c r="H7835" s="25">
        <f>INDEX('Appendix 1 - Team Data'!$B$12:$R$112, MATCH(C7835, 'Appendix 1 - Team Data'!$B$12:$B$112,0),4)</f>
        <v>30</v>
      </c>
      <c r="I7835" s="25">
        <f>INDEX('Appendix 1 - Team Data'!$B$12:$R$112, MATCH(D7835, 'Appendix 1 - Team Data'!$B$12:$B$112,0),4)</f>
        <v>60</v>
      </c>
      <c r="J7835" s="25">
        <f t="shared" si="123"/>
        <v>1</v>
      </c>
    </row>
    <row r="7836" spans="2:10">
      <c r="B7836" s="3">
        <v>39606</v>
      </c>
      <c r="C7836" s="10" t="s">
        <v>268</v>
      </c>
      <c r="D7836" s="10" t="s">
        <v>43</v>
      </c>
      <c r="E7836" s="25">
        <v>0</v>
      </c>
      <c r="F7836" s="25">
        <v>1</v>
      </c>
      <c r="G7836" s="10" t="s">
        <v>289</v>
      </c>
      <c r="H7836" s="25">
        <f>INDEX('Appendix 1 - Team Data'!$B$12:$R$112, MATCH(C7836, 'Appendix 1 - Team Data'!$B$12:$B$112,0),4)</f>
        <v>10</v>
      </c>
      <c r="I7836" s="25">
        <f>INDEX('Appendix 1 - Team Data'!$B$12:$R$112, MATCH(D7836, 'Appendix 1 - Team Data'!$B$12:$B$112,0),4)</f>
        <v>70</v>
      </c>
      <c r="J7836" s="25">
        <f t="shared" si="123"/>
        <v>1</v>
      </c>
    </row>
    <row r="7837" spans="2:10">
      <c r="B7837" s="3">
        <v>39606</v>
      </c>
      <c r="C7837" s="10" t="s">
        <v>272</v>
      </c>
      <c r="D7837" s="10" t="s">
        <v>16</v>
      </c>
      <c r="E7837" s="25">
        <v>1</v>
      </c>
      <c r="F7837" s="25">
        <v>2</v>
      </c>
      <c r="G7837" s="10" t="s">
        <v>289</v>
      </c>
      <c r="H7837" s="25">
        <f>INDEX('Appendix 1 - Team Data'!$B$12:$R$112, MATCH(C7837, 'Appendix 1 - Team Data'!$B$12:$B$112,0),4)</f>
        <v>0</v>
      </c>
      <c r="I7837" s="25">
        <f>INDEX('Appendix 1 - Team Data'!$B$12:$R$112, MATCH(D7837, 'Appendix 1 - Team Data'!$B$12:$B$112,0),4)</f>
        <v>30</v>
      </c>
      <c r="J7837" s="25">
        <f t="shared" si="123"/>
        <v>1</v>
      </c>
    </row>
    <row r="7838" spans="2:10">
      <c r="B7838" s="3">
        <v>39606</v>
      </c>
      <c r="C7838" s="10" t="s">
        <v>249</v>
      </c>
      <c r="D7838" s="10" t="s">
        <v>23</v>
      </c>
      <c r="E7838" s="25">
        <v>0</v>
      </c>
      <c r="F7838" s="25">
        <v>1</v>
      </c>
      <c r="G7838" s="10" t="s">
        <v>289</v>
      </c>
      <c r="H7838" s="25">
        <f>INDEX('Appendix 1 - Team Data'!$B$12:$R$112, MATCH(C7838, 'Appendix 1 - Team Data'!$B$12:$B$112,0),4)</f>
        <v>20</v>
      </c>
      <c r="I7838" s="25">
        <f>INDEX('Appendix 1 - Team Data'!$B$12:$R$112, MATCH(D7838, 'Appendix 1 - Team Data'!$B$12:$B$112,0),4)</f>
        <v>70</v>
      </c>
      <c r="J7838" s="25">
        <f t="shared" si="123"/>
        <v>1</v>
      </c>
    </row>
    <row r="7839" spans="2:10">
      <c r="B7839" s="3">
        <v>39607</v>
      </c>
      <c r="C7839" s="10" t="s">
        <v>226</v>
      </c>
      <c r="D7839" s="10" t="s">
        <v>32</v>
      </c>
      <c r="E7839" s="25">
        <v>0</v>
      </c>
      <c r="F7839" s="25">
        <v>1</v>
      </c>
      <c r="G7839" s="10" t="s">
        <v>300</v>
      </c>
      <c r="H7839" s="25">
        <f>INDEX('Appendix 1 - Team Data'!$B$12:$R$112, MATCH(C7839, 'Appendix 1 - Team Data'!$B$12:$B$112,0),4)</f>
        <v>60</v>
      </c>
      <c r="I7839" s="25">
        <f>INDEX('Appendix 1 - Team Data'!$B$12:$R$112, MATCH(D7839, 'Appendix 1 - Team Data'!$B$12:$B$112,0),4)</f>
        <v>80</v>
      </c>
      <c r="J7839" s="25">
        <f t="shared" si="123"/>
        <v>1</v>
      </c>
    </row>
    <row r="7840" spans="2:10">
      <c r="B7840" s="3">
        <v>39610</v>
      </c>
      <c r="C7840" s="10" t="s">
        <v>36</v>
      </c>
      <c r="D7840" s="10" t="s">
        <v>225</v>
      </c>
      <c r="E7840" s="25">
        <v>1</v>
      </c>
      <c r="F7840" s="25">
        <v>2</v>
      </c>
      <c r="G7840" s="10" t="s">
        <v>300</v>
      </c>
      <c r="H7840" s="25">
        <f>INDEX('Appendix 1 - Team Data'!$B$12:$R$112, MATCH(C7840, 'Appendix 1 - Team Data'!$B$12:$B$112,0),4)</f>
        <v>80</v>
      </c>
      <c r="I7840" s="25">
        <f>INDEX('Appendix 1 - Team Data'!$B$12:$R$112, MATCH(D7840, 'Appendix 1 - Team Data'!$B$12:$B$112,0),4)</f>
        <v>60</v>
      </c>
      <c r="J7840" s="25">
        <f t="shared" si="123"/>
        <v>1</v>
      </c>
    </row>
    <row r="7841" spans="2:10">
      <c r="B7841" s="3">
        <v>39611</v>
      </c>
      <c r="C7841" s="10" t="s">
        <v>32</v>
      </c>
      <c r="D7841" s="10" t="s">
        <v>40</v>
      </c>
      <c r="E7841" s="25">
        <v>2</v>
      </c>
      <c r="F7841" s="25">
        <v>1</v>
      </c>
      <c r="G7841" s="10" t="s">
        <v>300</v>
      </c>
      <c r="H7841" s="25">
        <f>INDEX('Appendix 1 - Team Data'!$B$12:$R$112, MATCH(C7841, 'Appendix 1 - Team Data'!$B$12:$B$112,0),4)</f>
        <v>80</v>
      </c>
      <c r="I7841" s="25">
        <f>INDEX('Appendix 1 - Team Data'!$B$12:$R$112, MATCH(D7841, 'Appendix 1 - Team Data'!$B$12:$B$112,0),4)</f>
        <v>90</v>
      </c>
      <c r="J7841" s="25">
        <f t="shared" si="123"/>
        <v>1</v>
      </c>
    </row>
    <row r="7842" spans="2:10">
      <c r="B7842" s="3">
        <v>39613</v>
      </c>
      <c r="C7842" s="10" t="s">
        <v>248</v>
      </c>
      <c r="D7842" s="10" t="s">
        <v>245</v>
      </c>
      <c r="E7842" s="25">
        <v>1</v>
      </c>
      <c r="F7842" s="25">
        <v>2</v>
      </c>
      <c r="G7842" s="10" t="s">
        <v>289</v>
      </c>
      <c r="H7842" s="25">
        <f>INDEX('Appendix 1 - Team Data'!$B$12:$R$112, MATCH(C7842, 'Appendix 1 - Team Data'!$B$12:$B$112,0),4)</f>
        <v>30</v>
      </c>
      <c r="I7842" s="25">
        <f>INDEX('Appendix 1 - Team Data'!$B$12:$R$112, MATCH(D7842, 'Appendix 1 - Team Data'!$B$12:$B$112,0),4)</f>
        <v>30</v>
      </c>
      <c r="J7842" s="25">
        <f t="shared" si="123"/>
        <v>1</v>
      </c>
    </row>
    <row r="7843" spans="2:10">
      <c r="B7843" s="3">
        <v>39613</v>
      </c>
      <c r="C7843" s="10" t="s">
        <v>230</v>
      </c>
      <c r="D7843" s="10" t="s">
        <v>15</v>
      </c>
      <c r="E7843" s="25">
        <v>0</v>
      </c>
      <c r="F7843" s="25">
        <v>1</v>
      </c>
      <c r="G7843" s="10" t="s">
        <v>300</v>
      </c>
      <c r="H7843" s="25">
        <f>INDEX('Appendix 1 - Team Data'!$B$12:$R$112, MATCH(C7843, 'Appendix 1 - Team Data'!$B$12:$B$112,0),4)</f>
        <v>50</v>
      </c>
      <c r="I7843" s="25">
        <f>INDEX('Appendix 1 - Team Data'!$B$12:$R$112, MATCH(D7843, 'Appendix 1 - Team Data'!$B$12:$B$112,0),4)</f>
        <v>50</v>
      </c>
      <c r="J7843" s="25">
        <f t="shared" si="123"/>
        <v>1</v>
      </c>
    </row>
    <row r="7844" spans="2:10">
      <c r="B7844" s="3">
        <v>39613</v>
      </c>
      <c r="C7844" s="10" t="s">
        <v>275</v>
      </c>
      <c r="D7844" s="10" t="s">
        <v>249</v>
      </c>
      <c r="E7844" s="25">
        <v>2</v>
      </c>
      <c r="F7844" s="25">
        <v>3</v>
      </c>
      <c r="G7844" s="10" t="s">
        <v>289</v>
      </c>
      <c r="H7844" s="25">
        <f>INDEX('Appendix 1 - Team Data'!$B$12:$R$112, MATCH(C7844, 'Appendix 1 - Team Data'!$B$12:$B$112,0),4)</f>
        <v>0</v>
      </c>
      <c r="I7844" s="25">
        <f>INDEX('Appendix 1 - Team Data'!$B$12:$R$112, MATCH(D7844, 'Appendix 1 - Team Data'!$B$12:$B$112,0),4)</f>
        <v>20</v>
      </c>
      <c r="J7844" s="25">
        <f t="shared" si="123"/>
        <v>1</v>
      </c>
    </row>
    <row r="7845" spans="2:10">
      <c r="B7845" s="3">
        <v>39613</v>
      </c>
      <c r="C7845" s="10" t="s">
        <v>42</v>
      </c>
      <c r="D7845" s="10" t="s">
        <v>21</v>
      </c>
      <c r="E7845" s="25">
        <v>1</v>
      </c>
      <c r="F7845" s="25">
        <v>2</v>
      </c>
      <c r="G7845" s="10" t="s">
        <v>300</v>
      </c>
      <c r="H7845" s="25">
        <f>INDEX('Appendix 1 - Team Data'!$B$12:$R$112, MATCH(C7845, 'Appendix 1 - Team Data'!$B$12:$B$112,0),4)</f>
        <v>80</v>
      </c>
      <c r="I7845" s="25">
        <f>INDEX('Appendix 1 - Team Data'!$B$12:$R$112, MATCH(D7845, 'Appendix 1 - Team Data'!$B$12:$B$112,0),4)</f>
        <v>90</v>
      </c>
      <c r="J7845" s="25">
        <f t="shared" si="123"/>
        <v>1</v>
      </c>
    </row>
    <row r="7846" spans="2:10">
      <c r="B7846" s="3">
        <v>39614</v>
      </c>
      <c r="C7846" s="10" t="s">
        <v>46</v>
      </c>
      <c r="D7846" s="10" t="s">
        <v>271</v>
      </c>
      <c r="E7846" s="25">
        <v>1</v>
      </c>
      <c r="F7846" s="25">
        <v>0</v>
      </c>
      <c r="G7846" s="10" t="s">
        <v>289</v>
      </c>
      <c r="H7846" s="25">
        <f>INDEX('Appendix 1 - Team Data'!$B$12:$R$112, MATCH(C7846, 'Appendix 1 - Team Data'!$B$12:$B$112,0),4)</f>
        <v>50</v>
      </c>
      <c r="I7846" s="25">
        <f>INDEX('Appendix 1 - Team Data'!$B$12:$R$112, MATCH(D7846, 'Appendix 1 - Team Data'!$B$12:$B$112,0),4)</f>
        <v>0</v>
      </c>
      <c r="J7846" s="25">
        <f t="shared" si="123"/>
        <v>1</v>
      </c>
    </row>
    <row r="7847" spans="2:10">
      <c r="B7847" s="3">
        <v>39615</v>
      </c>
      <c r="C7847" s="10" t="s">
        <v>226</v>
      </c>
      <c r="D7847" s="10" t="s">
        <v>40</v>
      </c>
      <c r="E7847" s="25">
        <v>0</v>
      </c>
      <c r="F7847" s="25">
        <v>1</v>
      </c>
      <c r="G7847" s="10" t="s">
        <v>300</v>
      </c>
      <c r="H7847" s="25">
        <f>INDEX('Appendix 1 - Team Data'!$B$12:$R$112, MATCH(C7847, 'Appendix 1 - Team Data'!$B$12:$B$112,0),4)</f>
        <v>60</v>
      </c>
      <c r="I7847" s="25">
        <f>INDEX('Appendix 1 - Team Data'!$B$12:$R$112, MATCH(D7847, 'Appendix 1 - Team Data'!$B$12:$B$112,0),4)</f>
        <v>90</v>
      </c>
      <c r="J7847" s="25">
        <f t="shared" si="123"/>
        <v>1</v>
      </c>
    </row>
    <row r="7848" spans="2:10">
      <c r="B7848" s="3">
        <v>39615</v>
      </c>
      <c r="C7848" s="10" t="s">
        <v>50</v>
      </c>
      <c r="D7848" s="10" t="s">
        <v>32</v>
      </c>
      <c r="E7848" s="25">
        <v>0</v>
      </c>
      <c r="F7848" s="25">
        <v>1</v>
      </c>
      <c r="G7848" s="10" t="s">
        <v>300</v>
      </c>
      <c r="H7848" s="25">
        <f>INDEX('Appendix 1 - Team Data'!$B$12:$R$112, MATCH(C7848, 'Appendix 1 - Team Data'!$B$12:$B$112,0),4)</f>
        <v>80</v>
      </c>
      <c r="I7848" s="25">
        <f>INDEX('Appendix 1 - Team Data'!$B$12:$R$112, MATCH(D7848, 'Appendix 1 - Team Data'!$B$12:$B$112,0),4)</f>
        <v>80</v>
      </c>
      <c r="J7848" s="25">
        <f t="shared" si="123"/>
        <v>1</v>
      </c>
    </row>
    <row r="7849" spans="2:10">
      <c r="B7849" s="3">
        <v>39617</v>
      </c>
      <c r="C7849" s="10" t="s">
        <v>230</v>
      </c>
      <c r="D7849" s="10" t="s">
        <v>21</v>
      </c>
      <c r="E7849" s="25">
        <v>1</v>
      </c>
      <c r="F7849" s="25">
        <v>2</v>
      </c>
      <c r="G7849" s="10" t="s">
        <v>300</v>
      </c>
      <c r="H7849" s="25">
        <f>INDEX('Appendix 1 - Team Data'!$B$12:$R$112, MATCH(C7849, 'Appendix 1 - Team Data'!$B$12:$B$112,0),4)</f>
        <v>50</v>
      </c>
      <c r="I7849" s="25">
        <f>INDEX('Appendix 1 - Team Data'!$B$12:$R$112, MATCH(D7849, 'Appendix 1 - Team Data'!$B$12:$B$112,0),4)</f>
        <v>90</v>
      </c>
      <c r="J7849" s="25">
        <f t="shared" si="123"/>
        <v>1</v>
      </c>
    </row>
    <row r="7850" spans="2:10">
      <c r="B7850" s="3">
        <v>39618</v>
      </c>
      <c r="C7850" s="10" t="s">
        <v>20</v>
      </c>
      <c r="D7850" s="10" t="s">
        <v>40</v>
      </c>
      <c r="E7850" s="25">
        <v>2</v>
      </c>
      <c r="F7850" s="25">
        <v>3</v>
      </c>
      <c r="G7850" s="10" t="s">
        <v>300</v>
      </c>
      <c r="H7850" s="25">
        <f>INDEX('Appendix 1 - Team Data'!$B$12:$R$112, MATCH(C7850, 'Appendix 1 - Team Data'!$B$12:$B$112,0),4)</f>
        <v>90</v>
      </c>
      <c r="I7850" s="25">
        <f>INDEX('Appendix 1 - Team Data'!$B$12:$R$112, MATCH(D7850, 'Appendix 1 - Team Data'!$B$12:$B$112,0),4)</f>
        <v>90</v>
      </c>
      <c r="J7850" s="25">
        <f t="shared" si="123"/>
        <v>1</v>
      </c>
    </row>
    <row r="7851" spans="2:10">
      <c r="B7851" s="3">
        <v>39618</v>
      </c>
      <c r="C7851" s="10" t="s">
        <v>220</v>
      </c>
      <c r="D7851" s="10" t="s">
        <v>213</v>
      </c>
      <c r="E7851" s="25">
        <v>2</v>
      </c>
      <c r="F7851" s="25">
        <v>3</v>
      </c>
      <c r="G7851" s="10" t="s">
        <v>289</v>
      </c>
      <c r="H7851" s="25">
        <f>INDEX('Appendix 1 - Team Data'!$B$12:$R$112, MATCH(C7851, 'Appendix 1 - Team Data'!$B$12:$B$112,0),4)</f>
        <v>60</v>
      </c>
      <c r="I7851" s="25">
        <f>INDEX('Appendix 1 - Team Data'!$B$12:$R$112, MATCH(D7851, 'Appendix 1 - Team Data'!$B$12:$B$112,0),4)</f>
        <v>80</v>
      </c>
      <c r="J7851" s="25">
        <f t="shared" si="123"/>
        <v>1</v>
      </c>
    </row>
    <row r="7852" spans="2:10">
      <c r="B7852" s="3">
        <v>39621</v>
      </c>
      <c r="C7852" s="10" t="s">
        <v>26</v>
      </c>
      <c r="D7852" s="10" t="s">
        <v>248</v>
      </c>
      <c r="E7852" s="25">
        <v>0</v>
      </c>
      <c r="F7852" s="25">
        <v>1</v>
      </c>
      <c r="G7852" s="10" t="s">
        <v>289</v>
      </c>
      <c r="H7852" s="25">
        <f>INDEX('Appendix 1 - Team Data'!$B$12:$R$112, MATCH(C7852, 'Appendix 1 - Team Data'!$B$12:$B$112,0),4)</f>
        <v>60</v>
      </c>
      <c r="I7852" s="25">
        <f>INDEX('Appendix 1 - Team Data'!$B$12:$R$112, MATCH(D7852, 'Appendix 1 - Team Data'!$B$12:$B$112,0),4)</f>
        <v>30</v>
      </c>
      <c r="J7852" s="25">
        <f t="shared" si="123"/>
        <v>1</v>
      </c>
    </row>
    <row r="7853" spans="2:10">
      <c r="B7853" s="3">
        <v>39621</v>
      </c>
      <c r="C7853" s="10" t="s">
        <v>245</v>
      </c>
      <c r="D7853" s="10" t="s">
        <v>270</v>
      </c>
      <c r="E7853" s="25">
        <v>0</v>
      </c>
      <c r="F7853" s="25">
        <v>1</v>
      </c>
      <c r="G7853" s="10" t="s">
        <v>289</v>
      </c>
      <c r="H7853" s="25">
        <f>INDEX('Appendix 1 - Team Data'!$B$12:$R$112, MATCH(C7853, 'Appendix 1 - Team Data'!$B$12:$B$112,0),4)</f>
        <v>30</v>
      </c>
      <c r="I7853" s="25">
        <f>INDEX('Appendix 1 - Team Data'!$B$12:$R$112, MATCH(D7853, 'Appendix 1 - Team Data'!$B$12:$B$112,0),4)</f>
        <v>0</v>
      </c>
      <c r="J7853" s="25">
        <f t="shared" si="123"/>
        <v>1</v>
      </c>
    </row>
    <row r="7854" spans="2:10">
      <c r="B7854" s="3">
        <v>39624</v>
      </c>
      <c r="C7854" s="10" t="s">
        <v>40</v>
      </c>
      <c r="D7854" s="10" t="s">
        <v>225</v>
      </c>
      <c r="E7854" s="25">
        <v>3</v>
      </c>
      <c r="F7854" s="25">
        <v>2</v>
      </c>
      <c r="G7854" s="10" t="s">
        <v>300</v>
      </c>
      <c r="H7854" s="25">
        <f>INDEX('Appendix 1 - Team Data'!$B$12:$R$112, MATCH(C7854, 'Appendix 1 - Team Data'!$B$12:$B$112,0),4)</f>
        <v>90</v>
      </c>
      <c r="I7854" s="25">
        <f>INDEX('Appendix 1 - Team Data'!$B$12:$R$112, MATCH(D7854, 'Appendix 1 - Team Data'!$B$12:$B$112,0),4)</f>
        <v>60</v>
      </c>
      <c r="J7854" s="25">
        <f t="shared" si="123"/>
        <v>1</v>
      </c>
    </row>
    <row r="7855" spans="2:10">
      <c r="B7855" s="3">
        <v>39628</v>
      </c>
      <c r="C7855" s="10" t="s">
        <v>40</v>
      </c>
      <c r="D7855" s="10" t="s">
        <v>21</v>
      </c>
      <c r="E7855" s="25">
        <v>0</v>
      </c>
      <c r="F7855" s="25">
        <v>1</v>
      </c>
      <c r="G7855" s="10" t="s">
        <v>300</v>
      </c>
      <c r="H7855" s="25">
        <f>INDEX('Appendix 1 - Team Data'!$B$12:$R$112, MATCH(C7855, 'Appendix 1 - Team Data'!$B$12:$B$112,0),4)</f>
        <v>90</v>
      </c>
      <c r="I7855" s="25">
        <f>INDEX('Appendix 1 - Team Data'!$B$12:$R$112, MATCH(D7855, 'Appendix 1 - Team Data'!$B$12:$B$112,0),4)</f>
        <v>90</v>
      </c>
      <c r="J7855" s="25">
        <f t="shared" si="123"/>
        <v>1</v>
      </c>
    </row>
    <row r="7856" spans="2:10">
      <c r="B7856" s="3">
        <v>39669</v>
      </c>
      <c r="C7856" s="10" t="s">
        <v>253</v>
      </c>
      <c r="D7856" s="10" t="s">
        <v>241</v>
      </c>
      <c r="E7856" s="25">
        <v>1</v>
      </c>
      <c r="F7856" s="25">
        <v>2</v>
      </c>
      <c r="G7856" s="10" t="s">
        <v>296</v>
      </c>
      <c r="H7856" s="25">
        <f>INDEX('Appendix 1 - Team Data'!$B$12:$R$112, MATCH(C7856, 'Appendix 1 - Team Data'!$B$12:$B$112,0),4)</f>
        <v>20</v>
      </c>
      <c r="I7856" s="25">
        <f>INDEX('Appendix 1 - Team Data'!$B$12:$R$112, MATCH(D7856, 'Appendix 1 - Team Data'!$B$12:$B$112,0),4)</f>
        <v>30</v>
      </c>
      <c r="J7856" s="25">
        <f t="shared" si="123"/>
        <v>1</v>
      </c>
    </row>
    <row r="7857" spans="2:10">
      <c r="B7857" s="3">
        <v>39675</v>
      </c>
      <c r="C7857" s="10" t="s">
        <v>23</v>
      </c>
      <c r="D7857" s="10" t="s">
        <v>268</v>
      </c>
      <c r="E7857" s="25">
        <v>2</v>
      </c>
      <c r="F7857" s="25">
        <v>1</v>
      </c>
      <c r="G7857" s="10" t="s">
        <v>296</v>
      </c>
      <c r="H7857" s="25">
        <f>INDEX('Appendix 1 - Team Data'!$B$12:$R$112, MATCH(C7857, 'Appendix 1 - Team Data'!$B$12:$B$112,0),4)</f>
        <v>70</v>
      </c>
      <c r="I7857" s="25">
        <f>INDEX('Appendix 1 - Team Data'!$B$12:$R$112, MATCH(D7857, 'Appendix 1 - Team Data'!$B$12:$B$112,0),4)</f>
        <v>10</v>
      </c>
      <c r="J7857" s="25">
        <f t="shared" si="123"/>
        <v>1</v>
      </c>
    </row>
    <row r="7858" spans="2:10">
      <c r="B7858" s="3">
        <v>39680</v>
      </c>
      <c r="C7858" s="10" t="s">
        <v>251</v>
      </c>
      <c r="D7858" s="10" t="s">
        <v>249</v>
      </c>
      <c r="E7858" s="25">
        <v>1</v>
      </c>
      <c r="F7858" s="25">
        <v>0</v>
      </c>
      <c r="G7858" s="10" t="s">
        <v>288</v>
      </c>
      <c r="H7858" s="25">
        <f>INDEX('Appendix 1 - Team Data'!$B$12:$R$112, MATCH(C7858, 'Appendix 1 - Team Data'!$B$12:$B$112,0),4)</f>
        <v>20</v>
      </c>
      <c r="I7858" s="25">
        <f>INDEX('Appendix 1 - Team Data'!$B$12:$R$112, MATCH(D7858, 'Appendix 1 - Team Data'!$B$12:$B$112,0),4)</f>
        <v>20</v>
      </c>
      <c r="J7858" s="25">
        <f t="shared" si="123"/>
        <v>1</v>
      </c>
    </row>
    <row r="7859" spans="2:10">
      <c r="B7859" s="3">
        <v>39680</v>
      </c>
      <c r="C7859" s="10" t="s">
        <v>227</v>
      </c>
      <c r="D7859" s="10" t="s">
        <v>46</v>
      </c>
      <c r="E7859" s="25">
        <v>1</v>
      </c>
      <c r="F7859" s="25">
        <v>0</v>
      </c>
      <c r="G7859" s="10" t="s">
        <v>288</v>
      </c>
      <c r="H7859" s="25">
        <f>INDEX('Appendix 1 - Team Data'!$B$12:$R$112, MATCH(C7859, 'Appendix 1 - Team Data'!$B$12:$B$112,0),4)</f>
        <v>50</v>
      </c>
      <c r="I7859" s="25">
        <f>INDEX('Appendix 1 - Team Data'!$B$12:$R$112, MATCH(D7859, 'Appendix 1 - Team Data'!$B$12:$B$112,0),4)</f>
        <v>50</v>
      </c>
      <c r="J7859" s="25">
        <f t="shared" si="123"/>
        <v>1</v>
      </c>
    </row>
    <row r="7860" spans="2:10">
      <c r="B7860" s="3">
        <v>39680</v>
      </c>
      <c r="C7860" s="10" t="s">
        <v>52</v>
      </c>
      <c r="D7860" s="10" t="s">
        <v>218</v>
      </c>
      <c r="E7860" s="25">
        <v>0</v>
      </c>
      <c r="F7860" s="25">
        <v>1</v>
      </c>
      <c r="G7860" s="10" t="s">
        <v>288</v>
      </c>
      <c r="H7860" s="25">
        <f>INDEX('Appendix 1 - Team Data'!$B$12:$R$112, MATCH(C7860, 'Appendix 1 - Team Data'!$B$12:$B$112,0),4)</f>
        <v>90</v>
      </c>
      <c r="I7860" s="25">
        <f>INDEX('Appendix 1 - Team Data'!$B$12:$R$112, MATCH(D7860, 'Appendix 1 - Team Data'!$B$12:$B$112,0),4)</f>
        <v>70</v>
      </c>
      <c r="J7860" s="25">
        <f t="shared" si="123"/>
        <v>1</v>
      </c>
    </row>
    <row r="7861" spans="2:10">
      <c r="B7861" s="3">
        <v>39680</v>
      </c>
      <c r="C7861" s="10" t="s">
        <v>37</v>
      </c>
      <c r="D7861" s="10" t="s">
        <v>271</v>
      </c>
      <c r="E7861" s="25">
        <v>1</v>
      </c>
      <c r="F7861" s="25">
        <v>0</v>
      </c>
      <c r="G7861" s="10" t="s">
        <v>289</v>
      </c>
      <c r="H7861" s="25">
        <f>INDEX('Appendix 1 - Team Data'!$B$12:$R$112, MATCH(C7861, 'Appendix 1 - Team Data'!$B$12:$B$112,0),4)</f>
        <v>60</v>
      </c>
      <c r="I7861" s="25">
        <f>INDEX('Appendix 1 - Team Data'!$B$12:$R$112, MATCH(D7861, 'Appendix 1 - Team Data'!$B$12:$B$112,0),4)</f>
        <v>0</v>
      </c>
      <c r="J7861" s="25">
        <f t="shared" si="123"/>
        <v>1</v>
      </c>
    </row>
    <row r="7862" spans="2:10">
      <c r="B7862" s="3">
        <v>39680</v>
      </c>
      <c r="C7862" s="10" t="s">
        <v>266</v>
      </c>
      <c r="D7862" s="10" t="s">
        <v>243</v>
      </c>
      <c r="E7862" s="25">
        <v>1</v>
      </c>
      <c r="F7862" s="25">
        <v>2</v>
      </c>
      <c r="G7862" s="10" t="s">
        <v>288</v>
      </c>
      <c r="H7862" s="25">
        <f>INDEX('Appendix 1 - Team Data'!$B$12:$R$112, MATCH(C7862, 'Appendix 1 - Team Data'!$B$12:$B$112,0),4)</f>
        <v>10</v>
      </c>
      <c r="I7862" s="25">
        <f>INDEX('Appendix 1 - Team Data'!$B$12:$R$112, MATCH(D7862, 'Appendix 1 - Team Data'!$B$12:$B$112,0),4)</f>
        <v>30</v>
      </c>
      <c r="J7862" s="25">
        <f t="shared" si="123"/>
        <v>1</v>
      </c>
    </row>
    <row r="7863" spans="2:10">
      <c r="B7863" s="3">
        <v>39680</v>
      </c>
      <c r="C7863" s="10" t="s">
        <v>41</v>
      </c>
      <c r="D7863" s="10" t="s">
        <v>237</v>
      </c>
      <c r="E7863" s="25">
        <v>2</v>
      </c>
      <c r="F7863" s="25">
        <v>1</v>
      </c>
      <c r="G7863" s="10" t="s">
        <v>289</v>
      </c>
      <c r="H7863" s="25">
        <f>INDEX('Appendix 1 - Team Data'!$B$12:$R$112, MATCH(C7863, 'Appendix 1 - Team Data'!$B$12:$B$112,0),4)</f>
        <v>80</v>
      </c>
      <c r="I7863" s="25">
        <f>INDEX('Appendix 1 - Team Data'!$B$12:$R$112, MATCH(D7863, 'Appendix 1 - Team Data'!$B$12:$B$112,0),4)</f>
        <v>40</v>
      </c>
      <c r="J7863" s="25">
        <f t="shared" si="123"/>
        <v>1</v>
      </c>
    </row>
    <row r="7864" spans="2:10">
      <c r="B7864" s="3">
        <v>39680</v>
      </c>
      <c r="C7864" s="10" t="s">
        <v>232</v>
      </c>
      <c r="D7864" s="10" t="s">
        <v>32</v>
      </c>
      <c r="E7864" s="25">
        <v>2</v>
      </c>
      <c r="F7864" s="25">
        <v>3</v>
      </c>
      <c r="G7864" s="10" t="s">
        <v>288</v>
      </c>
      <c r="H7864" s="25">
        <f>INDEX('Appendix 1 - Team Data'!$B$12:$R$112, MATCH(C7864, 'Appendix 1 - Team Data'!$B$12:$B$112,0),4)</f>
        <v>40</v>
      </c>
      <c r="I7864" s="25">
        <f>INDEX('Appendix 1 - Team Data'!$B$12:$R$112, MATCH(D7864, 'Appendix 1 - Team Data'!$B$12:$B$112,0),4)</f>
        <v>80</v>
      </c>
      <c r="J7864" s="25">
        <f t="shared" si="123"/>
        <v>1</v>
      </c>
    </row>
    <row r="7865" spans="2:10">
      <c r="B7865" s="3">
        <v>39680</v>
      </c>
      <c r="C7865" s="10" t="s">
        <v>42</v>
      </c>
      <c r="D7865" s="10" t="s">
        <v>25</v>
      </c>
      <c r="E7865" s="25">
        <v>2</v>
      </c>
      <c r="F7865" s="25">
        <v>3</v>
      </c>
      <c r="G7865" s="10" t="s">
        <v>288</v>
      </c>
      <c r="H7865" s="25">
        <f>INDEX('Appendix 1 - Team Data'!$B$12:$R$112, MATCH(C7865, 'Appendix 1 - Team Data'!$B$12:$B$112,0),4)</f>
        <v>80</v>
      </c>
      <c r="I7865" s="25">
        <f>INDEX('Appendix 1 - Team Data'!$B$12:$R$112, MATCH(D7865, 'Appendix 1 - Team Data'!$B$12:$B$112,0),4)</f>
        <v>90</v>
      </c>
      <c r="J7865" s="25">
        <f t="shared" si="123"/>
        <v>1</v>
      </c>
    </row>
    <row r="7866" spans="2:10">
      <c r="B7866" s="3">
        <v>39680</v>
      </c>
      <c r="C7866" s="10" t="s">
        <v>225</v>
      </c>
      <c r="D7866" s="10" t="s">
        <v>213</v>
      </c>
      <c r="E7866" s="25">
        <v>1</v>
      </c>
      <c r="F7866" s="25">
        <v>0</v>
      </c>
      <c r="G7866" s="10" t="s">
        <v>288</v>
      </c>
      <c r="H7866" s="25">
        <f>INDEX('Appendix 1 - Team Data'!$B$12:$R$112, MATCH(C7866, 'Appendix 1 - Team Data'!$B$12:$B$112,0),4)</f>
        <v>60</v>
      </c>
      <c r="I7866" s="25">
        <f>INDEX('Appendix 1 - Team Data'!$B$12:$R$112, MATCH(D7866, 'Appendix 1 - Team Data'!$B$12:$B$112,0),4)</f>
        <v>80</v>
      </c>
      <c r="J7866" s="25">
        <f t="shared" si="123"/>
        <v>1</v>
      </c>
    </row>
    <row r="7867" spans="2:10">
      <c r="B7867" s="3">
        <v>39680</v>
      </c>
      <c r="C7867" s="10" t="s">
        <v>219</v>
      </c>
      <c r="D7867" s="10" t="s">
        <v>50</v>
      </c>
      <c r="E7867" s="25">
        <v>1</v>
      </c>
      <c r="F7867" s="25">
        <v>0</v>
      </c>
      <c r="G7867" s="10" t="s">
        <v>288</v>
      </c>
      <c r="H7867" s="25">
        <f>INDEX('Appendix 1 - Team Data'!$B$12:$R$112, MATCH(C7867, 'Appendix 1 - Team Data'!$B$12:$B$112,0),4)</f>
        <v>60</v>
      </c>
      <c r="I7867" s="25">
        <f>INDEX('Appendix 1 - Team Data'!$B$12:$R$112, MATCH(D7867, 'Appendix 1 - Team Data'!$B$12:$B$112,0),4)</f>
        <v>80</v>
      </c>
      <c r="J7867" s="25">
        <f t="shared" si="123"/>
        <v>1</v>
      </c>
    </row>
    <row r="7868" spans="2:10">
      <c r="B7868" s="3">
        <v>39680</v>
      </c>
      <c r="C7868" s="10" t="s">
        <v>214</v>
      </c>
      <c r="D7868" s="10" t="s">
        <v>263</v>
      </c>
      <c r="E7868" s="25">
        <v>1</v>
      </c>
      <c r="F7868" s="25">
        <v>2</v>
      </c>
      <c r="G7868" s="10" t="s">
        <v>288</v>
      </c>
      <c r="H7868" s="25">
        <f>INDEX('Appendix 1 - Team Data'!$B$12:$R$112, MATCH(C7868, 'Appendix 1 - Team Data'!$B$12:$B$112,0),4)</f>
        <v>70</v>
      </c>
      <c r="I7868" s="25">
        <f>INDEX('Appendix 1 - Team Data'!$B$12:$R$112, MATCH(D7868, 'Appendix 1 - Team Data'!$B$12:$B$112,0),4)</f>
        <v>10</v>
      </c>
      <c r="J7868" s="25">
        <f t="shared" si="123"/>
        <v>1</v>
      </c>
    </row>
    <row r="7869" spans="2:10">
      <c r="B7869" s="3">
        <v>39690</v>
      </c>
      <c r="C7869" s="10" t="s">
        <v>16</v>
      </c>
      <c r="D7869" s="10" t="s">
        <v>270</v>
      </c>
      <c r="E7869" s="25">
        <v>2</v>
      </c>
      <c r="F7869" s="25">
        <v>1</v>
      </c>
      <c r="G7869" s="10" t="s">
        <v>288</v>
      </c>
      <c r="H7869" s="25">
        <f>INDEX('Appendix 1 - Team Data'!$B$12:$R$112, MATCH(C7869, 'Appendix 1 - Team Data'!$B$12:$B$112,0),4)</f>
        <v>30</v>
      </c>
      <c r="I7869" s="25">
        <f>INDEX('Appendix 1 - Team Data'!$B$12:$R$112, MATCH(D7869, 'Appendix 1 - Team Data'!$B$12:$B$112,0),4)</f>
        <v>0</v>
      </c>
      <c r="J7869" s="25">
        <f t="shared" si="123"/>
        <v>1</v>
      </c>
    </row>
    <row r="7870" spans="2:10">
      <c r="B7870" s="3">
        <v>39696</v>
      </c>
      <c r="C7870" s="10" t="s">
        <v>251</v>
      </c>
      <c r="D7870" s="10" t="s">
        <v>51</v>
      </c>
      <c r="E7870" s="25">
        <v>3</v>
      </c>
      <c r="F7870" s="25">
        <v>2</v>
      </c>
      <c r="G7870" s="10" t="s">
        <v>289</v>
      </c>
      <c r="H7870" s="25">
        <f>INDEX('Appendix 1 - Team Data'!$B$12:$R$112, MATCH(C7870, 'Appendix 1 - Team Data'!$B$12:$B$112,0),4)</f>
        <v>20</v>
      </c>
      <c r="I7870" s="25">
        <f>INDEX('Appendix 1 - Team Data'!$B$12:$R$112, MATCH(D7870, 'Appendix 1 - Team Data'!$B$12:$B$112,0),4)</f>
        <v>70</v>
      </c>
      <c r="J7870" s="25">
        <f t="shared" si="123"/>
        <v>1</v>
      </c>
    </row>
    <row r="7871" spans="2:10">
      <c r="B7871" s="3">
        <v>39696</v>
      </c>
      <c r="C7871" s="10" t="s">
        <v>43</v>
      </c>
      <c r="D7871" s="10" t="s">
        <v>268</v>
      </c>
      <c r="E7871" s="25">
        <v>1</v>
      </c>
      <c r="F7871" s="25">
        <v>0</v>
      </c>
      <c r="G7871" s="10" t="s">
        <v>288</v>
      </c>
      <c r="H7871" s="25">
        <f>INDEX('Appendix 1 - Team Data'!$B$12:$R$112, MATCH(C7871, 'Appendix 1 - Team Data'!$B$12:$B$112,0),4)</f>
        <v>70</v>
      </c>
      <c r="I7871" s="25">
        <f>INDEX('Appendix 1 - Team Data'!$B$12:$R$112, MATCH(D7871, 'Appendix 1 - Team Data'!$B$12:$B$112,0),4)</f>
        <v>10</v>
      </c>
      <c r="J7871" s="25">
        <f t="shared" si="123"/>
        <v>1</v>
      </c>
    </row>
    <row r="7872" spans="2:10">
      <c r="B7872" s="3">
        <v>39696</v>
      </c>
      <c r="C7872" s="10" t="s">
        <v>265</v>
      </c>
      <c r="D7872" s="10" t="s">
        <v>234</v>
      </c>
      <c r="E7872" s="25">
        <v>1</v>
      </c>
      <c r="F7872" s="25">
        <v>0</v>
      </c>
      <c r="G7872" s="10" t="s">
        <v>289</v>
      </c>
      <c r="H7872" s="25">
        <f>INDEX('Appendix 1 - Team Data'!$B$12:$R$112, MATCH(C7872, 'Appendix 1 - Team Data'!$B$12:$B$112,0),4)</f>
        <v>10</v>
      </c>
      <c r="I7872" s="25">
        <f>INDEX('Appendix 1 - Team Data'!$B$12:$R$112, MATCH(D7872, 'Appendix 1 - Team Data'!$B$12:$B$112,0),4)</f>
        <v>40</v>
      </c>
      <c r="J7872" s="25">
        <f t="shared" si="123"/>
        <v>1</v>
      </c>
    </row>
    <row r="7873" spans="2:10">
      <c r="B7873" s="3">
        <v>39697</v>
      </c>
      <c r="C7873" s="10" t="s">
        <v>45</v>
      </c>
      <c r="D7873" s="10" t="s">
        <v>258</v>
      </c>
      <c r="E7873" s="25">
        <v>3</v>
      </c>
      <c r="F7873" s="25">
        <v>2</v>
      </c>
      <c r="G7873" s="10" t="s">
        <v>289</v>
      </c>
      <c r="H7873" s="25">
        <f>INDEX('Appendix 1 - Team Data'!$B$12:$R$112, MATCH(C7873, 'Appendix 1 - Team Data'!$B$12:$B$112,0),4)</f>
        <v>90</v>
      </c>
      <c r="I7873" s="25">
        <f>INDEX('Appendix 1 - Team Data'!$B$12:$R$112, MATCH(D7873, 'Appendix 1 - Team Data'!$B$12:$B$112,0),4)</f>
        <v>20</v>
      </c>
      <c r="J7873" s="25">
        <f t="shared" si="123"/>
        <v>1</v>
      </c>
    </row>
    <row r="7874" spans="2:10">
      <c r="B7874" s="3">
        <v>39697</v>
      </c>
      <c r="C7874" s="10" t="s">
        <v>276</v>
      </c>
      <c r="D7874" s="10" t="s">
        <v>231</v>
      </c>
      <c r="E7874" s="25">
        <v>1</v>
      </c>
      <c r="F7874" s="25">
        <v>2</v>
      </c>
      <c r="G7874" s="10" t="s">
        <v>289</v>
      </c>
      <c r="H7874" s="25">
        <f>INDEX('Appendix 1 - Team Data'!$B$12:$R$112, MATCH(C7874, 'Appendix 1 - Team Data'!$B$12:$B$112,0),4)</f>
        <v>0</v>
      </c>
      <c r="I7874" s="25">
        <f>INDEX('Appendix 1 - Team Data'!$B$12:$R$112, MATCH(D7874, 'Appendix 1 - Team Data'!$B$12:$B$112,0),4)</f>
        <v>40</v>
      </c>
      <c r="J7874" s="25">
        <f t="shared" si="123"/>
        <v>1</v>
      </c>
    </row>
    <row r="7875" spans="2:10">
      <c r="B7875" s="3">
        <v>39697</v>
      </c>
      <c r="C7875" s="10" t="s">
        <v>52</v>
      </c>
      <c r="D7875" s="10" t="s">
        <v>18</v>
      </c>
      <c r="E7875" s="25">
        <v>0</v>
      </c>
      <c r="F7875" s="25">
        <v>1</v>
      </c>
      <c r="G7875" s="10" t="s">
        <v>289</v>
      </c>
      <c r="H7875" s="25">
        <f>INDEX('Appendix 1 - Team Data'!$B$12:$R$112, MATCH(C7875, 'Appendix 1 - Team Data'!$B$12:$B$112,0),4)</f>
        <v>90</v>
      </c>
      <c r="I7875" s="25">
        <f>INDEX('Appendix 1 - Team Data'!$B$12:$R$112, MATCH(D7875, 'Appendix 1 - Team Data'!$B$12:$B$112,0),4)</f>
        <v>80</v>
      </c>
      <c r="J7875" s="25">
        <f t="shared" si="123"/>
        <v>1</v>
      </c>
    </row>
    <row r="7876" spans="2:10">
      <c r="B7876" s="3">
        <v>39697</v>
      </c>
      <c r="C7876" s="10" t="s">
        <v>263</v>
      </c>
      <c r="D7876" s="10" t="s">
        <v>221</v>
      </c>
      <c r="E7876" s="25">
        <v>1</v>
      </c>
      <c r="F7876" s="25">
        <v>2</v>
      </c>
      <c r="G7876" s="10" t="s">
        <v>289</v>
      </c>
      <c r="H7876" s="25">
        <f>INDEX('Appendix 1 - Team Data'!$B$12:$R$112, MATCH(C7876, 'Appendix 1 - Team Data'!$B$12:$B$112,0),4)</f>
        <v>10</v>
      </c>
      <c r="I7876" s="25">
        <f>INDEX('Appendix 1 - Team Data'!$B$12:$R$112, MATCH(D7876, 'Appendix 1 - Team Data'!$B$12:$B$112,0),4)</f>
        <v>60</v>
      </c>
      <c r="J7876" s="25">
        <f t="shared" si="123"/>
        <v>1</v>
      </c>
    </row>
    <row r="7877" spans="2:10">
      <c r="B7877" s="3">
        <v>39697</v>
      </c>
      <c r="C7877" s="10" t="s">
        <v>256</v>
      </c>
      <c r="D7877" s="10" t="s">
        <v>222</v>
      </c>
      <c r="E7877" s="25">
        <v>1</v>
      </c>
      <c r="F7877" s="25">
        <v>0</v>
      </c>
      <c r="G7877" s="10" t="s">
        <v>289</v>
      </c>
      <c r="H7877" s="25">
        <f>INDEX('Appendix 1 - Team Data'!$B$12:$R$112, MATCH(C7877, 'Appendix 1 - Team Data'!$B$12:$B$112,0),4)</f>
        <v>20</v>
      </c>
      <c r="I7877" s="25">
        <f>INDEX('Appendix 1 - Team Data'!$B$12:$R$112, MATCH(D7877, 'Appendix 1 - Team Data'!$B$12:$B$112,0),4)</f>
        <v>60</v>
      </c>
      <c r="J7877" s="25">
        <f t="shared" si="123"/>
        <v>1</v>
      </c>
    </row>
    <row r="7878" spans="2:10">
      <c r="B7878" s="3">
        <v>39697</v>
      </c>
      <c r="C7878" s="10" t="s">
        <v>212</v>
      </c>
      <c r="D7878" s="10" t="s">
        <v>26</v>
      </c>
      <c r="E7878" s="25">
        <v>1</v>
      </c>
      <c r="F7878" s="25">
        <v>2</v>
      </c>
      <c r="G7878" s="10" t="s">
        <v>288</v>
      </c>
      <c r="H7878" s="25">
        <f>INDEX('Appendix 1 - Team Data'!$B$12:$R$112, MATCH(C7878, 'Appendix 1 - Team Data'!$B$12:$B$112,0),4)</f>
        <v>80</v>
      </c>
      <c r="I7878" s="25">
        <f>INDEX('Appendix 1 - Team Data'!$B$12:$R$112, MATCH(D7878, 'Appendix 1 - Team Data'!$B$12:$B$112,0),4)</f>
        <v>60</v>
      </c>
      <c r="J7878" s="25">
        <f t="shared" si="123"/>
        <v>1</v>
      </c>
    </row>
    <row r="7879" spans="2:10">
      <c r="B7879" s="3">
        <v>39697</v>
      </c>
      <c r="C7879" s="10" t="s">
        <v>27</v>
      </c>
      <c r="D7879" s="10" t="s">
        <v>220</v>
      </c>
      <c r="E7879" s="25">
        <v>1</v>
      </c>
      <c r="F7879" s="25">
        <v>0</v>
      </c>
      <c r="G7879" s="10" t="s">
        <v>289</v>
      </c>
      <c r="H7879" s="25">
        <f>INDEX('Appendix 1 - Team Data'!$B$12:$R$112, MATCH(C7879, 'Appendix 1 - Team Data'!$B$12:$B$112,0),4)</f>
        <v>80</v>
      </c>
      <c r="I7879" s="25">
        <f>INDEX('Appendix 1 - Team Data'!$B$12:$R$112, MATCH(D7879, 'Appendix 1 - Team Data'!$B$12:$B$112,0),4)</f>
        <v>60</v>
      </c>
      <c r="J7879" s="25">
        <f t="shared" si="123"/>
        <v>1</v>
      </c>
    </row>
    <row r="7880" spans="2:10">
      <c r="B7880" s="3">
        <v>39697</v>
      </c>
      <c r="C7880" s="10" t="s">
        <v>216</v>
      </c>
      <c r="D7880" s="10" t="s">
        <v>229</v>
      </c>
      <c r="E7880" s="25">
        <v>2</v>
      </c>
      <c r="F7880" s="25">
        <v>1</v>
      </c>
      <c r="G7880" s="10" t="s">
        <v>289</v>
      </c>
      <c r="H7880" s="25">
        <f>INDEX('Appendix 1 - Team Data'!$B$12:$R$112, MATCH(C7880, 'Appendix 1 - Team Data'!$B$12:$B$112,0),4)</f>
        <v>70</v>
      </c>
      <c r="I7880" s="25">
        <f>INDEX('Appendix 1 - Team Data'!$B$12:$R$112, MATCH(D7880, 'Appendix 1 - Team Data'!$B$12:$B$112,0),4)</f>
        <v>50</v>
      </c>
      <c r="J7880" s="25">
        <f t="shared" si="123"/>
        <v>1</v>
      </c>
    </row>
    <row r="7881" spans="2:10">
      <c r="B7881" s="3">
        <v>39697</v>
      </c>
      <c r="C7881" s="10" t="s">
        <v>250</v>
      </c>
      <c r="D7881" s="10" t="s">
        <v>33</v>
      </c>
      <c r="E7881" s="25">
        <v>0</v>
      </c>
      <c r="F7881" s="25">
        <v>1</v>
      </c>
      <c r="G7881" s="10" t="s">
        <v>289</v>
      </c>
      <c r="H7881" s="25">
        <f>INDEX('Appendix 1 - Team Data'!$B$12:$R$112, MATCH(C7881, 'Appendix 1 - Team Data'!$B$12:$B$112,0),4)</f>
        <v>20</v>
      </c>
      <c r="I7881" s="25">
        <f>INDEX('Appendix 1 - Team Data'!$B$12:$R$112, MATCH(D7881, 'Appendix 1 - Team Data'!$B$12:$B$112,0),4)</f>
        <v>50</v>
      </c>
      <c r="J7881" s="25">
        <f t="shared" si="123"/>
        <v>1</v>
      </c>
    </row>
    <row r="7882" spans="2:10">
      <c r="B7882" s="3">
        <v>39697</v>
      </c>
      <c r="C7882" s="10" t="s">
        <v>219</v>
      </c>
      <c r="D7882" s="10" t="s">
        <v>261</v>
      </c>
      <c r="E7882" s="25">
        <v>1</v>
      </c>
      <c r="F7882" s="25">
        <v>0</v>
      </c>
      <c r="G7882" s="10" t="s">
        <v>289</v>
      </c>
      <c r="H7882" s="25">
        <f>INDEX('Appendix 1 - Team Data'!$B$12:$R$112, MATCH(C7882, 'Appendix 1 - Team Data'!$B$12:$B$112,0),4)</f>
        <v>60</v>
      </c>
      <c r="I7882" s="25">
        <f>INDEX('Appendix 1 - Team Data'!$B$12:$R$112, MATCH(D7882, 'Appendix 1 - Team Data'!$B$12:$B$112,0),4)</f>
        <v>10</v>
      </c>
      <c r="J7882" s="25">
        <f t="shared" si="123"/>
        <v>1</v>
      </c>
    </row>
    <row r="7883" spans="2:10">
      <c r="B7883" s="3">
        <v>39700</v>
      </c>
      <c r="C7883" s="10" t="s">
        <v>250</v>
      </c>
      <c r="D7883" s="10" t="s">
        <v>266</v>
      </c>
      <c r="E7883" s="25">
        <v>0</v>
      </c>
      <c r="F7883" s="25">
        <v>1</v>
      </c>
      <c r="G7883" s="10" t="s">
        <v>288</v>
      </c>
      <c r="H7883" s="25">
        <f>INDEX('Appendix 1 - Team Data'!$B$12:$R$112, MATCH(C7883, 'Appendix 1 - Team Data'!$B$12:$B$112,0),4)</f>
        <v>20</v>
      </c>
      <c r="I7883" s="25">
        <f>INDEX('Appendix 1 - Team Data'!$B$12:$R$112, MATCH(D7883, 'Appendix 1 - Team Data'!$B$12:$B$112,0),4)</f>
        <v>10</v>
      </c>
      <c r="J7883" s="25">
        <f t="shared" si="123"/>
        <v>1</v>
      </c>
    </row>
    <row r="7884" spans="2:10">
      <c r="B7884" s="3">
        <v>39701</v>
      </c>
      <c r="C7884" s="10" t="s">
        <v>25</v>
      </c>
      <c r="D7884" s="10" t="s">
        <v>38</v>
      </c>
      <c r="E7884" s="25">
        <v>2</v>
      </c>
      <c r="F7884" s="25">
        <v>1</v>
      </c>
      <c r="G7884" s="10" t="s">
        <v>289</v>
      </c>
      <c r="H7884" s="25">
        <f>INDEX('Appendix 1 - Team Data'!$B$12:$R$112, MATCH(C7884, 'Appendix 1 - Team Data'!$B$12:$B$112,0),4)</f>
        <v>90</v>
      </c>
      <c r="I7884" s="25">
        <f>INDEX('Appendix 1 - Team Data'!$B$12:$R$112, MATCH(D7884, 'Appendix 1 - Team Data'!$B$12:$B$112,0),4)</f>
        <v>70</v>
      </c>
      <c r="J7884" s="25">
        <f t="shared" si="123"/>
        <v>1</v>
      </c>
    </row>
    <row r="7885" spans="2:10">
      <c r="B7885" s="3">
        <v>39701</v>
      </c>
      <c r="C7885" s="10" t="s">
        <v>31</v>
      </c>
      <c r="D7885" s="10" t="s">
        <v>222</v>
      </c>
      <c r="E7885" s="25">
        <v>1</v>
      </c>
      <c r="F7885" s="25">
        <v>2</v>
      </c>
      <c r="G7885" s="10" t="s">
        <v>289</v>
      </c>
      <c r="H7885" s="25">
        <f>INDEX('Appendix 1 - Team Data'!$B$12:$R$112, MATCH(C7885, 'Appendix 1 - Team Data'!$B$12:$B$112,0),4)</f>
        <v>70</v>
      </c>
      <c r="I7885" s="25">
        <f>INDEX('Appendix 1 - Team Data'!$B$12:$R$112, MATCH(D7885, 'Appendix 1 - Team Data'!$B$12:$B$112,0),4)</f>
        <v>60</v>
      </c>
      <c r="J7885" s="25">
        <f t="shared" si="123"/>
        <v>1</v>
      </c>
    </row>
    <row r="7886" spans="2:10">
      <c r="B7886" s="3">
        <v>39701</v>
      </c>
      <c r="C7886" s="10" t="s">
        <v>256</v>
      </c>
      <c r="D7886" s="10" t="s">
        <v>212</v>
      </c>
      <c r="E7886" s="25">
        <v>1</v>
      </c>
      <c r="F7886" s="25">
        <v>2</v>
      </c>
      <c r="G7886" s="10" t="s">
        <v>289</v>
      </c>
      <c r="H7886" s="25">
        <f>INDEX('Appendix 1 - Team Data'!$B$12:$R$112, MATCH(C7886, 'Appendix 1 - Team Data'!$B$12:$B$112,0),4)</f>
        <v>20</v>
      </c>
      <c r="I7886" s="25">
        <f>INDEX('Appendix 1 - Team Data'!$B$12:$R$112, MATCH(D7886, 'Appendix 1 - Team Data'!$B$12:$B$112,0),4)</f>
        <v>80</v>
      </c>
      <c r="J7886" s="25">
        <f t="shared" si="123"/>
        <v>1</v>
      </c>
    </row>
    <row r="7887" spans="2:10">
      <c r="B7887" s="3">
        <v>39701</v>
      </c>
      <c r="C7887" s="10" t="s">
        <v>41</v>
      </c>
      <c r="D7887" s="10" t="s">
        <v>255</v>
      </c>
      <c r="E7887" s="25">
        <v>2</v>
      </c>
      <c r="F7887" s="25">
        <v>1</v>
      </c>
      <c r="G7887" s="10" t="s">
        <v>289</v>
      </c>
      <c r="H7887" s="25">
        <f>INDEX('Appendix 1 - Team Data'!$B$12:$R$112, MATCH(C7887, 'Appendix 1 - Team Data'!$B$12:$B$112,0),4)</f>
        <v>80</v>
      </c>
      <c r="I7887" s="25">
        <f>INDEX('Appendix 1 - Team Data'!$B$12:$R$112, MATCH(D7887, 'Appendix 1 - Team Data'!$B$12:$B$112,0),4)</f>
        <v>20</v>
      </c>
      <c r="J7887" s="25">
        <f t="shared" si="123"/>
        <v>1</v>
      </c>
    </row>
    <row r="7888" spans="2:10">
      <c r="B7888" s="3">
        <v>39701</v>
      </c>
      <c r="C7888" s="10" t="s">
        <v>253</v>
      </c>
      <c r="D7888" s="10" t="s">
        <v>267</v>
      </c>
      <c r="E7888" s="25">
        <v>3</v>
      </c>
      <c r="F7888" s="25">
        <v>2</v>
      </c>
      <c r="G7888" s="10" t="s">
        <v>288</v>
      </c>
      <c r="H7888" s="25">
        <f>INDEX('Appendix 1 - Team Data'!$B$12:$R$112, MATCH(C7888, 'Appendix 1 - Team Data'!$B$12:$B$112,0),4)</f>
        <v>20</v>
      </c>
      <c r="I7888" s="25">
        <f>INDEX('Appendix 1 - Team Data'!$B$12:$R$112, MATCH(D7888, 'Appendix 1 - Team Data'!$B$12:$B$112,0),4)</f>
        <v>10</v>
      </c>
      <c r="J7888" s="25">
        <f t="shared" si="123"/>
        <v>1</v>
      </c>
    </row>
    <row r="7889" spans="2:10">
      <c r="B7889" s="3">
        <v>39701</v>
      </c>
      <c r="C7889" s="10" t="s">
        <v>20</v>
      </c>
      <c r="D7889" s="10" t="s">
        <v>28</v>
      </c>
      <c r="E7889" s="25">
        <v>2</v>
      </c>
      <c r="F7889" s="25">
        <v>3</v>
      </c>
      <c r="G7889" s="10" t="s">
        <v>289</v>
      </c>
      <c r="H7889" s="25">
        <f>INDEX('Appendix 1 - Team Data'!$B$12:$R$112, MATCH(C7889, 'Appendix 1 - Team Data'!$B$12:$B$112,0),4)</f>
        <v>90</v>
      </c>
      <c r="I7889" s="25">
        <f>INDEX('Appendix 1 - Team Data'!$B$12:$R$112, MATCH(D7889, 'Appendix 1 - Team Data'!$B$12:$B$112,0),4)</f>
        <v>80</v>
      </c>
      <c r="J7889" s="25">
        <f t="shared" si="123"/>
        <v>1</v>
      </c>
    </row>
    <row r="7890" spans="2:10">
      <c r="B7890" s="3">
        <v>39701</v>
      </c>
      <c r="C7890" s="10" t="s">
        <v>15</v>
      </c>
      <c r="D7890" s="10" t="s">
        <v>214</v>
      </c>
      <c r="E7890" s="25">
        <v>2</v>
      </c>
      <c r="F7890" s="25">
        <v>1</v>
      </c>
      <c r="G7890" s="10" t="s">
        <v>289</v>
      </c>
      <c r="H7890" s="25">
        <f>INDEX('Appendix 1 - Team Data'!$B$12:$R$112, MATCH(C7890, 'Appendix 1 - Team Data'!$B$12:$B$112,0),4)</f>
        <v>50</v>
      </c>
      <c r="I7890" s="25">
        <f>INDEX('Appendix 1 - Team Data'!$B$12:$R$112, MATCH(D7890, 'Appendix 1 - Team Data'!$B$12:$B$112,0),4)</f>
        <v>70</v>
      </c>
      <c r="J7890" s="25">
        <f t="shared" si="123"/>
        <v>1</v>
      </c>
    </row>
    <row r="7891" spans="2:10">
      <c r="B7891" s="3">
        <v>39701</v>
      </c>
      <c r="C7891" s="10" t="s">
        <v>232</v>
      </c>
      <c r="D7891" s="10" t="s">
        <v>216</v>
      </c>
      <c r="E7891" s="25">
        <v>2</v>
      </c>
      <c r="F7891" s="25">
        <v>1</v>
      </c>
      <c r="G7891" s="10" t="s">
        <v>289</v>
      </c>
      <c r="H7891" s="25">
        <f>INDEX('Appendix 1 - Team Data'!$B$12:$R$112, MATCH(C7891, 'Appendix 1 - Team Data'!$B$12:$B$112,0),4)</f>
        <v>40</v>
      </c>
      <c r="I7891" s="25">
        <f>INDEX('Appendix 1 - Team Data'!$B$12:$R$112, MATCH(D7891, 'Appendix 1 - Team Data'!$B$12:$B$112,0),4)</f>
        <v>70</v>
      </c>
      <c r="J7891" s="25">
        <f t="shared" si="123"/>
        <v>1</v>
      </c>
    </row>
    <row r="7892" spans="2:10">
      <c r="B7892" s="3">
        <v>39701</v>
      </c>
      <c r="C7892" s="10" t="s">
        <v>42</v>
      </c>
      <c r="D7892" s="10" t="s">
        <v>236</v>
      </c>
      <c r="E7892" s="25">
        <v>2</v>
      </c>
      <c r="F7892" s="25">
        <v>1</v>
      </c>
      <c r="G7892" s="10" t="s">
        <v>289</v>
      </c>
      <c r="H7892" s="25">
        <f>INDEX('Appendix 1 - Team Data'!$B$12:$R$112, MATCH(C7892, 'Appendix 1 - Team Data'!$B$12:$B$112,0),4)</f>
        <v>80</v>
      </c>
      <c r="I7892" s="25">
        <f>INDEX('Appendix 1 - Team Data'!$B$12:$R$112, MATCH(D7892, 'Appendix 1 - Team Data'!$B$12:$B$112,0),4)</f>
        <v>40</v>
      </c>
      <c r="J7892" s="25">
        <f t="shared" si="123"/>
        <v>1</v>
      </c>
    </row>
    <row r="7893" spans="2:10">
      <c r="B7893" s="3">
        <v>39701</v>
      </c>
      <c r="C7893" s="10" t="s">
        <v>249</v>
      </c>
      <c r="D7893" s="10" t="s">
        <v>16</v>
      </c>
      <c r="E7893" s="25">
        <v>1</v>
      </c>
      <c r="F7893" s="25">
        <v>2</v>
      </c>
      <c r="G7893" s="10" t="s">
        <v>289</v>
      </c>
      <c r="H7893" s="25">
        <f>INDEX('Appendix 1 - Team Data'!$B$12:$R$112, MATCH(C7893, 'Appendix 1 - Team Data'!$B$12:$B$112,0),4)</f>
        <v>20</v>
      </c>
      <c r="I7893" s="25">
        <f>INDEX('Appendix 1 - Team Data'!$B$12:$R$112, MATCH(D7893, 'Appendix 1 - Team Data'!$B$12:$B$112,0),4)</f>
        <v>30</v>
      </c>
      <c r="J7893" s="25">
        <f t="shared" ref="J7893:J7956" si="124">ABS(F7893-E7893)</f>
        <v>1</v>
      </c>
    </row>
    <row r="7894" spans="2:10">
      <c r="B7894" s="3">
        <v>39701</v>
      </c>
      <c r="C7894" s="10" t="s">
        <v>240</v>
      </c>
      <c r="D7894" s="10" t="s">
        <v>26</v>
      </c>
      <c r="E7894" s="25">
        <v>0</v>
      </c>
      <c r="F7894" s="25">
        <v>1</v>
      </c>
      <c r="G7894" s="10" t="s">
        <v>289</v>
      </c>
      <c r="H7894" s="25">
        <f>INDEX('Appendix 1 - Team Data'!$B$12:$R$112, MATCH(C7894, 'Appendix 1 - Team Data'!$B$12:$B$112,0),4)</f>
        <v>30</v>
      </c>
      <c r="I7894" s="25">
        <f>INDEX('Appendix 1 - Team Data'!$B$12:$R$112, MATCH(D7894, 'Appendix 1 - Team Data'!$B$12:$B$112,0),4)</f>
        <v>60</v>
      </c>
      <c r="J7894" s="25">
        <f t="shared" si="124"/>
        <v>1</v>
      </c>
    </row>
    <row r="7895" spans="2:10">
      <c r="B7895" s="3">
        <v>39715</v>
      </c>
      <c r="C7895" s="10" t="s">
        <v>41</v>
      </c>
      <c r="D7895" s="10" t="s">
        <v>213</v>
      </c>
      <c r="E7895" s="25">
        <v>0</v>
      </c>
      <c r="F7895" s="25">
        <v>1</v>
      </c>
      <c r="G7895" s="10" t="s">
        <v>288</v>
      </c>
      <c r="H7895" s="25">
        <f>INDEX('Appendix 1 - Team Data'!$B$12:$R$112, MATCH(C7895, 'Appendix 1 - Team Data'!$B$12:$B$112,0),4)</f>
        <v>80</v>
      </c>
      <c r="I7895" s="25">
        <f>INDEX('Appendix 1 - Team Data'!$B$12:$R$112, MATCH(D7895, 'Appendix 1 - Team Data'!$B$12:$B$112,0),4)</f>
        <v>80</v>
      </c>
      <c r="J7895" s="25">
        <f t="shared" si="124"/>
        <v>1</v>
      </c>
    </row>
    <row r="7896" spans="2:10">
      <c r="B7896" s="3">
        <v>39732</v>
      </c>
      <c r="C7896" s="10" t="s">
        <v>30</v>
      </c>
      <c r="D7896" s="10" t="s">
        <v>18</v>
      </c>
      <c r="E7896" s="25">
        <v>2</v>
      </c>
      <c r="F7896" s="25">
        <v>1</v>
      </c>
      <c r="G7896" s="10" t="s">
        <v>289</v>
      </c>
      <c r="H7896" s="25">
        <f>INDEX('Appendix 1 - Team Data'!$B$12:$R$112, MATCH(C7896, 'Appendix 1 - Team Data'!$B$12:$B$112,0),4)</f>
        <v>90</v>
      </c>
      <c r="I7896" s="25">
        <f>INDEX('Appendix 1 - Team Data'!$B$12:$R$112, MATCH(D7896, 'Appendix 1 - Team Data'!$B$12:$B$112,0),4)</f>
        <v>80</v>
      </c>
      <c r="J7896" s="25">
        <f t="shared" si="124"/>
        <v>1</v>
      </c>
    </row>
    <row r="7897" spans="2:10">
      <c r="B7897" s="3">
        <v>39732</v>
      </c>
      <c r="C7897" s="10" t="s">
        <v>52</v>
      </c>
      <c r="D7897" s="10" t="s">
        <v>215</v>
      </c>
      <c r="E7897" s="25">
        <v>0</v>
      </c>
      <c r="F7897" s="25">
        <v>1</v>
      </c>
      <c r="G7897" s="10" t="s">
        <v>289</v>
      </c>
      <c r="H7897" s="25">
        <f>INDEX('Appendix 1 - Team Data'!$B$12:$R$112, MATCH(C7897, 'Appendix 1 - Team Data'!$B$12:$B$112,0),4)</f>
        <v>90</v>
      </c>
      <c r="I7897" s="25">
        <f>INDEX('Appendix 1 - Team Data'!$B$12:$R$112, MATCH(D7897, 'Appendix 1 - Team Data'!$B$12:$B$112,0),4)</f>
        <v>70</v>
      </c>
      <c r="J7897" s="25">
        <f t="shared" si="124"/>
        <v>1</v>
      </c>
    </row>
    <row r="7898" spans="2:10">
      <c r="B7898" s="3">
        <v>39732</v>
      </c>
      <c r="C7898" s="10" t="s">
        <v>40</v>
      </c>
      <c r="D7898" s="10" t="s">
        <v>15</v>
      </c>
      <c r="E7898" s="25">
        <v>2</v>
      </c>
      <c r="F7898" s="25">
        <v>1</v>
      </c>
      <c r="G7898" s="10" t="s">
        <v>289</v>
      </c>
      <c r="H7898" s="25">
        <f>INDEX('Appendix 1 - Team Data'!$B$12:$R$112, MATCH(C7898, 'Appendix 1 - Team Data'!$B$12:$B$112,0),4)</f>
        <v>90</v>
      </c>
      <c r="I7898" s="25">
        <f>INDEX('Appendix 1 - Team Data'!$B$12:$R$112, MATCH(D7898, 'Appendix 1 - Team Data'!$B$12:$B$112,0),4)</f>
        <v>50</v>
      </c>
      <c r="J7898" s="25">
        <f t="shared" si="124"/>
        <v>1</v>
      </c>
    </row>
    <row r="7899" spans="2:10">
      <c r="B7899" s="3">
        <v>39732</v>
      </c>
      <c r="C7899" s="10" t="s">
        <v>247</v>
      </c>
      <c r="D7899" s="10" t="s">
        <v>41</v>
      </c>
      <c r="E7899" s="25">
        <v>1</v>
      </c>
      <c r="F7899" s="25">
        <v>0</v>
      </c>
      <c r="G7899" s="10" t="s">
        <v>289</v>
      </c>
      <c r="H7899" s="25">
        <f>INDEX('Appendix 1 - Team Data'!$B$12:$R$112, MATCH(C7899, 'Appendix 1 - Team Data'!$B$12:$B$112,0),4)</f>
        <v>30</v>
      </c>
      <c r="I7899" s="25">
        <f>INDEX('Appendix 1 - Team Data'!$B$12:$R$112, MATCH(D7899, 'Appendix 1 - Team Data'!$B$12:$B$112,0),4)</f>
        <v>80</v>
      </c>
      <c r="J7899" s="25">
        <f t="shared" si="124"/>
        <v>1</v>
      </c>
    </row>
    <row r="7900" spans="2:10">
      <c r="B7900" s="3">
        <v>39733</v>
      </c>
      <c r="C7900" s="10" t="s">
        <v>218</v>
      </c>
      <c r="D7900" s="10" t="s">
        <v>213</v>
      </c>
      <c r="E7900" s="25">
        <v>1</v>
      </c>
      <c r="F7900" s="25">
        <v>0</v>
      </c>
      <c r="G7900" s="10" t="s">
        <v>289</v>
      </c>
      <c r="H7900" s="25">
        <f>INDEX('Appendix 1 - Team Data'!$B$12:$R$112, MATCH(C7900, 'Appendix 1 - Team Data'!$B$12:$B$112,0),4)</f>
        <v>70</v>
      </c>
      <c r="I7900" s="25">
        <f>INDEX('Appendix 1 - Team Data'!$B$12:$R$112, MATCH(D7900, 'Appendix 1 - Team Data'!$B$12:$B$112,0),4)</f>
        <v>80</v>
      </c>
      <c r="J7900" s="25">
        <f t="shared" si="124"/>
        <v>1</v>
      </c>
    </row>
    <row r="7901" spans="2:10">
      <c r="B7901" s="3">
        <v>39736</v>
      </c>
      <c r="C7901" s="10" t="s">
        <v>45</v>
      </c>
      <c r="D7901" s="10" t="s">
        <v>21</v>
      </c>
      <c r="E7901" s="25">
        <v>1</v>
      </c>
      <c r="F7901" s="25">
        <v>2</v>
      </c>
      <c r="G7901" s="10" t="s">
        <v>289</v>
      </c>
      <c r="H7901" s="25">
        <f>INDEX('Appendix 1 - Team Data'!$B$12:$R$112, MATCH(C7901, 'Appendix 1 - Team Data'!$B$12:$B$112,0),4)</f>
        <v>90</v>
      </c>
      <c r="I7901" s="25">
        <f>INDEX('Appendix 1 - Team Data'!$B$12:$R$112, MATCH(D7901, 'Appendix 1 - Team Data'!$B$12:$B$112,0),4)</f>
        <v>90</v>
      </c>
      <c r="J7901" s="25">
        <f t="shared" si="124"/>
        <v>1</v>
      </c>
    </row>
    <row r="7902" spans="2:10">
      <c r="B7902" s="3">
        <v>39736</v>
      </c>
      <c r="C7902" s="10" t="s">
        <v>213</v>
      </c>
      <c r="D7902" s="10" t="s">
        <v>30</v>
      </c>
      <c r="E7902" s="25">
        <v>1</v>
      </c>
      <c r="F7902" s="25">
        <v>0</v>
      </c>
      <c r="G7902" s="10" t="s">
        <v>289</v>
      </c>
      <c r="H7902" s="25">
        <f>INDEX('Appendix 1 - Team Data'!$B$12:$R$112, MATCH(C7902, 'Appendix 1 - Team Data'!$B$12:$B$112,0),4)</f>
        <v>80</v>
      </c>
      <c r="I7902" s="25">
        <f>INDEX('Appendix 1 - Team Data'!$B$12:$R$112, MATCH(D7902, 'Appendix 1 - Team Data'!$B$12:$B$112,0),4)</f>
        <v>90</v>
      </c>
      <c r="J7902" s="25">
        <f t="shared" si="124"/>
        <v>1</v>
      </c>
    </row>
    <row r="7903" spans="2:10">
      <c r="B7903" s="3">
        <v>39736</v>
      </c>
      <c r="C7903" s="10" t="s">
        <v>40</v>
      </c>
      <c r="D7903" s="10" t="s">
        <v>214</v>
      </c>
      <c r="E7903" s="25">
        <v>1</v>
      </c>
      <c r="F7903" s="25">
        <v>0</v>
      </c>
      <c r="G7903" s="10" t="s">
        <v>289</v>
      </c>
      <c r="H7903" s="25">
        <f>INDEX('Appendix 1 - Team Data'!$B$12:$R$112, MATCH(C7903, 'Appendix 1 - Team Data'!$B$12:$B$112,0),4)</f>
        <v>90</v>
      </c>
      <c r="I7903" s="25">
        <f>INDEX('Appendix 1 - Team Data'!$B$12:$R$112, MATCH(D7903, 'Appendix 1 - Team Data'!$B$12:$B$112,0),4)</f>
        <v>70</v>
      </c>
      <c r="J7903" s="25">
        <f t="shared" si="124"/>
        <v>1</v>
      </c>
    </row>
    <row r="7904" spans="2:10">
      <c r="B7904" s="3">
        <v>39736</v>
      </c>
      <c r="C7904" s="10" t="s">
        <v>230</v>
      </c>
      <c r="D7904" s="10" t="s">
        <v>36</v>
      </c>
      <c r="E7904" s="25">
        <v>1</v>
      </c>
      <c r="F7904" s="25">
        <v>2</v>
      </c>
      <c r="G7904" s="10" t="s">
        <v>289</v>
      </c>
      <c r="H7904" s="25">
        <f>INDEX('Appendix 1 - Team Data'!$B$12:$R$112, MATCH(C7904, 'Appendix 1 - Team Data'!$B$12:$B$112,0),4)</f>
        <v>50</v>
      </c>
      <c r="I7904" s="25">
        <f>INDEX('Appendix 1 - Team Data'!$B$12:$R$112, MATCH(D7904, 'Appendix 1 - Team Data'!$B$12:$B$112,0),4)</f>
        <v>80</v>
      </c>
      <c r="J7904" s="25">
        <f t="shared" si="124"/>
        <v>1</v>
      </c>
    </row>
    <row r="7905" spans="2:10">
      <c r="B7905" s="3">
        <v>39736</v>
      </c>
      <c r="C7905" s="10" t="s">
        <v>31</v>
      </c>
      <c r="D7905" s="10" t="s">
        <v>256</v>
      </c>
      <c r="E7905" s="25">
        <v>1</v>
      </c>
      <c r="F7905" s="25">
        <v>0</v>
      </c>
      <c r="G7905" s="10" t="s">
        <v>289</v>
      </c>
      <c r="H7905" s="25">
        <f>INDEX('Appendix 1 - Team Data'!$B$12:$R$112, MATCH(C7905, 'Appendix 1 - Team Data'!$B$12:$B$112,0),4)</f>
        <v>70</v>
      </c>
      <c r="I7905" s="25">
        <f>INDEX('Appendix 1 - Team Data'!$B$12:$R$112, MATCH(D7905, 'Appendix 1 - Team Data'!$B$12:$B$112,0),4)</f>
        <v>20</v>
      </c>
      <c r="J7905" s="25">
        <f t="shared" si="124"/>
        <v>1</v>
      </c>
    </row>
    <row r="7906" spans="2:10">
      <c r="B7906" s="3">
        <v>39736</v>
      </c>
      <c r="C7906" s="10" t="s">
        <v>211</v>
      </c>
      <c r="D7906" s="10" t="s">
        <v>235</v>
      </c>
      <c r="E7906" s="25">
        <v>2</v>
      </c>
      <c r="F7906" s="25">
        <v>1</v>
      </c>
      <c r="G7906" s="10" t="s">
        <v>289</v>
      </c>
      <c r="H7906" s="25">
        <f>INDEX('Appendix 1 - Team Data'!$B$12:$R$112, MATCH(C7906, 'Appendix 1 - Team Data'!$B$12:$B$112,0),4)</f>
        <v>90</v>
      </c>
      <c r="I7906" s="25">
        <f>INDEX('Appendix 1 - Team Data'!$B$12:$R$112, MATCH(D7906, 'Appendix 1 - Team Data'!$B$12:$B$112,0),4)</f>
        <v>40</v>
      </c>
      <c r="J7906" s="25">
        <f t="shared" si="124"/>
        <v>1</v>
      </c>
    </row>
    <row r="7907" spans="2:10">
      <c r="B7907" s="3">
        <v>39736</v>
      </c>
      <c r="C7907" s="10" t="s">
        <v>247</v>
      </c>
      <c r="D7907" s="10" t="s">
        <v>237</v>
      </c>
      <c r="E7907" s="25">
        <v>1</v>
      </c>
      <c r="F7907" s="25">
        <v>0</v>
      </c>
      <c r="G7907" s="10" t="s">
        <v>289</v>
      </c>
      <c r="H7907" s="25">
        <f>INDEX('Appendix 1 - Team Data'!$B$12:$R$112, MATCH(C7907, 'Appendix 1 - Team Data'!$B$12:$B$112,0),4)</f>
        <v>30</v>
      </c>
      <c r="I7907" s="25">
        <f>INDEX('Appendix 1 - Team Data'!$B$12:$R$112, MATCH(D7907, 'Appendix 1 - Team Data'!$B$12:$B$112,0),4)</f>
        <v>40</v>
      </c>
      <c r="J7907" s="25">
        <f t="shared" si="124"/>
        <v>1</v>
      </c>
    </row>
    <row r="7908" spans="2:10">
      <c r="B7908" s="3">
        <v>39736</v>
      </c>
      <c r="C7908" s="10" t="s">
        <v>246</v>
      </c>
      <c r="D7908" s="10" t="s">
        <v>212</v>
      </c>
      <c r="E7908" s="25">
        <v>0</v>
      </c>
      <c r="F7908" s="25">
        <v>1</v>
      </c>
      <c r="G7908" s="10" t="s">
        <v>289</v>
      </c>
      <c r="H7908" s="25">
        <f>INDEX('Appendix 1 - Team Data'!$B$12:$R$112, MATCH(C7908, 'Appendix 1 - Team Data'!$B$12:$B$112,0),4)</f>
        <v>30</v>
      </c>
      <c r="I7908" s="25">
        <f>INDEX('Appendix 1 - Team Data'!$B$12:$R$112, MATCH(D7908, 'Appendix 1 - Team Data'!$B$12:$B$112,0),4)</f>
        <v>80</v>
      </c>
      <c r="J7908" s="25">
        <f t="shared" si="124"/>
        <v>1</v>
      </c>
    </row>
    <row r="7909" spans="2:10">
      <c r="B7909" s="3">
        <v>39736</v>
      </c>
      <c r="C7909" s="10" t="s">
        <v>215</v>
      </c>
      <c r="D7909" s="10" t="s">
        <v>27</v>
      </c>
      <c r="E7909" s="25">
        <v>1</v>
      </c>
      <c r="F7909" s="25">
        <v>0</v>
      </c>
      <c r="G7909" s="10" t="s">
        <v>289</v>
      </c>
      <c r="H7909" s="25">
        <f>INDEX('Appendix 1 - Team Data'!$B$12:$R$112, MATCH(C7909, 'Appendix 1 - Team Data'!$B$12:$B$112,0),4)</f>
        <v>70</v>
      </c>
      <c r="I7909" s="25">
        <f>INDEX('Appendix 1 - Team Data'!$B$12:$R$112, MATCH(D7909, 'Appendix 1 - Team Data'!$B$12:$B$112,0),4)</f>
        <v>80</v>
      </c>
      <c r="J7909" s="25">
        <f t="shared" si="124"/>
        <v>1</v>
      </c>
    </row>
    <row r="7910" spans="2:10">
      <c r="B7910" s="3">
        <v>39736</v>
      </c>
      <c r="C7910" s="10" t="s">
        <v>216</v>
      </c>
      <c r="D7910" s="10" t="s">
        <v>50</v>
      </c>
      <c r="E7910" s="25">
        <v>2</v>
      </c>
      <c r="F7910" s="25">
        <v>1</v>
      </c>
      <c r="G7910" s="10" t="s">
        <v>289</v>
      </c>
      <c r="H7910" s="25">
        <f>INDEX('Appendix 1 - Team Data'!$B$12:$R$112, MATCH(C7910, 'Appendix 1 - Team Data'!$B$12:$B$112,0),4)</f>
        <v>70</v>
      </c>
      <c r="I7910" s="25">
        <f>INDEX('Appendix 1 - Team Data'!$B$12:$R$112, MATCH(D7910, 'Appendix 1 - Team Data'!$B$12:$B$112,0),4)</f>
        <v>80</v>
      </c>
      <c r="J7910" s="25">
        <f t="shared" si="124"/>
        <v>1</v>
      </c>
    </row>
    <row r="7911" spans="2:10">
      <c r="B7911" s="3">
        <v>39736</v>
      </c>
      <c r="C7911" s="10" t="s">
        <v>250</v>
      </c>
      <c r="D7911" s="10" t="s">
        <v>234</v>
      </c>
      <c r="E7911" s="25">
        <v>2</v>
      </c>
      <c r="F7911" s="25">
        <v>1</v>
      </c>
      <c r="G7911" s="10" t="s">
        <v>288</v>
      </c>
      <c r="H7911" s="25">
        <f>INDEX('Appendix 1 - Team Data'!$B$12:$R$112, MATCH(C7911, 'Appendix 1 - Team Data'!$B$12:$B$112,0),4)</f>
        <v>20</v>
      </c>
      <c r="I7911" s="25">
        <f>INDEX('Appendix 1 - Team Data'!$B$12:$R$112, MATCH(D7911, 'Appendix 1 - Team Data'!$B$12:$B$112,0),4)</f>
        <v>40</v>
      </c>
      <c r="J7911" s="25">
        <f t="shared" si="124"/>
        <v>1</v>
      </c>
    </row>
    <row r="7912" spans="2:10">
      <c r="B7912" s="3">
        <v>39761</v>
      </c>
      <c r="C7912" s="10" t="s">
        <v>270</v>
      </c>
      <c r="D7912" s="10" t="s">
        <v>23</v>
      </c>
      <c r="E7912" s="25">
        <v>0</v>
      </c>
      <c r="F7912" s="25">
        <v>1</v>
      </c>
      <c r="G7912" s="10" t="s">
        <v>288</v>
      </c>
      <c r="H7912" s="25">
        <f>INDEX('Appendix 1 - Team Data'!$B$12:$R$112, MATCH(C7912, 'Appendix 1 - Team Data'!$B$12:$B$112,0),4)</f>
        <v>0</v>
      </c>
      <c r="I7912" s="25">
        <f>INDEX('Appendix 1 - Team Data'!$B$12:$R$112, MATCH(D7912, 'Appendix 1 - Team Data'!$B$12:$B$112,0),4)</f>
        <v>70</v>
      </c>
      <c r="J7912" s="25">
        <f t="shared" si="124"/>
        <v>1</v>
      </c>
    </row>
    <row r="7913" spans="2:10">
      <c r="B7913" s="3">
        <v>39764</v>
      </c>
      <c r="C7913" s="10" t="s">
        <v>41</v>
      </c>
      <c r="D7913" s="10" t="s">
        <v>218</v>
      </c>
      <c r="E7913" s="25">
        <v>2</v>
      </c>
      <c r="F7913" s="25">
        <v>1</v>
      </c>
      <c r="G7913" s="10" t="s">
        <v>288</v>
      </c>
      <c r="H7913" s="25">
        <f>INDEX('Appendix 1 - Team Data'!$B$12:$R$112, MATCH(C7913, 'Appendix 1 - Team Data'!$B$12:$B$112,0),4)</f>
        <v>80</v>
      </c>
      <c r="I7913" s="25">
        <f>INDEX('Appendix 1 - Team Data'!$B$12:$R$112, MATCH(D7913, 'Appendix 1 - Team Data'!$B$12:$B$112,0),4)</f>
        <v>70</v>
      </c>
      <c r="J7913" s="25">
        <f t="shared" si="124"/>
        <v>1</v>
      </c>
    </row>
    <row r="7914" spans="2:10">
      <c r="B7914" s="3">
        <v>39771</v>
      </c>
      <c r="C7914" s="10" t="s">
        <v>52</v>
      </c>
      <c r="D7914" s="10" t="s">
        <v>33</v>
      </c>
      <c r="E7914" s="25">
        <v>1</v>
      </c>
      <c r="F7914" s="25">
        <v>0</v>
      </c>
      <c r="G7914" s="10" t="s">
        <v>288</v>
      </c>
      <c r="H7914" s="25">
        <f>INDEX('Appendix 1 - Team Data'!$B$12:$R$112, MATCH(C7914, 'Appendix 1 - Team Data'!$B$12:$B$112,0),4)</f>
        <v>90</v>
      </c>
      <c r="I7914" s="25">
        <f>INDEX('Appendix 1 - Team Data'!$B$12:$R$112, MATCH(D7914, 'Appendix 1 - Team Data'!$B$12:$B$112,0),4)</f>
        <v>50</v>
      </c>
      <c r="J7914" s="25">
        <f t="shared" si="124"/>
        <v>1</v>
      </c>
    </row>
    <row r="7915" spans="2:10">
      <c r="B7915" s="3">
        <v>39771</v>
      </c>
      <c r="C7915" s="10" t="s">
        <v>28</v>
      </c>
      <c r="D7915" s="10" t="s">
        <v>214</v>
      </c>
      <c r="E7915" s="25">
        <v>0</v>
      </c>
      <c r="F7915" s="25">
        <v>1</v>
      </c>
      <c r="G7915" s="10" t="s">
        <v>288</v>
      </c>
      <c r="H7915" s="25">
        <f>INDEX('Appendix 1 - Team Data'!$B$12:$R$112, MATCH(C7915, 'Appendix 1 - Team Data'!$B$12:$B$112,0),4)</f>
        <v>80</v>
      </c>
      <c r="I7915" s="25">
        <f>INDEX('Appendix 1 - Team Data'!$B$12:$R$112, MATCH(D7915, 'Appendix 1 - Team Data'!$B$12:$B$112,0),4)</f>
        <v>70</v>
      </c>
      <c r="J7915" s="25">
        <f t="shared" si="124"/>
        <v>1</v>
      </c>
    </row>
    <row r="7916" spans="2:10">
      <c r="B7916" s="3">
        <v>39771</v>
      </c>
      <c r="C7916" s="10" t="s">
        <v>40</v>
      </c>
      <c r="D7916" s="10" t="s">
        <v>48</v>
      </c>
      <c r="E7916" s="25">
        <v>1</v>
      </c>
      <c r="F7916" s="25">
        <v>2</v>
      </c>
      <c r="G7916" s="10" t="s">
        <v>288</v>
      </c>
      <c r="H7916" s="25">
        <f>INDEX('Appendix 1 - Team Data'!$B$12:$R$112, MATCH(C7916, 'Appendix 1 - Team Data'!$B$12:$B$112,0),4)</f>
        <v>90</v>
      </c>
      <c r="I7916" s="25">
        <f>INDEX('Appendix 1 - Team Data'!$B$12:$R$112, MATCH(D7916, 'Appendix 1 - Team Data'!$B$12:$B$112,0),4)</f>
        <v>90</v>
      </c>
      <c r="J7916" s="25">
        <f t="shared" si="124"/>
        <v>1</v>
      </c>
    </row>
    <row r="7917" spans="2:10">
      <c r="B7917" s="3">
        <v>39771</v>
      </c>
      <c r="C7917" s="10" t="s">
        <v>237</v>
      </c>
      <c r="D7917" s="10" t="s">
        <v>41</v>
      </c>
      <c r="E7917" s="25">
        <v>1</v>
      </c>
      <c r="F7917" s="25">
        <v>0</v>
      </c>
      <c r="G7917" s="10" t="s">
        <v>289</v>
      </c>
      <c r="H7917" s="25">
        <f>INDEX('Appendix 1 - Team Data'!$B$12:$R$112, MATCH(C7917, 'Appendix 1 - Team Data'!$B$12:$B$112,0),4)</f>
        <v>40</v>
      </c>
      <c r="I7917" s="25">
        <f>INDEX('Appendix 1 - Team Data'!$B$12:$R$112, MATCH(D7917, 'Appendix 1 - Team Data'!$B$12:$B$112,0),4)</f>
        <v>80</v>
      </c>
      <c r="J7917" s="25">
        <f t="shared" si="124"/>
        <v>1</v>
      </c>
    </row>
    <row r="7918" spans="2:10">
      <c r="B7918" s="3">
        <v>39771</v>
      </c>
      <c r="C7918" s="10" t="s">
        <v>221</v>
      </c>
      <c r="D7918" s="10" t="s">
        <v>50</v>
      </c>
      <c r="E7918" s="25">
        <v>2</v>
      </c>
      <c r="F7918" s="25">
        <v>3</v>
      </c>
      <c r="G7918" s="10" t="s">
        <v>288</v>
      </c>
      <c r="H7918" s="25">
        <f>INDEX('Appendix 1 - Team Data'!$B$12:$R$112, MATCH(C7918, 'Appendix 1 - Team Data'!$B$12:$B$112,0),4)</f>
        <v>60</v>
      </c>
      <c r="I7918" s="25">
        <f>INDEX('Appendix 1 - Team Data'!$B$12:$R$112, MATCH(D7918, 'Appendix 1 - Team Data'!$B$12:$B$112,0),4)</f>
        <v>80</v>
      </c>
      <c r="J7918" s="25">
        <f t="shared" si="124"/>
        <v>1</v>
      </c>
    </row>
    <row r="7919" spans="2:10">
      <c r="B7919" s="3">
        <v>39771</v>
      </c>
      <c r="C7919" s="10" t="s">
        <v>235</v>
      </c>
      <c r="D7919" s="10" t="s">
        <v>256</v>
      </c>
      <c r="E7919" s="25">
        <v>2</v>
      </c>
      <c r="F7919" s="25">
        <v>1</v>
      </c>
      <c r="G7919" s="10" t="s">
        <v>288</v>
      </c>
      <c r="H7919" s="25">
        <f>INDEX('Appendix 1 - Team Data'!$B$12:$R$112, MATCH(C7919, 'Appendix 1 - Team Data'!$B$12:$B$112,0),4)</f>
        <v>40</v>
      </c>
      <c r="I7919" s="25">
        <f>INDEX('Appendix 1 - Team Data'!$B$12:$R$112, MATCH(D7919, 'Appendix 1 - Team Data'!$B$12:$B$112,0),4)</f>
        <v>20</v>
      </c>
      <c r="J7919" s="25">
        <f t="shared" si="124"/>
        <v>1</v>
      </c>
    </row>
    <row r="7920" spans="2:10">
      <c r="B7920" s="3">
        <v>39771</v>
      </c>
      <c r="C7920" s="10" t="s">
        <v>253</v>
      </c>
      <c r="D7920" s="10" t="s">
        <v>215</v>
      </c>
      <c r="E7920" s="25">
        <v>0</v>
      </c>
      <c r="F7920" s="25">
        <v>1</v>
      </c>
      <c r="G7920" s="10" t="s">
        <v>288</v>
      </c>
      <c r="H7920" s="25">
        <f>INDEX('Appendix 1 - Team Data'!$B$12:$R$112, MATCH(C7920, 'Appendix 1 - Team Data'!$B$12:$B$112,0),4)</f>
        <v>20</v>
      </c>
      <c r="I7920" s="25">
        <f>INDEX('Appendix 1 - Team Data'!$B$12:$R$112, MATCH(D7920, 'Appendix 1 - Team Data'!$B$12:$B$112,0),4)</f>
        <v>70</v>
      </c>
      <c r="J7920" s="25">
        <f t="shared" si="124"/>
        <v>1</v>
      </c>
    </row>
    <row r="7921" spans="2:10">
      <c r="B7921" s="3">
        <v>39771</v>
      </c>
      <c r="C7921" s="10" t="s">
        <v>228</v>
      </c>
      <c r="D7921" s="10" t="s">
        <v>263</v>
      </c>
      <c r="E7921" s="25">
        <v>2</v>
      </c>
      <c r="F7921" s="25">
        <v>1</v>
      </c>
      <c r="G7921" s="10" t="s">
        <v>288</v>
      </c>
      <c r="H7921" s="25">
        <f>INDEX('Appendix 1 - Team Data'!$B$12:$R$112, MATCH(C7921, 'Appendix 1 - Team Data'!$B$12:$B$112,0),4)</f>
        <v>50</v>
      </c>
      <c r="I7921" s="25">
        <f>INDEX('Appendix 1 - Team Data'!$B$12:$R$112, MATCH(D7921, 'Appendix 1 - Team Data'!$B$12:$B$112,0),4)</f>
        <v>10</v>
      </c>
      <c r="J7921" s="25">
        <f t="shared" si="124"/>
        <v>1</v>
      </c>
    </row>
    <row r="7922" spans="2:10">
      <c r="B7922" s="3">
        <v>39771</v>
      </c>
      <c r="C7922" s="10" t="s">
        <v>222</v>
      </c>
      <c r="D7922" s="10" t="s">
        <v>30</v>
      </c>
      <c r="E7922" s="25">
        <v>0</v>
      </c>
      <c r="F7922" s="25">
        <v>1</v>
      </c>
      <c r="G7922" s="10" t="s">
        <v>288</v>
      </c>
      <c r="H7922" s="25">
        <f>INDEX('Appendix 1 - Team Data'!$B$12:$R$112, MATCH(C7922, 'Appendix 1 - Team Data'!$B$12:$B$112,0),4)</f>
        <v>60</v>
      </c>
      <c r="I7922" s="25">
        <f>INDEX('Appendix 1 - Team Data'!$B$12:$R$112, MATCH(D7922, 'Appendix 1 - Team Data'!$B$12:$B$112,0),4)</f>
        <v>90</v>
      </c>
      <c r="J7922" s="25">
        <f t="shared" si="124"/>
        <v>1</v>
      </c>
    </row>
    <row r="7923" spans="2:10">
      <c r="B7923" s="3">
        <v>39771</v>
      </c>
      <c r="C7923" s="10" t="s">
        <v>250</v>
      </c>
      <c r="D7923" s="10" t="s">
        <v>231</v>
      </c>
      <c r="E7923" s="25">
        <v>3</v>
      </c>
      <c r="F7923" s="25">
        <v>2</v>
      </c>
      <c r="G7923" s="10" t="s">
        <v>288</v>
      </c>
      <c r="H7923" s="25">
        <f>INDEX('Appendix 1 - Team Data'!$B$12:$R$112, MATCH(C7923, 'Appendix 1 - Team Data'!$B$12:$B$112,0),4)</f>
        <v>20</v>
      </c>
      <c r="I7923" s="25">
        <f>INDEX('Appendix 1 - Team Data'!$B$12:$R$112, MATCH(D7923, 'Appendix 1 - Team Data'!$B$12:$B$112,0),4)</f>
        <v>40</v>
      </c>
      <c r="J7923" s="25">
        <f t="shared" si="124"/>
        <v>1</v>
      </c>
    </row>
    <row r="7924" spans="2:10">
      <c r="B7924" s="3">
        <v>39771</v>
      </c>
      <c r="C7924" s="10" t="s">
        <v>36</v>
      </c>
      <c r="D7924" s="10" t="s">
        <v>244</v>
      </c>
      <c r="E7924" s="25">
        <v>1</v>
      </c>
      <c r="F7924" s="25">
        <v>0</v>
      </c>
      <c r="G7924" s="10" t="s">
        <v>288</v>
      </c>
      <c r="H7924" s="25">
        <f>INDEX('Appendix 1 - Team Data'!$B$12:$R$112, MATCH(C7924, 'Appendix 1 - Team Data'!$B$12:$B$112,0),4)</f>
        <v>80</v>
      </c>
      <c r="I7924" s="25">
        <f>INDEX('Appendix 1 - Team Data'!$B$12:$R$112, MATCH(D7924, 'Appendix 1 - Team Data'!$B$12:$B$112,0),4)</f>
        <v>30</v>
      </c>
      <c r="J7924" s="25">
        <f t="shared" si="124"/>
        <v>1</v>
      </c>
    </row>
    <row r="7925" spans="2:10">
      <c r="B7925" s="3">
        <v>39771</v>
      </c>
      <c r="C7925" s="10" t="s">
        <v>219</v>
      </c>
      <c r="D7925" s="10" t="s">
        <v>246</v>
      </c>
      <c r="E7925" s="25">
        <v>1</v>
      </c>
      <c r="F7925" s="25">
        <v>0</v>
      </c>
      <c r="G7925" s="10" t="s">
        <v>288</v>
      </c>
      <c r="H7925" s="25">
        <f>INDEX('Appendix 1 - Team Data'!$B$12:$R$112, MATCH(C7925, 'Appendix 1 - Team Data'!$B$12:$B$112,0),4)</f>
        <v>60</v>
      </c>
      <c r="I7925" s="25">
        <f>INDEX('Appendix 1 - Team Data'!$B$12:$R$112, MATCH(D7925, 'Appendix 1 - Team Data'!$B$12:$B$112,0),4)</f>
        <v>30</v>
      </c>
      <c r="J7925" s="25">
        <f t="shared" si="124"/>
        <v>1</v>
      </c>
    </row>
    <row r="7926" spans="2:10">
      <c r="B7926" s="3">
        <v>39796</v>
      </c>
      <c r="C7926" s="10" t="s">
        <v>38</v>
      </c>
      <c r="D7926" s="10" t="s">
        <v>50</v>
      </c>
      <c r="E7926" s="25">
        <v>0</v>
      </c>
      <c r="F7926" s="25">
        <v>1</v>
      </c>
      <c r="G7926" s="10" t="s">
        <v>288</v>
      </c>
      <c r="H7926" s="25">
        <f>INDEX('Appendix 1 - Team Data'!$B$12:$R$112, MATCH(C7926, 'Appendix 1 - Team Data'!$B$12:$B$112,0),4)</f>
        <v>70</v>
      </c>
      <c r="I7926" s="25">
        <f>INDEX('Appendix 1 - Team Data'!$B$12:$R$112, MATCH(D7926, 'Appendix 1 - Team Data'!$B$12:$B$112,0),4)</f>
        <v>80</v>
      </c>
      <c r="J7926" s="25">
        <f t="shared" si="124"/>
        <v>1</v>
      </c>
    </row>
    <row r="7927" spans="2:10">
      <c r="B7927" s="3">
        <v>39799</v>
      </c>
      <c r="C7927" s="10" t="s">
        <v>23</v>
      </c>
      <c r="D7927" s="10" t="s">
        <v>218</v>
      </c>
      <c r="E7927" s="25">
        <v>0</v>
      </c>
      <c r="F7927" s="25">
        <v>1</v>
      </c>
      <c r="G7927" s="10" t="s">
        <v>288</v>
      </c>
      <c r="H7927" s="25">
        <f>INDEX('Appendix 1 - Team Data'!$B$12:$R$112, MATCH(C7927, 'Appendix 1 - Team Data'!$B$12:$B$112,0),4)</f>
        <v>70</v>
      </c>
      <c r="I7927" s="25">
        <f>INDEX('Appendix 1 - Team Data'!$B$12:$R$112, MATCH(D7927, 'Appendix 1 - Team Data'!$B$12:$B$112,0),4)</f>
        <v>70</v>
      </c>
      <c r="J7927" s="25">
        <f t="shared" si="124"/>
        <v>1</v>
      </c>
    </row>
    <row r="7928" spans="2:10">
      <c r="B7928" s="3">
        <v>39803</v>
      </c>
      <c r="C7928" s="10" t="s">
        <v>268</v>
      </c>
      <c r="D7928" s="10" t="s">
        <v>248</v>
      </c>
      <c r="E7928" s="25">
        <v>0</v>
      </c>
      <c r="F7928" s="25">
        <v>1</v>
      </c>
      <c r="G7928" s="10" t="s">
        <v>288</v>
      </c>
      <c r="H7928" s="25">
        <f>INDEX('Appendix 1 - Team Data'!$B$12:$R$112, MATCH(C7928, 'Appendix 1 - Team Data'!$B$12:$B$112,0),4)</f>
        <v>10</v>
      </c>
      <c r="I7928" s="25">
        <f>INDEX('Appendix 1 - Team Data'!$B$12:$R$112, MATCH(D7928, 'Appendix 1 - Team Data'!$B$12:$B$112,0),4)</f>
        <v>30</v>
      </c>
      <c r="J7928" s="25">
        <f t="shared" si="124"/>
        <v>1</v>
      </c>
    </row>
    <row r="7929" spans="2:10">
      <c r="B7929" s="3">
        <v>39827</v>
      </c>
      <c r="C7929" s="10" t="s">
        <v>275</v>
      </c>
      <c r="D7929" s="10" t="s">
        <v>16</v>
      </c>
      <c r="E7929" s="25">
        <v>0</v>
      </c>
      <c r="F7929" s="25">
        <v>1</v>
      </c>
      <c r="G7929" s="10" t="s">
        <v>301</v>
      </c>
      <c r="H7929" s="25">
        <f>INDEX('Appendix 1 - Team Data'!$B$12:$R$112, MATCH(C7929, 'Appendix 1 - Team Data'!$B$12:$B$112,0),4)</f>
        <v>0</v>
      </c>
      <c r="I7929" s="25">
        <f>INDEX('Appendix 1 - Team Data'!$B$12:$R$112, MATCH(D7929, 'Appendix 1 - Team Data'!$B$12:$B$112,0),4)</f>
        <v>30</v>
      </c>
      <c r="J7929" s="25">
        <f t="shared" si="124"/>
        <v>1</v>
      </c>
    </row>
    <row r="7930" spans="2:10">
      <c r="B7930" s="3">
        <v>39827</v>
      </c>
      <c r="C7930" s="10" t="s">
        <v>253</v>
      </c>
      <c r="D7930" s="10" t="s">
        <v>270</v>
      </c>
      <c r="E7930" s="25">
        <v>1</v>
      </c>
      <c r="F7930" s="25">
        <v>0</v>
      </c>
      <c r="G7930" s="10" t="s">
        <v>301</v>
      </c>
      <c r="H7930" s="25">
        <f>INDEX('Appendix 1 - Team Data'!$B$12:$R$112, MATCH(C7930, 'Appendix 1 - Team Data'!$B$12:$B$112,0),4)</f>
        <v>20</v>
      </c>
      <c r="I7930" s="25">
        <f>INDEX('Appendix 1 - Team Data'!$B$12:$R$112, MATCH(D7930, 'Appendix 1 - Team Data'!$B$12:$B$112,0),4)</f>
        <v>0</v>
      </c>
      <c r="J7930" s="25">
        <f t="shared" si="124"/>
        <v>1</v>
      </c>
    </row>
    <row r="7931" spans="2:10">
      <c r="B7931" s="3">
        <v>39827</v>
      </c>
      <c r="C7931" s="10" t="s">
        <v>241</v>
      </c>
      <c r="D7931" s="10" t="s">
        <v>248</v>
      </c>
      <c r="E7931" s="25">
        <v>3</v>
      </c>
      <c r="F7931" s="25">
        <v>2</v>
      </c>
      <c r="G7931" s="10" t="s">
        <v>290</v>
      </c>
      <c r="H7931" s="25">
        <f>INDEX('Appendix 1 - Team Data'!$B$12:$R$112, MATCH(C7931, 'Appendix 1 - Team Data'!$B$12:$B$112,0),4)</f>
        <v>30</v>
      </c>
      <c r="I7931" s="25">
        <f>INDEX('Appendix 1 - Team Data'!$B$12:$R$112, MATCH(D7931, 'Appendix 1 - Team Data'!$B$12:$B$112,0),4)</f>
        <v>30</v>
      </c>
      <c r="J7931" s="25">
        <f t="shared" si="124"/>
        <v>1</v>
      </c>
    </row>
    <row r="7932" spans="2:10">
      <c r="B7932" s="3">
        <v>39830</v>
      </c>
      <c r="C7932" s="10" t="s">
        <v>259</v>
      </c>
      <c r="D7932" s="10" t="s">
        <v>262</v>
      </c>
      <c r="E7932" s="25">
        <v>1</v>
      </c>
      <c r="F7932" s="25">
        <v>0</v>
      </c>
      <c r="G7932" s="10" t="s">
        <v>288</v>
      </c>
      <c r="H7932" s="25">
        <f>INDEX('Appendix 1 - Team Data'!$B$12:$R$112, MATCH(C7932, 'Appendix 1 - Team Data'!$B$12:$B$112,0),4)</f>
        <v>10</v>
      </c>
      <c r="I7932" s="25">
        <f>INDEX('Appendix 1 - Team Data'!$B$12:$R$112, MATCH(D7932, 'Appendix 1 - Team Data'!$B$12:$B$112,0),4)</f>
        <v>10</v>
      </c>
      <c r="J7932" s="25">
        <f t="shared" si="124"/>
        <v>1</v>
      </c>
    </row>
    <row r="7933" spans="2:10">
      <c r="B7933" s="3">
        <v>39836</v>
      </c>
      <c r="C7933" s="10" t="s">
        <v>275</v>
      </c>
      <c r="D7933" s="10" t="s">
        <v>241</v>
      </c>
      <c r="E7933" s="25">
        <v>2</v>
      </c>
      <c r="F7933" s="25">
        <v>3</v>
      </c>
      <c r="G7933" s="10" t="s">
        <v>288</v>
      </c>
      <c r="H7933" s="25">
        <f>INDEX('Appendix 1 - Team Data'!$B$12:$R$112, MATCH(C7933, 'Appendix 1 - Team Data'!$B$12:$B$112,0),4)</f>
        <v>0</v>
      </c>
      <c r="I7933" s="25">
        <f>INDEX('Appendix 1 - Team Data'!$B$12:$R$112, MATCH(D7933, 'Appendix 1 - Team Data'!$B$12:$B$112,0),4)</f>
        <v>30</v>
      </c>
      <c r="J7933" s="25">
        <f t="shared" si="124"/>
        <v>1</v>
      </c>
    </row>
    <row r="7934" spans="2:10">
      <c r="B7934" s="3">
        <v>39840</v>
      </c>
      <c r="C7934" s="10" t="s">
        <v>46</v>
      </c>
      <c r="D7934" s="10" t="s">
        <v>259</v>
      </c>
      <c r="E7934" s="25">
        <v>1</v>
      </c>
      <c r="F7934" s="25">
        <v>0</v>
      </c>
      <c r="G7934" s="10" t="s">
        <v>292</v>
      </c>
      <c r="H7934" s="25">
        <f>INDEX('Appendix 1 - Team Data'!$B$12:$R$112, MATCH(C7934, 'Appendix 1 - Team Data'!$B$12:$B$112,0),4)</f>
        <v>50</v>
      </c>
      <c r="I7934" s="25">
        <f>INDEX('Appendix 1 - Team Data'!$B$12:$R$112, MATCH(D7934, 'Appendix 1 - Team Data'!$B$12:$B$112,0),4)</f>
        <v>10</v>
      </c>
      <c r="J7934" s="25">
        <f t="shared" si="124"/>
        <v>1</v>
      </c>
    </row>
    <row r="7935" spans="2:10">
      <c r="B7935" s="3">
        <v>39840</v>
      </c>
      <c r="C7935" s="10" t="s">
        <v>250</v>
      </c>
      <c r="D7935" s="10" t="s">
        <v>260</v>
      </c>
      <c r="E7935" s="25">
        <v>1</v>
      </c>
      <c r="F7935" s="25">
        <v>0</v>
      </c>
      <c r="G7935" s="10" t="s">
        <v>288</v>
      </c>
      <c r="H7935" s="25">
        <f>INDEX('Appendix 1 - Team Data'!$B$12:$R$112, MATCH(C7935, 'Appendix 1 - Team Data'!$B$12:$B$112,0),4)</f>
        <v>20</v>
      </c>
      <c r="I7935" s="25">
        <f>INDEX('Appendix 1 - Team Data'!$B$12:$R$112, MATCH(D7935, 'Appendix 1 - Team Data'!$B$12:$B$112,0),4)</f>
        <v>10</v>
      </c>
      <c r="J7935" s="25">
        <f t="shared" si="124"/>
        <v>1</v>
      </c>
    </row>
    <row r="7936" spans="2:10">
      <c r="B7936" s="3">
        <v>39841</v>
      </c>
      <c r="C7936" s="10" t="s">
        <v>275</v>
      </c>
      <c r="D7936" s="10" t="s">
        <v>253</v>
      </c>
      <c r="E7936" s="25">
        <v>0</v>
      </c>
      <c r="F7936" s="25">
        <v>1</v>
      </c>
      <c r="G7936" s="10" t="s">
        <v>290</v>
      </c>
      <c r="H7936" s="25">
        <f>INDEX('Appendix 1 - Team Data'!$B$12:$R$112, MATCH(C7936, 'Appendix 1 - Team Data'!$B$12:$B$112,0),4)</f>
        <v>0</v>
      </c>
      <c r="I7936" s="25">
        <f>INDEX('Appendix 1 - Team Data'!$B$12:$R$112, MATCH(D7936, 'Appendix 1 - Team Data'!$B$12:$B$112,0),4)</f>
        <v>20</v>
      </c>
      <c r="J7936" s="25">
        <f t="shared" si="124"/>
        <v>1</v>
      </c>
    </row>
    <row r="7937" spans="2:10">
      <c r="B7937" s="3">
        <v>39841</v>
      </c>
      <c r="C7937" s="10" t="s">
        <v>41</v>
      </c>
      <c r="D7937" s="10" t="s">
        <v>42</v>
      </c>
      <c r="E7937" s="25">
        <v>0</v>
      </c>
      <c r="F7937" s="25">
        <v>1</v>
      </c>
      <c r="G7937" s="10" t="s">
        <v>288</v>
      </c>
      <c r="H7937" s="25">
        <f>INDEX('Appendix 1 - Team Data'!$B$12:$R$112, MATCH(C7937, 'Appendix 1 - Team Data'!$B$12:$B$112,0),4)</f>
        <v>80</v>
      </c>
      <c r="I7937" s="25">
        <f>INDEX('Appendix 1 - Team Data'!$B$12:$R$112, MATCH(D7937, 'Appendix 1 - Team Data'!$B$12:$B$112,0),4)</f>
        <v>80</v>
      </c>
      <c r="J7937" s="25">
        <f t="shared" si="124"/>
        <v>1</v>
      </c>
    </row>
    <row r="7938" spans="2:10">
      <c r="B7938" s="3">
        <v>39841</v>
      </c>
      <c r="C7938" s="10" t="s">
        <v>249</v>
      </c>
      <c r="D7938" s="10" t="s">
        <v>240</v>
      </c>
      <c r="E7938" s="25">
        <v>0</v>
      </c>
      <c r="F7938" s="25">
        <v>1</v>
      </c>
      <c r="G7938" s="10" t="s">
        <v>290</v>
      </c>
      <c r="H7938" s="25">
        <f>INDEX('Appendix 1 - Team Data'!$B$12:$R$112, MATCH(C7938, 'Appendix 1 - Team Data'!$B$12:$B$112,0),4)</f>
        <v>20</v>
      </c>
      <c r="I7938" s="25">
        <f>INDEX('Appendix 1 - Team Data'!$B$12:$R$112, MATCH(D7938, 'Appendix 1 - Team Data'!$B$12:$B$112,0),4)</f>
        <v>30</v>
      </c>
      <c r="J7938" s="25">
        <f t="shared" si="124"/>
        <v>1</v>
      </c>
    </row>
    <row r="7939" spans="2:10">
      <c r="B7939" s="3">
        <v>39843</v>
      </c>
      <c r="C7939" s="10" t="s">
        <v>237</v>
      </c>
      <c r="D7939" s="10" t="s">
        <v>46</v>
      </c>
      <c r="E7939" s="25">
        <v>0</v>
      </c>
      <c r="F7939" s="25">
        <v>1</v>
      </c>
      <c r="G7939" s="10" t="s">
        <v>292</v>
      </c>
      <c r="H7939" s="25">
        <f>INDEX('Appendix 1 - Team Data'!$B$12:$R$112, MATCH(C7939, 'Appendix 1 - Team Data'!$B$12:$B$112,0),4)</f>
        <v>40</v>
      </c>
      <c r="I7939" s="25">
        <f>INDEX('Appendix 1 - Team Data'!$B$12:$R$112, MATCH(D7939, 'Appendix 1 - Team Data'!$B$12:$B$112,0),4)</f>
        <v>50</v>
      </c>
      <c r="J7939" s="25">
        <f t="shared" si="124"/>
        <v>1</v>
      </c>
    </row>
    <row r="7940" spans="2:10">
      <c r="B7940" s="3">
        <v>39845</v>
      </c>
      <c r="C7940" s="10" t="s">
        <v>271</v>
      </c>
      <c r="D7940" s="10" t="s">
        <v>237</v>
      </c>
      <c r="E7940" s="25">
        <v>0</v>
      </c>
      <c r="F7940" s="25">
        <v>1</v>
      </c>
      <c r="G7940" s="10" t="s">
        <v>292</v>
      </c>
      <c r="H7940" s="25">
        <f>INDEX('Appendix 1 - Team Data'!$B$12:$R$112, MATCH(C7940, 'Appendix 1 - Team Data'!$B$12:$B$112,0),4)</f>
        <v>0</v>
      </c>
      <c r="I7940" s="25">
        <f>INDEX('Appendix 1 - Team Data'!$B$12:$R$112, MATCH(D7940, 'Appendix 1 - Team Data'!$B$12:$B$112,0),4)</f>
        <v>40</v>
      </c>
      <c r="J7940" s="25">
        <f t="shared" si="124"/>
        <v>1</v>
      </c>
    </row>
    <row r="7941" spans="2:10">
      <c r="B7941" s="3">
        <v>39850</v>
      </c>
      <c r="C7941" s="10" t="s">
        <v>271</v>
      </c>
      <c r="D7941" s="10" t="s">
        <v>27</v>
      </c>
      <c r="E7941" s="25">
        <v>1</v>
      </c>
      <c r="F7941" s="25">
        <v>0</v>
      </c>
      <c r="G7941" s="10" t="s">
        <v>288</v>
      </c>
      <c r="H7941" s="25">
        <f>INDEX('Appendix 1 - Team Data'!$B$12:$R$112, MATCH(C7941, 'Appendix 1 - Team Data'!$B$12:$B$112,0),4)</f>
        <v>0</v>
      </c>
      <c r="I7941" s="25">
        <f>INDEX('Appendix 1 - Team Data'!$B$12:$R$112, MATCH(D7941, 'Appendix 1 - Team Data'!$B$12:$B$112,0),4)</f>
        <v>80</v>
      </c>
      <c r="J7941" s="25">
        <f t="shared" si="124"/>
        <v>1</v>
      </c>
    </row>
    <row r="7942" spans="2:10">
      <c r="B7942" s="3">
        <v>39854</v>
      </c>
      <c r="C7942" s="10" t="s">
        <v>216</v>
      </c>
      <c r="D7942" s="10" t="s">
        <v>219</v>
      </c>
      <c r="E7942" s="25">
        <v>2</v>
      </c>
      <c r="F7942" s="25">
        <v>3</v>
      </c>
      <c r="G7942" s="10" t="s">
        <v>326</v>
      </c>
      <c r="H7942" s="25">
        <f>INDEX('Appendix 1 - Team Data'!$B$12:$R$112, MATCH(C7942, 'Appendix 1 - Team Data'!$B$12:$B$112,0),4)</f>
        <v>70</v>
      </c>
      <c r="I7942" s="25">
        <f>INDEX('Appendix 1 - Team Data'!$B$12:$R$112, MATCH(D7942, 'Appendix 1 - Team Data'!$B$12:$B$112,0),4)</f>
        <v>60</v>
      </c>
      <c r="J7942" s="25">
        <f t="shared" si="124"/>
        <v>1</v>
      </c>
    </row>
    <row r="7943" spans="2:10">
      <c r="B7943" s="3">
        <v>39855</v>
      </c>
      <c r="C7943" s="10" t="s">
        <v>40</v>
      </c>
      <c r="D7943" s="10" t="s">
        <v>246</v>
      </c>
      <c r="E7943" s="25">
        <v>0</v>
      </c>
      <c r="F7943" s="25">
        <v>1</v>
      </c>
      <c r="G7943" s="10" t="s">
        <v>288</v>
      </c>
      <c r="H7943" s="25">
        <f>INDEX('Appendix 1 - Team Data'!$B$12:$R$112, MATCH(C7943, 'Appendix 1 - Team Data'!$B$12:$B$112,0),4)</f>
        <v>90</v>
      </c>
      <c r="I7943" s="25">
        <f>INDEX('Appendix 1 - Team Data'!$B$12:$R$112, MATCH(D7943, 'Appendix 1 - Team Data'!$B$12:$B$112,0),4)</f>
        <v>30</v>
      </c>
      <c r="J7943" s="25">
        <f t="shared" si="124"/>
        <v>1</v>
      </c>
    </row>
    <row r="7944" spans="2:10">
      <c r="B7944" s="3">
        <v>39855</v>
      </c>
      <c r="C7944" s="10" t="s">
        <v>221</v>
      </c>
      <c r="D7944" s="10" t="s">
        <v>263</v>
      </c>
      <c r="E7944" s="25">
        <v>2</v>
      </c>
      <c r="F7944" s="25">
        <v>1</v>
      </c>
      <c r="G7944" s="10" t="s">
        <v>289</v>
      </c>
      <c r="H7944" s="25">
        <f>INDEX('Appendix 1 - Team Data'!$B$12:$R$112, MATCH(C7944, 'Appendix 1 - Team Data'!$B$12:$B$112,0),4)</f>
        <v>60</v>
      </c>
      <c r="I7944" s="25">
        <f>INDEX('Appendix 1 - Team Data'!$B$12:$R$112, MATCH(D7944, 'Appendix 1 - Team Data'!$B$12:$B$112,0),4)</f>
        <v>10</v>
      </c>
      <c r="J7944" s="25">
        <f t="shared" si="124"/>
        <v>1</v>
      </c>
    </row>
    <row r="7945" spans="2:10">
      <c r="B7945" s="3">
        <v>39855</v>
      </c>
      <c r="C7945" s="10" t="s">
        <v>252</v>
      </c>
      <c r="D7945" s="10" t="s">
        <v>236</v>
      </c>
      <c r="E7945" s="25">
        <v>1</v>
      </c>
      <c r="F7945" s="25">
        <v>0</v>
      </c>
      <c r="G7945" s="10" t="s">
        <v>288</v>
      </c>
      <c r="H7945" s="25">
        <f>INDEX('Appendix 1 - Team Data'!$B$12:$R$112, MATCH(C7945, 'Appendix 1 - Team Data'!$B$12:$B$112,0),4)</f>
        <v>20</v>
      </c>
      <c r="I7945" s="25">
        <f>INDEX('Appendix 1 - Team Data'!$B$12:$R$112, MATCH(D7945, 'Appendix 1 - Team Data'!$B$12:$B$112,0),4)</f>
        <v>40</v>
      </c>
      <c r="J7945" s="25">
        <f t="shared" si="124"/>
        <v>1</v>
      </c>
    </row>
    <row r="7946" spans="2:10">
      <c r="B7946" s="3">
        <v>39855</v>
      </c>
      <c r="C7946" s="10" t="s">
        <v>265</v>
      </c>
      <c r="D7946" s="10" t="s">
        <v>18</v>
      </c>
      <c r="E7946" s="25">
        <v>2</v>
      </c>
      <c r="F7946" s="25">
        <v>3</v>
      </c>
      <c r="G7946" s="10" t="s">
        <v>288</v>
      </c>
      <c r="H7946" s="25">
        <f>INDEX('Appendix 1 - Team Data'!$B$12:$R$112, MATCH(C7946, 'Appendix 1 - Team Data'!$B$12:$B$112,0),4)</f>
        <v>10</v>
      </c>
      <c r="I7946" s="25">
        <f>INDEX('Appendix 1 - Team Data'!$B$12:$R$112, MATCH(D7946, 'Appendix 1 - Team Data'!$B$12:$B$112,0),4)</f>
        <v>80</v>
      </c>
      <c r="J7946" s="25">
        <f t="shared" si="124"/>
        <v>1</v>
      </c>
    </row>
    <row r="7947" spans="2:10">
      <c r="B7947" s="3">
        <v>39855</v>
      </c>
      <c r="C7947" s="10" t="s">
        <v>27</v>
      </c>
      <c r="D7947" s="10" t="s">
        <v>215</v>
      </c>
      <c r="E7947" s="25">
        <v>0</v>
      </c>
      <c r="F7947" s="25">
        <v>1</v>
      </c>
      <c r="G7947" s="10" t="s">
        <v>288</v>
      </c>
      <c r="H7947" s="25">
        <f>INDEX('Appendix 1 - Team Data'!$B$12:$R$112, MATCH(C7947, 'Appendix 1 - Team Data'!$B$12:$B$112,0),4)</f>
        <v>80</v>
      </c>
      <c r="I7947" s="25">
        <f>INDEX('Appendix 1 - Team Data'!$B$12:$R$112, MATCH(D7947, 'Appendix 1 - Team Data'!$B$12:$B$112,0),4)</f>
        <v>70</v>
      </c>
      <c r="J7947" s="25">
        <f t="shared" si="124"/>
        <v>1</v>
      </c>
    </row>
    <row r="7948" spans="2:10">
      <c r="B7948" s="3">
        <v>39855</v>
      </c>
      <c r="C7948" s="10" t="s">
        <v>20</v>
      </c>
      <c r="D7948" s="10" t="s">
        <v>244</v>
      </c>
      <c r="E7948" s="25">
        <v>1</v>
      </c>
      <c r="F7948" s="25">
        <v>0</v>
      </c>
      <c r="G7948" s="10" t="s">
        <v>288</v>
      </c>
      <c r="H7948" s="25">
        <f>INDEX('Appendix 1 - Team Data'!$B$12:$R$112, MATCH(C7948, 'Appendix 1 - Team Data'!$B$12:$B$112,0),4)</f>
        <v>90</v>
      </c>
      <c r="I7948" s="25">
        <f>INDEX('Appendix 1 - Team Data'!$B$12:$R$112, MATCH(D7948, 'Appendix 1 - Team Data'!$B$12:$B$112,0),4)</f>
        <v>30</v>
      </c>
      <c r="J7948" s="25">
        <f t="shared" si="124"/>
        <v>1</v>
      </c>
    </row>
    <row r="7949" spans="2:10">
      <c r="B7949" s="3">
        <v>39855</v>
      </c>
      <c r="C7949" s="10" t="s">
        <v>228</v>
      </c>
      <c r="D7949" s="10" t="s">
        <v>32</v>
      </c>
      <c r="E7949" s="25">
        <v>1</v>
      </c>
      <c r="F7949" s="25">
        <v>2</v>
      </c>
      <c r="G7949" s="10" t="s">
        <v>288</v>
      </c>
      <c r="H7949" s="25">
        <f>INDEX('Appendix 1 - Team Data'!$B$12:$R$112, MATCH(C7949, 'Appendix 1 - Team Data'!$B$12:$B$112,0),4)</f>
        <v>50</v>
      </c>
      <c r="I7949" s="25">
        <f>INDEX('Appendix 1 - Team Data'!$B$12:$R$112, MATCH(D7949, 'Appendix 1 - Team Data'!$B$12:$B$112,0),4)</f>
        <v>80</v>
      </c>
      <c r="J7949" s="25">
        <f t="shared" si="124"/>
        <v>1</v>
      </c>
    </row>
    <row r="7950" spans="2:10">
      <c r="B7950" s="3">
        <v>39855</v>
      </c>
      <c r="C7950" s="10" t="s">
        <v>38</v>
      </c>
      <c r="D7950" s="10" t="s">
        <v>219</v>
      </c>
      <c r="E7950" s="25">
        <v>0</v>
      </c>
      <c r="F7950" s="25">
        <v>1</v>
      </c>
      <c r="G7950" s="10" t="s">
        <v>326</v>
      </c>
      <c r="H7950" s="25">
        <f>INDEX('Appendix 1 - Team Data'!$B$12:$R$112, MATCH(C7950, 'Appendix 1 - Team Data'!$B$12:$B$112,0),4)</f>
        <v>70</v>
      </c>
      <c r="I7950" s="25">
        <f>INDEX('Appendix 1 - Team Data'!$B$12:$R$112, MATCH(D7950, 'Appendix 1 - Team Data'!$B$12:$B$112,0),4)</f>
        <v>60</v>
      </c>
      <c r="J7950" s="25">
        <f t="shared" si="124"/>
        <v>1</v>
      </c>
    </row>
    <row r="7951" spans="2:10">
      <c r="B7951" s="3">
        <v>39855</v>
      </c>
      <c r="C7951" s="10" t="s">
        <v>220</v>
      </c>
      <c r="D7951" s="10" t="s">
        <v>259</v>
      </c>
      <c r="E7951" s="25">
        <v>2</v>
      </c>
      <c r="F7951" s="25">
        <v>1</v>
      </c>
      <c r="G7951" s="10" t="s">
        <v>288</v>
      </c>
      <c r="H7951" s="25">
        <f>INDEX('Appendix 1 - Team Data'!$B$12:$R$112, MATCH(C7951, 'Appendix 1 - Team Data'!$B$12:$B$112,0),4)</f>
        <v>60</v>
      </c>
      <c r="I7951" s="25">
        <f>INDEX('Appendix 1 - Team Data'!$B$12:$R$112, MATCH(D7951, 'Appendix 1 - Team Data'!$B$12:$B$112,0),4)</f>
        <v>10</v>
      </c>
      <c r="J7951" s="25">
        <f t="shared" si="124"/>
        <v>1</v>
      </c>
    </row>
    <row r="7952" spans="2:10">
      <c r="B7952" s="3">
        <v>39855</v>
      </c>
      <c r="C7952" s="10" t="s">
        <v>214</v>
      </c>
      <c r="D7952" s="10" t="s">
        <v>50</v>
      </c>
      <c r="E7952" s="25">
        <v>0</v>
      </c>
      <c r="F7952" s="25">
        <v>1</v>
      </c>
      <c r="G7952" s="10" t="s">
        <v>288</v>
      </c>
      <c r="H7952" s="25">
        <f>INDEX('Appendix 1 - Team Data'!$B$12:$R$112, MATCH(C7952, 'Appendix 1 - Team Data'!$B$12:$B$112,0),4)</f>
        <v>70</v>
      </c>
      <c r="I7952" s="25">
        <f>INDEX('Appendix 1 - Team Data'!$B$12:$R$112, MATCH(D7952, 'Appendix 1 - Team Data'!$B$12:$B$112,0),4)</f>
        <v>80</v>
      </c>
      <c r="J7952" s="25">
        <f t="shared" si="124"/>
        <v>1</v>
      </c>
    </row>
    <row r="7953" spans="2:10">
      <c r="B7953" s="3">
        <v>39877</v>
      </c>
      <c r="C7953" s="10" t="s">
        <v>26</v>
      </c>
      <c r="D7953" s="10" t="s">
        <v>275</v>
      </c>
      <c r="E7953" s="25">
        <v>0</v>
      </c>
      <c r="F7953" s="25">
        <v>1</v>
      </c>
      <c r="G7953" s="10" t="s">
        <v>290</v>
      </c>
      <c r="H7953" s="25">
        <f>INDEX('Appendix 1 - Team Data'!$B$12:$R$112, MATCH(C7953, 'Appendix 1 - Team Data'!$B$12:$B$112,0),4)</f>
        <v>60</v>
      </c>
      <c r="I7953" s="25">
        <f>INDEX('Appendix 1 - Team Data'!$B$12:$R$112, MATCH(D7953, 'Appendix 1 - Team Data'!$B$12:$B$112,0),4)</f>
        <v>0</v>
      </c>
      <c r="J7953" s="25">
        <f t="shared" si="124"/>
        <v>1</v>
      </c>
    </row>
    <row r="7954" spans="2:10">
      <c r="B7954" s="3">
        <v>39889</v>
      </c>
      <c r="C7954" s="10" t="s">
        <v>270</v>
      </c>
      <c r="D7954" s="10" t="s">
        <v>275</v>
      </c>
      <c r="E7954" s="25">
        <v>1</v>
      </c>
      <c r="F7954" s="25">
        <v>0</v>
      </c>
      <c r="G7954" s="10" t="s">
        <v>288</v>
      </c>
      <c r="H7954" s="25">
        <f>INDEX('Appendix 1 - Team Data'!$B$12:$R$112, MATCH(C7954, 'Appendix 1 - Team Data'!$B$12:$B$112,0),4)</f>
        <v>0</v>
      </c>
      <c r="I7954" s="25">
        <f>INDEX('Appendix 1 - Team Data'!$B$12:$R$112, MATCH(D7954, 'Appendix 1 - Team Data'!$B$12:$B$112,0),4)</f>
        <v>0</v>
      </c>
      <c r="J7954" s="25">
        <f t="shared" si="124"/>
        <v>1</v>
      </c>
    </row>
    <row r="7955" spans="2:10">
      <c r="B7955" s="3">
        <v>39893</v>
      </c>
      <c r="C7955" s="10" t="s">
        <v>241</v>
      </c>
      <c r="D7955" s="10" t="s">
        <v>270</v>
      </c>
      <c r="E7955" s="25">
        <v>1</v>
      </c>
      <c r="F7955" s="25">
        <v>2</v>
      </c>
      <c r="G7955" s="10" t="s">
        <v>288</v>
      </c>
      <c r="H7955" s="25">
        <f>INDEX('Appendix 1 - Team Data'!$B$12:$R$112, MATCH(C7955, 'Appendix 1 - Team Data'!$B$12:$B$112,0),4)</f>
        <v>30</v>
      </c>
      <c r="I7955" s="25">
        <f>INDEX('Appendix 1 - Team Data'!$B$12:$R$112, MATCH(D7955, 'Appendix 1 - Team Data'!$B$12:$B$112,0),4)</f>
        <v>0</v>
      </c>
      <c r="J7955" s="25">
        <f t="shared" si="124"/>
        <v>1</v>
      </c>
    </row>
    <row r="7956" spans="2:10">
      <c r="B7956" s="3">
        <v>39895</v>
      </c>
      <c r="C7956" s="10" t="s">
        <v>275</v>
      </c>
      <c r="D7956" s="10" t="s">
        <v>23</v>
      </c>
      <c r="E7956" s="25">
        <v>0</v>
      </c>
      <c r="F7956" s="25">
        <v>1</v>
      </c>
      <c r="G7956" s="10" t="s">
        <v>288</v>
      </c>
      <c r="H7956" s="25">
        <f>INDEX('Appendix 1 - Team Data'!$B$12:$R$112, MATCH(C7956, 'Appendix 1 - Team Data'!$B$12:$B$112,0),4)</f>
        <v>0</v>
      </c>
      <c r="I7956" s="25">
        <f>INDEX('Appendix 1 - Team Data'!$B$12:$R$112, MATCH(D7956, 'Appendix 1 - Team Data'!$B$12:$B$112,0),4)</f>
        <v>70</v>
      </c>
      <c r="J7956" s="25">
        <f t="shared" si="124"/>
        <v>1</v>
      </c>
    </row>
    <row r="7957" spans="2:10">
      <c r="B7957" s="3">
        <v>39900</v>
      </c>
      <c r="C7957" s="10" t="s">
        <v>239</v>
      </c>
      <c r="D7957" s="10" t="s">
        <v>236</v>
      </c>
      <c r="E7957" s="25">
        <v>0</v>
      </c>
      <c r="F7957" s="25">
        <v>1</v>
      </c>
      <c r="G7957" s="10" t="s">
        <v>289</v>
      </c>
      <c r="H7957" s="25">
        <f>INDEX('Appendix 1 - Team Data'!$B$12:$R$112, MATCH(C7957, 'Appendix 1 - Team Data'!$B$12:$B$112,0),4)</f>
        <v>40</v>
      </c>
      <c r="I7957" s="25">
        <f>INDEX('Appendix 1 - Team Data'!$B$12:$R$112, MATCH(D7957, 'Appendix 1 - Team Data'!$B$12:$B$112,0),4)</f>
        <v>40</v>
      </c>
      <c r="J7957" s="25">
        <f t="shared" ref="J7957:J8020" si="125">ABS(F7957-E7957)</f>
        <v>1</v>
      </c>
    </row>
    <row r="7958" spans="2:10">
      <c r="B7958" s="3">
        <v>39900</v>
      </c>
      <c r="C7958" s="10" t="s">
        <v>23</v>
      </c>
      <c r="D7958" s="10" t="s">
        <v>16</v>
      </c>
      <c r="E7958" s="25">
        <v>1</v>
      </c>
      <c r="F7958" s="25">
        <v>2</v>
      </c>
      <c r="G7958" s="10" t="s">
        <v>289</v>
      </c>
      <c r="H7958" s="25">
        <f>INDEX('Appendix 1 - Team Data'!$B$12:$R$112, MATCH(C7958, 'Appendix 1 - Team Data'!$B$12:$B$112,0),4)</f>
        <v>70</v>
      </c>
      <c r="I7958" s="25">
        <f>INDEX('Appendix 1 - Team Data'!$B$12:$R$112, MATCH(D7958, 'Appendix 1 - Team Data'!$B$12:$B$112,0),4)</f>
        <v>30</v>
      </c>
      <c r="J7958" s="25">
        <f t="shared" si="125"/>
        <v>1</v>
      </c>
    </row>
    <row r="7959" spans="2:10">
      <c r="B7959" s="3">
        <v>39900</v>
      </c>
      <c r="C7959" s="10" t="s">
        <v>43</v>
      </c>
      <c r="D7959" s="10" t="s">
        <v>245</v>
      </c>
      <c r="E7959" s="25">
        <v>2</v>
      </c>
      <c r="F7959" s="25">
        <v>1</v>
      </c>
      <c r="G7959" s="10" t="s">
        <v>288</v>
      </c>
      <c r="H7959" s="25">
        <f>INDEX('Appendix 1 - Team Data'!$B$12:$R$112, MATCH(C7959, 'Appendix 1 - Team Data'!$B$12:$B$112,0),4)</f>
        <v>70</v>
      </c>
      <c r="I7959" s="25">
        <f>INDEX('Appendix 1 - Team Data'!$B$12:$R$112, MATCH(D7959, 'Appendix 1 - Team Data'!$B$12:$B$112,0),4)</f>
        <v>30</v>
      </c>
      <c r="J7959" s="25">
        <f t="shared" si="125"/>
        <v>1</v>
      </c>
    </row>
    <row r="7960" spans="2:10">
      <c r="B7960" s="3">
        <v>39900</v>
      </c>
      <c r="C7960" s="10" t="s">
        <v>229</v>
      </c>
      <c r="D7960" s="10" t="s">
        <v>50</v>
      </c>
      <c r="E7960" s="25">
        <v>3</v>
      </c>
      <c r="F7960" s="25">
        <v>2</v>
      </c>
      <c r="G7960" s="10" t="s">
        <v>289</v>
      </c>
      <c r="H7960" s="25">
        <f>INDEX('Appendix 1 - Team Data'!$B$12:$R$112, MATCH(C7960, 'Appendix 1 - Team Data'!$B$12:$B$112,0),4)</f>
        <v>50</v>
      </c>
      <c r="I7960" s="25">
        <f>INDEX('Appendix 1 - Team Data'!$B$12:$R$112, MATCH(D7960, 'Appendix 1 - Team Data'!$B$12:$B$112,0),4)</f>
        <v>80</v>
      </c>
      <c r="J7960" s="25">
        <f t="shared" si="125"/>
        <v>1</v>
      </c>
    </row>
    <row r="7961" spans="2:10">
      <c r="B7961" s="3">
        <v>39900</v>
      </c>
      <c r="C7961" s="10" t="s">
        <v>228</v>
      </c>
      <c r="D7961" s="10" t="s">
        <v>38</v>
      </c>
      <c r="E7961" s="25">
        <v>2</v>
      </c>
      <c r="F7961" s="25">
        <v>3</v>
      </c>
      <c r="G7961" s="10" t="s">
        <v>289</v>
      </c>
      <c r="H7961" s="25">
        <f>INDEX('Appendix 1 - Team Data'!$B$12:$R$112, MATCH(C7961, 'Appendix 1 - Team Data'!$B$12:$B$112,0),4)</f>
        <v>50</v>
      </c>
      <c r="I7961" s="25">
        <f>INDEX('Appendix 1 - Team Data'!$B$12:$R$112, MATCH(D7961, 'Appendix 1 - Team Data'!$B$12:$B$112,0),4)</f>
        <v>70</v>
      </c>
      <c r="J7961" s="25">
        <f t="shared" si="125"/>
        <v>1</v>
      </c>
    </row>
    <row r="7962" spans="2:10">
      <c r="B7962" s="3">
        <v>39900</v>
      </c>
      <c r="C7962" s="10" t="s">
        <v>250</v>
      </c>
      <c r="D7962" s="10" t="s">
        <v>246</v>
      </c>
      <c r="E7962" s="25">
        <v>2</v>
      </c>
      <c r="F7962" s="25">
        <v>1</v>
      </c>
      <c r="G7962" s="10" t="s">
        <v>288</v>
      </c>
      <c r="H7962" s="25">
        <f>INDEX('Appendix 1 - Team Data'!$B$12:$R$112, MATCH(C7962, 'Appendix 1 - Team Data'!$B$12:$B$112,0),4)</f>
        <v>20</v>
      </c>
      <c r="I7962" s="25">
        <f>INDEX('Appendix 1 - Team Data'!$B$12:$R$112, MATCH(D7962, 'Appendix 1 - Team Data'!$B$12:$B$112,0),4)</f>
        <v>30</v>
      </c>
      <c r="J7962" s="25">
        <f t="shared" si="125"/>
        <v>1</v>
      </c>
    </row>
    <row r="7963" spans="2:10">
      <c r="B7963" s="3">
        <v>39900</v>
      </c>
      <c r="C7963" s="10" t="s">
        <v>21</v>
      </c>
      <c r="D7963" s="10" t="s">
        <v>225</v>
      </c>
      <c r="E7963" s="25">
        <v>1</v>
      </c>
      <c r="F7963" s="25">
        <v>0</v>
      </c>
      <c r="G7963" s="10" t="s">
        <v>289</v>
      </c>
      <c r="H7963" s="25">
        <f>INDEX('Appendix 1 - Team Data'!$B$12:$R$112, MATCH(C7963, 'Appendix 1 - Team Data'!$B$12:$B$112,0),4)</f>
        <v>90</v>
      </c>
      <c r="I7963" s="25">
        <f>INDEX('Appendix 1 - Team Data'!$B$12:$R$112, MATCH(D7963, 'Appendix 1 - Team Data'!$B$12:$B$112,0),4)</f>
        <v>60</v>
      </c>
      <c r="J7963" s="25">
        <f t="shared" si="125"/>
        <v>1</v>
      </c>
    </row>
    <row r="7964" spans="2:10">
      <c r="B7964" s="3">
        <v>39904</v>
      </c>
      <c r="C7964" s="10" t="s">
        <v>226</v>
      </c>
      <c r="D7964" s="10" t="s">
        <v>228</v>
      </c>
      <c r="E7964" s="25">
        <v>2</v>
      </c>
      <c r="F7964" s="25">
        <v>1</v>
      </c>
      <c r="G7964" s="10" t="s">
        <v>289</v>
      </c>
      <c r="H7964" s="25">
        <f>INDEX('Appendix 1 - Team Data'!$B$12:$R$112, MATCH(C7964, 'Appendix 1 - Team Data'!$B$12:$B$112,0),4)</f>
        <v>60</v>
      </c>
      <c r="I7964" s="25">
        <f>INDEX('Appendix 1 - Team Data'!$B$12:$R$112, MATCH(D7964, 'Appendix 1 - Team Data'!$B$12:$B$112,0),4)</f>
        <v>50</v>
      </c>
      <c r="J7964" s="25">
        <f t="shared" si="125"/>
        <v>1</v>
      </c>
    </row>
    <row r="7965" spans="2:10">
      <c r="B7965" s="3">
        <v>39904</v>
      </c>
      <c r="C7965" s="10" t="s">
        <v>37</v>
      </c>
      <c r="D7965" s="10" t="s">
        <v>271</v>
      </c>
      <c r="E7965" s="25">
        <v>1</v>
      </c>
      <c r="F7965" s="25">
        <v>0</v>
      </c>
      <c r="G7965" s="10" t="s">
        <v>289</v>
      </c>
      <c r="H7965" s="25">
        <f>INDEX('Appendix 1 - Team Data'!$B$12:$R$112, MATCH(C7965, 'Appendix 1 - Team Data'!$B$12:$B$112,0),4)</f>
        <v>60</v>
      </c>
      <c r="I7965" s="25">
        <f>INDEX('Appendix 1 - Team Data'!$B$12:$R$112, MATCH(D7965, 'Appendix 1 - Team Data'!$B$12:$B$112,0),4)</f>
        <v>0</v>
      </c>
      <c r="J7965" s="25">
        <f t="shared" si="125"/>
        <v>1</v>
      </c>
    </row>
    <row r="7966" spans="2:10">
      <c r="B7966" s="3">
        <v>39904</v>
      </c>
      <c r="C7966" s="10" t="s">
        <v>48</v>
      </c>
      <c r="D7966" s="10" t="s">
        <v>219</v>
      </c>
      <c r="E7966" s="25">
        <v>2</v>
      </c>
      <c r="F7966" s="25">
        <v>1</v>
      </c>
      <c r="G7966" s="10" t="s">
        <v>289</v>
      </c>
      <c r="H7966" s="25">
        <f>INDEX('Appendix 1 - Team Data'!$B$12:$R$112, MATCH(C7966, 'Appendix 1 - Team Data'!$B$12:$B$112,0),4)</f>
        <v>90</v>
      </c>
      <c r="I7966" s="25">
        <f>INDEX('Appendix 1 - Team Data'!$B$12:$R$112, MATCH(D7966, 'Appendix 1 - Team Data'!$B$12:$B$112,0),4)</f>
        <v>60</v>
      </c>
      <c r="J7966" s="25">
        <f t="shared" si="125"/>
        <v>1</v>
      </c>
    </row>
    <row r="7967" spans="2:10">
      <c r="B7967" s="3">
        <v>39904</v>
      </c>
      <c r="C7967" s="10" t="s">
        <v>258</v>
      </c>
      <c r="D7967" s="10" t="s">
        <v>264</v>
      </c>
      <c r="E7967" s="25">
        <v>1</v>
      </c>
      <c r="F7967" s="25">
        <v>0</v>
      </c>
      <c r="G7967" s="10" t="s">
        <v>289</v>
      </c>
      <c r="H7967" s="25">
        <f>INDEX('Appendix 1 - Team Data'!$B$12:$R$112, MATCH(C7967, 'Appendix 1 - Team Data'!$B$12:$B$112,0),4)</f>
        <v>20</v>
      </c>
      <c r="I7967" s="25">
        <f>INDEX('Appendix 1 - Team Data'!$B$12:$R$112, MATCH(D7967, 'Appendix 1 - Team Data'!$B$12:$B$112,0),4)</f>
        <v>10</v>
      </c>
      <c r="J7967" s="25">
        <f t="shared" si="125"/>
        <v>1</v>
      </c>
    </row>
    <row r="7968" spans="2:10">
      <c r="B7968" s="3">
        <v>39904</v>
      </c>
      <c r="C7968" s="10" t="s">
        <v>230</v>
      </c>
      <c r="D7968" s="10" t="s">
        <v>252</v>
      </c>
      <c r="E7968" s="25">
        <v>2</v>
      </c>
      <c r="F7968" s="25">
        <v>1</v>
      </c>
      <c r="G7968" s="10" t="s">
        <v>289</v>
      </c>
      <c r="H7968" s="25">
        <f>INDEX('Appendix 1 - Team Data'!$B$12:$R$112, MATCH(C7968, 'Appendix 1 - Team Data'!$B$12:$B$112,0),4)</f>
        <v>50</v>
      </c>
      <c r="I7968" s="25">
        <f>INDEX('Appendix 1 - Team Data'!$B$12:$R$112, MATCH(D7968, 'Appendix 1 - Team Data'!$B$12:$B$112,0),4)</f>
        <v>20</v>
      </c>
      <c r="J7968" s="25">
        <f t="shared" si="125"/>
        <v>1</v>
      </c>
    </row>
    <row r="7969" spans="2:10">
      <c r="B7969" s="3">
        <v>39904</v>
      </c>
      <c r="C7969" s="10" t="s">
        <v>229</v>
      </c>
      <c r="D7969" s="10" t="s">
        <v>232</v>
      </c>
      <c r="E7969" s="25">
        <v>1</v>
      </c>
      <c r="F7969" s="25">
        <v>0</v>
      </c>
      <c r="G7969" s="10" t="s">
        <v>289</v>
      </c>
      <c r="H7969" s="25">
        <f>INDEX('Appendix 1 - Team Data'!$B$12:$R$112, MATCH(C7969, 'Appendix 1 - Team Data'!$B$12:$B$112,0),4)</f>
        <v>50</v>
      </c>
      <c r="I7969" s="25">
        <f>INDEX('Appendix 1 - Team Data'!$B$12:$R$112, MATCH(D7969, 'Appendix 1 - Team Data'!$B$12:$B$112,0),4)</f>
        <v>40</v>
      </c>
      <c r="J7969" s="25">
        <f t="shared" si="125"/>
        <v>1</v>
      </c>
    </row>
    <row r="7970" spans="2:10">
      <c r="B7970" s="3">
        <v>39904</v>
      </c>
      <c r="C7970" s="10" t="s">
        <v>246</v>
      </c>
      <c r="D7970" s="10" t="s">
        <v>244</v>
      </c>
      <c r="E7970" s="25">
        <v>3</v>
      </c>
      <c r="F7970" s="25">
        <v>2</v>
      </c>
      <c r="G7970" s="10" t="s">
        <v>288</v>
      </c>
      <c r="H7970" s="25">
        <f>INDEX('Appendix 1 - Team Data'!$B$12:$R$112, MATCH(C7970, 'Appendix 1 - Team Data'!$B$12:$B$112,0),4)</f>
        <v>30</v>
      </c>
      <c r="I7970" s="25">
        <f>INDEX('Appendix 1 - Team Data'!$B$12:$R$112, MATCH(D7970, 'Appendix 1 - Team Data'!$B$12:$B$112,0),4)</f>
        <v>30</v>
      </c>
      <c r="J7970" s="25">
        <f t="shared" si="125"/>
        <v>1</v>
      </c>
    </row>
    <row r="7971" spans="2:10">
      <c r="B7971" s="3">
        <v>39904</v>
      </c>
      <c r="C7971" s="10" t="s">
        <v>16</v>
      </c>
      <c r="D7971" s="10" t="s">
        <v>249</v>
      </c>
      <c r="E7971" s="25">
        <v>3</v>
      </c>
      <c r="F7971" s="25">
        <v>2</v>
      </c>
      <c r="G7971" s="10" t="s">
        <v>289</v>
      </c>
      <c r="H7971" s="25">
        <f>INDEX('Appendix 1 - Team Data'!$B$12:$R$112, MATCH(C7971, 'Appendix 1 - Team Data'!$B$12:$B$112,0),4)</f>
        <v>30</v>
      </c>
      <c r="I7971" s="25">
        <f>INDEX('Appendix 1 - Team Data'!$B$12:$R$112, MATCH(D7971, 'Appendix 1 - Team Data'!$B$12:$B$112,0),4)</f>
        <v>20</v>
      </c>
      <c r="J7971" s="25">
        <f t="shared" si="125"/>
        <v>1</v>
      </c>
    </row>
    <row r="7972" spans="2:10">
      <c r="B7972" s="3">
        <v>39904</v>
      </c>
      <c r="C7972" s="10" t="s">
        <v>222</v>
      </c>
      <c r="D7972" s="10" t="s">
        <v>31</v>
      </c>
      <c r="E7972" s="25">
        <v>2</v>
      </c>
      <c r="F7972" s="25">
        <v>1</v>
      </c>
      <c r="G7972" s="10" t="s">
        <v>289</v>
      </c>
      <c r="H7972" s="25">
        <f>INDEX('Appendix 1 - Team Data'!$B$12:$R$112, MATCH(C7972, 'Appendix 1 - Team Data'!$B$12:$B$112,0),4)</f>
        <v>60</v>
      </c>
      <c r="I7972" s="25">
        <f>INDEX('Appendix 1 - Team Data'!$B$12:$R$112, MATCH(D7972, 'Appendix 1 - Team Data'!$B$12:$B$112,0),4)</f>
        <v>70</v>
      </c>
      <c r="J7972" s="25">
        <f t="shared" si="125"/>
        <v>1</v>
      </c>
    </row>
    <row r="7973" spans="2:10">
      <c r="B7973" s="3">
        <v>39904</v>
      </c>
      <c r="C7973" s="10" t="s">
        <v>225</v>
      </c>
      <c r="D7973" s="10" t="s">
        <v>21</v>
      </c>
      <c r="E7973" s="25">
        <v>1</v>
      </c>
      <c r="F7973" s="25">
        <v>2</v>
      </c>
      <c r="G7973" s="10" t="s">
        <v>289</v>
      </c>
      <c r="H7973" s="25">
        <f>INDEX('Appendix 1 - Team Data'!$B$12:$R$112, MATCH(C7973, 'Appendix 1 - Team Data'!$B$12:$B$112,0),4)</f>
        <v>60</v>
      </c>
      <c r="I7973" s="25">
        <f>INDEX('Appendix 1 - Team Data'!$B$12:$R$112, MATCH(D7973, 'Appendix 1 - Team Data'!$B$12:$B$112,0),4)</f>
        <v>90</v>
      </c>
      <c r="J7973" s="25">
        <f t="shared" si="125"/>
        <v>1</v>
      </c>
    </row>
    <row r="7974" spans="2:10">
      <c r="B7974" s="3">
        <v>39959</v>
      </c>
      <c r="C7974" s="10" t="s">
        <v>270</v>
      </c>
      <c r="D7974" s="10" t="s">
        <v>16</v>
      </c>
      <c r="E7974" s="25">
        <v>2</v>
      </c>
      <c r="F7974" s="25">
        <v>1</v>
      </c>
      <c r="G7974" s="10" t="s">
        <v>288</v>
      </c>
      <c r="H7974" s="25">
        <f>INDEX('Appendix 1 - Team Data'!$B$12:$R$112, MATCH(C7974, 'Appendix 1 - Team Data'!$B$12:$B$112,0),4)</f>
        <v>0</v>
      </c>
      <c r="I7974" s="25">
        <f>INDEX('Appendix 1 - Team Data'!$B$12:$R$112, MATCH(D7974, 'Appendix 1 - Team Data'!$B$12:$B$112,0),4)</f>
        <v>30</v>
      </c>
      <c r="J7974" s="25">
        <f t="shared" si="125"/>
        <v>1</v>
      </c>
    </row>
    <row r="7975" spans="2:10">
      <c r="B7975" s="3">
        <v>39962</v>
      </c>
      <c r="C7975" s="10" t="s">
        <v>214</v>
      </c>
      <c r="D7975" s="10" t="s">
        <v>258</v>
      </c>
      <c r="E7975" s="25">
        <v>1</v>
      </c>
      <c r="F7975" s="25">
        <v>0</v>
      </c>
      <c r="G7975" s="10" t="s">
        <v>288</v>
      </c>
      <c r="H7975" s="25">
        <f>INDEX('Appendix 1 - Team Data'!$B$12:$R$112, MATCH(C7975, 'Appendix 1 - Team Data'!$B$12:$B$112,0),4)</f>
        <v>70</v>
      </c>
      <c r="I7975" s="25">
        <f>INDEX('Appendix 1 - Team Data'!$B$12:$R$112, MATCH(D7975, 'Appendix 1 - Team Data'!$B$12:$B$112,0),4)</f>
        <v>20</v>
      </c>
      <c r="J7975" s="25">
        <f t="shared" si="125"/>
        <v>1</v>
      </c>
    </row>
    <row r="7976" spans="2:10">
      <c r="B7976" s="3">
        <v>39963</v>
      </c>
      <c r="C7976" s="10" t="s">
        <v>253</v>
      </c>
      <c r="D7976" s="10" t="s">
        <v>17</v>
      </c>
      <c r="E7976" s="25">
        <v>0</v>
      </c>
      <c r="F7976" s="25">
        <v>1</v>
      </c>
      <c r="G7976" s="10" t="s">
        <v>288</v>
      </c>
      <c r="H7976" s="25">
        <f>INDEX('Appendix 1 - Team Data'!$B$12:$R$112, MATCH(C7976, 'Appendix 1 - Team Data'!$B$12:$B$112,0),4)</f>
        <v>20</v>
      </c>
      <c r="I7976" s="25">
        <f>INDEX('Appendix 1 - Team Data'!$B$12:$R$112, MATCH(D7976, 'Appendix 1 - Team Data'!$B$12:$B$112,0),4)</f>
        <v>50</v>
      </c>
      <c r="J7976" s="25">
        <f t="shared" si="125"/>
        <v>1</v>
      </c>
    </row>
    <row r="7977" spans="2:10">
      <c r="B7977" s="3">
        <v>39964</v>
      </c>
      <c r="C7977" s="10" t="s">
        <v>234</v>
      </c>
      <c r="D7977" s="10" t="s">
        <v>269</v>
      </c>
      <c r="E7977" s="25">
        <v>2</v>
      </c>
      <c r="F7977" s="25">
        <v>1</v>
      </c>
      <c r="G7977" s="10" t="s">
        <v>288</v>
      </c>
      <c r="H7977" s="25">
        <f>INDEX('Appendix 1 - Team Data'!$B$12:$R$112, MATCH(C7977, 'Appendix 1 - Team Data'!$B$12:$B$112,0),4)</f>
        <v>40</v>
      </c>
      <c r="I7977" s="25">
        <f>INDEX('Appendix 1 - Team Data'!$B$12:$R$112, MATCH(D7977, 'Appendix 1 - Team Data'!$B$12:$B$112,0),4)</f>
        <v>0</v>
      </c>
      <c r="J7977" s="25">
        <f t="shared" si="125"/>
        <v>1</v>
      </c>
    </row>
    <row r="7978" spans="2:10">
      <c r="B7978" s="3">
        <v>39964</v>
      </c>
      <c r="C7978" s="10" t="s">
        <v>270</v>
      </c>
      <c r="D7978" s="10" t="s">
        <v>245</v>
      </c>
      <c r="E7978" s="25">
        <v>1</v>
      </c>
      <c r="F7978" s="25">
        <v>0</v>
      </c>
      <c r="G7978" s="10" t="s">
        <v>288</v>
      </c>
      <c r="H7978" s="25">
        <f>INDEX('Appendix 1 - Team Data'!$B$12:$R$112, MATCH(C7978, 'Appendix 1 - Team Data'!$B$12:$B$112,0),4)</f>
        <v>0</v>
      </c>
      <c r="I7978" s="25">
        <f>INDEX('Appendix 1 - Team Data'!$B$12:$R$112, MATCH(D7978, 'Appendix 1 - Team Data'!$B$12:$B$112,0),4)</f>
        <v>30</v>
      </c>
      <c r="J7978" s="25">
        <f t="shared" si="125"/>
        <v>1</v>
      </c>
    </row>
    <row r="7979" spans="2:10">
      <c r="B7979" s="3">
        <v>39965</v>
      </c>
      <c r="C7979" s="10" t="s">
        <v>248</v>
      </c>
      <c r="D7979" s="10" t="s">
        <v>23</v>
      </c>
      <c r="E7979" s="25">
        <v>1</v>
      </c>
      <c r="F7979" s="25">
        <v>0</v>
      </c>
      <c r="G7979" s="10" t="s">
        <v>288</v>
      </c>
      <c r="H7979" s="25">
        <f>INDEX('Appendix 1 - Team Data'!$B$12:$R$112, MATCH(C7979, 'Appendix 1 - Team Data'!$B$12:$B$112,0),4)</f>
        <v>30</v>
      </c>
      <c r="I7979" s="25">
        <f>INDEX('Appendix 1 - Team Data'!$B$12:$R$112, MATCH(D7979, 'Appendix 1 - Team Data'!$B$12:$B$112,0),4)</f>
        <v>70</v>
      </c>
      <c r="J7979" s="25">
        <f t="shared" si="125"/>
        <v>1</v>
      </c>
    </row>
    <row r="7980" spans="2:10">
      <c r="B7980" s="3">
        <v>39966</v>
      </c>
      <c r="C7980" s="10" t="s">
        <v>25</v>
      </c>
      <c r="D7980" s="10" t="s">
        <v>33</v>
      </c>
      <c r="E7980" s="25">
        <v>0</v>
      </c>
      <c r="F7980" s="25">
        <v>1</v>
      </c>
      <c r="G7980" s="10" t="s">
        <v>288</v>
      </c>
      <c r="H7980" s="25">
        <f>INDEX('Appendix 1 - Team Data'!$B$12:$R$112, MATCH(C7980, 'Appendix 1 - Team Data'!$B$12:$B$112,0),4)</f>
        <v>90</v>
      </c>
      <c r="I7980" s="25">
        <f>INDEX('Appendix 1 - Team Data'!$B$12:$R$112, MATCH(D7980, 'Appendix 1 - Team Data'!$B$12:$B$112,0),4)</f>
        <v>50</v>
      </c>
      <c r="J7980" s="25">
        <f t="shared" si="125"/>
        <v>1</v>
      </c>
    </row>
    <row r="7981" spans="2:10">
      <c r="B7981" s="3">
        <v>39969</v>
      </c>
      <c r="C7981" s="10" t="s">
        <v>25</v>
      </c>
      <c r="D7981" s="10" t="s">
        <v>225</v>
      </c>
      <c r="E7981" s="25">
        <v>1</v>
      </c>
      <c r="F7981" s="25">
        <v>0</v>
      </c>
      <c r="G7981" s="10" t="s">
        <v>288</v>
      </c>
      <c r="H7981" s="25">
        <f>INDEX('Appendix 1 - Team Data'!$B$12:$R$112, MATCH(C7981, 'Appendix 1 - Team Data'!$B$12:$B$112,0),4)</f>
        <v>90</v>
      </c>
      <c r="I7981" s="25">
        <f>INDEX('Appendix 1 - Team Data'!$B$12:$R$112, MATCH(D7981, 'Appendix 1 - Team Data'!$B$12:$B$112,0),4)</f>
        <v>60</v>
      </c>
      <c r="J7981" s="25">
        <f t="shared" si="125"/>
        <v>1</v>
      </c>
    </row>
    <row r="7982" spans="2:10">
      <c r="B7982" s="3">
        <v>39970</v>
      </c>
      <c r="C7982" s="10" t="s">
        <v>239</v>
      </c>
      <c r="D7982" s="10" t="s">
        <v>20</v>
      </c>
      <c r="E7982" s="25">
        <v>1</v>
      </c>
      <c r="F7982" s="25">
        <v>2</v>
      </c>
      <c r="G7982" s="10" t="s">
        <v>289</v>
      </c>
      <c r="H7982" s="25">
        <f>INDEX('Appendix 1 - Team Data'!$B$12:$R$112, MATCH(C7982, 'Appendix 1 - Team Data'!$B$12:$B$112,0),4)</f>
        <v>40</v>
      </c>
      <c r="I7982" s="25">
        <f>INDEX('Appendix 1 - Team Data'!$B$12:$R$112, MATCH(D7982, 'Appendix 1 - Team Data'!$B$12:$B$112,0),4)</f>
        <v>90</v>
      </c>
      <c r="J7982" s="25">
        <f t="shared" si="125"/>
        <v>1</v>
      </c>
    </row>
    <row r="7983" spans="2:10">
      <c r="B7983" s="3">
        <v>39970</v>
      </c>
      <c r="C7983" s="10" t="s">
        <v>30</v>
      </c>
      <c r="D7983" s="10" t="s">
        <v>52</v>
      </c>
      <c r="E7983" s="25">
        <v>1</v>
      </c>
      <c r="F7983" s="25">
        <v>0</v>
      </c>
      <c r="G7983" s="10" t="s">
        <v>289</v>
      </c>
      <c r="H7983" s="25">
        <f>INDEX('Appendix 1 - Team Data'!$B$12:$R$112, MATCH(C7983, 'Appendix 1 - Team Data'!$B$12:$B$112,0),4)</f>
        <v>90</v>
      </c>
      <c r="I7983" s="25">
        <f>INDEX('Appendix 1 - Team Data'!$B$12:$R$112, MATCH(D7983, 'Appendix 1 - Team Data'!$B$12:$B$112,0),4)</f>
        <v>90</v>
      </c>
      <c r="J7983" s="25">
        <f t="shared" si="125"/>
        <v>1</v>
      </c>
    </row>
    <row r="7984" spans="2:10">
      <c r="B7984" s="3">
        <v>39970</v>
      </c>
      <c r="C7984" s="10" t="s">
        <v>227</v>
      </c>
      <c r="D7984" s="10" t="s">
        <v>220</v>
      </c>
      <c r="E7984" s="25">
        <v>0</v>
      </c>
      <c r="F7984" s="25">
        <v>1</v>
      </c>
      <c r="G7984" s="10" t="s">
        <v>289</v>
      </c>
      <c r="H7984" s="25">
        <f>INDEX('Appendix 1 - Team Data'!$B$12:$R$112, MATCH(C7984, 'Appendix 1 - Team Data'!$B$12:$B$112,0),4)</f>
        <v>50</v>
      </c>
      <c r="I7984" s="25">
        <f>INDEX('Appendix 1 - Team Data'!$B$12:$R$112, MATCH(D7984, 'Appendix 1 - Team Data'!$B$12:$B$112,0),4)</f>
        <v>60</v>
      </c>
      <c r="J7984" s="25">
        <f t="shared" si="125"/>
        <v>1</v>
      </c>
    </row>
    <row r="7985" spans="2:10">
      <c r="B7985" s="3">
        <v>39970</v>
      </c>
      <c r="C7985" s="10" t="s">
        <v>271</v>
      </c>
      <c r="D7985" s="10" t="s">
        <v>41</v>
      </c>
      <c r="E7985" s="25">
        <v>2</v>
      </c>
      <c r="F7985" s="25">
        <v>1</v>
      </c>
      <c r="G7985" s="10" t="s">
        <v>289</v>
      </c>
      <c r="H7985" s="25">
        <f>INDEX('Appendix 1 - Team Data'!$B$12:$R$112, MATCH(C7985, 'Appendix 1 - Team Data'!$B$12:$B$112,0),4)</f>
        <v>0</v>
      </c>
      <c r="I7985" s="25">
        <f>INDEX('Appendix 1 - Team Data'!$B$12:$R$112, MATCH(D7985, 'Appendix 1 - Team Data'!$B$12:$B$112,0),4)</f>
        <v>80</v>
      </c>
      <c r="J7985" s="25">
        <f t="shared" si="125"/>
        <v>1</v>
      </c>
    </row>
    <row r="7986" spans="2:10">
      <c r="B7986" s="3">
        <v>39970</v>
      </c>
      <c r="C7986" s="10" t="s">
        <v>31</v>
      </c>
      <c r="D7986" s="10" t="s">
        <v>212</v>
      </c>
      <c r="E7986" s="25">
        <v>1</v>
      </c>
      <c r="F7986" s="25">
        <v>2</v>
      </c>
      <c r="G7986" s="10" t="s">
        <v>289</v>
      </c>
      <c r="H7986" s="25">
        <f>INDEX('Appendix 1 - Team Data'!$B$12:$R$112, MATCH(C7986, 'Appendix 1 - Team Data'!$B$12:$B$112,0),4)</f>
        <v>70</v>
      </c>
      <c r="I7986" s="25">
        <f>INDEX('Appendix 1 - Team Data'!$B$12:$R$112, MATCH(D7986, 'Appendix 1 - Team Data'!$B$12:$B$112,0),4)</f>
        <v>80</v>
      </c>
      <c r="J7986" s="25">
        <f t="shared" si="125"/>
        <v>1</v>
      </c>
    </row>
    <row r="7987" spans="2:10">
      <c r="B7987" s="3">
        <v>39970</v>
      </c>
      <c r="C7987" s="10" t="s">
        <v>38</v>
      </c>
      <c r="D7987" s="10" t="s">
        <v>226</v>
      </c>
      <c r="E7987" s="25">
        <v>1</v>
      </c>
      <c r="F7987" s="25">
        <v>0</v>
      </c>
      <c r="G7987" s="10" t="s">
        <v>289</v>
      </c>
      <c r="H7987" s="25">
        <f>INDEX('Appendix 1 - Team Data'!$B$12:$R$112, MATCH(C7987, 'Appendix 1 - Team Data'!$B$12:$B$112,0),4)</f>
        <v>70</v>
      </c>
      <c r="I7987" s="25">
        <f>INDEX('Appendix 1 - Team Data'!$B$12:$R$112, MATCH(D7987, 'Appendix 1 - Team Data'!$B$12:$B$112,0),4)</f>
        <v>60</v>
      </c>
      <c r="J7987" s="25">
        <f t="shared" si="125"/>
        <v>1</v>
      </c>
    </row>
    <row r="7988" spans="2:10">
      <c r="B7988" s="3">
        <v>39970</v>
      </c>
      <c r="C7988" s="10" t="s">
        <v>250</v>
      </c>
      <c r="D7988" s="10" t="s">
        <v>50</v>
      </c>
      <c r="E7988" s="25">
        <v>1</v>
      </c>
      <c r="F7988" s="25">
        <v>0</v>
      </c>
      <c r="G7988" s="10" t="s">
        <v>288</v>
      </c>
      <c r="H7988" s="25">
        <f>INDEX('Appendix 1 - Team Data'!$B$12:$R$112, MATCH(C7988, 'Appendix 1 - Team Data'!$B$12:$B$112,0),4)</f>
        <v>20</v>
      </c>
      <c r="I7988" s="25">
        <f>INDEX('Appendix 1 - Team Data'!$B$12:$R$112, MATCH(D7988, 'Appendix 1 - Team Data'!$B$12:$B$112,0),4)</f>
        <v>80</v>
      </c>
      <c r="J7988" s="25">
        <f t="shared" si="125"/>
        <v>1</v>
      </c>
    </row>
    <row r="7989" spans="2:10">
      <c r="B7989" s="3">
        <v>39970</v>
      </c>
      <c r="C7989" s="10" t="s">
        <v>42</v>
      </c>
      <c r="D7989" s="10" t="s">
        <v>28</v>
      </c>
      <c r="E7989" s="25">
        <v>0</v>
      </c>
      <c r="F7989" s="25">
        <v>1</v>
      </c>
      <c r="G7989" s="10" t="s">
        <v>289</v>
      </c>
      <c r="H7989" s="25">
        <f>INDEX('Appendix 1 - Team Data'!$B$12:$R$112, MATCH(C7989, 'Appendix 1 - Team Data'!$B$12:$B$112,0),4)</f>
        <v>80</v>
      </c>
      <c r="I7989" s="25">
        <f>INDEX('Appendix 1 - Team Data'!$B$12:$R$112, MATCH(D7989, 'Appendix 1 - Team Data'!$B$12:$B$112,0),4)</f>
        <v>80</v>
      </c>
      <c r="J7989" s="25">
        <f t="shared" si="125"/>
        <v>1</v>
      </c>
    </row>
    <row r="7990" spans="2:10">
      <c r="B7990" s="3">
        <v>39970</v>
      </c>
      <c r="C7990" s="10" t="s">
        <v>240</v>
      </c>
      <c r="D7990" s="10" t="s">
        <v>53</v>
      </c>
      <c r="E7990" s="25">
        <v>0</v>
      </c>
      <c r="F7990" s="25">
        <v>1</v>
      </c>
      <c r="G7990" s="10" t="s">
        <v>289</v>
      </c>
      <c r="H7990" s="25">
        <f>INDEX('Appendix 1 - Team Data'!$B$12:$R$112, MATCH(C7990, 'Appendix 1 - Team Data'!$B$12:$B$112,0),4)</f>
        <v>30</v>
      </c>
      <c r="I7990" s="25">
        <f>INDEX('Appendix 1 - Team Data'!$B$12:$R$112, MATCH(D7990, 'Appendix 1 - Team Data'!$B$12:$B$112,0),4)</f>
        <v>50</v>
      </c>
      <c r="J7990" s="25">
        <f t="shared" si="125"/>
        <v>1</v>
      </c>
    </row>
    <row r="7991" spans="2:10">
      <c r="B7991" s="3">
        <v>39971</v>
      </c>
      <c r="C7991" s="10" t="s">
        <v>266</v>
      </c>
      <c r="D7991" s="10" t="s">
        <v>243</v>
      </c>
      <c r="E7991" s="25">
        <v>1</v>
      </c>
      <c r="F7991" s="25">
        <v>2</v>
      </c>
      <c r="G7991" s="10" t="s">
        <v>289</v>
      </c>
      <c r="H7991" s="25">
        <f>INDEX('Appendix 1 - Team Data'!$B$12:$R$112, MATCH(C7991, 'Appendix 1 - Team Data'!$B$12:$B$112,0),4)</f>
        <v>10</v>
      </c>
      <c r="I7991" s="25">
        <f>INDEX('Appendix 1 - Team Data'!$B$12:$R$112, MATCH(D7991, 'Appendix 1 - Team Data'!$B$12:$B$112,0),4)</f>
        <v>30</v>
      </c>
      <c r="J7991" s="25">
        <f t="shared" si="125"/>
        <v>1</v>
      </c>
    </row>
    <row r="7992" spans="2:10">
      <c r="B7992" s="3">
        <v>39971</v>
      </c>
      <c r="C7992" s="10" t="s">
        <v>247</v>
      </c>
      <c r="D7992" s="10" t="s">
        <v>46</v>
      </c>
      <c r="E7992" s="25">
        <v>3</v>
      </c>
      <c r="F7992" s="25">
        <v>2</v>
      </c>
      <c r="G7992" s="10" t="s">
        <v>288</v>
      </c>
      <c r="H7992" s="25">
        <f>INDEX('Appendix 1 - Team Data'!$B$12:$R$112, MATCH(C7992, 'Appendix 1 - Team Data'!$B$12:$B$112,0),4)</f>
        <v>30</v>
      </c>
      <c r="I7992" s="25">
        <f>INDEX('Appendix 1 - Team Data'!$B$12:$R$112, MATCH(D7992, 'Appendix 1 - Team Data'!$B$12:$B$112,0),4)</f>
        <v>50</v>
      </c>
      <c r="J7992" s="25">
        <f t="shared" si="125"/>
        <v>1</v>
      </c>
    </row>
    <row r="7993" spans="2:10">
      <c r="B7993" s="3">
        <v>39974</v>
      </c>
      <c r="C7993" s="10" t="s">
        <v>35</v>
      </c>
      <c r="D7993" s="10" t="s">
        <v>215</v>
      </c>
      <c r="E7993" s="25">
        <v>2</v>
      </c>
      <c r="F7993" s="25">
        <v>1</v>
      </c>
      <c r="G7993" s="10" t="s">
        <v>289</v>
      </c>
      <c r="H7993" s="25">
        <f>INDEX('Appendix 1 - Team Data'!$B$12:$R$112, MATCH(C7993, 'Appendix 1 - Team Data'!$B$12:$B$112,0),4)</f>
        <v>90</v>
      </c>
      <c r="I7993" s="25">
        <f>INDEX('Appendix 1 - Team Data'!$B$12:$R$112, MATCH(D7993, 'Appendix 1 - Team Data'!$B$12:$B$112,0),4)</f>
        <v>70</v>
      </c>
      <c r="J7993" s="25">
        <f t="shared" si="125"/>
        <v>1</v>
      </c>
    </row>
    <row r="7994" spans="2:10">
      <c r="B7994" s="3">
        <v>39974</v>
      </c>
      <c r="C7994" s="10" t="s">
        <v>52</v>
      </c>
      <c r="D7994" s="10" t="s">
        <v>27</v>
      </c>
      <c r="E7994" s="25">
        <v>1</v>
      </c>
      <c r="F7994" s="25">
        <v>0</v>
      </c>
      <c r="G7994" s="10" t="s">
        <v>289</v>
      </c>
      <c r="H7994" s="25">
        <f>INDEX('Appendix 1 - Team Data'!$B$12:$R$112, MATCH(C7994, 'Appendix 1 - Team Data'!$B$12:$B$112,0),4)</f>
        <v>90</v>
      </c>
      <c r="I7994" s="25">
        <f>INDEX('Appendix 1 - Team Data'!$B$12:$R$112, MATCH(D7994, 'Appendix 1 - Team Data'!$B$12:$B$112,0),4)</f>
        <v>80</v>
      </c>
      <c r="J7994" s="25">
        <f t="shared" si="125"/>
        <v>1</v>
      </c>
    </row>
    <row r="7995" spans="2:10">
      <c r="B7995" s="3">
        <v>39974</v>
      </c>
      <c r="C7995" s="10" t="s">
        <v>237</v>
      </c>
      <c r="D7995" s="10" t="s">
        <v>271</v>
      </c>
      <c r="E7995" s="25">
        <v>1</v>
      </c>
      <c r="F7995" s="25">
        <v>0</v>
      </c>
      <c r="G7995" s="10" t="s">
        <v>289</v>
      </c>
      <c r="H7995" s="25">
        <f>INDEX('Appendix 1 - Team Data'!$B$12:$R$112, MATCH(C7995, 'Appendix 1 - Team Data'!$B$12:$B$112,0),4)</f>
        <v>40</v>
      </c>
      <c r="I7995" s="25">
        <f>INDEX('Appendix 1 - Team Data'!$B$12:$R$112, MATCH(D7995, 'Appendix 1 - Team Data'!$B$12:$B$112,0),4)</f>
        <v>0</v>
      </c>
      <c r="J7995" s="25">
        <f t="shared" si="125"/>
        <v>1</v>
      </c>
    </row>
    <row r="7996" spans="2:10">
      <c r="B7996" s="3">
        <v>39974</v>
      </c>
      <c r="C7996" s="10" t="s">
        <v>23</v>
      </c>
      <c r="D7996" s="10" t="s">
        <v>249</v>
      </c>
      <c r="E7996" s="25">
        <v>1</v>
      </c>
      <c r="F7996" s="25">
        <v>0</v>
      </c>
      <c r="G7996" s="10" t="s">
        <v>289</v>
      </c>
      <c r="H7996" s="25">
        <f>INDEX('Appendix 1 - Team Data'!$B$12:$R$112, MATCH(C7996, 'Appendix 1 - Team Data'!$B$12:$B$112,0),4)</f>
        <v>70</v>
      </c>
      <c r="I7996" s="25">
        <f>INDEX('Appendix 1 - Team Data'!$B$12:$R$112, MATCH(D7996, 'Appendix 1 - Team Data'!$B$12:$B$112,0),4)</f>
        <v>20</v>
      </c>
      <c r="J7996" s="25">
        <f t="shared" si="125"/>
        <v>1</v>
      </c>
    </row>
    <row r="7997" spans="2:10">
      <c r="B7997" s="3">
        <v>39974</v>
      </c>
      <c r="C7997" s="10" t="s">
        <v>211</v>
      </c>
      <c r="D7997" s="10" t="s">
        <v>254</v>
      </c>
      <c r="E7997" s="25">
        <v>4</v>
      </c>
      <c r="F7997" s="25">
        <v>3</v>
      </c>
      <c r="G7997" s="10" t="s">
        <v>288</v>
      </c>
      <c r="H7997" s="25">
        <f>INDEX('Appendix 1 - Team Data'!$B$12:$R$112, MATCH(C7997, 'Appendix 1 - Team Data'!$B$12:$B$112,0),4)</f>
        <v>90</v>
      </c>
      <c r="I7997" s="25">
        <f>INDEX('Appendix 1 - Team Data'!$B$12:$R$112, MATCH(D7997, 'Appendix 1 - Team Data'!$B$12:$B$112,0),4)</f>
        <v>20</v>
      </c>
      <c r="J7997" s="25">
        <f t="shared" si="125"/>
        <v>1</v>
      </c>
    </row>
    <row r="7998" spans="2:10">
      <c r="B7998" s="3">
        <v>39977</v>
      </c>
      <c r="C7998" s="10" t="s">
        <v>243</v>
      </c>
      <c r="D7998" s="10" t="s">
        <v>231</v>
      </c>
      <c r="E7998" s="25">
        <v>2</v>
      </c>
      <c r="F7998" s="25">
        <v>1</v>
      </c>
      <c r="G7998" s="10" t="s">
        <v>288</v>
      </c>
      <c r="H7998" s="25">
        <f>INDEX('Appendix 1 - Team Data'!$B$12:$R$112, MATCH(C7998, 'Appendix 1 - Team Data'!$B$12:$B$112,0),4)</f>
        <v>30</v>
      </c>
      <c r="I7998" s="25">
        <f>INDEX('Appendix 1 - Team Data'!$B$12:$R$112, MATCH(D7998, 'Appendix 1 - Team Data'!$B$12:$B$112,0),4)</f>
        <v>40</v>
      </c>
      <c r="J7998" s="25">
        <f t="shared" si="125"/>
        <v>1</v>
      </c>
    </row>
    <row r="7999" spans="2:10">
      <c r="B7999" s="3">
        <v>39979</v>
      </c>
      <c r="C7999" s="10" t="s">
        <v>35</v>
      </c>
      <c r="D7999" s="10" t="s">
        <v>17</v>
      </c>
      <c r="E7999" s="25">
        <v>4</v>
      </c>
      <c r="F7999" s="25">
        <v>3</v>
      </c>
      <c r="G7999" s="10" t="s">
        <v>295</v>
      </c>
      <c r="H7999" s="25">
        <f>INDEX('Appendix 1 - Team Data'!$B$12:$R$112, MATCH(C7999, 'Appendix 1 - Team Data'!$B$12:$B$112,0),4)</f>
        <v>90</v>
      </c>
      <c r="I7999" s="25">
        <f>INDEX('Appendix 1 - Team Data'!$B$12:$R$112, MATCH(D7999, 'Appendix 1 - Team Data'!$B$12:$B$112,0),4)</f>
        <v>50</v>
      </c>
      <c r="J7999" s="25">
        <f t="shared" si="125"/>
        <v>1</v>
      </c>
    </row>
    <row r="8000" spans="2:10">
      <c r="B8000" s="3">
        <v>39981</v>
      </c>
      <c r="C8000" s="10" t="s">
        <v>26</v>
      </c>
      <c r="D8000" s="10" t="s">
        <v>53</v>
      </c>
      <c r="E8000" s="25">
        <v>2</v>
      </c>
      <c r="F8000" s="25">
        <v>1</v>
      </c>
      <c r="G8000" s="10" t="s">
        <v>289</v>
      </c>
      <c r="H8000" s="25">
        <f>INDEX('Appendix 1 - Team Data'!$B$12:$R$112, MATCH(C8000, 'Appendix 1 - Team Data'!$B$12:$B$112,0),4)</f>
        <v>60</v>
      </c>
      <c r="I8000" s="25">
        <f>INDEX('Appendix 1 - Team Data'!$B$12:$R$112, MATCH(D8000, 'Appendix 1 - Team Data'!$B$12:$B$112,0),4)</f>
        <v>50</v>
      </c>
      <c r="J8000" s="25">
        <f t="shared" si="125"/>
        <v>1</v>
      </c>
    </row>
    <row r="8001" spans="2:10">
      <c r="B8001" s="3">
        <v>39981</v>
      </c>
      <c r="C8001" s="10" t="s">
        <v>21</v>
      </c>
      <c r="D8001" s="10" t="s">
        <v>245</v>
      </c>
      <c r="E8001" s="25">
        <v>1</v>
      </c>
      <c r="F8001" s="25">
        <v>0</v>
      </c>
      <c r="G8001" s="10" t="s">
        <v>295</v>
      </c>
      <c r="H8001" s="25">
        <f>INDEX('Appendix 1 - Team Data'!$B$12:$R$112, MATCH(C8001, 'Appendix 1 - Team Data'!$B$12:$B$112,0),4)</f>
        <v>90</v>
      </c>
      <c r="I8001" s="25">
        <f>INDEX('Appendix 1 - Team Data'!$B$12:$R$112, MATCH(D8001, 'Appendix 1 - Team Data'!$B$12:$B$112,0),4)</f>
        <v>30</v>
      </c>
      <c r="J8001" s="25">
        <f t="shared" si="125"/>
        <v>1</v>
      </c>
    </row>
    <row r="8002" spans="2:10">
      <c r="B8002" s="3">
        <v>39982</v>
      </c>
      <c r="C8002" s="10" t="s">
        <v>17</v>
      </c>
      <c r="D8002" s="10" t="s">
        <v>211</v>
      </c>
      <c r="E8002" s="25">
        <v>1</v>
      </c>
      <c r="F8002" s="25">
        <v>0</v>
      </c>
      <c r="G8002" s="10" t="s">
        <v>295</v>
      </c>
      <c r="H8002" s="25">
        <f>INDEX('Appendix 1 - Team Data'!$B$12:$R$112, MATCH(C8002, 'Appendix 1 - Team Data'!$B$12:$B$112,0),4)</f>
        <v>50</v>
      </c>
      <c r="I8002" s="25">
        <f>INDEX('Appendix 1 - Team Data'!$B$12:$R$112, MATCH(D8002, 'Appendix 1 - Team Data'!$B$12:$B$112,0),4)</f>
        <v>90</v>
      </c>
      <c r="J8002" s="25">
        <f t="shared" si="125"/>
        <v>1</v>
      </c>
    </row>
    <row r="8003" spans="2:10">
      <c r="B8003" s="3">
        <v>39984</v>
      </c>
      <c r="C8003" s="10" t="s">
        <v>238</v>
      </c>
      <c r="D8003" s="10" t="s">
        <v>243</v>
      </c>
      <c r="E8003" s="25">
        <v>2</v>
      </c>
      <c r="F8003" s="25">
        <v>3</v>
      </c>
      <c r="G8003" s="10" t="s">
        <v>289</v>
      </c>
      <c r="H8003" s="25">
        <f>INDEX('Appendix 1 - Team Data'!$B$12:$R$112, MATCH(C8003, 'Appendix 1 - Team Data'!$B$12:$B$112,0),4)</f>
        <v>40</v>
      </c>
      <c r="I8003" s="25">
        <f>INDEX('Appendix 1 - Team Data'!$B$12:$R$112, MATCH(D8003, 'Appendix 1 - Team Data'!$B$12:$B$112,0),4)</f>
        <v>30</v>
      </c>
      <c r="J8003" s="25">
        <f t="shared" si="125"/>
        <v>1</v>
      </c>
    </row>
    <row r="8004" spans="2:10">
      <c r="B8004" s="3">
        <v>39989</v>
      </c>
      <c r="C8004" s="10" t="s">
        <v>35</v>
      </c>
      <c r="D8004" s="10" t="s">
        <v>250</v>
      </c>
      <c r="E8004" s="25">
        <v>1</v>
      </c>
      <c r="F8004" s="25">
        <v>0</v>
      </c>
      <c r="G8004" s="10" t="s">
        <v>295</v>
      </c>
      <c r="H8004" s="25">
        <f>INDEX('Appendix 1 - Team Data'!$B$12:$R$112, MATCH(C8004, 'Appendix 1 - Team Data'!$B$12:$B$112,0),4)</f>
        <v>90</v>
      </c>
      <c r="I8004" s="25">
        <f>INDEX('Appendix 1 - Team Data'!$B$12:$R$112, MATCH(D8004, 'Appendix 1 - Team Data'!$B$12:$B$112,0),4)</f>
        <v>20</v>
      </c>
      <c r="J8004" s="25">
        <f t="shared" si="125"/>
        <v>1</v>
      </c>
    </row>
    <row r="8005" spans="2:10">
      <c r="B8005" s="3">
        <v>39991</v>
      </c>
      <c r="C8005" s="10" t="s">
        <v>37</v>
      </c>
      <c r="D8005" s="10" t="s">
        <v>220</v>
      </c>
      <c r="E8005" s="25">
        <v>1</v>
      </c>
      <c r="F8005" s="25">
        <v>0</v>
      </c>
      <c r="G8005" s="10" t="s">
        <v>288</v>
      </c>
      <c r="H8005" s="25">
        <f>INDEX('Appendix 1 - Team Data'!$B$12:$R$112, MATCH(C8005, 'Appendix 1 - Team Data'!$B$12:$B$112,0),4)</f>
        <v>60</v>
      </c>
      <c r="I8005" s="25">
        <f>INDEX('Appendix 1 - Team Data'!$B$12:$R$112, MATCH(D8005, 'Appendix 1 - Team Data'!$B$12:$B$112,0),4)</f>
        <v>60</v>
      </c>
      <c r="J8005" s="25">
        <f t="shared" si="125"/>
        <v>1</v>
      </c>
    </row>
    <row r="8006" spans="2:10">
      <c r="B8006" s="3">
        <v>39991</v>
      </c>
      <c r="C8006" s="10" t="s">
        <v>262</v>
      </c>
      <c r="D8006" s="10" t="s">
        <v>241</v>
      </c>
      <c r="E8006" s="25">
        <v>1</v>
      </c>
      <c r="F8006" s="25">
        <v>2</v>
      </c>
      <c r="G8006" s="10" t="s">
        <v>288</v>
      </c>
      <c r="H8006" s="25">
        <f>INDEX('Appendix 1 - Team Data'!$B$12:$R$112, MATCH(C8006, 'Appendix 1 - Team Data'!$B$12:$B$112,0),4)</f>
        <v>10</v>
      </c>
      <c r="I8006" s="25">
        <f>INDEX('Appendix 1 - Team Data'!$B$12:$R$112, MATCH(D8006, 'Appendix 1 - Team Data'!$B$12:$B$112,0),4)</f>
        <v>30</v>
      </c>
      <c r="J8006" s="25">
        <f t="shared" si="125"/>
        <v>1</v>
      </c>
    </row>
    <row r="8007" spans="2:10">
      <c r="B8007" s="3">
        <v>39992</v>
      </c>
      <c r="C8007" s="10" t="s">
        <v>21</v>
      </c>
      <c r="D8007" s="10" t="s">
        <v>250</v>
      </c>
      <c r="E8007" s="25">
        <v>3</v>
      </c>
      <c r="F8007" s="25">
        <v>2</v>
      </c>
      <c r="G8007" s="10" t="s">
        <v>295</v>
      </c>
      <c r="H8007" s="25">
        <f>INDEX('Appendix 1 - Team Data'!$B$12:$R$112, MATCH(C8007, 'Appendix 1 - Team Data'!$B$12:$B$112,0),4)</f>
        <v>90</v>
      </c>
      <c r="I8007" s="25">
        <f>INDEX('Appendix 1 - Team Data'!$B$12:$R$112, MATCH(D8007, 'Appendix 1 - Team Data'!$B$12:$B$112,0),4)</f>
        <v>20</v>
      </c>
      <c r="J8007" s="25">
        <f t="shared" si="125"/>
        <v>1</v>
      </c>
    </row>
    <row r="8008" spans="2:10">
      <c r="B8008" s="3">
        <v>39997</v>
      </c>
      <c r="C8008" s="10" t="s">
        <v>255</v>
      </c>
      <c r="D8008" s="10" t="s">
        <v>247</v>
      </c>
      <c r="E8008" s="25">
        <v>1</v>
      </c>
      <c r="F8008" s="25">
        <v>0</v>
      </c>
      <c r="G8008" s="10" t="s">
        <v>302</v>
      </c>
      <c r="H8008" s="25">
        <f>INDEX('Appendix 1 - Team Data'!$B$12:$R$112, MATCH(C8008, 'Appendix 1 - Team Data'!$B$12:$B$112,0),4)</f>
        <v>20</v>
      </c>
      <c r="I8008" s="25">
        <f>INDEX('Appendix 1 - Team Data'!$B$12:$R$112, MATCH(D8008, 'Appendix 1 - Team Data'!$B$12:$B$112,0),4)</f>
        <v>30</v>
      </c>
      <c r="J8008" s="25">
        <f t="shared" si="125"/>
        <v>1</v>
      </c>
    </row>
    <row r="8009" spans="2:10">
      <c r="B8009" s="3">
        <v>39997</v>
      </c>
      <c r="C8009" s="10" t="s">
        <v>37</v>
      </c>
      <c r="D8009" s="10" t="s">
        <v>271</v>
      </c>
      <c r="E8009" s="25">
        <v>1</v>
      </c>
      <c r="F8009" s="25">
        <v>2</v>
      </c>
      <c r="G8009" s="10" t="s">
        <v>302</v>
      </c>
      <c r="H8009" s="25">
        <f>INDEX('Appendix 1 - Team Data'!$B$12:$R$112, MATCH(C8009, 'Appendix 1 - Team Data'!$B$12:$B$112,0),4)</f>
        <v>60</v>
      </c>
      <c r="I8009" s="25">
        <f>INDEX('Appendix 1 - Team Data'!$B$12:$R$112, MATCH(D8009, 'Appendix 1 - Team Data'!$B$12:$B$112,0),4)</f>
        <v>0</v>
      </c>
      <c r="J8009" s="25">
        <f t="shared" si="125"/>
        <v>1</v>
      </c>
    </row>
    <row r="8010" spans="2:10">
      <c r="B8010" s="3">
        <v>39998</v>
      </c>
      <c r="C8010" s="10" t="s">
        <v>237</v>
      </c>
      <c r="D8010" s="10" t="s">
        <v>262</v>
      </c>
      <c r="E8010" s="25">
        <v>1</v>
      </c>
      <c r="F8010" s="25">
        <v>0</v>
      </c>
      <c r="G8010" s="10" t="s">
        <v>302</v>
      </c>
      <c r="H8010" s="25">
        <f>INDEX('Appendix 1 - Team Data'!$B$12:$R$112, MATCH(C8010, 'Appendix 1 - Team Data'!$B$12:$B$112,0),4)</f>
        <v>40</v>
      </c>
      <c r="I8010" s="25">
        <f>INDEX('Appendix 1 - Team Data'!$B$12:$R$112, MATCH(D8010, 'Appendix 1 - Team Data'!$B$12:$B$112,0),4)</f>
        <v>10</v>
      </c>
      <c r="J8010" s="25">
        <f t="shared" si="125"/>
        <v>1</v>
      </c>
    </row>
    <row r="8011" spans="2:10">
      <c r="B8011" s="3">
        <v>40001</v>
      </c>
      <c r="C8011" s="10" t="s">
        <v>271</v>
      </c>
      <c r="D8011" s="10" t="s">
        <v>255</v>
      </c>
      <c r="E8011" s="25">
        <v>0</v>
      </c>
      <c r="F8011" s="25">
        <v>1</v>
      </c>
      <c r="G8011" s="10" t="s">
        <v>302</v>
      </c>
      <c r="H8011" s="25">
        <f>INDEX('Appendix 1 - Team Data'!$B$12:$R$112, MATCH(C8011, 'Appendix 1 - Team Data'!$B$12:$B$112,0),4)</f>
        <v>0</v>
      </c>
      <c r="I8011" s="25">
        <f>INDEX('Appendix 1 - Team Data'!$B$12:$R$112, MATCH(D8011, 'Appendix 1 - Team Data'!$B$12:$B$112,0),4)</f>
        <v>20</v>
      </c>
      <c r="J8011" s="25">
        <f t="shared" si="125"/>
        <v>1</v>
      </c>
    </row>
    <row r="8012" spans="2:10">
      <c r="B8012" s="3">
        <v>40001</v>
      </c>
      <c r="C8012" s="10" t="s">
        <v>247</v>
      </c>
      <c r="D8012" s="10" t="s">
        <v>37</v>
      </c>
      <c r="E8012" s="25">
        <v>0</v>
      </c>
      <c r="F8012" s="25">
        <v>1</v>
      </c>
      <c r="G8012" s="10" t="s">
        <v>302</v>
      </c>
      <c r="H8012" s="25">
        <f>INDEX('Appendix 1 - Team Data'!$B$12:$R$112, MATCH(C8012, 'Appendix 1 - Team Data'!$B$12:$B$112,0),4)</f>
        <v>30</v>
      </c>
      <c r="I8012" s="25">
        <f>INDEX('Appendix 1 - Team Data'!$B$12:$R$112, MATCH(D8012, 'Appendix 1 - Team Data'!$B$12:$B$112,0),4)</f>
        <v>60</v>
      </c>
      <c r="J8012" s="25">
        <f t="shared" si="125"/>
        <v>1</v>
      </c>
    </row>
    <row r="8013" spans="2:10">
      <c r="B8013" s="3">
        <v>40004</v>
      </c>
      <c r="C8013" s="10" t="s">
        <v>271</v>
      </c>
      <c r="D8013" s="10" t="s">
        <v>247</v>
      </c>
      <c r="E8013" s="25">
        <v>0</v>
      </c>
      <c r="F8013" s="25">
        <v>1</v>
      </c>
      <c r="G8013" s="10" t="s">
        <v>302</v>
      </c>
      <c r="H8013" s="25">
        <f>INDEX('Appendix 1 - Team Data'!$B$12:$R$112, MATCH(C8013, 'Appendix 1 - Team Data'!$B$12:$B$112,0),4)</f>
        <v>0</v>
      </c>
      <c r="I8013" s="25">
        <f>INDEX('Appendix 1 - Team Data'!$B$12:$R$112, MATCH(D8013, 'Appendix 1 - Team Data'!$B$12:$B$112,0),4)</f>
        <v>30</v>
      </c>
      <c r="J8013" s="25">
        <f t="shared" si="125"/>
        <v>1</v>
      </c>
    </row>
    <row r="8014" spans="2:10">
      <c r="B8014" s="3">
        <v>40012</v>
      </c>
      <c r="C8014" s="10" t="s">
        <v>255</v>
      </c>
      <c r="D8014" s="10" t="s">
        <v>237</v>
      </c>
      <c r="E8014" s="25">
        <v>0</v>
      </c>
      <c r="F8014" s="25">
        <v>1</v>
      </c>
      <c r="G8014" s="10" t="s">
        <v>302</v>
      </c>
      <c r="H8014" s="25">
        <f>INDEX('Appendix 1 - Team Data'!$B$12:$R$112, MATCH(C8014, 'Appendix 1 - Team Data'!$B$12:$B$112,0),4)</f>
        <v>20</v>
      </c>
      <c r="I8014" s="25">
        <f>INDEX('Appendix 1 - Team Data'!$B$12:$R$112, MATCH(D8014, 'Appendix 1 - Team Data'!$B$12:$B$112,0),4)</f>
        <v>40</v>
      </c>
      <c r="J8014" s="25">
        <f t="shared" si="125"/>
        <v>1</v>
      </c>
    </row>
    <row r="8015" spans="2:10">
      <c r="B8015" s="3">
        <v>40032</v>
      </c>
      <c r="C8015" s="10" t="s">
        <v>52</v>
      </c>
      <c r="D8015" s="10" t="s">
        <v>271</v>
      </c>
      <c r="E8015" s="25">
        <v>2</v>
      </c>
      <c r="F8015" s="25">
        <v>1</v>
      </c>
      <c r="G8015" s="10" t="s">
        <v>288</v>
      </c>
      <c r="H8015" s="25">
        <f>INDEX('Appendix 1 - Team Data'!$B$12:$R$112, MATCH(C8015, 'Appendix 1 - Team Data'!$B$12:$B$112,0),4)</f>
        <v>90</v>
      </c>
      <c r="I8015" s="25">
        <f>INDEX('Appendix 1 - Team Data'!$B$12:$R$112, MATCH(D8015, 'Appendix 1 - Team Data'!$B$12:$B$112,0),4)</f>
        <v>0</v>
      </c>
      <c r="J8015" s="25">
        <f t="shared" si="125"/>
        <v>1</v>
      </c>
    </row>
    <row r="8016" spans="2:10">
      <c r="B8016" s="3">
        <v>40037</v>
      </c>
      <c r="C8016" s="10" t="s">
        <v>251</v>
      </c>
      <c r="D8016" s="10" t="s">
        <v>18</v>
      </c>
      <c r="E8016" s="25">
        <v>1</v>
      </c>
      <c r="F8016" s="25">
        <v>0</v>
      </c>
      <c r="G8016" s="10" t="s">
        <v>288</v>
      </c>
      <c r="H8016" s="25">
        <f>INDEX('Appendix 1 - Team Data'!$B$12:$R$112, MATCH(C8016, 'Appendix 1 - Team Data'!$B$12:$B$112,0),4)</f>
        <v>20</v>
      </c>
      <c r="I8016" s="25">
        <f>INDEX('Appendix 1 - Team Data'!$B$12:$R$112, MATCH(D8016, 'Appendix 1 - Team Data'!$B$12:$B$112,0),4)</f>
        <v>80</v>
      </c>
      <c r="J8016" s="25">
        <f t="shared" si="125"/>
        <v>1</v>
      </c>
    </row>
    <row r="8017" spans="2:10">
      <c r="B8017" s="3">
        <v>40037</v>
      </c>
      <c r="C8017" s="10" t="s">
        <v>52</v>
      </c>
      <c r="D8017" s="10" t="s">
        <v>220</v>
      </c>
      <c r="E8017" s="25">
        <v>1</v>
      </c>
      <c r="F8017" s="25">
        <v>2</v>
      </c>
      <c r="G8017" s="10" t="s">
        <v>288</v>
      </c>
      <c r="H8017" s="25">
        <f>INDEX('Appendix 1 - Team Data'!$B$12:$R$112, MATCH(C8017, 'Appendix 1 - Team Data'!$B$12:$B$112,0),4)</f>
        <v>90</v>
      </c>
      <c r="I8017" s="25">
        <f>INDEX('Appendix 1 - Team Data'!$B$12:$R$112, MATCH(D8017, 'Appendix 1 - Team Data'!$B$12:$B$112,0),4)</f>
        <v>60</v>
      </c>
      <c r="J8017" s="25">
        <f t="shared" si="125"/>
        <v>1</v>
      </c>
    </row>
    <row r="8018" spans="2:10">
      <c r="B8018" s="3">
        <v>40037</v>
      </c>
      <c r="C8018" s="10" t="s">
        <v>28</v>
      </c>
      <c r="D8018" s="10" t="s">
        <v>213</v>
      </c>
      <c r="E8018" s="25">
        <v>1</v>
      </c>
      <c r="F8018" s="25">
        <v>2</v>
      </c>
      <c r="G8018" s="10" t="s">
        <v>288</v>
      </c>
      <c r="H8018" s="25">
        <f>INDEX('Appendix 1 - Team Data'!$B$12:$R$112, MATCH(C8018, 'Appendix 1 - Team Data'!$B$12:$B$112,0),4)</f>
        <v>80</v>
      </c>
      <c r="I8018" s="25">
        <f>INDEX('Appendix 1 - Team Data'!$B$12:$R$112, MATCH(D8018, 'Appendix 1 - Team Data'!$B$12:$B$112,0),4)</f>
        <v>80</v>
      </c>
      <c r="J8018" s="25">
        <f t="shared" si="125"/>
        <v>1</v>
      </c>
    </row>
    <row r="8019" spans="2:10">
      <c r="B8019" s="3">
        <v>40037</v>
      </c>
      <c r="C8019" s="10" t="s">
        <v>258</v>
      </c>
      <c r="D8019" s="10" t="s">
        <v>35</v>
      </c>
      <c r="E8019" s="25">
        <v>0</v>
      </c>
      <c r="F8019" s="25">
        <v>1</v>
      </c>
      <c r="G8019" s="10" t="s">
        <v>288</v>
      </c>
      <c r="H8019" s="25">
        <f>INDEX('Appendix 1 - Team Data'!$B$12:$R$112, MATCH(C8019, 'Appendix 1 - Team Data'!$B$12:$B$112,0),4)</f>
        <v>20</v>
      </c>
      <c r="I8019" s="25">
        <f>INDEX('Appendix 1 - Team Data'!$B$12:$R$112, MATCH(D8019, 'Appendix 1 - Team Data'!$B$12:$B$112,0),4)</f>
        <v>90</v>
      </c>
      <c r="J8019" s="25">
        <f t="shared" si="125"/>
        <v>1</v>
      </c>
    </row>
    <row r="8020" spans="2:10">
      <c r="B8020" s="3">
        <v>40037</v>
      </c>
      <c r="C8020" s="10" t="s">
        <v>236</v>
      </c>
      <c r="D8020" s="10" t="s">
        <v>228</v>
      </c>
      <c r="E8020" s="25">
        <v>0</v>
      </c>
      <c r="F8020" s="25">
        <v>1</v>
      </c>
      <c r="G8020" s="10" t="s">
        <v>288</v>
      </c>
      <c r="H8020" s="25">
        <f>INDEX('Appendix 1 - Team Data'!$B$12:$R$112, MATCH(C8020, 'Appendix 1 - Team Data'!$B$12:$B$112,0),4)</f>
        <v>40</v>
      </c>
      <c r="I8020" s="25">
        <f>INDEX('Appendix 1 - Team Data'!$B$12:$R$112, MATCH(D8020, 'Appendix 1 - Team Data'!$B$12:$B$112,0),4)</f>
        <v>50</v>
      </c>
      <c r="J8020" s="25">
        <f t="shared" si="125"/>
        <v>1</v>
      </c>
    </row>
    <row r="8021" spans="2:10">
      <c r="B8021" s="3">
        <v>40037</v>
      </c>
      <c r="C8021" s="10" t="s">
        <v>43</v>
      </c>
      <c r="D8021" s="10" t="s">
        <v>215</v>
      </c>
      <c r="E8021" s="25">
        <v>1</v>
      </c>
      <c r="F8021" s="25">
        <v>0</v>
      </c>
      <c r="G8021" s="10" t="s">
        <v>288</v>
      </c>
      <c r="H8021" s="25">
        <f>INDEX('Appendix 1 - Team Data'!$B$12:$R$112, MATCH(C8021, 'Appendix 1 - Team Data'!$B$12:$B$112,0),4)</f>
        <v>70</v>
      </c>
      <c r="I8021" s="25">
        <f>INDEX('Appendix 1 - Team Data'!$B$12:$R$112, MATCH(D8021, 'Appendix 1 - Team Data'!$B$12:$B$112,0),4)</f>
        <v>70</v>
      </c>
      <c r="J8021" s="25">
        <f t="shared" ref="J8021:J8084" si="126">ABS(F8021-E8021)</f>
        <v>1</v>
      </c>
    </row>
    <row r="8022" spans="2:10">
      <c r="B8022" s="3">
        <v>40037</v>
      </c>
      <c r="C8022" s="10" t="s">
        <v>256</v>
      </c>
      <c r="D8022" s="10" t="s">
        <v>21</v>
      </c>
      <c r="E8022" s="25">
        <v>2</v>
      </c>
      <c r="F8022" s="25">
        <v>3</v>
      </c>
      <c r="G8022" s="10" t="s">
        <v>288</v>
      </c>
      <c r="H8022" s="25">
        <f>INDEX('Appendix 1 - Team Data'!$B$12:$R$112, MATCH(C8022, 'Appendix 1 - Team Data'!$B$12:$B$112,0),4)</f>
        <v>20</v>
      </c>
      <c r="I8022" s="25">
        <f>INDEX('Appendix 1 - Team Data'!$B$12:$R$112, MATCH(D8022, 'Appendix 1 - Team Data'!$B$12:$B$112,0),4)</f>
        <v>90</v>
      </c>
      <c r="J8022" s="25">
        <f t="shared" si="126"/>
        <v>1</v>
      </c>
    </row>
    <row r="8023" spans="2:10">
      <c r="B8023" s="3">
        <v>40037</v>
      </c>
      <c r="C8023" s="10" t="s">
        <v>235</v>
      </c>
      <c r="D8023" s="10" t="s">
        <v>214</v>
      </c>
      <c r="E8023" s="25">
        <v>2</v>
      </c>
      <c r="F8023" s="25">
        <v>1</v>
      </c>
      <c r="G8023" s="10" t="s">
        <v>288</v>
      </c>
      <c r="H8023" s="25">
        <f>INDEX('Appendix 1 - Team Data'!$B$12:$R$112, MATCH(C8023, 'Appendix 1 - Team Data'!$B$12:$B$112,0),4)</f>
        <v>40</v>
      </c>
      <c r="I8023" s="25">
        <f>INDEX('Appendix 1 - Team Data'!$B$12:$R$112, MATCH(D8023, 'Appendix 1 - Team Data'!$B$12:$B$112,0),4)</f>
        <v>70</v>
      </c>
      <c r="J8023" s="25">
        <f t="shared" si="126"/>
        <v>1</v>
      </c>
    </row>
    <row r="8024" spans="2:10">
      <c r="B8024" s="3">
        <v>40037</v>
      </c>
      <c r="C8024" s="10" t="s">
        <v>253</v>
      </c>
      <c r="D8024" s="10" t="s">
        <v>16</v>
      </c>
      <c r="E8024" s="25">
        <v>2</v>
      </c>
      <c r="F8024" s="25">
        <v>1</v>
      </c>
      <c r="G8024" s="10" t="s">
        <v>288</v>
      </c>
      <c r="H8024" s="25">
        <f>INDEX('Appendix 1 - Team Data'!$B$12:$R$112, MATCH(C8024, 'Appendix 1 - Team Data'!$B$12:$B$112,0),4)</f>
        <v>20</v>
      </c>
      <c r="I8024" s="25">
        <f>INDEX('Appendix 1 - Team Data'!$B$12:$R$112, MATCH(D8024, 'Appendix 1 - Team Data'!$B$12:$B$112,0),4)</f>
        <v>30</v>
      </c>
      <c r="J8024" s="25">
        <f t="shared" si="126"/>
        <v>1</v>
      </c>
    </row>
    <row r="8025" spans="2:10">
      <c r="B8025" s="3">
        <v>40037</v>
      </c>
      <c r="C8025" s="10" t="s">
        <v>15</v>
      </c>
      <c r="D8025" s="10" t="s">
        <v>30</v>
      </c>
      <c r="E8025" s="25">
        <v>2</v>
      </c>
      <c r="F8025" s="25">
        <v>3</v>
      </c>
      <c r="G8025" s="10" t="s">
        <v>288</v>
      </c>
      <c r="H8025" s="25">
        <f>INDEX('Appendix 1 - Team Data'!$B$12:$R$112, MATCH(C8025, 'Appendix 1 - Team Data'!$B$12:$B$112,0),4)</f>
        <v>50</v>
      </c>
      <c r="I8025" s="25">
        <f>INDEX('Appendix 1 - Team Data'!$B$12:$R$112, MATCH(D8025, 'Appendix 1 - Team Data'!$B$12:$B$112,0),4)</f>
        <v>90</v>
      </c>
      <c r="J8025" s="25">
        <f t="shared" si="126"/>
        <v>1</v>
      </c>
    </row>
    <row r="8026" spans="2:10">
      <c r="B8026" s="3">
        <v>40037</v>
      </c>
      <c r="C8026" s="10" t="s">
        <v>42</v>
      </c>
      <c r="D8026" s="10" t="s">
        <v>244</v>
      </c>
      <c r="E8026" s="25">
        <v>1</v>
      </c>
      <c r="F8026" s="25">
        <v>0</v>
      </c>
      <c r="G8026" s="10" t="s">
        <v>288</v>
      </c>
      <c r="H8026" s="25">
        <f>INDEX('Appendix 1 - Team Data'!$B$12:$R$112, MATCH(C8026, 'Appendix 1 - Team Data'!$B$12:$B$112,0),4)</f>
        <v>80</v>
      </c>
      <c r="I8026" s="25">
        <f>INDEX('Appendix 1 - Team Data'!$B$12:$R$112, MATCH(D8026, 'Appendix 1 - Team Data'!$B$12:$B$112,0),4)</f>
        <v>30</v>
      </c>
      <c r="J8026" s="25">
        <f t="shared" si="126"/>
        <v>1</v>
      </c>
    </row>
    <row r="8027" spans="2:10">
      <c r="B8027" s="3">
        <v>40052</v>
      </c>
      <c r="C8027" s="10" t="s">
        <v>241</v>
      </c>
      <c r="D8027" s="10" t="s">
        <v>272</v>
      </c>
      <c r="E8027" s="25">
        <v>1</v>
      </c>
      <c r="F8027" s="25">
        <v>0</v>
      </c>
      <c r="G8027" s="10" t="s">
        <v>315</v>
      </c>
      <c r="H8027" s="25">
        <f>INDEX('Appendix 1 - Team Data'!$B$12:$R$112, MATCH(C8027, 'Appendix 1 - Team Data'!$B$12:$B$112,0),4)</f>
        <v>30</v>
      </c>
      <c r="I8027" s="25">
        <f>INDEX('Appendix 1 - Team Data'!$B$12:$R$112, MATCH(D8027, 'Appendix 1 - Team Data'!$B$12:$B$112,0),4)</f>
        <v>0</v>
      </c>
      <c r="J8027" s="25">
        <f t="shared" si="126"/>
        <v>1</v>
      </c>
    </row>
    <row r="8028" spans="2:10">
      <c r="B8028" s="3">
        <v>40061</v>
      </c>
      <c r="C8028" s="10" t="s">
        <v>32</v>
      </c>
      <c r="D8028" s="10" t="s">
        <v>261</v>
      </c>
      <c r="E8028" s="25">
        <v>1</v>
      </c>
      <c r="F8028" s="25">
        <v>0</v>
      </c>
      <c r="G8028" s="10" t="s">
        <v>289</v>
      </c>
      <c r="H8028" s="25">
        <f>INDEX('Appendix 1 - Team Data'!$B$12:$R$112, MATCH(C8028, 'Appendix 1 - Team Data'!$B$12:$B$112,0),4)</f>
        <v>80</v>
      </c>
      <c r="I8028" s="25">
        <f>INDEX('Appendix 1 - Team Data'!$B$12:$R$112, MATCH(D8028, 'Appendix 1 - Team Data'!$B$12:$B$112,0),4)</f>
        <v>10</v>
      </c>
      <c r="J8028" s="25">
        <f t="shared" si="126"/>
        <v>1</v>
      </c>
    </row>
    <row r="8029" spans="2:10">
      <c r="B8029" s="3">
        <v>40061</v>
      </c>
      <c r="C8029" s="10" t="s">
        <v>48</v>
      </c>
      <c r="D8029" s="10" t="s">
        <v>232</v>
      </c>
      <c r="E8029" s="25">
        <v>2</v>
      </c>
      <c r="F8029" s="25">
        <v>1</v>
      </c>
      <c r="G8029" s="10" t="s">
        <v>288</v>
      </c>
      <c r="H8029" s="25">
        <f>INDEX('Appendix 1 - Team Data'!$B$12:$R$112, MATCH(C8029, 'Appendix 1 - Team Data'!$B$12:$B$112,0),4)</f>
        <v>90</v>
      </c>
      <c r="I8029" s="25">
        <f>INDEX('Appendix 1 - Team Data'!$B$12:$R$112, MATCH(D8029, 'Appendix 1 - Team Data'!$B$12:$B$112,0),4)</f>
        <v>40</v>
      </c>
      <c r="J8029" s="25">
        <f t="shared" si="126"/>
        <v>1</v>
      </c>
    </row>
    <row r="8030" spans="2:10">
      <c r="B8030" s="3">
        <v>40061</v>
      </c>
      <c r="C8030" s="10" t="s">
        <v>236</v>
      </c>
      <c r="D8030" s="10" t="s">
        <v>42</v>
      </c>
      <c r="E8030" s="25">
        <v>1</v>
      </c>
      <c r="F8030" s="25">
        <v>2</v>
      </c>
      <c r="G8030" s="10" t="s">
        <v>289</v>
      </c>
      <c r="H8030" s="25">
        <f>INDEX('Appendix 1 - Team Data'!$B$12:$R$112, MATCH(C8030, 'Appendix 1 - Team Data'!$B$12:$B$112,0),4)</f>
        <v>40</v>
      </c>
      <c r="I8030" s="25">
        <f>INDEX('Appendix 1 - Team Data'!$B$12:$R$112, MATCH(D8030, 'Appendix 1 - Team Data'!$B$12:$B$112,0),4)</f>
        <v>80</v>
      </c>
      <c r="J8030" s="25">
        <f t="shared" si="126"/>
        <v>1</v>
      </c>
    </row>
    <row r="8031" spans="2:10">
      <c r="B8031" s="3">
        <v>40061</v>
      </c>
      <c r="C8031" s="10" t="s">
        <v>215</v>
      </c>
      <c r="D8031" s="10" t="s">
        <v>227</v>
      </c>
      <c r="E8031" s="25">
        <v>1</v>
      </c>
      <c r="F8031" s="25">
        <v>0</v>
      </c>
      <c r="G8031" s="10" t="s">
        <v>289</v>
      </c>
      <c r="H8031" s="25">
        <f>INDEX('Appendix 1 - Team Data'!$B$12:$R$112, MATCH(C8031, 'Appendix 1 - Team Data'!$B$12:$B$112,0),4)</f>
        <v>70</v>
      </c>
      <c r="I8031" s="25">
        <f>INDEX('Appendix 1 - Team Data'!$B$12:$R$112, MATCH(D8031, 'Appendix 1 - Team Data'!$B$12:$B$112,0),4)</f>
        <v>50</v>
      </c>
      <c r="J8031" s="25">
        <f t="shared" si="126"/>
        <v>1</v>
      </c>
    </row>
    <row r="8032" spans="2:10">
      <c r="B8032" s="3">
        <v>40061</v>
      </c>
      <c r="C8032" s="10" t="s">
        <v>27</v>
      </c>
      <c r="D8032" s="10" t="s">
        <v>18</v>
      </c>
      <c r="E8032" s="25">
        <v>1</v>
      </c>
      <c r="F8032" s="25">
        <v>0</v>
      </c>
      <c r="G8032" s="10" t="s">
        <v>289</v>
      </c>
      <c r="H8032" s="25">
        <f>INDEX('Appendix 1 - Team Data'!$B$12:$R$112, MATCH(C8032, 'Appendix 1 - Team Data'!$B$12:$B$112,0),4)</f>
        <v>80</v>
      </c>
      <c r="I8032" s="25">
        <f>INDEX('Appendix 1 - Team Data'!$B$12:$R$112, MATCH(D8032, 'Appendix 1 - Team Data'!$B$12:$B$112,0),4)</f>
        <v>80</v>
      </c>
      <c r="J8032" s="25">
        <f t="shared" si="126"/>
        <v>1</v>
      </c>
    </row>
    <row r="8033" spans="2:10">
      <c r="B8033" s="3">
        <v>40062</v>
      </c>
      <c r="C8033" s="10" t="s">
        <v>251</v>
      </c>
      <c r="D8033" s="10" t="s">
        <v>260</v>
      </c>
      <c r="E8033" s="25">
        <v>1</v>
      </c>
      <c r="F8033" s="25">
        <v>0</v>
      </c>
      <c r="G8033" s="10" t="s">
        <v>289</v>
      </c>
      <c r="H8033" s="25">
        <f>INDEX('Appendix 1 - Team Data'!$B$12:$R$112, MATCH(C8033, 'Appendix 1 - Team Data'!$B$12:$B$112,0),4)</f>
        <v>20</v>
      </c>
      <c r="I8033" s="25">
        <f>INDEX('Appendix 1 - Team Data'!$B$12:$R$112, MATCH(D8033, 'Appendix 1 - Team Data'!$B$12:$B$112,0),4)</f>
        <v>10</v>
      </c>
      <c r="J8033" s="25">
        <f t="shared" si="126"/>
        <v>1</v>
      </c>
    </row>
    <row r="8034" spans="2:10">
      <c r="B8034" s="3">
        <v>40064</v>
      </c>
      <c r="C8034" s="10" t="s">
        <v>221</v>
      </c>
      <c r="D8034" s="10" t="s">
        <v>250</v>
      </c>
      <c r="E8034" s="25">
        <v>1</v>
      </c>
      <c r="F8034" s="25">
        <v>0</v>
      </c>
      <c r="G8034" s="10" t="s">
        <v>288</v>
      </c>
      <c r="H8034" s="25">
        <f>INDEX('Appendix 1 - Team Data'!$B$12:$R$112, MATCH(C8034, 'Appendix 1 - Team Data'!$B$12:$B$112,0),4)</f>
        <v>60</v>
      </c>
      <c r="I8034" s="25">
        <f>INDEX('Appendix 1 - Team Data'!$B$12:$R$112, MATCH(D8034, 'Appendix 1 - Team Data'!$B$12:$B$112,0),4)</f>
        <v>20</v>
      </c>
      <c r="J8034" s="25">
        <f t="shared" si="126"/>
        <v>1</v>
      </c>
    </row>
    <row r="8035" spans="2:10">
      <c r="B8035" s="3">
        <v>40065</v>
      </c>
      <c r="C8035" s="10" t="s">
        <v>264</v>
      </c>
      <c r="D8035" s="10" t="s">
        <v>45</v>
      </c>
      <c r="E8035" s="25">
        <v>2</v>
      </c>
      <c r="F8035" s="25">
        <v>1</v>
      </c>
      <c r="G8035" s="10" t="s">
        <v>289</v>
      </c>
      <c r="H8035" s="25">
        <f>INDEX('Appendix 1 - Team Data'!$B$12:$R$112, MATCH(C8035, 'Appendix 1 - Team Data'!$B$12:$B$112,0),4)</f>
        <v>10</v>
      </c>
      <c r="I8035" s="25">
        <f>INDEX('Appendix 1 - Team Data'!$B$12:$R$112, MATCH(D8035, 'Appendix 1 - Team Data'!$B$12:$B$112,0),4)</f>
        <v>90</v>
      </c>
      <c r="J8035" s="25">
        <f t="shared" si="126"/>
        <v>1</v>
      </c>
    </row>
    <row r="8036" spans="2:10">
      <c r="B8036" s="3">
        <v>40065</v>
      </c>
      <c r="C8036" s="10" t="s">
        <v>271</v>
      </c>
      <c r="D8036" s="10" t="s">
        <v>37</v>
      </c>
      <c r="E8036" s="25">
        <v>1</v>
      </c>
      <c r="F8036" s="25">
        <v>0</v>
      </c>
      <c r="G8036" s="10" t="s">
        <v>289</v>
      </c>
      <c r="H8036" s="25">
        <f>INDEX('Appendix 1 - Team Data'!$B$12:$R$112, MATCH(C8036, 'Appendix 1 - Team Data'!$B$12:$B$112,0),4)</f>
        <v>0</v>
      </c>
      <c r="I8036" s="25">
        <f>INDEX('Appendix 1 - Team Data'!$B$12:$R$112, MATCH(D8036, 'Appendix 1 - Team Data'!$B$12:$B$112,0),4)</f>
        <v>60</v>
      </c>
      <c r="J8036" s="25">
        <f t="shared" si="126"/>
        <v>1</v>
      </c>
    </row>
    <row r="8037" spans="2:10">
      <c r="B8037" s="3">
        <v>40065</v>
      </c>
      <c r="C8037" s="10" t="s">
        <v>236</v>
      </c>
      <c r="D8037" s="10" t="s">
        <v>20</v>
      </c>
      <c r="E8037" s="25">
        <v>0</v>
      </c>
      <c r="F8037" s="25">
        <v>1</v>
      </c>
      <c r="G8037" s="10" t="s">
        <v>289</v>
      </c>
      <c r="H8037" s="25">
        <f>INDEX('Appendix 1 - Team Data'!$B$12:$R$112, MATCH(C8037, 'Appendix 1 - Team Data'!$B$12:$B$112,0),4)</f>
        <v>40</v>
      </c>
      <c r="I8037" s="25">
        <f>INDEX('Appendix 1 - Team Data'!$B$12:$R$112, MATCH(D8037, 'Appendix 1 - Team Data'!$B$12:$B$112,0),4)</f>
        <v>90</v>
      </c>
      <c r="J8037" s="25">
        <f t="shared" si="126"/>
        <v>1</v>
      </c>
    </row>
    <row r="8038" spans="2:10">
      <c r="B8038" s="3">
        <v>40065</v>
      </c>
      <c r="C8038" s="10" t="s">
        <v>53</v>
      </c>
      <c r="D8038" s="10" t="s">
        <v>234</v>
      </c>
      <c r="E8038" s="25">
        <v>4</v>
      </c>
      <c r="F8038" s="25">
        <v>3</v>
      </c>
      <c r="G8038" s="10" t="s">
        <v>288</v>
      </c>
      <c r="H8038" s="25">
        <f>INDEX('Appendix 1 - Team Data'!$B$12:$R$112, MATCH(C8038, 'Appendix 1 - Team Data'!$B$12:$B$112,0),4)</f>
        <v>50</v>
      </c>
      <c r="I8038" s="25">
        <f>INDEX('Appendix 1 - Team Data'!$B$12:$R$112, MATCH(D8038, 'Appendix 1 - Team Data'!$B$12:$B$112,0),4)</f>
        <v>40</v>
      </c>
      <c r="J8038" s="25">
        <f t="shared" si="126"/>
        <v>1</v>
      </c>
    </row>
    <row r="8039" spans="2:10">
      <c r="B8039" s="3">
        <v>40065</v>
      </c>
      <c r="C8039" s="10" t="s">
        <v>41</v>
      </c>
      <c r="D8039" s="10" t="s">
        <v>237</v>
      </c>
      <c r="E8039" s="25">
        <v>1</v>
      </c>
      <c r="F8039" s="25">
        <v>0</v>
      </c>
      <c r="G8039" s="10" t="s">
        <v>289</v>
      </c>
      <c r="H8039" s="25">
        <f>INDEX('Appendix 1 - Team Data'!$B$12:$R$112, MATCH(C8039, 'Appendix 1 - Team Data'!$B$12:$B$112,0),4)</f>
        <v>80</v>
      </c>
      <c r="I8039" s="25">
        <f>INDEX('Appendix 1 - Team Data'!$B$12:$R$112, MATCH(D8039, 'Appendix 1 - Team Data'!$B$12:$B$112,0),4)</f>
        <v>40</v>
      </c>
      <c r="J8039" s="25">
        <f t="shared" si="126"/>
        <v>1</v>
      </c>
    </row>
    <row r="8040" spans="2:10">
      <c r="B8040" s="3">
        <v>40065</v>
      </c>
      <c r="C8040" s="10" t="s">
        <v>246</v>
      </c>
      <c r="D8040" s="10" t="s">
        <v>256</v>
      </c>
      <c r="E8040" s="25">
        <v>2</v>
      </c>
      <c r="F8040" s="25">
        <v>1</v>
      </c>
      <c r="G8040" s="10" t="s">
        <v>289</v>
      </c>
      <c r="H8040" s="25">
        <f>INDEX('Appendix 1 - Team Data'!$B$12:$R$112, MATCH(C8040, 'Appendix 1 - Team Data'!$B$12:$B$112,0),4)</f>
        <v>30</v>
      </c>
      <c r="I8040" s="25">
        <f>INDEX('Appendix 1 - Team Data'!$B$12:$R$112, MATCH(D8040, 'Appendix 1 - Team Data'!$B$12:$B$112,0),4)</f>
        <v>20</v>
      </c>
      <c r="J8040" s="25">
        <f t="shared" si="126"/>
        <v>1</v>
      </c>
    </row>
    <row r="8041" spans="2:10">
      <c r="B8041" s="3">
        <v>40065</v>
      </c>
      <c r="C8041" s="10" t="s">
        <v>222</v>
      </c>
      <c r="D8041" s="10" t="s">
        <v>212</v>
      </c>
      <c r="E8041" s="25">
        <v>0</v>
      </c>
      <c r="F8041" s="25">
        <v>1</v>
      </c>
      <c r="G8041" s="10" t="s">
        <v>289</v>
      </c>
      <c r="H8041" s="25">
        <f>INDEX('Appendix 1 - Team Data'!$B$12:$R$112, MATCH(C8041, 'Appendix 1 - Team Data'!$B$12:$B$112,0),4)</f>
        <v>60</v>
      </c>
      <c r="I8041" s="25">
        <f>INDEX('Appendix 1 - Team Data'!$B$12:$R$112, MATCH(D8041, 'Appendix 1 - Team Data'!$B$12:$B$112,0),4)</f>
        <v>80</v>
      </c>
      <c r="J8041" s="25">
        <f t="shared" si="126"/>
        <v>1</v>
      </c>
    </row>
    <row r="8042" spans="2:10">
      <c r="B8042" s="3">
        <v>40086</v>
      </c>
      <c r="C8042" s="10" t="s">
        <v>41</v>
      </c>
      <c r="D8042" s="10" t="s">
        <v>52</v>
      </c>
      <c r="E8042" s="25">
        <v>1</v>
      </c>
      <c r="F8042" s="25">
        <v>2</v>
      </c>
      <c r="G8042" s="10" t="s">
        <v>288</v>
      </c>
      <c r="H8042" s="25">
        <f>INDEX('Appendix 1 - Team Data'!$B$12:$R$112, MATCH(C8042, 'Appendix 1 - Team Data'!$B$12:$B$112,0),4)</f>
        <v>80</v>
      </c>
      <c r="I8042" s="25">
        <f>INDEX('Appendix 1 - Team Data'!$B$12:$R$112, MATCH(D8042, 'Appendix 1 - Team Data'!$B$12:$B$112,0),4)</f>
        <v>90</v>
      </c>
      <c r="J8042" s="25">
        <f t="shared" si="126"/>
        <v>1</v>
      </c>
    </row>
    <row r="8043" spans="2:10">
      <c r="B8043" s="3">
        <v>40094</v>
      </c>
      <c r="C8043" s="10" t="s">
        <v>32</v>
      </c>
      <c r="D8043" s="10" t="s">
        <v>270</v>
      </c>
      <c r="E8043" s="25">
        <v>3</v>
      </c>
      <c r="F8043" s="25">
        <v>2</v>
      </c>
      <c r="G8043" s="10" t="s">
        <v>288</v>
      </c>
      <c r="H8043" s="25">
        <f>INDEX('Appendix 1 - Team Data'!$B$12:$R$112, MATCH(C8043, 'Appendix 1 - Team Data'!$B$12:$B$112,0),4)</f>
        <v>80</v>
      </c>
      <c r="I8043" s="25">
        <f>INDEX('Appendix 1 - Team Data'!$B$12:$R$112, MATCH(D8043, 'Appendix 1 - Team Data'!$B$12:$B$112,0),4)</f>
        <v>0</v>
      </c>
      <c r="J8043" s="25">
        <f t="shared" si="126"/>
        <v>1</v>
      </c>
    </row>
    <row r="8044" spans="2:10">
      <c r="B8044" s="3">
        <v>40096</v>
      </c>
      <c r="C8044" s="10" t="s">
        <v>30</v>
      </c>
      <c r="D8044" s="10" t="s">
        <v>27</v>
      </c>
      <c r="E8044" s="25">
        <v>2</v>
      </c>
      <c r="F8044" s="25">
        <v>1</v>
      </c>
      <c r="G8044" s="10" t="s">
        <v>289</v>
      </c>
      <c r="H8044" s="25">
        <f>INDEX('Appendix 1 - Team Data'!$B$12:$R$112, MATCH(C8044, 'Appendix 1 - Team Data'!$B$12:$B$112,0),4)</f>
        <v>90</v>
      </c>
      <c r="I8044" s="25">
        <f>INDEX('Appendix 1 - Team Data'!$B$12:$R$112, MATCH(D8044, 'Appendix 1 - Team Data'!$B$12:$B$112,0),4)</f>
        <v>80</v>
      </c>
      <c r="J8044" s="25">
        <f t="shared" si="126"/>
        <v>1</v>
      </c>
    </row>
    <row r="8045" spans="2:10">
      <c r="B8045" s="3">
        <v>40096</v>
      </c>
      <c r="C8045" s="10" t="s">
        <v>264</v>
      </c>
      <c r="D8045" s="10" t="s">
        <v>21</v>
      </c>
      <c r="E8045" s="25">
        <v>1</v>
      </c>
      <c r="F8045" s="25">
        <v>2</v>
      </c>
      <c r="G8045" s="10" t="s">
        <v>289</v>
      </c>
      <c r="H8045" s="25">
        <f>INDEX('Appendix 1 - Team Data'!$B$12:$R$112, MATCH(C8045, 'Appendix 1 - Team Data'!$B$12:$B$112,0),4)</f>
        <v>10</v>
      </c>
      <c r="I8045" s="25">
        <f>INDEX('Appendix 1 - Team Data'!$B$12:$R$112, MATCH(D8045, 'Appendix 1 - Team Data'!$B$12:$B$112,0),4)</f>
        <v>90</v>
      </c>
      <c r="J8045" s="25">
        <f t="shared" si="126"/>
        <v>1</v>
      </c>
    </row>
    <row r="8046" spans="2:10">
      <c r="B8046" s="3">
        <v>40096</v>
      </c>
      <c r="C8046" s="10" t="s">
        <v>28</v>
      </c>
      <c r="D8046" s="10" t="s">
        <v>42</v>
      </c>
      <c r="E8046" s="25">
        <v>1</v>
      </c>
      <c r="F8046" s="25">
        <v>0</v>
      </c>
      <c r="G8046" s="10" t="s">
        <v>289</v>
      </c>
      <c r="H8046" s="25">
        <f>INDEX('Appendix 1 - Team Data'!$B$12:$R$112, MATCH(C8046, 'Appendix 1 - Team Data'!$B$12:$B$112,0),4)</f>
        <v>80</v>
      </c>
      <c r="I8046" s="25">
        <f>INDEX('Appendix 1 - Team Data'!$B$12:$R$112, MATCH(D8046, 'Appendix 1 - Team Data'!$B$12:$B$112,0),4)</f>
        <v>80</v>
      </c>
      <c r="J8046" s="25">
        <f t="shared" si="126"/>
        <v>1</v>
      </c>
    </row>
    <row r="8047" spans="2:10">
      <c r="B8047" s="3">
        <v>40096</v>
      </c>
      <c r="C8047" s="10" t="s">
        <v>218</v>
      </c>
      <c r="D8047" s="10" t="s">
        <v>18</v>
      </c>
      <c r="E8047" s="25">
        <v>1</v>
      </c>
      <c r="F8047" s="25">
        <v>2</v>
      </c>
      <c r="G8047" s="10" t="s">
        <v>289</v>
      </c>
      <c r="H8047" s="25">
        <f>INDEX('Appendix 1 - Team Data'!$B$12:$R$112, MATCH(C8047, 'Appendix 1 - Team Data'!$B$12:$B$112,0),4)</f>
        <v>70</v>
      </c>
      <c r="I8047" s="25">
        <f>INDEX('Appendix 1 - Team Data'!$B$12:$R$112, MATCH(D8047, 'Appendix 1 - Team Data'!$B$12:$B$112,0),4)</f>
        <v>80</v>
      </c>
      <c r="J8047" s="25">
        <f t="shared" si="126"/>
        <v>1</v>
      </c>
    </row>
    <row r="8048" spans="2:10">
      <c r="B8048" s="3">
        <v>40096</v>
      </c>
      <c r="C8048" s="10" t="s">
        <v>244</v>
      </c>
      <c r="D8048" s="10" t="s">
        <v>214</v>
      </c>
      <c r="E8048" s="25">
        <v>2</v>
      </c>
      <c r="F8048" s="25">
        <v>1</v>
      </c>
      <c r="G8048" s="10" t="s">
        <v>289</v>
      </c>
      <c r="H8048" s="25">
        <f>INDEX('Appendix 1 - Team Data'!$B$12:$R$112, MATCH(C8048, 'Appendix 1 - Team Data'!$B$12:$B$112,0),4)</f>
        <v>30</v>
      </c>
      <c r="I8048" s="25">
        <f>INDEX('Appendix 1 - Team Data'!$B$12:$R$112, MATCH(D8048, 'Appendix 1 - Team Data'!$B$12:$B$112,0),4)</f>
        <v>70</v>
      </c>
      <c r="J8048" s="25">
        <f t="shared" si="126"/>
        <v>1</v>
      </c>
    </row>
    <row r="8049" spans="2:10">
      <c r="B8049" s="3">
        <v>40096</v>
      </c>
      <c r="C8049" s="10" t="s">
        <v>275</v>
      </c>
      <c r="D8049" s="10" t="s">
        <v>268</v>
      </c>
      <c r="E8049" s="25">
        <v>2</v>
      </c>
      <c r="F8049" s="25">
        <v>1</v>
      </c>
      <c r="G8049" s="10" t="s">
        <v>288</v>
      </c>
      <c r="H8049" s="25">
        <f>INDEX('Appendix 1 - Team Data'!$B$12:$R$112, MATCH(C8049, 'Appendix 1 - Team Data'!$B$12:$B$112,0),4)</f>
        <v>0</v>
      </c>
      <c r="I8049" s="25">
        <f>INDEX('Appendix 1 - Team Data'!$B$12:$R$112, MATCH(D8049, 'Appendix 1 - Team Data'!$B$12:$B$112,0),4)</f>
        <v>10</v>
      </c>
      <c r="J8049" s="25">
        <f t="shared" si="126"/>
        <v>1</v>
      </c>
    </row>
    <row r="8050" spans="2:10">
      <c r="B8050" s="3">
        <v>40096</v>
      </c>
      <c r="C8050" s="10" t="s">
        <v>235</v>
      </c>
      <c r="D8050" s="10" t="s">
        <v>263</v>
      </c>
      <c r="E8050" s="25">
        <v>2</v>
      </c>
      <c r="F8050" s="25">
        <v>1</v>
      </c>
      <c r="G8050" s="10" t="s">
        <v>289</v>
      </c>
      <c r="H8050" s="25">
        <f>INDEX('Appendix 1 - Team Data'!$B$12:$R$112, MATCH(C8050, 'Appendix 1 - Team Data'!$B$12:$B$112,0),4)</f>
        <v>40</v>
      </c>
      <c r="I8050" s="25">
        <f>INDEX('Appendix 1 - Team Data'!$B$12:$R$112, MATCH(D8050, 'Appendix 1 - Team Data'!$B$12:$B$112,0),4)</f>
        <v>10</v>
      </c>
      <c r="J8050" s="25">
        <f t="shared" si="126"/>
        <v>1</v>
      </c>
    </row>
    <row r="8051" spans="2:10">
      <c r="B8051" s="3">
        <v>40096</v>
      </c>
      <c r="C8051" s="10" t="s">
        <v>246</v>
      </c>
      <c r="D8051" s="10" t="s">
        <v>250</v>
      </c>
      <c r="E8051" s="25">
        <v>1</v>
      </c>
      <c r="F8051" s="25">
        <v>0</v>
      </c>
      <c r="G8051" s="10" t="s">
        <v>288</v>
      </c>
      <c r="H8051" s="25">
        <f>INDEX('Appendix 1 - Team Data'!$B$12:$R$112, MATCH(C8051, 'Appendix 1 - Team Data'!$B$12:$B$112,0),4)</f>
        <v>30</v>
      </c>
      <c r="I8051" s="25">
        <f>INDEX('Appendix 1 - Team Data'!$B$12:$R$112, MATCH(D8051, 'Appendix 1 - Team Data'!$B$12:$B$112,0),4)</f>
        <v>20</v>
      </c>
      <c r="J8051" s="25">
        <f t="shared" si="126"/>
        <v>1</v>
      </c>
    </row>
    <row r="8052" spans="2:10">
      <c r="B8052" s="3">
        <v>40096</v>
      </c>
      <c r="C8052" s="10" t="s">
        <v>15</v>
      </c>
      <c r="D8052" s="10" t="s">
        <v>40</v>
      </c>
      <c r="E8052" s="25">
        <v>0</v>
      </c>
      <c r="F8052" s="25">
        <v>1</v>
      </c>
      <c r="G8052" s="10" t="s">
        <v>289</v>
      </c>
      <c r="H8052" s="25">
        <f>INDEX('Appendix 1 - Team Data'!$B$12:$R$112, MATCH(C8052, 'Appendix 1 - Team Data'!$B$12:$B$112,0),4)</f>
        <v>50</v>
      </c>
      <c r="I8052" s="25">
        <f>INDEX('Appendix 1 - Team Data'!$B$12:$R$112, MATCH(D8052, 'Appendix 1 - Team Data'!$B$12:$B$112,0),4)</f>
        <v>90</v>
      </c>
      <c r="J8052" s="25">
        <f t="shared" si="126"/>
        <v>1</v>
      </c>
    </row>
    <row r="8053" spans="2:10">
      <c r="B8053" s="3">
        <v>40096</v>
      </c>
      <c r="C8053" s="10" t="s">
        <v>219</v>
      </c>
      <c r="D8053" s="10" t="s">
        <v>48</v>
      </c>
      <c r="E8053" s="25">
        <v>1</v>
      </c>
      <c r="F8053" s="25">
        <v>0</v>
      </c>
      <c r="G8053" s="10" t="s">
        <v>289</v>
      </c>
      <c r="H8053" s="25">
        <f>INDEX('Appendix 1 - Team Data'!$B$12:$R$112, MATCH(C8053, 'Appendix 1 - Team Data'!$B$12:$B$112,0),4)</f>
        <v>60</v>
      </c>
      <c r="I8053" s="25">
        <f>INDEX('Appendix 1 - Team Data'!$B$12:$R$112, MATCH(D8053, 'Appendix 1 - Team Data'!$B$12:$B$112,0),4)</f>
        <v>90</v>
      </c>
      <c r="J8053" s="25">
        <f t="shared" si="126"/>
        <v>1</v>
      </c>
    </row>
    <row r="8054" spans="2:10">
      <c r="B8054" s="3">
        <v>40096</v>
      </c>
      <c r="C8054" s="10" t="s">
        <v>220</v>
      </c>
      <c r="D8054" s="10" t="s">
        <v>215</v>
      </c>
      <c r="E8054" s="25">
        <v>1</v>
      </c>
      <c r="F8054" s="25">
        <v>2</v>
      </c>
      <c r="G8054" s="10" t="s">
        <v>289</v>
      </c>
      <c r="H8054" s="25">
        <f>INDEX('Appendix 1 - Team Data'!$B$12:$R$112, MATCH(C8054, 'Appendix 1 - Team Data'!$B$12:$B$112,0),4)</f>
        <v>60</v>
      </c>
      <c r="I8054" s="25">
        <f>INDEX('Appendix 1 - Team Data'!$B$12:$R$112, MATCH(D8054, 'Appendix 1 - Team Data'!$B$12:$B$112,0),4)</f>
        <v>70</v>
      </c>
      <c r="J8054" s="25">
        <f t="shared" si="126"/>
        <v>1</v>
      </c>
    </row>
    <row r="8055" spans="2:10">
      <c r="B8055" s="3">
        <v>40096</v>
      </c>
      <c r="C8055" s="10" t="s">
        <v>260</v>
      </c>
      <c r="D8055" s="10" t="s">
        <v>17</v>
      </c>
      <c r="E8055" s="25">
        <v>0</v>
      </c>
      <c r="F8055" s="25">
        <v>1</v>
      </c>
      <c r="G8055" s="10" t="s">
        <v>289</v>
      </c>
      <c r="H8055" s="25">
        <f>INDEX('Appendix 1 - Team Data'!$B$12:$R$112, MATCH(C8055, 'Appendix 1 - Team Data'!$B$12:$B$112,0),4)</f>
        <v>10</v>
      </c>
      <c r="I8055" s="25">
        <f>INDEX('Appendix 1 - Team Data'!$B$12:$R$112, MATCH(D8055, 'Appendix 1 - Team Data'!$B$12:$B$112,0),4)</f>
        <v>50</v>
      </c>
      <c r="J8055" s="25">
        <f t="shared" si="126"/>
        <v>1</v>
      </c>
    </row>
    <row r="8056" spans="2:10">
      <c r="B8056" s="3">
        <v>40097</v>
      </c>
      <c r="C8056" s="10" t="s">
        <v>266</v>
      </c>
      <c r="D8056" s="10" t="s">
        <v>238</v>
      </c>
      <c r="E8056" s="25">
        <v>1</v>
      </c>
      <c r="F8056" s="25">
        <v>2</v>
      </c>
      <c r="G8056" s="10" t="s">
        <v>289</v>
      </c>
      <c r="H8056" s="25">
        <f>INDEX('Appendix 1 - Team Data'!$B$12:$R$112, MATCH(C8056, 'Appendix 1 - Team Data'!$B$12:$B$112,0),4)</f>
        <v>10</v>
      </c>
      <c r="I8056" s="25">
        <f>INDEX('Appendix 1 - Team Data'!$B$12:$R$112, MATCH(D8056, 'Appendix 1 - Team Data'!$B$12:$B$112,0),4)</f>
        <v>40</v>
      </c>
      <c r="J8056" s="25">
        <f t="shared" si="126"/>
        <v>1</v>
      </c>
    </row>
    <row r="8057" spans="2:10">
      <c r="B8057" s="3">
        <v>40097</v>
      </c>
      <c r="C8057" s="10" t="s">
        <v>256</v>
      </c>
      <c r="D8057" s="10" t="s">
        <v>270</v>
      </c>
      <c r="E8057" s="25">
        <v>2</v>
      </c>
      <c r="F8057" s="25">
        <v>1</v>
      </c>
      <c r="G8057" s="10" t="s">
        <v>288</v>
      </c>
      <c r="H8057" s="25">
        <f>INDEX('Appendix 1 - Team Data'!$B$12:$R$112, MATCH(C8057, 'Appendix 1 - Team Data'!$B$12:$B$112,0),4)</f>
        <v>20</v>
      </c>
      <c r="I8057" s="25">
        <f>INDEX('Appendix 1 - Team Data'!$B$12:$R$112, MATCH(D8057, 'Appendix 1 - Team Data'!$B$12:$B$112,0),4)</f>
        <v>0</v>
      </c>
      <c r="J8057" s="25">
        <f t="shared" si="126"/>
        <v>1</v>
      </c>
    </row>
    <row r="8058" spans="2:10">
      <c r="B8058" s="3">
        <v>40099</v>
      </c>
      <c r="C8058" s="10" t="s">
        <v>31</v>
      </c>
      <c r="D8058" s="10" t="s">
        <v>250</v>
      </c>
      <c r="E8058" s="25">
        <v>1</v>
      </c>
      <c r="F8058" s="25">
        <v>0</v>
      </c>
      <c r="G8058" s="10" t="s">
        <v>288</v>
      </c>
      <c r="H8058" s="25">
        <f>INDEX('Appendix 1 - Team Data'!$B$12:$R$112, MATCH(C8058, 'Appendix 1 - Team Data'!$B$12:$B$112,0),4)</f>
        <v>70</v>
      </c>
      <c r="I8058" s="25">
        <f>INDEX('Appendix 1 - Team Data'!$B$12:$R$112, MATCH(D8058, 'Appendix 1 - Team Data'!$B$12:$B$112,0),4)</f>
        <v>20</v>
      </c>
      <c r="J8058" s="25">
        <f t="shared" si="126"/>
        <v>1</v>
      </c>
    </row>
    <row r="8059" spans="2:10">
      <c r="B8059" s="3">
        <v>40100</v>
      </c>
      <c r="C8059" s="10" t="s">
        <v>26</v>
      </c>
      <c r="D8059" s="10" t="s">
        <v>253</v>
      </c>
      <c r="E8059" s="25">
        <v>1</v>
      </c>
      <c r="F8059" s="25">
        <v>0</v>
      </c>
      <c r="G8059" s="10" t="s">
        <v>290</v>
      </c>
      <c r="H8059" s="25">
        <f>INDEX('Appendix 1 - Team Data'!$B$12:$R$112, MATCH(C8059, 'Appendix 1 - Team Data'!$B$12:$B$112,0),4)</f>
        <v>60</v>
      </c>
      <c r="I8059" s="25">
        <f>INDEX('Appendix 1 - Team Data'!$B$12:$R$112, MATCH(D8059, 'Appendix 1 - Team Data'!$B$12:$B$112,0),4)</f>
        <v>20</v>
      </c>
      <c r="J8059" s="25">
        <f t="shared" si="126"/>
        <v>1</v>
      </c>
    </row>
    <row r="8060" spans="2:10">
      <c r="B8060" s="3">
        <v>40100</v>
      </c>
      <c r="C8060" s="10" t="s">
        <v>213</v>
      </c>
      <c r="D8060" s="10" t="s">
        <v>218</v>
      </c>
      <c r="E8060" s="25">
        <v>1</v>
      </c>
      <c r="F8060" s="25">
        <v>0</v>
      </c>
      <c r="G8060" s="10" t="s">
        <v>289</v>
      </c>
      <c r="H8060" s="25">
        <f>INDEX('Appendix 1 - Team Data'!$B$12:$R$112, MATCH(C8060, 'Appendix 1 - Team Data'!$B$12:$B$112,0),4)</f>
        <v>80</v>
      </c>
      <c r="I8060" s="25">
        <f>INDEX('Appendix 1 - Team Data'!$B$12:$R$112, MATCH(D8060, 'Appendix 1 - Team Data'!$B$12:$B$112,0),4)</f>
        <v>70</v>
      </c>
      <c r="J8060" s="25">
        <f t="shared" si="126"/>
        <v>1</v>
      </c>
    </row>
    <row r="8061" spans="2:10">
      <c r="B8061" s="3">
        <v>40100</v>
      </c>
      <c r="C8061" s="10" t="s">
        <v>28</v>
      </c>
      <c r="D8061" s="10" t="s">
        <v>236</v>
      </c>
      <c r="E8061" s="25">
        <v>0</v>
      </c>
      <c r="F8061" s="25">
        <v>1</v>
      </c>
      <c r="G8061" s="10" t="s">
        <v>289</v>
      </c>
      <c r="H8061" s="25">
        <f>INDEX('Appendix 1 - Team Data'!$B$12:$R$112, MATCH(C8061, 'Appendix 1 - Team Data'!$B$12:$B$112,0),4)</f>
        <v>80</v>
      </c>
      <c r="I8061" s="25">
        <f>INDEX('Appendix 1 - Team Data'!$B$12:$R$112, MATCH(D8061, 'Appendix 1 - Team Data'!$B$12:$B$112,0),4)</f>
        <v>40</v>
      </c>
      <c r="J8061" s="25">
        <f t="shared" si="126"/>
        <v>1</v>
      </c>
    </row>
    <row r="8062" spans="2:10">
      <c r="B8062" s="3">
        <v>40100</v>
      </c>
      <c r="C8062" s="10" t="s">
        <v>271</v>
      </c>
      <c r="D8062" s="10" t="s">
        <v>237</v>
      </c>
      <c r="E8062" s="25">
        <v>0</v>
      </c>
      <c r="F8062" s="25">
        <v>1</v>
      </c>
      <c r="G8062" s="10" t="s">
        <v>289</v>
      </c>
      <c r="H8062" s="25">
        <f>INDEX('Appendix 1 - Team Data'!$B$12:$R$112, MATCH(C8062, 'Appendix 1 - Team Data'!$B$12:$B$112,0),4)</f>
        <v>0</v>
      </c>
      <c r="I8062" s="25">
        <f>INDEX('Appendix 1 - Team Data'!$B$12:$R$112, MATCH(D8062, 'Appendix 1 - Team Data'!$B$12:$B$112,0),4)</f>
        <v>40</v>
      </c>
      <c r="J8062" s="25">
        <f t="shared" si="126"/>
        <v>1</v>
      </c>
    </row>
    <row r="8063" spans="2:10">
      <c r="B8063" s="3">
        <v>40100</v>
      </c>
      <c r="C8063" s="10" t="s">
        <v>27</v>
      </c>
      <c r="D8063" s="10" t="s">
        <v>227</v>
      </c>
      <c r="E8063" s="25">
        <v>1</v>
      </c>
      <c r="F8063" s="25">
        <v>0</v>
      </c>
      <c r="G8063" s="10" t="s">
        <v>289</v>
      </c>
      <c r="H8063" s="25">
        <f>INDEX('Appendix 1 - Team Data'!$B$12:$R$112, MATCH(C8063, 'Appendix 1 - Team Data'!$B$12:$B$112,0),4)</f>
        <v>80</v>
      </c>
      <c r="I8063" s="25">
        <f>INDEX('Appendix 1 - Team Data'!$B$12:$R$112, MATCH(D8063, 'Appendix 1 - Team Data'!$B$12:$B$112,0),4)</f>
        <v>50</v>
      </c>
      <c r="J8063" s="25">
        <f t="shared" si="126"/>
        <v>1</v>
      </c>
    </row>
    <row r="8064" spans="2:10">
      <c r="B8064" s="3">
        <v>40100</v>
      </c>
      <c r="C8064" s="10" t="s">
        <v>50</v>
      </c>
      <c r="D8064" s="10" t="s">
        <v>216</v>
      </c>
      <c r="E8064" s="25">
        <v>0</v>
      </c>
      <c r="F8064" s="25">
        <v>1</v>
      </c>
      <c r="G8064" s="10" t="s">
        <v>289</v>
      </c>
      <c r="H8064" s="25">
        <f>INDEX('Appendix 1 - Team Data'!$B$12:$R$112, MATCH(C8064, 'Appendix 1 - Team Data'!$B$12:$B$112,0),4)</f>
        <v>80</v>
      </c>
      <c r="I8064" s="25">
        <f>INDEX('Appendix 1 - Team Data'!$B$12:$R$112, MATCH(D8064, 'Appendix 1 - Team Data'!$B$12:$B$112,0),4)</f>
        <v>70</v>
      </c>
      <c r="J8064" s="25">
        <f t="shared" si="126"/>
        <v>1</v>
      </c>
    </row>
    <row r="8065" spans="2:10">
      <c r="B8065" s="3">
        <v>40100</v>
      </c>
      <c r="C8065" s="10" t="s">
        <v>47</v>
      </c>
      <c r="D8065" s="10" t="s">
        <v>16</v>
      </c>
      <c r="E8065" s="25">
        <v>0</v>
      </c>
      <c r="F8065" s="25">
        <v>1</v>
      </c>
      <c r="G8065" s="10" t="s">
        <v>288</v>
      </c>
      <c r="H8065" s="25">
        <f>INDEX('Appendix 1 - Team Data'!$B$12:$R$112, MATCH(C8065, 'Appendix 1 - Team Data'!$B$12:$B$112,0),4)</f>
        <v>40</v>
      </c>
      <c r="I8065" s="25">
        <f>INDEX('Appendix 1 - Team Data'!$B$12:$R$112, MATCH(D8065, 'Appendix 1 - Team Data'!$B$12:$B$112,0),4)</f>
        <v>30</v>
      </c>
      <c r="J8065" s="25">
        <f t="shared" si="126"/>
        <v>1</v>
      </c>
    </row>
    <row r="8066" spans="2:10">
      <c r="B8066" s="3">
        <v>40100</v>
      </c>
      <c r="C8066" s="10" t="s">
        <v>18</v>
      </c>
      <c r="D8066" s="10" t="s">
        <v>30</v>
      </c>
      <c r="E8066" s="25">
        <v>0</v>
      </c>
      <c r="F8066" s="25">
        <v>1</v>
      </c>
      <c r="G8066" s="10" t="s">
        <v>289</v>
      </c>
      <c r="H8066" s="25">
        <f>INDEX('Appendix 1 - Team Data'!$B$12:$R$112, MATCH(C8066, 'Appendix 1 - Team Data'!$B$12:$B$112,0),4)</f>
        <v>80</v>
      </c>
      <c r="I8066" s="25">
        <f>INDEX('Appendix 1 - Team Data'!$B$12:$R$112, MATCH(D8066, 'Appendix 1 - Team Data'!$B$12:$B$112,0),4)</f>
        <v>90</v>
      </c>
      <c r="J8066" s="25">
        <f t="shared" si="126"/>
        <v>1</v>
      </c>
    </row>
    <row r="8067" spans="2:10">
      <c r="B8067" s="3">
        <v>40112</v>
      </c>
      <c r="C8067" s="10" t="s">
        <v>275</v>
      </c>
      <c r="D8067" s="10" t="s">
        <v>241</v>
      </c>
      <c r="E8067" s="25">
        <v>1</v>
      </c>
      <c r="F8067" s="25">
        <v>0</v>
      </c>
      <c r="G8067" s="10" t="s">
        <v>288</v>
      </c>
      <c r="H8067" s="25">
        <f>INDEX('Appendix 1 - Team Data'!$B$12:$R$112, MATCH(C8067, 'Appendix 1 - Team Data'!$B$12:$B$112,0),4)</f>
        <v>0</v>
      </c>
      <c r="I8067" s="25">
        <f>INDEX('Appendix 1 - Team Data'!$B$12:$R$112, MATCH(D8067, 'Appendix 1 - Team Data'!$B$12:$B$112,0),4)</f>
        <v>30</v>
      </c>
      <c r="J8067" s="25">
        <f t="shared" si="126"/>
        <v>1</v>
      </c>
    </row>
    <row r="8068" spans="2:10">
      <c r="B8068" s="3">
        <v>40121</v>
      </c>
      <c r="C8068" s="10" t="s">
        <v>213</v>
      </c>
      <c r="D8068" s="10" t="s">
        <v>215</v>
      </c>
      <c r="E8068" s="25">
        <v>2</v>
      </c>
      <c r="F8068" s="25">
        <v>1</v>
      </c>
      <c r="G8068" s="10" t="s">
        <v>288</v>
      </c>
      <c r="H8068" s="25">
        <f>INDEX('Appendix 1 - Team Data'!$B$12:$R$112, MATCH(C8068, 'Appendix 1 - Team Data'!$B$12:$B$112,0),4)</f>
        <v>80</v>
      </c>
      <c r="I8068" s="25">
        <f>INDEX('Appendix 1 - Team Data'!$B$12:$R$112, MATCH(D8068, 'Appendix 1 - Team Data'!$B$12:$B$112,0),4)</f>
        <v>70</v>
      </c>
      <c r="J8068" s="25">
        <f t="shared" si="126"/>
        <v>1</v>
      </c>
    </row>
    <row r="8069" spans="2:10">
      <c r="B8069" s="3">
        <v>40127</v>
      </c>
      <c r="C8069" s="10" t="s">
        <v>23</v>
      </c>
      <c r="D8069" s="10" t="s">
        <v>31</v>
      </c>
      <c r="E8069" s="25">
        <v>1</v>
      </c>
      <c r="F8069" s="25">
        <v>0</v>
      </c>
      <c r="G8069" s="10" t="s">
        <v>288</v>
      </c>
      <c r="H8069" s="25">
        <f>INDEX('Appendix 1 - Team Data'!$B$12:$R$112, MATCH(C8069, 'Appendix 1 - Team Data'!$B$12:$B$112,0),4)</f>
        <v>70</v>
      </c>
      <c r="I8069" s="25">
        <f>INDEX('Appendix 1 - Team Data'!$B$12:$R$112, MATCH(D8069, 'Appendix 1 - Team Data'!$B$12:$B$112,0),4)</f>
        <v>70</v>
      </c>
      <c r="J8069" s="25">
        <f t="shared" si="126"/>
        <v>1</v>
      </c>
    </row>
    <row r="8070" spans="2:10">
      <c r="B8070" s="3">
        <v>40131</v>
      </c>
      <c r="C8070" s="10" t="s">
        <v>35</v>
      </c>
      <c r="D8070" s="10" t="s">
        <v>48</v>
      </c>
      <c r="E8070" s="25">
        <v>1</v>
      </c>
      <c r="F8070" s="25">
        <v>0</v>
      </c>
      <c r="G8070" s="10" t="s">
        <v>288</v>
      </c>
      <c r="H8070" s="25">
        <f>INDEX('Appendix 1 - Team Data'!$B$12:$R$112, MATCH(C8070, 'Appendix 1 - Team Data'!$B$12:$B$112,0),4)</f>
        <v>90</v>
      </c>
      <c r="I8070" s="25">
        <f>INDEX('Appendix 1 - Team Data'!$B$12:$R$112, MATCH(D8070, 'Appendix 1 - Team Data'!$B$12:$B$112,0),4)</f>
        <v>90</v>
      </c>
      <c r="J8070" s="25">
        <f t="shared" si="126"/>
        <v>1</v>
      </c>
    </row>
    <row r="8071" spans="2:10">
      <c r="B8071" s="3">
        <v>40131</v>
      </c>
      <c r="C8071" s="10" t="s">
        <v>37</v>
      </c>
      <c r="D8071" s="10" t="s">
        <v>18</v>
      </c>
      <c r="E8071" s="25">
        <v>0</v>
      </c>
      <c r="F8071" s="25">
        <v>1</v>
      </c>
      <c r="G8071" s="10" t="s">
        <v>289</v>
      </c>
      <c r="H8071" s="25">
        <f>INDEX('Appendix 1 - Team Data'!$B$12:$R$112, MATCH(C8071, 'Appendix 1 - Team Data'!$B$12:$B$112,0),4)</f>
        <v>60</v>
      </c>
      <c r="I8071" s="25">
        <f>INDEX('Appendix 1 - Team Data'!$B$12:$R$112, MATCH(D8071, 'Appendix 1 - Team Data'!$B$12:$B$112,0),4)</f>
        <v>80</v>
      </c>
      <c r="J8071" s="25">
        <f t="shared" si="126"/>
        <v>1</v>
      </c>
    </row>
    <row r="8072" spans="2:10">
      <c r="B8072" s="3">
        <v>40131</v>
      </c>
      <c r="C8072" s="10" t="s">
        <v>23</v>
      </c>
      <c r="D8072" s="10" t="s">
        <v>268</v>
      </c>
      <c r="E8072" s="25">
        <v>1</v>
      </c>
      <c r="F8072" s="25">
        <v>0</v>
      </c>
      <c r="G8072" s="10" t="s">
        <v>290</v>
      </c>
      <c r="H8072" s="25">
        <f>INDEX('Appendix 1 - Team Data'!$B$12:$R$112, MATCH(C8072, 'Appendix 1 - Team Data'!$B$12:$B$112,0),4)</f>
        <v>70</v>
      </c>
      <c r="I8072" s="25">
        <f>INDEX('Appendix 1 - Team Data'!$B$12:$R$112, MATCH(D8072, 'Appendix 1 - Team Data'!$B$12:$B$112,0),4)</f>
        <v>10</v>
      </c>
      <c r="J8072" s="25">
        <f t="shared" si="126"/>
        <v>1</v>
      </c>
    </row>
    <row r="8073" spans="2:10">
      <c r="B8073" s="3">
        <v>40131</v>
      </c>
      <c r="C8073" s="10" t="s">
        <v>221</v>
      </c>
      <c r="D8073" s="10" t="s">
        <v>25</v>
      </c>
      <c r="E8073" s="25">
        <v>0</v>
      </c>
      <c r="F8073" s="25">
        <v>1</v>
      </c>
      <c r="G8073" s="10" t="s">
        <v>289</v>
      </c>
      <c r="H8073" s="25">
        <f>INDEX('Appendix 1 - Team Data'!$B$12:$R$112, MATCH(C8073, 'Appendix 1 - Team Data'!$B$12:$B$112,0),4)</f>
        <v>60</v>
      </c>
      <c r="I8073" s="25">
        <f>INDEX('Appendix 1 - Team Data'!$B$12:$R$112, MATCH(D8073, 'Appendix 1 - Team Data'!$B$12:$B$112,0),4)</f>
        <v>90</v>
      </c>
      <c r="J8073" s="25">
        <f t="shared" si="126"/>
        <v>1</v>
      </c>
    </row>
    <row r="8074" spans="2:10">
      <c r="B8074" s="3">
        <v>40131</v>
      </c>
      <c r="C8074" s="10" t="s">
        <v>229</v>
      </c>
      <c r="D8074" s="10" t="s">
        <v>38</v>
      </c>
      <c r="E8074" s="25">
        <v>0</v>
      </c>
      <c r="F8074" s="25">
        <v>1</v>
      </c>
      <c r="G8074" s="10" t="s">
        <v>288</v>
      </c>
      <c r="H8074" s="25">
        <f>INDEX('Appendix 1 - Team Data'!$B$12:$R$112, MATCH(C8074, 'Appendix 1 - Team Data'!$B$12:$B$112,0),4)</f>
        <v>50</v>
      </c>
      <c r="I8074" s="25">
        <f>INDEX('Appendix 1 - Team Data'!$B$12:$R$112, MATCH(D8074, 'Appendix 1 - Team Data'!$B$12:$B$112,0),4)</f>
        <v>70</v>
      </c>
      <c r="J8074" s="25">
        <f t="shared" si="126"/>
        <v>1</v>
      </c>
    </row>
    <row r="8075" spans="2:10">
      <c r="B8075" s="3">
        <v>40131</v>
      </c>
      <c r="C8075" s="10" t="s">
        <v>253</v>
      </c>
      <c r="D8075" s="10" t="s">
        <v>26</v>
      </c>
      <c r="E8075" s="25">
        <v>1</v>
      </c>
      <c r="F8075" s="25">
        <v>2</v>
      </c>
      <c r="G8075" s="10" t="s">
        <v>290</v>
      </c>
      <c r="H8075" s="25">
        <f>INDEX('Appendix 1 - Team Data'!$B$12:$R$112, MATCH(C8075, 'Appendix 1 - Team Data'!$B$12:$B$112,0),4)</f>
        <v>20</v>
      </c>
      <c r="I8075" s="25">
        <f>INDEX('Appendix 1 - Team Data'!$B$12:$R$112, MATCH(D8075, 'Appendix 1 - Team Data'!$B$12:$B$112,0),4)</f>
        <v>60</v>
      </c>
      <c r="J8075" s="25">
        <f t="shared" si="126"/>
        <v>1</v>
      </c>
    </row>
    <row r="8076" spans="2:10">
      <c r="B8076" s="3">
        <v>40131</v>
      </c>
      <c r="C8076" s="10" t="s">
        <v>50</v>
      </c>
      <c r="D8076" s="10" t="s">
        <v>228</v>
      </c>
      <c r="E8076" s="25">
        <v>0</v>
      </c>
      <c r="F8076" s="25">
        <v>1</v>
      </c>
      <c r="G8076" s="10" t="s">
        <v>288</v>
      </c>
      <c r="H8076" s="25">
        <f>INDEX('Appendix 1 - Team Data'!$B$12:$R$112, MATCH(C8076, 'Appendix 1 - Team Data'!$B$12:$B$112,0),4)</f>
        <v>80</v>
      </c>
      <c r="I8076" s="25">
        <f>INDEX('Appendix 1 - Team Data'!$B$12:$R$112, MATCH(D8076, 'Appendix 1 - Team Data'!$B$12:$B$112,0),4)</f>
        <v>50</v>
      </c>
      <c r="J8076" s="25">
        <f t="shared" si="126"/>
        <v>1</v>
      </c>
    </row>
    <row r="8077" spans="2:10">
      <c r="B8077" s="3">
        <v>40131</v>
      </c>
      <c r="C8077" s="10" t="s">
        <v>15</v>
      </c>
      <c r="D8077" s="10" t="s">
        <v>232</v>
      </c>
      <c r="E8077" s="25">
        <v>2</v>
      </c>
      <c r="F8077" s="25">
        <v>1</v>
      </c>
      <c r="G8077" s="10" t="s">
        <v>289</v>
      </c>
      <c r="H8077" s="25">
        <f>INDEX('Appendix 1 - Team Data'!$B$12:$R$112, MATCH(C8077, 'Appendix 1 - Team Data'!$B$12:$B$112,0),4)</f>
        <v>50</v>
      </c>
      <c r="I8077" s="25">
        <f>INDEX('Appendix 1 - Team Data'!$B$12:$R$112, MATCH(D8077, 'Appendix 1 - Team Data'!$B$12:$B$112,0),4)</f>
        <v>40</v>
      </c>
      <c r="J8077" s="25">
        <f t="shared" si="126"/>
        <v>1</v>
      </c>
    </row>
    <row r="8078" spans="2:10">
      <c r="B8078" s="3">
        <v>40131</v>
      </c>
      <c r="C8078" s="10" t="s">
        <v>21</v>
      </c>
      <c r="D8078" s="10" t="s">
        <v>30</v>
      </c>
      <c r="E8078" s="25">
        <v>2</v>
      </c>
      <c r="F8078" s="25">
        <v>1</v>
      </c>
      <c r="G8078" s="10" t="s">
        <v>288</v>
      </c>
      <c r="H8078" s="25">
        <f>INDEX('Appendix 1 - Team Data'!$B$12:$R$112, MATCH(C8078, 'Appendix 1 - Team Data'!$B$12:$B$112,0),4)</f>
        <v>90</v>
      </c>
      <c r="I8078" s="25">
        <f>INDEX('Appendix 1 - Team Data'!$B$12:$R$112, MATCH(D8078, 'Appendix 1 - Team Data'!$B$12:$B$112,0),4)</f>
        <v>90</v>
      </c>
      <c r="J8078" s="25">
        <f t="shared" si="126"/>
        <v>1</v>
      </c>
    </row>
    <row r="8079" spans="2:10">
      <c r="B8079" s="3">
        <v>40131</v>
      </c>
      <c r="C8079" s="10" t="s">
        <v>36</v>
      </c>
      <c r="D8079" s="10" t="s">
        <v>246</v>
      </c>
      <c r="E8079" s="25">
        <v>0</v>
      </c>
      <c r="F8079" s="25">
        <v>1</v>
      </c>
      <c r="G8079" s="10" t="s">
        <v>288</v>
      </c>
      <c r="H8079" s="25">
        <f>INDEX('Appendix 1 - Team Data'!$B$12:$R$112, MATCH(C8079, 'Appendix 1 - Team Data'!$B$12:$B$112,0),4)</f>
        <v>80</v>
      </c>
      <c r="I8079" s="25">
        <f>INDEX('Appendix 1 - Team Data'!$B$12:$R$112, MATCH(D8079, 'Appendix 1 - Team Data'!$B$12:$B$112,0),4)</f>
        <v>30</v>
      </c>
      <c r="J8079" s="25">
        <f t="shared" si="126"/>
        <v>1</v>
      </c>
    </row>
    <row r="8080" spans="2:10">
      <c r="B8080" s="3">
        <v>40134</v>
      </c>
      <c r="C8080" s="10" t="s">
        <v>216</v>
      </c>
      <c r="D8080" s="10" t="s">
        <v>213</v>
      </c>
      <c r="E8080" s="25">
        <v>1</v>
      </c>
      <c r="F8080" s="25">
        <v>2</v>
      </c>
      <c r="G8080" s="10" t="s">
        <v>288</v>
      </c>
      <c r="H8080" s="25">
        <f>INDEX('Appendix 1 - Team Data'!$B$12:$R$112, MATCH(C8080, 'Appendix 1 - Team Data'!$B$12:$B$112,0),4)</f>
        <v>70</v>
      </c>
      <c r="I8080" s="25">
        <f>INDEX('Appendix 1 - Team Data'!$B$12:$R$112, MATCH(D8080, 'Appendix 1 - Team Data'!$B$12:$B$112,0),4)</f>
        <v>80</v>
      </c>
      <c r="J8080" s="25">
        <f t="shared" si="126"/>
        <v>1</v>
      </c>
    </row>
    <row r="8081" spans="2:10">
      <c r="B8081" s="3">
        <v>40135</v>
      </c>
      <c r="C8081" s="10" t="s">
        <v>251</v>
      </c>
      <c r="D8081" s="10" t="s">
        <v>17</v>
      </c>
      <c r="E8081" s="25">
        <v>1</v>
      </c>
      <c r="F8081" s="25">
        <v>0</v>
      </c>
      <c r="G8081" s="10" t="s">
        <v>289</v>
      </c>
      <c r="H8081" s="25">
        <f>INDEX('Appendix 1 - Team Data'!$B$12:$R$112, MATCH(C8081, 'Appendix 1 - Team Data'!$B$12:$B$112,0),4)</f>
        <v>20</v>
      </c>
      <c r="I8081" s="25">
        <f>INDEX('Appendix 1 - Team Data'!$B$12:$R$112, MATCH(D8081, 'Appendix 1 - Team Data'!$B$12:$B$112,0),4)</f>
        <v>50</v>
      </c>
      <c r="J8081" s="25">
        <f t="shared" si="126"/>
        <v>1</v>
      </c>
    </row>
    <row r="8082" spans="2:10">
      <c r="B8082" s="3">
        <v>40135</v>
      </c>
      <c r="C8082" s="10" t="s">
        <v>237</v>
      </c>
      <c r="D8082" s="10" t="s">
        <v>27</v>
      </c>
      <c r="E8082" s="25">
        <v>1</v>
      </c>
      <c r="F8082" s="25">
        <v>2</v>
      </c>
      <c r="G8082" s="10" t="s">
        <v>288</v>
      </c>
      <c r="H8082" s="25">
        <f>INDEX('Appendix 1 - Team Data'!$B$12:$R$112, MATCH(C8082, 'Appendix 1 - Team Data'!$B$12:$B$112,0),4)</f>
        <v>40</v>
      </c>
      <c r="I8082" s="25">
        <f>INDEX('Appendix 1 - Team Data'!$B$12:$R$112, MATCH(D8082, 'Appendix 1 - Team Data'!$B$12:$B$112,0),4)</f>
        <v>80</v>
      </c>
      <c r="J8082" s="25">
        <f t="shared" si="126"/>
        <v>1</v>
      </c>
    </row>
    <row r="8083" spans="2:10">
      <c r="B8083" s="3">
        <v>40135</v>
      </c>
      <c r="C8083" s="10" t="s">
        <v>211</v>
      </c>
      <c r="D8083" s="10" t="s">
        <v>42</v>
      </c>
      <c r="E8083" s="25">
        <v>1</v>
      </c>
      <c r="F8083" s="25">
        <v>0</v>
      </c>
      <c r="G8083" s="10" t="s">
        <v>288</v>
      </c>
      <c r="H8083" s="25">
        <f>INDEX('Appendix 1 - Team Data'!$B$12:$R$112, MATCH(C8083, 'Appendix 1 - Team Data'!$B$12:$B$112,0),4)</f>
        <v>90</v>
      </c>
      <c r="I8083" s="25">
        <f>INDEX('Appendix 1 - Team Data'!$B$12:$R$112, MATCH(D8083, 'Appendix 1 - Team Data'!$B$12:$B$112,0),4)</f>
        <v>80</v>
      </c>
      <c r="J8083" s="25">
        <f t="shared" si="126"/>
        <v>1</v>
      </c>
    </row>
    <row r="8084" spans="2:10">
      <c r="B8084" s="3">
        <v>40135</v>
      </c>
      <c r="C8084" s="10" t="s">
        <v>43</v>
      </c>
      <c r="D8084" s="10" t="s">
        <v>38</v>
      </c>
      <c r="E8084" s="25">
        <v>0</v>
      </c>
      <c r="F8084" s="25">
        <v>1</v>
      </c>
      <c r="G8084" s="10" t="s">
        <v>288</v>
      </c>
      <c r="H8084" s="25">
        <f>INDEX('Appendix 1 - Team Data'!$B$12:$R$112, MATCH(C8084, 'Appendix 1 - Team Data'!$B$12:$B$112,0),4)</f>
        <v>70</v>
      </c>
      <c r="I8084" s="25">
        <f>INDEX('Appendix 1 - Team Data'!$B$12:$R$112, MATCH(D8084, 'Appendix 1 - Team Data'!$B$12:$B$112,0),4)</f>
        <v>70</v>
      </c>
      <c r="J8084" s="25">
        <f t="shared" si="126"/>
        <v>1</v>
      </c>
    </row>
    <row r="8085" spans="2:10">
      <c r="B8085" s="3">
        <v>40135</v>
      </c>
      <c r="C8085" s="10" t="s">
        <v>235</v>
      </c>
      <c r="D8085" s="10" t="s">
        <v>261</v>
      </c>
      <c r="E8085" s="25">
        <v>1</v>
      </c>
      <c r="F8085" s="25">
        <v>0</v>
      </c>
      <c r="G8085" s="10" t="s">
        <v>288</v>
      </c>
      <c r="H8085" s="25">
        <f>INDEX('Appendix 1 - Team Data'!$B$12:$R$112, MATCH(C8085, 'Appendix 1 - Team Data'!$B$12:$B$112,0),4)</f>
        <v>40</v>
      </c>
      <c r="I8085" s="25">
        <f>INDEX('Appendix 1 - Team Data'!$B$12:$R$112, MATCH(D8085, 'Appendix 1 - Team Data'!$B$12:$B$112,0),4)</f>
        <v>10</v>
      </c>
      <c r="J8085" s="25">
        <f t="shared" ref="J8085:J8148" si="127">ABS(F8085-E8085)</f>
        <v>1</v>
      </c>
    </row>
    <row r="8086" spans="2:10">
      <c r="B8086" s="3">
        <v>40135</v>
      </c>
      <c r="C8086" s="10" t="s">
        <v>50</v>
      </c>
      <c r="D8086" s="10" t="s">
        <v>255</v>
      </c>
      <c r="E8086" s="25">
        <v>1</v>
      </c>
      <c r="F8086" s="25">
        <v>0</v>
      </c>
      <c r="G8086" s="10" t="s">
        <v>288</v>
      </c>
      <c r="H8086" s="25">
        <f>INDEX('Appendix 1 - Team Data'!$B$12:$R$112, MATCH(C8086, 'Appendix 1 - Team Data'!$B$12:$B$112,0),4)</f>
        <v>80</v>
      </c>
      <c r="I8086" s="25">
        <f>INDEX('Appendix 1 - Team Data'!$B$12:$R$112, MATCH(D8086, 'Appendix 1 - Team Data'!$B$12:$B$112,0),4)</f>
        <v>20</v>
      </c>
      <c r="J8086" s="25">
        <f t="shared" si="127"/>
        <v>1</v>
      </c>
    </row>
    <row r="8087" spans="2:10">
      <c r="B8087" s="3">
        <v>40135</v>
      </c>
      <c r="C8087" s="10" t="s">
        <v>232</v>
      </c>
      <c r="D8087" s="10" t="s">
        <v>15</v>
      </c>
      <c r="E8087" s="25">
        <v>1</v>
      </c>
      <c r="F8087" s="25">
        <v>0</v>
      </c>
      <c r="G8087" s="10" t="s">
        <v>289</v>
      </c>
      <c r="H8087" s="25">
        <f>INDEX('Appendix 1 - Team Data'!$B$12:$R$112, MATCH(C8087, 'Appendix 1 - Team Data'!$B$12:$B$112,0),4)</f>
        <v>40</v>
      </c>
      <c r="I8087" s="25">
        <f>INDEX('Appendix 1 - Team Data'!$B$12:$R$112, MATCH(D8087, 'Appendix 1 - Team Data'!$B$12:$B$112,0),4)</f>
        <v>50</v>
      </c>
      <c r="J8087" s="25">
        <f t="shared" si="127"/>
        <v>1</v>
      </c>
    </row>
    <row r="8088" spans="2:10">
      <c r="B8088" s="3">
        <v>40135</v>
      </c>
      <c r="C8088" s="10" t="s">
        <v>219</v>
      </c>
      <c r="D8088" s="10" t="s">
        <v>230</v>
      </c>
      <c r="E8088" s="25">
        <v>0</v>
      </c>
      <c r="F8088" s="25">
        <v>1</v>
      </c>
      <c r="G8088" s="10" t="s">
        <v>289</v>
      </c>
      <c r="H8088" s="25">
        <f>INDEX('Appendix 1 - Team Data'!$B$12:$R$112, MATCH(C8088, 'Appendix 1 - Team Data'!$B$12:$B$112,0),4)</f>
        <v>60</v>
      </c>
      <c r="I8088" s="25">
        <f>INDEX('Appendix 1 - Team Data'!$B$12:$R$112, MATCH(D8088, 'Appendix 1 - Team Data'!$B$12:$B$112,0),4)</f>
        <v>50</v>
      </c>
      <c r="J8088" s="25">
        <f t="shared" si="127"/>
        <v>1</v>
      </c>
    </row>
    <row r="8089" spans="2:10">
      <c r="B8089" s="3">
        <v>40135</v>
      </c>
      <c r="C8089" s="10" t="s">
        <v>249</v>
      </c>
      <c r="D8089" s="10" t="s">
        <v>245</v>
      </c>
      <c r="E8089" s="25">
        <v>0</v>
      </c>
      <c r="F8089" s="25">
        <v>1</v>
      </c>
      <c r="G8089" s="10" t="s">
        <v>288</v>
      </c>
      <c r="H8089" s="25">
        <f>INDEX('Appendix 1 - Team Data'!$B$12:$R$112, MATCH(C8089, 'Appendix 1 - Team Data'!$B$12:$B$112,0),4)</f>
        <v>20</v>
      </c>
      <c r="I8089" s="25">
        <f>INDEX('Appendix 1 - Team Data'!$B$12:$R$112, MATCH(D8089, 'Appendix 1 - Team Data'!$B$12:$B$112,0),4)</f>
        <v>30</v>
      </c>
      <c r="J8089" s="25">
        <f t="shared" si="127"/>
        <v>1</v>
      </c>
    </row>
    <row r="8090" spans="2:10">
      <c r="B8090" s="3">
        <v>40139</v>
      </c>
      <c r="C8090" s="10" t="s">
        <v>248</v>
      </c>
      <c r="D8090" s="10" t="s">
        <v>272</v>
      </c>
      <c r="E8090" s="25">
        <v>1</v>
      </c>
      <c r="F8090" s="25">
        <v>0</v>
      </c>
      <c r="G8090" s="10" t="s">
        <v>290</v>
      </c>
      <c r="H8090" s="25">
        <f>INDEX('Appendix 1 - Team Data'!$B$12:$R$112, MATCH(C8090, 'Appendix 1 - Team Data'!$B$12:$B$112,0),4)</f>
        <v>30</v>
      </c>
      <c r="I8090" s="25">
        <f>INDEX('Appendix 1 - Team Data'!$B$12:$R$112, MATCH(D8090, 'Appendix 1 - Team Data'!$B$12:$B$112,0),4)</f>
        <v>0</v>
      </c>
      <c r="J8090" s="25">
        <f t="shared" si="127"/>
        <v>1</v>
      </c>
    </row>
    <row r="8091" spans="2:10">
      <c r="B8091" s="3">
        <v>40139</v>
      </c>
      <c r="C8091" s="10" t="s">
        <v>268</v>
      </c>
      <c r="D8091" s="10" t="s">
        <v>23</v>
      </c>
      <c r="E8091" s="25">
        <v>1</v>
      </c>
      <c r="F8091" s="25">
        <v>0</v>
      </c>
      <c r="G8091" s="10" t="s">
        <v>290</v>
      </c>
      <c r="H8091" s="25">
        <f>INDEX('Appendix 1 - Team Data'!$B$12:$R$112, MATCH(C8091, 'Appendix 1 - Team Data'!$B$12:$B$112,0),4)</f>
        <v>10</v>
      </c>
      <c r="I8091" s="25">
        <f>INDEX('Appendix 1 - Team Data'!$B$12:$R$112, MATCH(D8091, 'Appendix 1 - Team Data'!$B$12:$B$112,0),4)</f>
        <v>70</v>
      </c>
      <c r="J8091" s="25">
        <f t="shared" si="127"/>
        <v>1</v>
      </c>
    </row>
    <row r="8092" spans="2:10">
      <c r="B8092" s="3">
        <v>40175</v>
      </c>
      <c r="C8092" s="10" t="s">
        <v>270</v>
      </c>
      <c r="D8092" s="10" t="s">
        <v>23</v>
      </c>
      <c r="E8092" s="25">
        <v>3</v>
      </c>
      <c r="F8092" s="25">
        <v>2</v>
      </c>
      <c r="G8092" s="10" t="s">
        <v>288</v>
      </c>
      <c r="H8092" s="25">
        <f>INDEX('Appendix 1 - Team Data'!$B$12:$R$112, MATCH(C8092, 'Appendix 1 - Team Data'!$B$12:$B$112,0),4)</f>
        <v>0</v>
      </c>
      <c r="I8092" s="25">
        <f>INDEX('Appendix 1 - Team Data'!$B$12:$R$112, MATCH(D8092, 'Appendix 1 - Team Data'!$B$12:$B$112,0),4)</f>
        <v>70</v>
      </c>
      <c r="J8092" s="25">
        <f t="shared" si="127"/>
        <v>1</v>
      </c>
    </row>
    <row r="8093" spans="2:10">
      <c r="B8093" s="3">
        <v>40177</v>
      </c>
      <c r="C8093" s="10" t="s">
        <v>257</v>
      </c>
      <c r="D8093" s="10" t="s">
        <v>23</v>
      </c>
      <c r="E8093" s="25">
        <v>2</v>
      </c>
      <c r="F8093" s="25">
        <v>1</v>
      </c>
      <c r="G8093" s="10" t="s">
        <v>288</v>
      </c>
      <c r="H8093" s="25">
        <f>INDEX('Appendix 1 - Team Data'!$B$12:$R$112, MATCH(C8093, 'Appendix 1 - Team Data'!$B$12:$B$112,0),4)</f>
        <v>20</v>
      </c>
      <c r="I8093" s="25">
        <f>INDEX('Appendix 1 - Team Data'!$B$12:$R$112, MATCH(D8093, 'Appendix 1 - Team Data'!$B$12:$B$112,0),4)</f>
        <v>70</v>
      </c>
      <c r="J8093" s="25">
        <f t="shared" si="127"/>
        <v>1</v>
      </c>
    </row>
    <row r="8094" spans="2:10">
      <c r="B8094" s="3">
        <v>40182</v>
      </c>
      <c r="C8094" s="10" t="s">
        <v>17</v>
      </c>
      <c r="D8094" s="10" t="s">
        <v>257</v>
      </c>
      <c r="E8094" s="25">
        <v>1</v>
      </c>
      <c r="F8094" s="25">
        <v>0</v>
      </c>
      <c r="G8094" s="10" t="s">
        <v>288</v>
      </c>
      <c r="H8094" s="25">
        <f>INDEX('Appendix 1 - Team Data'!$B$12:$R$112, MATCH(C8094, 'Appendix 1 - Team Data'!$B$12:$B$112,0),4)</f>
        <v>50</v>
      </c>
      <c r="I8094" s="25">
        <f>INDEX('Appendix 1 - Team Data'!$B$12:$R$112, MATCH(D8094, 'Appendix 1 - Team Data'!$B$12:$B$112,0),4)</f>
        <v>20</v>
      </c>
      <c r="J8094" s="25">
        <f t="shared" si="127"/>
        <v>1</v>
      </c>
    </row>
    <row r="8095" spans="2:10">
      <c r="B8095" s="3">
        <v>40192</v>
      </c>
      <c r="C8095" s="10" t="s">
        <v>257</v>
      </c>
      <c r="D8095" s="10" t="s">
        <v>251</v>
      </c>
      <c r="E8095" s="25">
        <v>0</v>
      </c>
      <c r="F8095" s="25">
        <v>1</v>
      </c>
      <c r="G8095" s="10" t="s">
        <v>306</v>
      </c>
      <c r="H8095" s="25">
        <f>INDEX('Appendix 1 - Team Data'!$B$12:$R$112, MATCH(C8095, 'Appendix 1 - Team Data'!$B$12:$B$112,0),4)</f>
        <v>20</v>
      </c>
      <c r="I8095" s="25">
        <f>INDEX('Appendix 1 - Team Data'!$B$12:$R$112, MATCH(D8095, 'Appendix 1 - Team Data'!$B$12:$B$112,0),4)</f>
        <v>20</v>
      </c>
      <c r="J8095" s="25">
        <f t="shared" si="127"/>
        <v>1</v>
      </c>
    </row>
    <row r="8096" spans="2:10">
      <c r="B8096" s="3">
        <v>40195</v>
      </c>
      <c r="C8096" s="10" t="s">
        <v>231</v>
      </c>
      <c r="D8096" s="10" t="s">
        <v>260</v>
      </c>
      <c r="E8096" s="25">
        <v>3</v>
      </c>
      <c r="F8096" s="25">
        <v>2</v>
      </c>
      <c r="G8096" s="10" t="s">
        <v>306</v>
      </c>
      <c r="H8096" s="25">
        <f>INDEX('Appendix 1 - Team Data'!$B$12:$R$112, MATCH(C8096, 'Appendix 1 - Team Data'!$B$12:$B$112,0),4)</f>
        <v>40</v>
      </c>
      <c r="I8096" s="25">
        <f>INDEX('Appendix 1 - Team Data'!$B$12:$R$112, MATCH(D8096, 'Appendix 1 - Team Data'!$B$12:$B$112,0),4)</f>
        <v>10</v>
      </c>
      <c r="J8096" s="25">
        <f t="shared" si="127"/>
        <v>1</v>
      </c>
    </row>
    <row r="8097" spans="2:10">
      <c r="B8097" s="3">
        <v>40197</v>
      </c>
      <c r="C8097" s="10" t="s">
        <v>238</v>
      </c>
      <c r="D8097" s="10" t="s">
        <v>234</v>
      </c>
      <c r="E8097" s="25">
        <v>0</v>
      </c>
      <c r="F8097" s="25">
        <v>1</v>
      </c>
      <c r="G8097" s="10" t="s">
        <v>306</v>
      </c>
      <c r="H8097" s="25">
        <f>INDEX('Appendix 1 - Team Data'!$B$12:$R$112, MATCH(C8097, 'Appendix 1 - Team Data'!$B$12:$B$112,0),4)</f>
        <v>40</v>
      </c>
      <c r="I8097" s="25">
        <f>INDEX('Appendix 1 - Team Data'!$B$12:$R$112, MATCH(D8097, 'Appendix 1 - Team Data'!$B$12:$B$112,0),4)</f>
        <v>40</v>
      </c>
      <c r="J8097" s="25">
        <f t="shared" si="127"/>
        <v>1</v>
      </c>
    </row>
    <row r="8098" spans="2:10">
      <c r="B8098" s="3">
        <v>40198</v>
      </c>
      <c r="C8098" s="10" t="s">
        <v>213</v>
      </c>
      <c r="D8098" s="10" t="s">
        <v>46</v>
      </c>
      <c r="E8098" s="25">
        <v>2</v>
      </c>
      <c r="F8098" s="25">
        <v>1</v>
      </c>
      <c r="G8098" s="10" t="s">
        <v>288</v>
      </c>
      <c r="H8098" s="25">
        <f>INDEX('Appendix 1 - Team Data'!$B$12:$R$112, MATCH(C8098, 'Appendix 1 - Team Data'!$B$12:$B$112,0),4)</f>
        <v>80</v>
      </c>
      <c r="I8098" s="25">
        <f>INDEX('Appendix 1 - Team Data'!$B$12:$R$112, MATCH(D8098, 'Appendix 1 - Team Data'!$B$12:$B$112,0),4)</f>
        <v>50</v>
      </c>
      <c r="J8098" s="25">
        <f t="shared" si="127"/>
        <v>1</v>
      </c>
    </row>
    <row r="8099" spans="2:10">
      <c r="B8099" s="3">
        <v>40198</v>
      </c>
      <c r="C8099" s="10" t="s">
        <v>253</v>
      </c>
      <c r="D8099" s="10" t="s">
        <v>42</v>
      </c>
      <c r="E8099" s="25">
        <v>0</v>
      </c>
      <c r="F8099" s="25">
        <v>1</v>
      </c>
      <c r="G8099" s="10" t="s">
        <v>288</v>
      </c>
      <c r="H8099" s="25">
        <f>INDEX('Appendix 1 - Team Data'!$B$12:$R$112, MATCH(C8099, 'Appendix 1 - Team Data'!$B$12:$B$112,0),4)</f>
        <v>20</v>
      </c>
      <c r="I8099" s="25">
        <f>INDEX('Appendix 1 - Team Data'!$B$12:$R$112, MATCH(D8099, 'Appendix 1 - Team Data'!$B$12:$B$112,0),4)</f>
        <v>80</v>
      </c>
      <c r="J8099" s="25">
        <f t="shared" si="127"/>
        <v>1</v>
      </c>
    </row>
    <row r="8100" spans="2:10">
      <c r="B8100" s="3">
        <v>40202</v>
      </c>
      <c r="C8100" s="10" t="s">
        <v>243</v>
      </c>
      <c r="D8100" s="10" t="s">
        <v>251</v>
      </c>
      <c r="E8100" s="25">
        <v>2</v>
      </c>
      <c r="F8100" s="25">
        <v>3</v>
      </c>
      <c r="G8100" s="10" t="s">
        <v>306</v>
      </c>
      <c r="H8100" s="25">
        <f>INDEX('Appendix 1 - Team Data'!$B$12:$R$112, MATCH(C8100, 'Appendix 1 - Team Data'!$B$12:$B$112,0),4)</f>
        <v>30</v>
      </c>
      <c r="I8100" s="25">
        <f>INDEX('Appendix 1 - Team Data'!$B$12:$R$112, MATCH(D8100, 'Appendix 1 - Team Data'!$B$12:$B$112,0),4)</f>
        <v>20</v>
      </c>
      <c r="J8100" s="25">
        <f t="shared" si="127"/>
        <v>1</v>
      </c>
    </row>
    <row r="8101" spans="2:10">
      <c r="B8101" s="3">
        <v>40204</v>
      </c>
      <c r="C8101" s="10" t="s">
        <v>30</v>
      </c>
      <c r="D8101" s="10" t="s">
        <v>37</v>
      </c>
      <c r="E8101" s="25">
        <v>3</v>
      </c>
      <c r="F8101" s="25">
        <v>2</v>
      </c>
      <c r="G8101" s="10" t="s">
        <v>288</v>
      </c>
      <c r="H8101" s="25">
        <f>INDEX('Appendix 1 - Team Data'!$B$12:$R$112, MATCH(C8101, 'Appendix 1 - Team Data'!$B$12:$B$112,0),4)</f>
        <v>90</v>
      </c>
      <c r="I8101" s="25">
        <f>INDEX('Appendix 1 - Team Data'!$B$12:$R$112, MATCH(D8101, 'Appendix 1 - Team Data'!$B$12:$B$112,0),4)</f>
        <v>60</v>
      </c>
      <c r="J8101" s="25">
        <f t="shared" si="127"/>
        <v>1</v>
      </c>
    </row>
    <row r="8102" spans="2:10">
      <c r="B8102" s="3">
        <v>40206</v>
      </c>
      <c r="C8102" s="10" t="s">
        <v>234</v>
      </c>
      <c r="D8102" s="10" t="s">
        <v>33</v>
      </c>
      <c r="E8102" s="25">
        <v>1</v>
      </c>
      <c r="F8102" s="25">
        <v>0</v>
      </c>
      <c r="G8102" s="10" t="s">
        <v>306</v>
      </c>
      <c r="H8102" s="25">
        <f>INDEX('Appendix 1 - Team Data'!$B$12:$R$112, MATCH(C8102, 'Appendix 1 - Team Data'!$B$12:$B$112,0),4)</f>
        <v>40</v>
      </c>
      <c r="I8102" s="25">
        <f>INDEX('Appendix 1 - Team Data'!$B$12:$R$112, MATCH(D8102, 'Appendix 1 - Team Data'!$B$12:$B$112,0),4)</f>
        <v>50</v>
      </c>
      <c r="J8102" s="25">
        <f t="shared" si="127"/>
        <v>1</v>
      </c>
    </row>
    <row r="8103" spans="2:10">
      <c r="B8103" s="3">
        <v>40208</v>
      </c>
      <c r="C8103" s="10" t="s">
        <v>33</v>
      </c>
      <c r="D8103" s="10" t="s">
        <v>251</v>
      </c>
      <c r="E8103" s="25">
        <v>1</v>
      </c>
      <c r="F8103" s="25">
        <v>0</v>
      </c>
      <c r="G8103" s="10" t="s">
        <v>306</v>
      </c>
      <c r="H8103" s="25">
        <f>INDEX('Appendix 1 - Team Data'!$B$12:$R$112, MATCH(C8103, 'Appendix 1 - Team Data'!$B$12:$B$112,0),4)</f>
        <v>50</v>
      </c>
      <c r="I8103" s="25">
        <f>INDEX('Appendix 1 - Team Data'!$B$12:$R$112, MATCH(D8103, 'Appendix 1 - Team Data'!$B$12:$B$112,0),4)</f>
        <v>20</v>
      </c>
      <c r="J8103" s="25">
        <f t="shared" si="127"/>
        <v>1</v>
      </c>
    </row>
    <row r="8104" spans="2:10">
      <c r="B8104" s="3">
        <v>40209</v>
      </c>
      <c r="C8104" s="10" t="s">
        <v>234</v>
      </c>
      <c r="D8104" s="10" t="s">
        <v>17</v>
      </c>
      <c r="E8104" s="25">
        <v>0</v>
      </c>
      <c r="F8104" s="25">
        <v>1</v>
      </c>
      <c r="G8104" s="10" t="s">
        <v>306</v>
      </c>
      <c r="H8104" s="25">
        <f>INDEX('Appendix 1 - Team Data'!$B$12:$R$112, MATCH(C8104, 'Appendix 1 - Team Data'!$B$12:$B$112,0),4)</f>
        <v>40</v>
      </c>
      <c r="I8104" s="25">
        <f>INDEX('Appendix 1 - Team Data'!$B$12:$R$112, MATCH(D8104, 'Appendix 1 - Team Data'!$B$12:$B$112,0),4)</f>
        <v>50</v>
      </c>
      <c r="J8104" s="25">
        <f t="shared" si="127"/>
        <v>1</v>
      </c>
    </row>
    <row r="8105" spans="2:10">
      <c r="B8105" s="3">
        <v>40209</v>
      </c>
      <c r="C8105" s="10" t="s">
        <v>247</v>
      </c>
      <c r="D8105" s="10" t="s">
        <v>255</v>
      </c>
      <c r="E8105" s="25">
        <v>1</v>
      </c>
      <c r="F8105" s="25">
        <v>0</v>
      </c>
      <c r="G8105" s="10" t="s">
        <v>288</v>
      </c>
      <c r="H8105" s="25">
        <f>INDEX('Appendix 1 - Team Data'!$B$12:$R$112, MATCH(C8105, 'Appendix 1 - Team Data'!$B$12:$B$112,0),4)</f>
        <v>30</v>
      </c>
      <c r="I8105" s="25">
        <f>INDEX('Appendix 1 - Team Data'!$B$12:$R$112, MATCH(D8105, 'Appendix 1 - Team Data'!$B$12:$B$112,0),4)</f>
        <v>20</v>
      </c>
      <c r="J8105" s="25">
        <f t="shared" si="127"/>
        <v>1</v>
      </c>
    </row>
    <row r="8106" spans="2:10">
      <c r="B8106" s="3">
        <v>40219</v>
      </c>
      <c r="C8106" s="10" t="s">
        <v>30</v>
      </c>
      <c r="D8106" s="10" t="s">
        <v>247</v>
      </c>
      <c r="E8106" s="25">
        <v>2</v>
      </c>
      <c r="F8106" s="25">
        <v>1</v>
      </c>
      <c r="G8106" s="10" t="s">
        <v>288</v>
      </c>
      <c r="H8106" s="25">
        <f>INDEX('Appendix 1 - Team Data'!$B$12:$R$112, MATCH(C8106, 'Appendix 1 - Team Data'!$B$12:$B$112,0),4)</f>
        <v>90</v>
      </c>
      <c r="I8106" s="25">
        <f>INDEX('Appendix 1 - Team Data'!$B$12:$R$112, MATCH(D8106, 'Appendix 1 - Team Data'!$B$12:$B$112,0),4)</f>
        <v>30</v>
      </c>
      <c r="J8106" s="25">
        <f t="shared" si="127"/>
        <v>1</v>
      </c>
    </row>
    <row r="8107" spans="2:10">
      <c r="B8107" s="3">
        <v>40240</v>
      </c>
      <c r="C8107" s="10" t="s">
        <v>239</v>
      </c>
      <c r="D8107" s="10" t="s">
        <v>229</v>
      </c>
      <c r="E8107" s="25">
        <v>1</v>
      </c>
      <c r="F8107" s="25">
        <v>0</v>
      </c>
      <c r="G8107" s="10" t="s">
        <v>288</v>
      </c>
      <c r="H8107" s="25">
        <f>INDEX('Appendix 1 - Team Data'!$B$12:$R$112, MATCH(C8107, 'Appendix 1 - Team Data'!$B$12:$B$112,0),4)</f>
        <v>40</v>
      </c>
      <c r="I8107" s="25">
        <f>INDEX('Appendix 1 - Team Data'!$B$12:$R$112, MATCH(D8107, 'Appendix 1 - Team Data'!$B$12:$B$112,0),4)</f>
        <v>50</v>
      </c>
      <c r="J8107" s="25">
        <f t="shared" si="127"/>
        <v>1</v>
      </c>
    </row>
    <row r="8108" spans="2:10">
      <c r="B8108" s="3">
        <v>40240</v>
      </c>
      <c r="C8108" s="10" t="s">
        <v>226</v>
      </c>
      <c r="D8108" s="10" t="s">
        <v>28</v>
      </c>
      <c r="E8108" s="25">
        <v>2</v>
      </c>
      <c r="F8108" s="25">
        <v>1</v>
      </c>
      <c r="G8108" s="10" t="s">
        <v>288</v>
      </c>
      <c r="H8108" s="25">
        <f>INDEX('Appendix 1 - Team Data'!$B$12:$R$112, MATCH(C8108, 'Appendix 1 - Team Data'!$B$12:$B$112,0),4)</f>
        <v>60</v>
      </c>
      <c r="I8108" s="25">
        <f>INDEX('Appendix 1 - Team Data'!$B$12:$R$112, MATCH(D8108, 'Appendix 1 - Team Data'!$B$12:$B$112,0),4)</f>
        <v>80</v>
      </c>
      <c r="J8108" s="25">
        <f t="shared" si="127"/>
        <v>1</v>
      </c>
    </row>
    <row r="8109" spans="2:10">
      <c r="B8109" s="3">
        <v>40240</v>
      </c>
      <c r="C8109" s="10" t="s">
        <v>45</v>
      </c>
      <c r="D8109" s="10" t="s">
        <v>32</v>
      </c>
      <c r="E8109" s="25">
        <v>0</v>
      </c>
      <c r="F8109" s="25">
        <v>1</v>
      </c>
      <c r="G8109" s="10" t="s">
        <v>288</v>
      </c>
      <c r="H8109" s="25">
        <f>INDEX('Appendix 1 - Team Data'!$B$12:$R$112, MATCH(C8109, 'Appendix 1 - Team Data'!$B$12:$B$112,0),4)</f>
        <v>90</v>
      </c>
      <c r="I8109" s="25">
        <f>INDEX('Appendix 1 - Team Data'!$B$12:$R$112, MATCH(D8109, 'Appendix 1 - Team Data'!$B$12:$B$112,0),4)</f>
        <v>80</v>
      </c>
      <c r="J8109" s="25">
        <f t="shared" si="127"/>
        <v>1</v>
      </c>
    </row>
    <row r="8110" spans="2:10">
      <c r="B8110" s="3">
        <v>40240</v>
      </c>
      <c r="C8110" s="10" t="s">
        <v>271</v>
      </c>
      <c r="D8110" s="10" t="s">
        <v>259</v>
      </c>
      <c r="E8110" s="25">
        <v>1</v>
      </c>
      <c r="F8110" s="25">
        <v>2</v>
      </c>
      <c r="G8110" s="10" t="s">
        <v>288</v>
      </c>
      <c r="H8110" s="25">
        <f>INDEX('Appendix 1 - Team Data'!$B$12:$R$112, MATCH(C8110, 'Appendix 1 - Team Data'!$B$12:$B$112,0),4)</f>
        <v>0</v>
      </c>
      <c r="I8110" s="25">
        <f>INDEX('Appendix 1 - Team Data'!$B$12:$R$112, MATCH(D8110, 'Appendix 1 - Team Data'!$B$12:$B$112,0),4)</f>
        <v>10</v>
      </c>
      <c r="J8110" s="25">
        <f t="shared" si="127"/>
        <v>1</v>
      </c>
    </row>
    <row r="8111" spans="2:10">
      <c r="B8111" s="3">
        <v>40240</v>
      </c>
      <c r="C8111" s="10" t="s">
        <v>263</v>
      </c>
      <c r="D8111" s="10" t="s">
        <v>258</v>
      </c>
      <c r="E8111" s="25">
        <v>2</v>
      </c>
      <c r="F8111" s="25">
        <v>1</v>
      </c>
      <c r="G8111" s="10" t="s">
        <v>288</v>
      </c>
      <c r="H8111" s="25">
        <f>INDEX('Appendix 1 - Team Data'!$B$12:$R$112, MATCH(C8111, 'Appendix 1 - Team Data'!$B$12:$B$112,0),4)</f>
        <v>10</v>
      </c>
      <c r="I8111" s="25">
        <f>INDEX('Appendix 1 - Team Data'!$B$12:$R$112, MATCH(D8111, 'Appendix 1 - Team Data'!$B$12:$B$112,0),4)</f>
        <v>20</v>
      </c>
      <c r="J8111" s="25">
        <f t="shared" si="127"/>
        <v>1</v>
      </c>
    </row>
    <row r="8112" spans="2:10">
      <c r="B8112" s="3">
        <v>40240</v>
      </c>
      <c r="C8112" s="10" t="s">
        <v>40</v>
      </c>
      <c r="D8112" s="10" t="s">
        <v>30</v>
      </c>
      <c r="E8112" s="25">
        <v>0</v>
      </c>
      <c r="F8112" s="25">
        <v>1</v>
      </c>
      <c r="G8112" s="10" t="s">
        <v>288</v>
      </c>
      <c r="H8112" s="25">
        <f>INDEX('Appendix 1 - Team Data'!$B$12:$R$112, MATCH(C8112, 'Appendix 1 - Team Data'!$B$12:$B$112,0),4)</f>
        <v>90</v>
      </c>
      <c r="I8112" s="25">
        <f>INDEX('Appendix 1 - Team Data'!$B$12:$R$112, MATCH(D8112, 'Appendix 1 - Team Data'!$B$12:$B$112,0),4)</f>
        <v>90</v>
      </c>
      <c r="J8112" s="25">
        <f t="shared" si="127"/>
        <v>1</v>
      </c>
    </row>
    <row r="8113" spans="2:10">
      <c r="B8113" s="3">
        <v>40240</v>
      </c>
      <c r="C8113" s="10" t="s">
        <v>265</v>
      </c>
      <c r="D8113" s="10" t="s">
        <v>257</v>
      </c>
      <c r="E8113" s="25">
        <v>2</v>
      </c>
      <c r="F8113" s="25">
        <v>1</v>
      </c>
      <c r="G8113" s="10" t="s">
        <v>288</v>
      </c>
      <c r="H8113" s="25">
        <f>INDEX('Appendix 1 - Team Data'!$B$12:$R$112, MATCH(C8113, 'Appendix 1 - Team Data'!$B$12:$B$112,0),4)</f>
        <v>10</v>
      </c>
      <c r="I8113" s="25">
        <f>INDEX('Appendix 1 - Team Data'!$B$12:$R$112, MATCH(D8113, 'Appendix 1 - Team Data'!$B$12:$B$112,0),4)</f>
        <v>20</v>
      </c>
      <c r="J8113" s="25">
        <f t="shared" si="127"/>
        <v>1</v>
      </c>
    </row>
    <row r="8114" spans="2:10">
      <c r="B8114" s="3">
        <v>40240</v>
      </c>
      <c r="C8114" s="10" t="s">
        <v>256</v>
      </c>
      <c r="D8114" s="10" t="s">
        <v>235</v>
      </c>
      <c r="E8114" s="25">
        <v>2</v>
      </c>
      <c r="F8114" s="25">
        <v>1</v>
      </c>
      <c r="G8114" s="10" t="s">
        <v>288</v>
      </c>
      <c r="H8114" s="25">
        <f>INDEX('Appendix 1 - Team Data'!$B$12:$R$112, MATCH(C8114, 'Appendix 1 - Team Data'!$B$12:$B$112,0),4)</f>
        <v>20</v>
      </c>
      <c r="I8114" s="25">
        <f>INDEX('Appendix 1 - Team Data'!$B$12:$R$112, MATCH(D8114, 'Appendix 1 - Team Data'!$B$12:$B$112,0),4)</f>
        <v>40</v>
      </c>
      <c r="J8114" s="25">
        <f t="shared" si="127"/>
        <v>1</v>
      </c>
    </row>
    <row r="8115" spans="2:10">
      <c r="B8115" s="3">
        <v>40240</v>
      </c>
      <c r="C8115" s="10" t="s">
        <v>216</v>
      </c>
      <c r="D8115" s="10" t="s">
        <v>246</v>
      </c>
      <c r="E8115" s="25">
        <v>0</v>
      </c>
      <c r="F8115" s="25">
        <v>1</v>
      </c>
      <c r="G8115" s="10" t="s">
        <v>288</v>
      </c>
      <c r="H8115" s="25">
        <f>INDEX('Appendix 1 - Team Data'!$B$12:$R$112, MATCH(C8115, 'Appendix 1 - Team Data'!$B$12:$B$112,0),4)</f>
        <v>70</v>
      </c>
      <c r="I8115" s="25">
        <f>INDEX('Appendix 1 - Team Data'!$B$12:$R$112, MATCH(D8115, 'Appendix 1 - Team Data'!$B$12:$B$112,0),4)</f>
        <v>30</v>
      </c>
      <c r="J8115" s="25">
        <f t="shared" si="127"/>
        <v>1</v>
      </c>
    </row>
    <row r="8116" spans="2:10">
      <c r="B8116" s="3">
        <v>40240</v>
      </c>
      <c r="C8116" s="10" t="s">
        <v>240</v>
      </c>
      <c r="D8116" s="10" t="s">
        <v>249</v>
      </c>
      <c r="E8116" s="25">
        <v>0</v>
      </c>
      <c r="F8116" s="25">
        <v>1</v>
      </c>
      <c r="G8116" s="10" t="s">
        <v>290</v>
      </c>
      <c r="H8116" s="25">
        <f>INDEX('Appendix 1 - Team Data'!$B$12:$R$112, MATCH(C8116, 'Appendix 1 - Team Data'!$B$12:$B$112,0),4)</f>
        <v>30</v>
      </c>
      <c r="I8116" s="25">
        <f>INDEX('Appendix 1 - Team Data'!$B$12:$R$112, MATCH(D8116, 'Appendix 1 - Team Data'!$B$12:$B$112,0),4)</f>
        <v>20</v>
      </c>
      <c r="J8116" s="25">
        <f t="shared" si="127"/>
        <v>1</v>
      </c>
    </row>
    <row r="8117" spans="2:10">
      <c r="B8117" s="3">
        <v>40240</v>
      </c>
      <c r="C8117" s="10" t="s">
        <v>220</v>
      </c>
      <c r="D8117" s="10" t="s">
        <v>46</v>
      </c>
      <c r="E8117" s="25">
        <v>1</v>
      </c>
      <c r="F8117" s="25">
        <v>2</v>
      </c>
      <c r="G8117" s="10" t="s">
        <v>288</v>
      </c>
      <c r="H8117" s="25">
        <f>INDEX('Appendix 1 - Team Data'!$B$12:$R$112, MATCH(C8117, 'Appendix 1 - Team Data'!$B$12:$B$112,0),4)</f>
        <v>60</v>
      </c>
      <c r="I8117" s="25">
        <f>INDEX('Appendix 1 - Team Data'!$B$12:$R$112, MATCH(D8117, 'Appendix 1 - Team Data'!$B$12:$B$112,0),4)</f>
        <v>50</v>
      </c>
      <c r="J8117" s="25">
        <f t="shared" si="127"/>
        <v>1</v>
      </c>
    </row>
    <row r="8118" spans="2:10">
      <c r="B8118" s="3">
        <v>40240</v>
      </c>
      <c r="C8118" s="10" t="s">
        <v>214</v>
      </c>
      <c r="D8118" s="10" t="s">
        <v>42</v>
      </c>
      <c r="E8118" s="25">
        <v>0</v>
      </c>
      <c r="F8118" s="25">
        <v>1</v>
      </c>
      <c r="G8118" s="10" t="s">
        <v>288</v>
      </c>
      <c r="H8118" s="25">
        <f>INDEX('Appendix 1 - Team Data'!$B$12:$R$112, MATCH(C8118, 'Appendix 1 - Team Data'!$B$12:$B$112,0),4)</f>
        <v>70</v>
      </c>
      <c r="I8118" s="25">
        <f>INDEX('Appendix 1 - Team Data'!$B$12:$R$112, MATCH(D8118, 'Appendix 1 - Team Data'!$B$12:$B$112,0),4)</f>
        <v>80</v>
      </c>
      <c r="J8118" s="25">
        <f t="shared" si="127"/>
        <v>1</v>
      </c>
    </row>
    <row r="8119" spans="2:10">
      <c r="B8119" s="3">
        <v>40289</v>
      </c>
      <c r="C8119" s="10" t="s">
        <v>237</v>
      </c>
      <c r="D8119" s="10" t="s">
        <v>220</v>
      </c>
      <c r="E8119" s="25">
        <v>0</v>
      </c>
      <c r="F8119" s="25">
        <v>1</v>
      </c>
      <c r="G8119" s="10" t="s">
        <v>288</v>
      </c>
      <c r="H8119" s="25">
        <f>INDEX('Appendix 1 - Team Data'!$B$12:$R$112, MATCH(C8119, 'Appendix 1 - Team Data'!$B$12:$B$112,0),4)</f>
        <v>40</v>
      </c>
      <c r="I8119" s="25">
        <f>INDEX('Appendix 1 - Team Data'!$B$12:$R$112, MATCH(D8119, 'Appendix 1 - Team Data'!$B$12:$B$112,0),4)</f>
        <v>60</v>
      </c>
      <c r="J8119" s="25">
        <f t="shared" si="127"/>
        <v>1</v>
      </c>
    </row>
    <row r="8120" spans="2:10">
      <c r="B8120" s="3">
        <v>40308</v>
      </c>
      <c r="C8120" s="10" t="s">
        <v>41</v>
      </c>
      <c r="D8120" s="10" t="s">
        <v>51</v>
      </c>
      <c r="E8120" s="25">
        <v>1</v>
      </c>
      <c r="F8120" s="25">
        <v>0</v>
      </c>
      <c r="G8120" s="10" t="s">
        <v>288</v>
      </c>
      <c r="H8120" s="25">
        <f>INDEX('Appendix 1 - Team Data'!$B$12:$R$112, MATCH(C8120, 'Appendix 1 - Team Data'!$B$12:$B$112,0),4)</f>
        <v>80</v>
      </c>
      <c r="I8120" s="25">
        <f>INDEX('Appendix 1 - Team Data'!$B$12:$R$112, MATCH(D8120, 'Appendix 1 - Team Data'!$B$12:$B$112,0),4)</f>
        <v>70</v>
      </c>
      <c r="J8120" s="25">
        <f t="shared" si="127"/>
        <v>1</v>
      </c>
    </row>
    <row r="8121" spans="2:10">
      <c r="B8121" s="3">
        <v>40314</v>
      </c>
      <c r="C8121" s="10" t="s">
        <v>41</v>
      </c>
      <c r="D8121" s="10" t="s">
        <v>213</v>
      </c>
      <c r="E8121" s="25">
        <v>1</v>
      </c>
      <c r="F8121" s="25">
        <v>0</v>
      </c>
      <c r="G8121" s="10" t="s">
        <v>288</v>
      </c>
      <c r="H8121" s="25">
        <f>INDEX('Appendix 1 - Team Data'!$B$12:$R$112, MATCH(C8121, 'Appendix 1 - Team Data'!$B$12:$B$112,0),4)</f>
        <v>80</v>
      </c>
      <c r="I8121" s="25">
        <f>INDEX('Appendix 1 - Team Data'!$B$12:$R$112, MATCH(D8121, 'Appendix 1 - Team Data'!$B$12:$B$112,0),4)</f>
        <v>80</v>
      </c>
      <c r="J8121" s="25">
        <f t="shared" si="127"/>
        <v>1</v>
      </c>
    </row>
    <row r="8122" spans="2:10">
      <c r="B8122" s="3">
        <v>40317</v>
      </c>
      <c r="C8122" s="10" t="s">
        <v>226</v>
      </c>
      <c r="D8122" s="10" t="s">
        <v>32</v>
      </c>
      <c r="E8122" s="25">
        <v>0</v>
      </c>
      <c r="F8122" s="25">
        <v>1</v>
      </c>
      <c r="G8122" s="10" t="s">
        <v>288</v>
      </c>
      <c r="H8122" s="25">
        <f>INDEX('Appendix 1 - Team Data'!$B$12:$R$112, MATCH(C8122, 'Appendix 1 - Team Data'!$B$12:$B$112,0),4)</f>
        <v>60</v>
      </c>
      <c r="I8122" s="25">
        <f>INDEX('Appendix 1 - Team Data'!$B$12:$R$112, MATCH(D8122, 'Appendix 1 - Team Data'!$B$12:$B$112,0),4)</f>
        <v>80</v>
      </c>
      <c r="J8122" s="25">
        <f t="shared" si="127"/>
        <v>1</v>
      </c>
    </row>
    <row r="8123" spans="2:10">
      <c r="B8123" s="3">
        <v>40317</v>
      </c>
      <c r="C8123" s="10" t="s">
        <v>45</v>
      </c>
      <c r="D8123" s="10" t="s">
        <v>233</v>
      </c>
      <c r="E8123" s="25">
        <v>2</v>
      </c>
      <c r="F8123" s="25">
        <v>1</v>
      </c>
      <c r="G8123" s="10" t="s">
        <v>288</v>
      </c>
      <c r="H8123" s="25">
        <f>INDEX('Appendix 1 - Team Data'!$B$12:$R$112, MATCH(C8123, 'Appendix 1 - Team Data'!$B$12:$B$112,0),4)</f>
        <v>90</v>
      </c>
      <c r="I8123" s="25">
        <f>INDEX('Appendix 1 - Team Data'!$B$12:$R$112, MATCH(D8123, 'Appendix 1 - Team Data'!$B$12:$B$112,0),4)</f>
        <v>40</v>
      </c>
      <c r="J8123" s="25">
        <f t="shared" si="127"/>
        <v>1</v>
      </c>
    </row>
    <row r="8124" spans="2:10">
      <c r="B8124" s="3">
        <v>40322</v>
      </c>
      <c r="C8124" s="10" t="s">
        <v>26</v>
      </c>
      <c r="D8124" s="10" t="s">
        <v>254</v>
      </c>
      <c r="E8124" s="25">
        <v>2</v>
      </c>
      <c r="F8124" s="25">
        <v>1</v>
      </c>
      <c r="G8124" s="10" t="s">
        <v>288</v>
      </c>
      <c r="H8124" s="25">
        <f>INDEX('Appendix 1 - Team Data'!$B$12:$R$112, MATCH(C8124, 'Appendix 1 - Team Data'!$B$12:$B$112,0),4)</f>
        <v>60</v>
      </c>
      <c r="I8124" s="25">
        <f>INDEX('Appendix 1 - Team Data'!$B$12:$R$112, MATCH(D8124, 'Appendix 1 - Team Data'!$B$12:$B$112,0),4)</f>
        <v>20</v>
      </c>
      <c r="J8124" s="25">
        <f t="shared" si="127"/>
        <v>1</v>
      </c>
    </row>
    <row r="8125" spans="2:10">
      <c r="B8125" s="3">
        <v>40323</v>
      </c>
      <c r="C8125" s="10" t="s">
        <v>221</v>
      </c>
      <c r="D8125" s="10" t="s">
        <v>215</v>
      </c>
      <c r="E8125" s="25">
        <v>2</v>
      </c>
      <c r="F8125" s="25">
        <v>1</v>
      </c>
      <c r="G8125" s="10" t="s">
        <v>288</v>
      </c>
      <c r="H8125" s="25">
        <f>INDEX('Appendix 1 - Team Data'!$B$12:$R$112, MATCH(C8125, 'Appendix 1 - Team Data'!$B$12:$B$112,0),4)</f>
        <v>60</v>
      </c>
      <c r="I8125" s="25">
        <f>INDEX('Appendix 1 - Team Data'!$B$12:$R$112, MATCH(D8125, 'Appendix 1 - Team Data'!$B$12:$B$112,0),4)</f>
        <v>70</v>
      </c>
      <c r="J8125" s="25">
        <f t="shared" si="127"/>
        <v>1</v>
      </c>
    </row>
    <row r="8126" spans="2:10">
      <c r="B8126" s="3">
        <v>40323</v>
      </c>
      <c r="C8126" s="10" t="s">
        <v>235</v>
      </c>
      <c r="D8126" s="10" t="s">
        <v>239</v>
      </c>
      <c r="E8126" s="25">
        <v>0</v>
      </c>
      <c r="F8126" s="25">
        <v>1</v>
      </c>
      <c r="G8126" s="10" t="s">
        <v>288</v>
      </c>
      <c r="H8126" s="25">
        <f>INDEX('Appendix 1 - Team Data'!$B$12:$R$112, MATCH(C8126, 'Appendix 1 - Team Data'!$B$12:$B$112,0),4)</f>
        <v>40</v>
      </c>
      <c r="I8126" s="25">
        <f>INDEX('Appendix 1 - Team Data'!$B$12:$R$112, MATCH(D8126, 'Appendix 1 - Team Data'!$B$12:$B$112,0),4)</f>
        <v>40</v>
      </c>
      <c r="J8126" s="25">
        <f t="shared" si="127"/>
        <v>1</v>
      </c>
    </row>
    <row r="8127" spans="2:10">
      <c r="B8127" s="3">
        <v>40324</v>
      </c>
      <c r="C8127" s="10" t="s">
        <v>25</v>
      </c>
      <c r="D8127" s="10" t="s">
        <v>37</v>
      </c>
      <c r="E8127" s="25">
        <v>2</v>
      </c>
      <c r="F8127" s="25">
        <v>1</v>
      </c>
      <c r="G8127" s="10" t="s">
        <v>288</v>
      </c>
      <c r="H8127" s="25">
        <f>INDEX('Appendix 1 - Team Data'!$B$12:$R$112, MATCH(C8127, 'Appendix 1 - Team Data'!$B$12:$B$112,0),4)</f>
        <v>90</v>
      </c>
      <c r="I8127" s="25">
        <f>INDEX('Appendix 1 - Team Data'!$B$12:$R$112, MATCH(D8127, 'Appendix 1 - Team Data'!$B$12:$B$112,0),4)</f>
        <v>60</v>
      </c>
      <c r="J8127" s="25">
        <f t="shared" si="127"/>
        <v>1</v>
      </c>
    </row>
    <row r="8128" spans="2:10">
      <c r="B8128" s="3">
        <v>40324</v>
      </c>
      <c r="C8128" s="10" t="s">
        <v>212</v>
      </c>
      <c r="D8128" s="10" t="s">
        <v>41</v>
      </c>
      <c r="E8128" s="25">
        <v>2</v>
      </c>
      <c r="F8128" s="25">
        <v>1</v>
      </c>
      <c r="G8128" s="10" t="s">
        <v>288</v>
      </c>
      <c r="H8128" s="25">
        <f>INDEX('Appendix 1 - Team Data'!$B$12:$R$112, MATCH(C8128, 'Appendix 1 - Team Data'!$B$12:$B$112,0),4)</f>
        <v>80</v>
      </c>
      <c r="I8128" s="25">
        <f>INDEX('Appendix 1 - Team Data'!$B$12:$R$112, MATCH(D8128, 'Appendix 1 - Team Data'!$B$12:$B$112,0),4)</f>
        <v>80</v>
      </c>
      <c r="J8128" s="25">
        <f t="shared" si="127"/>
        <v>1</v>
      </c>
    </row>
    <row r="8129" spans="2:10">
      <c r="B8129" s="3">
        <v>40325</v>
      </c>
      <c r="C8129" s="10" t="s">
        <v>250</v>
      </c>
      <c r="D8129" s="10" t="s">
        <v>52</v>
      </c>
      <c r="E8129" s="25">
        <v>2</v>
      </c>
      <c r="F8129" s="25">
        <v>1</v>
      </c>
      <c r="G8129" s="10" t="s">
        <v>288</v>
      </c>
      <c r="H8129" s="25">
        <f>INDEX('Appendix 1 - Team Data'!$B$12:$R$112, MATCH(C8129, 'Appendix 1 - Team Data'!$B$12:$B$112,0),4)</f>
        <v>20</v>
      </c>
      <c r="I8129" s="25">
        <f>INDEX('Appendix 1 - Team Data'!$B$12:$R$112, MATCH(D8129, 'Appendix 1 - Team Data'!$B$12:$B$112,0),4)</f>
        <v>90</v>
      </c>
      <c r="J8129" s="25">
        <f t="shared" si="127"/>
        <v>1</v>
      </c>
    </row>
    <row r="8130" spans="2:10">
      <c r="B8130" s="3">
        <v>40327</v>
      </c>
      <c r="C8130" s="10" t="s">
        <v>254</v>
      </c>
      <c r="D8130" s="10" t="s">
        <v>38</v>
      </c>
      <c r="E8130" s="25">
        <v>1</v>
      </c>
      <c r="F8130" s="25">
        <v>0</v>
      </c>
      <c r="G8130" s="10" t="s">
        <v>288</v>
      </c>
      <c r="H8130" s="25">
        <f>INDEX('Appendix 1 - Team Data'!$B$12:$R$112, MATCH(C8130, 'Appendix 1 - Team Data'!$B$12:$B$112,0),4)</f>
        <v>20</v>
      </c>
      <c r="I8130" s="25">
        <f>INDEX('Appendix 1 - Team Data'!$B$12:$R$112, MATCH(D8130, 'Appendix 1 - Team Data'!$B$12:$B$112,0),4)</f>
        <v>70</v>
      </c>
      <c r="J8130" s="25">
        <f t="shared" si="127"/>
        <v>1</v>
      </c>
    </row>
    <row r="8131" spans="2:10">
      <c r="B8131" s="3">
        <v>40327</v>
      </c>
      <c r="C8131" s="10" t="s">
        <v>246</v>
      </c>
      <c r="D8131" s="10" t="s">
        <v>235</v>
      </c>
      <c r="E8131" s="25">
        <v>2</v>
      </c>
      <c r="F8131" s="25">
        <v>1</v>
      </c>
      <c r="G8131" s="10" t="s">
        <v>288</v>
      </c>
      <c r="H8131" s="25">
        <f>INDEX('Appendix 1 - Team Data'!$B$12:$R$112, MATCH(C8131, 'Appendix 1 - Team Data'!$B$12:$B$112,0),4)</f>
        <v>30</v>
      </c>
      <c r="I8131" s="25">
        <f>INDEX('Appendix 1 - Team Data'!$B$12:$R$112, MATCH(D8131, 'Appendix 1 - Team Data'!$B$12:$B$112,0),4)</f>
        <v>40</v>
      </c>
      <c r="J8131" s="25">
        <f t="shared" si="127"/>
        <v>1</v>
      </c>
    </row>
    <row r="8132" spans="2:10">
      <c r="B8132" s="3">
        <v>40327</v>
      </c>
      <c r="C8132" s="10" t="s">
        <v>21</v>
      </c>
      <c r="D8132" s="10" t="s">
        <v>16</v>
      </c>
      <c r="E8132" s="25">
        <v>3</v>
      </c>
      <c r="F8132" s="25">
        <v>2</v>
      </c>
      <c r="G8132" s="10" t="s">
        <v>288</v>
      </c>
      <c r="H8132" s="25">
        <f>INDEX('Appendix 1 - Team Data'!$B$12:$R$112, MATCH(C8132, 'Appendix 1 - Team Data'!$B$12:$B$112,0),4)</f>
        <v>90</v>
      </c>
      <c r="I8132" s="25">
        <f>INDEX('Appendix 1 - Team Data'!$B$12:$R$112, MATCH(D8132, 'Appendix 1 - Team Data'!$B$12:$B$112,0),4)</f>
        <v>30</v>
      </c>
      <c r="J8132" s="25">
        <f t="shared" si="127"/>
        <v>1</v>
      </c>
    </row>
    <row r="8133" spans="2:10">
      <c r="B8133" s="3">
        <v>40327</v>
      </c>
      <c r="C8133" s="10" t="s">
        <v>219</v>
      </c>
      <c r="D8133" s="10" t="s">
        <v>228</v>
      </c>
      <c r="E8133" s="25">
        <v>3</v>
      </c>
      <c r="F8133" s="25">
        <v>2</v>
      </c>
      <c r="G8133" s="10" t="s">
        <v>288</v>
      </c>
      <c r="H8133" s="25">
        <f>INDEX('Appendix 1 - Team Data'!$B$12:$R$112, MATCH(C8133, 'Appendix 1 - Team Data'!$B$12:$B$112,0),4)</f>
        <v>60</v>
      </c>
      <c r="I8133" s="25">
        <f>INDEX('Appendix 1 - Team Data'!$B$12:$R$112, MATCH(D8133, 'Appendix 1 - Team Data'!$B$12:$B$112,0),4)</f>
        <v>50</v>
      </c>
      <c r="J8133" s="25">
        <f t="shared" si="127"/>
        <v>1</v>
      </c>
    </row>
    <row r="8134" spans="2:10">
      <c r="B8134" s="3">
        <v>40328</v>
      </c>
      <c r="C8134" s="10" t="s">
        <v>261</v>
      </c>
      <c r="D8134" s="10" t="s">
        <v>43</v>
      </c>
      <c r="E8134" s="25">
        <v>1</v>
      </c>
      <c r="F8134" s="25">
        <v>0</v>
      </c>
      <c r="G8134" s="10" t="s">
        <v>288</v>
      </c>
      <c r="H8134" s="25">
        <f>INDEX('Appendix 1 - Team Data'!$B$12:$R$112, MATCH(C8134, 'Appendix 1 - Team Data'!$B$12:$B$112,0),4)</f>
        <v>10</v>
      </c>
      <c r="I8134" s="25">
        <f>INDEX('Appendix 1 - Team Data'!$B$12:$R$112, MATCH(D8134, 'Appendix 1 - Team Data'!$B$12:$B$112,0),4)</f>
        <v>70</v>
      </c>
      <c r="J8134" s="25">
        <f t="shared" si="127"/>
        <v>1</v>
      </c>
    </row>
    <row r="8135" spans="2:10">
      <c r="B8135" s="3">
        <v>40328</v>
      </c>
      <c r="C8135" s="10" t="s">
        <v>213</v>
      </c>
      <c r="D8135" s="10" t="s">
        <v>229</v>
      </c>
      <c r="E8135" s="25">
        <v>1</v>
      </c>
      <c r="F8135" s="25">
        <v>0</v>
      </c>
      <c r="G8135" s="10" t="s">
        <v>288</v>
      </c>
      <c r="H8135" s="25">
        <f>INDEX('Appendix 1 - Team Data'!$B$12:$R$112, MATCH(C8135, 'Appendix 1 - Team Data'!$B$12:$B$112,0),4)</f>
        <v>80</v>
      </c>
      <c r="I8135" s="25">
        <f>INDEX('Appendix 1 - Team Data'!$B$12:$R$112, MATCH(D8135, 'Appendix 1 - Team Data'!$B$12:$B$112,0),4)</f>
        <v>50</v>
      </c>
      <c r="J8135" s="25">
        <f t="shared" si="127"/>
        <v>1</v>
      </c>
    </row>
    <row r="8136" spans="2:10">
      <c r="B8136" s="3">
        <v>40328</v>
      </c>
      <c r="C8136" s="10" t="s">
        <v>53</v>
      </c>
      <c r="D8136" s="10" t="s">
        <v>48</v>
      </c>
      <c r="E8136" s="25">
        <v>1</v>
      </c>
      <c r="F8136" s="25">
        <v>2</v>
      </c>
      <c r="G8136" s="10" t="s">
        <v>288</v>
      </c>
      <c r="H8136" s="25">
        <f>INDEX('Appendix 1 - Team Data'!$B$12:$R$112, MATCH(C8136, 'Appendix 1 - Team Data'!$B$12:$B$112,0),4)</f>
        <v>50</v>
      </c>
      <c r="I8136" s="25">
        <f>INDEX('Appendix 1 - Team Data'!$B$12:$R$112, MATCH(D8136, 'Appendix 1 - Team Data'!$B$12:$B$112,0),4)</f>
        <v>90</v>
      </c>
      <c r="J8136" s="25">
        <f t="shared" si="127"/>
        <v>1</v>
      </c>
    </row>
    <row r="8137" spans="2:10">
      <c r="B8137" s="3">
        <v>40330</v>
      </c>
      <c r="C8137" s="10" t="s">
        <v>26</v>
      </c>
      <c r="D8137" s="10" t="s">
        <v>28</v>
      </c>
      <c r="E8137" s="25">
        <v>1</v>
      </c>
      <c r="F8137" s="25">
        <v>0</v>
      </c>
      <c r="G8137" s="10" t="s">
        <v>288</v>
      </c>
      <c r="H8137" s="25">
        <f>INDEX('Appendix 1 - Team Data'!$B$12:$R$112, MATCH(C8137, 'Appendix 1 - Team Data'!$B$12:$B$112,0),4)</f>
        <v>60</v>
      </c>
      <c r="I8137" s="25">
        <f>INDEX('Appendix 1 - Team Data'!$B$12:$R$112, MATCH(D8137, 'Appendix 1 - Team Data'!$B$12:$B$112,0),4)</f>
        <v>80</v>
      </c>
      <c r="J8137" s="25">
        <f t="shared" si="127"/>
        <v>1</v>
      </c>
    </row>
    <row r="8138" spans="2:10">
      <c r="B8138" s="3">
        <v>40330</v>
      </c>
      <c r="C8138" s="10" t="s">
        <v>36</v>
      </c>
      <c r="D8138" s="10" t="s">
        <v>37</v>
      </c>
      <c r="E8138" s="25">
        <v>0</v>
      </c>
      <c r="F8138" s="25">
        <v>1</v>
      </c>
      <c r="G8138" s="10" t="s">
        <v>288</v>
      </c>
      <c r="H8138" s="25">
        <f>INDEX('Appendix 1 - Team Data'!$B$12:$R$112, MATCH(C8138, 'Appendix 1 - Team Data'!$B$12:$B$112,0),4)</f>
        <v>80</v>
      </c>
      <c r="I8138" s="25">
        <f>INDEX('Appendix 1 - Team Data'!$B$12:$R$112, MATCH(D8138, 'Appendix 1 - Team Data'!$B$12:$B$112,0),4)</f>
        <v>60</v>
      </c>
      <c r="J8138" s="25">
        <f t="shared" si="127"/>
        <v>1</v>
      </c>
    </row>
    <row r="8139" spans="2:10">
      <c r="B8139" s="3">
        <v>40331</v>
      </c>
      <c r="C8139" s="10" t="s">
        <v>261</v>
      </c>
      <c r="D8139" s="10" t="s">
        <v>42</v>
      </c>
      <c r="E8139" s="25">
        <v>0</v>
      </c>
      <c r="F8139" s="25">
        <v>1</v>
      </c>
      <c r="G8139" s="10" t="s">
        <v>288</v>
      </c>
      <c r="H8139" s="25">
        <f>INDEX('Appendix 1 - Team Data'!$B$12:$R$112, MATCH(C8139, 'Appendix 1 - Team Data'!$B$12:$B$112,0),4)</f>
        <v>10</v>
      </c>
      <c r="I8139" s="25">
        <f>INDEX('Appendix 1 - Team Data'!$B$12:$R$112, MATCH(D8139, 'Appendix 1 - Team Data'!$B$12:$B$112,0),4)</f>
        <v>80</v>
      </c>
      <c r="J8139" s="25">
        <f t="shared" si="127"/>
        <v>1</v>
      </c>
    </row>
    <row r="8140" spans="2:10">
      <c r="B8140" s="3">
        <v>40331</v>
      </c>
      <c r="C8140" s="10" t="s">
        <v>246</v>
      </c>
      <c r="D8140" s="10" t="s">
        <v>219</v>
      </c>
      <c r="E8140" s="25">
        <v>0</v>
      </c>
      <c r="F8140" s="25">
        <v>1</v>
      </c>
      <c r="G8140" s="10" t="s">
        <v>288</v>
      </c>
      <c r="H8140" s="25">
        <f>INDEX('Appendix 1 - Team Data'!$B$12:$R$112, MATCH(C8140, 'Appendix 1 - Team Data'!$B$12:$B$112,0),4)</f>
        <v>30</v>
      </c>
      <c r="I8140" s="25">
        <f>INDEX('Appendix 1 - Team Data'!$B$12:$R$112, MATCH(D8140, 'Appendix 1 - Team Data'!$B$12:$B$112,0),4)</f>
        <v>60</v>
      </c>
      <c r="J8140" s="25">
        <f t="shared" si="127"/>
        <v>1</v>
      </c>
    </row>
    <row r="8141" spans="2:10">
      <c r="B8141" s="3">
        <v>40331</v>
      </c>
      <c r="C8141" s="10" t="s">
        <v>228</v>
      </c>
      <c r="D8141" s="10" t="s">
        <v>256</v>
      </c>
      <c r="E8141" s="25">
        <v>0</v>
      </c>
      <c r="F8141" s="25">
        <v>1</v>
      </c>
      <c r="G8141" s="10" t="s">
        <v>288</v>
      </c>
      <c r="H8141" s="25">
        <f>INDEX('Appendix 1 - Team Data'!$B$12:$R$112, MATCH(C8141, 'Appendix 1 - Team Data'!$B$12:$B$112,0),4)</f>
        <v>50</v>
      </c>
      <c r="I8141" s="25">
        <f>INDEX('Appendix 1 - Team Data'!$B$12:$R$112, MATCH(D8141, 'Appendix 1 - Team Data'!$B$12:$B$112,0),4)</f>
        <v>20</v>
      </c>
      <c r="J8141" s="25">
        <f t="shared" si="127"/>
        <v>1</v>
      </c>
    </row>
    <row r="8142" spans="2:10">
      <c r="B8142" s="3">
        <v>40332</v>
      </c>
      <c r="C8142" s="10" t="s">
        <v>211</v>
      </c>
      <c r="D8142" s="10" t="s">
        <v>41</v>
      </c>
      <c r="E8142" s="25">
        <v>1</v>
      </c>
      <c r="F8142" s="25">
        <v>2</v>
      </c>
      <c r="G8142" s="10" t="s">
        <v>288</v>
      </c>
      <c r="H8142" s="25">
        <f>INDEX('Appendix 1 - Team Data'!$B$12:$R$112, MATCH(C8142, 'Appendix 1 - Team Data'!$B$12:$B$112,0),4)</f>
        <v>90</v>
      </c>
      <c r="I8142" s="25">
        <f>INDEX('Appendix 1 - Team Data'!$B$12:$R$112, MATCH(D8142, 'Appendix 1 - Team Data'!$B$12:$B$112,0),4)</f>
        <v>80</v>
      </c>
      <c r="J8142" s="25">
        <f t="shared" si="127"/>
        <v>1</v>
      </c>
    </row>
    <row r="8143" spans="2:10">
      <c r="B8143" s="3">
        <v>40332</v>
      </c>
      <c r="C8143" s="10" t="s">
        <v>21</v>
      </c>
      <c r="D8143" s="10" t="s">
        <v>43</v>
      </c>
      <c r="E8143" s="25">
        <v>1</v>
      </c>
      <c r="F8143" s="25">
        <v>0</v>
      </c>
      <c r="G8143" s="10" t="s">
        <v>288</v>
      </c>
      <c r="H8143" s="25">
        <f>INDEX('Appendix 1 - Team Data'!$B$12:$R$112, MATCH(C8143, 'Appendix 1 - Team Data'!$B$12:$B$112,0),4)</f>
        <v>90</v>
      </c>
      <c r="I8143" s="25">
        <f>INDEX('Appendix 1 - Team Data'!$B$12:$R$112, MATCH(D8143, 'Appendix 1 - Team Data'!$B$12:$B$112,0),4)</f>
        <v>70</v>
      </c>
      <c r="J8143" s="25">
        <f t="shared" si="127"/>
        <v>1</v>
      </c>
    </row>
    <row r="8144" spans="2:10">
      <c r="B8144" s="3">
        <v>40333</v>
      </c>
      <c r="C8144" s="10" t="s">
        <v>25</v>
      </c>
      <c r="D8144" s="10" t="s">
        <v>248</v>
      </c>
      <c r="E8144" s="25">
        <v>0</v>
      </c>
      <c r="F8144" s="25">
        <v>1</v>
      </c>
      <c r="G8144" s="10" t="s">
        <v>288</v>
      </c>
      <c r="H8144" s="25">
        <f>INDEX('Appendix 1 - Team Data'!$B$12:$R$112, MATCH(C8144, 'Appendix 1 - Team Data'!$B$12:$B$112,0),4)</f>
        <v>90</v>
      </c>
      <c r="I8144" s="25">
        <f>INDEX('Appendix 1 - Team Data'!$B$12:$R$112, MATCH(D8144, 'Appendix 1 - Team Data'!$B$12:$B$112,0),4)</f>
        <v>30</v>
      </c>
      <c r="J8144" s="25">
        <f t="shared" si="127"/>
        <v>1</v>
      </c>
    </row>
    <row r="8145" spans="2:10">
      <c r="B8145" s="3">
        <v>40334</v>
      </c>
      <c r="C8145" s="10" t="s">
        <v>251</v>
      </c>
      <c r="D8145" s="10" t="s">
        <v>249</v>
      </c>
      <c r="E8145" s="25">
        <v>1</v>
      </c>
      <c r="F8145" s="25">
        <v>0</v>
      </c>
      <c r="G8145" s="10" t="s">
        <v>288</v>
      </c>
      <c r="H8145" s="25">
        <f>INDEX('Appendix 1 - Team Data'!$B$12:$R$112, MATCH(C8145, 'Appendix 1 - Team Data'!$B$12:$B$112,0),4)</f>
        <v>20</v>
      </c>
      <c r="I8145" s="25">
        <f>INDEX('Appendix 1 - Team Data'!$B$12:$R$112, MATCH(D8145, 'Appendix 1 - Team Data'!$B$12:$B$112,0),4)</f>
        <v>20</v>
      </c>
      <c r="J8145" s="25">
        <f t="shared" si="127"/>
        <v>1</v>
      </c>
    </row>
    <row r="8146" spans="2:10">
      <c r="B8146" s="3">
        <v>40334</v>
      </c>
      <c r="C8146" s="10" t="s">
        <v>38</v>
      </c>
      <c r="D8146" s="10" t="s">
        <v>231</v>
      </c>
      <c r="E8146" s="25">
        <v>4</v>
      </c>
      <c r="F8146" s="25">
        <v>3</v>
      </c>
      <c r="G8146" s="10" t="s">
        <v>288</v>
      </c>
      <c r="H8146" s="25">
        <f>INDEX('Appendix 1 - Team Data'!$B$12:$R$112, MATCH(C8146, 'Appendix 1 - Team Data'!$B$12:$B$112,0),4)</f>
        <v>70</v>
      </c>
      <c r="I8146" s="25">
        <f>INDEX('Appendix 1 - Team Data'!$B$12:$R$112, MATCH(D8146, 'Appendix 1 - Team Data'!$B$12:$B$112,0),4)</f>
        <v>40</v>
      </c>
      <c r="J8146" s="25">
        <f t="shared" si="127"/>
        <v>1</v>
      </c>
    </row>
    <row r="8147" spans="2:10">
      <c r="B8147" s="3">
        <v>40334</v>
      </c>
      <c r="C8147" s="10" t="s">
        <v>250</v>
      </c>
      <c r="D8147" s="10" t="s">
        <v>28</v>
      </c>
      <c r="E8147" s="25">
        <v>1</v>
      </c>
      <c r="F8147" s="25">
        <v>0</v>
      </c>
      <c r="G8147" s="10" t="s">
        <v>288</v>
      </c>
      <c r="H8147" s="25">
        <f>INDEX('Appendix 1 - Team Data'!$B$12:$R$112, MATCH(C8147, 'Appendix 1 - Team Data'!$B$12:$B$112,0),4)</f>
        <v>20</v>
      </c>
      <c r="I8147" s="25">
        <f>INDEX('Appendix 1 - Team Data'!$B$12:$R$112, MATCH(D8147, 'Appendix 1 - Team Data'!$B$12:$B$112,0),4)</f>
        <v>80</v>
      </c>
      <c r="J8147" s="25">
        <f t="shared" si="127"/>
        <v>1</v>
      </c>
    </row>
    <row r="8148" spans="2:10">
      <c r="B8148" s="3">
        <v>40341</v>
      </c>
      <c r="C8148" s="10" t="s">
        <v>30</v>
      </c>
      <c r="D8148" s="10" t="s">
        <v>33</v>
      </c>
      <c r="E8148" s="25">
        <v>1</v>
      </c>
      <c r="F8148" s="25">
        <v>0</v>
      </c>
      <c r="G8148" s="10" t="s">
        <v>286</v>
      </c>
      <c r="H8148" s="25">
        <f>INDEX('Appendix 1 - Team Data'!$B$12:$R$112, MATCH(C8148, 'Appendix 1 - Team Data'!$B$12:$B$112,0),4)</f>
        <v>90</v>
      </c>
      <c r="I8148" s="25">
        <f>INDEX('Appendix 1 - Team Data'!$B$12:$R$112, MATCH(D8148, 'Appendix 1 - Team Data'!$B$12:$B$112,0),4)</f>
        <v>50</v>
      </c>
      <c r="J8148" s="25">
        <f t="shared" si="127"/>
        <v>1</v>
      </c>
    </row>
    <row r="8149" spans="2:10">
      <c r="B8149" s="3">
        <v>40342</v>
      </c>
      <c r="C8149" s="10" t="s">
        <v>251</v>
      </c>
      <c r="D8149" s="10" t="s">
        <v>232</v>
      </c>
      <c r="E8149" s="25">
        <v>0</v>
      </c>
      <c r="F8149" s="25">
        <v>1</v>
      </c>
      <c r="G8149" s="10" t="s">
        <v>286</v>
      </c>
      <c r="H8149" s="25">
        <f>INDEX('Appendix 1 - Team Data'!$B$12:$R$112, MATCH(C8149, 'Appendix 1 - Team Data'!$B$12:$B$112,0),4)</f>
        <v>20</v>
      </c>
      <c r="I8149" s="25">
        <f>INDEX('Appendix 1 - Team Data'!$B$12:$R$112, MATCH(D8149, 'Appendix 1 - Team Data'!$B$12:$B$112,0),4)</f>
        <v>40</v>
      </c>
      <c r="J8149" s="25">
        <f t="shared" ref="J8149:J8212" si="128">ABS(F8149-E8149)</f>
        <v>1</v>
      </c>
    </row>
    <row r="8150" spans="2:10">
      <c r="B8150" s="3">
        <v>40342</v>
      </c>
      <c r="C8150" s="10" t="s">
        <v>38</v>
      </c>
      <c r="D8150" s="10" t="s">
        <v>234</v>
      </c>
      <c r="E8150" s="25">
        <v>0</v>
      </c>
      <c r="F8150" s="25">
        <v>1</v>
      </c>
      <c r="G8150" s="10" t="s">
        <v>286</v>
      </c>
      <c r="H8150" s="25">
        <f>INDEX('Appendix 1 - Team Data'!$B$12:$R$112, MATCH(C8150, 'Appendix 1 - Team Data'!$B$12:$B$112,0),4)</f>
        <v>70</v>
      </c>
      <c r="I8150" s="25">
        <f>INDEX('Appendix 1 - Team Data'!$B$12:$R$112, MATCH(D8150, 'Appendix 1 - Team Data'!$B$12:$B$112,0),4)</f>
        <v>40</v>
      </c>
      <c r="J8150" s="25">
        <f t="shared" si="128"/>
        <v>1</v>
      </c>
    </row>
    <row r="8151" spans="2:10">
      <c r="B8151" s="3">
        <v>40343</v>
      </c>
      <c r="C8151" s="10" t="s">
        <v>53</v>
      </c>
      <c r="D8151" s="10" t="s">
        <v>231</v>
      </c>
      <c r="E8151" s="25">
        <v>1</v>
      </c>
      <c r="F8151" s="25">
        <v>0</v>
      </c>
      <c r="G8151" s="10" t="s">
        <v>286</v>
      </c>
      <c r="H8151" s="25">
        <f>INDEX('Appendix 1 - Team Data'!$B$12:$R$112, MATCH(C8151, 'Appendix 1 - Team Data'!$B$12:$B$112,0),4)</f>
        <v>50</v>
      </c>
      <c r="I8151" s="25">
        <f>INDEX('Appendix 1 - Team Data'!$B$12:$R$112, MATCH(D8151, 'Appendix 1 - Team Data'!$B$12:$B$112,0),4)</f>
        <v>40</v>
      </c>
      <c r="J8151" s="25">
        <f t="shared" si="128"/>
        <v>1</v>
      </c>
    </row>
    <row r="8152" spans="2:10">
      <c r="B8152" s="3">
        <v>40345</v>
      </c>
      <c r="C8152" s="10" t="s">
        <v>237</v>
      </c>
      <c r="D8152" s="10" t="s">
        <v>213</v>
      </c>
      <c r="E8152" s="25">
        <v>0</v>
      </c>
      <c r="F8152" s="25">
        <v>1</v>
      </c>
      <c r="G8152" s="10" t="s">
        <v>286</v>
      </c>
      <c r="H8152" s="25">
        <f>INDEX('Appendix 1 - Team Data'!$B$12:$R$112, MATCH(C8152, 'Appendix 1 - Team Data'!$B$12:$B$112,0),4)</f>
        <v>40</v>
      </c>
      <c r="I8152" s="25">
        <f>INDEX('Appendix 1 - Team Data'!$B$12:$R$112, MATCH(D8152, 'Appendix 1 - Team Data'!$B$12:$B$112,0),4)</f>
        <v>80</v>
      </c>
      <c r="J8152" s="25">
        <f t="shared" si="128"/>
        <v>1</v>
      </c>
    </row>
    <row r="8153" spans="2:10">
      <c r="B8153" s="3">
        <v>40345</v>
      </c>
      <c r="C8153" s="10" t="s">
        <v>21</v>
      </c>
      <c r="D8153" s="10" t="s">
        <v>36</v>
      </c>
      <c r="E8153" s="25">
        <v>0</v>
      </c>
      <c r="F8153" s="25">
        <v>1</v>
      </c>
      <c r="G8153" s="10" t="s">
        <v>286</v>
      </c>
      <c r="H8153" s="25">
        <f>INDEX('Appendix 1 - Team Data'!$B$12:$R$112, MATCH(C8153, 'Appendix 1 - Team Data'!$B$12:$B$112,0),4)</f>
        <v>90</v>
      </c>
      <c r="I8153" s="25">
        <f>INDEX('Appendix 1 - Team Data'!$B$12:$R$112, MATCH(D8153, 'Appendix 1 - Team Data'!$B$12:$B$112,0),4)</f>
        <v>80</v>
      </c>
      <c r="J8153" s="25">
        <f t="shared" si="128"/>
        <v>1</v>
      </c>
    </row>
    <row r="8154" spans="2:10">
      <c r="B8154" s="3">
        <v>40346</v>
      </c>
      <c r="C8154" s="10" t="s">
        <v>230</v>
      </c>
      <c r="D8154" s="10" t="s">
        <v>33</v>
      </c>
      <c r="E8154" s="25">
        <v>2</v>
      </c>
      <c r="F8154" s="25">
        <v>1</v>
      </c>
      <c r="G8154" s="10" t="s">
        <v>286</v>
      </c>
      <c r="H8154" s="25">
        <f>INDEX('Appendix 1 - Team Data'!$B$12:$R$112, MATCH(C8154, 'Appendix 1 - Team Data'!$B$12:$B$112,0),4)</f>
        <v>50</v>
      </c>
      <c r="I8154" s="25">
        <f>INDEX('Appendix 1 - Team Data'!$B$12:$R$112, MATCH(D8154, 'Appendix 1 - Team Data'!$B$12:$B$112,0),4)</f>
        <v>50</v>
      </c>
      <c r="J8154" s="25">
        <f t="shared" si="128"/>
        <v>1</v>
      </c>
    </row>
    <row r="8155" spans="2:10">
      <c r="B8155" s="3">
        <v>40347</v>
      </c>
      <c r="C8155" s="10" t="s">
        <v>40</v>
      </c>
      <c r="D8155" s="10" t="s">
        <v>38</v>
      </c>
      <c r="E8155" s="25">
        <v>0</v>
      </c>
      <c r="F8155" s="25">
        <v>1</v>
      </c>
      <c r="G8155" s="10" t="s">
        <v>286</v>
      </c>
      <c r="H8155" s="25">
        <f>INDEX('Appendix 1 - Team Data'!$B$12:$R$112, MATCH(C8155, 'Appendix 1 - Team Data'!$B$12:$B$112,0),4)</f>
        <v>90</v>
      </c>
      <c r="I8155" s="25">
        <f>INDEX('Appendix 1 - Team Data'!$B$12:$R$112, MATCH(D8155, 'Appendix 1 - Team Data'!$B$12:$B$112,0),4)</f>
        <v>70</v>
      </c>
      <c r="J8155" s="25">
        <f t="shared" si="128"/>
        <v>1</v>
      </c>
    </row>
    <row r="8156" spans="2:10">
      <c r="B8156" s="3">
        <v>40348</v>
      </c>
      <c r="C8156" s="10" t="s">
        <v>231</v>
      </c>
      <c r="D8156" s="10" t="s">
        <v>28</v>
      </c>
      <c r="E8156" s="25">
        <v>1</v>
      </c>
      <c r="F8156" s="25">
        <v>2</v>
      </c>
      <c r="G8156" s="10" t="s">
        <v>286</v>
      </c>
      <c r="H8156" s="25">
        <f>INDEX('Appendix 1 - Team Data'!$B$12:$R$112, MATCH(C8156, 'Appendix 1 - Team Data'!$B$12:$B$112,0),4)</f>
        <v>40</v>
      </c>
      <c r="I8156" s="25">
        <f>INDEX('Appendix 1 - Team Data'!$B$12:$R$112, MATCH(D8156, 'Appendix 1 - Team Data'!$B$12:$B$112,0),4)</f>
        <v>80</v>
      </c>
      <c r="J8156" s="25">
        <f t="shared" si="128"/>
        <v>1</v>
      </c>
    </row>
    <row r="8157" spans="2:10">
      <c r="B8157" s="3">
        <v>40348</v>
      </c>
      <c r="C8157" s="10" t="s">
        <v>212</v>
      </c>
      <c r="D8157" s="10" t="s">
        <v>53</v>
      </c>
      <c r="E8157" s="25">
        <v>1</v>
      </c>
      <c r="F8157" s="25">
        <v>0</v>
      </c>
      <c r="G8157" s="10" t="s">
        <v>286</v>
      </c>
      <c r="H8157" s="25">
        <f>INDEX('Appendix 1 - Team Data'!$B$12:$R$112, MATCH(C8157, 'Appendix 1 - Team Data'!$B$12:$B$112,0),4)</f>
        <v>80</v>
      </c>
      <c r="I8157" s="25">
        <f>INDEX('Appendix 1 - Team Data'!$B$12:$R$112, MATCH(D8157, 'Appendix 1 - Team Data'!$B$12:$B$112,0),4)</f>
        <v>50</v>
      </c>
      <c r="J8157" s="25">
        <f t="shared" si="128"/>
        <v>1</v>
      </c>
    </row>
    <row r="8158" spans="2:10">
      <c r="B8158" s="3">
        <v>40350</v>
      </c>
      <c r="C8158" s="10" t="s">
        <v>213</v>
      </c>
      <c r="D8158" s="10" t="s">
        <v>36</v>
      </c>
      <c r="E8158" s="25">
        <v>1</v>
      </c>
      <c r="F8158" s="25">
        <v>0</v>
      </c>
      <c r="G8158" s="10" t="s">
        <v>286</v>
      </c>
      <c r="H8158" s="25">
        <f>INDEX('Appendix 1 - Team Data'!$B$12:$R$112, MATCH(C8158, 'Appendix 1 - Team Data'!$B$12:$B$112,0),4)</f>
        <v>80</v>
      </c>
      <c r="I8158" s="25">
        <f>INDEX('Appendix 1 - Team Data'!$B$12:$R$112, MATCH(D8158, 'Appendix 1 - Team Data'!$B$12:$B$112,0),4)</f>
        <v>80</v>
      </c>
      <c r="J8158" s="25">
        <f t="shared" si="128"/>
        <v>1</v>
      </c>
    </row>
    <row r="8159" spans="2:10">
      <c r="B8159" s="3">
        <v>40351</v>
      </c>
      <c r="C8159" s="10" t="s">
        <v>25</v>
      </c>
      <c r="D8159" s="10" t="s">
        <v>250</v>
      </c>
      <c r="E8159" s="25">
        <v>1</v>
      </c>
      <c r="F8159" s="25">
        <v>2</v>
      </c>
      <c r="G8159" s="10" t="s">
        <v>286</v>
      </c>
      <c r="H8159" s="25">
        <f>INDEX('Appendix 1 - Team Data'!$B$12:$R$112, MATCH(C8159, 'Appendix 1 - Team Data'!$B$12:$B$112,0),4)</f>
        <v>90</v>
      </c>
      <c r="I8159" s="25">
        <f>INDEX('Appendix 1 - Team Data'!$B$12:$R$112, MATCH(D8159, 'Appendix 1 - Team Data'!$B$12:$B$112,0),4)</f>
        <v>20</v>
      </c>
      <c r="J8159" s="25">
        <f t="shared" si="128"/>
        <v>1</v>
      </c>
    </row>
    <row r="8160" spans="2:10">
      <c r="B8160" s="3">
        <v>40351</v>
      </c>
      <c r="C8160" s="10" t="s">
        <v>41</v>
      </c>
      <c r="D8160" s="10" t="s">
        <v>18</v>
      </c>
      <c r="E8160" s="25">
        <v>0</v>
      </c>
      <c r="F8160" s="25">
        <v>1</v>
      </c>
      <c r="G8160" s="10" t="s">
        <v>286</v>
      </c>
      <c r="H8160" s="25">
        <f>INDEX('Appendix 1 - Team Data'!$B$12:$R$112, MATCH(C8160, 'Appendix 1 - Team Data'!$B$12:$B$112,0),4)</f>
        <v>80</v>
      </c>
      <c r="I8160" s="25">
        <f>INDEX('Appendix 1 - Team Data'!$B$12:$R$112, MATCH(D8160, 'Appendix 1 - Team Data'!$B$12:$B$112,0),4)</f>
        <v>80</v>
      </c>
      <c r="J8160" s="25">
        <f t="shared" si="128"/>
        <v>1</v>
      </c>
    </row>
    <row r="8161" spans="2:10">
      <c r="B8161" s="3">
        <v>40352</v>
      </c>
      <c r="C8161" s="10" t="s">
        <v>26</v>
      </c>
      <c r="D8161" s="10" t="s">
        <v>38</v>
      </c>
      <c r="E8161" s="25">
        <v>2</v>
      </c>
      <c r="F8161" s="25">
        <v>1</v>
      </c>
      <c r="G8161" s="10" t="s">
        <v>286</v>
      </c>
      <c r="H8161" s="25">
        <f>INDEX('Appendix 1 - Team Data'!$B$12:$R$112, MATCH(C8161, 'Appendix 1 - Team Data'!$B$12:$B$112,0),4)</f>
        <v>60</v>
      </c>
      <c r="I8161" s="25">
        <f>INDEX('Appendix 1 - Team Data'!$B$12:$R$112, MATCH(D8161, 'Appendix 1 - Team Data'!$B$12:$B$112,0),4)</f>
        <v>70</v>
      </c>
      <c r="J8161" s="25">
        <f t="shared" si="128"/>
        <v>1</v>
      </c>
    </row>
    <row r="8162" spans="2:10">
      <c r="B8162" s="3">
        <v>40352</v>
      </c>
      <c r="C8162" s="10" t="s">
        <v>234</v>
      </c>
      <c r="D8162" s="10" t="s">
        <v>40</v>
      </c>
      <c r="E8162" s="25">
        <v>0</v>
      </c>
      <c r="F8162" s="25">
        <v>1</v>
      </c>
      <c r="G8162" s="10" t="s">
        <v>286</v>
      </c>
      <c r="H8162" s="25">
        <f>INDEX('Appendix 1 - Team Data'!$B$12:$R$112, MATCH(C8162, 'Appendix 1 - Team Data'!$B$12:$B$112,0),4)</f>
        <v>40</v>
      </c>
      <c r="I8162" s="25">
        <f>INDEX('Appendix 1 - Team Data'!$B$12:$R$112, MATCH(D8162, 'Appendix 1 - Team Data'!$B$12:$B$112,0),4)</f>
        <v>90</v>
      </c>
      <c r="J8162" s="25">
        <f t="shared" si="128"/>
        <v>1</v>
      </c>
    </row>
    <row r="8163" spans="2:10">
      <c r="B8163" s="3">
        <v>40352</v>
      </c>
      <c r="C8163" s="10" t="s">
        <v>232</v>
      </c>
      <c r="D8163" s="10" t="s">
        <v>48</v>
      </c>
      <c r="E8163" s="25">
        <v>0</v>
      </c>
      <c r="F8163" s="25">
        <v>1</v>
      </c>
      <c r="G8163" s="10" t="s">
        <v>286</v>
      </c>
      <c r="H8163" s="25">
        <f>INDEX('Appendix 1 - Team Data'!$B$12:$R$112, MATCH(C8163, 'Appendix 1 - Team Data'!$B$12:$B$112,0),4)</f>
        <v>40</v>
      </c>
      <c r="I8163" s="25">
        <f>INDEX('Appendix 1 - Team Data'!$B$12:$R$112, MATCH(D8163, 'Appendix 1 - Team Data'!$B$12:$B$112,0),4)</f>
        <v>90</v>
      </c>
      <c r="J8163" s="25">
        <f t="shared" si="128"/>
        <v>1</v>
      </c>
    </row>
    <row r="8164" spans="2:10">
      <c r="B8164" s="3">
        <v>40353</v>
      </c>
      <c r="C8164" s="10" t="s">
        <v>231</v>
      </c>
      <c r="D8164" s="10" t="s">
        <v>212</v>
      </c>
      <c r="E8164" s="25">
        <v>1</v>
      </c>
      <c r="F8164" s="25">
        <v>2</v>
      </c>
      <c r="G8164" s="10" t="s">
        <v>286</v>
      </c>
      <c r="H8164" s="25">
        <f>INDEX('Appendix 1 - Team Data'!$B$12:$R$112, MATCH(C8164, 'Appendix 1 - Team Data'!$B$12:$B$112,0),4)</f>
        <v>40</v>
      </c>
      <c r="I8164" s="25">
        <f>INDEX('Appendix 1 - Team Data'!$B$12:$R$112, MATCH(D8164, 'Appendix 1 - Team Data'!$B$12:$B$112,0),4)</f>
        <v>80</v>
      </c>
      <c r="J8164" s="25">
        <f t="shared" si="128"/>
        <v>1</v>
      </c>
    </row>
    <row r="8165" spans="2:10">
      <c r="B8165" s="3">
        <v>40353</v>
      </c>
      <c r="C8165" s="10" t="s">
        <v>216</v>
      </c>
      <c r="D8165" s="10" t="s">
        <v>211</v>
      </c>
      <c r="E8165" s="25">
        <v>3</v>
      </c>
      <c r="F8165" s="25">
        <v>2</v>
      </c>
      <c r="G8165" s="10" t="s">
        <v>286</v>
      </c>
      <c r="H8165" s="25">
        <f>INDEX('Appendix 1 - Team Data'!$B$12:$R$112, MATCH(C8165, 'Appendix 1 - Team Data'!$B$12:$B$112,0),4)</f>
        <v>70</v>
      </c>
      <c r="I8165" s="25">
        <f>INDEX('Appendix 1 - Team Data'!$B$12:$R$112, MATCH(D8165, 'Appendix 1 - Team Data'!$B$12:$B$112,0),4)</f>
        <v>90</v>
      </c>
      <c r="J8165" s="25">
        <f t="shared" si="128"/>
        <v>1</v>
      </c>
    </row>
    <row r="8166" spans="2:10">
      <c r="B8166" s="3">
        <v>40354</v>
      </c>
      <c r="C8166" s="10" t="s">
        <v>213</v>
      </c>
      <c r="D8166" s="10" t="s">
        <v>21</v>
      </c>
      <c r="E8166" s="25">
        <v>1</v>
      </c>
      <c r="F8166" s="25">
        <v>2</v>
      </c>
      <c r="G8166" s="10" t="s">
        <v>286</v>
      </c>
      <c r="H8166" s="25">
        <f>INDEX('Appendix 1 - Team Data'!$B$12:$R$112, MATCH(C8166, 'Appendix 1 - Team Data'!$B$12:$B$112,0),4)</f>
        <v>80</v>
      </c>
      <c r="I8166" s="25">
        <f>INDEX('Appendix 1 - Team Data'!$B$12:$R$112, MATCH(D8166, 'Appendix 1 - Team Data'!$B$12:$B$112,0),4)</f>
        <v>90</v>
      </c>
      <c r="J8166" s="25">
        <f t="shared" si="128"/>
        <v>1</v>
      </c>
    </row>
    <row r="8167" spans="2:10">
      <c r="B8167" s="3">
        <v>40355</v>
      </c>
      <c r="C8167" s="10" t="s">
        <v>18</v>
      </c>
      <c r="D8167" s="10" t="s">
        <v>43</v>
      </c>
      <c r="E8167" s="25">
        <v>2</v>
      </c>
      <c r="F8167" s="25">
        <v>1</v>
      </c>
      <c r="G8167" s="10" t="s">
        <v>286</v>
      </c>
      <c r="H8167" s="25">
        <f>INDEX('Appendix 1 - Team Data'!$B$12:$R$112, MATCH(C8167, 'Appendix 1 - Team Data'!$B$12:$B$112,0),4)</f>
        <v>80</v>
      </c>
      <c r="I8167" s="25">
        <f>INDEX('Appendix 1 - Team Data'!$B$12:$R$112, MATCH(D8167, 'Appendix 1 - Team Data'!$B$12:$B$112,0),4)</f>
        <v>70</v>
      </c>
      <c r="J8167" s="25">
        <f t="shared" si="128"/>
        <v>1</v>
      </c>
    </row>
    <row r="8168" spans="2:10">
      <c r="B8168" s="3">
        <v>40357</v>
      </c>
      <c r="C8168" s="10" t="s">
        <v>212</v>
      </c>
      <c r="D8168" s="10" t="s">
        <v>216</v>
      </c>
      <c r="E8168" s="25">
        <v>2</v>
      </c>
      <c r="F8168" s="25">
        <v>1</v>
      </c>
      <c r="G8168" s="10" t="s">
        <v>286</v>
      </c>
      <c r="H8168" s="25">
        <f>INDEX('Appendix 1 - Team Data'!$B$12:$R$112, MATCH(C8168, 'Appendix 1 - Team Data'!$B$12:$B$112,0),4)</f>
        <v>80</v>
      </c>
      <c r="I8168" s="25">
        <f>INDEX('Appendix 1 - Team Data'!$B$12:$R$112, MATCH(D8168, 'Appendix 1 - Team Data'!$B$12:$B$112,0),4)</f>
        <v>70</v>
      </c>
      <c r="J8168" s="25">
        <f t="shared" si="128"/>
        <v>1</v>
      </c>
    </row>
    <row r="8169" spans="2:10">
      <c r="B8169" s="3">
        <v>40358</v>
      </c>
      <c r="C8169" s="10" t="s">
        <v>21</v>
      </c>
      <c r="D8169" s="10" t="s">
        <v>20</v>
      </c>
      <c r="E8169" s="25">
        <v>1</v>
      </c>
      <c r="F8169" s="25">
        <v>0</v>
      </c>
      <c r="G8169" s="10" t="s">
        <v>286</v>
      </c>
      <c r="H8169" s="25">
        <f>INDEX('Appendix 1 - Team Data'!$B$12:$R$112, MATCH(C8169, 'Appendix 1 - Team Data'!$B$12:$B$112,0),4)</f>
        <v>90</v>
      </c>
      <c r="I8169" s="25">
        <f>INDEX('Appendix 1 - Team Data'!$B$12:$R$112, MATCH(D8169, 'Appendix 1 - Team Data'!$B$12:$B$112,0),4)</f>
        <v>90</v>
      </c>
      <c r="J8169" s="25">
        <f t="shared" si="128"/>
        <v>1</v>
      </c>
    </row>
    <row r="8170" spans="2:10">
      <c r="B8170" s="3">
        <v>40361</v>
      </c>
      <c r="C8170" s="10" t="s">
        <v>212</v>
      </c>
      <c r="D8170" s="10" t="s">
        <v>35</v>
      </c>
      <c r="E8170" s="25">
        <v>2</v>
      </c>
      <c r="F8170" s="25">
        <v>1</v>
      </c>
      <c r="G8170" s="10" t="s">
        <v>286</v>
      </c>
      <c r="H8170" s="25">
        <f>INDEX('Appendix 1 - Team Data'!$B$12:$R$112, MATCH(C8170, 'Appendix 1 - Team Data'!$B$12:$B$112,0),4)</f>
        <v>80</v>
      </c>
      <c r="I8170" s="25">
        <f>INDEX('Appendix 1 - Team Data'!$B$12:$R$112, MATCH(D8170, 'Appendix 1 - Team Data'!$B$12:$B$112,0),4)</f>
        <v>90</v>
      </c>
      <c r="J8170" s="25">
        <f t="shared" si="128"/>
        <v>1</v>
      </c>
    </row>
    <row r="8171" spans="2:10">
      <c r="B8171" s="3">
        <v>40362</v>
      </c>
      <c r="C8171" s="10" t="s">
        <v>215</v>
      </c>
      <c r="D8171" s="10" t="s">
        <v>21</v>
      </c>
      <c r="E8171" s="25">
        <v>0</v>
      </c>
      <c r="F8171" s="25">
        <v>1</v>
      </c>
      <c r="G8171" s="10" t="s">
        <v>286</v>
      </c>
      <c r="H8171" s="25">
        <f>INDEX('Appendix 1 - Team Data'!$B$12:$R$112, MATCH(C8171, 'Appendix 1 - Team Data'!$B$12:$B$112,0),4)</f>
        <v>70</v>
      </c>
      <c r="I8171" s="25">
        <f>INDEX('Appendix 1 - Team Data'!$B$12:$R$112, MATCH(D8171, 'Appendix 1 - Team Data'!$B$12:$B$112,0),4)</f>
        <v>90</v>
      </c>
      <c r="J8171" s="25">
        <f t="shared" si="128"/>
        <v>1</v>
      </c>
    </row>
    <row r="8172" spans="2:10">
      <c r="B8172" s="3">
        <v>40365</v>
      </c>
      <c r="C8172" s="10" t="s">
        <v>18</v>
      </c>
      <c r="D8172" s="10" t="s">
        <v>212</v>
      </c>
      <c r="E8172" s="25">
        <v>2</v>
      </c>
      <c r="F8172" s="25">
        <v>3</v>
      </c>
      <c r="G8172" s="10" t="s">
        <v>286</v>
      </c>
      <c r="H8172" s="25">
        <f>INDEX('Appendix 1 - Team Data'!$B$12:$R$112, MATCH(C8172, 'Appendix 1 - Team Data'!$B$12:$B$112,0),4)</f>
        <v>80</v>
      </c>
      <c r="I8172" s="25">
        <f>INDEX('Appendix 1 - Team Data'!$B$12:$R$112, MATCH(D8172, 'Appendix 1 - Team Data'!$B$12:$B$112,0),4)</f>
        <v>80</v>
      </c>
      <c r="J8172" s="25">
        <f t="shared" si="128"/>
        <v>1</v>
      </c>
    </row>
    <row r="8173" spans="2:10">
      <c r="B8173" s="3">
        <v>40366</v>
      </c>
      <c r="C8173" s="10" t="s">
        <v>40</v>
      </c>
      <c r="D8173" s="10" t="s">
        <v>21</v>
      </c>
      <c r="E8173" s="25">
        <v>0</v>
      </c>
      <c r="F8173" s="25">
        <v>1</v>
      </c>
      <c r="G8173" s="10" t="s">
        <v>286</v>
      </c>
      <c r="H8173" s="25">
        <f>INDEX('Appendix 1 - Team Data'!$B$12:$R$112, MATCH(C8173, 'Appendix 1 - Team Data'!$B$12:$B$112,0),4)</f>
        <v>90</v>
      </c>
      <c r="I8173" s="25">
        <f>INDEX('Appendix 1 - Team Data'!$B$12:$R$112, MATCH(D8173, 'Appendix 1 - Team Data'!$B$12:$B$112,0),4)</f>
        <v>90</v>
      </c>
      <c r="J8173" s="25">
        <f t="shared" si="128"/>
        <v>1</v>
      </c>
    </row>
    <row r="8174" spans="2:10">
      <c r="B8174" s="3">
        <v>40369</v>
      </c>
      <c r="C8174" s="10" t="s">
        <v>18</v>
      </c>
      <c r="D8174" s="10" t="s">
        <v>40</v>
      </c>
      <c r="E8174" s="25">
        <v>2</v>
      </c>
      <c r="F8174" s="25">
        <v>3</v>
      </c>
      <c r="G8174" s="10" t="s">
        <v>286</v>
      </c>
      <c r="H8174" s="25">
        <f>INDEX('Appendix 1 - Team Data'!$B$12:$R$112, MATCH(C8174, 'Appendix 1 - Team Data'!$B$12:$B$112,0),4)</f>
        <v>80</v>
      </c>
      <c r="I8174" s="25">
        <f>INDEX('Appendix 1 - Team Data'!$B$12:$R$112, MATCH(D8174, 'Appendix 1 - Team Data'!$B$12:$B$112,0),4)</f>
        <v>90</v>
      </c>
      <c r="J8174" s="25">
        <f t="shared" si="128"/>
        <v>1</v>
      </c>
    </row>
    <row r="8175" spans="2:10">
      <c r="B8175" s="3">
        <v>40370</v>
      </c>
      <c r="C8175" s="10" t="s">
        <v>212</v>
      </c>
      <c r="D8175" s="10" t="s">
        <v>21</v>
      </c>
      <c r="E8175" s="25">
        <v>0</v>
      </c>
      <c r="F8175" s="25">
        <v>1</v>
      </c>
      <c r="G8175" s="10" t="s">
        <v>286</v>
      </c>
      <c r="H8175" s="25">
        <f>INDEX('Appendix 1 - Team Data'!$B$12:$R$112, MATCH(C8175, 'Appendix 1 - Team Data'!$B$12:$B$112,0),4)</f>
        <v>80</v>
      </c>
      <c r="I8175" s="25">
        <f>INDEX('Appendix 1 - Team Data'!$B$12:$R$112, MATCH(D8175, 'Appendix 1 - Team Data'!$B$12:$B$112,0),4)</f>
        <v>90</v>
      </c>
      <c r="J8175" s="25">
        <f t="shared" si="128"/>
        <v>1</v>
      </c>
    </row>
    <row r="8176" spans="2:10">
      <c r="B8176" s="3">
        <v>40400</v>
      </c>
      <c r="C8176" s="10" t="s">
        <v>211</v>
      </c>
      <c r="D8176" s="10" t="s">
        <v>243</v>
      </c>
      <c r="E8176" s="25">
        <v>0</v>
      </c>
      <c r="F8176" s="25">
        <v>1</v>
      </c>
      <c r="G8176" s="10" t="s">
        <v>288</v>
      </c>
      <c r="H8176" s="25">
        <f>INDEX('Appendix 1 - Team Data'!$B$12:$R$112, MATCH(C8176, 'Appendix 1 - Team Data'!$B$12:$B$112,0),4)</f>
        <v>90</v>
      </c>
      <c r="I8176" s="25">
        <f>INDEX('Appendix 1 - Team Data'!$B$12:$R$112, MATCH(D8176, 'Appendix 1 - Team Data'!$B$12:$B$112,0),4)</f>
        <v>30</v>
      </c>
      <c r="J8176" s="25">
        <f t="shared" si="128"/>
        <v>1</v>
      </c>
    </row>
    <row r="8177" spans="2:10">
      <c r="B8177" s="3">
        <v>40401</v>
      </c>
      <c r="C8177" s="10" t="s">
        <v>239</v>
      </c>
      <c r="D8177" s="10" t="s">
        <v>240</v>
      </c>
      <c r="E8177" s="25">
        <v>1</v>
      </c>
      <c r="F8177" s="25">
        <v>0</v>
      </c>
      <c r="G8177" s="10" t="s">
        <v>288</v>
      </c>
      <c r="H8177" s="25">
        <f>INDEX('Appendix 1 - Team Data'!$B$12:$R$112, MATCH(C8177, 'Appendix 1 - Team Data'!$B$12:$B$112,0),4)</f>
        <v>40</v>
      </c>
      <c r="I8177" s="25">
        <f>INDEX('Appendix 1 - Team Data'!$B$12:$R$112, MATCH(D8177, 'Appendix 1 - Team Data'!$B$12:$B$112,0),4)</f>
        <v>30</v>
      </c>
      <c r="J8177" s="25">
        <f t="shared" si="128"/>
        <v>1</v>
      </c>
    </row>
    <row r="8178" spans="2:10">
      <c r="B8178" s="3">
        <v>40401</v>
      </c>
      <c r="C8178" s="10" t="s">
        <v>226</v>
      </c>
      <c r="D8178" s="10" t="s">
        <v>36</v>
      </c>
      <c r="E8178" s="25">
        <v>0</v>
      </c>
      <c r="F8178" s="25">
        <v>1</v>
      </c>
      <c r="G8178" s="10" t="s">
        <v>288</v>
      </c>
      <c r="H8178" s="25">
        <f>INDEX('Appendix 1 - Team Data'!$B$12:$R$112, MATCH(C8178, 'Appendix 1 - Team Data'!$B$12:$B$112,0),4)</f>
        <v>60</v>
      </c>
      <c r="I8178" s="25">
        <f>INDEX('Appendix 1 - Team Data'!$B$12:$R$112, MATCH(D8178, 'Appendix 1 - Team Data'!$B$12:$B$112,0),4)</f>
        <v>80</v>
      </c>
      <c r="J8178" s="25">
        <f t="shared" si="128"/>
        <v>1</v>
      </c>
    </row>
    <row r="8179" spans="2:10">
      <c r="B8179" s="3">
        <v>40401</v>
      </c>
      <c r="C8179" s="10" t="s">
        <v>48</v>
      </c>
      <c r="D8179" s="10" t="s">
        <v>236</v>
      </c>
      <c r="E8179" s="25">
        <v>2</v>
      </c>
      <c r="F8179" s="25">
        <v>1</v>
      </c>
      <c r="G8179" s="10" t="s">
        <v>288</v>
      </c>
      <c r="H8179" s="25">
        <f>INDEX('Appendix 1 - Team Data'!$B$12:$R$112, MATCH(C8179, 'Appendix 1 - Team Data'!$B$12:$B$112,0),4)</f>
        <v>90</v>
      </c>
      <c r="I8179" s="25">
        <f>INDEX('Appendix 1 - Team Data'!$B$12:$R$112, MATCH(D8179, 'Appendix 1 - Team Data'!$B$12:$B$112,0),4)</f>
        <v>40</v>
      </c>
      <c r="J8179" s="25">
        <f t="shared" si="128"/>
        <v>1</v>
      </c>
    </row>
    <row r="8180" spans="2:10">
      <c r="B8180" s="3">
        <v>40401</v>
      </c>
      <c r="C8180" s="10" t="s">
        <v>244</v>
      </c>
      <c r="D8180" s="10" t="s">
        <v>45</v>
      </c>
      <c r="E8180" s="25">
        <v>1</v>
      </c>
      <c r="F8180" s="25">
        <v>0</v>
      </c>
      <c r="G8180" s="10" t="s">
        <v>288</v>
      </c>
      <c r="H8180" s="25">
        <f>INDEX('Appendix 1 - Team Data'!$B$12:$R$112, MATCH(C8180, 'Appendix 1 - Team Data'!$B$12:$B$112,0),4)</f>
        <v>30</v>
      </c>
      <c r="I8180" s="25">
        <f>INDEX('Appendix 1 - Team Data'!$B$12:$R$112, MATCH(D8180, 'Appendix 1 - Team Data'!$B$12:$B$112,0),4)</f>
        <v>90</v>
      </c>
      <c r="J8180" s="25">
        <f t="shared" si="128"/>
        <v>1</v>
      </c>
    </row>
    <row r="8181" spans="2:10">
      <c r="B8181" s="3">
        <v>40401</v>
      </c>
      <c r="C8181" s="10" t="s">
        <v>221</v>
      </c>
      <c r="D8181" s="10" t="s">
        <v>30</v>
      </c>
      <c r="E8181" s="25">
        <v>0</v>
      </c>
      <c r="F8181" s="25">
        <v>1</v>
      </c>
      <c r="G8181" s="10" t="s">
        <v>288</v>
      </c>
      <c r="H8181" s="25">
        <f>INDEX('Appendix 1 - Team Data'!$B$12:$R$112, MATCH(C8181, 'Appendix 1 - Team Data'!$B$12:$B$112,0),4)</f>
        <v>60</v>
      </c>
      <c r="I8181" s="25">
        <f>INDEX('Appendix 1 - Team Data'!$B$12:$R$112, MATCH(D8181, 'Appendix 1 - Team Data'!$B$12:$B$112,0),4)</f>
        <v>90</v>
      </c>
      <c r="J8181" s="25">
        <f t="shared" si="128"/>
        <v>1</v>
      </c>
    </row>
    <row r="8182" spans="2:10">
      <c r="B8182" s="3">
        <v>40401</v>
      </c>
      <c r="C8182" s="10" t="s">
        <v>43</v>
      </c>
      <c r="D8182" s="10" t="s">
        <v>33</v>
      </c>
      <c r="E8182" s="25">
        <v>2</v>
      </c>
      <c r="F8182" s="25">
        <v>1</v>
      </c>
      <c r="G8182" s="10" t="s">
        <v>288</v>
      </c>
      <c r="H8182" s="25">
        <f>INDEX('Appendix 1 - Team Data'!$B$12:$R$112, MATCH(C8182, 'Appendix 1 - Team Data'!$B$12:$B$112,0),4)</f>
        <v>70</v>
      </c>
      <c r="I8182" s="25">
        <f>INDEX('Appendix 1 - Team Data'!$B$12:$R$112, MATCH(D8182, 'Appendix 1 - Team Data'!$B$12:$B$112,0),4)</f>
        <v>50</v>
      </c>
      <c r="J8182" s="25">
        <f t="shared" si="128"/>
        <v>1</v>
      </c>
    </row>
    <row r="8183" spans="2:10">
      <c r="B8183" s="3">
        <v>40401</v>
      </c>
      <c r="C8183" s="10" t="s">
        <v>246</v>
      </c>
      <c r="D8183" s="10" t="s">
        <v>25</v>
      </c>
      <c r="E8183" s="25">
        <v>2</v>
      </c>
      <c r="F8183" s="25">
        <v>1</v>
      </c>
      <c r="G8183" s="10" t="s">
        <v>288</v>
      </c>
      <c r="H8183" s="25">
        <f>INDEX('Appendix 1 - Team Data'!$B$12:$R$112, MATCH(C8183, 'Appendix 1 - Team Data'!$B$12:$B$112,0),4)</f>
        <v>30</v>
      </c>
      <c r="I8183" s="25">
        <f>INDEX('Appendix 1 - Team Data'!$B$12:$R$112, MATCH(D8183, 'Appendix 1 - Team Data'!$B$12:$B$112,0),4)</f>
        <v>90</v>
      </c>
      <c r="J8183" s="25">
        <f t="shared" si="128"/>
        <v>1</v>
      </c>
    </row>
    <row r="8184" spans="2:10">
      <c r="B8184" s="3">
        <v>40401</v>
      </c>
      <c r="C8184" s="10" t="s">
        <v>15</v>
      </c>
      <c r="D8184" s="10" t="s">
        <v>233</v>
      </c>
      <c r="E8184" s="25">
        <v>1</v>
      </c>
      <c r="F8184" s="25">
        <v>0</v>
      </c>
      <c r="G8184" s="10" t="s">
        <v>288</v>
      </c>
      <c r="H8184" s="25">
        <f>INDEX('Appendix 1 - Team Data'!$B$12:$R$112, MATCH(C8184, 'Appendix 1 - Team Data'!$B$12:$B$112,0),4)</f>
        <v>50</v>
      </c>
      <c r="I8184" s="25">
        <f>INDEX('Appendix 1 - Team Data'!$B$12:$R$112, MATCH(D8184, 'Appendix 1 - Team Data'!$B$12:$B$112,0),4)</f>
        <v>40</v>
      </c>
      <c r="J8184" s="25">
        <f t="shared" si="128"/>
        <v>1</v>
      </c>
    </row>
    <row r="8185" spans="2:10">
      <c r="B8185" s="3">
        <v>40401</v>
      </c>
      <c r="C8185" s="10" t="s">
        <v>51</v>
      </c>
      <c r="D8185" s="10" t="s">
        <v>276</v>
      </c>
      <c r="E8185" s="25">
        <v>1</v>
      </c>
      <c r="F8185" s="25">
        <v>0</v>
      </c>
      <c r="G8185" s="10" t="s">
        <v>288</v>
      </c>
      <c r="H8185" s="25">
        <f>INDEX('Appendix 1 - Team Data'!$B$12:$R$112, MATCH(C8185, 'Appendix 1 - Team Data'!$B$12:$B$112,0),4)</f>
        <v>70</v>
      </c>
      <c r="I8185" s="25">
        <f>INDEX('Appendix 1 - Team Data'!$B$12:$R$112, MATCH(D8185, 'Appendix 1 - Team Data'!$B$12:$B$112,0),4)</f>
        <v>0</v>
      </c>
      <c r="J8185" s="25">
        <f t="shared" si="128"/>
        <v>1</v>
      </c>
    </row>
    <row r="8186" spans="2:10">
      <c r="B8186" s="3">
        <v>40401</v>
      </c>
      <c r="C8186" s="10" t="s">
        <v>38</v>
      </c>
      <c r="D8186" s="10" t="s">
        <v>230</v>
      </c>
      <c r="E8186" s="25">
        <v>0</v>
      </c>
      <c r="F8186" s="25">
        <v>1</v>
      </c>
      <c r="G8186" s="10" t="s">
        <v>288</v>
      </c>
      <c r="H8186" s="25">
        <f>INDEX('Appendix 1 - Team Data'!$B$12:$R$112, MATCH(C8186, 'Appendix 1 - Team Data'!$B$12:$B$112,0),4)</f>
        <v>70</v>
      </c>
      <c r="I8186" s="25">
        <f>INDEX('Appendix 1 - Team Data'!$B$12:$R$112, MATCH(D8186, 'Appendix 1 - Team Data'!$B$12:$B$112,0),4)</f>
        <v>50</v>
      </c>
      <c r="J8186" s="25">
        <f t="shared" si="128"/>
        <v>1</v>
      </c>
    </row>
    <row r="8187" spans="2:10">
      <c r="B8187" s="3">
        <v>40401</v>
      </c>
      <c r="C8187" s="10" t="s">
        <v>250</v>
      </c>
      <c r="D8187" s="10" t="s">
        <v>234</v>
      </c>
      <c r="E8187" s="25">
        <v>1</v>
      </c>
      <c r="F8187" s="25">
        <v>0</v>
      </c>
      <c r="G8187" s="10" t="s">
        <v>288</v>
      </c>
      <c r="H8187" s="25">
        <f>INDEX('Appendix 1 - Team Data'!$B$12:$R$112, MATCH(C8187, 'Appendix 1 - Team Data'!$B$12:$B$112,0),4)</f>
        <v>20</v>
      </c>
      <c r="I8187" s="25">
        <f>INDEX('Appendix 1 - Team Data'!$B$12:$R$112, MATCH(D8187, 'Appendix 1 - Team Data'!$B$12:$B$112,0),4)</f>
        <v>40</v>
      </c>
      <c r="J8187" s="25">
        <f t="shared" si="128"/>
        <v>1</v>
      </c>
    </row>
    <row r="8188" spans="2:10">
      <c r="B8188" s="3">
        <v>40424</v>
      </c>
      <c r="C8188" s="10" t="s">
        <v>264</v>
      </c>
      <c r="D8188" s="10" t="s">
        <v>221</v>
      </c>
      <c r="E8188" s="25">
        <v>0</v>
      </c>
      <c r="F8188" s="25">
        <v>1</v>
      </c>
      <c r="G8188" s="10" t="s">
        <v>293</v>
      </c>
      <c r="H8188" s="25">
        <f>INDEX('Appendix 1 - Team Data'!$B$12:$R$112, MATCH(C8188, 'Appendix 1 - Team Data'!$B$12:$B$112,0),4)</f>
        <v>10</v>
      </c>
      <c r="I8188" s="25">
        <f>INDEX('Appendix 1 - Team Data'!$B$12:$R$112, MATCH(D8188, 'Appendix 1 - Team Data'!$B$12:$B$112,0),4)</f>
        <v>60</v>
      </c>
      <c r="J8188" s="25">
        <f t="shared" si="128"/>
        <v>1</v>
      </c>
    </row>
    <row r="8189" spans="2:10">
      <c r="B8189" s="3">
        <v>40424</v>
      </c>
      <c r="C8189" s="10" t="s">
        <v>45</v>
      </c>
      <c r="D8189" s="10" t="s">
        <v>40</v>
      </c>
      <c r="E8189" s="25">
        <v>0</v>
      </c>
      <c r="F8189" s="25">
        <v>1</v>
      </c>
      <c r="G8189" s="10" t="s">
        <v>293</v>
      </c>
      <c r="H8189" s="25">
        <f>INDEX('Appendix 1 - Team Data'!$B$12:$R$112, MATCH(C8189, 'Appendix 1 - Team Data'!$B$12:$B$112,0),4)</f>
        <v>90</v>
      </c>
      <c r="I8189" s="25">
        <f>INDEX('Appendix 1 - Team Data'!$B$12:$R$112, MATCH(D8189, 'Appendix 1 - Team Data'!$B$12:$B$112,0),4)</f>
        <v>90</v>
      </c>
      <c r="J8189" s="25">
        <f t="shared" si="128"/>
        <v>1</v>
      </c>
    </row>
    <row r="8190" spans="2:10">
      <c r="B8190" s="3">
        <v>40424</v>
      </c>
      <c r="C8190" s="10" t="s">
        <v>258</v>
      </c>
      <c r="D8190" s="10" t="s">
        <v>211</v>
      </c>
      <c r="E8190" s="25">
        <v>1</v>
      </c>
      <c r="F8190" s="25">
        <v>2</v>
      </c>
      <c r="G8190" s="10" t="s">
        <v>293</v>
      </c>
      <c r="H8190" s="25">
        <f>INDEX('Appendix 1 - Team Data'!$B$12:$R$112, MATCH(C8190, 'Appendix 1 - Team Data'!$B$12:$B$112,0),4)</f>
        <v>20</v>
      </c>
      <c r="I8190" s="25">
        <f>INDEX('Appendix 1 - Team Data'!$B$12:$R$112, MATCH(D8190, 'Appendix 1 - Team Data'!$B$12:$B$112,0),4)</f>
        <v>90</v>
      </c>
      <c r="J8190" s="25">
        <f t="shared" si="128"/>
        <v>1</v>
      </c>
    </row>
    <row r="8191" spans="2:10">
      <c r="B8191" s="3">
        <v>40424</v>
      </c>
      <c r="C8191" s="10" t="s">
        <v>25</v>
      </c>
      <c r="D8191" s="10" t="s">
        <v>261</v>
      </c>
      <c r="E8191" s="25">
        <v>0</v>
      </c>
      <c r="F8191" s="25">
        <v>1</v>
      </c>
      <c r="G8191" s="10" t="s">
        <v>293</v>
      </c>
      <c r="H8191" s="25">
        <f>INDEX('Appendix 1 - Team Data'!$B$12:$R$112, MATCH(C8191, 'Appendix 1 - Team Data'!$B$12:$B$112,0),4)</f>
        <v>90</v>
      </c>
      <c r="I8191" s="25">
        <f>INDEX('Appendix 1 - Team Data'!$B$12:$R$112, MATCH(D8191, 'Appendix 1 - Team Data'!$B$12:$B$112,0),4)</f>
        <v>10</v>
      </c>
      <c r="J8191" s="25">
        <f t="shared" si="128"/>
        <v>1</v>
      </c>
    </row>
    <row r="8192" spans="2:10">
      <c r="B8192" s="3">
        <v>40424</v>
      </c>
      <c r="C8192" s="10" t="s">
        <v>31</v>
      </c>
      <c r="D8192" s="10" t="s">
        <v>246</v>
      </c>
      <c r="E8192" s="25">
        <v>1</v>
      </c>
      <c r="F8192" s="25">
        <v>2</v>
      </c>
      <c r="G8192" s="10" t="s">
        <v>293</v>
      </c>
      <c r="H8192" s="25">
        <f>INDEX('Appendix 1 - Team Data'!$B$12:$R$112, MATCH(C8192, 'Appendix 1 - Team Data'!$B$12:$B$112,0),4)</f>
        <v>70</v>
      </c>
      <c r="I8192" s="25">
        <f>INDEX('Appendix 1 - Team Data'!$B$12:$R$112, MATCH(D8192, 'Appendix 1 - Team Data'!$B$12:$B$112,0),4)</f>
        <v>30</v>
      </c>
      <c r="J8192" s="25">
        <f t="shared" si="128"/>
        <v>1</v>
      </c>
    </row>
    <row r="8193" spans="2:10">
      <c r="B8193" s="3">
        <v>40424</v>
      </c>
      <c r="C8193" s="10" t="s">
        <v>235</v>
      </c>
      <c r="D8193" s="10" t="s">
        <v>214</v>
      </c>
      <c r="E8193" s="25">
        <v>1</v>
      </c>
      <c r="F8193" s="25">
        <v>0</v>
      </c>
      <c r="G8193" s="10" t="s">
        <v>293</v>
      </c>
      <c r="H8193" s="25">
        <f>INDEX('Appendix 1 - Team Data'!$B$12:$R$112, MATCH(C8193, 'Appendix 1 - Team Data'!$B$12:$B$112,0),4)</f>
        <v>40</v>
      </c>
      <c r="I8193" s="25">
        <f>INDEX('Appendix 1 - Team Data'!$B$12:$R$112, MATCH(D8193, 'Appendix 1 - Team Data'!$B$12:$B$112,0),4)</f>
        <v>70</v>
      </c>
      <c r="J8193" s="25">
        <f t="shared" si="128"/>
        <v>1</v>
      </c>
    </row>
    <row r="8194" spans="2:10">
      <c r="B8194" s="3">
        <v>40424</v>
      </c>
      <c r="C8194" s="10" t="s">
        <v>216</v>
      </c>
      <c r="D8194" s="10" t="s">
        <v>256</v>
      </c>
      <c r="E8194" s="25">
        <v>1</v>
      </c>
      <c r="F8194" s="25">
        <v>0</v>
      </c>
      <c r="G8194" s="10" t="s">
        <v>293</v>
      </c>
      <c r="H8194" s="25">
        <f>INDEX('Appendix 1 - Team Data'!$B$12:$R$112, MATCH(C8194, 'Appendix 1 - Team Data'!$B$12:$B$112,0),4)</f>
        <v>70</v>
      </c>
      <c r="I8194" s="25">
        <f>INDEX('Appendix 1 - Team Data'!$B$12:$R$112, MATCH(D8194, 'Appendix 1 - Team Data'!$B$12:$B$112,0),4)</f>
        <v>20</v>
      </c>
      <c r="J8194" s="25">
        <f t="shared" si="128"/>
        <v>1</v>
      </c>
    </row>
    <row r="8195" spans="2:10">
      <c r="B8195" s="3">
        <v>40424</v>
      </c>
      <c r="C8195" s="10" t="s">
        <v>232</v>
      </c>
      <c r="D8195" s="10" t="s">
        <v>229</v>
      </c>
      <c r="E8195" s="25">
        <v>0</v>
      </c>
      <c r="F8195" s="25">
        <v>1</v>
      </c>
      <c r="G8195" s="10" t="s">
        <v>293</v>
      </c>
      <c r="H8195" s="25">
        <f>INDEX('Appendix 1 - Team Data'!$B$12:$R$112, MATCH(C8195, 'Appendix 1 - Team Data'!$B$12:$B$112,0),4)</f>
        <v>40</v>
      </c>
      <c r="I8195" s="25">
        <f>INDEX('Appendix 1 - Team Data'!$B$12:$R$112, MATCH(D8195, 'Appendix 1 - Team Data'!$B$12:$B$112,0),4)</f>
        <v>50</v>
      </c>
      <c r="J8195" s="25">
        <f t="shared" si="128"/>
        <v>1</v>
      </c>
    </row>
    <row r="8196" spans="2:10">
      <c r="B8196" s="3">
        <v>40425</v>
      </c>
      <c r="C8196" s="10" t="s">
        <v>276</v>
      </c>
      <c r="D8196" s="10" t="s">
        <v>257</v>
      </c>
      <c r="E8196" s="25">
        <v>1</v>
      </c>
      <c r="F8196" s="25">
        <v>0</v>
      </c>
      <c r="G8196" s="10" t="s">
        <v>291</v>
      </c>
      <c r="H8196" s="25">
        <f>INDEX('Appendix 1 - Team Data'!$B$12:$R$112, MATCH(C8196, 'Appendix 1 - Team Data'!$B$12:$B$112,0),4)</f>
        <v>0</v>
      </c>
      <c r="I8196" s="25">
        <f>INDEX('Appendix 1 - Team Data'!$B$12:$R$112, MATCH(D8196, 'Appendix 1 - Team Data'!$B$12:$B$112,0),4)</f>
        <v>20</v>
      </c>
      <c r="J8196" s="25">
        <f t="shared" si="128"/>
        <v>1</v>
      </c>
    </row>
    <row r="8197" spans="2:10">
      <c r="B8197" s="3">
        <v>40425</v>
      </c>
      <c r="C8197" s="10" t="s">
        <v>53</v>
      </c>
      <c r="D8197" s="10" t="s">
        <v>215</v>
      </c>
      <c r="E8197" s="25">
        <v>1</v>
      </c>
      <c r="F8197" s="25">
        <v>0</v>
      </c>
      <c r="G8197" s="10" t="s">
        <v>288</v>
      </c>
      <c r="H8197" s="25">
        <f>INDEX('Appendix 1 - Team Data'!$B$12:$R$112, MATCH(C8197, 'Appendix 1 - Team Data'!$B$12:$B$112,0),4)</f>
        <v>50</v>
      </c>
      <c r="I8197" s="25">
        <f>INDEX('Appendix 1 - Team Data'!$B$12:$R$112, MATCH(D8197, 'Appendix 1 - Team Data'!$B$12:$B$112,0),4)</f>
        <v>70</v>
      </c>
      <c r="J8197" s="25">
        <f t="shared" si="128"/>
        <v>1</v>
      </c>
    </row>
    <row r="8198" spans="2:10">
      <c r="B8198" s="3">
        <v>40425</v>
      </c>
      <c r="C8198" s="10" t="s">
        <v>41</v>
      </c>
      <c r="D8198" s="10" t="s">
        <v>218</v>
      </c>
      <c r="E8198" s="25">
        <v>1</v>
      </c>
      <c r="F8198" s="25">
        <v>2</v>
      </c>
      <c r="G8198" s="10" t="s">
        <v>288</v>
      </c>
      <c r="H8198" s="25">
        <f>INDEX('Appendix 1 - Team Data'!$B$12:$R$112, MATCH(C8198, 'Appendix 1 - Team Data'!$B$12:$B$112,0),4)</f>
        <v>80</v>
      </c>
      <c r="I8198" s="25">
        <f>INDEX('Appendix 1 - Team Data'!$B$12:$R$112, MATCH(D8198, 'Appendix 1 - Team Data'!$B$12:$B$112,0),4)</f>
        <v>70</v>
      </c>
      <c r="J8198" s="25">
        <f t="shared" si="128"/>
        <v>1</v>
      </c>
    </row>
    <row r="8199" spans="2:10">
      <c r="B8199" s="3">
        <v>40426</v>
      </c>
      <c r="C8199" s="10" t="s">
        <v>247</v>
      </c>
      <c r="D8199" s="10" t="s">
        <v>37</v>
      </c>
      <c r="E8199" s="25">
        <v>1</v>
      </c>
      <c r="F8199" s="25">
        <v>0</v>
      </c>
      <c r="G8199" s="10" t="s">
        <v>288</v>
      </c>
      <c r="H8199" s="25">
        <f>INDEX('Appendix 1 - Team Data'!$B$12:$R$112, MATCH(C8199, 'Appendix 1 - Team Data'!$B$12:$B$112,0),4)</f>
        <v>30</v>
      </c>
      <c r="I8199" s="25">
        <f>INDEX('Appendix 1 - Team Data'!$B$12:$R$112, MATCH(D8199, 'Appendix 1 - Team Data'!$B$12:$B$112,0),4)</f>
        <v>60</v>
      </c>
      <c r="J8199" s="25">
        <f t="shared" si="128"/>
        <v>1</v>
      </c>
    </row>
    <row r="8200" spans="2:10">
      <c r="B8200" s="3">
        <v>40428</v>
      </c>
      <c r="C8200" s="10" t="s">
        <v>233</v>
      </c>
      <c r="D8200" s="10" t="s">
        <v>235</v>
      </c>
      <c r="E8200" s="25">
        <v>0</v>
      </c>
      <c r="F8200" s="25">
        <v>1</v>
      </c>
      <c r="G8200" s="10" t="s">
        <v>293</v>
      </c>
      <c r="H8200" s="25">
        <f>INDEX('Appendix 1 - Team Data'!$B$12:$R$112, MATCH(C8200, 'Appendix 1 - Team Data'!$B$12:$B$112,0),4)</f>
        <v>40</v>
      </c>
      <c r="I8200" s="25">
        <f>INDEX('Appendix 1 - Team Data'!$B$12:$R$112, MATCH(D8200, 'Appendix 1 - Team Data'!$B$12:$B$112,0),4)</f>
        <v>40</v>
      </c>
      <c r="J8200" s="25">
        <f t="shared" si="128"/>
        <v>1</v>
      </c>
    </row>
    <row r="8201" spans="2:10">
      <c r="B8201" s="3">
        <v>40428</v>
      </c>
      <c r="C8201" s="10" t="s">
        <v>255</v>
      </c>
      <c r="D8201" s="10" t="s">
        <v>237</v>
      </c>
      <c r="E8201" s="25">
        <v>2</v>
      </c>
      <c r="F8201" s="25">
        <v>1</v>
      </c>
      <c r="G8201" s="10" t="s">
        <v>288</v>
      </c>
      <c r="H8201" s="25">
        <f>INDEX('Appendix 1 - Team Data'!$B$12:$R$112, MATCH(C8201, 'Appendix 1 - Team Data'!$B$12:$B$112,0),4)</f>
        <v>20</v>
      </c>
      <c r="I8201" s="25">
        <f>INDEX('Appendix 1 - Team Data'!$B$12:$R$112, MATCH(D8201, 'Appendix 1 - Team Data'!$B$12:$B$112,0),4)</f>
        <v>40</v>
      </c>
      <c r="J8201" s="25">
        <f t="shared" si="128"/>
        <v>1</v>
      </c>
    </row>
    <row r="8202" spans="2:10">
      <c r="B8202" s="3">
        <v>40428</v>
      </c>
      <c r="C8202" s="10" t="s">
        <v>28</v>
      </c>
      <c r="D8202" s="10" t="s">
        <v>31</v>
      </c>
      <c r="E8202" s="25">
        <v>1</v>
      </c>
      <c r="F8202" s="25">
        <v>0</v>
      </c>
      <c r="G8202" s="10" t="s">
        <v>293</v>
      </c>
      <c r="H8202" s="25">
        <f>INDEX('Appendix 1 - Team Data'!$B$12:$R$112, MATCH(C8202, 'Appendix 1 - Team Data'!$B$12:$B$112,0),4)</f>
        <v>80</v>
      </c>
      <c r="I8202" s="25">
        <f>INDEX('Appendix 1 - Team Data'!$B$12:$R$112, MATCH(D8202, 'Appendix 1 - Team Data'!$B$12:$B$112,0),4)</f>
        <v>70</v>
      </c>
      <c r="J8202" s="25">
        <f t="shared" si="128"/>
        <v>1</v>
      </c>
    </row>
    <row r="8203" spans="2:10">
      <c r="B8203" s="3">
        <v>40428</v>
      </c>
      <c r="C8203" s="10" t="s">
        <v>247</v>
      </c>
      <c r="D8203" s="10" t="s">
        <v>27</v>
      </c>
      <c r="E8203" s="25">
        <v>1</v>
      </c>
      <c r="F8203" s="25">
        <v>2</v>
      </c>
      <c r="G8203" s="10" t="s">
        <v>288</v>
      </c>
      <c r="H8203" s="25">
        <f>INDEX('Appendix 1 - Team Data'!$B$12:$R$112, MATCH(C8203, 'Appendix 1 - Team Data'!$B$12:$B$112,0),4)</f>
        <v>30</v>
      </c>
      <c r="I8203" s="25">
        <f>INDEX('Appendix 1 - Team Data'!$B$12:$R$112, MATCH(D8203, 'Appendix 1 - Team Data'!$B$12:$B$112,0),4)</f>
        <v>80</v>
      </c>
      <c r="J8203" s="25">
        <f t="shared" si="128"/>
        <v>1</v>
      </c>
    </row>
    <row r="8204" spans="2:10">
      <c r="B8204" s="3">
        <v>40428</v>
      </c>
      <c r="C8204" s="10" t="s">
        <v>53</v>
      </c>
      <c r="D8204" s="10" t="s">
        <v>259</v>
      </c>
      <c r="E8204" s="25">
        <v>2</v>
      </c>
      <c r="F8204" s="25">
        <v>1</v>
      </c>
      <c r="G8204" s="10" t="s">
        <v>288</v>
      </c>
      <c r="H8204" s="25">
        <f>INDEX('Appendix 1 - Team Data'!$B$12:$R$112, MATCH(C8204, 'Appendix 1 - Team Data'!$B$12:$B$112,0),4)</f>
        <v>50</v>
      </c>
      <c r="I8204" s="25">
        <f>INDEX('Appendix 1 - Team Data'!$B$12:$R$112, MATCH(D8204, 'Appendix 1 - Team Data'!$B$12:$B$112,0),4)</f>
        <v>10</v>
      </c>
      <c r="J8204" s="25">
        <f t="shared" si="128"/>
        <v>1</v>
      </c>
    </row>
    <row r="8205" spans="2:10">
      <c r="B8205" s="3">
        <v>40428</v>
      </c>
      <c r="C8205" s="10" t="s">
        <v>43</v>
      </c>
      <c r="D8205" s="10" t="s">
        <v>23</v>
      </c>
      <c r="E8205" s="25">
        <v>0</v>
      </c>
      <c r="F8205" s="25">
        <v>1</v>
      </c>
      <c r="G8205" s="10" t="s">
        <v>288</v>
      </c>
      <c r="H8205" s="25">
        <f>INDEX('Appendix 1 - Team Data'!$B$12:$R$112, MATCH(C8205, 'Appendix 1 - Team Data'!$B$12:$B$112,0),4)</f>
        <v>70</v>
      </c>
      <c r="I8205" s="25">
        <f>INDEX('Appendix 1 - Team Data'!$B$12:$R$112, MATCH(D8205, 'Appendix 1 - Team Data'!$B$12:$B$112,0),4)</f>
        <v>70</v>
      </c>
      <c r="J8205" s="25">
        <f t="shared" si="128"/>
        <v>1</v>
      </c>
    </row>
    <row r="8206" spans="2:10">
      <c r="B8206" s="3">
        <v>40428</v>
      </c>
      <c r="C8206" s="10" t="s">
        <v>41</v>
      </c>
      <c r="D8206" s="10" t="s">
        <v>52</v>
      </c>
      <c r="E8206" s="25">
        <v>1</v>
      </c>
      <c r="F8206" s="25">
        <v>0</v>
      </c>
      <c r="G8206" s="10" t="s">
        <v>288</v>
      </c>
      <c r="H8206" s="25">
        <f>INDEX('Appendix 1 - Team Data'!$B$12:$R$112, MATCH(C8206, 'Appendix 1 - Team Data'!$B$12:$B$112,0),4)</f>
        <v>80</v>
      </c>
      <c r="I8206" s="25">
        <f>INDEX('Appendix 1 - Team Data'!$B$12:$R$112, MATCH(D8206, 'Appendix 1 - Team Data'!$B$12:$B$112,0),4)</f>
        <v>90</v>
      </c>
      <c r="J8206" s="25">
        <f t="shared" si="128"/>
        <v>1</v>
      </c>
    </row>
    <row r="8207" spans="2:10">
      <c r="B8207" s="3">
        <v>40428</v>
      </c>
      <c r="C8207" s="10" t="s">
        <v>212</v>
      </c>
      <c r="D8207" s="10" t="s">
        <v>244</v>
      </c>
      <c r="E8207" s="25">
        <v>2</v>
      </c>
      <c r="F8207" s="25">
        <v>1</v>
      </c>
      <c r="G8207" s="10" t="s">
        <v>293</v>
      </c>
      <c r="H8207" s="25">
        <f>INDEX('Appendix 1 - Team Data'!$B$12:$R$112, MATCH(C8207, 'Appendix 1 - Team Data'!$B$12:$B$112,0),4)</f>
        <v>80</v>
      </c>
      <c r="I8207" s="25">
        <f>INDEX('Appendix 1 - Team Data'!$B$12:$R$112, MATCH(D8207, 'Appendix 1 - Team Data'!$B$12:$B$112,0),4)</f>
        <v>30</v>
      </c>
      <c r="J8207" s="25">
        <f t="shared" si="128"/>
        <v>1</v>
      </c>
    </row>
    <row r="8208" spans="2:10">
      <c r="B8208" s="3">
        <v>40428</v>
      </c>
      <c r="C8208" s="10" t="s">
        <v>246</v>
      </c>
      <c r="D8208" s="10" t="s">
        <v>20</v>
      </c>
      <c r="E8208" s="25">
        <v>1</v>
      </c>
      <c r="F8208" s="25">
        <v>0</v>
      </c>
      <c r="G8208" s="10" t="s">
        <v>293</v>
      </c>
      <c r="H8208" s="25">
        <f>INDEX('Appendix 1 - Team Data'!$B$12:$R$112, MATCH(C8208, 'Appendix 1 - Team Data'!$B$12:$B$112,0),4)</f>
        <v>30</v>
      </c>
      <c r="I8208" s="25">
        <f>INDEX('Appendix 1 - Team Data'!$B$12:$R$112, MATCH(D8208, 'Appendix 1 - Team Data'!$B$12:$B$112,0),4)</f>
        <v>90</v>
      </c>
      <c r="J8208" s="25">
        <f t="shared" si="128"/>
        <v>1</v>
      </c>
    </row>
    <row r="8209" spans="2:10">
      <c r="B8209" s="3">
        <v>40428</v>
      </c>
      <c r="C8209" s="10" t="s">
        <v>50</v>
      </c>
      <c r="D8209" s="10" t="s">
        <v>26</v>
      </c>
      <c r="E8209" s="25">
        <v>1</v>
      </c>
      <c r="F8209" s="25">
        <v>2</v>
      </c>
      <c r="G8209" s="10" t="s">
        <v>288</v>
      </c>
      <c r="H8209" s="25">
        <f>INDEX('Appendix 1 - Team Data'!$B$12:$R$112, MATCH(C8209, 'Appendix 1 - Team Data'!$B$12:$B$112,0),4)</f>
        <v>80</v>
      </c>
      <c r="I8209" s="25">
        <f>INDEX('Appendix 1 - Team Data'!$B$12:$R$112, MATCH(D8209, 'Appendix 1 - Team Data'!$B$12:$B$112,0),4)</f>
        <v>60</v>
      </c>
      <c r="J8209" s="25">
        <f t="shared" si="128"/>
        <v>1</v>
      </c>
    </row>
    <row r="8210" spans="2:10">
      <c r="B8210" s="3">
        <v>40428</v>
      </c>
      <c r="C8210" s="10" t="s">
        <v>15</v>
      </c>
      <c r="D8210" s="10" t="s">
        <v>216</v>
      </c>
      <c r="E8210" s="25">
        <v>0</v>
      </c>
      <c r="F8210" s="25">
        <v>1</v>
      </c>
      <c r="G8210" s="10" t="s">
        <v>293</v>
      </c>
      <c r="H8210" s="25">
        <f>INDEX('Appendix 1 - Team Data'!$B$12:$R$112, MATCH(C8210, 'Appendix 1 - Team Data'!$B$12:$B$112,0),4)</f>
        <v>50</v>
      </c>
      <c r="I8210" s="25">
        <f>INDEX('Appendix 1 - Team Data'!$B$12:$R$112, MATCH(D8210, 'Appendix 1 - Team Data'!$B$12:$B$112,0),4)</f>
        <v>70</v>
      </c>
      <c r="J8210" s="25">
        <f t="shared" si="128"/>
        <v>1</v>
      </c>
    </row>
    <row r="8211" spans="2:10">
      <c r="B8211" s="3">
        <v>40428</v>
      </c>
      <c r="C8211" s="10" t="s">
        <v>225</v>
      </c>
      <c r="D8211" s="10" t="s">
        <v>45</v>
      </c>
      <c r="E8211" s="25">
        <v>3</v>
      </c>
      <c r="F8211" s="25">
        <v>2</v>
      </c>
      <c r="G8211" s="10" t="s">
        <v>293</v>
      </c>
      <c r="H8211" s="25">
        <f>INDEX('Appendix 1 - Team Data'!$B$12:$R$112, MATCH(C8211, 'Appendix 1 - Team Data'!$B$12:$B$112,0),4)</f>
        <v>60</v>
      </c>
      <c r="I8211" s="25">
        <f>INDEX('Appendix 1 - Team Data'!$B$12:$R$112, MATCH(D8211, 'Appendix 1 - Team Data'!$B$12:$B$112,0),4)</f>
        <v>90</v>
      </c>
      <c r="J8211" s="25">
        <f t="shared" si="128"/>
        <v>1</v>
      </c>
    </row>
    <row r="8212" spans="2:10">
      <c r="B8212" s="3">
        <v>40428</v>
      </c>
      <c r="C8212" s="10" t="s">
        <v>219</v>
      </c>
      <c r="D8212" s="10" t="s">
        <v>213</v>
      </c>
      <c r="E8212" s="25">
        <v>2</v>
      </c>
      <c r="F8212" s="25">
        <v>1</v>
      </c>
      <c r="G8212" s="10" t="s">
        <v>288</v>
      </c>
      <c r="H8212" s="25">
        <f>INDEX('Appendix 1 - Team Data'!$B$12:$R$112, MATCH(C8212, 'Appendix 1 - Team Data'!$B$12:$B$112,0),4)</f>
        <v>60</v>
      </c>
      <c r="I8212" s="25">
        <f>INDEX('Appendix 1 - Team Data'!$B$12:$R$112, MATCH(D8212, 'Appendix 1 - Team Data'!$B$12:$B$112,0),4)</f>
        <v>80</v>
      </c>
      <c r="J8212" s="25">
        <f t="shared" si="128"/>
        <v>1</v>
      </c>
    </row>
    <row r="8213" spans="2:10">
      <c r="B8213" s="3">
        <v>40428</v>
      </c>
      <c r="C8213" s="10" t="s">
        <v>220</v>
      </c>
      <c r="D8213" s="10" t="s">
        <v>218</v>
      </c>
      <c r="E8213" s="25">
        <v>1</v>
      </c>
      <c r="F8213" s="25">
        <v>0</v>
      </c>
      <c r="G8213" s="10" t="s">
        <v>288</v>
      </c>
      <c r="H8213" s="25">
        <f>INDEX('Appendix 1 - Team Data'!$B$12:$R$112, MATCH(C8213, 'Appendix 1 - Team Data'!$B$12:$B$112,0),4)</f>
        <v>60</v>
      </c>
      <c r="I8213" s="25">
        <f>INDEX('Appendix 1 - Team Data'!$B$12:$R$112, MATCH(D8213, 'Appendix 1 - Team Data'!$B$12:$B$112,0),4)</f>
        <v>70</v>
      </c>
      <c r="J8213" s="25">
        <f t="shared" ref="J8213:J8276" si="129">ABS(F8213-E8213)</f>
        <v>1</v>
      </c>
    </row>
    <row r="8214" spans="2:10">
      <c r="B8214" s="3">
        <v>40442</v>
      </c>
      <c r="C8214" s="10" t="s">
        <v>245</v>
      </c>
      <c r="D8214" s="10" t="s">
        <v>253</v>
      </c>
      <c r="E8214" s="25">
        <v>3</v>
      </c>
      <c r="F8214" s="25">
        <v>2</v>
      </c>
      <c r="G8214" s="10" t="s">
        <v>288</v>
      </c>
      <c r="H8214" s="25">
        <f>INDEX('Appendix 1 - Team Data'!$B$12:$R$112, MATCH(C8214, 'Appendix 1 - Team Data'!$B$12:$B$112,0),4)</f>
        <v>30</v>
      </c>
      <c r="I8214" s="25">
        <f>INDEX('Appendix 1 - Team Data'!$B$12:$R$112, MATCH(D8214, 'Appendix 1 - Team Data'!$B$12:$B$112,0),4)</f>
        <v>20</v>
      </c>
      <c r="J8214" s="25">
        <f t="shared" si="129"/>
        <v>1</v>
      </c>
    </row>
    <row r="8215" spans="2:10">
      <c r="B8215" s="3">
        <v>40447</v>
      </c>
      <c r="C8215" s="10" t="s">
        <v>241</v>
      </c>
      <c r="D8215" s="10" t="s">
        <v>275</v>
      </c>
      <c r="E8215" s="25">
        <v>1</v>
      </c>
      <c r="F8215" s="25">
        <v>2</v>
      </c>
      <c r="G8215" s="10" t="s">
        <v>296</v>
      </c>
      <c r="H8215" s="25">
        <f>INDEX('Appendix 1 - Team Data'!$B$12:$R$112, MATCH(C8215, 'Appendix 1 - Team Data'!$B$12:$B$112,0),4)</f>
        <v>30</v>
      </c>
      <c r="I8215" s="25">
        <f>INDEX('Appendix 1 - Team Data'!$B$12:$R$112, MATCH(D8215, 'Appendix 1 - Team Data'!$B$12:$B$112,0),4)</f>
        <v>0</v>
      </c>
      <c r="J8215" s="25">
        <f t="shared" si="129"/>
        <v>1</v>
      </c>
    </row>
    <row r="8216" spans="2:10">
      <c r="B8216" s="3">
        <v>40452</v>
      </c>
      <c r="C8216" s="10" t="s">
        <v>23</v>
      </c>
      <c r="D8216" s="10" t="s">
        <v>245</v>
      </c>
      <c r="E8216" s="25">
        <v>2</v>
      </c>
      <c r="F8216" s="25">
        <v>1</v>
      </c>
      <c r="G8216" s="10" t="s">
        <v>296</v>
      </c>
      <c r="H8216" s="25">
        <f>INDEX('Appendix 1 - Team Data'!$B$12:$R$112, MATCH(C8216, 'Appendix 1 - Team Data'!$B$12:$B$112,0),4)</f>
        <v>70</v>
      </c>
      <c r="I8216" s="25">
        <f>INDEX('Appendix 1 - Team Data'!$B$12:$R$112, MATCH(D8216, 'Appendix 1 - Team Data'!$B$12:$B$112,0),4)</f>
        <v>30</v>
      </c>
      <c r="J8216" s="25">
        <f t="shared" si="129"/>
        <v>1</v>
      </c>
    </row>
    <row r="8217" spans="2:10">
      <c r="B8217" s="3">
        <v>40454</v>
      </c>
      <c r="C8217" s="10" t="s">
        <v>23</v>
      </c>
      <c r="D8217" s="10" t="s">
        <v>275</v>
      </c>
      <c r="E8217" s="25">
        <v>1</v>
      </c>
      <c r="F8217" s="25">
        <v>2</v>
      </c>
      <c r="G8217" s="10" t="s">
        <v>296</v>
      </c>
      <c r="H8217" s="25">
        <f>INDEX('Appendix 1 - Team Data'!$B$12:$R$112, MATCH(C8217, 'Appendix 1 - Team Data'!$B$12:$B$112,0),4)</f>
        <v>70</v>
      </c>
      <c r="I8217" s="25">
        <f>INDEX('Appendix 1 - Team Data'!$B$12:$R$112, MATCH(D8217, 'Appendix 1 - Team Data'!$B$12:$B$112,0),4)</f>
        <v>0</v>
      </c>
      <c r="J8217" s="25">
        <f t="shared" si="129"/>
        <v>1</v>
      </c>
    </row>
    <row r="8218" spans="2:10">
      <c r="B8218" s="3">
        <v>40459</v>
      </c>
      <c r="C8218" s="10" t="s">
        <v>248</v>
      </c>
      <c r="D8218" s="10" t="s">
        <v>241</v>
      </c>
      <c r="E8218" s="25">
        <v>2</v>
      </c>
      <c r="F8218" s="25">
        <v>1</v>
      </c>
      <c r="G8218" s="10" t="s">
        <v>288</v>
      </c>
      <c r="H8218" s="25">
        <f>INDEX('Appendix 1 - Team Data'!$B$12:$R$112, MATCH(C8218, 'Appendix 1 - Team Data'!$B$12:$B$112,0),4)</f>
        <v>30</v>
      </c>
      <c r="I8218" s="25">
        <f>INDEX('Appendix 1 - Team Data'!$B$12:$R$112, MATCH(D8218, 'Appendix 1 - Team Data'!$B$12:$B$112,0),4)</f>
        <v>30</v>
      </c>
      <c r="J8218" s="25">
        <f t="shared" si="129"/>
        <v>1</v>
      </c>
    </row>
    <row r="8219" spans="2:10">
      <c r="B8219" s="3">
        <v>40459</v>
      </c>
      <c r="C8219" s="10" t="s">
        <v>52</v>
      </c>
      <c r="D8219" s="10" t="s">
        <v>218</v>
      </c>
      <c r="E8219" s="25">
        <v>1</v>
      </c>
      <c r="F8219" s="25">
        <v>0</v>
      </c>
      <c r="G8219" s="10" t="s">
        <v>288</v>
      </c>
      <c r="H8219" s="25">
        <f>INDEX('Appendix 1 - Team Data'!$B$12:$R$112, MATCH(C8219, 'Appendix 1 - Team Data'!$B$12:$B$112,0),4)</f>
        <v>90</v>
      </c>
      <c r="I8219" s="25">
        <f>INDEX('Appendix 1 - Team Data'!$B$12:$R$112, MATCH(D8219, 'Appendix 1 - Team Data'!$B$12:$B$112,0),4)</f>
        <v>70</v>
      </c>
      <c r="J8219" s="25">
        <f t="shared" si="129"/>
        <v>1</v>
      </c>
    </row>
    <row r="8220" spans="2:10">
      <c r="B8220" s="3">
        <v>40459</v>
      </c>
      <c r="C8220" s="10" t="s">
        <v>221</v>
      </c>
      <c r="D8220" s="10" t="s">
        <v>15</v>
      </c>
      <c r="E8220" s="25">
        <v>2</v>
      </c>
      <c r="F8220" s="25">
        <v>3</v>
      </c>
      <c r="G8220" s="10" t="s">
        <v>293</v>
      </c>
      <c r="H8220" s="25">
        <f>INDEX('Appendix 1 - Team Data'!$B$12:$R$112, MATCH(C8220, 'Appendix 1 - Team Data'!$B$12:$B$112,0),4)</f>
        <v>60</v>
      </c>
      <c r="I8220" s="25">
        <f>INDEX('Appendix 1 - Team Data'!$B$12:$R$112, MATCH(D8220, 'Appendix 1 - Team Data'!$B$12:$B$112,0),4)</f>
        <v>50</v>
      </c>
      <c r="J8220" s="25">
        <f t="shared" si="129"/>
        <v>1</v>
      </c>
    </row>
    <row r="8221" spans="2:10">
      <c r="B8221" s="3">
        <v>40459</v>
      </c>
      <c r="C8221" s="10" t="s">
        <v>53</v>
      </c>
      <c r="D8221" s="10" t="s">
        <v>30</v>
      </c>
      <c r="E8221" s="25">
        <v>1</v>
      </c>
      <c r="F8221" s="25">
        <v>0</v>
      </c>
      <c r="G8221" s="10" t="s">
        <v>288</v>
      </c>
      <c r="H8221" s="25">
        <f>INDEX('Appendix 1 - Team Data'!$B$12:$R$112, MATCH(C8221, 'Appendix 1 - Team Data'!$B$12:$B$112,0),4)</f>
        <v>50</v>
      </c>
      <c r="I8221" s="25">
        <f>INDEX('Appendix 1 - Team Data'!$B$12:$R$112, MATCH(D8221, 'Appendix 1 - Team Data'!$B$12:$B$112,0),4)</f>
        <v>90</v>
      </c>
      <c r="J8221" s="25">
        <f t="shared" si="129"/>
        <v>1</v>
      </c>
    </row>
    <row r="8222" spans="2:10">
      <c r="B8222" s="3">
        <v>40459</v>
      </c>
      <c r="C8222" s="10" t="s">
        <v>235</v>
      </c>
      <c r="D8222" s="10" t="s">
        <v>36</v>
      </c>
      <c r="E8222" s="25">
        <v>1</v>
      </c>
      <c r="F8222" s="25">
        <v>0</v>
      </c>
      <c r="G8222" s="10" t="s">
        <v>293</v>
      </c>
      <c r="H8222" s="25">
        <f>INDEX('Appendix 1 - Team Data'!$B$12:$R$112, MATCH(C8222, 'Appendix 1 - Team Data'!$B$12:$B$112,0),4)</f>
        <v>40</v>
      </c>
      <c r="I8222" s="25">
        <f>INDEX('Appendix 1 - Team Data'!$B$12:$R$112, MATCH(D8222, 'Appendix 1 - Team Data'!$B$12:$B$112,0),4)</f>
        <v>80</v>
      </c>
      <c r="J8222" s="25">
        <f t="shared" si="129"/>
        <v>1</v>
      </c>
    </row>
    <row r="8223" spans="2:10">
      <c r="B8223" s="3">
        <v>40459</v>
      </c>
      <c r="C8223" s="10" t="s">
        <v>46</v>
      </c>
      <c r="D8223" s="10" t="s">
        <v>271</v>
      </c>
      <c r="E8223" s="25">
        <v>1</v>
      </c>
      <c r="F8223" s="25">
        <v>0</v>
      </c>
      <c r="G8223" s="10" t="s">
        <v>288</v>
      </c>
      <c r="H8223" s="25">
        <f>INDEX('Appendix 1 - Team Data'!$B$12:$R$112, MATCH(C8223, 'Appendix 1 - Team Data'!$B$12:$B$112,0),4)</f>
        <v>50</v>
      </c>
      <c r="I8223" s="25">
        <f>INDEX('Appendix 1 - Team Data'!$B$12:$R$112, MATCH(D8223, 'Appendix 1 - Team Data'!$B$12:$B$112,0),4)</f>
        <v>0</v>
      </c>
      <c r="J8223" s="25">
        <f t="shared" si="129"/>
        <v>1</v>
      </c>
    </row>
    <row r="8224" spans="2:10">
      <c r="B8224" s="3">
        <v>40459</v>
      </c>
      <c r="C8224" s="10" t="s">
        <v>214</v>
      </c>
      <c r="D8224" s="10" t="s">
        <v>233</v>
      </c>
      <c r="E8224" s="25">
        <v>0</v>
      </c>
      <c r="F8224" s="25">
        <v>1</v>
      </c>
      <c r="G8224" s="10" t="s">
        <v>293</v>
      </c>
      <c r="H8224" s="25">
        <f>INDEX('Appendix 1 - Team Data'!$B$12:$R$112, MATCH(C8224, 'Appendix 1 - Team Data'!$B$12:$B$112,0),4)</f>
        <v>70</v>
      </c>
      <c r="I8224" s="25">
        <f>INDEX('Appendix 1 - Team Data'!$B$12:$R$112, MATCH(D8224, 'Appendix 1 - Team Data'!$B$12:$B$112,0),4)</f>
        <v>40</v>
      </c>
      <c r="J8224" s="25">
        <f t="shared" si="129"/>
        <v>1</v>
      </c>
    </row>
    <row r="8225" spans="2:10">
      <c r="B8225" s="3">
        <v>40460</v>
      </c>
      <c r="C8225" s="10" t="s">
        <v>26</v>
      </c>
      <c r="D8225" s="10" t="s">
        <v>215</v>
      </c>
      <c r="E8225" s="25">
        <v>1</v>
      </c>
      <c r="F8225" s="25">
        <v>0</v>
      </c>
      <c r="G8225" s="10" t="s">
        <v>288</v>
      </c>
      <c r="H8225" s="25">
        <f>INDEX('Appendix 1 - Team Data'!$B$12:$R$112, MATCH(C8225, 'Appendix 1 - Team Data'!$B$12:$B$112,0),4)</f>
        <v>60</v>
      </c>
      <c r="I8225" s="25">
        <f>INDEX('Appendix 1 - Team Data'!$B$12:$R$112, MATCH(D8225, 'Appendix 1 - Team Data'!$B$12:$B$112,0),4)</f>
        <v>70</v>
      </c>
      <c r="J8225" s="25">
        <f t="shared" si="129"/>
        <v>1</v>
      </c>
    </row>
    <row r="8226" spans="2:10">
      <c r="B8226" s="3">
        <v>40460</v>
      </c>
      <c r="C8226" s="10" t="s">
        <v>252</v>
      </c>
      <c r="D8226" s="10" t="s">
        <v>32</v>
      </c>
      <c r="E8226" s="25">
        <v>1</v>
      </c>
      <c r="F8226" s="25">
        <v>2</v>
      </c>
      <c r="G8226" s="10" t="s">
        <v>293</v>
      </c>
      <c r="H8226" s="25">
        <f>INDEX('Appendix 1 - Team Data'!$B$12:$R$112, MATCH(C8226, 'Appendix 1 - Team Data'!$B$12:$B$112,0),4)</f>
        <v>20</v>
      </c>
      <c r="I8226" s="25">
        <f>INDEX('Appendix 1 - Team Data'!$B$12:$R$112, MATCH(D8226, 'Appendix 1 - Team Data'!$B$12:$B$112,0),4)</f>
        <v>80</v>
      </c>
      <c r="J8226" s="25">
        <f t="shared" si="129"/>
        <v>1</v>
      </c>
    </row>
    <row r="8227" spans="2:10">
      <c r="B8227" s="3">
        <v>40461</v>
      </c>
      <c r="C8227" s="10" t="s">
        <v>266</v>
      </c>
      <c r="D8227" s="10" t="s">
        <v>33</v>
      </c>
      <c r="E8227" s="25">
        <v>1</v>
      </c>
      <c r="F8227" s="25">
        <v>0</v>
      </c>
      <c r="G8227" s="10" t="s">
        <v>291</v>
      </c>
      <c r="H8227" s="25">
        <f>INDEX('Appendix 1 - Team Data'!$B$12:$R$112, MATCH(C8227, 'Appendix 1 - Team Data'!$B$12:$B$112,0),4)</f>
        <v>10</v>
      </c>
      <c r="I8227" s="25">
        <f>INDEX('Appendix 1 - Team Data'!$B$12:$R$112, MATCH(D8227, 'Appendix 1 - Team Data'!$B$12:$B$112,0),4)</f>
        <v>50</v>
      </c>
      <c r="J8227" s="25">
        <f t="shared" si="129"/>
        <v>1</v>
      </c>
    </row>
    <row r="8228" spans="2:10">
      <c r="B8228" s="3">
        <v>40461</v>
      </c>
      <c r="C8228" s="10" t="s">
        <v>265</v>
      </c>
      <c r="D8228" s="10" t="s">
        <v>260</v>
      </c>
      <c r="E8228" s="25">
        <v>1</v>
      </c>
      <c r="F8228" s="25">
        <v>0</v>
      </c>
      <c r="G8228" s="10" t="s">
        <v>291</v>
      </c>
      <c r="H8228" s="25">
        <f>INDEX('Appendix 1 - Team Data'!$B$12:$R$112, MATCH(C8228, 'Appendix 1 - Team Data'!$B$12:$B$112,0),4)</f>
        <v>10</v>
      </c>
      <c r="I8228" s="25">
        <f>INDEX('Appendix 1 - Team Data'!$B$12:$R$112, MATCH(D8228, 'Appendix 1 - Team Data'!$B$12:$B$112,0),4)</f>
        <v>10</v>
      </c>
      <c r="J8228" s="25">
        <f t="shared" si="129"/>
        <v>1</v>
      </c>
    </row>
    <row r="8229" spans="2:10">
      <c r="B8229" s="3">
        <v>40463</v>
      </c>
      <c r="C8229" s="10" t="s">
        <v>37</v>
      </c>
      <c r="D8229" s="10" t="s">
        <v>271</v>
      </c>
      <c r="E8229" s="25">
        <v>2</v>
      </c>
      <c r="F8229" s="25">
        <v>1</v>
      </c>
      <c r="G8229" s="10" t="s">
        <v>288</v>
      </c>
      <c r="H8229" s="25">
        <f>INDEX('Appendix 1 - Team Data'!$B$12:$R$112, MATCH(C8229, 'Appendix 1 - Team Data'!$B$12:$B$112,0),4)</f>
        <v>60</v>
      </c>
      <c r="I8229" s="25">
        <f>INDEX('Appendix 1 - Team Data'!$B$12:$R$112, MATCH(D8229, 'Appendix 1 - Team Data'!$B$12:$B$112,0),4)</f>
        <v>0</v>
      </c>
      <c r="J8229" s="25">
        <f t="shared" si="129"/>
        <v>1</v>
      </c>
    </row>
    <row r="8230" spans="2:10">
      <c r="B8230" s="3">
        <v>40463</v>
      </c>
      <c r="C8230" s="10" t="s">
        <v>32</v>
      </c>
      <c r="D8230" s="10" t="s">
        <v>246</v>
      </c>
      <c r="E8230" s="25">
        <v>2</v>
      </c>
      <c r="F8230" s="25">
        <v>1</v>
      </c>
      <c r="G8230" s="10" t="s">
        <v>288</v>
      </c>
      <c r="H8230" s="25">
        <f>INDEX('Appendix 1 - Team Data'!$B$12:$R$112, MATCH(C8230, 'Appendix 1 - Team Data'!$B$12:$B$112,0),4)</f>
        <v>80</v>
      </c>
      <c r="I8230" s="25">
        <f>INDEX('Appendix 1 - Team Data'!$B$12:$R$112, MATCH(D8230, 'Appendix 1 - Team Data'!$B$12:$B$112,0),4)</f>
        <v>30</v>
      </c>
      <c r="J8230" s="25">
        <f t="shared" si="129"/>
        <v>1</v>
      </c>
    </row>
    <row r="8231" spans="2:10">
      <c r="B8231" s="3">
        <v>40463</v>
      </c>
      <c r="C8231" s="10" t="s">
        <v>258</v>
      </c>
      <c r="D8231" s="10" t="s">
        <v>232</v>
      </c>
      <c r="E8231" s="25">
        <v>0</v>
      </c>
      <c r="F8231" s="25">
        <v>1</v>
      </c>
      <c r="G8231" s="10" t="s">
        <v>293</v>
      </c>
      <c r="H8231" s="25">
        <f>INDEX('Appendix 1 - Team Data'!$B$12:$R$112, MATCH(C8231, 'Appendix 1 - Team Data'!$B$12:$B$112,0),4)</f>
        <v>20</v>
      </c>
      <c r="I8231" s="25">
        <f>INDEX('Appendix 1 - Team Data'!$B$12:$R$112, MATCH(D8231, 'Appendix 1 - Team Data'!$B$12:$B$112,0),4)</f>
        <v>40</v>
      </c>
      <c r="J8231" s="25">
        <f t="shared" si="129"/>
        <v>1</v>
      </c>
    </row>
    <row r="8232" spans="2:10">
      <c r="B8232" s="3">
        <v>40463</v>
      </c>
      <c r="C8232" s="10" t="s">
        <v>244</v>
      </c>
      <c r="D8232" s="10" t="s">
        <v>236</v>
      </c>
      <c r="E8232" s="25">
        <v>1</v>
      </c>
      <c r="F8232" s="25">
        <v>2</v>
      </c>
      <c r="G8232" s="10" t="s">
        <v>293</v>
      </c>
      <c r="H8232" s="25">
        <f>INDEX('Appendix 1 - Team Data'!$B$12:$R$112, MATCH(C8232, 'Appendix 1 - Team Data'!$B$12:$B$112,0),4)</f>
        <v>30</v>
      </c>
      <c r="I8232" s="25">
        <f>INDEX('Appendix 1 - Team Data'!$B$12:$R$112, MATCH(D8232, 'Appendix 1 - Team Data'!$B$12:$B$112,0),4)</f>
        <v>40</v>
      </c>
      <c r="J8232" s="25">
        <f t="shared" si="129"/>
        <v>1</v>
      </c>
    </row>
    <row r="8233" spans="2:10">
      <c r="B8233" s="3">
        <v>40463</v>
      </c>
      <c r="C8233" s="10" t="s">
        <v>230</v>
      </c>
      <c r="D8233" s="10" t="s">
        <v>252</v>
      </c>
      <c r="E8233" s="25">
        <v>2</v>
      </c>
      <c r="F8233" s="25">
        <v>1</v>
      </c>
      <c r="G8233" s="10" t="s">
        <v>293</v>
      </c>
      <c r="H8233" s="25">
        <f>INDEX('Appendix 1 - Team Data'!$B$12:$R$112, MATCH(C8233, 'Appendix 1 - Team Data'!$B$12:$B$112,0),4)</f>
        <v>50</v>
      </c>
      <c r="I8233" s="25">
        <f>INDEX('Appendix 1 - Team Data'!$B$12:$R$112, MATCH(D8233, 'Appendix 1 - Team Data'!$B$12:$B$112,0),4)</f>
        <v>20</v>
      </c>
      <c r="J8233" s="25">
        <f t="shared" si="129"/>
        <v>1</v>
      </c>
    </row>
    <row r="8234" spans="2:10">
      <c r="B8234" s="3">
        <v>40463</v>
      </c>
      <c r="C8234" s="10" t="s">
        <v>256</v>
      </c>
      <c r="D8234" s="10" t="s">
        <v>15</v>
      </c>
      <c r="E8234" s="25">
        <v>0</v>
      </c>
      <c r="F8234" s="25">
        <v>1</v>
      </c>
      <c r="G8234" s="10" t="s">
        <v>293</v>
      </c>
      <c r="H8234" s="25">
        <f>INDEX('Appendix 1 - Team Data'!$B$12:$R$112, MATCH(C8234, 'Appendix 1 - Team Data'!$B$12:$B$112,0),4)</f>
        <v>20</v>
      </c>
      <c r="I8234" s="25">
        <f>INDEX('Appendix 1 - Team Data'!$B$12:$R$112, MATCH(D8234, 'Appendix 1 - Team Data'!$B$12:$B$112,0),4)</f>
        <v>50</v>
      </c>
      <c r="J8234" s="25">
        <f t="shared" si="129"/>
        <v>1</v>
      </c>
    </row>
    <row r="8235" spans="2:10">
      <c r="B8235" s="3">
        <v>40463</v>
      </c>
      <c r="C8235" s="10" t="s">
        <v>253</v>
      </c>
      <c r="D8235" s="10" t="s">
        <v>213</v>
      </c>
      <c r="E8235" s="25">
        <v>0</v>
      </c>
      <c r="F8235" s="25">
        <v>1</v>
      </c>
      <c r="G8235" s="10" t="s">
        <v>288</v>
      </c>
      <c r="H8235" s="25">
        <f>INDEX('Appendix 1 - Team Data'!$B$12:$R$112, MATCH(C8235, 'Appendix 1 - Team Data'!$B$12:$B$112,0),4)</f>
        <v>20</v>
      </c>
      <c r="I8235" s="25">
        <f>INDEX('Appendix 1 - Team Data'!$B$12:$R$112, MATCH(D8235, 'Appendix 1 - Team Data'!$B$12:$B$112,0),4)</f>
        <v>80</v>
      </c>
      <c r="J8235" s="25">
        <f t="shared" si="129"/>
        <v>1</v>
      </c>
    </row>
    <row r="8236" spans="2:10">
      <c r="B8236" s="3">
        <v>40463</v>
      </c>
      <c r="C8236" s="10" t="s">
        <v>46</v>
      </c>
      <c r="D8236" s="10" t="s">
        <v>27</v>
      </c>
      <c r="E8236" s="25">
        <v>1</v>
      </c>
      <c r="F8236" s="25">
        <v>0</v>
      </c>
      <c r="G8236" s="10" t="s">
        <v>288</v>
      </c>
      <c r="H8236" s="25">
        <f>INDEX('Appendix 1 - Team Data'!$B$12:$R$112, MATCH(C8236, 'Appendix 1 - Team Data'!$B$12:$B$112,0),4)</f>
        <v>50</v>
      </c>
      <c r="I8236" s="25">
        <f>INDEX('Appendix 1 - Team Data'!$B$12:$R$112, MATCH(D8236, 'Appendix 1 - Team Data'!$B$12:$B$112,0),4)</f>
        <v>80</v>
      </c>
      <c r="J8236" s="25">
        <f t="shared" si="129"/>
        <v>1</v>
      </c>
    </row>
    <row r="8237" spans="2:10">
      <c r="B8237" s="3">
        <v>40463</v>
      </c>
      <c r="C8237" s="10" t="s">
        <v>270</v>
      </c>
      <c r="D8237" s="10" t="s">
        <v>245</v>
      </c>
      <c r="E8237" s="25">
        <v>1</v>
      </c>
      <c r="F8237" s="25">
        <v>2</v>
      </c>
      <c r="G8237" s="10" t="s">
        <v>288</v>
      </c>
      <c r="H8237" s="25">
        <f>INDEX('Appendix 1 - Team Data'!$B$12:$R$112, MATCH(C8237, 'Appendix 1 - Team Data'!$B$12:$B$112,0),4)</f>
        <v>0</v>
      </c>
      <c r="I8237" s="25">
        <f>INDEX('Appendix 1 - Team Data'!$B$12:$R$112, MATCH(D8237, 'Appendix 1 - Team Data'!$B$12:$B$112,0),4)</f>
        <v>30</v>
      </c>
      <c r="J8237" s="25">
        <f t="shared" si="129"/>
        <v>1</v>
      </c>
    </row>
    <row r="8238" spans="2:10">
      <c r="B8238" s="3">
        <v>40463</v>
      </c>
      <c r="C8238" s="10" t="s">
        <v>222</v>
      </c>
      <c r="D8238" s="10" t="s">
        <v>21</v>
      </c>
      <c r="E8238" s="25">
        <v>2</v>
      </c>
      <c r="F8238" s="25">
        <v>3</v>
      </c>
      <c r="G8238" s="10" t="s">
        <v>293</v>
      </c>
      <c r="H8238" s="25">
        <f>INDEX('Appendix 1 - Team Data'!$B$12:$R$112, MATCH(C8238, 'Appendix 1 - Team Data'!$B$12:$B$112,0),4)</f>
        <v>60</v>
      </c>
      <c r="I8238" s="25">
        <f>INDEX('Appendix 1 - Team Data'!$B$12:$R$112, MATCH(D8238, 'Appendix 1 - Team Data'!$B$12:$B$112,0),4)</f>
        <v>90</v>
      </c>
      <c r="J8238" s="25">
        <f t="shared" si="129"/>
        <v>1</v>
      </c>
    </row>
    <row r="8239" spans="2:10">
      <c r="B8239" s="3">
        <v>40499</v>
      </c>
      <c r="C8239" s="10" t="s">
        <v>30</v>
      </c>
      <c r="D8239" s="10" t="s">
        <v>35</v>
      </c>
      <c r="E8239" s="25">
        <v>1</v>
      </c>
      <c r="F8239" s="25">
        <v>0</v>
      </c>
      <c r="G8239" s="10" t="s">
        <v>288</v>
      </c>
      <c r="H8239" s="25">
        <f>INDEX('Appendix 1 - Team Data'!$B$12:$R$112, MATCH(C8239, 'Appendix 1 - Team Data'!$B$12:$B$112,0),4)</f>
        <v>90</v>
      </c>
      <c r="I8239" s="25">
        <f>INDEX('Appendix 1 - Team Data'!$B$12:$R$112, MATCH(D8239, 'Appendix 1 - Team Data'!$B$12:$B$112,0),4)</f>
        <v>90</v>
      </c>
      <c r="J8239" s="25">
        <f t="shared" si="129"/>
        <v>1</v>
      </c>
    </row>
    <row r="8240" spans="2:10">
      <c r="B8240" s="3">
        <v>40499</v>
      </c>
      <c r="C8240" s="10" t="s">
        <v>226</v>
      </c>
      <c r="D8240" s="10" t="s">
        <v>230</v>
      </c>
      <c r="E8240" s="25">
        <v>1</v>
      </c>
      <c r="F8240" s="25">
        <v>2</v>
      </c>
      <c r="G8240" s="10" t="s">
        <v>288</v>
      </c>
      <c r="H8240" s="25">
        <f>INDEX('Appendix 1 - Team Data'!$B$12:$R$112, MATCH(C8240, 'Appendix 1 - Team Data'!$B$12:$B$112,0),4)</f>
        <v>60</v>
      </c>
      <c r="I8240" s="25">
        <f>INDEX('Appendix 1 - Team Data'!$B$12:$R$112, MATCH(D8240, 'Appendix 1 - Team Data'!$B$12:$B$112,0),4)</f>
        <v>50</v>
      </c>
      <c r="J8240" s="25">
        <f t="shared" si="129"/>
        <v>1</v>
      </c>
    </row>
    <row r="8241" spans="2:10">
      <c r="B8241" s="3">
        <v>40499</v>
      </c>
      <c r="C8241" s="10" t="s">
        <v>233</v>
      </c>
      <c r="D8241" s="10" t="s">
        <v>38</v>
      </c>
      <c r="E8241" s="25">
        <v>0</v>
      </c>
      <c r="F8241" s="25">
        <v>1</v>
      </c>
      <c r="G8241" s="10" t="s">
        <v>288</v>
      </c>
      <c r="H8241" s="25">
        <f>INDEX('Appendix 1 - Team Data'!$B$12:$R$112, MATCH(C8241, 'Appendix 1 - Team Data'!$B$12:$B$112,0),4)</f>
        <v>40</v>
      </c>
      <c r="I8241" s="25">
        <f>INDEX('Appendix 1 - Team Data'!$B$12:$R$112, MATCH(D8241, 'Appendix 1 - Team Data'!$B$12:$B$112,0),4)</f>
        <v>70</v>
      </c>
      <c r="J8241" s="25">
        <f t="shared" si="129"/>
        <v>1</v>
      </c>
    </row>
    <row r="8242" spans="2:10">
      <c r="B8242" s="3">
        <v>40499</v>
      </c>
      <c r="C8242" s="10" t="s">
        <v>238</v>
      </c>
      <c r="D8242" s="10" t="s">
        <v>266</v>
      </c>
      <c r="E8242" s="25">
        <v>2</v>
      </c>
      <c r="F8242" s="25">
        <v>1</v>
      </c>
      <c r="G8242" s="10" t="s">
        <v>288</v>
      </c>
      <c r="H8242" s="25">
        <f>INDEX('Appendix 1 - Team Data'!$B$12:$R$112, MATCH(C8242, 'Appendix 1 - Team Data'!$B$12:$B$112,0),4)</f>
        <v>40</v>
      </c>
      <c r="I8242" s="25">
        <f>INDEX('Appendix 1 - Team Data'!$B$12:$R$112, MATCH(D8242, 'Appendix 1 - Team Data'!$B$12:$B$112,0),4)</f>
        <v>10</v>
      </c>
      <c r="J8242" s="25">
        <f t="shared" si="129"/>
        <v>1</v>
      </c>
    </row>
    <row r="8243" spans="2:10">
      <c r="B8243" s="3">
        <v>40499</v>
      </c>
      <c r="C8243" s="10" t="s">
        <v>48</v>
      </c>
      <c r="D8243" s="10" t="s">
        <v>25</v>
      </c>
      <c r="E8243" s="25">
        <v>1</v>
      </c>
      <c r="F8243" s="25">
        <v>2</v>
      </c>
      <c r="G8243" s="10" t="s">
        <v>288</v>
      </c>
      <c r="H8243" s="25">
        <f>INDEX('Appendix 1 - Team Data'!$B$12:$R$112, MATCH(C8243, 'Appendix 1 - Team Data'!$B$12:$B$112,0),4)</f>
        <v>90</v>
      </c>
      <c r="I8243" s="25">
        <f>INDEX('Appendix 1 - Team Data'!$B$12:$R$112, MATCH(D8243, 'Appendix 1 - Team Data'!$B$12:$B$112,0),4)</f>
        <v>90</v>
      </c>
      <c r="J8243" s="25">
        <f t="shared" si="129"/>
        <v>1</v>
      </c>
    </row>
    <row r="8244" spans="2:10">
      <c r="B8244" s="3">
        <v>40499</v>
      </c>
      <c r="C8244" s="10" t="s">
        <v>221</v>
      </c>
      <c r="D8244" s="10" t="s">
        <v>246</v>
      </c>
      <c r="E8244" s="25">
        <v>1</v>
      </c>
      <c r="F8244" s="25">
        <v>2</v>
      </c>
      <c r="G8244" s="10" t="s">
        <v>288</v>
      </c>
      <c r="H8244" s="25">
        <f>INDEX('Appendix 1 - Team Data'!$B$12:$R$112, MATCH(C8244, 'Appendix 1 - Team Data'!$B$12:$B$112,0),4)</f>
        <v>60</v>
      </c>
      <c r="I8244" s="25">
        <f>INDEX('Appendix 1 - Team Data'!$B$12:$R$112, MATCH(D8244, 'Appendix 1 - Team Data'!$B$12:$B$112,0),4)</f>
        <v>30</v>
      </c>
      <c r="J8244" s="25">
        <f t="shared" si="129"/>
        <v>1</v>
      </c>
    </row>
    <row r="8245" spans="2:10">
      <c r="B8245" s="3">
        <v>40499</v>
      </c>
      <c r="C8245" s="10" t="s">
        <v>252</v>
      </c>
      <c r="D8245" s="10" t="s">
        <v>31</v>
      </c>
      <c r="E8245" s="25">
        <v>3</v>
      </c>
      <c r="F8245" s="25">
        <v>2</v>
      </c>
      <c r="G8245" s="10" t="s">
        <v>288</v>
      </c>
      <c r="H8245" s="25">
        <f>INDEX('Appendix 1 - Team Data'!$B$12:$R$112, MATCH(C8245, 'Appendix 1 - Team Data'!$B$12:$B$112,0),4)</f>
        <v>20</v>
      </c>
      <c r="I8245" s="25">
        <f>INDEX('Appendix 1 - Team Data'!$B$12:$R$112, MATCH(D8245, 'Appendix 1 - Team Data'!$B$12:$B$112,0),4)</f>
        <v>70</v>
      </c>
      <c r="J8245" s="25">
        <f t="shared" si="129"/>
        <v>1</v>
      </c>
    </row>
    <row r="8246" spans="2:10">
      <c r="B8246" s="3">
        <v>40499</v>
      </c>
      <c r="C8246" s="10" t="s">
        <v>212</v>
      </c>
      <c r="D8246" s="10" t="s">
        <v>225</v>
      </c>
      <c r="E8246" s="25">
        <v>1</v>
      </c>
      <c r="F8246" s="25">
        <v>0</v>
      </c>
      <c r="G8246" s="10" t="s">
        <v>288</v>
      </c>
      <c r="H8246" s="25">
        <f>INDEX('Appendix 1 - Team Data'!$B$12:$R$112, MATCH(C8246, 'Appendix 1 - Team Data'!$B$12:$B$112,0),4)</f>
        <v>80</v>
      </c>
      <c r="I8246" s="25">
        <f>INDEX('Appendix 1 - Team Data'!$B$12:$R$112, MATCH(D8246, 'Appendix 1 - Team Data'!$B$12:$B$112,0),4)</f>
        <v>60</v>
      </c>
      <c r="J8246" s="25">
        <f t="shared" si="129"/>
        <v>1</v>
      </c>
    </row>
    <row r="8247" spans="2:10">
      <c r="B8247" s="3">
        <v>40499</v>
      </c>
      <c r="C8247" s="10" t="s">
        <v>232</v>
      </c>
      <c r="D8247" s="10" t="s">
        <v>263</v>
      </c>
      <c r="E8247" s="25">
        <v>1</v>
      </c>
      <c r="F8247" s="25">
        <v>2</v>
      </c>
      <c r="G8247" s="10" t="s">
        <v>288</v>
      </c>
      <c r="H8247" s="25">
        <f>INDEX('Appendix 1 - Team Data'!$B$12:$R$112, MATCH(C8247, 'Appendix 1 - Team Data'!$B$12:$B$112,0),4)</f>
        <v>40</v>
      </c>
      <c r="I8247" s="25">
        <f>INDEX('Appendix 1 - Team Data'!$B$12:$R$112, MATCH(D8247, 'Appendix 1 - Team Data'!$B$12:$B$112,0),4)</f>
        <v>10</v>
      </c>
      <c r="J8247" s="25">
        <f t="shared" si="129"/>
        <v>1</v>
      </c>
    </row>
    <row r="8248" spans="2:10">
      <c r="B8248" s="3">
        <v>40500</v>
      </c>
      <c r="C8248" s="10" t="s">
        <v>270</v>
      </c>
      <c r="D8248" s="10" t="s">
        <v>262</v>
      </c>
      <c r="E8248" s="25">
        <v>0</v>
      </c>
      <c r="F8248" s="25">
        <v>1</v>
      </c>
      <c r="G8248" s="10" t="s">
        <v>288</v>
      </c>
      <c r="H8248" s="25">
        <f>INDEX('Appendix 1 - Team Data'!$B$12:$R$112, MATCH(C8248, 'Appendix 1 - Team Data'!$B$12:$B$112,0),4)</f>
        <v>0</v>
      </c>
      <c r="I8248" s="25">
        <f>INDEX('Appendix 1 - Team Data'!$B$12:$R$112, MATCH(D8248, 'Appendix 1 - Team Data'!$B$12:$B$112,0),4)</f>
        <v>10</v>
      </c>
      <c r="J8248" s="25">
        <f t="shared" si="129"/>
        <v>1</v>
      </c>
    </row>
    <row r="8249" spans="2:10">
      <c r="B8249" s="3">
        <v>40504</v>
      </c>
      <c r="C8249" s="10" t="s">
        <v>275</v>
      </c>
      <c r="D8249" s="10" t="s">
        <v>270</v>
      </c>
      <c r="E8249" s="25">
        <v>1</v>
      </c>
      <c r="F8249" s="25">
        <v>0</v>
      </c>
      <c r="G8249" s="10" t="s">
        <v>301</v>
      </c>
      <c r="H8249" s="25">
        <f>INDEX('Appendix 1 - Team Data'!$B$12:$R$112, MATCH(C8249, 'Appendix 1 - Team Data'!$B$12:$B$112,0),4)</f>
        <v>0</v>
      </c>
      <c r="I8249" s="25">
        <f>INDEX('Appendix 1 - Team Data'!$B$12:$R$112, MATCH(D8249, 'Appendix 1 - Team Data'!$B$12:$B$112,0),4)</f>
        <v>0</v>
      </c>
      <c r="J8249" s="25">
        <f t="shared" si="129"/>
        <v>1</v>
      </c>
    </row>
    <row r="8250" spans="2:10">
      <c r="B8250" s="3">
        <v>40514</v>
      </c>
      <c r="C8250" s="10" t="s">
        <v>249</v>
      </c>
      <c r="D8250" s="10" t="s">
        <v>16</v>
      </c>
      <c r="E8250" s="25">
        <v>0</v>
      </c>
      <c r="F8250" s="25">
        <v>1</v>
      </c>
      <c r="G8250" s="10" t="s">
        <v>301</v>
      </c>
      <c r="H8250" s="25">
        <f>INDEX('Appendix 1 - Team Data'!$B$12:$R$112, MATCH(C8250, 'Appendix 1 - Team Data'!$B$12:$B$112,0),4)</f>
        <v>20</v>
      </c>
      <c r="I8250" s="25">
        <f>INDEX('Appendix 1 - Team Data'!$B$12:$R$112, MATCH(D8250, 'Appendix 1 - Team Data'!$B$12:$B$112,0),4)</f>
        <v>30</v>
      </c>
      <c r="J8250" s="25">
        <f t="shared" si="129"/>
        <v>1</v>
      </c>
    </row>
    <row r="8251" spans="2:10">
      <c r="B8251" s="3">
        <v>40517</v>
      </c>
      <c r="C8251" s="10" t="s">
        <v>275</v>
      </c>
      <c r="D8251" s="10" t="s">
        <v>16</v>
      </c>
      <c r="E8251" s="25">
        <v>1</v>
      </c>
      <c r="F8251" s="25">
        <v>0</v>
      </c>
      <c r="G8251" s="10" t="s">
        <v>301</v>
      </c>
      <c r="H8251" s="25">
        <f>INDEX('Appendix 1 - Team Data'!$B$12:$R$112, MATCH(C8251, 'Appendix 1 - Team Data'!$B$12:$B$112,0),4)</f>
        <v>0</v>
      </c>
      <c r="I8251" s="25">
        <f>INDEX('Appendix 1 - Team Data'!$B$12:$R$112, MATCH(D8251, 'Appendix 1 - Team Data'!$B$12:$B$112,0),4)</f>
        <v>30</v>
      </c>
      <c r="J8251" s="25">
        <f t="shared" si="129"/>
        <v>1</v>
      </c>
    </row>
    <row r="8252" spans="2:10">
      <c r="B8252" s="3">
        <v>40528</v>
      </c>
      <c r="C8252" s="10" t="s">
        <v>270</v>
      </c>
      <c r="D8252" s="10" t="s">
        <v>17</v>
      </c>
      <c r="E8252" s="25">
        <v>2</v>
      </c>
      <c r="F8252" s="25">
        <v>1</v>
      </c>
      <c r="G8252" s="10" t="s">
        <v>288</v>
      </c>
      <c r="H8252" s="25">
        <f>INDEX('Appendix 1 - Team Data'!$B$12:$R$112, MATCH(C8252, 'Appendix 1 - Team Data'!$B$12:$B$112,0),4)</f>
        <v>0</v>
      </c>
      <c r="I8252" s="25">
        <f>INDEX('Appendix 1 - Team Data'!$B$12:$R$112, MATCH(D8252, 'Appendix 1 - Team Data'!$B$12:$B$112,0),4)</f>
        <v>50</v>
      </c>
      <c r="J8252" s="25">
        <f t="shared" si="129"/>
        <v>1</v>
      </c>
    </row>
    <row r="8253" spans="2:10">
      <c r="B8253" s="3">
        <v>40530</v>
      </c>
      <c r="C8253" s="10" t="s">
        <v>237</v>
      </c>
      <c r="D8253" s="10" t="s">
        <v>46</v>
      </c>
      <c r="E8253" s="25">
        <v>2</v>
      </c>
      <c r="F8253" s="25">
        <v>1</v>
      </c>
      <c r="G8253" s="10" t="s">
        <v>288</v>
      </c>
      <c r="H8253" s="25">
        <f>INDEX('Appendix 1 - Team Data'!$B$12:$R$112, MATCH(C8253, 'Appendix 1 - Team Data'!$B$12:$B$112,0),4)</f>
        <v>40</v>
      </c>
      <c r="I8253" s="25">
        <f>INDEX('Appendix 1 - Team Data'!$B$12:$R$112, MATCH(D8253, 'Appendix 1 - Team Data'!$B$12:$B$112,0),4)</f>
        <v>50</v>
      </c>
      <c r="J8253" s="25">
        <f t="shared" si="129"/>
        <v>1</v>
      </c>
    </row>
    <row r="8254" spans="2:10">
      <c r="B8254" s="3">
        <v>40530</v>
      </c>
      <c r="C8254" s="10" t="s">
        <v>245</v>
      </c>
      <c r="D8254" s="10" t="s">
        <v>241</v>
      </c>
      <c r="E8254" s="25">
        <v>0</v>
      </c>
      <c r="F8254" s="25">
        <v>1</v>
      </c>
      <c r="G8254" s="10" t="s">
        <v>288</v>
      </c>
      <c r="H8254" s="25">
        <f>INDEX('Appendix 1 - Team Data'!$B$12:$R$112, MATCH(C8254, 'Appendix 1 - Team Data'!$B$12:$B$112,0),4)</f>
        <v>30</v>
      </c>
      <c r="I8254" s="25">
        <f>INDEX('Appendix 1 - Team Data'!$B$12:$R$112, MATCH(D8254, 'Appendix 1 - Team Data'!$B$12:$B$112,0),4)</f>
        <v>30</v>
      </c>
      <c r="J8254" s="25">
        <f t="shared" si="129"/>
        <v>1</v>
      </c>
    </row>
    <row r="8255" spans="2:10">
      <c r="B8255" s="3">
        <v>40534</v>
      </c>
      <c r="C8255" s="10" t="s">
        <v>248</v>
      </c>
      <c r="D8255" s="10" t="s">
        <v>256</v>
      </c>
      <c r="E8255" s="25">
        <v>1</v>
      </c>
      <c r="F8255" s="25">
        <v>0</v>
      </c>
      <c r="G8255" s="10" t="s">
        <v>288</v>
      </c>
      <c r="H8255" s="25">
        <f>INDEX('Appendix 1 - Team Data'!$B$12:$R$112, MATCH(C8255, 'Appendix 1 - Team Data'!$B$12:$B$112,0),4)</f>
        <v>30</v>
      </c>
      <c r="I8255" s="25">
        <f>INDEX('Appendix 1 - Team Data'!$B$12:$R$112, MATCH(D8255, 'Appendix 1 - Team Data'!$B$12:$B$112,0),4)</f>
        <v>20</v>
      </c>
      <c r="J8255" s="25">
        <f t="shared" si="129"/>
        <v>1</v>
      </c>
    </row>
    <row r="8256" spans="2:10">
      <c r="B8256" s="3">
        <v>40534</v>
      </c>
      <c r="C8256" s="10" t="s">
        <v>241</v>
      </c>
      <c r="D8256" s="10" t="s">
        <v>245</v>
      </c>
      <c r="E8256" s="25">
        <v>0</v>
      </c>
      <c r="F8256" s="25">
        <v>1</v>
      </c>
      <c r="G8256" s="10" t="s">
        <v>288</v>
      </c>
      <c r="H8256" s="25">
        <f>INDEX('Appendix 1 - Team Data'!$B$12:$R$112, MATCH(C8256, 'Appendix 1 - Team Data'!$B$12:$B$112,0),4)</f>
        <v>30</v>
      </c>
      <c r="I8256" s="25">
        <f>INDEX('Appendix 1 - Team Data'!$B$12:$R$112, MATCH(D8256, 'Appendix 1 - Team Data'!$B$12:$B$112,0),4)</f>
        <v>30</v>
      </c>
      <c r="J8256" s="25">
        <f t="shared" si="129"/>
        <v>1</v>
      </c>
    </row>
    <row r="8257" spans="2:10">
      <c r="B8257" s="3">
        <v>40540</v>
      </c>
      <c r="C8257" s="10" t="s">
        <v>16</v>
      </c>
      <c r="D8257" s="10" t="s">
        <v>245</v>
      </c>
      <c r="E8257" s="25">
        <v>0</v>
      </c>
      <c r="F8257" s="25">
        <v>1</v>
      </c>
      <c r="G8257" s="10" t="s">
        <v>288</v>
      </c>
      <c r="H8257" s="25">
        <f>INDEX('Appendix 1 - Team Data'!$B$12:$R$112, MATCH(C8257, 'Appendix 1 - Team Data'!$B$12:$B$112,0),4)</f>
        <v>30</v>
      </c>
      <c r="I8257" s="25">
        <f>INDEX('Appendix 1 - Team Data'!$B$12:$R$112, MATCH(D8257, 'Appendix 1 - Team Data'!$B$12:$B$112,0),4)</f>
        <v>30</v>
      </c>
      <c r="J8257" s="25">
        <f t="shared" si="129"/>
        <v>1</v>
      </c>
    </row>
    <row r="8258" spans="2:10">
      <c r="B8258" s="3">
        <v>40542</v>
      </c>
      <c r="C8258" s="10" t="s">
        <v>241</v>
      </c>
      <c r="D8258" s="10" t="s">
        <v>43</v>
      </c>
      <c r="E8258" s="25">
        <v>0</v>
      </c>
      <c r="F8258" s="25">
        <v>1</v>
      </c>
      <c r="G8258" s="10" t="s">
        <v>288</v>
      </c>
      <c r="H8258" s="25">
        <f>INDEX('Appendix 1 - Team Data'!$B$12:$R$112, MATCH(C8258, 'Appendix 1 - Team Data'!$B$12:$B$112,0),4)</f>
        <v>30</v>
      </c>
      <c r="I8258" s="25">
        <f>INDEX('Appendix 1 - Team Data'!$B$12:$R$112, MATCH(D8258, 'Appendix 1 - Team Data'!$B$12:$B$112,0),4)</f>
        <v>70</v>
      </c>
      <c r="J8258" s="25">
        <f t="shared" si="129"/>
        <v>1</v>
      </c>
    </row>
    <row r="8259" spans="2:10">
      <c r="B8259" s="3">
        <v>40545</v>
      </c>
      <c r="C8259" s="10" t="s">
        <v>245</v>
      </c>
      <c r="D8259" s="10" t="s">
        <v>248</v>
      </c>
      <c r="E8259" s="25">
        <v>2</v>
      </c>
      <c r="F8259" s="25">
        <v>3</v>
      </c>
      <c r="G8259" s="10" t="s">
        <v>288</v>
      </c>
      <c r="H8259" s="25">
        <f>INDEX('Appendix 1 - Team Data'!$B$12:$R$112, MATCH(C8259, 'Appendix 1 - Team Data'!$B$12:$B$112,0),4)</f>
        <v>30</v>
      </c>
      <c r="I8259" s="25">
        <f>INDEX('Appendix 1 - Team Data'!$B$12:$R$112, MATCH(D8259, 'Appendix 1 - Team Data'!$B$12:$B$112,0),4)</f>
        <v>30</v>
      </c>
      <c r="J8259" s="25">
        <f t="shared" si="129"/>
        <v>1</v>
      </c>
    </row>
    <row r="8260" spans="2:10">
      <c r="B8260" s="3">
        <v>40551</v>
      </c>
      <c r="C8260" s="10" t="s">
        <v>17</v>
      </c>
      <c r="D8260" s="10" t="s">
        <v>269</v>
      </c>
      <c r="E8260" s="25">
        <v>1</v>
      </c>
      <c r="F8260" s="25">
        <v>0</v>
      </c>
      <c r="G8260" s="10" t="s">
        <v>343</v>
      </c>
      <c r="H8260" s="25">
        <f>INDEX('Appendix 1 - Team Data'!$B$12:$R$112, MATCH(C8260, 'Appendix 1 - Team Data'!$B$12:$B$112,0),4)</f>
        <v>50</v>
      </c>
      <c r="I8260" s="25">
        <f>INDEX('Appendix 1 - Team Data'!$B$12:$R$112, MATCH(D8260, 'Appendix 1 - Team Data'!$B$12:$B$112,0),4)</f>
        <v>0</v>
      </c>
      <c r="J8260" s="25">
        <f t="shared" si="129"/>
        <v>1</v>
      </c>
    </row>
    <row r="8261" spans="2:10">
      <c r="B8261" s="3">
        <v>40552</v>
      </c>
      <c r="C8261" s="10" t="s">
        <v>16</v>
      </c>
      <c r="D8261" s="10" t="s">
        <v>241</v>
      </c>
      <c r="E8261" s="25">
        <v>1</v>
      </c>
      <c r="F8261" s="25">
        <v>2</v>
      </c>
      <c r="G8261" s="10" t="s">
        <v>298</v>
      </c>
      <c r="H8261" s="25">
        <f>INDEX('Appendix 1 - Team Data'!$B$12:$R$112, MATCH(C8261, 'Appendix 1 - Team Data'!$B$12:$B$112,0),4)</f>
        <v>30</v>
      </c>
      <c r="I8261" s="25">
        <f>INDEX('Appendix 1 - Team Data'!$B$12:$R$112, MATCH(D8261, 'Appendix 1 - Team Data'!$B$12:$B$112,0),4)</f>
        <v>30</v>
      </c>
      <c r="J8261" s="25">
        <f t="shared" si="129"/>
        <v>1</v>
      </c>
    </row>
    <row r="8262" spans="2:10">
      <c r="B8262" s="3">
        <v>40554</v>
      </c>
      <c r="C8262" s="10" t="s">
        <v>245</v>
      </c>
      <c r="D8262" s="10" t="s">
        <v>23</v>
      </c>
      <c r="E8262" s="25">
        <v>1</v>
      </c>
      <c r="F8262" s="25">
        <v>2</v>
      </c>
      <c r="G8262" s="10" t="s">
        <v>298</v>
      </c>
      <c r="H8262" s="25">
        <f>INDEX('Appendix 1 - Team Data'!$B$12:$R$112, MATCH(C8262, 'Appendix 1 - Team Data'!$B$12:$B$112,0),4)</f>
        <v>30</v>
      </c>
      <c r="I8262" s="25">
        <f>INDEX('Appendix 1 - Team Data'!$B$12:$R$112, MATCH(D8262, 'Appendix 1 - Team Data'!$B$12:$B$112,0),4)</f>
        <v>70</v>
      </c>
      <c r="J8262" s="25">
        <f t="shared" si="129"/>
        <v>1</v>
      </c>
    </row>
    <row r="8263" spans="2:10">
      <c r="B8263" s="3">
        <v>40555</v>
      </c>
      <c r="C8263" s="10" t="s">
        <v>240</v>
      </c>
      <c r="D8263" s="10" t="s">
        <v>275</v>
      </c>
      <c r="E8263" s="25">
        <v>2</v>
      </c>
      <c r="F8263" s="25">
        <v>1</v>
      </c>
      <c r="G8263" s="10" t="s">
        <v>298</v>
      </c>
      <c r="H8263" s="25">
        <f>INDEX('Appendix 1 - Team Data'!$B$12:$R$112, MATCH(C8263, 'Appendix 1 - Team Data'!$B$12:$B$112,0),4)</f>
        <v>30</v>
      </c>
      <c r="I8263" s="25">
        <f>INDEX('Appendix 1 - Team Data'!$B$12:$R$112, MATCH(D8263, 'Appendix 1 - Team Data'!$B$12:$B$112,0),4)</f>
        <v>0</v>
      </c>
      <c r="J8263" s="25">
        <f t="shared" si="129"/>
        <v>1</v>
      </c>
    </row>
    <row r="8264" spans="2:10">
      <c r="B8264" s="3">
        <v>40556</v>
      </c>
      <c r="C8264" s="10" t="s">
        <v>268</v>
      </c>
      <c r="D8264" s="10" t="s">
        <v>16</v>
      </c>
      <c r="E8264" s="25">
        <v>1</v>
      </c>
      <c r="F8264" s="25">
        <v>0</v>
      </c>
      <c r="G8264" s="10" t="s">
        <v>298</v>
      </c>
      <c r="H8264" s="25">
        <f>INDEX('Appendix 1 - Team Data'!$B$12:$R$112, MATCH(C8264, 'Appendix 1 - Team Data'!$B$12:$B$112,0),4)</f>
        <v>10</v>
      </c>
      <c r="I8264" s="25">
        <f>INDEX('Appendix 1 - Team Data'!$B$12:$R$112, MATCH(D8264, 'Appendix 1 - Team Data'!$B$12:$B$112,0),4)</f>
        <v>30</v>
      </c>
      <c r="J8264" s="25">
        <f t="shared" si="129"/>
        <v>1</v>
      </c>
    </row>
    <row r="8265" spans="2:10">
      <c r="B8265" s="3">
        <v>40556</v>
      </c>
      <c r="C8265" s="10" t="s">
        <v>241</v>
      </c>
      <c r="D8265" s="10" t="s">
        <v>53</v>
      </c>
      <c r="E8265" s="25">
        <v>1</v>
      </c>
      <c r="F8265" s="25">
        <v>2</v>
      </c>
      <c r="G8265" s="10" t="s">
        <v>298</v>
      </c>
      <c r="H8265" s="25">
        <f>INDEX('Appendix 1 - Team Data'!$B$12:$R$112, MATCH(C8265, 'Appendix 1 - Team Data'!$B$12:$B$112,0),4)</f>
        <v>30</v>
      </c>
      <c r="I8265" s="25">
        <f>INDEX('Appendix 1 - Team Data'!$B$12:$R$112, MATCH(D8265, 'Appendix 1 - Team Data'!$B$12:$B$112,0),4)</f>
        <v>50</v>
      </c>
      <c r="J8265" s="25">
        <f t="shared" si="129"/>
        <v>1</v>
      </c>
    </row>
    <row r="8266" spans="2:10">
      <c r="B8266" s="3">
        <v>40558</v>
      </c>
      <c r="C8266" s="10" t="s">
        <v>249</v>
      </c>
      <c r="D8266" s="10" t="s">
        <v>245</v>
      </c>
      <c r="E8266" s="25">
        <v>0</v>
      </c>
      <c r="F8266" s="25">
        <v>1</v>
      </c>
      <c r="G8266" s="10" t="s">
        <v>298</v>
      </c>
      <c r="H8266" s="25">
        <f>INDEX('Appendix 1 - Team Data'!$B$12:$R$112, MATCH(C8266, 'Appendix 1 - Team Data'!$B$12:$B$112,0),4)</f>
        <v>20</v>
      </c>
      <c r="I8266" s="25">
        <f>INDEX('Appendix 1 - Team Data'!$B$12:$R$112, MATCH(D8266, 'Appendix 1 - Team Data'!$B$12:$B$112,0),4)</f>
        <v>30</v>
      </c>
      <c r="J8266" s="25">
        <f t="shared" si="129"/>
        <v>1</v>
      </c>
    </row>
    <row r="8267" spans="2:10">
      <c r="B8267" s="3">
        <v>40560</v>
      </c>
      <c r="C8267" s="10" t="s">
        <v>268</v>
      </c>
      <c r="D8267" s="10" t="s">
        <v>241</v>
      </c>
      <c r="E8267" s="25">
        <v>2</v>
      </c>
      <c r="F8267" s="25">
        <v>1</v>
      </c>
      <c r="G8267" s="10" t="s">
        <v>298</v>
      </c>
      <c r="H8267" s="25">
        <f>INDEX('Appendix 1 - Team Data'!$B$12:$R$112, MATCH(C8267, 'Appendix 1 - Team Data'!$B$12:$B$112,0),4)</f>
        <v>10</v>
      </c>
      <c r="I8267" s="25">
        <f>INDEX('Appendix 1 - Team Data'!$B$12:$R$112, MATCH(D8267, 'Appendix 1 - Team Data'!$B$12:$B$112,0),4)</f>
        <v>30</v>
      </c>
      <c r="J8267" s="25">
        <f t="shared" si="129"/>
        <v>1</v>
      </c>
    </row>
    <row r="8268" spans="2:10">
      <c r="B8268" s="3">
        <v>40564</v>
      </c>
      <c r="C8268" s="10" t="s">
        <v>53</v>
      </c>
      <c r="D8268" s="10" t="s">
        <v>270</v>
      </c>
      <c r="E8268" s="25">
        <v>3</v>
      </c>
      <c r="F8268" s="25">
        <v>2</v>
      </c>
      <c r="G8268" s="10" t="s">
        <v>298</v>
      </c>
      <c r="H8268" s="25">
        <f>INDEX('Appendix 1 - Team Data'!$B$12:$R$112, MATCH(C8268, 'Appendix 1 - Team Data'!$B$12:$B$112,0),4)</f>
        <v>50</v>
      </c>
      <c r="I8268" s="25">
        <f>INDEX('Appendix 1 - Team Data'!$B$12:$R$112, MATCH(D8268, 'Appendix 1 - Team Data'!$B$12:$B$112,0),4)</f>
        <v>0</v>
      </c>
      <c r="J8268" s="25">
        <f t="shared" si="129"/>
        <v>1</v>
      </c>
    </row>
    <row r="8269" spans="2:10">
      <c r="B8269" s="3">
        <v>40564</v>
      </c>
      <c r="C8269" s="10" t="s">
        <v>240</v>
      </c>
      <c r="D8269" s="10" t="s">
        <v>268</v>
      </c>
      <c r="E8269" s="25">
        <v>2</v>
      </c>
      <c r="F8269" s="25">
        <v>1</v>
      </c>
      <c r="G8269" s="10" t="s">
        <v>298</v>
      </c>
      <c r="H8269" s="25">
        <f>INDEX('Appendix 1 - Team Data'!$B$12:$R$112, MATCH(C8269, 'Appendix 1 - Team Data'!$B$12:$B$112,0),4)</f>
        <v>30</v>
      </c>
      <c r="I8269" s="25">
        <f>INDEX('Appendix 1 - Team Data'!$B$12:$R$112, MATCH(D8269, 'Appendix 1 - Team Data'!$B$12:$B$112,0),4)</f>
        <v>10</v>
      </c>
      <c r="J8269" s="25">
        <f t="shared" si="129"/>
        <v>1</v>
      </c>
    </row>
    <row r="8270" spans="2:10">
      <c r="B8270" s="3">
        <v>40565</v>
      </c>
      <c r="C8270" s="10" t="s">
        <v>26</v>
      </c>
      <c r="D8270" s="10" t="s">
        <v>245</v>
      </c>
      <c r="E8270" s="25">
        <v>1</v>
      </c>
      <c r="F8270" s="25">
        <v>0</v>
      </c>
      <c r="G8270" s="10" t="s">
        <v>298</v>
      </c>
      <c r="H8270" s="25">
        <f>INDEX('Appendix 1 - Team Data'!$B$12:$R$112, MATCH(C8270, 'Appendix 1 - Team Data'!$B$12:$B$112,0),4)</f>
        <v>60</v>
      </c>
      <c r="I8270" s="25">
        <f>INDEX('Appendix 1 - Team Data'!$B$12:$R$112, MATCH(D8270, 'Appendix 1 - Team Data'!$B$12:$B$112,0),4)</f>
        <v>30</v>
      </c>
      <c r="J8270" s="25">
        <f t="shared" si="129"/>
        <v>1</v>
      </c>
    </row>
    <row r="8271" spans="2:10">
      <c r="B8271" s="3">
        <v>40565</v>
      </c>
      <c r="C8271" s="10" t="s">
        <v>23</v>
      </c>
      <c r="D8271" s="10" t="s">
        <v>43</v>
      </c>
      <c r="E8271" s="25">
        <v>0</v>
      </c>
      <c r="F8271" s="25">
        <v>1</v>
      </c>
      <c r="G8271" s="10" t="s">
        <v>298</v>
      </c>
      <c r="H8271" s="25">
        <f>INDEX('Appendix 1 - Team Data'!$B$12:$R$112, MATCH(C8271, 'Appendix 1 - Team Data'!$B$12:$B$112,0),4)</f>
        <v>70</v>
      </c>
      <c r="I8271" s="25">
        <f>INDEX('Appendix 1 - Team Data'!$B$12:$R$112, MATCH(D8271, 'Appendix 1 - Team Data'!$B$12:$B$112,0),4)</f>
        <v>70</v>
      </c>
      <c r="J8271" s="25">
        <f t="shared" si="129"/>
        <v>1</v>
      </c>
    </row>
    <row r="8272" spans="2:10">
      <c r="B8272" s="3">
        <v>40566</v>
      </c>
      <c r="C8272" s="10" t="s">
        <v>237</v>
      </c>
      <c r="D8272" s="10" t="s">
        <v>37</v>
      </c>
      <c r="E8272" s="25">
        <v>2</v>
      </c>
      <c r="F8272" s="25">
        <v>1</v>
      </c>
      <c r="G8272" s="10" t="s">
        <v>292</v>
      </c>
      <c r="H8272" s="25">
        <f>INDEX('Appendix 1 - Team Data'!$B$12:$R$112, MATCH(C8272, 'Appendix 1 - Team Data'!$B$12:$B$112,0),4)</f>
        <v>40</v>
      </c>
      <c r="I8272" s="25">
        <f>INDEX('Appendix 1 - Team Data'!$B$12:$R$112, MATCH(D8272, 'Appendix 1 - Team Data'!$B$12:$B$112,0),4)</f>
        <v>60</v>
      </c>
      <c r="J8272" s="25">
        <f t="shared" si="129"/>
        <v>1</v>
      </c>
    </row>
    <row r="8273" spans="2:10">
      <c r="B8273" s="3">
        <v>40571</v>
      </c>
      <c r="C8273" s="10" t="s">
        <v>240</v>
      </c>
      <c r="D8273" s="10" t="s">
        <v>43</v>
      </c>
      <c r="E8273" s="25">
        <v>2</v>
      </c>
      <c r="F8273" s="25">
        <v>3</v>
      </c>
      <c r="G8273" s="10" t="s">
        <v>298</v>
      </c>
      <c r="H8273" s="25">
        <f>INDEX('Appendix 1 - Team Data'!$B$12:$R$112, MATCH(C8273, 'Appendix 1 - Team Data'!$B$12:$B$112,0),4)</f>
        <v>30</v>
      </c>
      <c r="I8273" s="25">
        <f>INDEX('Appendix 1 - Team Data'!$B$12:$R$112, MATCH(D8273, 'Appendix 1 - Team Data'!$B$12:$B$112,0),4)</f>
        <v>70</v>
      </c>
      <c r="J8273" s="25">
        <f t="shared" si="129"/>
        <v>1</v>
      </c>
    </row>
    <row r="8274" spans="2:10">
      <c r="B8274" s="3">
        <v>40572</v>
      </c>
      <c r="C8274" s="10" t="s">
        <v>26</v>
      </c>
      <c r="D8274" s="10" t="s">
        <v>53</v>
      </c>
      <c r="E8274" s="25">
        <v>0</v>
      </c>
      <c r="F8274" s="25">
        <v>1</v>
      </c>
      <c r="G8274" s="10" t="s">
        <v>298</v>
      </c>
      <c r="H8274" s="25">
        <f>INDEX('Appendix 1 - Team Data'!$B$12:$R$112, MATCH(C8274, 'Appendix 1 - Team Data'!$B$12:$B$112,0),4)</f>
        <v>60</v>
      </c>
      <c r="I8274" s="25">
        <f>INDEX('Appendix 1 - Team Data'!$B$12:$R$112, MATCH(D8274, 'Appendix 1 - Team Data'!$B$12:$B$112,0),4)</f>
        <v>50</v>
      </c>
      <c r="J8274" s="25">
        <f t="shared" si="129"/>
        <v>1</v>
      </c>
    </row>
    <row r="8275" spans="2:10">
      <c r="B8275" s="3">
        <v>40582</v>
      </c>
      <c r="C8275" s="10" t="s">
        <v>257</v>
      </c>
      <c r="D8275" s="10" t="s">
        <v>243</v>
      </c>
      <c r="E8275" s="25">
        <v>0</v>
      </c>
      <c r="F8275" s="25">
        <v>1</v>
      </c>
      <c r="G8275" s="10" t="s">
        <v>288</v>
      </c>
      <c r="H8275" s="25">
        <f>INDEX('Appendix 1 - Team Data'!$B$12:$R$112, MATCH(C8275, 'Appendix 1 - Team Data'!$B$12:$B$112,0),4)</f>
        <v>20</v>
      </c>
      <c r="I8275" s="25">
        <f>INDEX('Appendix 1 - Team Data'!$B$12:$R$112, MATCH(D8275, 'Appendix 1 - Team Data'!$B$12:$B$112,0),4)</f>
        <v>30</v>
      </c>
      <c r="J8275" s="25">
        <f t="shared" si="129"/>
        <v>1</v>
      </c>
    </row>
    <row r="8276" spans="2:10">
      <c r="B8276" s="3">
        <v>40582</v>
      </c>
      <c r="C8276" s="10" t="s">
        <v>27</v>
      </c>
      <c r="D8276" s="10" t="s">
        <v>46</v>
      </c>
      <c r="E8276" s="25">
        <v>1</v>
      </c>
      <c r="F8276" s="25">
        <v>0</v>
      </c>
      <c r="G8276" s="10" t="s">
        <v>288</v>
      </c>
      <c r="H8276" s="25">
        <f>INDEX('Appendix 1 - Team Data'!$B$12:$R$112, MATCH(C8276, 'Appendix 1 - Team Data'!$B$12:$B$112,0),4)</f>
        <v>80</v>
      </c>
      <c r="I8276" s="25">
        <f>INDEX('Appendix 1 - Team Data'!$B$12:$R$112, MATCH(D8276, 'Appendix 1 - Team Data'!$B$12:$B$112,0),4)</f>
        <v>50</v>
      </c>
      <c r="J8276" s="25">
        <f t="shared" si="129"/>
        <v>1</v>
      </c>
    </row>
    <row r="8277" spans="2:10">
      <c r="B8277" s="3">
        <v>40583</v>
      </c>
      <c r="C8277" s="10" t="s">
        <v>239</v>
      </c>
      <c r="D8277" s="10" t="s">
        <v>232</v>
      </c>
      <c r="E8277" s="25">
        <v>1</v>
      </c>
      <c r="F8277" s="25">
        <v>2</v>
      </c>
      <c r="G8277" s="10" t="s">
        <v>288</v>
      </c>
      <c r="H8277" s="25">
        <f>INDEX('Appendix 1 - Team Data'!$B$12:$R$112, MATCH(C8277, 'Appendix 1 - Team Data'!$B$12:$B$112,0),4)</f>
        <v>40</v>
      </c>
      <c r="I8277" s="25">
        <f>INDEX('Appendix 1 - Team Data'!$B$12:$R$112, MATCH(D8277, 'Appendix 1 - Team Data'!$B$12:$B$112,0),4)</f>
        <v>40</v>
      </c>
      <c r="J8277" s="25">
        <f t="shared" ref="J8277:J8340" si="130">ABS(F8277-E8277)</f>
        <v>1</v>
      </c>
    </row>
    <row r="8278" spans="2:10">
      <c r="B8278" s="3">
        <v>40583</v>
      </c>
      <c r="C8278" s="10" t="s">
        <v>30</v>
      </c>
      <c r="D8278" s="10" t="s">
        <v>20</v>
      </c>
      <c r="E8278" s="25">
        <v>2</v>
      </c>
      <c r="F8278" s="25">
        <v>1</v>
      </c>
      <c r="G8278" s="10" t="s">
        <v>288</v>
      </c>
      <c r="H8278" s="25">
        <f>INDEX('Appendix 1 - Team Data'!$B$12:$R$112, MATCH(C8278, 'Appendix 1 - Team Data'!$B$12:$B$112,0),4)</f>
        <v>90</v>
      </c>
      <c r="I8278" s="25">
        <f>INDEX('Appendix 1 - Team Data'!$B$12:$R$112, MATCH(D8278, 'Appendix 1 - Team Data'!$B$12:$B$112,0),4)</f>
        <v>90</v>
      </c>
      <c r="J8278" s="25">
        <f t="shared" si="130"/>
        <v>1</v>
      </c>
    </row>
    <row r="8279" spans="2:10">
      <c r="B8279" s="3">
        <v>40583</v>
      </c>
      <c r="C8279" s="10" t="s">
        <v>264</v>
      </c>
      <c r="D8279" s="10" t="s">
        <v>263</v>
      </c>
      <c r="E8279" s="25">
        <v>1</v>
      </c>
      <c r="F8279" s="25">
        <v>2</v>
      </c>
      <c r="G8279" s="10" t="s">
        <v>288</v>
      </c>
      <c r="H8279" s="25">
        <f>INDEX('Appendix 1 - Team Data'!$B$12:$R$112, MATCH(C8279, 'Appendix 1 - Team Data'!$B$12:$B$112,0),4)</f>
        <v>10</v>
      </c>
      <c r="I8279" s="25">
        <f>INDEX('Appendix 1 - Team Data'!$B$12:$R$112, MATCH(D8279, 'Appendix 1 - Team Data'!$B$12:$B$112,0),4)</f>
        <v>10</v>
      </c>
      <c r="J8279" s="25">
        <f t="shared" si="130"/>
        <v>1</v>
      </c>
    </row>
    <row r="8280" spans="2:10">
      <c r="B8280" s="3">
        <v>40583</v>
      </c>
      <c r="C8280" s="10" t="s">
        <v>276</v>
      </c>
      <c r="D8280" s="10" t="s">
        <v>238</v>
      </c>
      <c r="E8280" s="25">
        <v>1</v>
      </c>
      <c r="F8280" s="25">
        <v>0</v>
      </c>
      <c r="G8280" s="10" t="s">
        <v>288</v>
      </c>
      <c r="H8280" s="25">
        <f>INDEX('Appendix 1 - Team Data'!$B$12:$R$112, MATCH(C8280, 'Appendix 1 - Team Data'!$B$12:$B$112,0),4)</f>
        <v>0</v>
      </c>
      <c r="I8280" s="25">
        <f>INDEX('Appendix 1 - Team Data'!$B$12:$R$112, MATCH(D8280, 'Appendix 1 - Team Data'!$B$12:$B$112,0),4)</f>
        <v>40</v>
      </c>
      <c r="J8280" s="25">
        <f t="shared" si="130"/>
        <v>1</v>
      </c>
    </row>
    <row r="8281" spans="2:10">
      <c r="B8281" s="3">
        <v>40583</v>
      </c>
      <c r="C8281" s="10" t="s">
        <v>28</v>
      </c>
      <c r="D8281" s="10" t="s">
        <v>48</v>
      </c>
      <c r="E8281" s="25">
        <v>1</v>
      </c>
      <c r="F8281" s="25">
        <v>2</v>
      </c>
      <c r="G8281" s="10" t="s">
        <v>288</v>
      </c>
      <c r="H8281" s="25">
        <f>INDEX('Appendix 1 - Team Data'!$B$12:$R$112, MATCH(C8281, 'Appendix 1 - Team Data'!$B$12:$B$112,0),4)</f>
        <v>80</v>
      </c>
      <c r="I8281" s="25">
        <f>INDEX('Appendix 1 - Team Data'!$B$12:$R$112, MATCH(D8281, 'Appendix 1 - Team Data'!$B$12:$B$112,0),4)</f>
        <v>90</v>
      </c>
      <c r="J8281" s="25">
        <f t="shared" si="130"/>
        <v>1</v>
      </c>
    </row>
    <row r="8282" spans="2:10">
      <c r="B8282" s="3">
        <v>40583</v>
      </c>
      <c r="C8282" s="10" t="s">
        <v>271</v>
      </c>
      <c r="D8282" s="10" t="s">
        <v>262</v>
      </c>
      <c r="E8282" s="25">
        <v>1</v>
      </c>
      <c r="F8282" s="25">
        <v>0</v>
      </c>
      <c r="G8282" s="10" t="s">
        <v>288</v>
      </c>
      <c r="H8282" s="25">
        <f>INDEX('Appendix 1 - Team Data'!$B$12:$R$112, MATCH(C8282, 'Appendix 1 - Team Data'!$B$12:$B$112,0),4)</f>
        <v>0</v>
      </c>
      <c r="I8282" s="25">
        <f>INDEX('Appendix 1 - Team Data'!$B$12:$R$112, MATCH(D8282, 'Appendix 1 - Team Data'!$B$12:$B$112,0),4)</f>
        <v>10</v>
      </c>
      <c r="J8282" s="25">
        <f t="shared" si="130"/>
        <v>1</v>
      </c>
    </row>
    <row r="8283" spans="2:10">
      <c r="B8283" s="3">
        <v>40583</v>
      </c>
      <c r="C8283" s="10" t="s">
        <v>25</v>
      </c>
      <c r="D8283" s="10" t="s">
        <v>35</v>
      </c>
      <c r="E8283" s="25">
        <v>1</v>
      </c>
      <c r="F8283" s="25">
        <v>0</v>
      </c>
      <c r="G8283" s="10" t="s">
        <v>288</v>
      </c>
      <c r="H8283" s="25">
        <f>INDEX('Appendix 1 - Team Data'!$B$12:$R$112, MATCH(C8283, 'Appendix 1 - Team Data'!$B$12:$B$112,0),4)</f>
        <v>90</v>
      </c>
      <c r="I8283" s="25">
        <f>INDEX('Appendix 1 - Team Data'!$B$12:$R$112, MATCH(D8283, 'Appendix 1 - Team Data'!$B$12:$B$112,0),4)</f>
        <v>90</v>
      </c>
      <c r="J8283" s="25">
        <f t="shared" si="130"/>
        <v>1</v>
      </c>
    </row>
    <row r="8284" spans="2:10">
      <c r="B8284" s="3">
        <v>40583</v>
      </c>
      <c r="C8284" s="10" t="s">
        <v>230</v>
      </c>
      <c r="D8284" s="10" t="s">
        <v>255</v>
      </c>
      <c r="E8284" s="25">
        <v>1</v>
      </c>
      <c r="F8284" s="25">
        <v>0</v>
      </c>
      <c r="G8284" s="10" t="s">
        <v>288</v>
      </c>
      <c r="H8284" s="25">
        <f>INDEX('Appendix 1 - Team Data'!$B$12:$R$112, MATCH(C8284, 'Appendix 1 - Team Data'!$B$12:$B$112,0),4)</f>
        <v>50</v>
      </c>
      <c r="I8284" s="25">
        <f>INDEX('Appendix 1 - Team Data'!$B$12:$R$112, MATCH(D8284, 'Appendix 1 - Team Data'!$B$12:$B$112,0),4)</f>
        <v>20</v>
      </c>
      <c r="J8284" s="25">
        <f t="shared" si="130"/>
        <v>1</v>
      </c>
    </row>
    <row r="8285" spans="2:10">
      <c r="B8285" s="3">
        <v>40583</v>
      </c>
      <c r="C8285" s="10" t="s">
        <v>23</v>
      </c>
      <c r="D8285" s="10" t="s">
        <v>15</v>
      </c>
      <c r="E8285" s="25">
        <v>1</v>
      </c>
      <c r="F8285" s="25">
        <v>0</v>
      </c>
      <c r="G8285" s="10" t="s">
        <v>288</v>
      </c>
      <c r="H8285" s="25">
        <f>INDEX('Appendix 1 - Team Data'!$B$12:$R$112, MATCH(C8285, 'Appendix 1 - Team Data'!$B$12:$B$112,0),4)</f>
        <v>70</v>
      </c>
      <c r="I8285" s="25">
        <f>INDEX('Appendix 1 - Team Data'!$B$12:$R$112, MATCH(D8285, 'Appendix 1 - Team Data'!$B$12:$B$112,0),4)</f>
        <v>50</v>
      </c>
      <c r="J8285" s="25">
        <f t="shared" si="130"/>
        <v>1</v>
      </c>
    </row>
    <row r="8286" spans="2:10">
      <c r="B8286" s="3">
        <v>40583</v>
      </c>
      <c r="C8286" s="10" t="s">
        <v>256</v>
      </c>
      <c r="D8286" s="10" t="s">
        <v>231</v>
      </c>
      <c r="E8286" s="25">
        <v>0</v>
      </c>
      <c r="F8286" s="25">
        <v>1</v>
      </c>
      <c r="G8286" s="10" t="s">
        <v>288</v>
      </c>
      <c r="H8286" s="25">
        <f>INDEX('Appendix 1 - Team Data'!$B$12:$R$112, MATCH(C8286, 'Appendix 1 - Team Data'!$B$12:$B$112,0),4)</f>
        <v>20</v>
      </c>
      <c r="I8286" s="25">
        <f>INDEX('Appendix 1 - Team Data'!$B$12:$R$112, MATCH(D8286, 'Appendix 1 - Team Data'!$B$12:$B$112,0),4)</f>
        <v>40</v>
      </c>
      <c r="J8286" s="25">
        <f t="shared" si="130"/>
        <v>1</v>
      </c>
    </row>
    <row r="8287" spans="2:10">
      <c r="B8287" s="3">
        <v>40583</v>
      </c>
      <c r="C8287" s="10" t="s">
        <v>246</v>
      </c>
      <c r="D8287" s="10" t="s">
        <v>50</v>
      </c>
      <c r="E8287" s="25">
        <v>0</v>
      </c>
      <c r="F8287" s="25">
        <v>1</v>
      </c>
      <c r="G8287" s="10" t="s">
        <v>288</v>
      </c>
      <c r="H8287" s="25">
        <f>INDEX('Appendix 1 - Team Data'!$B$12:$R$112, MATCH(C8287, 'Appendix 1 - Team Data'!$B$12:$B$112,0),4)</f>
        <v>30</v>
      </c>
      <c r="I8287" s="25">
        <f>INDEX('Appendix 1 - Team Data'!$B$12:$R$112, MATCH(D8287, 'Appendix 1 - Team Data'!$B$12:$B$112,0),4)</f>
        <v>80</v>
      </c>
      <c r="J8287" s="25">
        <f t="shared" si="130"/>
        <v>1</v>
      </c>
    </row>
    <row r="8288" spans="2:10">
      <c r="B8288" s="3">
        <v>40583</v>
      </c>
      <c r="C8288" s="10" t="s">
        <v>21</v>
      </c>
      <c r="D8288" s="10" t="s">
        <v>52</v>
      </c>
      <c r="E8288" s="25">
        <v>1</v>
      </c>
      <c r="F8288" s="25">
        <v>0</v>
      </c>
      <c r="G8288" s="10" t="s">
        <v>288</v>
      </c>
      <c r="H8288" s="25">
        <f>INDEX('Appendix 1 - Team Data'!$B$12:$R$112, MATCH(C8288, 'Appendix 1 - Team Data'!$B$12:$B$112,0),4)</f>
        <v>90</v>
      </c>
      <c r="I8288" s="25">
        <f>INDEX('Appendix 1 - Team Data'!$B$12:$R$112, MATCH(D8288, 'Appendix 1 - Team Data'!$B$12:$B$112,0),4)</f>
        <v>90</v>
      </c>
      <c r="J8288" s="25">
        <f t="shared" si="130"/>
        <v>1</v>
      </c>
    </row>
    <row r="8289" spans="2:10">
      <c r="B8289" s="3">
        <v>40627</v>
      </c>
      <c r="C8289" s="10" t="s">
        <v>235</v>
      </c>
      <c r="D8289" s="10" t="s">
        <v>240</v>
      </c>
      <c r="E8289" s="25">
        <v>1</v>
      </c>
      <c r="F8289" s="25">
        <v>0</v>
      </c>
      <c r="G8289" s="10" t="s">
        <v>288</v>
      </c>
      <c r="H8289" s="25">
        <f>INDEX('Appendix 1 - Team Data'!$B$12:$R$112, MATCH(C8289, 'Appendix 1 - Team Data'!$B$12:$B$112,0),4)</f>
        <v>40</v>
      </c>
      <c r="I8289" s="25">
        <f>INDEX('Appendix 1 - Team Data'!$B$12:$R$112, MATCH(D8289, 'Appendix 1 - Team Data'!$B$12:$B$112,0),4)</f>
        <v>30</v>
      </c>
      <c r="J8289" s="25">
        <f t="shared" si="130"/>
        <v>1</v>
      </c>
    </row>
    <row r="8290" spans="2:10">
      <c r="B8290" s="3">
        <v>40627</v>
      </c>
      <c r="C8290" s="10" t="s">
        <v>38</v>
      </c>
      <c r="D8290" s="10" t="s">
        <v>229</v>
      </c>
      <c r="E8290" s="25">
        <v>2</v>
      </c>
      <c r="F8290" s="25">
        <v>1</v>
      </c>
      <c r="G8290" s="10" t="s">
        <v>293</v>
      </c>
      <c r="H8290" s="25">
        <f>INDEX('Appendix 1 - Team Data'!$B$12:$R$112, MATCH(C8290, 'Appendix 1 - Team Data'!$B$12:$B$112,0),4)</f>
        <v>70</v>
      </c>
      <c r="I8290" s="25">
        <f>INDEX('Appendix 1 - Team Data'!$B$12:$R$112, MATCH(D8290, 'Appendix 1 - Team Data'!$B$12:$B$112,0),4)</f>
        <v>50</v>
      </c>
      <c r="J8290" s="25">
        <f t="shared" si="130"/>
        <v>1</v>
      </c>
    </row>
    <row r="8291" spans="2:10">
      <c r="B8291" s="3">
        <v>40627</v>
      </c>
      <c r="C8291" s="10" t="s">
        <v>232</v>
      </c>
      <c r="D8291" s="10" t="s">
        <v>211</v>
      </c>
      <c r="E8291" s="25">
        <v>0</v>
      </c>
      <c r="F8291" s="25">
        <v>1</v>
      </c>
      <c r="G8291" s="10" t="s">
        <v>293</v>
      </c>
      <c r="H8291" s="25">
        <f>INDEX('Appendix 1 - Team Data'!$B$12:$R$112, MATCH(C8291, 'Appendix 1 - Team Data'!$B$12:$B$112,0),4)</f>
        <v>40</v>
      </c>
      <c r="I8291" s="25">
        <f>INDEX('Appendix 1 - Team Data'!$B$12:$R$112, MATCH(D8291, 'Appendix 1 - Team Data'!$B$12:$B$112,0),4)</f>
        <v>90</v>
      </c>
      <c r="J8291" s="25">
        <f t="shared" si="130"/>
        <v>1</v>
      </c>
    </row>
    <row r="8292" spans="2:10">
      <c r="B8292" s="3">
        <v>40628</v>
      </c>
      <c r="C8292" s="10" t="s">
        <v>239</v>
      </c>
      <c r="D8292" s="10" t="s">
        <v>261</v>
      </c>
      <c r="E8292" s="25">
        <v>1</v>
      </c>
      <c r="F8292" s="25">
        <v>0</v>
      </c>
      <c r="G8292" s="10" t="s">
        <v>293</v>
      </c>
      <c r="H8292" s="25">
        <f>INDEX('Appendix 1 - Team Data'!$B$12:$R$112, MATCH(C8292, 'Appendix 1 - Team Data'!$B$12:$B$112,0),4)</f>
        <v>40</v>
      </c>
      <c r="I8292" s="25">
        <f>INDEX('Appendix 1 - Team Data'!$B$12:$R$112, MATCH(D8292, 'Appendix 1 - Team Data'!$B$12:$B$112,0),4)</f>
        <v>10</v>
      </c>
      <c r="J8292" s="25">
        <f t="shared" si="130"/>
        <v>1</v>
      </c>
    </row>
    <row r="8293" spans="2:10">
      <c r="B8293" s="3">
        <v>40628</v>
      </c>
      <c r="C8293" s="10" t="s">
        <v>263</v>
      </c>
      <c r="D8293" s="10" t="s">
        <v>32</v>
      </c>
      <c r="E8293" s="25">
        <v>1</v>
      </c>
      <c r="F8293" s="25">
        <v>0</v>
      </c>
      <c r="G8293" s="10" t="s">
        <v>293</v>
      </c>
      <c r="H8293" s="25">
        <f>INDEX('Appendix 1 - Team Data'!$B$12:$R$112, MATCH(C8293, 'Appendix 1 - Team Data'!$B$12:$B$112,0),4)</f>
        <v>10</v>
      </c>
      <c r="I8293" s="25">
        <f>INDEX('Appendix 1 - Team Data'!$B$12:$R$112, MATCH(D8293, 'Appendix 1 - Team Data'!$B$12:$B$112,0),4)</f>
        <v>80</v>
      </c>
      <c r="J8293" s="25">
        <f t="shared" si="130"/>
        <v>1</v>
      </c>
    </row>
    <row r="8294" spans="2:10">
      <c r="B8294" s="3">
        <v>40628</v>
      </c>
      <c r="C8294" s="10" t="s">
        <v>221</v>
      </c>
      <c r="D8294" s="10" t="s">
        <v>256</v>
      </c>
      <c r="E8294" s="25">
        <v>2</v>
      </c>
      <c r="F8294" s="25">
        <v>1</v>
      </c>
      <c r="G8294" s="10" t="s">
        <v>293</v>
      </c>
      <c r="H8294" s="25">
        <f>INDEX('Appendix 1 - Team Data'!$B$12:$R$112, MATCH(C8294, 'Appendix 1 - Team Data'!$B$12:$B$112,0),4)</f>
        <v>60</v>
      </c>
      <c r="I8294" s="25">
        <f>INDEX('Appendix 1 - Team Data'!$B$12:$R$112, MATCH(D8294, 'Appendix 1 - Team Data'!$B$12:$B$112,0),4)</f>
        <v>20</v>
      </c>
      <c r="J8294" s="25">
        <f t="shared" si="130"/>
        <v>1</v>
      </c>
    </row>
    <row r="8295" spans="2:10">
      <c r="B8295" s="3">
        <v>40628</v>
      </c>
      <c r="C8295" s="10" t="s">
        <v>257</v>
      </c>
      <c r="D8295" s="10" t="s">
        <v>267</v>
      </c>
      <c r="E8295" s="25">
        <v>1</v>
      </c>
      <c r="F8295" s="25">
        <v>0</v>
      </c>
      <c r="G8295" s="10" t="s">
        <v>291</v>
      </c>
      <c r="H8295" s="25">
        <f>INDEX('Appendix 1 - Team Data'!$B$12:$R$112, MATCH(C8295, 'Appendix 1 - Team Data'!$B$12:$B$112,0),4)</f>
        <v>20</v>
      </c>
      <c r="I8295" s="25">
        <f>INDEX('Appendix 1 - Team Data'!$B$12:$R$112, MATCH(D8295, 'Appendix 1 - Team Data'!$B$12:$B$112,0),4)</f>
        <v>10</v>
      </c>
      <c r="J8295" s="25">
        <f t="shared" si="130"/>
        <v>1</v>
      </c>
    </row>
    <row r="8296" spans="2:10">
      <c r="B8296" s="3">
        <v>40628</v>
      </c>
      <c r="C8296" s="10" t="s">
        <v>51</v>
      </c>
      <c r="D8296" s="10" t="s">
        <v>231</v>
      </c>
      <c r="E8296" s="25">
        <v>1</v>
      </c>
      <c r="F8296" s="25">
        <v>0</v>
      </c>
      <c r="G8296" s="10" t="s">
        <v>291</v>
      </c>
      <c r="H8296" s="25">
        <f>INDEX('Appendix 1 - Team Data'!$B$12:$R$112, MATCH(C8296, 'Appendix 1 - Team Data'!$B$12:$B$112,0),4)</f>
        <v>70</v>
      </c>
      <c r="I8296" s="25">
        <f>INDEX('Appendix 1 - Team Data'!$B$12:$R$112, MATCH(D8296, 'Appendix 1 - Team Data'!$B$12:$B$112,0),4)</f>
        <v>40</v>
      </c>
      <c r="J8296" s="25">
        <f t="shared" si="130"/>
        <v>1</v>
      </c>
    </row>
    <row r="8297" spans="2:10">
      <c r="B8297" s="3">
        <v>40628</v>
      </c>
      <c r="C8297" s="10" t="s">
        <v>250</v>
      </c>
      <c r="D8297" s="10" t="s">
        <v>17</v>
      </c>
      <c r="E8297" s="25">
        <v>1</v>
      </c>
      <c r="F8297" s="25">
        <v>0</v>
      </c>
      <c r="G8297" s="10" t="s">
        <v>291</v>
      </c>
      <c r="H8297" s="25">
        <f>INDEX('Appendix 1 - Team Data'!$B$12:$R$112, MATCH(C8297, 'Appendix 1 - Team Data'!$B$12:$B$112,0),4)</f>
        <v>20</v>
      </c>
      <c r="I8297" s="25">
        <f>INDEX('Appendix 1 - Team Data'!$B$12:$R$112, MATCH(D8297, 'Appendix 1 - Team Data'!$B$12:$B$112,0),4)</f>
        <v>50</v>
      </c>
      <c r="J8297" s="25">
        <f t="shared" si="130"/>
        <v>1</v>
      </c>
    </row>
    <row r="8298" spans="2:10">
      <c r="B8298" s="3">
        <v>40629</v>
      </c>
      <c r="C8298" s="10" t="s">
        <v>251</v>
      </c>
      <c r="D8298" s="10" t="s">
        <v>22</v>
      </c>
      <c r="E8298" s="25">
        <v>1</v>
      </c>
      <c r="F8298" s="25">
        <v>0</v>
      </c>
      <c r="G8298" s="10" t="s">
        <v>291</v>
      </c>
      <c r="H8298" s="25">
        <f>INDEX('Appendix 1 - Team Data'!$B$12:$R$112, MATCH(C8298, 'Appendix 1 - Team Data'!$B$12:$B$112,0),4)</f>
        <v>20</v>
      </c>
      <c r="I8298" s="25">
        <f>INDEX('Appendix 1 - Team Data'!$B$12:$R$112, MATCH(D8298, 'Appendix 1 - Team Data'!$B$12:$B$112,0),4)</f>
        <v>50</v>
      </c>
      <c r="J8298" s="25">
        <f t="shared" si="130"/>
        <v>1</v>
      </c>
    </row>
    <row r="8299" spans="2:10">
      <c r="B8299" s="3">
        <v>40631</v>
      </c>
      <c r="C8299" s="10" t="s">
        <v>261</v>
      </c>
      <c r="D8299" s="10" t="s">
        <v>255</v>
      </c>
      <c r="E8299" s="25">
        <v>0</v>
      </c>
      <c r="F8299" s="25">
        <v>1</v>
      </c>
      <c r="G8299" s="10" t="s">
        <v>288</v>
      </c>
      <c r="H8299" s="25">
        <f>INDEX('Appendix 1 - Team Data'!$B$12:$R$112, MATCH(C8299, 'Appendix 1 - Team Data'!$B$12:$B$112,0),4)</f>
        <v>10</v>
      </c>
      <c r="I8299" s="25">
        <f>INDEX('Appendix 1 - Team Data'!$B$12:$R$112, MATCH(D8299, 'Appendix 1 - Team Data'!$B$12:$B$112,0),4)</f>
        <v>20</v>
      </c>
      <c r="J8299" s="25">
        <f t="shared" si="130"/>
        <v>1</v>
      </c>
    </row>
    <row r="8300" spans="2:10">
      <c r="B8300" s="3">
        <v>40631</v>
      </c>
      <c r="C8300" s="10" t="s">
        <v>271</v>
      </c>
      <c r="D8300" s="10" t="s">
        <v>247</v>
      </c>
      <c r="E8300" s="25">
        <v>2</v>
      </c>
      <c r="F8300" s="25">
        <v>3</v>
      </c>
      <c r="G8300" s="10" t="s">
        <v>288</v>
      </c>
      <c r="H8300" s="25">
        <f>INDEX('Appendix 1 - Team Data'!$B$12:$R$112, MATCH(C8300, 'Appendix 1 - Team Data'!$B$12:$B$112,0),4)</f>
        <v>0</v>
      </c>
      <c r="I8300" s="25">
        <f>INDEX('Appendix 1 - Team Data'!$B$12:$R$112, MATCH(D8300, 'Appendix 1 - Team Data'!$B$12:$B$112,0),4)</f>
        <v>30</v>
      </c>
      <c r="J8300" s="25">
        <f t="shared" si="130"/>
        <v>1</v>
      </c>
    </row>
    <row r="8301" spans="2:10">
      <c r="B8301" s="3">
        <v>40631</v>
      </c>
      <c r="C8301" s="10" t="s">
        <v>40</v>
      </c>
      <c r="D8301" s="10" t="s">
        <v>26</v>
      </c>
      <c r="E8301" s="25">
        <v>1</v>
      </c>
      <c r="F8301" s="25">
        <v>2</v>
      </c>
      <c r="G8301" s="10" t="s">
        <v>288</v>
      </c>
      <c r="H8301" s="25">
        <f>INDEX('Appendix 1 - Team Data'!$B$12:$R$112, MATCH(C8301, 'Appendix 1 - Team Data'!$B$12:$B$112,0),4)</f>
        <v>90</v>
      </c>
      <c r="I8301" s="25">
        <f>INDEX('Appendix 1 - Team Data'!$B$12:$R$112, MATCH(D8301, 'Appendix 1 - Team Data'!$B$12:$B$112,0),4)</f>
        <v>60</v>
      </c>
      <c r="J8301" s="25">
        <f t="shared" si="130"/>
        <v>1</v>
      </c>
    </row>
    <row r="8302" spans="2:10">
      <c r="B8302" s="3">
        <v>40631</v>
      </c>
      <c r="C8302" s="10" t="s">
        <v>221</v>
      </c>
      <c r="D8302" s="10" t="s">
        <v>18</v>
      </c>
      <c r="E8302" s="25">
        <v>2</v>
      </c>
      <c r="F8302" s="25">
        <v>3</v>
      </c>
      <c r="G8302" s="10" t="s">
        <v>288</v>
      </c>
      <c r="H8302" s="25">
        <f>INDEX('Appendix 1 - Team Data'!$B$12:$R$112, MATCH(C8302, 'Appendix 1 - Team Data'!$B$12:$B$112,0),4)</f>
        <v>60</v>
      </c>
      <c r="I8302" s="25">
        <f>INDEX('Appendix 1 - Team Data'!$B$12:$R$112, MATCH(D8302, 'Appendix 1 - Team Data'!$B$12:$B$112,0),4)</f>
        <v>80</v>
      </c>
      <c r="J8302" s="25">
        <f t="shared" si="130"/>
        <v>1</v>
      </c>
    </row>
    <row r="8303" spans="2:10">
      <c r="B8303" s="3">
        <v>40631</v>
      </c>
      <c r="C8303" s="10" t="s">
        <v>252</v>
      </c>
      <c r="D8303" s="10" t="s">
        <v>263</v>
      </c>
      <c r="E8303" s="25">
        <v>1</v>
      </c>
      <c r="F8303" s="25">
        <v>0</v>
      </c>
      <c r="G8303" s="10" t="s">
        <v>293</v>
      </c>
      <c r="H8303" s="25">
        <f>INDEX('Appendix 1 - Team Data'!$B$12:$R$112, MATCH(C8303, 'Appendix 1 - Team Data'!$B$12:$B$112,0),4)</f>
        <v>20</v>
      </c>
      <c r="I8303" s="25">
        <f>INDEX('Appendix 1 - Team Data'!$B$12:$R$112, MATCH(D8303, 'Appendix 1 - Team Data'!$B$12:$B$112,0),4)</f>
        <v>10</v>
      </c>
      <c r="J8303" s="25">
        <f t="shared" si="130"/>
        <v>1</v>
      </c>
    </row>
    <row r="8304" spans="2:10">
      <c r="B8304" s="3">
        <v>40631</v>
      </c>
      <c r="C8304" s="10" t="s">
        <v>275</v>
      </c>
      <c r="D8304" s="10" t="s">
        <v>245</v>
      </c>
      <c r="E8304" s="25">
        <v>1</v>
      </c>
      <c r="F8304" s="25">
        <v>0</v>
      </c>
      <c r="G8304" s="10" t="s">
        <v>288</v>
      </c>
      <c r="H8304" s="25">
        <f>INDEX('Appendix 1 - Team Data'!$B$12:$R$112, MATCH(C8304, 'Appendix 1 - Team Data'!$B$12:$B$112,0),4)</f>
        <v>0</v>
      </c>
      <c r="I8304" s="25">
        <f>INDEX('Appendix 1 - Team Data'!$B$12:$R$112, MATCH(D8304, 'Appendix 1 - Team Data'!$B$12:$B$112,0),4)</f>
        <v>30</v>
      </c>
      <c r="J8304" s="25">
        <f t="shared" si="130"/>
        <v>1</v>
      </c>
    </row>
    <row r="8305" spans="2:10">
      <c r="B8305" s="3">
        <v>40631</v>
      </c>
      <c r="C8305" s="10" t="s">
        <v>253</v>
      </c>
      <c r="D8305" s="10" t="s">
        <v>47</v>
      </c>
      <c r="E8305" s="25">
        <v>2</v>
      </c>
      <c r="F8305" s="25">
        <v>1</v>
      </c>
      <c r="G8305" s="10" t="s">
        <v>288</v>
      </c>
      <c r="H8305" s="25">
        <f>INDEX('Appendix 1 - Team Data'!$B$12:$R$112, MATCH(C8305, 'Appendix 1 - Team Data'!$B$12:$B$112,0),4)</f>
        <v>20</v>
      </c>
      <c r="I8305" s="25">
        <f>INDEX('Appendix 1 - Team Data'!$B$12:$R$112, MATCH(D8305, 'Appendix 1 - Team Data'!$B$12:$B$112,0),4)</f>
        <v>40</v>
      </c>
      <c r="J8305" s="25">
        <f t="shared" si="130"/>
        <v>1</v>
      </c>
    </row>
    <row r="8306" spans="2:10">
      <c r="B8306" s="3">
        <v>40631</v>
      </c>
      <c r="C8306" s="10" t="s">
        <v>216</v>
      </c>
      <c r="D8306" s="10" t="s">
        <v>28</v>
      </c>
      <c r="E8306" s="25">
        <v>1</v>
      </c>
      <c r="F8306" s="25">
        <v>2</v>
      </c>
      <c r="G8306" s="10" t="s">
        <v>288</v>
      </c>
      <c r="H8306" s="25">
        <f>INDEX('Appendix 1 - Team Data'!$B$12:$R$112, MATCH(C8306, 'Appendix 1 - Team Data'!$B$12:$B$112,0),4)</f>
        <v>70</v>
      </c>
      <c r="I8306" s="25">
        <f>INDEX('Appendix 1 - Team Data'!$B$12:$R$112, MATCH(D8306, 'Appendix 1 - Team Data'!$B$12:$B$112,0),4)</f>
        <v>80</v>
      </c>
      <c r="J8306" s="25">
        <f t="shared" si="130"/>
        <v>1</v>
      </c>
    </row>
    <row r="8307" spans="2:10">
      <c r="B8307" s="3">
        <v>40692</v>
      </c>
      <c r="C8307" s="10" t="s">
        <v>40</v>
      </c>
      <c r="D8307" s="10" t="s">
        <v>18</v>
      </c>
      <c r="E8307" s="25">
        <v>2</v>
      </c>
      <c r="F8307" s="25">
        <v>1</v>
      </c>
      <c r="G8307" s="10" t="s">
        <v>288</v>
      </c>
      <c r="H8307" s="25">
        <f>INDEX('Appendix 1 - Team Data'!$B$12:$R$112, MATCH(C8307, 'Appendix 1 - Team Data'!$B$12:$B$112,0),4)</f>
        <v>90</v>
      </c>
      <c r="I8307" s="25">
        <f>INDEX('Appendix 1 - Team Data'!$B$12:$R$112, MATCH(D8307, 'Appendix 1 - Team Data'!$B$12:$B$112,0),4)</f>
        <v>80</v>
      </c>
      <c r="J8307" s="25">
        <f t="shared" si="130"/>
        <v>1</v>
      </c>
    </row>
    <row r="8308" spans="2:10">
      <c r="B8308" s="3">
        <v>40692</v>
      </c>
      <c r="C8308" s="10" t="s">
        <v>221</v>
      </c>
      <c r="D8308" s="10" t="s">
        <v>222</v>
      </c>
      <c r="E8308" s="25">
        <v>1</v>
      </c>
      <c r="F8308" s="25">
        <v>0</v>
      </c>
      <c r="G8308" s="10" t="s">
        <v>307</v>
      </c>
      <c r="H8308" s="25">
        <f>INDEX('Appendix 1 - Team Data'!$B$12:$R$112, MATCH(C8308, 'Appendix 1 - Team Data'!$B$12:$B$112,0),4)</f>
        <v>60</v>
      </c>
      <c r="I8308" s="25">
        <f>INDEX('Appendix 1 - Team Data'!$B$12:$R$112, MATCH(D8308, 'Appendix 1 - Team Data'!$B$12:$B$112,0),4)</f>
        <v>60</v>
      </c>
      <c r="J8308" s="25">
        <f t="shared" si="130"/>
        <v>1</v>
      </c>
    </row>
    <row r="8309" spans="2:10">
      <c r="B8309" s="3">
        <v>40697</v>
      </c>
      <c r="C8309" s="10" t="s">
        <v>226</v>
      </c>
      <c r="D8309" s="10" t="s">
        <v>40</v>
      </c>
      <c r="E8309" s="25">
        <v>1</v>
      </c>
      <c r="F8309" s="25">
        <v>2</v>
      </c>
      <c r="G8309" s="10" t="s">
        <v>293</v>
      </c>
      <c r="H8309" s="25">
        <f>INDEX('Appendix 1 - Team Data'!$B$12:$R$112, MATCH(C8309, 'Appendix 1 - Team Data'!$B$12:$B$112,0),4)</f>
        <v>60</v>
      </c>
      <c r="I8309" s="25">
        <f>INDEX('Appendix 1 - Team Data'!$B$12:$R$112, MATCH(D8309, 'Appendix 1 - Team Data'!$B$12:$B$112,0),4)</f>
        <v>90</v>
      </c>
      <c r="J8309" s="25">
        <f t="shared" si="130"/>
        <v>1</v>
      </c>
    </row>
    <row r="8310" spans="2:10">
      <c r="B8310" s="3">
        <v>40697</v>
      </c>
      <c r="C8310" s="10" t="s">
        <v>32</v>
      </c>
      <c r="D8310" s="10" t="s">
        <v>263</v>
      </c>
      <c r="E8310" s="25">
        <v>2</v>
      </c>
      <c r="F8310" s="25">
        <v>1</v>
      </c>
      <c r="G8310" s="10" t="s">
        <v>293</v>
      </c>
      <c r="H8310" s="25">
        <f>INDEX('Appendix 1 - Team Data'!$B$12:$R$112, MATCH(C8310, 'Appendix 1 - Team Data'!$B$12:$B$112,0),4)</f>
        <v>80</v>
      </c>
      <c r="I8310" s="25">
        <f>INDEX('Appendix 1 - Team Data'!$B$12:$R$112, MATCH(D8310, 'Appendix 1 - Team Data'!$B$12:$B$112,0),4)</f>
        <v>10</v>
      </c>
      <c r="J8310" s="25">
        <f t="shared" si="130"/>
        <v>1</v>
      </c>
    </row>
    <row r="8311" spans="2:10">
      <c r="B8311" s="3">
        <v>40697</v>
      </c>
      <c r="C8311" s="10" t="s">
        <v>43</v>
      </c>
      <c r="D8311" s="10" t="s">
        <v>38</v>
      </c>
      <c r="E8311" s="25">
        <v>2</v>
      </c>
      <c r="F8311" s="25">
        <v>1</v>
      </c>
      <c r="G8311" s="10" t="s">
        <v>288</v>
      </c>
      <c r="H8311" s="25">
        <f>INDEX('Appendix 1 - Team Data'!$B$12:$R$112, MATCH(C8311, 'Appendix 1 - Team Data'!$B$12:$B$112,0),4)</f>
        <v>70</v>
      </c>
      <c r="I8311" s="25">
        <f>INDEX('Appendix 1 - Team Data'!$B$12:$R$112, MATCH(D8311, 'Appendix 1 - Team Data'!$B$12:$B$112,0),4)</f>
        <v>70</v>
      </c>
      <c r="J8311" s="25">
        <f t="shared" si="130"/>
        <v>1</v>
      </c>
    </row>
    <row r="8312" spans="2:10">
      <c r="B8312" s="3">
        <v>40698</v>
      </c>
      <c r="C8312" s="10" t="s">
        <v>20</v>
      </c>
      <c r="D8312" s="10" t="s">
        <v>246</v>
      </c>
      <c r="E8312" s="25">
        <v>1</v>
      </c>
      <c r="F8312" s="25">
        <v>0</v>
      </c>
      <c r="G8312" s="10" t="s">
        <v>293</v>
      </c>
      <c r="H8312" s="25">
        <f>INDEX('Appendix 1 - Team Data'!$B$12:$R$112, MATCH(C8312, 'Appendix 1 - Team Data'!$B$12:$B$112,0),4)</f>
        <v>90</v>
      </c>
      <c r="I8312" s="25">
        <f>INDEX('Appendix 1 - Team Data'!$B$12:$R$112, MATCH(D8312, 'Appendix 1 - Team Data'!$B$12:$B$112,0),4)</f>
        <v>30</v>
      </c>
      <c r="J8312" s="25">
        <f t="shared" si="130"/>
        <v>1</v>
      </c>
    </row>
    <row r="8313" spans="2:10">
      <c r="B8313" s="3">
        <v>40699</v>
      </c>
      <c r="C8313" s="10" t="s">
        <v>248</v>
      </c>
      <c r="D8313" s="10" t="s">
        <v>240</v>
      </c>
      <c r="E8313" s="25">
        <v>1</v>
      </c>
      <c r="F8313" s="25">
        <v>0</v>
      </c>
      <c r="G8313" s="10" t="s">
        <v>288</v>
      </c>
      <c r="H8313" s="25">
        <f>INDEX('Appendix 1 - Team Data'!$B$12:$R$112, MATCH(C8313, 'Appendix 1 - Team Data'!$B$12:$B$112,0),4)</f>
        <v>30</v>
      </c>
      <c r="I8313" s="25">
        <f>INDEX('Appendix 1 - Team Data'!$B$12:$R$112, MATCH(D8313, 'Appendix 1 - Team Data'!$B$12:$B$112,0),4)</f>
        <v>30</v>
      </c>
      <c r="J8313" s="25">
        <f t="shared" si="130"/>
        <v>1</v>
      </c>
    </row>
    <row r="8314" spans="2:10">
      <c r="B8314" s="3">
        <v>40699</v>
      </c>
      <c r="C8314" s="10" t="s">
        <v>50</v>
      </c>
      <c r="D8314" s="10" t="s">
        <v>30</v>
      </c>
      <c r="E8314" s="25">
        <v>2</v>
      </c>
      <c r="F8314" s="25">
        <v>1</v>
      </c>
      <c r="G8314" s="10" t="s">
        <v>288</v>
      </c>
      <c r="H8314" s="25">
        <f>INDEX('Appendix 1 - Team Data'!$B$12:$R$112, MATCH(C8314, 'Appendix 1 - Team Data'!$B$12:$B$112,0),4)</f>
        <v>80</v>
      </c>
      <c r="I8314" s="25">
        <f>INDEX('Appendix 1 - Team Data'!$B$12:$R$112, MATCH(D8314, 'Appendix 1 - Team Data'!$B$12:$B$112,0),4)</f>
        <v>90</v>
      </c>
      <c r="J8314" s="25">
        <f t="shared" si="130"/>
        <v>1</v>
      </c>
    </row>
    <row r="8315" spans="2:10">
      <c r="B8315" s="3">
        <v>40699</v>
      </c>
      <c r="C8315" s="10" t="s">
        <v>267</v>
      </c>
      <c r="D8315" s="10" t="s">
        <v>257</v>
      </c>
      <c r="E8315" s="25">
        <v>2</v>
      </c>
      <c r="F8315" s="25">
        <v>1</v>
      </c>
      <c r="G8315" s="10" t="s">
        <v>291</v>
      </c>
      <c r="H8315" s="25">
        <f>INDEX('Appendix 1 - Team Data'!$B$12:$R$112, MATCH(C8315, 'Appendix 1 - Team Data'!$B$12:$B$112,0),4)</f>
        <v>10</v>
      </c>
      <c r="I8315" s="25">
        <f>INDEX('Appendix 1 - Team Data'!$B$12:$R$112, MATCH(D8315, 'Appendix 1 - Team Data'!$B$12:$B$112,0),4)</f>
        <v>20</v>
      </c>
      <c r="J8315" s="25">
        <f t="shared" si="130"/>
        <v>1</v>
      </c>
    </row>
    <row r="8316" spans="2:10">
      <c r="B8316" s="3">
        <v>40701</v>
      </c>
      <c r="C8316" s="10" t="s">
        <v>35</v>
      </c>
      <c r="D8316" s="10" t="s">
        <v>228</v>
      </c>
      <c r="E8316" s="25">
        <v>1</v>
      </c>
      <c r="F8316" s="25">
        <v>0</v>
      </c>
      <c r="G8316" s="10" t="s">
        <v>288</v>
      </c>
      <c r="H8316" s="25">
        <f>INDEX('Appendix 1 - Team Data'!$B$12:$R$112, MATCH(C8316, 'Appendix 1 - Team Data'!$B$12:$B$112,0),4)</f>
        <v>90</v>
      </c>
      <c r="I8316" s="25">
        <f>INDEX('Appendix 1 - Team Data'!$B$12:$R$112, MATCH(D8316, 'Appendix 1 - Team Data'!$B$12:$B$112,0),4)</f>
        <v>50</v>
      </c>
      <c r="J8316" s="25">
        <f t="shared" si="130"/>
        <v>1</v>
      </c>
    </row>
    <row r="8317" spans="2:10">
      <c r="B8317" s="3">
        <v>40701</v>
      </c>
      <c r="C8317" s="10" t="s">
        <v>43</v>
      </c>
      <c r="D8317" s="10" t="s">
        <v>234</v>
      </c>
      <c r="E8317" s="25">
        <v>2</v>
      </c>
      <c r="F8317" s="25">
        <v>1</v>
      </c>
      <c r="G8317" s="10" t="s">
        <v>288</v>
      </c>
      <c r="H8317" s="25">
        <f>INDEX('Appendix 1 - Team Data'!$B$12:$R$112, MATCH(C8317, 'Appendix 1 - Team Data'!$B$12:$B$112,0),4)</f>
        <v>70</v>
      </c>
      <c r="I8317" s="25">
        <f>INDEX('Appendix 1 - Team Data'!$B$12:$R$112, MATCH(D8317, 'Appendix 1 - Team Data'!$B$12:$B$112,0),4)</f>
        <v>40</v>
      </c>
      <c r="J8317" s="25">
        <f t="shared" si="130"/>
        <v>1</v>
      </c>
    </row>
    <row r="8318" spans="2:10">
      <c r="B8318" s="3">
        <v>40703</v>
      </c>
      <c r="C8318" s="10" t="s">
        <v>50</v>
      </c>
      <c r="D8318" s="10" t="s">
        <v>25</v>
      </c>
      <c r="E8318" s="25">
        <v>0</v>
      </c>
      <c r="F8318" s="25">
        <v>1</v>
      </c>
      <c r="G8318" s="10" t="s">
        <v>288</v>
      </c>
      <c r="H8318" s="25">
        <f>INDEX('Appendix 1 - Team Data'!$B$12:$R$112, MATCH(C8318, 'Appendix 1 - Team Data'!$B$12:$B$112,0),4)</f>
        <v>80</v>
      </c>
      <c r="I8318" s="25">
        <f>INDEX('Appendix 1 - Team Data'!$B$12:$R$112, MATCH(D8318, 'Appendix 1 - Team Data'!$B$12:$B$112,0),4)</f>
        <v>90</v>
      </c>
      <c r="J8318" s="25">
        <f t="shared" si="130"/>
        <v>1</v>
      </c>
    </row>
    <row r="8319" spans="2:10">
      <c r="B8319" s="3">
        <v>40707</v>
      </c>
      <c r="C8319" s="10" t="s">
        <v>237</v>
      </c>
      <c r="D8319" s="10" t="s">
        <v>247</v>
      </c>
      <c r="E8319" s="25">
        <v>0</v>
      </c>
      <c r="F8319" s="25">
        <v>1</v>
      </c>
      <c r="G8319" s="10" t="s">
        <v>302</v>
      </c>
      <c r="H8319" s="25">
        <f>INDEX('Appendix 1 - Team Data'!$B$12:$R$112, MATCH(C8319, 'Appendix 1 - Team Data'!$B$12:$B$112,0),4)</f>
        <v>40</v>
      </c>
      <c r="I8319" s="25">
        <f>INDEX('Appendix 1 - Team Data'!$B$12:$R$112, MATCH(D8319, 'Appendix 1 - Team Data'!$B$12:$B$112,0),4)</f>
        <v>30</v>
      </c>
      <c r="J8319" s="25">
        <f t="shared" si="130"/>
        <v>1</v>
      </c>
    </row>
    <row r="8320" spans="2:10">
      <c r="B8320" s="3">
        <v>40712</v>
      </c>
      <c r="C8320" s="10" t="s">
        <v>41</v>
      </c>
      <c r="D8320" s="10" t="s">
        <v>259</v>
      </c>
      <c r="E8320" s="25">
        <v>2</v>
      </c>
      <c r="F8320" s="25">
        <v>1</v>
      </c>
      <c r="G8320" s="10" t="s">
        <v>302</v>
      </c>
      <c r="H8320" s="25">
        <f>INDEX('Appendix 1 - Team Data'!$B$12:$R$112, MATCH(C8320, 'Appendix 1 - Team Data'!$B$12:$B$112,0),4)</f>
        <v>80</v>
      </c>
      <c r="I8320" s="25">
        <f>INDEX('Appendix 1 - Team Data'!$B$12:$R$112, MATCH(D8320, 'Appendix 1 - Team Data'!$B$12:$B$112,0),4)</f>
        <v>10</v>
      </c>
      <c r="J8320" s="25">
        <f t="shared" si="130"/>
        <v>1</v>
      </c>
    </row>
    <row r="8321" spans="2:10">
      <c r="B8321" s="3">
        <v>40719</v>
      </c>
      <c r="C8321" s="10" t="s">
        <v>218</v>
      </c>
      <c r="D8321" s="10" t="s">
        <v>41</v>
      </c>
      <c r="E8321" s="25">
        <v>0</v>
      </c>
      <c r="F8321" s="25">
        <v>1</v>
      </c>
      <c r="G8321" s="10" t="s">
        <v>288</v>
      </c>
      <c r="H8321" s="25">
        <f>INDEX('Appendix 1 - Team Data'!$B$12:$R$112, MATCH(C8321, 'Appendix 1 - Team Data'!$B$12:$B$112,0),4)</f>
        <v>70</v>
      </c>
      <c r="I8321" s="25">
        <f>INDEX('Appendix 1 - Team Data'!$B$12:$R$112, MATCH(D8321, 'Appendix 1 - Team Data'!$B$12:$B$112,0),4)</f>
        <v>80</v>
      </c>
      <c r="J8321" s="25">
        <f t="shared" si="130"/>
        <v>1</v>
      </c>
    </row>
    <row r="8322" spans="2:10">
      <c r="B8322" s="3">
        <v>40721</v>
      </c>
      <c r="C8322" s="10" t="s">
        <v>227</v>
      </c>
      <c r="D8322" s="10" t="s">
        <v>41</v>
      </c>
      <c r="E8322" s="25">
        <v>0</v>
      </c>
      <c r="F8322" s="25">
        <v>1</v>
      </c>
      <c r="G8322" s="10" t="s">
        <v>288</v>
      </c>
      <c r="H8322" s="25">
        <f>INDEX('Appendix 1 - Team Data'!$B$12:$R$112, MATCH(C8322, 'Appendix 1 - Team Data'!$B$12:$B$112,0),4)</f>
        <v>50</v>
      </c>
      <c r="I8322" s="25">
        <f>INDEX('Appendix 1 - Team Data'!$B$12:$R$112, MATCH(D8322, 'Appendix 1 - Team Data'!$B$12:$B$112,0),4)</f>
        <v>80</v>
      </c>
      <c r="J8322" s="25">
        <f t="shared" si="130"/>
        <v>1</v>
      </c>
    </row>
    <row r="8323" spans="2:10">
      <c r="B8323" s="3">
        <v>40722</v>
      </c>
      <c r="C8323" s="10" t="s">
        <v>27</v>
      </c>
      <c r="D8323" s="10" t="s">
        <v>51</v>
      </c>
      <c r="E8323" s="25">
        <v>1</v>
      </c>
      <c r="F8323" s="25">
        <v>0</v>
      </c>
      <c r="G8323" s="10" t="s">
        <v>288</v>
      </c>
      <c r="H8323" s="25">
        <f>INDEX('Appendix 1 - Team Data'!$B$12:$R$112, MATCH(C8323, 'Appendix 1 - Team Data'!$B$12:$B$112,0),4)</f>
        <v>80</v>
      </c>
      <c r="I8323" s="25">
        <f>INDEX('Appendix 1 - Team Data'!$B$12:$R$112, MATCH(D8323, 'Appendix 1 - Team Data'!$B$12:$B$112,0),4)</f>
        <v>70</v>
      </c>
      <c r="J8323" s="25">
        <f t="shared" si="130"/>
        <v>1</v>
      </c>
    </row>
    <row r="8324" spans="2:10">
      <c r="B8324" s="3">
        <v>40723</v>
      </c>
      <c r="C8324" s="10" t="s">
        <v>245</v>
      </c>
      <c r="D8324" s="10" t="s">
        <v>241</v>
      </c>
      <c r="E8324" s="25">
        <v>1</v>
      </c>
      <c r="F8324" s="25">
        <v>2</v>
      </c>
      <c r="G8324" s="10" t="s">
        <v>288</v>
      </c>
      <c r="H8324" s="25">
        <f>INDEX('Appendix 1 - Team Data'!$B$12:$R$112, MATCH(C8324, 'Appendix 1 - Team Data'!$B$12:$B$112,0),4)</f>
        <v>30</v>
      </c>
      <c r="I8324" s="25">
        <f>INDEX('Appendix 1 - Team Data'!$B$12:$R$112, MATCH(D8324, 'Appendix 1 - Team Data'!$B$12:$B$112,0),4)</f>
        <v>30</v>
      </c>
      <c r="J8324" s="25">
        <f t="shared" si="130"/>
        <v>1</v>
      </c>
    </row>
    <row r="8325" spans="2:10">
      <c r="B8325" s="3">
        <v>40726</v>
      </c>
      <c r="C8325" s="10" t="s">
        <v>52</v>
      </c>
      <c r="D8325" s="10" t="s">
        <v>37</v>
      </c>
      <c r="E8325" s="25">
        <v>1</v>
      </c>
      <c r="F8325" s="25">
        <v>0</v>
      </c>
      <c r="G8325" s="10" t="s">
        <v>297</v>
      </c>
      <c r="H8325" s="25">
        <f>INDEX('Appendix 1 - Team Data'!$B$12:$R$112, MATCH(C8325, 'Appendix 1 - Team Data'!$B$12:$B$112,0),4)</f>
        <v>90</v>
      </c>
      <c r="I8325" s="25">
        <f>INDEX('Appendix 1 - Team Data'!$B$12:$R$112, MATCH(D8325, 'Appendix 1 - Team Data'!$B$12:$B$112,0),4)</f>
        <v>60</v>
      </c>
      <c r="J8325" s="25">
        <f t="shared" si="130"/>
        <v>1</v>
      </c>
    </row>
    <row r="8326" spans="2:10">
      <c r="B8326" s="3">
        <v>40728</v>
      </c>
      <c r="C8326" s="10" t="s">
        <v>213</v>
      </c>
      <c r="D8326" s="10" t="s">
        <v>41</v>
      </c>
      <c r="E8326" s="25">
        <v>2</v>
      </c>
      <c r="F8326" s="25">
        <v>1</v>
      </c>
      <c r="G8326" s="10" t="s">
        <v>297</v>
      </c>
      <c r="H8326" s="25">
        <f>INDEX('Appendix 1 - Team Data'!$B$12:$R$112, MATCH(C8326, 'Appendix 1 - Team Data'!$B$12:$B$112,0),4)</f>
        <v>80</v>
      </c>
      <c r="I8326" s="25">
        <f>INDEX('Appendix 1 - Team Data'!$B$12:$R$112, MATCH(D8326, 'Appendix 1 - Team Data'!$B$12:$B$112,0),4)</f>
        <v>80</v>
      </c>
      <c r="J8326" s="25">
        <f t="shared" si="130"/>
        <v>1</v>
      </c>
    </row>
    <row r="8327" spans="2:10">
      <c r="B8327" s="3">
        <v>40732</v>
      </c>
      <c r="C8327" s="10" t="s">
        <v>27</v>
      </c>
      <c r="D8327" s="10" t="s">
        <v>41</v>
      </c>
      <c r="E8327" s="25">
        <v>1</v>
      </c>
      <c r="F8327" s="25">
        <v>0</v>
      </c>
      <c r="G8327" s="10" t="s">
        <v>297</v>
      </c>
      <c r="H8327" s="25">
        <f>INDEX('Appendix 1 - Team Data'!$B$12:$R$112, MATCH(C8327, 'Appendix 1 - Team Data'!$B$12:$B$112,0),4)</f>
        <v>80</v>
      </c>
      <c r="I8327" s="25">
        <f>INDEX('Appendix 1 - Team Data'!$B$12:$R$112, MATCH(D8327, 'Appendix 1 - Team Data'!$B$12:$B$112,0),4)</f>
        <v>80</v>
      </c>
      <c r="J8327" s="25">
        <f t="shared" si="130"/>
        <v>1</v>
      </c>
    </row>
    <row r="8328" spans="2:10">
      <c r="B8328" s="3">
        <v>40733</v>
      </c>
      <c r="C8328" s="10" t="s">
        <v>272</v>
      </c>
      <c r="D8328" s="10" t="s">
        <v>253</v>
      </c>
      <c r="E8328" s="25">
        <v>0</v>
      </c>
      <c r="F8328" s="25">
        <v>1</v>
      </c>
      <c r="G8328" s="10" t="s">
        <v>288</v>
      </c>
      <c r="H8328" s="25">
        <f>INDEX('Appendix 1 - Team Data'!$B$12:$R$112, MATCH(C8328, 'Appendix 1 - Team Data'!$B$12:$B$112,0),4)</f>
        <v>0</v>
      </c>
      <c r="I8328" s="25">
        <f>INDEX('Appendix 1 - Team Data'!$B$12:$R$112, MATCH(D8328, 'Appendix 1 - Team Data'!$B$12:$B$112,0),4)</f>
        <v>20</v>
      </c>
      <c r="J8328" s="25">
        <f t="shared" si="130"/>
        <v>1</v>
      </c>
    </row>
    <row r="8329" spans="2:10">
      <c r="B8329" s="3">
        <v>40733</v>
      </c>
      <c r="C8329" s="10" t="s">
        <v>220</v>
      </c>
      <c r="D8329" s="10" t="s">
        <v>218</v>
      </c>
      <c r="E8329" s="25">
        <v>1</v>
      </c>
      <c r="F8329" s="25">
        <v>0</v>
      </c>
      <c r="G8329" s="10" t="s">
        <v>297</v>
      </c>
      <c r="H8329" s="25">
        <f>INDEX('Appendix 1 - Team Data'!$B$12:$R$112, MATCH(C8329, 'Appendix 1 - Team Data'!$B$12:$B$112,0),4)</f>
        <v>60</v>
      </c>
      <c r="I8329" s="25">
        <f>INDEX('Appendix 1 - Team Data'!$B$12:$R$112, MATCH(D8329, 'Appendix 1 - Team Data'!$B$12:$B$112,0),4)</f>
        <v>70</v>
      </c>
      <c r="J8329" s="25">
        <f t="shared" si="130"/>
        <v>1</v>
      </c>
    </row>
    <row r="8330" spans="2:10">
      <c r="B8330" s="3">
        <v>40736</v>
      </c>
      <c r="C8330" s="10" t="s">
        <v>213</v>
      </c>
      <c r="D8330" s="10" t="s">
        <v>27</v>
      </c>
      <c r="E8330" s="25">
        <v>1</v>
      </c>
      <c r="F8330" s="25">
        <v>0</v>
      </c>
      <c r="G8330" s="10" t="s">
        <v>297</v>
      </c>
      <c r="H8330" s="25">
        <f>INDEX('Appendix 1 - Team Data'!$B$12:$R$112, MATCH(C8330, 'Appendix 1 - Team Data'!$B$12:$B$112,0),4)</f>
        <v>80</v>
      </c>
      <c r="I8330" s="25">
        <f>INDEX('Appendix 1 - Team Data'!$B$12:$R$112, MATCH(D8330, 'Appendix 1 - Team Data'!$B$12:$B$112,0),4)</f>
        <v>80</v>
      </c>
      <c r="J8330" s="25">
        <f t="shared" si="130"/>
        <v>1</v>
      </c>
    </row>
    <row r="8331" spans="2:10">
      <c r="B8331" s="3">
        <v>40736</v>
      </c>
      <c r="C8331" s="10" t="s">
        <v>18</v>
      </c>
      <c r="D8331" s="10" t="s">
        <v>41</v>
      </c>
      <c r="E8331" s="25">
        <v>1</v>
      </c>
      <c r="F8331" s="25">
        <v>0</v>
      </c>
      <c r="G8331" s="10" t="s">
        <v>297</v>
      </c>
      <c r="H8331" s="25">
        <f>INDEX('Appendix 1 - Team Data'!$B$12:$R$112, MATCH(C8331, 'Appendix 1 - Team Data'!$B$12:$B$112,0),4)</f>
        <v>80</v>
      </c>
      <c r="I8331" s="25">
        <f>INDEX('Appendix 1 - Team Data'!$B$12:$R$112, MATCH(D8331, 'Appendix 1 - Team Data'!$B$12:$B$112,0),4)</f>
        <v>80</v>
      </c>
      <c r="J8331" s="25">
        <f t="shared" si="130"/>
        <v>1</v>
      </c>
    </row>
    <row r="8332" spans="2:10">
      <c r="B8332" s="3">
        <v>40740</v>
      </c>
      <c r="C8332" s="10" t="s">
        <v>275</v>
      </c>
      <c r="D8332" s="10" t="s">
        <v>16</v>
      </c>
      <c r="E8332" s="25">
        <v>1</v>
      </c>
      <c r="F8332" s="25">
        <v>0</v>
      </c>
      <c r="G8332" s="10" t="s">
        <v>288</v>
      </c>
      <c r="H8332" s="25">
        <f>INDEX('Appendix 1 - Team Data'!$B$12:$R$112, MATCH(C8332, 'Appendix 1 - Team Data'!$B$12:$B$112,0),4)</f>
        <v>0</v>
      </c>
      <c r="I8332" s="25">
        <f>INDEX('Appendix 1 - Team Data'!$B$12:$R$112, MATCH(D8332, 'Appendix 1 - Team Data'!$B$12:$B$112,0),4)</f>
        <v>30</v>
      </c>
      <c r="J8332" s="25">
        <f t="shared" si="130"/>
        <v>1</v>
      </c>
    </row>
    <row r="8333" spans="2:10">
      <c r="B8333" s="3">
        <v>40741</v>
      </c>
      <c r="C8333" s="10" t="s">
        <v>213</v>
      </c>
      <c r="D8333" s="10" t="s">
        <v>220</v>
      </c>
      <c r="E8333" s="25">
        <v>1</v>
      </c>
      <c r="F8333" s="25">
        <v>2</v>
      </c>
      <c r="G8333" s="10" t="s">
        <v>297</v>
      </c>
      <c r="H8333" s="25">
        <f>INDEX('Appendix 1 - Team Data'!$B$12:$R$112, MATCH(C8333, 'Appendix 1 - Team Data'!$B$12:$B$112,0),4)</f>
        <v>80</v>
      </c>
      <c r="I8333" s="25">
        <f>INDEX('Appendix 1 - Team Data'!$B$12:$R$112, MATCH(D8333, 'Appendix 1 - Team Data'!$B$12:$B$112,0),4)</f>
        <v>60</v>
      </c>
      <c r="J8333" s="25">
        <f t="shared" si="130"/>
        <v>1</v>
      </c>
    </row>
    <row r="8334" spans="2:10">
      <c r="B8334" s="3">
        <v>40762</v>
      </c>
      <c r="C8334" s="10" t="s">
        <v>271</v>
      </c>
      <c r="D8334" s="10" t="s">
        <v>220</v>
      </c>
      <c r="E8334" s="25">
        <v>2</v>
      </c>
      <c r="F8334" s="25">
        <v>1</v>
      </c>
      <c r="G8334" s="10" t="s">
        <v>288</v>
      </c>
      <c r="H8334" s="25">
        <f>INDEX('Appendix 1 - Team Data'!$B$12:$R$112, MATCH(C8334, 'Appendix 1 - Team Data'!$B$12:$B$112,0),4)</f>
        <v>0</v>
      </c>
      <c r="I8334" s="25">
        <f>INDEX('Appendix 1 - Team Data'!$B$12:$R$112, MATCH(D8334, 'Appendix 1 - Team Data'!$B$12:$B$112,0),4)</f>
        <v>60</v>
      </c>
      <c r="J8334" s="25">
        <f t="shared" si="130"/>
        <v>1</v>
      </c>
    </row>
    <row r="8335" spans="2:10">
      <c r="B8335" s="3">
        <v>40765</v>
      </c>
      <c r="C8335" s="10" t="s">
        <v>239</v>
      </c>
      <c r="D8335" s="10" t="s">
        <v>235</v>
      </c>
      <c r="E8335" s="25">
        <v>3</v>
      </c>
      <c r="F8335" s="25">
        <v>2</v>
      </c>
      <c r="G8335" s="10" t="s">
        <v>288</v>
      </c>
      <c r="H8335" s="25">
        <f>INDEX('Appendix 1 - Team Data'!$B$12:$R$112, MATCH(C8335, 'Appendix 1 - Team Data'!$B$12:$B$112,0),4)</f>
        <v>40</v>
      </c>
      <c r="I8335" s="25">
        <f>INDEX('Appendix 1 - Team Data'!$B$12:$R$112, MATCH(D8335, 'Appendix 1 - Team Data'!$B$12:$B$112,0),4)</f>
        <v>40</v>
      </c>
      <c r="J8335" s="25">
        <f t="shared" si="130"/>
        <v>1</v>
      </c>
    </row>
    <row r="8336" spans="2:10">
      <c r="B8336" s="3">
        <v>40765</v>
      </c>
      <c r="C8336" s="10" t="s">
        <v>226</v>
      </c>
      <c r="D8336" s="10" t="s">
        <v>216</v>
      </c>
      <c r="E8336" s="25">
        <v>1</v>
      </c>
      <c r="F8336" s="25">
        <v>2</v>
      </c>
      <c r="G8336" s="10" t="s">
        <v>288</v>
      </c>
      <c r="H8336" s="25">
        <f>INDEX('Appendix 1 - Team Data'!$B$12:$R$112, MATCH(C8336, 'Appendix 1 - Team Data'!$B$12:$B$112,0),4)</f>
        <v>60</v>
      </c>
      <c r="I8336" s="25">
        <f>INDEX('Appendix 1 - Team Data'!$B$12:$R$112, MATCH(D8336, 'Appendix 1 - Team Data'!$B$12:$B$112,0),4)</f>
        <v>70</v>
      </c>
      <c r="J8336" s="25">
        <f t="shared" si="130"/>
        <v>1</v>
      </c>
    </row>
    <row r="8337" spans="2:10">
      <c r="B8337" s="3">
        <v>40765</v>
      </c>
      <c r="C8337" s="10" t="s">
        <v>261</v>
      </c>
      <c r="D8337" s="10" t="s">
        <v>233</v>
      </c>
      <c r="E8337" s="25">
        <v>1</v>
      </c>
      <c r="F8337" s="25">
        <v>0</v>
      </c>
      <c r="G8337" s="10" t="s">
        <v>288</v>
      </c>
      <c r="H8337" s="25">
        <f>INDEX('Appendix 1 - Team Data'!$B$12:$R$112, MATCH(C8337, 'Appendix 1 - Team Data'!$B$12:$B$112,0),4)</f>
        <v>10</v>
      </c>
      <c r="I8337" s="25">
        <f>INDEX('Appendix 1 - Team Data'!$B$12:$R$112, MATCH(D8337, 'Appendix 1 - Team Data'!$B$12:$B$112,0),4)</f>
        <v>40</v>
      </c>
      <c r="J8337" s="25">
        <f t="shared" si="130"/>
        <v>1</v>
      </c>
    </row>
    <row r="8338" spans="2:10">
      <c r="B8338" s="3">
        <v>40765</v>
      </c>
      <c r="C8338" s="10" t="s">
        <v>248</v>
      </c>
      <c r="D8338" s="10" t="s">
        <v>247</v>
      </c>
      <c r="E8338" s="25">
        <v>1</v>
      </c>
      <c r="F8338" s="25">
        <v>0</v>
      </c>
      <c r="G8338" s="10" t="s">
        <v>288</v>
      </c>
      <c r="H8338" s="25">
        <f>INDEX('Appendix 1 - Team Data'!$B$12:$R$112, MATCH(C8338, 'Appendix 1 - Team Data'!$B$12:$B$112,0),4)</f>
        <v>30</v>
      </c>
      <c r="I8338" s="25">
        <f>INDEX('Appendix 1 - Team Data'!$B$12:$R$112, MATCH(D8338, 'Appendix 1 - Team Data'!$B$12:$B$112,0),4)</f>
        <v>30</v>
      </c>
      <c r="J8338" s="25">
        <f t="shared" si="130"/>
        <v>1</v>
      </c>
    </row>
    <row r="8339" spans="2:10">
      <c r="B8339" s="3">
        <v>40765</v>
      </c>
      <c r="C8339" s="10" t="s">
        <v>40</v>
      </c>
      <c r="D8339" s="10" t="s">
        <v>35</v>
      </c>
      <c r="E8339" s="25">
        <v>3</v>
      </c>
      <c r="F8339" s="25">
        <v>2</v>
      </c>
      <c r="G8339" s="10" t="s">
        <v>288</v>
      </c>
      <c r="H8339" s="25">
        <f>INDEX('Appendix 1 - Team Data'!$B$12:$R$112, MATCH(C8339, 'Appendix 1 - Team Data'!$B$12:$B$112,0),4)</f>
        <v>90</v>
      </c>
      <c r="I8339" s="25">
        <f>INDEX('Appendix 1 - Team Data'!$B$12:$R$112, MATCH(D8339, 'Appendix 1 - Team Data'!$B$12:$B$112,0),4)</f>
        <v>90</v>
      </c>
      <c r="J8339" s="25">
        <f t="shared" si="130"/>
        <v>1</v>
      </c>
    </row>
    <row r="8340" spans="2:10">
      <c r="B8340" s="3">
        <v>40765</v>
      </c>
      <c r="C8340" s="10" t="s">
        <v>252</v>
      </c>
      <c r="D8340" s="10" t="s">
        <v>243</v>
      </c>
      <c r="E8340" s="25">
        <v>3</v>
      </c>
      <c r="F8340" s="25">
        <v>4</v>
      </c>
      <c r="G8340" s="10" t="s">
        <v>288</v>
      </c>
      <c r="H8340" s="25">
        <f>INDEX('Appendix 1 - Team Data'!$B$12:$R$112, MATCH(C8340, 'Appendix 1 - Team Data'!$B$12:$B$112,0),4)</f>
        <v>20</v>
      </c>
      <c r="I8340" s="25">
        <f>INDEX('Appendix 1 - Team Data'!$B$12:$R$112, MATCH(D8340, 'Appendix 1 - Team Data'!$B$12:$B$112,0),4)</f>
        <v>30</v>
      </c>
      <c r="J8340" s="25">
        <f t="shared" si="130"/>
        <v>1</v>
      </c>
    </row>
    <row r="8341" spans="2:10">
      <c r="B8341" s="3">
        <v>40765</v>
      </c>
      <c r="C8341" s="10" t="s">
        <v>211</v>
      </c>
      <c r="D8341" s="10" t="s">
        <v>21</v>
      </c>
      <c r="E8341" s="25">
        <v>2</v>
      </c>
      <c r="F8341" s="25">
        <v>1</v>
      </c>
      <c r="G8341" s="10" t="s">
        <v>288</v>
      </c>
      <c r="H8341" s="25">
        <f>INDEX('Appendix 1 - Team Data'!$B$12:$R$112, MATCH(C8341, 'Appendix 1 - Team Data'!$B$12:$B$112,0),4)</f>
        <v>90</v>
      </c>
      <c r="I8341" s="25">
        <f>INDEX('Appendix 1 - Team Data'!$B$12:$R$112, MATCH(D8341, 'Appendix 1 - Team Data'!$B$12:$B$112,0),4)</f>
        <v>90</v>
      </c>
      <c r="J8341" s="25">
        <f t="shared" ref="J8341:J8404" si="131">ABS(F8341-E8341)</f>
        <v>1</v>
      </c>
    </row>
    <row r="8342" spans="2:10">
      <c r="B8342" s="3">
        <v>40765</v>
      </c>
      <c r="C8342" s="10" t="s">
        <v>50</v>
      </c>
      <c r="D8342" s="10" t="s">
        <v>263</v>
      </c>
      <c r="E8342" s="25">
        <v>1</v>
      </c>
      <c r="F8342" s="25">
        <v>0</v>
      </c>
      <c r="G8342" s="10" t="s">
        <v>288</v>
      </c>
      <c r="H8342" s="25">
        <f>INDEX('Appendix 1 - Team Data'!$B$12:$R$112, MATCH(C8342, 'Appendix 1 - Team Data'!$B$12:$B$112,0),4)</f>
        <v>80</v>
      </c>
      <c r="I8342" s="25">
        <f>INDEX('Appendix 1 - Team Data'!$B$12:$R$112, MATCH(D8342, 'Appendix 1 - Team Data'!$B$12:$B$112,0),4)</f>
        <v>10</v>
      </c>
      <c r="J8342" s="25">
        <f t="shared" si="131"/>
        <v>1</v>
      </c>
    </row>
    <row r="8343" spans="2:10">
      <c r="B8343" s="3">
        <v>40765</v>
      </c>
      <c r="C8343" s="10" t="s">
        <v>15</v>
      </c>
      <c r="D8343" s="10" t="s">
        <v>38</v>
      </c>
      <c r="E8343" s="25">
        <v>1</v>
      </c>
      <c r="F8343" s="25">
        <v>0</v>
      </c>
      <c r="G8343" s="10" t="s">
        <v>288</v>
      </c>
      <c r="H8343" s="25">
        <f>INDEX('Appendix 1 - Team Data'!$B$12:$R$112, MATCH(C8343, 'Appendix 1 - Team Data'!$B$12:$B$112,0),4)</f>
        <v>50</v>
      </c>
      <c r="I8343" s="25">
        <f>INDEX('Appendix 1 - Team Data'!$B$12:$R$112, MATCH(D8343, 'Appendix 1 - Team Data'!$B$12:$B$112,0),4)</f>
        <v>70</v>
      </c>
      <c r="J8343" s="25">
        <f t="shared" si="131"/>
        <v>1</v>
      </c>
    </row>
    <row r="8344" spans="2:10">
      <c r="B8344" s="3">
        <v>40765</v>
      </c>
      <c r="C8344" s="10" t="s">
        <v>222</v>
      </c>
      <c r="D8344" s="10" t="s">
        <v>28</v>
      </c>
      <c r="E8344" s="25">
        <v>2</v>
      </c>
      <c r="F8344" s="25">
        <v>1</v>
      </c>
      <c r="G8344" s="10" t="s">
        <v>288</v>
      </c>
      <c r="H8344" s="25">
        <f>INDEX('Appendix 1 - Team Data'!$B$12:$R$112, MATCH(C8344, 'Appendix 1 - Team Data'!$B$12:$B$112,0),4)</f>
        <v>60</v>
      </c>
      <c r="I8344" s="25">
        <f>INDEX('Appendix 1 - Team Data'!$B$12:$R$112, MATCH(D8344, 'Appendix 1 - Team Data'!$B$12:$B$112,0),4)</f>
        <v>80</v>
      </c>
      <c r="J8344" s="25">
        <f t="shared" si="131"/>
        <v>1</v>
      </c>
    </row>
    <row r="8345" spans="2:10">
      <c r="B8345" s="3">
        <v>40765</v>
      </c>
      <c r="C8345" s="10" t="s">
        <v>219</v>
      </c>
      <c r="D8345" s="10" t="s">
        <v>42</v>
      </c>
      <c r="E8345" s="25">
        <v>0</v>
      </c>
      <c r="F8345" s="25">
        <v>1</v>
      </c>
      <c r="G8345" s="10" t="s">
        <v>288</v>
      </c>
      <c r="H8345" s="25">
        <f>INDEX('Appendix 1 - Team Data'!$B$12:$R$112, MATCH(C8345, 'Appendix 1 - Team Data'!$B$12:$B$112,0),4)</f>
        <v>60</v>
      </c>
      <c r="I8345" s="25">
        <f>INDEX('Appendix 1 - Team Data'!$B$12:$R$112, MATCH(D8345, 'Appendix 1 - Team Data'!$B$12:$B$112,0),4)</f>
        <v>80</v>
      </c>
      <c r="J8345" s="25">
        <f t="shared" si="131"/>
        <v>1</v>
      </c>
    </row>
    <row r="8346" spans="2:10">
      <c r="B8346" s="3">
        <v>40765</v>
      </c>
      <c r="C8346" s="10" t="s">
        <v>214</v>
      </c>
      <c r="D8346" s="10" t="s">
        <v>26</v>
      </c>
      <c r="E8346" s="25">
        <v>1</v>
      </c>
      <c r="F8346" s="25">
        <v>2</v>
      </c>
      <c r="G8346" s="10" t="s">
        <v>288</v>
      </c>
      <c r="H8346" s="25">
        <f>INDEX('Appendix 1 - Team Data'!$B$12:$R$112, MATCH(C8346, 'Appendix 1 - Team Data'!$B$12:$B$112,0),4)</f>
        <v>70</v>
      </c>
      <c r="I8346" s="25">
        <f>INDEX('Appendix 1 - Team Data'!$B$12:$R$112, MATCH(D8346, 'Appendix 1 - Team Data'!$B$12:$B$112,0),4)</f>
        <v>60</v>
      </c>
      <c r="J8346" s="25">
        <f t="shared" si="131"/>
        <v>1</v>
      </c>
    </row>
    <row r="8347" spans="2:10">
      <c r="B8347" s="3">
        <v>40772</v>
      </c>
      <c r="C8347" s="10" t="s">
        <v>272</v>
      </c>
      <c r="D8347" s="10" t="s">
        <v>241</v>
      </c>
      <c r="E8347" s="25">
        <v>2</v>
      </c>
      <c r="F8347" s="25">
        <v>3</v>
      </c>
      <c r="G8347" s="10" t="s">
        <v>288</v>
      </c>
      <c r="H8347" s="25">
        <f>INDEX('Appendix 1 - Team Data'!$B$12:$R$112, MATCH(C8347, 'Appendix 1 - Team Data'!$B$12:$B$112,0),4)</f>
        <v>0</v>
      </c>
      <c r="I8347" s="25">
        <f>INDEX('Appendix 1 - Team Data'!$B$12:$R$112, MATCH(D8347, 'Appendix 1 - Team Data'!$B$12:$B$112,0),4)</f>
        <v>30</v>
      </c>
      <c r="J8347" s="25">
        <f t="shared" si="131"/>
        <v>1</v>
      </c>
    </row>
    <row r="8348" spans="2:10">
      <c r="B8348" s="3">
        <v>40774</v>
      </c>
      <c r="C8348" s="10" t="s">
        <v>270</v>
      </c>
      <c r="D8348" s="10" t="s">
        <v>245</v>
      </c>
      <c r="E8348" s="25">
        <v>0</v>
      </c>
      <c r="F8348" s="25">
        <v>1</v>
      </c>
      <c r="G8348" s="10" t="s">
        <v>288</v>
      </c>
      <c r="H8348" s="25">
        <f>INDEX('Appendix 1 - Team Data'!$B$12:$R$112, MATCH(C8348, 'Appendix 1 - Team Data'!$B$12:$B$112,0),4)</f>
        <v>0</v>
      </c>
      <c r="I8348" s="25">
        <f>INDEX('Appendix 1 - Team Data'!$B$12:$R$112, MATCH(D8348, 'Appendix 1 - Team Data'!$B$12:$B$112,0),4)</f>
        <v>30</v>
      </c>
      <c r="J8348" s="25">
        <f t="shared" si="131"/>
        <v>1</v>
      </c>
    </row>
    <row r="8349" spans="2:10">
      <c r="B8349" s="3">
        <v>40782</v>
      </c>
      <c r="C8349" s="10" t="s">
        <v>253</v>
      </c>
      <c r="D8349" s="10" t="s">
        <v>275</v>
      </c>
      <c r="E8349" s="25">
        <v>1</v>
      </c>
      <c r="F8349" s="25">
        <v>0</v>
      </c>
      <c r="G8349" s="10" t="s">
        <v>288</v>
      </c>
      <c r="H8349" s="25">
        <f>INDEX('Appendix 1 - Team Data'!$B$12:$R$112, MATCH(C8349, 'Appendix 1 - Team Data'!$B$12:$B$112,0),4)</f>
        <v>20</v>
      </c>
      <c r="I8349" s="25">
        <f>INDEX('Appendix 1 - Team Data'!$B$12:$R$112, MATCH(D8349, 'Appendix 1 - Team Data'!$B$12:$B$112,0),4)</f>
        <v>0</v>
      </c>
      <c r="J8349" s="25">
        <f t="shared" si="131"/>
        <v>1</v>
      </c>
    </row>
    <row r="8350" spans="2:10">
      <c r="B8350" s="3">
        <v>40788</v>
      </c>
      <c r="C8350" s="10" t="s">
        <v>239</v>
      </c>
      <c r="D8350" s="10" t="s">
        <v>25</v>
      </c>
      <c r="E8350" s="25">
        <v>1</v>
      </c>
      <c r="F8350" s="25">
        <v>2</v>
      </c>
      <c r="G8350" s="10" t="s">
        <v>293</v>
      </c>
      <c r="H8350" s="25">
        <f>INDEX('Appendix 1 - Team Data'!$B$12:$R$112, MATCH(C8350, 'Appendix 1 - Team Data'!$B$12:$B$112,0),4)</f>
        <v>40</v>
      </c>
      <c r="I8350" s="25">
        <f>INDEX('Appendix 1 - Team Data'!$B$12:$R$112, MATCH(D8350, 'Appendix 1 - Team Data'!$B$12:$B$112,0),4)</f>
        <v>90</v>
      </c>
      <c r="J8350" s="25">
        <f t="shared" si="131"/>
        <v>1</v>
      </c>
    </row>
    <row r="8351" spans="2:10">
      <c r="B8351" s="3">
        <v>40788</v>
      </c>
      <c r="C8351" s="10" t="s">
        <v>30</v>
      </c>
      <c r="D8351" s="10" t="s">
        <v>220</v>
      </c>
      <c r="E8351" s="25">
        <v>1</v>
      </c>
      <c r="F8351" s="25">
        <v>0</v>
      </c>
      <c r="G8351" s="10" t="s">
        <v>288</v>
      </c>
      <c r="H8351" s="25">
        <f>INDEX('Appendix 1 - Team Data'!$B$12:$R$112, MATCH(C8351, 'Appendix 1 - Team Data'!$B$12:$B$112,0),4)</f>
        <v>90</v>
      </c>
      <c r="I8351" s="25">
        <f>INDEX('Appendix 1 - Team Data'!$B$12:$R$112, MATCH(D8351, 'Appendix 1 - Team Data'!$B$12:$B$112,0),4)</f>
        <v>60</v>
      </c>
      <c r="J8351" s="25">
        <f t="shared" si="131"/>
        <v>1</v>
      </c>
    </row>
    <row r="8352" spans="2:10">
      <c r="B8352" s="3">
        <v>40788</v>
      </c>
      <c r="C8352" s="10" t="s">
        <v>236</v>
      </c>
      <c r="D8352" s="10" t="s">
        <v>42</v>
      </c>
      <c r="E8352" s="25">
        <v>2</v>
      </c>
      <c r="F8352" s="25">
        <v>1</v>
      </c>
      <c r="G8352" s="10" t="s">
        <v>293</v>
      </c>
      <c r="H8352" s="25">
        <f>INDEX('Appendix 1 - Team Data'!$B$12:$R$112, MATCH(C8352, 'Appendix 1 - Team Data'!$B$12:$B$112,0),4)</f>
        <v>40</v>
      </c>
      <c r="I8352" s="25">
        <f>INDEX('Appendix 1 - Team Data'!$B$12:$R$112, MATCH(D8352, 'Appendix 1 - Team Data'!$B$12:$B$112,0),4)</f>
        <v>80</v>
      </c>
      <c r="J8352" s="25">
        <f t="shared" si="131"/>
        <v>1</v>
      </c>
    </row>
    <row r="8353" spans="2:10">
      <c r="B8353" s="3">
        <v>40788</v>
      </c>
      <c r="C8353" s="10" t="s">
        <v>252</v>
      </c>
      <c r="D8353" s="10" t="s">
        <v>230</v>
      </c>
      <c r="E8353" s="25">
        <v>0</v>
      </c>
      <c r="F8353" s="25">
        <v>1</v>
      </c>
      <c r="G8353" s="10" t="s">
        <v>293</v>
      </c>
      <c r="H8353" s="25">
        <f>INDEX('Appendix 1 - Team Data'!$B$12:$R$112, MATCH(C8353, 'Appendix 1 - Team Data'!$B$12:$B$112,0),4)</f>
        <v>20</v>
      </c>
      <c r="I8353" s="25">
        <f>INDEX('Appendix 1 - Team Data'!$B$12:$R$112, MATCH(D8353, 'Appendix 1 - Team Data'!$B$12:$B$112,0),4)</f>
        <v>50</v>
      </c>
      <c r="J8353" s="25">
        <f t="shared" si="131"/>
        <v>1</v>
      </c>
    </row>
    <row r="8354" spans="2:10">
      <c r="B8354" s="3">
        <v>40788</v>
      </c>
      <c r="C8354" s="10" t="s">
        <v>229</v>
      </c>
      <c r="D8354" s="10" t="s">
        <v>38</v>
      </c>
      <c r="E8354" s="25">
        <v>0</v>
      </c>
      <c r="F8354" s="25">
        <v>1</v>
      </c>
      <c r="G8354" s="10" t="s">
        <v>293</v>
      </c>
      <c r="H8354" s="25">
        <f>INDEX('Appendix 1 - Team Data'!$B$12:$R$112, MATCH(C8354, 'Appendix 1 - Team Data'!$B$12:$B$112,0),4)</f>
        <v>50</v>
      </c>
      <c r="I8354" s="25">
        <f>INDEX('Appendix 1 - Team Data'!$B$12:$R$112, MATCH(D8354, 'Appendix 1 - Team Data'!$B$12:$B$112,0),4)</f>
        <v>70</v>
      </c>
      <c r="J8354" s="25">
        <f t="shared" si="131"/>
        <v>1</v>
      </c>
    </row>
    <row r="8355" spans="2:10">
      <c r="B8355" s="3">
        <v>40788</v>
      </c>
      <c r="C8355" s="10" t="s">
        <v>246</v>
      </c>
      <c r="D8355" s="10" t="s">
        <v>31</v>
      </c>
      <c r="E8355" s="25">
        <v>1</v>
      </c>
      <c r="F8355" s="25">
        <v>0</v>
      </c>
      <c r="G8355" s="10" t="s">
        <v>293</v>
      </c>
      <c r="H8355" s="25">
        <f>INDEX('Appendix 1 - Team Data'!$B$12:$R$112, MATCH(C8355, 'Appendix 1 - Team Data'!$B$12:$B$112,0),4)</f>
        <v>30</v>
      </c>
      <c r="I8355" s="25">
        <f>INDEX('Appendix 1 - Team Data'!$B$12:$R$112, MATCH(D8355, 'Appendix 1 - Team Data'!$B$12:$B$112,0),4)</f>
        <v>70</v>
      </c>
      <c r="J8355" s="25">
        <f t="shared" si="131"/>
        <v>1</v>
      </c>
    </row>
    <row r="8356" spans="2:10">
      <c r="B8356" s="3">
        <v>40788</v>
      </c>
      <c r="C8356" s="10" t="s">
        <v>15</v>
      </c>
      <c r="D8356" s="10" t="s">
        <v>256</v>
      </c>
      <c r="E8356" s="25">
        <v>1</v>
      </c>
      <c r="F8356" s="25">
        <v>0</v>
      </c>
      <c r="G8356" s="10" t="s">
        <v>293</v>
      </c>
      <c r="H8356" s="25">
        <f>INDEX('Appendix 1 - Team Data'!$B$12:$R$112, MATCH(C8356, 'Appendix 1 - Team Data'!$B$12:$B$112,0),4)</f>
        <v>50</v>
      </c>
      <c r="I8356" s="25">
        <f>INDEX('Appendix 1 - Team Data'!$B$12:$R$112, MATCH(D8356, 'Appendix 1 - Team Data'!$B$12:$B$112,0),4)</f>
        <v>20</v>
      </c>
      <c r="J8356" s="25">
        <f t="shared" si="131"/>
        <v>1</v>
      </c>
    </row>
    <row r="8357" spans="2:10">
      <c r="B8357" s="3">
        <v>40788</v>
      </c>
      <c r="C8357" s="10" t="s">
        <v>232</v>
      </c>
      <c r="D8357" s="10" t="s">
        <v>258</v>
      </c>
      <c r="E8357" s="25">
        <v>1</v>
      </c>
      <c r="F8357" s="25">
        <v>2</v>
      </c>
      <c r="G8357" s="10" t="s">
        <v>293</v>
      </c>
      <c r="H8357" s="25">
        <f>INDEX('Appendix 1 - Team Data'!$B$12:$R$112, MATCH(C8357, 'Appendix 1 - Team Data'!$B$12:$B$112,0),4)</f>
        <v>40</v>
      </c>
      <c r="I8357" s="25">
        <f>INDEX('Appendix 1 - Team Data'!$B$12:$R$112, MATCH(D8357, 'Appendix 1 - Team Data'!$B$12:$B$112,0),4)</f>
        <v>20</v>
      </c>
      <c r="J8357" s="25">
        <f t="shared" si="131"/>
        <v>1</v>
      </c>
    </row>
    <row r="8358" spans="2:10">
      <c r="B8358" s="3">
        <v>40788</v>
      </c>
      <c r="C8358" s="10" t="s">
        <v>21</v>
      </c>
      <c r="D8358" s="10" t="s">
        <v>213</v>
      </c>
      <c r="E8358" s="25">
        <v>3</v>
      </c>
      <c r="F8358" s="25">
        <v>2</v>
      </c>
      <c r="G8358" s="10" t="s">
        <v>288</v>
      </c>
      <c r="H8358" s="25">
        <f>INDEX('Appendix 1 - Team Data'!$B$12:$R$112, MATCH(C8358, 'Appendix 1 - Team Data'!$B$12:$B$112,0),4)</f>
        <v>90</v>
      </c>
      <c r="I8358" s="25">
        <f>INDEX('Appendix 1 - Team Data'!$B$12:$R$112, MATCH(D8358, 'Appendix 1 - Team Data'!$B$12:$B$112,0),4)</f>
        <v>80</v>
      </c>
      <c r="J8358" s="25">
        <f t="shared" si="131"/>
        <v>1</v>
      </c>
    </row>
    <row r="8359" spans="2:10">
      <c r="B8359" s="3">
        <v>40788</v>
      </c>
      <c r="C8359" s="10" t="s">
        <v>219</v>
      </c>
      <c r="D8359" s="10" t="s">
        <v>18</v>
      </c>
      <c r="E8359" s="25">
        <v>2</v>
      </c>
      <c r="F8359" s="25">
        <v>3</v>
      </c>
      <c r="G8359" s="10" t="s">
        <v>288</v>
      </c>
      <c r="H8359" s="25">
        <f>INDEX('Appendix 1 - Team Data'!$B$12:$R$112, MATCH(C8359, 'Appendix 1 - Team Data'!$B$12:$B$112,0),4)</f>
        <v>60</v>
      </c>
      <c r="I8359" s="25">
        <f>INDEX('Appendix 1 - Team Data'!$B$12:$R$112, MATCH(D8359, 'Appendix 1 - Team Data'!$B$12:$B$112,0),4)</f>
        <v>80</v>
      </c>
      <c r="J8359" s="25">
        <f t="shared" si="131"/>
        <v>1</v>
      </c>
    </row>
    <row r="8360" spans="2:10">
      <c r="B8360" s="3">
        <v>40788</v>
      </c>
      <c r="C8360" s="10" t="s">
        <v>249</v>
      </c>
      <c r="D8360" s="10" t="s">
        <v>275</v>
      </c>
      <c r="E8360" s="25">
        <v>2</v>
      </c>
      <c r="F8360" s="25">
        <v>3</v>
      </c>
      <c r="G8360" s="10" t="s">
        <v>289</v>
      </c>
      <c r="H8360" s="25">
        <f>INDEX('Appendix 1 - Team Data'!$B$12:$R$112, MATCH(C8360, 'Appendix 1 - Team Data'!$B$12:$B$112,0),4)</f>
        <v>20</v>
      </c>
      <c r="I8360" s="25">
        <f>INDEX('Appendix 1 - Team Data'!$B$12:$R$112, MATCH(D8360, 'Appendix 1 - Team Data'!$B$12:$B$112,0),4)</f>
        <v>0</v>
      </c>
      <c r="J8360" s="25">
        <f t="shared" si="131"/>
        <v>1</v>
      </c>
    </row>
    <row r="8361" spans="2:10">
      <c r="B8361" s="3">
        <v>40788</v>
      </c>
      <c r="C8361" s="10" t="s">
        <v>214</v>
      </c>
      <c r="D8361" s="10" t="s">
        <v>235</v>
      </c>
      <c r="E8361" s="25">
        <v>2</v>
      </c>
      <c r="F8361" s="25">
        <v>1</v>
      </c>
      <c r="G8361" s="10" t="s">
        <v>293</v>
      </c>
      <c r="H8361" s="25">
        <f>INDEX('Appendix 1 - Team Data'!$B$12:$R$112, MATCH(C8361, 'Appendix 1 - Team Data'!$B$12:$B$112,0),4)</f>
        <v>70</v>
      </c>
      <c r="I8361" s="25">
        <f>INDEX('Appendix 1 - Team Data'!$B$12:$R$112, MATCH(D8361, 'Appendix 1 - Team Data'!$B$12:$B$112,0),4)</f>
        <v>40</v>
      </c>
      <c r="J8361" s="25">
        <f t="shared" si="131"/>
        <v>1</v>
      </c>
    </row>
    <row r="8362" spans="2:10">
      <c r="B8362" s="3">
        <v>40790</v>
      </c>
      <c r="C8362" s="10" t="s">
        <v>41</v>
      </c>
      <c r="D8362" s="10" t="s">
        <v>213</v>
      </c>
      <c r="E8362" s="25">
        <v>1</v>
      </c>
      <c r="F8362" s="25">
        <v>0</v>
      </c>
      <c r="G8362" s="10" t="s">
        <v>288</v>
      </c>
      <c r="H8362" s="25">
        <f>INDEX('Appendix 1 - Team Data'!$B$12:$R$112, MATCH(C8362, 'Appendix 1 - Team Data'!$B$12:$B$112,0),4)</f>
        <v>80</v>
      </c>
      <c r="I8362" s="25">
        <f>INDEX('Appendix 1 - Team Data'!$B$12:$R$112, MATCH(D8362, 'Appendix 1 - Team Data'!$B$12:$B$112,0),4)</f>
        <v>80</v>
      </c>
      <c r="J8362" s="25">
        <f t="shared" si="131"/>
        <v>1</v>
      </c>
    </row>
    <row r="8363" spans="2:10">
      <c r="B8363" s="3">
        <v>40791</v>
      </c>
      <c r="C8363" s="10" t="s">
        <v>35</v>
      </c>
      <c r="D8363" s="10" t="s">
        <v>234</v>
      </c>
      <c r="E8363" s="25">
        <v>1</v>
      </c>
      <c r="F8363" s="25">
        <v>0</v>
      </c>
      <c r="G8363" s="10" t="s">
        <v>288</v>
      </c>
      <c r="H8363" s="25">
        <f>INDEX('Appendix 1 - Team Data'!$B$12:$R$112, MATCH(C8363, 'Appendix 1 - Team Data'!$B$12:$B$112,0),4)</f>
        <v>90</v>
      </c>
      <c r="I8363" s="25">
        <f>INDEX('Appendix 1 - Team Data'!$B$12:$R$112, MATCH(D8363, 'Appendix 1 - Team Data'!$B$12:$B$112,0),4)</f>
        <v>40</v>
      </c>
      <c r="J8363" s="25">
        <f t="shared" si="131"/>
        <v>1</v>
      </c>
    </row>
    <row r="8364" spans="2:10">
      <c r="B8364" s="3">
        <v>40792</v>
      </c>
      <c r="C8364" s="10" t="s">
        <v>48</v>
      </c>
      <c r="D8364" s="10" t="s">
        <v>214</v>
      </c>
      <c r="E8364" s="25">
        <v>1</v>
      </c>
      <c r="F8364" s="25">
        <v>0</v>
      </c>
      <c r="G8364" s="10" t="s">
        <v>293</v>
      </c>
      <c r="H8364" s="25">
        <f>INDEX('Appendix 1 - Team Data'!$B$12:$R$112, MATCH(C8364, 'Appendix 1 - Team Data'!$B$12:$B$112,0),4)</f>
        <v>90</v>
      </c>
      <c r="I8364" s="25">
        <f>INDEX('Appendix 1 - Team Data'!$B$12:$R$112, MATCH(D8364, 'Appendix 1 - Team Data'!$B$12:$B$112,0),4)</f>
        <v>70</v>
      </c>
      <c r="J8364" s="25">
        <f t="shared" si="131"/>
        <v>1</v>
      </c>
    </row>
    <row r="8365" spans="2:10">
      <c r="B8365" s="3">
        <v>40792</v>
      </c>
      <c r="C8365" s="10" t="s">
        <v>211</v>
      </c>
      <c r="D8365" s="10" t="s">
        <v>232</v>
      </c>
      <c r="E8365" s="25">
        <v>1</v>
      </c>
      <c r="F8365" s="25">
        <v>0</v>
      </c>
      <c r="G8365" s="10" t="s">
        <v>293</v>
      </c>
      <c r="H8365" s="25">
        <f>INDEX('Appendix 1 - Team Data'!$B$12:$R$112, MATCH(C8365, 'Appendix 1 - Team Data'!$B$12:$B$112,0),4)</f>
        <v>90</v>
      </c>
      <c r="I8365" s="25">
        <f>INDEX('Appendix 1 - Team Data'!$B$12:$R$112, MATCH(D8365, 'Appendix 1 - Team Data'!$B$12:$B$112,0),4)</f>
        <v>40</v>
      </c>
      <c r="J8365" s="25">
        <f t="shared" si="131"/>
        <v>1</v>
      </c>
    </row>
    <row r="8366" spans="2:10">
      <c r="B8366" s="3">
        <v>40792</v>
      </c>
      <c r="C8366" s="10" t="s">
        <v>268</v>
      </c>
      <c r="D8366" s="10" t="s">
        <v>248</v>
      </c>
      <c r="E8366" s="25">
        <v>2</v>
      </c>
      <c r="F8366" s="25">
        <v>1</v>
      </c>
      <c r="G8366" s="10" t="s">
        <v>289</v>
      </c>
      <c r="H8366" s="25">
        <f>INDEX('Appendix 1 - Team Data'!$B$12:$R$112, MATCH(C8366, 'Appendix 1 - Team Data'!$B$12:$B$112,0),4)</f>
        <v>10</v>
      </c>
      <c r="I8366" s="25">
        <f>INDEX('Appendix 1 - Team Data'!$B$12:$R$112, MATCH(D8366, 'Appendix 1 - Team Data'!$B$12:$B$112,0),4)</f>
        <v>30</v>
      </c>
      <c r="J8366" s="25">
        <f t="shared" si="131"/>
        <v>1</v>
      </c>
    </row>
    <row r="8367" spans="2:10">
      <c r="B8367" s="3">
        <v>40792</v>
      </c>
      <c r="C8367" s="10" t="s">
        <v>220</v>
      </c>
      <c r="D8367" s="10" t="s">
        <v>266</v>
      </c>
      <c r="E8367" s="25">
        <v>2</v>
      </c>
      <c r="F8367" s="25">
        <v>1</v>
      </c>
      <c r="G8367" s="10" t="s">
        <v>288</v>
      </c>
      <c r="H8367" s="25">
        <f>INDEX('Appendix 1 - Team Data'!$B$12:$R$112, MATCH(C8367, 'Appendix 1 - Team Data'!$B$12:$B$112,0),4)</f>
        <v>60</v>
      </c>
      <c r="I8367" s="25">
        <f>INDEX('Appendix 1 - Team Data'!$B$12:$R$112, MATCH(D8367, 'Appendix 1 - Team Data'!$B$12:$B$112,0),4)</f>
        <v>10</v>
      </c>
      <c r="J8367" s="25">
        <f t="shared" si="131"/>
        <v>1</v>
      </c>
    </row>
    <row r="8368" spans="2:10">
      <c r="B8368" s="3">
        <v>40822</v>
      </c>
      <c r="C8368" s="10" t="s">
        <v>248</v>
      </c>
      <c r="D8368" s="10" t="s">
        <v>249</v>
      </c>
      <c r="E8368" s="25">
        <v>2</v>
      </c>
      <c r="F8368" s="25">
        <v>1</v>
      </c>
      <c r="G8368" s="10" t="s">
        <v>288</v>
      </c>
      <c r="H8368" s="25">
        <f>INDEX('Appendix 1 - Team Data'!$B$12:$R$112, MATCH(C8368, 'Appendix 1 - Team Data'!$B$12:$B$112,0),4)</f>
        <v>30</v>
      </c>
      <c r="I8368" s="25">
        <f>INDEX('Appendix 1 - Team Data'!$B$12:$R$112, MATCH(D8368, 'Appendix 1 - Team Data'!$B$12:$B$112,0),4)</f>
        <v>20</v>
      </c>
      <c r="J8368" s="25">
        <f t="shared" si="131"/>
        <v>1</v>
      </c>
    </row>
    <row r="8369" spans="2:10">
      <c r="B8369" s="3">
        <v>40823</v>
      </c>
      <c r="C8369" s="10" t="s">
        <v>37</v>
      </c>
      <c r="D8369" s="10" t="s">
        <v>35</v>
      </c>
      <c r="E8369" s="25">
        <v>0</v>
      </c>
      <c r="F8369" s="25">
        <v>1</v>
      </c>
      <c r="G8369" s="10" t="s">
        <v>288</v>
      </c>
      <c r="H8369" s="25">
        <f>INDEX('Appendix 1 - Team Data'!$B$12:$R$112, MATCH(C8369, 'Appendix 1 - Team Data'!$B$12:$B$112,0),4)</f>
        <v>60</v>
      </c>
      <c r="I8369" s="25">
        <f>INDEX('Appendix 1 - Team Data'!$B$12:$R$112, MATCH(D8369, 'Appendix 1 - Team Data'!$B$12:$B$112,0),4)</f>
        <v>90</v>
      </c>
      <c r="J8369" s="25">
        <f t="shared" si="131"/>
        <v>1</v>
      </c>
    </row>
    <row r="8370" spans="2:10">
      <c r="B8370" s="3">
        <v>40823</v>
      </c>
      <c r="C8370" s="10" t="s">
        <v>244</v>
      </c>
      <c r="D8370" s="10" t="s">
        <v>42</v>
      </c>
      <c r="E8370" s="25">
        <v>1</v>
      </c>
      <c r="F8370" s="25">
        <v>2</v>
      </c>
      <c r="G8370" s="10" t="s">
        <v>293</v>
      </c>
      <c r="H8370" s="25">
        <f>INDEX('Appendix 1 - Team Data'!$B$12:$R$112, MATCH(C8370, 'Appendix 1 - Team Data'!$B$12:$B$112,0),4)</f>
        <v>30</v>
      </c>
      <c r="I8370" s="25">
        <f>INDEX('Appendix 1 - Team Data'!$B$12:$R$112, MATCH(D8370, 'Appendix 1 - Team Data'!$B$12:$B$112,0),4)</f>
        <v>80</v>
      </c>
      <c r="J8370" s="25">
        <f t="shared" si="131"/>
        <v>1</v>
      </c>
    </row>
    <row r="8371" spans="2:10">
      <c r="B8371" s="3">
        <v>40823</v>
      </c>
      <c r="C8371" s="10" t="s">
        <v>229</v>
      </c>
      <c r="D8371" s="10" t="s">
        <v>258</v>
      </c>
      <c r="E8371" s="25">
        <v>1</v>
      </c>
      <c r="F8371" s="25">
        <v>2</v>
      </c>
      <c r="G8371" s="10" t="s">
        <v>293</v>
      </c>
      <c r="H8371" s="25">
        <f>INDEX('Appendix 1 - Team Data'!$B$12:$R$112, MATCH(C8371, 'Appendix 1 - Team Data'!$B$12:$B$112,0),4)</f>
        <v>50</v>
      </c>
      <c r="I8371" s="25">
        <f>INDEX('Appendix 1 - Team Data'!$B$12:$R$112, MATCH(D8371, 'Appendix 1 - Team Data'!$B$12:$B$112,0),4)</f>
        <v>20</v>
      </c>
      <c r="J8371" s="25">
        <f t="shared" si="131"/>
        <v>1</v>
      </c>
    </row>
    <row r="8372" spans="2:10">
      <c r="B8372" s="3">
        <v>40823</v>
      </c>
      <c r="C8372" s="10" t="s">
        <v>216</v>
      </c>
      <c r="D8372" s="10" t="s">
        <v>15</v>
      </c>
      <c r="E8372" s="25">
        <v>0</v>
      </c>
      <c r="F8372" s="25">
        <v>1</v>
      </c>
      <c r="G8372" s="10" t="s">
        <v>293</v>
      </c>
      <c r="H8372" s="25">
        <f>INDEX('Appendix 1 - Team Data'!$B$12:$R$112, MATCH(C8372, 'Appendix 1 - Team Data'!$B$12:$B$112,0),4)</f>
        <v>70</v>
      </c>
      <c r="I8372" s="25">
        <f>INDEX('Appendix 1 - Team Data'!$B$12:$R$112, MATCH(D8372, 'Appendix 1 - Team Data'!$B$12:$B$112,0),4)</f>
        <v>50</v>
      </c>
      <c r="J8372" s="25">
        <f t="shared" si="131"/>
        <v>1</v>
      </c>
    </row>
    <row r="8373" spans="2:10">
      <c r="B8373" s="3">
        <v>40824</v>
      </c>
      <c r="C8373" s="10" t="s">
        <v>276</v>
      </c>
      <c r="D8373" s="10" t="s">
        <v>267</v>
      </c>
      <c r="E8373" s="25">
        <v>2</v>
      </c>
      <c r="F8373" s="25">
        <v>1</v>
      </c>
      <c r="G8373" s="10" t="s">
        <v>291</v>
      </c>
      <c r="H8373" s="25">
        <f>INDEX('Appendix 1 - Team Data'!$B$12:$R$112, MATCH(C8373, 'Appendix 1 - Team Data'!$B$12:$B$112,0),4)</f>
        <v>0</v>
      </c>
      <c r="I8373" s="25">
        <f>INDEX('Appendix 1 - Team Data'!$B$12:$R$112, MATCH(D8373, 'Appendix 1 - Team Data'!$B$12:$B$112,0),4)</f>
        <v>10</v>
      </c>
      <c r="J8373" s="25">
        <f t="shared" si="131"/>
        <v>1</v>
      </c>
    </row>
    <row r="8374" spans="2:10">
      <c r="B8374" s="3">
        <v>40827</v>
      </c>
      <c r="C8374" s="10" t="s">
        <v>227</v>
      </c>
      <c r="D8374" s="10" t="s">
        <v>52</v>
      </c>
      <c r="E8374" s="25">
        <v>1</v>
      </c>
      <c r="F8374" s="25">
        <v>2</v>
      </c>
      <c r="G8374" s="10" t="s">
        <v>289</v>
      </c>
      <c r="H8374" s="25">
        <f>INDEX('Appendix 1 - Team Data'!$B$12:$R$112, MATCH(C8374, 'Appendix 1 - Team Data'!$B$12:$B$112,0),4)</f>
        <v>50</v>
      </c>
      <c r="I8374" s="25">
        <f>INDEX('Appendix 1 - Team Data'!$B$12:$R$112, MATCH(D8374, 'Appendix 1 - Team Data'!$B$12:$B$112,0),4)</f>
        <v>90</v>
      </c>
      <c r="J8374" s="25">
        <f t="shared" si="131"/>
        <v>1</v>
      </c>
    </row>
    <row r="8375" spans="2:10">
      <c r="B8375" s="3">
        <v>40827</v>
      </c>
      <c r="C8375" s="10" t="s">
        <v>233</v>
      </c>
      <c r="D8375" s="10" t="s">
        <v>214</v>
      </c>
      <c r="E8375" s="25">
        <v>0</v>
      </c>
      <c r="F8375" s="25">
        <v>1</v>
      </c>
      <c r="G8375" s="10" t="s">
        <v>293</v>
      </c>
      <c r="H8375" s="25">
        <f>INDEX('Appendix 1 - Team Data'!$B$12:$R$112, MATCH(C8375, 'Appendix 1 - Team Data'!$B$12:$B$112,0),4)</f>
        <v>40</v>
      </c>
      <c r="I8375" s="25">
        <f>INDEX('Appendix 1 - Team Data'!$B$12:$R$112, MATCH(D8375, 'Appendix 1 - Team Data'!$B$12:$B$112,0),4)</f>
        <v>70</v>
      </c>
      <c r="J8375" s="25">
        <f t="shared" si="131"/>
        <v>1</v>
      </c>
    </row>
    <row r="8376" spans="2:10">
      <c r="B8376" s="3">
        <v>40827</v>
      </c>
      <c r="C8376" s="10" t="s">
        <v>248</v>
      </c>
      <c r="D8376" s="10" t="s">
        <v>245</v>
      </c>
      <c r="E8376" s="25">
        <v>0</v>
      </c>
      <c r="F8376" s="25">
        <v>1</v>
      </c>
      <c r="G8376" s="10" t="s">
        <v>289</v>
      </c>
      <c r="H8376" s="25">
        <f>INDEX('Appendix 1 - Team Data'!$B$12:$R$112, MATCH(C8376, 'Appendix 1 - Team Data'!$B$12:$B$112,0),4)</f>
        <v>30</v>
      </c>
      <c r="I8376" s="25">
        <f>INDEX('Appendix 1 - Team Data'!$B$12:$R$112, MATCH(D8376, 'Appendix 1 - Team Data'!$B$12:$B$112,0),4)</f>
        <v>30</v>
      </c>
      <c r="J8376" s="25">
        <f t="shared" si="131"/>
        <v>1</v>
      </c>
    </row>
    <row r="8377" spans="2:10">
      <c r="B8377" s="3">
        <v>40827</v>
      </c>
      <c r="C8377" s="10" t="s">
        <v>28</v>
      </c>
      <c r="D8377" s="10" t="s">
        <v>20</v>
      </c>
      <c r="E8377" s="25">
        <v>2</v>
      </c>
      <c r="F8377" s="25">
        <v>1</v>
      </c>
      <c r="G8377" s="10" t="s">
        <v>293</v>
      </c>
      <c r="H8377" s="25">
        <f>INDEX('Appendix 1 - Team Data'!$B$12:$R$112, MATCH(C8377, 'Appendix 1 - Team Data'!$B$12:$B$112,0),4)</f>
        <v>80</v>
      </c>
      <c r="I8377" s="25">
        <f>INDEX('Appendix 1 - Team Data'!$B$12:$R$112, MATCH(D8377, 'Appendix 1 - Team Data'!$B$12:$B$112,0),4)</f>
        <v>90</v>
      </c>
      <c r="J8377" s="25">
        <f t="shared" si="131"/>
        <v>1</v>
      </c>
    </row>
    <row r="8378" spans="2:10">
      <c r="B8378" s="3">
        <v>40827</v>
      </c>
      <c r="C8378" s="10" t="s">
        <v>263</v>
      </c>
      <c r="D8378" s="10" t="s">
        <v>230</v>
      </c>
      <c r="E8378" s="25">
        <v>1</v>
      </c>
      <c r="F8378" s="25">
        <v>2</v>
      </c>
      <c r="G8378" s="10" t="s">
        <v>293</v>
      </c>
      <c r="H8378" s="25">
        <f>INDEX('Appendix 1 - Team Data'!$B$12:$R$112, MATCH(C8378, 'Appendix 1 - Team Data'!$B$12:$B$112,0),4)</f>
        <v>10</v>
      </c>
      <c r="I8378" s="25">
        <f>INDEX('Appendix 1 - Team Data'!$B$12:$R$112, MATCH(D8378, 'Appendix 1 - Team Data'!$B$12:$B$112,0),4)</f>
        <v>50</v>
      </c>
      <c r="J8378" s="25">
        <f t="shared" si="131"/>
        <v>1</v>
      </c>
    </row>
    <row r="8379" spans="2:10">
      <c r="B8379" s="3">
        <v>40827</v>
      </c>
      <c r="C8379" s="10" t="s">
        <v>237</v>
      </c>
      <c r="D8379" s="10" t="s">
        <v>247</v>
      </c>
      <c r="E8379" s="25">
        <v>2</v>
      </c>
      <c r="F8379" s="25">
        <v>1</v>
      </c>
      <c r="G8379" s="10" t="s">
        <v>288</v>
      </c>
      <c r="H8379" s="25">
        <f>INDEX('Appendix 1 - Team Data'!$B$12:$R$112, MATCH(C8379, 'Appendix 1 - Team Data'!$B$12:$B$112,0),4)</f>
        <v>40</v>
      </c>
      <c r="I8379" s="25">
        <f>INDEX('Appendix 1 - Team Data'!$B$12:$R$112, MATCH(D8379, 'Appendix 1 - Team Data'!$B$12:$B$112,0),4)</f>
        <v>30</v>
      </c>
      <c r="J8379" s="25">
        <f t="shared" si="131"/>
        <v>1</v>
      </c>
    </row>
    <row r="8380" spans="2:10">
      <c r="B8380" s="3">
        <v>40827</v>
      </c>
      <c r="C8380" s="10" t="s">
        <v>221</v>
      </c>
      <c r="D8380" s="10" t="s">
        <v>264</v>
      </c>
      <c r="E8380" s="25">
        <v>2</v>
      </c>
      <c r="F8380" s="25">
        <v>1</v>
      </c>
      <c r="G8380" s="10" t="s">
        <v>293</v>
      </c>
      <c r="H8380" s="25">
        <f>INDEX('Appendix 1 - Team Data'!$B$12:$R$112, MATCH(C8380, 'Appendix 1 - Team Data'!$B$12:$B$112,0),4)</f>
        <v>60</v>
      </c>
      <c r="I8380" s="25">
        <f>INDEX('Appendix 1 - Team Data'!$B$12:$R$112, MATCH(D8380, 'Appendix 1 - Team Data'!$B$12:$B$112,0),4)</f>
        <v>10</v>
      </c>
      <c r="J8380" s="25">
        <f t="shared" si="131"/>
        <v>1</v>
      </c>
    </row>
    <row r="8381" spans="2:10">
      <c r="B8381" s="3">
        <v>40827</v>
      </c>
      <c r="C8381" s="10" t="s">
        <v>43</v>
      </c>
      <c r="D8381" s="10" t="s">
        <v>249</v>
      </c>
      <c r="E8381" s="25">
        <v>2</v>
      </c>
      <c r="F8381" s="25">
        <v>1</v>
      </c>
      <c r="G8381" s="10" t="s">
        <v>289</v>
      </c>
      <c r="H8381" s="25">
        <f>INDEX('Appendix 1 - Team Data'!$B$12:$R$112, MATCH(C8381, 'Appendix 1 - Team Data'!$B$12:$B$112,0),4)</f>
        <v>70</v>
      </c>
      <c r="I8381" s="25">
        <f>INDEX('Appendix 1 - Team Data'!$B$12:$R$112, MATCH(D8381, 'Appendix 1 - Team Data'!$B$12:$B$112,0),4)</f>
        <v>20</v>
      </c>
      <c r="J8381" s="25">
        <f t="shared" si="131"/>
        <v>1</v>
      </c>
    </row>
    <row r="8382" spans="2:10">
      <c r="B8382" s="3">
        <v>40827</v>
      </c>
      <c r="C8382" s="10" t="s">
        <v>41</v>
      </c>
      <c r="D8382" s="10" t="s">
        <v>35</v>
      </c>
      <c r="E8382" s="25">
        <v>1</v>
      </c>
      <c r="F8382" s="25">
        <v>2</v>
      </c>
      <c r="G8382" s="10" t="s">
        <v>288</v>
      </c>
      <c r="H8382" s="25">
        <f>INDEX('Appendix 1 - Team Data'!$B$12:$R$112, MATCH(C8382, 'Appendix 1 - Team Data'!$B$12:$B$112,0),4)</f>
        <v>80</v>
      </c>
      <c r="I8382" s="25">
        <f>INDEX('Appendix 1 - Team Data'!$B$12:$R$112, MATCH(D8382, 'Appendix 1 - Team Data'!$B$12:$B$112,0),4)</f>
        <v>90</v>
      </c>
      <c r="J8382" s="25">
        <f t="shared" si="131"/>
        <v>1</v>
      </c>
    </row>
    <row r="8383" spans="2:10">
      <c r="B8383" s="3">
        <v>40827</v>
      </c>
      <c r="C8383" s="10" t="s">
        <v>232</v>
      </c>
      <c r="D8383" s="10" t="s">
        <v>38</v>
      </c>
      <c r="E8383" s="25">
        <v>1</v>
      </c>
      <c r="F8383" s="25">
        <v>0</v>
      </c>
      <c r="G8383" s="10" t="s">
        <v>293</v>
      </c>
      <c r="H8383" s="25">
        <f>INDEX('Appendix 1 - Team Data'!$B$12:$R$112, MATCH(C8383, 'Appendix 1 - Team Data'!$B$12:$B$112,0),4)</f>
        <v>40</v>
      </c>
      <c r="I8383" s="25">
        <f>INDEX('Appendix 1 - Team Data'!$B$12:$R$112, MATCH(D8383, 'Appendix 1 - Team Data'!$B$12:$B$112,0),4)</f>
        <v>70</v>
      </c>
      <c r="J8383" s="25">
        <f t="shared" si="131"/>
        <v>1</v>
      </c>
    </row>
    <row r="8384" spans="2:10">
      <c r="B8384" s="3">
        <v>40827</v>
      </c>
      <c r="C8384" s="10" t="s">
        <v>42</v>
      </c>
      <c r="D8384" s="10" t="s">
        <v>212</v>
      </c>
      <c r="E8384" s="25">
        <v>3</v>
      </c>
      <c r="F8384" s="25">
        <v>2</v>
      </c>
      <c r="G8384" s="10" t="s">
        <v>293</v>
      </c>
      <c r="H8384" s="25">
        <f>INDEX('Appendix 1 - Team Data'!$B$12:$R$112, MATCH(C8384, 'Appendix 1 - Team Data'!$B$12:$B$112,0),4)</f>
        <v>80</v>
      </c>
      <c r="I8384" s="25">
        <f>INDEX('Appendix 1 - Team Data'!$B$12:$R$112, MATCH(D8384, 'Appendix 1 - Team Data'!$B$12:$B$112,0),4)</f>
        <v>80</v>
      </c>
      <c r="J8384" s="25">
        <f t="shared" si="131"/>
        <v>1</v>
      </c>
    </row>
    <row r="8385" spans="2:10">
      <c r="B8385" s="3">
        <v>40827</v>
      </c>
      <c r="C8385" s="10" t="s">
        <v>220</v>
      </c>
      <c r="D8385" s="10" t="s">
        <v>30</v>
      </c>
      <c r="E8385" s="25">
        <v>1</v>
      </c>
      <c r="F8385" s="25">
        <v>0</v>
      </c>
      <c r="G8385" s="10" t="s">
        <v>289</v>
      </c>
      <c r="H8385" s="25">
        <f>INDEX('Appendix 1 - Team Data'!$B$12:$R$112, MATCH(C8385, 'Appendix 1 - Team Data'!$B$12:$B$112,0),4)</f>
        <v>60</v>
      </c>
      <c r="I8385" s="25">
        <f>INDEX('Appendix 1 - Team Data'!$B$12:$R$112, MATCH(D8385, 'Appendix 1 - Team Data'!$B$12:$B$112,0),4)</f>
        <v>90</v>
      </c>
      <c r="J8385" s="25">
        <f t="shared" si="131"/>
        <v>1</v>
      </c>
    </row>
    <row r="8386" spans="2:10">
      <c r="B8386" s="3">
        <v>40853</v>
      </c>
      <c r="C8386" s="10" t="s">
        <v>245</v>
      </c>
      <c r="D8386" s="10" t="s">
        <v>272</v>
      </c>
      <c r="E8386" s="25">
        <v>1</v>
      </c>
      <c r="F8386" s="25">
        <v>0</v>
      </c>
      <c r="G8386" s="10" t="s">
        <v>288</v>
      </c>
      <c r="H8386" s="25">
        <f>INDEX('Appendix 1 - Team Data'!$B$12:$R$112, MATCH(C8386, 'Appendix 1 - Team Data'!$B$12:$B$112,0),4)</f>
        <v>30</v>
      </c>
      <c r="I8386" s="25">
        <f>INDEX('Appendix 1 - Team Data'!$B$12:$R$112, MATCH(D8386, 'Appendix 1 - Team Data'!$B$12:$B$112,0),4)</f>
        <v>0</v>
      </c>
      <c r="J8386" s="25">
        <f t="shared" si="131"/>
        <v>1</v>
      </c>
    </row>
    <row r="8387" spans="2:10">
      <c r="B8387" s="3">
        <v>40858</v>
      </c>
      <c r="C8387" s="10" t="s">
        <v>45</v>
      </c>
      <c r="D8387" s="10" t="s">
        <v>228</v>
      </c>
      <c r="E8387" s="25">
        <v>2</v>
      </c>
      <c r="F8387" s="25">
        <v>1</v>
      </c>
      <c r="G8387" s="10" t="s">
        <v>288</v>
      </c>
      <c r="H8387" s="25">
        <f>INDEX('Appendix 1 - Team Data'!$B$12:$R$112, MATCH(C8387, 'Appendix 1 - Team Data'!$B$12:$B$112,0),4)</f>
        <v>90</v>
      </c>
      <c r="I8387" s="25">
        <f>INDEX('Appendix 1 - Team Data'!$B$12:$R$112, MATCH(D8387, 'Appendix 1 - Team Data'!$B$12:$B$112,0),4)</f>
        <v>50</v>
      </c>
      <c r="J8387" s="25">
        <f t="shared" si="131"/>
        <v>1</v>
      </c>
    </row>
    <row r="8388" spans="2:10">
      <c r="B8388" s="3">
        <v>40858</v>
      </c>
      <c r="C8388" s="10" t="s">
        <v>245</v>
      </c>
      <c r="D8388" s="10" t="s">
        <v>248</v>
      </c>
      <c r="E8388" s="25">
        <v>1</v>
      </c>
      <c r="F8388" s="25">
        <v>0</v>
      </c>
      <c r="G8388" s="10" t="s">
        <v>289</v>
      </c>
      <c r="H8388" s="25">
        <f>INDEX('Appendix 1 - Team Data'!$B$12:$R$112, MATCH(C8388, 'Appendix 1 - Team Data'!$B$12:$B$112,0),4)</f>
        <v>30</v>
      </c>
      <c r="I8388" s="25">
        <f>INDEX('Appendix 1 - Team Data'!$B$12:$R$112, MATCH(D8388, 'Appendix 1 - Team Data'!$B$12:$B$112,0),4)</f>
        <v>30</v>
      </c>
      <c r="J8388" s="25">
        <f t="shared" si="131"/>
        <v>1</v>
      </c>
    </row>
    <row r="8389" spans="2:10">
      <c r="B8389" s="3">
        <v>40858</v>
      </c>
      <c r="C8389" s="10" t="s">
        <v>275</v>
      </c>
      <c r="D8389" s="10" t="s">
        <v>272</v>
      </c>
      <c r="E8389" s="25">
        <v>0</v>
      </c>
      <c r="F8389" s="25">
        <v>1</v>
      </c>
      <c r="G8389" s="10" t="s">
        <v>289</v>
      </c>
      <c r="H8389" s="25">
        <f>INDEX('Appendix 1 - Team Data'!$B$12:$R$112, MATCH(C8389, 'Appendix 1 - Team Data'!$B$12:$B$112,0),4)</f>
        <v>0</v>
      </c>
      <c r="I8389" s="25">
        <f>INDEX('Appendix 1 - Team Data'!$B$12:$R$112, MATCH(D8389, 'Appendix 1 - Team Data'!$B$12:$B$112,0),4)</f>
        <v>0</v>
      </c>
      <c r="J8389" s="25">
        <f t="shared" si="131"/>
        <v>1</v>
      </c>
    </row>
    <row r="8390" spans="2:10">
      <c r="B8390" s="3">
        <v>40858</v>
      </c>
      <c r="C8390" s="10" t="s">
        <v>22</v>
      </c>
      <c r="D8390" s="10" t="s">
        <v>269</v>
      </c>
      <c r="E8390" s="25">
        <v>0</v>
      </c>
      <c r="F8390" s="25">
        <v>1</v>
      </c>
      <c r="G8390" s="10" t="s">
        <v>288</v>
      </c>
      <c r="H8390" s="25">
        <f>INDEX('Appendix 1 - Team Data'!$B$12:$R$112, MATCH(C8390, 'Appendix 1 - Team Data'!$B$12:$B$112,0),4)</f>
        <v>50</v>
      </c>
      <c r="I8390" s="25">
        <f>INDEX('Appendix 1 - Team Data'!$B$12:$R$112, MATCH(D8390, 'Appendix 1 - Team Data'!$B$12:$B$112,0),4)</f>
        <v>0</v>
      </c>
      <c r="J8390" s="25">
        <f t="shared" si="131"/>
        <v>1</v>
      </c>
    </row>
    <row r="8391" spans="2:10">
      <c r="B8391" s="3">
        <v>40858</v>
      </c>
      <c r="C8391" s="10" t="s">
        <v>253</v>
      </c>
      <c r="D8391" s="10" t="s">
        <v>26</v>
      </c>
      <c r="E8391" s="25">
        <v>1</v>
      </c>
      <c r="F8391" s="25">
        <v>0</v>
      </c>
      <c r="G8391" s="10" t="s">
        <v>289</v>
      </c>
      <c r="H8391" s="25">
        <f>INDEX('Appendix 1 - Team Data'!$B$12:$R$112, MATCH(C8391, 'Appendix 1 - Team Data'!$B$12:$B$112,0),4)</f>
        <v>20</v>
      </c>
      <c r="I8391" s="25">
        <f>INDEX('Appendix 1 - Team Data'!$B$12:$R$112, MATCH(D8391, 'Appendix 1 - Team Data'!$B$12:$B$112,0),4)</f>
        <v>60</v>
      </c>
      <c r="J8391" s="25">
        <f t="shared" si="131"/>
        <v>1</v>
      </c>
    </row>
    <row r="8392" spans="2:10">
      <c r="B8392" s="3">
        <v>40858</v>
      </c>
      <c r="C8392" s="10" t="s">
        <v>215</v>
      </c>
      <c r="D8392" s="10" t="s">
        <v>218</v>
      </c>
      <c r="E8392" s="25">
        <v>2</v>
      </c>
      <c r="F8392" s="25">
        <v>1</v>
      </c>
      <c r="G8392" s="10" t="s">
        <v>289</v>
      </c>
      <c r="H8392" s="25">
        <f>INDEX('Appendix 1 - Team Data'!$B$12:$R$112, MATCH(C8392, 'Appendix 1 - Team Data'!$B$12:$B$112,0),4)</f>
        <v>70</v>
      </c>
      <c r="I8392" s="25">
        <f>INDEX('Appendix 1 - Team Data'!$B$12:$R$112, MATCH(D8392, 'Appendix 1 - Team Data'!$B$12:$B$112,0),4)</f>
        <v>70</v>
      </c>
      <c r="J8392" s="25">
        <f t="shared" si="131"/>
        <v>1</v>
      </c>
    </row>
    <row r="8393" spans="2:10">
      <c r="B8393" s="3">
        <v>40859</v>
      </c>
      <c r="C8393" s="10" t="s">
        <v>251</v>
      </c>
      <c r="D8393" s="10" t="s">
        <v>47</v>
      </c>
      <c r="E8393" s="25">
        <v>1</v>
      </c>
      <c r="F8393" s="25">
        <v>0</v>
      </c>
      <c r="G8393" s="10" t="s">
        <v>288</v>
      </c>
      <c r="H8393" s="25">
        <f>INDEX('Appendix 1 - Team Data'!$B$12:$R$112, MATCH(C8393, 'Appendix 1 - Team Data'!$B$12:$B$112,0),4)</f>
        <v>20</v>
      </c>
      <c r="I8393" s="25">
        <f>INDEX('Appendix 1 - Team Data'!$B$12:$R$112, MATCH(D8393, 'Appendix 1 - Team Data'!$B$12:$B$112,0),4)</f>
        <v>40</v>
      </c>
      <c r="J8393" s="25">
        <f t="shared" si="131"/>
        <v>1</v>
      </c>
    </row>
    <row r="8394" spans="2:10">
      <c r="B8394" s="3">
        <v>40859</v>
      </c>
      <c r="C8394" s="10" t="s">
        <v>48</v>
      </c>
      <c r="D8394" s="10" t="s">
        <v>21</v>
      </c>
      <c r="E8394" s="25">
        <v>1</v>
      </c>
      <c r="F8394" s="25">
        <v>0</v>
      </c>
      <c r="G8394" s="10" t="s">
        <v>288</v>
      </c>
      <c r="H8394" s="25">
        <f>INDEX('Appendix 1 - Team Data'!$B$12:$R$112, MATCH(C8394, 'Appendix 1 - Team Data'!$B$12:$B$112,0),4)</f>
        <v>90</v>
      </c>
      <c r="I8394" s="25">
        <f>INDEX('Appendix 1 - Team Data'!$B$12:$R$112, MATCH(D8394, 'Appendix 1 - Team Data'!$B$12:$B$112,0),4)</f>
        <v>90</v>
      </c>
      <c r="J8394" s="25">
        <f t="shared" si="131"/>
        <v>1</v>
      </c>
    </row>
    <row r="8395" spans="2:10">
      <c r="B8395" s="3">
        <v>40862</v>
      </c>
      <c r="C8395" s="10" t="s">
        <v>52</v>
      </c>
      <c r="D8395" s="10" t="s">
        <v>30</v>
      </c>
      <c r="E8395" s="25">
        <v>1</v>
      </c>
      <c r="F8395" s="25">
        <v>2</v>
      </c>
      <c r="G8395" s="10" t="s">
        <v>289</v>
      </c>
      <c r="H8395" s="25">
        <f>INDEX('Appendix 1 - Team Data'!$B$12:$R$112, MATCH(C8395, 'Appendix 1 - Team Data'!$B$12:$B$112,0),4)</f>
        <v>90</v>
      </c>
      <c r="I8395" s="25">
        <f>INDEX('Appendix 1 - Team Data'!$B$12:$R$112, MATCH(D8395, 'Appendix 1 - Team Data'!$B$12:$B$112,0),4)</f>
        <v>90</v>
      </c>
      <c r="J8395" s="25">
        <f t="shared" si="131"/>
        <v>1</v>
      </c>
    </row>
    <row r="8396" spans="2:10">
      <c r="B8396" s="3">
        <v>40862</v>
      </c>
      <c r="C8396" s="10" t="s">
        <v>28</v>
      </c>
      <c r="D8396" s="10" t="s">
        <v>244</v>
      </c>
      <c r="E8396" s="25">
        <v>2</v>
      </c>
      <c r="F8396" s="25">
        <v>1</v>
      </c>
      <c r="G8396" s="10" t="s">
        <v>288</v>
      </c>
      <c r="H8396" s="25">
        <f>INDEX('Appendix 1 - Team Data'!$B$12:$R$112, MATCH(C8396, 'Appendix 1 - Team Data'!$B$12:$B$112,0),4)</f>
        <v>80</v>
      </c>
      <c r="I8396" s="25">
        <f>INDEX('Appendix 1 - Team Data'!$B$12:$R$112, MATCH(D8396, 'Appendix 1 - Team Data'!$B$12:$B$112,0),4)</f>
        <v>30</v>
      </c>
      <c r="J8396" s="25">
        <f t="shared" si="131"/>
        <v>1</v>
      </c>
    </row>
    <row r="8397" spans="2:10">
      <c r="B8397" s="3">
        <v>40862</v>
      </c>
      <c r="C8397" s="10" t="s">
        <v>48</v>
      </c>
      <c r="D8397" s="10" t="s">
        <v>42</v>
      </c>
      <c r="E8397" s="25">
        <v>1</v>
      </c>
      <c r="F8397" s="25">
        <v>0</v>
      </c>
      <c r="G8397" s="10" t="s">
        <v>288</v>
      </c>
      <c r="H8397" s="25">
        <f>INDEX('Appendix 1 - Team Data'!$B$12:$R$112, MATCH(C8397, 'Appendix 1 - Team Data'!$B$12:$B$112,0),4)</f>
        <v>90</v>
      </c>
      <c r="I8397" s="25">
        <f>INDEX('Appendix 1 - Team Data'!$B$12:$R$112, MATCH(D8397, 'Appendix 1 - Team Data'!$B$12:$B$112,0),4)</f>
        <v>80</v>
      </c>
      <c r="J8397" s="25">
        <f t="shared" si="131"/>
        <v>1</v>
      </c>
    </row>
    <row r="8398" spans="2:10">
      <c r="B8398" s="3">
        <v>40862</v>
      </c>
      <c r="C8398" s="10" t="s">
        <v>211</v>
      </c>
      <c r="D8398" s="10" t="s">
        <v>18</v>
      </c>
      <c r="E8398" s="25">
        <v>0</v>
      </c>
      <c r="F8398" s="25">
        <v>1</v>
      </c>
      <c r="G8398" s="10" t="s">
        <v>288</v>
      </c>
      <c r="H8398" s="25">
        <f>INDEX('Appendix 1 - Team Data'!$B$12:$R$112, MATCH(C8398, 'Appendix 1 - Team Data'!$B$12:$B$112,0),4)</f>
        <v>90</v>
      </c>
      <c r="I8398" s="25">
        <f>INDEX('Appendix 1 - Team Data'!$B$12:$R$112, MATCH(D8398, 'Appendix 1 - Team Data'!$B$12:$B$112,0),4)</f>
        <v>80</v>
      </c>
      <c r="J8398" s="25">
        <f t="shared" si="131"/>
        <v>1</v>
      </c>
    </row>
    <row r="8399" spans="2:10">
      <c r="B8399" s="3">
        <v>40862</v>
      </c>
      <c r="C8399" s="10" t="s">
        <v>275</v>
      </c>
      <c r="D8399" s="10" t="s">
        <v>249</v>
      </c>
      <c r="E8399" s="25">
        <v>2</v>
      </c>
      <c r="F8399" s="25">
        <v>1</v>
      </c>
      <c r="G8399" s="10" t="s">
        <v>289</v>
      </c>
      <c r="H8399" s="25">
        <f>INDEX('Appendix 1 - Team Data'!$B$12:$R$112, MATCH(C8399, 'Appendix 1 - Team Data'!$B$12:$B$112,0),4)</f>
        <v>0</v>
      </c>
      <c r="I8399" s="25">
        <f>INDEX('Appendix 1 - Team Data'!$B$12:$R$112, MATCH(D8399, 'Appendix 1 - Team Data'!$B$12:$B$112,0),4)</f>
        <v>20</v>
      </c>
      <c r="J8399" s="25">
        <f t="shared" si="131"/>
        <v>1</v>
      </c>
    </row>
    <row r="8400" spans="2:10">
      <c r="B8400" s="3">
        <v>40862</v>
      </c>
      <c r="C8400" s="10" t="s">
        <v>272</v>
      </c>
      <c r="D8400" s="10" t="s">
        <v>43</v>
      </c>
      <c r="E8400" s="25">
        <v>2</v>
      </c>
      <c r="F8400" s="25">
        <v>1</v>
      </c>
      <c r="G8400" s="10" t="s">
        <v>289</v>
      </c>
      <c r="H8400" s="25">
        <f>INDEX('Appendix 1 - Team Data'!$B$12:$R$112, MATCH(C8400, 'Appendix 1 - Team Data'!$B$12:$B$112,0),4)</f>
        <v>0</v>
      </c>
      <c r="I8400" s="25">
        <f>INDEX('Appendix 1 - Team Data'!$B$12:$R$112, MATCH(D8400, 'Appendix 1 - Team Data'!$B$12:$B$112,0),4)</f>
        <v>70</v>
      </c>
      <c r="J8400" s="25">
        <f t="shared" si="131"/>
        <v>1</v>
      </c>
    </row>
    <row r="8401" spans="2:10">
      <c r="B8401" s="3">
        <v>40862</v>
      </c>
      <c r="C8401" s="10" t="s">
        <v>50</v>
      </c>
      <c r="D8401" s="10" t="s">
        <v>236</v>
      </c>
      <c r="E8401" s="25">
        <v>2</v>
      </c>
      <c r="F8401" s="25">
        <v>1</v>
      </c>
      <c r="G8401" s="10" t="s">
        <v>288</v>
      </c>
      <c r="H8401" s="25">
        <f>INDEX('Appendix 1 - Team Data'!$B$12:$R$112, MATCH(C8401, 'Appendix 1 - Team Data'!$B$12:$B$112,0),4)</f>
        <v>80</v>
      </c>
      <c r="I8401" s="25">
        <f>INDEX('Appendix 1 - Team Data'!$B$12:$R$112, MATCH(D8401, 'Appendix 1 - Team Data'!$B$12:$B$112,0),4)</f>
        <v>40</v>
      </c>
      <c r="J8401" s="25">
        <f t="shared" si="131"/>
        <v>1</v>
      </c>
    </row>
    <row r="8402" spans="2:10">
      <c r="B8402" s="3">
        <v>40862</v>
      </c>
      <c r="C8402" s="10" t="s">
        <v>219</v>
      </c>
      <c r="D8402" s="10" t="s">
        <v>226</v>
      </c>
      <c r="E8402" s="25">
        <v>2</v>
      </c>
      <c r="F8402" s="25">
        <v>1</v>
      </c>
      <c r="G8402" s="10" t="s">
        <v>288</v>
      </c>
      <c r="H8402" s="25">
        <f>INDEX('Appendix 1 - Team Data'!$B$12:$R$112, MATCH(C8402, 'Appendix 1 - Team Data'!$B$12:$B$112,0),4)</f>
        <v>60</v>
      </c>
      <c r="I8402" s="25">
        <f>INDEX('Appendix 1 - Team Data'!$B$12:$R$112, MATCH(D8402, 'Appendix 1 - Team Data'!$B$12:$B$112,0),4)</f>
        <v>60</v>
      </c>
      <c r="J8402" s="25">
        <f t="shared" si="131"/>
        <v>1</v>
      </c>
    </row>
    <row r="8403" spans="2:10">
      <c r="B8403" s="3">
        <v>40862</v>
      </c>
      <c r="C8403" s="10" t="s">
        <v>220</v>
      </c>
      <c r="D8403" s="10" t="s">
        <v>227</v>
      </c>
      <c r="E8403" s="25">
        <v>1</v>
      </c>
      <c r="F8403" s="25">
        <v>0</v>
      </c>
      <c r="G8403" s="10" t="s">
        <v>289</v>
      </c>
      <c r="H8403" s="25">
        <f>INDEX('Appendix 1 - Team Data'!$B$12:$R$112, MATCH(C8403, 'Appendix 1 - Team Data'!$B$12:$B$112,0),4)</f>
        <v>60</v>
      </c>
      <c r="I8403" s="25">
        <f>INDEX('Appendix 1 - Team Data'!$B$12:$R$112, MATCH(D8403, 'Appendix 1 - Team Data'!$B$12:$B$112,0),4)</f>
        <v>50</v>
      </c>
      <c r="J8403" s="25">
        <f t="shared" si="131"/>
        <v>1</v>
      </c>
    </row>
    <row r="8404" spans="2:10">
      <c r="B8404" s="3">
        <v>40862</v>
      </c>
      <c r="C8404" s="10" t="s">
        <v>267</v>
      </c>
      <c r="D8404" s="10" t="s">
        <v>250</v>
      </c>
      <c r="E8404" s="25">
        <v>2</v>
      </c>
      <c r="F8404" s="25">
        <v>1</v>
      </c>
      <c r="G8404" s="10" t="s">
        <v>288</v>
      </c>
      <c r="H8404" s="25">
        <f>INDEX('Appendix 1 - Team Data'!$B$12:$R$112, MATCH(C8404, 'Appendix 1 - Team Data'!$B$12:$B$112,0),4)</f>
        <v>10</v>
      </c>
      <c r="I8404" s="25">
        <f>INDEX('Appendix 1 - Team Data'!$B$12:$R$112, MATCH(D8404, 'Appendix 1 - Team Data'!$B$12:$B$112,0),4)</f>
        <v>20</v>
      </c>
      <c r="J8404" s="25">
        <f t="shared" si="131"/>
        <v>1</v>
      </c>
    </row>
    <row r="8405" spans="2:10">
      <c r="B8405" s="3">
        <v>40883</v>
      </c>
      <c r="C8405" s="10" t="s">
        <v>269</v>
      </c>
      <c r="D8405" s="10" t="s">
        <v>267</v>
      </c>
      <c r="E8405" s="25">
        <v>1</v>
      </c>
      <c r="F8405" s="25">
        <v>0</v>
      </c>
      <c r="G8405" s="10" t="s">
        <v>310</v>
      </c>
      <c r="H8405" s="25">
        <f>INDEX('Appendix 1 - Team Data'!$B$12:$R$112, MATCH(C8405, 'Appendix 1 - Team Data'!$B$12:$B$112,0),4)</f>
        <v>0</v>
      </c>
      <c r="I8405" s="25">
        <f>INDEX('Appendix 1 - Team Data'!$B$12:$R$112, MATCH(D8405, 'Appendix 1 - Team Data'!$B$12:$B$112,0),4)</f>
        <v>10</v>
      </c>
      <c r="J8405" s="25">
        <f t="shared" ref="J8405:J8468" si="132">ABS(F8405-E8405)</f>
        <v>1</v>
      </c>
    </row>
    <row r="8406" spans="2:10">
      <c r="B8406" s="3">
        <v>40898</v>
      </c>
      <c r="C8406" s="10" t="s">
        <v>213</v>
      </c>
      <c r="D8406" s="10" t="s">
        <v>215</v>
      </c>
      <c r="E8406" s="25">
        <v>3</v>
      </c>
      <c r="F8406" s="25">
        <v>2</v>
      </c>
      <c r="G8406" s="10" t="s">
        <v>288</v>
      </c>
      <c r="H8406" s="25">
        <f>INDEX('Appendix 1 - Team Data'!$B$12:$R$112, MATCH(C8406, 'Appendix 1 - Team Data'!$B$12:$B$112,0),4)</f>
        <v>80</v>
      </c>
      <c r="I8406" s="25">
        <f>INDEX('Appendix 1 - Team Data'!$B$12:$R$112, MATCH(D8406, 'Appendix 1 - Team Data'!$B$12:$B$112,0),4)</f>
        <v>70</v>
      </c>
      <c r="J8406" s="25">
        <f t="shared" si="132"/>
        <v>1</v>
      </c>
    </row>
    <row r="8407" spans="2:10">
      <c r="B8407" s="3">
        <v>40924</v>
      </c>
      <c r="C8407" s="10" t="s">
        <v>243</v>
      </c>
      <c r="D8407" s="10" t="s">
        <v>265</v>
      </c>
      <c r="E8407" s="25">
        <v>1</v>
      </c>
      <c r="F8407" s="25">
        <v>0</v>
      </c>
      <c r="G8407" s="10" t="s">
        <v>288</v>
      </c>
      <c r="H8407" s="25">
        <f>INDEX('Appendix 1 - Team Data'!$B$12:$R$112, MATCH(C8407, 'Appendix 1 - Team Data'!$B$12:$B$112,0),4)</f>
        <v>30</v>
      </c>
      <c r="I8407" s="25">
        <f>INDEX('Appendix 1 - Team Data'!$B$12:$R$112, MATCH(D8407, 'Appendix 1 - Team Data'!$B$12:$B$112,0),4)</f>
        <v>10</v>
      </c>
      <c r="J8407" s="25">
        <f t="shared" si="132"/>
        <v>1</v>
      </c>
    </row>
    <row r="8408" spans="2:10">
      <c r="B8408" s="3">
        <v>40925</v>
      </c>
      <c r="C8408" s="10" t="s">
        <v>275</v>
      </c>
      <c r="D8408" s="10" t="s">
        <v>240</v>
      </c>
      <c r="E8408" s="25">
        <v>1</v>
      </c>
      <c r="F8408" s="25">
        <v>0</v>
      </c>
      <c r="G8408" s="10" t="s">
        <v>288</v>
      </c>
      <c r="H8408" s="25">
        <f>INDEX('Appendix 1 - Team Data'!$B$12:$R$112, MATCH(C8408, 'Appendix 1 - Team Data'!$B$12:$B$112,0),4)</f>
        <v>0</v>
      </c>
      <c r="I8408" s="25">
        <f>INDEX('Appendix 1 - Team Data'!$B$12:$R$112, MATCH(D8408, 'Appendix 1 - Team Data'!$B$12:$B$112,0),4)</f>
        <v>30</v>
      </c>
      <c r="J8408" s="25">
        <f t="shared" si="132"/>
        <v>1</v>
      </c>
    </row>
    <row r="8409" spans="2:10">
      <c r="B8409" s="3">
        <v>40929</v>
      </c>
      <c r="C8409" s="10" t="s">
        <v>51</v>
      </c>
      <c r="D8409" s="10" t="s">
        <v>260</v>
      </c>
      <c r="E8409" s="25">
        <v>1</v>
      </c>
      <c r="F8409" s="25">
        <v>2</v>
      </c>
      <c r="G8409" s="10" t="s">
        <v>306</v>
      </c>
      <c r="H8409" s="25">
        <f>INDEX('Appendix 1 - Team Data'!$B$12:$R$112, MATCH(C8409, 'Appendix 1 - Team Data'!$B$12:$B$112,0),4)</f>
        <v>70</v>
      </c>
      <c r="I8409" s="25">
        <f>INDEX('Appendix 1 - Team Data'!$B$12:$R$112, MATCH(D8409, 'Appendix 1 - Team Data'!$B$12:$B$112,0),4)</f>
        <v>10</v>
      </c>
      <c r="J8409" s="25">
        <f t="shared" si="132"/>
        <v>1</v>
      </c>
    </row>
    <row r="8410" spans="2:10">
      <c r="B8410" s="3">
        <v>40930</v>
      </c>
      <c r="C8410" s="10" t="s">
        <v>272</v>
      </c>
      <c r="D8410" s="10" t="s">
        <v>245</v>
      </c>
      <c r="E8410" s="25">
        <v>1</v>
      </c>
      <c r="F8410" s="25">
        <v>0</v>
      </c>
      <c r="G8410" s="10" t="s">
        <v>288</v>
      </c>
      <c r="H8410" s="25">
        <f>INDEX('Appendix 1 - Team Data'!$B$12:$R$112, MATCH(C8410, 'Appendix 1 - Team Data'!$B$12:$B$112,0),4)</f>
        <v>0</v>
      </c>
      <c r="I8410" s="25">
        <f>INDEX('Appendix 1 - Team Data'!$B$12:$R$112, MATCH(D8410, 'Appendix 1 - Team Data'!$B$12:$B$112,0),4)</f>
        <v>30</v>
      </c>
      <c r="J8410" s="25">
        <f t="shared" si="132"/>
        <v>1</v>
      </c>
    </row>
    <row r="8411" spans="2:10">
      <c r="B8411" s="3">
        <v>40931</v>
      </c>
      <c r="C8411" s="10" t="s">
        <v>22</v>
      </c>
      <c r="D8411" s="10" t="s">
        <v>47</v>
      </c>
      <c r="E8411" s="25">
        <v>1</v>
      </c>
      <c r="F8411" s="25">
        <v>2</v>
      </c>
      <c r="G8411" s="10" t="s">
        <v>306</v>
      </c>
      <c r="H8411" s="25">
        <f>INDEX('Appendix 1 - Team Data'!$B$12:$R$112, MATCH(C8411, 'Appendix 1 - Team Data'!$B$12:$B$112,0),4)</f>
        <v>50</v>
      </c>
      <c r="I8411" s="25">
        <f>INDEX('Appendix 1 - Team Data'!$B$12:$R$112, MATCH(D8411, 'Appendix 1 - Team Data'!$B$12:$B$112,0),4)</f>
        <v>40</v>
      </c>
      <c r="J8411" s="25">
        <f t="shared" si="132"/>
        <v>1</v>
      </c>
    </row>
    <row r="8412" spans="2:10">
      <c r="B8412" s="3">
        <v>40932</v>
      </c>
      <c r="C8412" s="10" t="s">
        <v>257</v>
      </c>
      <c r="D8412" s="10" t="s">
        <v>266</v>
      </c>
      <c r="E8412" s="25">
        <v>1</v>
      </c>
      <c r="F8412" s="25">
        <v>0</v>
      </c>
      <c r="G8412" s="10" t="s">
        <v>306</v>
      </c>
      <c r="H8412" s="25">
        <f>INDEX('Appendix 1 - Team Data'!$B$12:$R$112, MATCH(C8412, 'Appendix 1 - Team Data'!$B$12:$B$112,0),4)</f>
        <v>20</v>
      </c>
      <c r="I8412" s="25">
        <f>INDEX('Appendix 1 - Team Data'!$B$12:$R$112, MATCH(D8412, 'Appendix 1 - Team Data'!$B$12:$B$112,0),4)</f>
        <v>10</v>
      </c>
      <c r="J8412" s="25">
        <f t="shared" si="132"/>
        <v>1</v>
      </c>
    </row>
    <row r="8413" spans="2:10">
      <c r="B8413" s="3">
        <v>40937</v>
      </c>
      <c r="C8413" s="10" t="s">
        <v>265</v>
      </c>
      <c r="D8413" s="10" t="s">
        <v>51</v>
      </c>
      <c r="E8413" s="25">
        <v>2</v>
      </c>
      <c r="F8413" s="25">
        <v>1</v>
      </c>
      <c r="G8413" s="10" t="s">
        <v>306</v>
      </c>
      <c r="H8413" s="25">
        <f>INDEX('Appendix 1 - Team Data'!$B$12:$R$112, MATCH(C8413, 'Appendix 1 - Team Data'!$B$12:$B$112,0),4)</f>
        <v>10</v>
      </c>
      <c r="I8413" s="25">
        <f>INDEX('Appendix 1 - Team Data'!$B$12:$R$112, MATCH(D8413, 'Appendix 1 - Team Data'!$B$12:$B$112,0),4)</f>
        <v>70</v>
      </c>
      <c r="J8413" s="25">
        <f t="shared" si="132"/>
        <v>1</v>
      </c>
    </row>
    <row r="8414" spans="2:10">
      <c r="B8414" s="3">
        <v>40937</v>
      </c>
      <c r="C8414" s="10" t="s">
        <v>249</v>
      </c>
      <c r="D8414" s="10" t="s">
        <v>240</v>
      </c>
      <c r="E8414" s="25">
        <v>1</v>
      </c>
      <c r="F8414" s="25">
        <v>0</v>
      </c>
      <c r="G8414" s="10" t="s">
        <v>288</v>
      </c>
      <c r="H8414" s="25">
        <f>INDEX('Appendix 1 - Team Data'!$B$12:$R$112, MATCH(C8414, 'Appendix 1 - Team Data'!$B$12:$B$112,0),4)</f>
        <v>20</v>
      </c>
      <c r="I8414" s="25">
        <f>INDEX('Appendix 1 - Team Data'!$B$12:$R$112, MATCH(D8414, 'Appendix 1 - Team Data'!$B$12:$B$112,0),4)</f>
        <v>30</v>
      </c>
      <c r="J8414" s="25">
        <f t="shared" si="132"/>
        <v>1</v>
      </c>
    </row>
    <row r="8415" spans="2:10">
      <c r="B8415" s="3">
        <v>40944</v>
      </c>
      <c r="C8415" s="10" t="s">
        <v>234</v>
      </c>
      <c r="D8415" s="10" t="s">
        <v>47</v>
      </c>
      <c r="E8415" s="25">
        <v>2</v>
      </c>
      <c r="F8415" s="25">
        <v>1</v>
      </c>
      <c r="G8415" s="10" t="s">
        <v>306</v>
      </c>
      <c r="H8415" s="25">
        <f>INDEX('Appendix 1 - Team Data'!$B$12:$R$112, MATCH(C8415, 'Appendix 1 - Team Data'!$B$12:$B$112,0),4)</f>
        <v>40</v>
      </c>
      <c r="I8415" s="25">
        <f>INDEX('Appendix 1 - Team Data'!$B$12:$R$112, MATCH(D8415, 'Appendix 1 - Team Data'!$B$12:$B$112,0),4)</f>
        <v>40</v>
      </c>
      <c r="J8415" s="25">
        <f t="shared" si="132"/>
        <v>1</v>
      </c>
    </row>
    <row r="8416" spans="2:10">
      <c r="B8416" s="3">
        <v>40947</v>
      </c>
      <c r="C8416" s="10" t="s">
        <v>257</v>
      </c>
      <c r="D8416" s="10" t="s">
        <v>243</v>
      </c>
      <c r="E8416" s="25">
        <v>0</v>
      </c>
      <c r="F8416" s="25">
        <v>1</v>
      </c>
      <c r="G8416" s="10" t="s">
        <v>306</v>
      </c>
      <c r="H8416" s="25">
        <f>INDEX('Appendix 1 - Team Data'!$B$12:$R$112, MATCH(C8416, 'Appendix 1 - Team Data'!$B$12:$B$112,0),4)</f>
        <v>20</v>
      </c>
      <c r="I8416" s="25">
        <f>INDEX('Appendix 1 - Team Data'!$B$12:$R$112, MATCH(D8416, 'Appendix 1 - Team Data'!$B$12:$B$112,0),4)</f>
        <v>30</v>
      </c>
      <c r="J8416" s="25">
        <f t="shared" si="132"/>
        <v>1</v>
      </c>
    </row>
    <row r="8417" spans="2:10">
      <c r="B8417" s="3">
        <v>40947</v>
      </c>
      <c r="C8417" s="10" t="s">
        <v>260</v>
      </c>
      <c r="D8417" s="10" t="s">
        <v>234</v>
      </c>
      <c r="E8417" s="25">
        <v>1</v>
      </c>
      <c r="F8417" s="25">
        <v>0</v>
      </c>
      <c r="G8417" s="10" t="s">
        <v>306</v>
      </c>
      <c r="H8417" s="25">
        <f>INDEX('Appendix 1 - Team Data'!$B$12:$R$112, MATCH(C8417, 'Appendix 1 - Team Data'!$B$12:$B$112,0),4)</f>
        <v>10</v>
      </c>
      <c r="I8417" s="25">
        <f>INDEX('Appendix 1 - Team Data'!$B$12:$R$112, MATCH(D8417, 'Appendix 1 - Team Data'!$B$12:$B$112,0),4)</f>
        <v>40</v>
      </c>
      <c r="J8417" s="25">
        <f t="shared" si="132"/>
        <v>1</v>
      </c>
    </row>
    <row r="8418" spans="2:10">
      <c r="B8418" s="3">
        <v>40961</v>
      </c>
      <c r="C8418" s="10" t="s">
        <v>215</v>
      </c>
      <c r="D8418" s="10" t="s">
        <v>259</v>
      </c>
      <c r="E8418" s="25">
        <v>2</v>
      </c>
      <c r="F8418" s="25">
        <v>1</v>
      </c>
      <c r="G8418" s="10" t="s">
        <v>288</v>
      </c>
      <c r="H8418" s="25">
        <f>INDEX('Appendix 1 - Team Data'!$B$12:$R$112, MATCH(C8418, 'Appendix 1 - Team Data'!$B$12:$B$112,0),4)</f>
        <v>70</v>
      </c>
      <c r="I8418" s="25">
        <f>INDEX('Appendix 1 - Team Data'!$B$12:$R$112, MATCH(D8418, 'Appendix 1 - Team Data'!$B$12:$B$112,0),4)</f>
        <v>10</v>
      </c>
      <c r="J8418" s="25">
        <f t="shared" si="132"/>
        <v>1</v>
      </c>
    </row>
    <row r="8419" spans="2:10">
      <c r="B8419" s="3">
        <v>40968</v>
      </c>
      <c r="C8419" s="10" t="s">
        <v>48</v>
      </c>
      <c r="D8419" s="10" t="s">
        <v>212</v>
      </c>
      <c r="E8419" s="25">
        <v>2</v>
      </c>
      <c r="F8419" s="25">
        <v>3</v>
      </c>
      <c r="G8419" s="10" t="s">
        <v>288</v>
      </c>
      <c r="H8419" s="25">
        <f>INDEX('Appendix 1 - Team Data'!$B$12:$R$112, MATCH(C8419, 'Appendix 1 - Team Data'!$B$12:$B$112,0),4)</f>
        <v>90</v>
      </c>
      <c r="I8419" s="25">
        <f>INDEX('Appendix 1 - Team Data'!$B$12:$R$112, MATCH(D8419, 'Appendix 1 - Team Data'!$B$12:$B$112,0),4)</f>
        <v>80</v>
      </c>
      <c r="J8419" s="25">
        <f t="shared" si="132"/>
        <v>1</v>
      </c>
    </row>
    <row r="8420" spans="2:10">
      <c r="B8420" s="3">
        <v>40968</v>
      </c>
      <c r="C8420" s="10" t="s">
        <v>263</v>
      </c>
      <c r="D8420" s="10" t="s">
        <v>239</v>
      </c>
      <c r="E8420" s="25">
        <v>2</v>
      </c>
      <c r="F8420" s="25">
        <v>1</v>
      </c>
      <c r="G8420" s="10" t="s">
        <v>288</v>
      </c>
      <c r="H8420" s="25">
        <f>INDEX('Appendix 1 - Team Data'!$B$12:$R$112, MATCH(C8420, 'Appendix 1 - Team Data'!$B$12:$B$112,0),4)</f>
        <v>10</v>
      </c>
      <c r="I8420" s="25">
        <f>INDEX('Appendix 1 - Team Data'!$B$12:$R$112, MATCH(D8420, 'Appendix 1 - Team Data'!$B$12:$B$112,0),4)</f>
        <v>40</v>
      </c>
      <c r="J8420" s="25">
        <f t="shared" si="132"/>
        <v>1</v>
      </c>
    </row>
    <row r="8421" spans="2:10">
      <c r="B8421" s="3">
        <v>40968</v>
      </c>
      <c r="C8421" s="10" t="s">
        <v>40</v>
      </c>
      <c r="D8421" s="10" t="s">
        <v>25</v>
      </c>
      <c r="E8421" s="25">
        <v>1</v>
      </c>
      <c r="F8421" s="25">
        <v>2</v>
      </c>
      <c r="G8421" s="10" t="s">
        <v>288</v>
      </c>
      <c r="H8421" s="25">
        <f>INDEX('Appendix 1 - Team Data'!$B$12:$R$112, MATCH(C8421, 'Appendix 1 - Team Data'!$B$12:$B$112,0),4)</f>
        <v>90</v>
      </c>
      <c r="I8421" s="25">
        <f>INDEX('Appendix 1 - Team Data'!$B$12:$R$112, MATCH(D8421, 'Appendix 1 - Team Data'!$B$12:$B$112,0),4)</f>
        <v>90</v>
      </c>
      <c r="J8421" s="25">
        <f t="shared" si="132"/>
        <v>1</v>
      </c>
    </row>
    <row r="8422" spans="2:10">
      <c r="B8422" s="3">
        <v>40968</v>
      </c>
      <c r="C8422" s="10" t="s">
        <v>252</v>
      </c>
      <c r="D8422" s="10" t="s">
        <v>219</v>
      </c>
      <c r="E8422" s="25">
        <v>2</v>
      </c>
      <c r="F8422" s="25">
        <v>3</v>
      </c>
      <c r="G8422" s="10" t="s">
        <v>288</v>
      </c>
      <c r="H8422" s="25">
        <f>INDEX('Appendix 1 - Team Data'!$B$12:$R$112, MATCH(C8422, 'Appendix 1 - Team Data'!$B$12:$B$112,0),4)</f>
        <v>20</v>
      </c>
      <c r="I8422" s="25">
        <f>INDEX('Appendix 1 - Team Data'!$B$12:$R$112, MATCH(D8422, 'Appendix 1 - Team Data'!$B$12:$B$112,0),4)</f>
        <v>60</v>
      </c>
      <c r="J8422" s="25">
        <f t="shared" si="132"/>
        <v>1</v>
      </c>
    </row>
    <row r="8423" spans="2:10">
      <c r="B8423" s="3">
        <v>40968</v>
      </c>
      <c r="C8423" s="10" t="s">
        <v>53</v>
      </c>
      <c r="D8423" s="10" t="s">
        <v>240</v>
      </c>
      <c r="E8423" s="25">
        <v>0</v>
      </c>
      <c r="F8423" s="25">
        <v>1</v>
      </c>
      <c r="G8423" s="10" t="s">
        <v>289</v>
      </c>
      <c r="H8423" s="25">
        <f>INDEX('Appendix 1 - Team Data'!$B$12:$R$112, MATCH(C8423, 'Appendix 1 - Team Data'!$B$12:$B$112,0),4)</f>
        <v>50</v>
      </c>
      <c r="I8423" s="25">
        <f>INDEX('Appendix 1 - Team Data'!$B$12:$R$112, MATCH(D8423, 'Appendix 1 - Team Data'!$B$12:$B$112,0),4)</f>
        <v>30</v>
      </c>
      <c r="J8423" s="25">
        <f t="shared" si="132"/>
        <v>1</v>
      </c>
    </row>
    <row r="8424" spans="2:10">
      <c r="B8424" s="3">
        <v>40968</v>
      </c>
      <c r="C8424" s="10" t="s">
        <v>235</v>
      </c>
      <c r="D8424" s="10" t="s">
        <v>31</v>
      </c>
      <c r="E8424" s="25">
        <v>2</v>
      </c>
      <c r="F8424" s="25">
        <v>1</v>
      </c>
      <c r="G8424" s="10" t="s">
        <v>288</v>
      </c>
      <c r="H8424" s="25">
        <f>INDEX('Appendix 1 - Team Data'!$B$12:$R$112, MATCH(C8424, 'Appendix 1 - Team Data'!$B$12:$B$112,0),4)</f>
        <v>40</v>
      </c>
      <c r="I8424" s="25">
        <f>INDEX('Appendix 1 - Team Data'!$B$12:$R$112, MATCH(D8424, 'Appendix 1 - Team Data'!$B$12:$B$112,0),4)</f>
        <v>70</v>
      </c>
      <c r="J8424" s="25">
        <f t="shared" si="132"/>
        <v>1</v>
      </c>
    </row>
    <row r="8425" spans="2:10">
      <c r="B8425" s="3">
        <v>40968</v>
      </c>
      <c r="C8425" s="10" t="s">
        <v>254</v>
      </c>
      <c r="D8425" s="10" t="s">
        <v>247</v>
      </c>
      <c r="E8425" s="25">
        <v>2</v>
      </c>
      <c r="F8425" s="25">
        <v>3</v>
      </c>
      <c r="G8425" s="10" t="s">
        <v>288</v>
      </c>
      <c r="H8425" s="25">
        <f>INDEX('Appendix 1 - Team Data'!$B$12:$R$112, MATCH(C8425, 'Appendix 1 - Team Data'!$B$12:$B$112,0),4)</f>
        <v>20</v>
      </c>
      <c r="I8425" s="25">
        <f>INDEX('Appendix 1 - Team Data'!$B$12:$R$112, MATCH(D8425, 'Appendix 1 - Team Data'!$B$12:$B$112,0),4)</f>
        <v>30</v>
      </c>
      <c r="J8425" s="25">
        <f t="shared" si="132"/>
        <v>1</v>
      </c>
    </row>
    <row r="8426" spans="2:10">
      <c r="B8426" s="3">
        <v>40968</v>
      </c>
      <c r="C8426" s="10" t="s">
        <v>215</v>
      </c>
      <c r="D8426" s="10" t="s">
        <v>46</v>
      </c>
      <c r="E8426" s="25">
        <v>1</v>
      </c>
      <c r="F8426" s="25">
        <v>0</v>
      </c>
      <c r="G8426" s="10" t="s">
        <v>288</v>
      </c>
      <c r="H8426" s="25">
        <f>INDEX('Appendix 1 - Team Data'!$B$12:$R$112, MATCH(C8426, 'Appendix 1 - Team Data'!$B$12:$B$112,0),4)</f>
        <v>70</v>
      </c>
      <c r="I8426" s="25">
        <f>INDEX('Appendix 1 - Team Data'!$B$12:$R$112, MATCH(D8426, 'Appendix 1 - Team Data'!$B$12:$B$112,0),4)</f>
        <v>50</v>
      </c>
      <c r="J8426" s="25">
        <f t="shared" si="132"/>
        <v>1</v>
      </c>
    </row>
    <row r="8427" spans="2:10">
      <c r="B8427" s="3">
        <v>40968</v>
      </c>
      <c r="C8427" s="10" t="s">
        <v>225</v>
      </c>
      <c r="D8427" s="10" t="s">
        <v>216</v>
      </c>
      <c r="E8427" s="25">
        <v>1</v>
      </c>
      <c r="F8427" s="25">
        <v>2</v>
      </c>
      <c r="G8427" s="10" t="s">
        <v>288</v>
      </c>
      <c r="H8427" s="25">
        <f>INDEX('Appendix 1 - Team Data'!$B$12:$R$112, MATCH(C8427, 'Appendix 1 - Team Data'!$B$12:$B$112,0),4)</f>
        <v>60</v>
      </c>
      <c r="I8427" s="25">
        <f>INDEX('Appendix 1 - Team Data'!$B$12:$R$112, MATCH(D8427, 'Appendix 1 - Team Data'!$B$12:$B$112,0),4)</f>
        <v>70</v>
      </c>
      <c r="J8427" s="25">
        <f t="shared" si="132"/>
        <v>1</v>
      </c>
    </row>
    <row r="8428" spans="2:10">
      <c r="B8428" s="3">
        <v>40968</v>
      </c>
      <c r="C8428" s="10" t="s">
        <v>214</v>
      </c>
      <c r="D8428" s="10" t="s">
        <v>37</v>
      </c>
      <c r="E8428" s="25">
        <v>0</v>
      </c>
      <c r="F8428" s="25">
        <v>1</v>
      </c>
      <c r="G8428" s="10" t="s">
        <v>288</v>
      </c>
      <c r="H8428" s="25">
        <f>INDEX('Appendix 1 - Team Data'!$B$12:$R$112, MATCH(C8428, 'Appendix 1 - Team Data'!$B$12:$B$112,0),4)</f>
        <v>70</v>
      </c>
      <c r="I8428" s="25">
        <f>INDEX('Appendix 1 - Team Data'!$B$12:$R$112, MATCH(D8428, 'Appendix 1 - Team Data'!$B$12:$B$112,0),4)</f>
        <v>60</v>
      </c>
      <c r="J8428" s="25">
        <f t="shared" si="132"/>
        <v>1</v>
      </c>
    </row>
    <row r="8429" spans="2:10">
      <c r="B8429" s="3">
        <v>40997</v>
      </c>
      <c r="C8429" s="10" t="s">
        <v>17</v>
      </c>
      <c r="D8429" s="10" t="s">
        <v>269</v>
      </c>
      <c r="E8429" s="25">
        <v>2</v>
      </c>
      <c r="F8429" s="25">
        <v>1</v>
      </c>
      <c r="G8429" s="10" t="s">
        <v>288</v>
      </c>
      <c r="H8429" s="25">
        <f>INDEX('Appendix 1 - Team Data'!$B$12:$R$112, MATCH(C8429, 'Appendix 1 - Team Data'!$B$12:$B$112,0),4)</f>
        <v>50</v>
      </c>
      <c r="I8429" s="25">
        <f>INDEX('Appendix 1 - Team Data'!$B$12:$R$112, MATCH(D8429, 'Appendix 1 - Team Data'!$B$12:$B$112,0),4)</f>
        <v>0</v>
      </c>
      <c r="J8429" s="25">
        <f t="shared" si="132"/>
        <v>1</v>
      </c>
    </row>
    <row r="8430" spans="2:10">
      <c r="B8430" s="3">
        <v>41011</v>
      </c>
      <c r="C8430" s="10" t="s">
        <v>17</v>
      </c>
      <c r="D8430" s="10" t="s">
        <v>33</v>
      </c>
      <c r="E8430" s="25">
        <v>3</v>
      </c>
      <c r="F8430" s="25">
        <v>2</v>
      </c>
      <c r="G8430" s="10" t="s">
        <v>288</v>
      </c>
      <c r="H8430" s="25">
        <f>INDEX('Appendix 1 - Team Data'!$B$12:$R$112, MATCH(C8430, 'Appendix 1 - Team Data'!$B$12:$B$112,0),4)</f>
        <v>50</v>
      </c>
      <c r="I8430" s="25">
        <f>INDEX('Appendix 1 - Team Data'!$B$12:$R$112, MATCH(D8430, 'Appendix 1 - Team Data'!$B$12:$B$112,0),4)</f>
        <v>50</v>
      </c>
      <c r="J8430" s="25">
        <f t="shared" si="132"/>
        <v>1</v>
      </c>
    </row>
    <row r="8431" spans="2:10">
      <c r="B8431" s="3">
        <v>41024</v>
      </c>
      <c r="C8431" s="10" t="s">
        <v>259</v>
      </c>
      <c r="D8431" s="10" t="s">
        <v>215</v>
      </c>
      <c r="E8431" s="25">
        <v>0</v>
      </c>
      <c r="F8431" s="25">
        <v>1</v>
      </c>
      <c r="G8431" s="10" t="s">
        <v>288</v>
      </c>
      <c r="H8431" s="25">
        <f>INDEX('Appendix 1 - Team Data'!$B$12:$R$112, MATCH(C8431, 'Appendix 1 - Team Data'!$B$12:$B$112,0),4)</f>
        <v>10</v>
      </c>
      <c r="I8431" s="25">
        <f>INDEX('Appendix 1 - Team Data'!$B$12:$R$112, MATCH(D8431, 'Appendix 1 - Team Data'!$B$12:$B$112,0),4)</f>
        <v>70</v>
      </c>
      <c r="J8431" s="25">
        <f t="shared" si="132"/>
        <v>1</v>
      </c>
    </row>
    <row r="8432" spans="2:10">
      <c r="B8432" s="3">
        <v>41047</v>
      </c>
      <c r="C8432" s="10" t="s">
        <v>272</v>
      </c>
      <c r="D8432" s="10" t="s">
        <v>268</v>
      </c>
      <c r="E8432" s="25">
        <v>1</v>
      </c>
      <c r="F8432" s="25">
        <v>2</v>
      </c>
      <c r="G8432" s="10" t="s">
        <v>288</v>
      </c>
      <c r="H8432" s="25">
        <f>INDEX('Appendix 1 - Team Data'!$B$12:$R$112, MATCH(C8432, 'Appendix 1 - Team Data'!$B$12:$B$112,0),4)</f>
        <v>0</v>
      </c>
      <c r="I8432" s="25">
        <f>INDEX('Appendix 1 - Team Data'!$B$12:$R$112, MATCH(D8432, 'Appendix 1 - Team Data'!$B$12:$B$112,0),4)</f>
        <v>10</v>
      </c>
      <c r="J8432" s="25">
        <f t="shared" si="132"/>
        <v>1</v>
      </c>
    </row>
    <row r="8433" spans="2:10">
      <c r="B8433" s="3">
        <v>41049</v>
      </c>
      <c r="C8433" s="10" t="s">
        <v>17</v>
      </c>
      <c r="D8433" s="10" t="s">
        <v>231</v>
      </c>
      <c r="E8433" s="25">
        <v>2</v>
      </c>
      <c r="F8433" s="25">
        <v>1</v>
      </c>
      <c r="G8433" s="10" t="s">
        <v>288</v>
      </c>
      <c r="H8433" s="25">
        <f>INDEX('Appendix 1 - Team Data'!$B$12:$R$112, MATCH(C8433, 'Appendix 1 - Team Data'!$B$12:$B$112,0),4)</f>
        <v>50</v>
      </c>
      <c r="I8433" s="25">
        <f>INDEX('Appendix 1 - Team Data'!$B$12:$R$112, MATCH(D8433, 'Appendix 1 - Team Data'!$B$12:$B$112,0),4)</f>
        <v>40</v>
      </c>
      <c r="J8433" s="25">
        <f t="shared" si="132"/>
        <v>1</v>
      </c>
    </row>
    <row r="8434" spans="2:10">
      <c r="B8434" s="3">
        <v>41051</v>
      </c>
      <c r="C8434" s="10" t="s">
        <v>239</v>
      </c>
      <c r="D8434" s="10" t="s">
        <v>270</v>
      </c>
      <c r="E8434" s="25">
        <v>2</v>
      </c>
      <c r="F8434" s="25">
        <v>1</v>
      </c>
      <c r="G8434" s="10" t="s">
        <v>288</v>
      </c>
      <c r="H8434" s="25">
        <f>INDEX('Appendix 1 - Team Data'!$B$12:$R$112, MATCH(C8434, 'Appendix 1 - Team Data'!$B$12:$B$112,0),4)</f>
        <v>40</v>
      </c>
      <c r="I8434" s="25">
        <f>INDEX('Appendix 1 - Team Data'!$B$12:$R$112, MATCH(D8434, 'Appendix 1 - Team Data'!$B$12:$B$112,0),4)</f>
        <v>0</v>
      </c>
      <c r="J8434" s="25">
        <f t="shared" si="132"/>
        <v>1</v>
      </c>
    </row>
    <row r="8435" spans="2:10">
      <c r="B8435" s="3">
        <v>41052</v>
      </c>
      <c r="C8435" s="10" t="s">
        <v>27</v>
      </c>
      <c r="D8435" s="10" t="s">
        <v>33</v>
      </c>
      <c r="E8435" s="25">
        <v>1</v>
      </c>
      <c r="F8435" s="25">
        <v>0</v>
      </c>
      <c r="G8435" s="10" t="s">
        <v>288</v>
      </c>
      <c r="H8435" s="25">
        <f>INDEX('Appendix 1 - Team Data'!$B$12:$R$112, MATCH(C8435, 'Appendix 1 - Team Data'!$B$12:$B$112,0),4)</f>
        <v>80</v>
      </c>
      <c r="I8435" s="25">
        <f>INDEX('Appendix 1 - Team Data'!$B$12:$R$112, MATCH(D8435, 'Appendix 1 - Team Data'!$B$12:$B$112,0),4)</f>
        <v>50</v>
      </c>
      <c r="J8435" s="25">
        <f t="shared" si="132"/>
        <v>1</v>
      </c>
    </row>
    <row r="8436" spans="2:10">
      <c r="B8436" s="3">
        <v>41054</v>
      </c>
      <c r="C8436" s="10" t="s">
        <v>37</v>
      </c>
      <c r="D8436" s="10" t="s">
        <v>259</v>
      </c>
      <c r="E8436" s="25">
        <v>3</v>
      </c>
      <c r="F8436" s="25">
        <v>2</v>
      </c>
      <c r="G8436" s="10" t="s">
        <v>288</v>
      </c>
      <c r="H8436" s="25">
        <f>INDEX('Appendix 1 - Team Data'!$B$12:$R$112, MATCH(C8436, 'Appendix 1 - Team Data'!$B$12:$B$112,0),4)</f>
        <v>60</v>
      </c>
      <c r="I8436" s="25">
        <f>INDEX('Appendix 1 - Team Data'!$B$12:$R$112, MATCH(D8436, 'Appendix 1 - Team Data'!$B$12:$B$112,0),4)</f>
        <v>10</v>
      </c>
      <c r="J8436" s="25">
        <f t="shared" si="132"/>
        <v>1</v>
      </c>
    </row>
    <row r="8437" spans="2:10">
      <c r="B8437" s="3">
        <v>41054</v>
      </c>
      <c r="C8437" s="10" t="s">
        <v>22</v>
      </c>
      <c r="D8437" s="10" t="s">
        <v>51</v>
      </c>
      <c r="E8437" s="25">
        <v>0</v>
      </c>
      <c r="F8437" s="25">
        <v>1</v>
      </c>
      <c r="G8437" s="10" t="s">
        <v>288</v>
      </c>
      <c r="H8437" s="25">
        <f>INDEX('Appendix 1 - Team Data'!$B$12:$R$112, MATCH(C8437, 'Appendix 1 - Team Data'!$B$12:$B$112,0),4)</f>
        <v>50</v>
      </c>
      <c r="I8437" s="25">
        <f>INDEX('Appendix 1 - Team Data'!$B$12:$R$112, MATCH(D8437, 'Appendix 1 - Team Data'!$B$12:$B$112,0),4)</f>
        <v>70</v>
      </c>
      <c r="J8437" s="25">
        <f t="shared" si="132"/>
        <v>1</v>
      </c>
    </row>
    <row r="8438" spans="2:10">
      <c r="B8438" s="3">
        <v>41055</v>
      </c>
      <c r="C8438" s="10" t="s">
        <v>244</v>
      </c>
      <c r="D8438" s="10" t="s">
        <v>225</v>
      </c>
      <c r="E8438" s="25">
        <v>3</v>
      </c>
      <c r="F8438" s="25">
        <v>2</v>
      </c>
      <c r="G8438" s="10" t="s">
        <v>288</v>
      </c>
      <c r="H8438" s="25">
        <f>INDEX('Appendix 1 - Team Data'!$B$12:$R$112, MATCH(C8438, 'Appendix 1 - Team Data'!$B$12:$B$112,0),4)</f>
        <v>30</v>
      </c>
      <c r="I8438" s="25">
        <f>INDEX('Appendix 1 - Team Data'!$B$12:$R$112, MATCH(D8438, 'Appendix 1 - Team Data'!$B$12:$B$112,0),4)</f>
        <v>60</v>
      </c>
      <c r="J8438" s="25">
        <f t="shared" si="132"/>
        <v>1</v>
      </c>
    </row>
    <row r="8439" spans="2:10">
      <c r="B8439" s="3">
        <v>41055</v>
      </c>
      <c r="C8439" s="10" t="s">
        <v>266</v>
      </c>
      <c r="D8439" s="10" t="s">
        <v>231</v>
      </c>
      <c r="E8439" s="25">
        <v>1</v>
      </c>
      <c r="F8439" s="25">
        <v>2</v>
      </c>
      <c r="G8439" s="10" t="s">
        <v>288</v>
      </c>
      <c r="H8439" s="25">
        <f>INDEX('Appendix 1 - Team Data'!$B$12:$R$112, MATCH(C8439, 'Appendix 1 - Team Data'!$B$12:$B$112,0),4)</f>
        <v>10</v>
      </c>
      <c r="I8439" s="25">
        <f>INDEX('Appendix 1 - Team Data'!$B$12:$R$112, MATCH(D8439, 'Appendix 1 - Team Data'!$B$12:$B$112,0),4)</f>
        <v>40</v>
      </c>
      <c r="J8439" s="25">
        <f t="shared" si="132"/>
        <v>1</v>
      </c>
    </row>
    <row r="8440" spans="2:10">
      <c r="B8440" s="3">
        <v>41055</v>
      </c>
      <c r="C8440" s="10" t="s">
        <v>237</v>
      </c>
      <c r="D8440" s="10" t="s">
        <v>254</v>
      </c>
      <c r="E8440" s="25">
        <v>0</v>
      </c>
      <c r="F8440" s="25">
        <v>1</v>
      </c>
      <c r="G8440" s="10" t="s">
        <v>288</v>
      </c>
      <c r="H8440" s="25">
        <f>INDEX('Appendix 1 - Team Data'!$B$12:$R$112, MATCH(C8440, 'Appendix 1 - Team Data'!$B$12:$B$112,0),4)</f>
        <v>40</v>
      </c>
      <c r="I8440" s="25">
        <f>INDEX('Appendix 1 - Team Data'!$B$12:$R$112, MATCH(D8440, 'Appendix 1 - Team Data'!$B$12:$B$112,0),4)</f>
        <v>20</v>
      </c>
      <c r="J8440" s="25">
        <f t="shared" si="132"/>
        <v>1</v>
      </c>
    </row>
    <row r="8441" spans="2:10">
      <c r="B8441" s="3">
        <v>41055</v>
      </c>
      <c r="C8441" s="10" t="s">
        <v>212</v>
      </c>
      <c r="D8441" s="10" t="s">
        <v>233</v>
      </c>
      <c r="E8441" s="25">
        <v>1</v>
      </c>
      <c r="F8441" s="25">
        <v>2</v>
      </c>
      <c r="G8441" s="10" t="s">
        <v>288</v>
      </c>
      <c r="H8441" s="25">
        <f>INDEX('Appendix 1 - Team Data'!$B$12:$R$112, MATCH(C8441, 'Appendix 1 - Team Data'!$B$12:$B$112,0),4)</f>
        <v>80</v>
      </c>
      <c r="I8441" s="25">
        <f>INDEX('Appendix 1 - Team Data'!$B$12:$R$112, MATCH(D8441, 'Appendix 1 - Team Data'!$B$12:$B$112,0),4)</f>
        <v>40</v>
      </c>
      <c r="J8441" s="25">
        <f t="shared" si="132"/>
        <v>1</v>
      </c>
    </row>
    <row r="8442" spans="2:10">
      <c r="B8442" s="3">
        <v>41055</v>
      </c>
      <c r="C8442" s="10" t="s">
        <v>246</v>
      </c>
      <c r="D8442" s="10" t="s">
        <v>48</v>
      </c>
      <c r="E8442" s="25">
        <v>0</v>
      </c>
      <c r="F8442" s="25">
        <v>1</v>
      </c>
      <c r="G8442" s="10" t="s">
        <v>288</v>
      </c>
      <c r="H8442" s="25">
        <f>INDEX('Appendix 1 - Team Data'!$B$12:$R$112, MATCH(C8442, 'Appendix 1 - Team Data'!$B$12:$B$112,0),4)</f>
        <v>30</v>
      </c>
      <c r="I8442" s="25">
        <f>INDEX('Appendix 1 - Team Data'!$B$12:$R$112, MATCH(D8442, 'Appendix 1 - Team Data'!$B$12:$B$112,0),4)</f>
        <v>90</v>
      </c>
      <c r="J8442" s="25">
        <f t="shared" si="132"/>
        <v>1</v>
      </c>
    </row>
    <row r="8443" spans="2:10">
      <c r="B8443" s="3">
        <v>41055</v>
      </c>
      <c r="C8443" s="10" t="s">
        <v>50</v>
      </c>
      <c r="D8443" s="10" t="s">
        <v>216</v>
      </c>
      <c r="E8443" s="25">
        <v>1</v>
      </c>
      <c r="F8443" s="25">
        <v>0</v>
      </c>
      <c r="G8443" s="10" t="s">
        <v>288</v>
      </c>
      <c r="H8443" s="25">
        <f>INDEX('Appendix 1 - Team Data'!$B$12:$R$112, MATCH(C8443, 'Appendix 1 - Team Data'!$B$12:$B$112,0),4)</f>
        <v>80</v>
      </c>
      <c r="I8443" s="25">
        <f>INDEX('Appendix 1 - Team Data'!$B$12:$R$112, MATCH(D8443, 'Appendix 1 - Team Data'!$B$12:$B$112,0),4)</f>
        <v>70</v>
      </c>
      <c r="J8443" s="25">
        <f t="shared" si="132"/>
        <v>1</v>
      </c>
    </row>
    <row r="8444" spans="2:10">
      <c r="B8444" s="3">
        <v>41056</v>
      </c>
      <c r="C8444" s="10" t="s">
        <v>239</v>
      </c>
      <c r="D8444" s="10" t="s">
        <v>23</v>
      </c>
      <c r="E8444" s="25">
        <v>1</v>
      </c>
      <c r="F8444" s="25">
        <v>0</v>
      </c>
      <c r="G8444" s="10" t="s">
        <v>288</v>
      </c>
      <c r="H8444" s="25">
        <f>INDEX('Appendix 1 - Team Data'!$B$12:$R$112, MATCH(C8444, 'Appendix 1 - Team Data'!$B$12:$B$112,0),4)</f>
        <v>40</v>
      </c>
      <c r="I8444" s="25">
        <f>INDEX('Appendix 1 - Team Data'!$B$12:$R$112, MATCH(D8444, 'Appendix 1 - Team Data'!$B$12:$B$112,0),4)</f>
        <v>70</v>
      </c>
      <c r="J8444" s="25">
        <f t="shared" si="132"/>
        <v>1</v>
      </c>
    </row>
    <row r="8445" spans="2:10">
      <c r="B8445" s="3">
        <v>41056</v>
      </c>
      <c r="C8445" s="10" t="s">
        <v>25</v>
      </c>
      <c r="D8445" s="10" t="s">
        <v>31</v>
      </c>
      <c r="E8445" s="25">
        <v>3</v>
      </c>
      <c r="F8445" s="25">
        <v>2</v>
      </c>
      <c r="G8445" s="10" t="s">
        <v>288</v>
      </c>
      <c r="H8445" s="25">
        <f>INDEX('Appendix 1 - Team Data'!$B$12:$R$112, MATCH(C8445, 'Appendix 1 - Team Data'!$B$12:$B$112,0),4)</f>
        <v>90</v>
      </c>
      <c r="I8445" s="25">
        <f>INDEX('Appendix 1 - Team Data'!$B$12:$R$112, MATCH(D8445, 'Appendix 1 - Team Data'!$B$12:$B$112,0),4)</f>
        <v>70</v>
      </c>
      <c r="J8445" s="25">
        <f t="shared" si="132"/>
        <v>1</v>
      </c>
    </row>
    <row r="8446" spans="2:10">
      <c r="B8446" s="3">
        <v>41056</v>
      </c>
      <c r="C8446" s="10" t="s">
        <v>247</v>
      </c>
      <c r="D8446" s="10" t="s">
        <v>46</v>
      </c>
      <c r="E8446" s="25">
        <v>0</v>
      </c>
      <c r="F8446" s="25">
        <v>1</v>
      </c>
      <c r="G8446" s="10" t="s">
        <v>288</v>
      </c>
      <c r="H8446" s="25">
        <f>INDEX('Appendix 1 - Team Data'!$B$12:$R$112, MATCH(C8446, 'Appendix 1 - Team Data'!$B$12:$B$112,0),4)</f>
        <v>30</v>
      </c>
      <c r="I8446" s="25">
        <f>INDEX('Appendix 1 - Team Data'!$B$12:$R$112, MATCH(D8446, 'Appendix 1 - Team Data'!$B$12:$B$112,0),4)</f>
        <v>50</v>
      </c>
      <c r="J8446" s="25">
        <f t="shared" si="132"/>
        <v>1</v>
      </c>
    </row>
    <row r="8447" spans="2:10">
      <c r="B8447" s="3">
        <v>41059</v>
      </c>
      <c r="C8447" s="10" t="s">
        <v>42</v>
      </c>
      <c r="D8447" s="10" t="s">
        <v>31</v>
      </c>
      <c r="E8447" s="25">
        <v>3</v>
      </c>
      <c r="F8447" s="25">
        <v>2</v>
      </c>
      <c r="G8447" s="10" t="s">
        <v>288</v>
      </c>
      <c r="H8447" s="25">
        <f>INDEX('Appendix 1 - Team Data'!$B$12:$R$112, MATCH(C8447, 'Appendix 1 - Team Data'!$B$12:$B$112,0),4)</f>
        <v>80</v>
      </c>
      <c r="I8447" s="25">
        <f>INDEX('Appendix 1 - Team Data'!$B$12:$R$112, MATCH(D8447, 'Appendix 1 - Team Data'!$B$12:$B$112,0),4)</f>
        <v>70</v>
      </c>
      <c r="J8447" s="25">
        <f t="shared" si="132"/>
        <v>1</v>
      </c>
    </row>
    <row r="8448" spans="2:10">
      <c r="B8448" s="3">
        <v>41059</v>
      </c>
      <c r="C8448" s="10" t="s">
        <v>36</v>
      </c>
      <c r="D8448" s="10" t="s">
        <v>228</v>
      </c>
      <c r="E8448" s="25">
        <v>0</v>
      </c>
      <c r="F8448" s="25">
        <v>1</v>
      </c>
      <c r="G8448" s="10" t="s">
        <v>288</v>
      </c>
      <c r="H8448" s="25">
        <f>INDEX('Appendix 1 - Team Data'!$B$12:$R$112, MATCH(C8448, 'Appendix 1 - Team Data'!$B$12:$B$112,0),4)</f>
        <v>80</v>
      </c>
      <c r="I8448" s="25">
        <f>INDEX('Appendix 1 - Team Data'!$B$12:$R$112, MATCH(D8448, 'Appendix 1 - Team Data'!$B$12:$B$112,0),4)</f>
        <v>50</v>
      </c>
      <c r="J8448" s="25">
        <f t="shared" si="132"/>
        <v>1</v>
      </c>
    </row>
    <row r="8449" spans="2:10">
      <c r="B8449" s="3">
        <v>41060</v>
      </c>
      <c r="C8449" s="10" t="s">
        <v>264</v>
      </c>
      <c r="D8449" s="10" t="s">
        <v>230</v>
      </c>
      <c r="E8449" s="25">
        <v>0</v>
      </c>
      <c r="F8449" s="25">
        <v>1</v>
      </c>
      <c r="G8449" s="10" t="s">
        <v>288</v>
      </c>
      <c r="H8449" s="25">
        <f>INDEX('Appendix 1 - Team Data'!$B$12:$R$112, MATCH(C8449, 'Appendix 1 - Team Data'!$B$12:$B$112,0),4)</f>
        <v>10</v>
      </c>
      <c r="I8449" s="25">
        <f>INDEX('Appendix 1 - Team Data'!$B$12:$R$112, MATCH(D8449, 'Appendix 1 - Team Data'!$B$12:$B$112,0),4)</f>
        <v>50</v>
      </c>
      <c r="J8449" s="25">
        <f t="shared" si="132"/>
        <v>1</v>
      </c>
    </row>
    <row r="8450" spans="2:10">
      <c r="B8450" s="3">
        <v>41061</v>
      </c>
      <c r="C8450" s="10" t="s">
        <v>226</v>
      </c>
      <c r="D8450" s="10" t="s">
        <v>219</v>
      </c>
      <c r="E8450" s="25">
        <v>3</v>
      </c>
      <c r="F8450" s="25">
        <v>2</v>
      </c>
      <c r="G8450" s="10" t="s">
        <v>288</v>
      </c>
      <c r="H8450" s="25">
        <f>INDEX('Appendix 1 - Team Data'!$B$12:$R$112, MATCH(C8450, 'Appendix 1 - Team Data'!$B$12:$B$112,0),4)</f>
        <v>60</v>
      </c>
      <c r="I8450" s="25">
        <f>INDEX('Appendix 1 - Team Data'!$B$12:$R$112, MATCH(D8450, 'Appendix 1 - Team Data'!$B$12:$B$112,0),4)</f>
        <v>60</v>
      </c>
      <c r="J8450" s="25">
        <f t="shared" si="132"/>
        <v>1</v>
      </c>
    </row>
    <row r="8451" spans="2:10">
      <c r="B8451" s="3">
        <v>41061</v>
      </c>
      <c r="C8451" s="10" t="s">
        <v>258</v>
      </c>
      <c r="D8451" s="10" t="s">
        <v>244</v>
      </c>
      <c r="E8451" s="25">
        <v>1</v>
      </c>
      <c r="F8451" s="25">
        <v>2</v>
      </c>
      <c r="G8451" s="10" t="s">
        <v>345</v>
      </c>
      <c r="H8451" s="25">
        <f>INDEX('Appendix 1 - Team Data'!$B$12:$R$112, MATCH(C8451, 'Appendix 1 - Team Data'!$B$12:$B$112,0),4)</f>
        <v>20</v>
      </c>
      <c r="I8451" s="25">
        <f>INDEX('Appendix 1 - Team Data'!$B$12:$R$112, MATCH(D8451, 'Appendix 1 - Team Data'!$B$12:$B$112,0),4)</f>
        <v>30</v>
      </c>
      <c r="J8451" s="25">
        <f t="shared" si="132"/>
        <v>1</v>
      </c>
    </row>
    <row r="8452" spans="2:10">
      <c r="B8452" s="3">
        <v>41061</v>
      </c>
      <c r="C8452" s="10" t="s">
        <v>259</v>
      </c>
      <c r="D8452" s="10" t="s">
        <v>37</v>
      </c>
      <c r="E8452" s="25">
        <v>1</v>
      </c>
      <c r="F8452" s="25">
        <v>0</v>
      </c>
      <c r="G8452" s="10" t="s">
        <v>288</v>
      </c>
      <c r="H8452" s="25">
        <f>INDEX('Appendix 1 - Team Data'!$B$12:$R$112, MATCH(C8452, 'Appendix 1 - Team Data'!$B$12:$B$112,0),4)</f>
        <v>10</v>
      </c>
      <c r="I8452" s="25">
        <f>INDEX('Appendix 1 - Team Data'!$B$12:$R$112, MATCH(D8452, 'Appendix 1 - Team Data'!$B$12:$B$112,0),4)</f>
        <v>60</v>
      </c>
      <c r="J8452" s="25">
        <f t="shared" si="132"/>
        <v>1</v>
      </c>
    </row>
    <row r="8453" spans="2:10">
      <c r="B8453" s="3">
        <v>41061</v>
      </c>
      <c r="C8453" s="10" t="s">
        <v>46</v>
      </c>
      <c r="D8453" s="10" t="s">
        <v>247</v>
      </c>
      <c r="E8453" s="25">
        <v>2</v>
      </c>
      <c r="F8453" s="25">
        <v>1</v>
      </c>
      <c r="G8453" s="10" t="s">
        <v>288</v>
      </c>
      <c r="H8453" s="25">
        <f>INDEX('Appendix 1 - Team Data'!$B$12:$R$112, MATCH(C8453, 'Appendix 1 - Team Data'!$B$12:$B$112,0),4)</f>
        <v>50</v>
      </c>
      <c r="I8453" s="25">
        <f>INDEX('Appendix 1 - Team Data'!$B$12:$R$112, MATCH(D8453, 'Appendix 1 - Team Data'!$B$12:$B$112,0),4)</f>
        <v>30</v>
      </c>
      <c r="J8453" s="25">
        <f t="shared" si="132"/>
        <v>1</v>
      </c>
    </row>
    <row r="8454" spans="2:10">
      <c r="B8454" s="3">
        <v>41062</v>
      </c>
      <c r="C8454" s="10" t="s">
        <v>48</v>
      </c>
      <c r="D8454" s="10" t="s">
        <v>45</v>
      </c>
      <c r="E8454" s="25">
        <v>1</v>
      </c>
      <c r="F8454" s="25">
        <v>0</v>
      </c>
      <c r="G8454" s="10" t="s">
        <v>288</v>
      </c>
      <c r="H8454" s="25">
        <f>INDEX('Appendix 1 - Team Data'!$B$12:$R$112, MATCH(C8454, 'Appendix 1 - Team Data'!$B$12:$B$112,0),4)</f>
        <v>90</v>
      </c>
      <c r="I8454" s="25">
        <f>INDEX('Appendix 1 - Team Data'!$B$12:$R$112, MATCH(D8454, 'Appendix 1 - Team Data'!$B$12:$B$112,0),4)</f>
        <v>90</v>
      </c>
      <c r="J8454" s="25">
        <f t="shared" si="132"/>
        <v>1</v>
      </c>
    </row>
    <row r="8455" spans="2:10">
      <c r="B8455" s="3">
        <v>41063</v>
      </c>
      <c r="C8455" s="10" t="s">
        <v>272</v>
      </c>
      <c r="D8455" s="10" t="s">
        <v>270</v>
      </c>
      <c r="E8455" s="25">
        <v>0</v>
      </c>
      <c r="F8455" s="25">
        <v>1</v>
      </c>
      <c r="G8455" s="10" t="s">
        <v>289</v>
      </c>
      <c r="H8455" s="25">
        <f>INDEX('Appendix 1 - Team Data'!$B$12:$R$112, MATCH(C8455, 'Appendix 1 - Team Data'!$B$12:$B$112,0),4)</f>
        <v>0</v>
      </c>
      <c r="I8455" s="25">
        <f>INDEX('Appendix 1 - Team Data'!$B$12:$R$112, MATCH(D8455, 'Appendix 1 - Team Data'!$B$12:$B$112,0),4)</f>
        <v>0</v>
      </c>
      <c r="J8455" s="25">
        <f t="shared" si="132"/>
        <v>1</v>
      </c>
    </row>
    <row r="8456" spans="2:10">
      <c r="B8456" s="3">
        <v>41063</v>
      </c>
      <c r="C8456" s="10" t="s">
        <v>27</v>
      </c>
      <c r="D8456" s="10" t="s">
        <v>52</v>
      </c>
      <c r="E8456" s="25">
        <v>0</v>
      </c>
      <c r="F8456" s="25">
        <v>1</v>
      </c>
      <c r="G8456" s="10" t="s">
        <v>289</v>
      </c>
      <c r="H8456" s="25">
        <f>INDEX('Appendix 1 - Team Data'!$B$12:$R$112, MATCH(C8456, 'Appendix 1 - Team Data'!$B$12:$B$112,0),4)</f>
        <v>80</v>
      </c>
      <c r="I8456" s="25">
        <f>INDEX('Appendix 1 - Team Data'!$B$12:$R$112, MATCH(D8456, 'Appendix 1 - Team Data'!$B$12:$B$112,0),4)</f>
        <v>90</v>
      </c>
      <c r="J8456" s="25">
        <f t="shared" si="132"/>
        <v>1</v>
      </c>
    </row>
    <row r="8457" spans="2:10">
      <c r="B8457" s="3">
        <v>41063</v>
      </c>
      <c r="C8457" s="10" t="s">
        <v>21</v>
      </c>
      <c r="D8457" s="10" t="s">
        <v>248</v>
      </c>
      <c r="E8457" s="25">
        <v>1</v>
      </c>
      <c r="F8457" s="25">
        <v>0</v>
      </c>
      <c r="G8457" s="10" t="s">
        <v>288</v>
      </c>
      <c r="H8457" s="25">
        <f>INDEX('Appendix 1 - Team Data'!$B$12:$R$112, MATCH(C8457, 'Appendix 1 - Team Data'!$B$12:$B$112,0),4)</f>
        <v>90</v>
      </c>
      <c r="I8457" s="25">
        <f>INDEX('Appendix 1 - Team Data'!$B$12:$R$112, MATCH(D8457, 'Appendix 1 - Team Data'!$B$12:$B$112,0),4)</f>
        <v>30</v>
      </c>
      <c r="J8457" s="25">
        <f t="shared" si="132"/>
        <v>1</v>
      </c>
    </row>
    <row r="8458" spans="2:10">
      <c r="B8458" s="3">
        <v>41063</v>
      </c>
      <c r="C8458" s="10" t="s">
        <v>240</v>
      </c>
      <c r="D8458" s="10" t="s">
        <v>23</v>
      </c>
      <c r="E8458" s="25">
        <v>0</v>
      </c>
      <c r="F8458" s="25">
        <v>1</v>
      </c>
      <c r="G8458" s="10" t="s">
        <v>289</v>
      </c>
      <c r="H8458" s="25">
        <f>INDEX('Appendix 1 - Team Data'!$B$12:$R$112, MATCH(C8458, 'Appendix 1 - Team Data'!$B$12:$B$112,0),4)</f>
        <v>30</v>
      </c>
      <c r="I8458" s="25">
        <f>INDEX('Appendix 1 - Team Data'!$B$12:$R$112, MATCH(D8458, 'Appendix 1 - Team Data'!$B$12:$B$112,0),4)</f>
        <v>70</v>
      </c>
      <c r="J8458" s="25">
        <f t="shared" si="132"/>
        <v>1</v>
      </c>
    </row>
    <row r="8459" spans="2:10">
      <c r="B8459" s="3">
        <v>41063</v>
      </c>
      <c r="C8459" s="10" t="s">
        <v>267</v>
      </c>
      <c r="D8459" s="10" t="s">
        <v>266</v>
      </c>
      <c r="E8459" s="25">
        <v>0</v>
      </c>
      <c r="F8459" s="25">
        <v>1</v>
      </c>
      <c r="G8459" s="10" t="s">
        <v>289</v>
      </c>
      <c r="H8459" s="25">
        <f>INDEX('Appendix 1 - Team Data'!$B$12:$R$112, MATCH(C8459, 'Appendix 1 - Team Data'!$B$12:$B$112,0),4)</f>
        <v>10</v>
      </c>
      <c r="I8459" s="25">
        <f>INDEX('Appendix 1 - Team Data'!$B$12:$R$112, MATCH(D8459, 'Appendix 1 - Team Data'!$B$12:$B$112,0),4)</f>
        <v>10</v>
      </c>
      <c r="J8459" s="25">
        <f t="shared" si="132"/>
        <v>1</v>
      </c>
    </row>
    <row r="8460" spans="2:10">
      <c r="B8460" s="3">
        <v>41065</v>
      </c>
      <c r="C8460" s="10" t="s">
        <v>42</v>
      </c>
      <c r="D8460" s="10" t="s">
        <v>38</v>
      </c>
      <c r="E8460" s="25">
        <v>2</v>
      </c>
      <c r="F8460" s="25">
        <v>1</v>
      </c>
      <c r="G8460" s="10" t="s">
        <v>288</v>
      </c>
      <c r="H8460" s="25">
        <f>INDEX('Appendix 1 - Team Data'!$B$12:$R$112, MATCH(C8460, 'Appendix 1 - Team Data'!$B$12:$B$112,0),4)</f>
        <v>80</v>
      </c>
      <c r="I8460" s="25">
        <f>INDEX('Appendix 1 - Team Data'!$B$12:$R$112, MATCH(D8460, 'Appendix 1 - Team Data'!$B$12:$B$112,0),4)</f>
        <v>70</v>
      </c>
      <c r="J8460" s="25">
        <f t="shared" si="132"/>
        <v>1</v>
      </c>
    </row>
    <row r="8461" spans="2:10">
      <c r="B8461" s="3">
        <v>41068</v>
      </c>
      <c r="C8461" s="10" t="s">
        <v>247</v>
      </c>
      <c r="D8461" s="10" t="s">
        <v>259</v>
      </c>
      <c r="E8461" s="25">
        <v>2</v>
      </c>
      <c r="F8461" s="25">
        <v>1</v>
      </c>
      <c r="G8461" s="10" t="s">
        <v>289</v>
      </c>
      <c r="H8461" s="25">
        <f>INDEX('Appendix 1 - Team Data'!$B$12:$R$112, MATCH(C8461, 'Appendix 1 - Team Data'!$B$12:$B$112,0),4)</f>
        <v>30</v>
      </c>
      <c r="I8461" s="25">
        <f>INDEX('Appendix 1 - Team Data'!$B$12:$R$112, MATCH(D8461, 'Appendix 1 - Team Data'!$B$12:$B$112,0),4)</f>
        <v>10</v>
      </c>
      <c r="J8461" s="25">
        <f t="shared" si="132"/>
        <v>1</v>
      </c>
    </row>
    <row r="8462" spans="2:10">
      <c r="B8462" s="3">
        <v>41069</v>
      </c>
      <c r="C8462" s="10" t="s">
        <v>35</v>
      </c>
      <c r="D8462" s="10" t="s">
        <v>30</v>
      </c>
      <c r="E8462" s="25">
        <v>3</v>
      </c>
      <c r="F8462" s="25">
        <v>4</v>
      </c>
      <c r="G8462" s="10" t="s">
        <v>288</v>
      </c>
      <c r="H8462" s="25">
        <f>INDEX('Appendix 1 - Team Data'!$B$12:$R$112, MATCH(C8462, 'Appendix 1 - Team Data'!$B$12:$B$112,0),4)</f>
        <v>90</v>
      </c>
      <c r="I8462" s="25">
        <f>INDEX('Appendix 1 - Team Data'!$B$12:$R$112, MATCH(D8462, 'Appendix 1 - Team Data'!$B$12:$B$112,0),4)</f>
        <v>90</v>
      </c>
      <c r="J8462" s="25">
        <f t="shared" si="132"/>
        <v>1</v>
      </c>
    </row>
    <row r="8463" spans="2:10">
      <c r="B8463" s="3">
        <v>41069</v>
      </c>
      <c r="C8463" s="10" t="s">
        <v>276</v>
      </c>
      <c r="D8463" s="10" t="s">
        <v>47</v>
      </c>
      <c r="E8463" s="25">
        <v>1</v>
      </c>
      <c r="F8463" s="25">
        <v>2</v>
      </c>
      <c r="G8463" s="10" t="s">
        <v>289</v>
      </c>
      <c r="H8463" s="25">
        <f>INDEX('Appendix 1 - Team Data'!$B$12:$R$112, MATCH(C8463, 'Appendix 1 - Team Data'!$B$12:$B$112,0),4)</f>
        <v>0</v>
      </c>
      <c r="I8463" s="25">
        <f>INDEX('Appendix 1 - Team Data'!$B$12:$R$112, MATCH(D8463, 'Appendix 1 - Team Data'!$B$12:$B$112,0),4)</f>
        <v>40</v>
      </c>
      <c r="J8463" s="25">
        <f t="shared" si="132"/>
        <v>1</v>
      </c>
    </row>
    <row r="8464" spans="2:10">
      <c r="B8464" s="3">
        <v>41069</v>
      </c>
      <c r="C8464" s="10" t="s">
        <v>40</v>
      </c>
      <c r="D8464" s="10" t="s">
        <v>20</v>
      </c>
      <c r="E8464" s="25">
        <v>1</v>
      </c>
      <c r="F8464" s="25">
        <v>0</v>
      </c>
      <c r="G8464" s="10" t="s">
        <v>300</v>
      </c>
      <c r="H8464" s="25">
        <f>INDEX('Appendix 1 - Team Data'!$B$12:$R$112, MATCH(C8464, 'Appendix 1 - Team Data'!$B$12:$B$112,0),4)</f>
        <v>90</v>
      </c>
      <c r="I8464" s="25">
        <f>INDEX('Appendix 1 - Team Data'!$B$12:$R$112, MATCH(D8464, 'Appendix 1 - Team Data'!$B$12:$B$112,0),4)</f>
        <v>90</v>
      </c>
      <c r="J8464" s="25">
        <f t="shared" si="132"/>
        <v>1</v>
      </c>
    </row>
    <row r="8465" spans="2:10">
      <c r="B8465" s="3">
        <v>41069</v>
      </c>
      <c r="C8465" s="10" t="s">
        <v>212</v>
      </c>
      <c r="D8465" s="10" t="s">
        <v>28</v>
      </c>
      <c r="E8465" s="25">
        <v>0</v>
      </c>
      <c r="F8465" s="25">
        <v>1</v>
      </c>
      <c r="G8465" s="10" t="s">
        <v>300</v>
      </c>
      <c r="H8465" s="25">
        <f>INDEX('Appendix 1 - Team Data'!$B$12:$R$112, MATCH(C8465, 'Appendix 1 - Team Data'!$B$12:$B$112,0),4)</f>
        <v>80</v>
      </c>
      <c r="I8465" s="25">
        <f>INDEX('Appendix 1 - Team Data'!$B$12:$R$112, MATCH(D8465, 'Appendix 1 - Team Data'!$B$12:$B$112,0),4)</f>
        <v>80</v>
      </c>
      <c r="J8465" s="25">
        <f t="shared" si="132"/>
        <v>1</v>
      </c>
    </row>
    <row r="8466" spans="2:10">
      <c r="B8466" s="3">
        <v>41069</v>
      </c>
      <c r="C8466" s="10" t="s">
        <v>260</v>
      </c>
      <c r="D8466" s="10" t="s">
        <v>234</v>
      </c>
      <c r="E8466" s="25">
        <v>1</v>
      </c>
      <c r="F8466" s="25">
        <v>0</v>
      </c>
      <c r="G8466" s="10" t="s">
        <v>289</v>
      </c>
      <c r="H8466" s="25">
        <f>INDEX('Appendix 1 - Team Data'!$B$12:$R$112, MATCH(C8466, 'Appendix 1 - Team Data'!$B$12:$B$112,0),4)</f>
        <v>10</v>
      </c>
      <c r="I8466" s="25">
        <f>INDEX('Appendix 1 - Team Data'!$B$12:$R$112, MATCH(D8466, 'Appendix 1 - Team Data'!$B$12:$B$112,0),4)</f>
        <v>40</v>
      </c>
      <c r="J8466" s="25">
        <f t="shared" si="132"/>
        <v>1</v>
      </c>
    </row>
    <row r="8467" spans="2:10">
      <c r="B8467" s="3">
        <v>41070</v>
      </c>
      <c r="C8467" s="10" t="s">
        <v>218</v>
      </c>
      <c r="D8467" s="10" t="s">
        <v>52</v>
      </c>
      <c r="E8467" s="25">
        <v>1</v>
      </c>
      <c r="F8467" s="25">
        <v>0</v>
      </c>
      <c r="G8467" s="10" t="s">
        <v>289</v>
      </c>
      <c r="H8467" s="25">
        <f>INDEX('Appendix 1 - Team Data'!$B$12:$R$112, MATCH(C8467, 'Appendix 1 - Team Data'!$B$12:$B$112,0),4)</f>
        <v>70</v>
      </c>
      <c r="I8467" s="25">
        <f>INDEX('Appendix 1 - Team Data'!$B$12:$R$112, MATCH(D8467, 'Appendix 1 - Team Data'!$B$12:$B$112,0),4)</f>
        <v>90</v>
      </c>
      <c r="J8467" s="25">
        <f t="shared" si="132"/>
        <v>1</v>
      </c>
    </row>
    <row r="8468" spans="2:10">
      <c r="B8468" s="3">
        <v>41070</v>
      </c>
      <c r="C8468" s="10" t="s">
        <v>266</v>
      </c>
      <c r="D8468" s="10" t="s">
        <v>17</v>
      </c>
      <c r="E8468" s="25">
        <v>2</v>
      </c>
      <c r="F8468" s="25">
        <v>3</v>
      </c>
      <c r="G8468" s="10" t="s">
        <v>289</v>
      </c>
      <c r="H8468" s="25">
        <f>INDEX('Appendix 1 - Team Data'!$B$12:$R$112, MATCH(C8468, 'Appendix 1 - Team Data'!$B$12:$B$112,0),4)</f>
        <v>10</v>
      </c>
      <c r="I8468" s="25">
        <f>INDEX('Appendix 1 - Team Data'!$B$12:$R$112, MATCH(D8468, 'Appendix 1 - Team Data'!$B$12:$B$112,0),4)</f>
        <v>50</v>
      </c>
      <c r="J8468" s="25">
        <f t="shared" si="132"/>
        <v>1</v>
      </c>
    </row>
    <row r="8469" spans="2:10">
      <c r="B8469" s="3">
        <v>41070</v>
      </c>
      <c r="C8469" s="10" t="s">
        <v>265</v>
      </c>
      <c r="D8469" s="10" t="s">
        <v>231</v>
      </c>
      <c r="E8469" s="25">
        <v>2</v>
      </c>
      <c r="F8469" s="25">
        <v>1</v>
      </c>
      <c r="G8469" s="10" t="s">
        <v>289</v>
      </c>
      <c r="H8469" s="25">
        <f>INDEX('Appendix 1 - Team Data'!$B$12:$R$112, MATCH(C8469, 'Appendix 1 - Team Data'!$B$12:$B$112,0),4)</f>
        <v>10</v>
      </c>
      <c r="I8469" s="25">
        <f>INDEX('Appendix 1 - Team Data'!$B$12:$R$112, MATCH(D8469, 'Appendix 1 - Team Data'!$B$12:$B$112,0),4)</f>
        <v>40</v>
      </c>
      <c r="J8469" s="25">
        <f t="shared" ref="J8469:J8532" si="133">ABS(F8469-E8469)</f>
        <v>1</v>
      </c>
    </row>
    <row r="8470" spans="2:10">
      <c r="B8470" s="3">
        <v>41070</v>
      </c>
      <c r="C8470" s="10" t="s">
        <v>257</v>
      </c>
      <c r="D8470" s="10" t="s">
        <v>251</v>
      </c>
      <c r="E8470" s="25">
        <v>2</v>
      </c>
      <c r="F8470" s="25">
        <v>1</v>
      </c>
      <c r="G8470" s="10" t="s">
        <v>289</v>
      </c>
      <c r="H8470" s="25">
        <f>INDEX('Appendix 1 - Team Data'!$B$12:$R$112, MATCH(C8470, 'Appendix 1 - Team Data'!$B$12:$B$112,0),4)</f>
        <v>20</v>
      </c>
      <c r="I8470" s="25">
        <f>INDEX('Appendix 1 - Team Data'!$B$12:$R$112, MATCH(D8470, 'Appendix 1 - Team Data'!$B$12:$B$112,0),4)</f>
        <v>20</v>
      </c>
      <c r="J8470" s="25">
        <f t="shared" si="133"/>
        <v>1</v>
      </c>
    </row>
    <row r="8471" spans="2:10">
      <c r="B8471" s="3">
        <v>41071</v>
      </c>
      <c r="C8471" s="10" t="s">
        <v>219</v>
      </c>
      <c r="D8471" s="10" t="s">
        <v>42</v>
      </c>
      <c r="E8471" s="25">
        <v>2</v>
      </c>
      <c r="F8471" s="25">
        <v>1</v>
      </c>
      <c r="G8471" s="10" t="s">
        <v>300</v>
      </c>
      <c r="H8471" s="25">
        <f>INDEX('Appendix 1 - Team Data'!$B$12:$R$112, MATCH(C8471, 'Appendix 1 - Team Data'!$B$12:$B$112,0),4)</f>
        <v>60</v>
      </c>
      <c r="I8471" s="25">
        <f>INDEX('Appendix 1 - Team Data'!$B$12:$R$112, MATCH(D8471, 'Appendix 1 - Team Data'!$B$12:$B$112,0),4)</f>
        <v>80</v>
      </c>
      <c r="J8471" s="25">
        <f t="shared" si="133"/>
        <v>1</v>
      </c>
    </row>
    <row r="8472" spans="2:10">
      <c r="B8472" s="3">
        <v>41072</v>
      </c>
      <c r="C8472" s="10" t="s">
        <v>271</v>
      </c>
      <c r="D8472" s="10" t="s">
        <v>41</v>
      </c>
      <c r="E8472" s="25">
        <v>1</v>
      </c>
      <c r="F8472" s="25">
        <v>2</v>
      </c>
      <c r="G8472" s="10" t="s">
        <v>289</v>
      </c>
      <c r="H8472" s="25">
        <f>INDEX('Appendix 1 - Team Data'!$B$12:$R$112, MATCH(C8472, 'Appendix 1 - Team Data'!$B$12:$B$112,0),4)</f>
        <v>0</v>
      </c>
      <c r="I8472" s="25">
        <f>INDEX('Appendix 1 - Team Data'!$B$12:$R$112, MATCH(D8472, 'Appendix 1 - Team Data'!$B$12:$B$112,0),4)</f>
        <v>80</v>
      </c>
      <c r="J8472" s="25">
        <f t="shared" si="133"/>
        <v>1</v>
      </c>
    </row>
    <row r="8473" spans="2:10">
      <c r="B8473" s="3">
        <v>41073</v>
      </c>
      <c r="C8473" s="10" t="s">
        <v>28</v>
      </c>
      <c r="D8473" s="10" t="s">
        <v>20</v>
      </c>
      <c r="E8473" s="25">
        <v>2</v>
      </c>
      <c r="F8473" s="25">
        <v>3</v>
      </c>
      <c r="G8473" s="10" t="s">
        <v>300</v>
      </c>
      <c r="H8473" s="25">
        <f>INDEX('Appendix 1 - Team Data'!$B$12:$R$112, MATCH(C8473, 'Appendix 1 - Team Data'!$B$12:$B$112,0),4)</f>
        <v>80</v>
      </c>
      <c r="I8473" s="25">
        <f>INDEX('Appendix 1 - Team Data'!$B$12:$R$112, MATCH(D8473, 'Appendix 1 - Team Data'!$B$12:$B$112,0),4)</f>
        <v>90</v>
      </c>
      <c r="J8473" s="25">
        <f t="shared" si="133"/>
        <v>1</v>
      </c>
    </row>
    <row r="8474" spans="2:10">
      <c r="B8474" s="3">
        <v>41073</v>
      </c>
      <c r="C8474" s="10" t="s">
        <v>212</v>
      </c>
      <c r="D8474" s="10" t="s">
        <v>40</v>
      </c>
      <c r="E8474" s="25">
        <v>1</v>
      </c>
      <c r="F8474" s="25">
        <v>2</v>
      </c>
      <c r="G8474" s="10" t="s">
        <v>300</v>
      </c>
      <c r="H8474" s="25">
        <f>INDEX('Appendix 1 - Team Data'!$B$12:$R$112, MATCH(C8474, 'Appendix 1 - Team Data'!$B$12:$B$112,0),4)</f>
        <v>80</v>
      </c>
      <c r="I8474" s="25">
        <f>INDEX('Appendix 1 - Team Data'!$B$12:$R$112, MATCH(D8474, 'Appendix 1 - Team Data'!$B$12:$B$112,0),4)</f>
        <v>90</v>
      </c>
      <c r="J8474" s="25">
        <f t="shared" si="133"/>
        <v>1</v>
      </c>
    </row>
    <row r="8475" spans="2:10">
      <c r="B8475" s="3">
        <v>41075</v>
      </c>
      <c r="C8475" s="10" t="s">
        <v>42</v>
      </c>
      <c r="D8475" s="10" t="s">
        <v>48</v>
      </c>
      <c r="E8475" s="25">
        <v>2</v>
      </c>
      <c r="F8475" s="25">
        <v>3</v>
      </c>
      <c r="G8475" s="10" t="s">
        <v>300</v>
      </c>
      <c r="H8475" s="25">
        <f>INDEX('Appendix 1 - Team Data'!$B$12:$R$112, MATCH(C8475, 'Appendix 1 - Team Data'!$B$12:$B$112,0),4)</f>
        <v>80</v>
      </c>
      <c r="I8475" s="25">
        <f>INDEX('Appendix 1 - Team Data'!$B$12:$R$112, MATCH(D8475, 'Appendix 1 - Team Data'!$B$12:$B$112,0),4)</f>
        <v>90</v>
      </c>
      <c r="J8475" s="25">
        <f t="shared" si="133"/>
        <v>1</v>
      </c>
    </row>
    <row r="8476" spans="2:10">
      <c r="B8476" s="3">
        <v>41076</v>
      </c>
      <c r="C8476" s="10" t="s">
        <v>230</v>
      </c>
      <c r="D8476" s="10" t="s">
        <v>15</v>
      </c>
      <c r="E8476" s="25">
        <v>1</v>
      </c>
      <c r="F8476" s="25">
        <v>0</v>
      </c>
      <c r="G8476" s="10" t="s">
        <v>300</v>
      </c>
      <c r="H8476" s="25">
        <f>INDEX('Appendix 1 - Team Data'!$B$12:$R$112, MATCH(C8476, 'Appendix 1 - Team Data'!$B$12:$B$112,0),4)</f>
        <v>50</v>
      </c>
      <c r="I8476" s="25">
        <f>INDEX('Appendix 1 - Team Data'!$B$12:$R$112, MATCH(D8476, 'Appendix 1 - Team Data'!$B$12:$B$112,0),4)</f>
        <v>50</v>
      </c>
      <c r="J8476" s="25">
        <f t="shared" si="133"/>
        <v>1</v>
      </c>
    </row>
    <row r="8477" spans="2:10">
      <c r="B8477" s="3">
        <v>41077</v>
      </c>
      <c r="C8477" s="10" t="s">
        <v>28</v>
      </c>
      <c r="D8477" s="10" t="s">
        <v>40</v>
      </c>
      <c r="E8477" s="25">
        <v>1</v>
      </c>
      <c r="F8477" s="25">
        <v>2</v>
      </c>
      <c r="G8477" s="10" t="s">
        <v>300</v>
      </c>
      <c r="H8477" s="25">
        <f>INDEX('Appendix 1 - Team Data'!$B$12:$R$112, MATCH(C8477, 'Appendix 1 - Team Data'!$B$12:$B$112,0),4)</f>
        <v>80</v>
      </c>
      <c r="I8477" s="25">
        <f>INDEX('Appendix 1 - Team Data'!$B$12:$R$112, MATCH(D8477, 'Appendix 1 - Team Data'!$B$12:$B$112,0),4)</f>
        <v>90</v>
      </c>
      <c r="J8477" s="25">
        <f t="shared" si="133"/>
        <v>1</v>
      </c>
    </row>
    <row r="8478" spans="2:10">
      <c r="B8478" s="3">
        <v>41077</v>
      </c>
      <c r="C8478" s="10" t="s">
        <v>20</v>
      </c>
      <c r="D8478" s="10" t="s">
        <v>212</v>
      </c>
      <c r="E8478" s="25">
        <v>2</v>
      </c>
      <c r="F8478" s="25">
        <v>1</v>
      </c>
      <c r="G8478" s="10" t="s">
        <v>300</v>
      </c>
      <c r="H8478" s="25">
        <f>INDEX('Appendix 1 - Team Data'!$B$12:$R$112, MATCH(C8478, 'Appendix 1 - Team Data'!$B$12:$B$112,0),4)</f>
        <v>90</v>
      </c>
      <c r="I8478" s="25">
        <f>INDEX('Appendix 1 - Team Data'!$B$12:$R$112, MATCH(D8478, 'Appendix 1 - Team Data'!$B$12:$B$112,0),4)</f>
        <v>80</v>
      </c>
      <c r="J8478" s="25">
        <f t="shared" si="133"/>
        <v>1</v>
      </c>
    </row>
    <row r="8479" spans="2:10">
      <c r="B8479" s="3">
        <v>41078</v>
      </c>
      <c r="C8479" s="10" t="s">
        <v>32</v>
      </c>
      <c r="D8479" s="10" t="s">
        <v>21</v>
      </c>
      <c r="E8479" s="25">
        <v>0</v>
      </c>
      <c r="F8479" s="25">
        <v>1</v>
      </c>
      <c r="G8479" s="10" t="s">
        <v>300</v>
      </c>
      <c r="H8479" s="25">
        <f>INDEX('Appendix 1 - Team Data'!$B$12:$R$112, MATCH(C8479, 'Appendix 1 - Team Data'!$B$12:$B$112,0),4)</f>
        <v>80</v>
      </c>
      <c r="I8479" s="25">
        <f>INDEX('Appendix 1 - Team Data'!$B$12:$R$112, MATCH(D8479, 'Appendix 1 - Team Data'!$B$12:$B$112,0),4)</f>
        <v>90</v>
      </c>
      <c r="J8479" s="25">
        <f t="shared" si="133"/>
        <v>1</v>
      </c>
    </row>
    <row r="8480" spans="2:10">
      <c r="B8480" s="3">
        <v>41079</v>
      </c>
      <c r="C8480" s="10" t="s">
        <v>48</v>
      </c>
      <c r="D8480" s="10" t="s">
        <v>219</v>
      </c>
      <c r="E8480" s="25">
        <v>1</v>
      </c>
      <c r="F8480" s="25">
        <v>0</v>
      </c>
      <c r="G8480" s="10" t="s">
        <v>300</v>
      </c>
      <c r="H8480" s="25">
        <f>INDEX('Appendix 1 - Team Data'!$B$12:$R$112, MATCH(C8480, 'Appendix 1 - Team Data'!$B$12:$B$112,0),4)</f>
        <v>90</v>
      </c>
      <c r="I8480" s="25">
        <f>INDEX('Appendix 1 - Team Data'!$B$12:$R$112, MATCH(D8480, 'Appendix 1 - Team Data'!$B$12:$B$112,0),4)</f>
        <v>60</v>
      </c>
      <c r="J8480" s="25">
        <f t="shared" si="133"/>
        <v>1</v>
      </c>
    </row>
    <row r="8481" spans="2:10">
      <c r="B8481" s="3">
        <v>41084</v>
      </c>
      <c r="C8481" s="10" t="s">
        <v>245</v>
      </c>
      <c r="D8481" s="10" t="s">
        <v>272</v>
      </c>
      <c r="E8481" s="25">
        <v>1</v>
      </c>
      <c r="F8481" s="25">
        <v>0</v>
      </c>
      <c r="G8481" s="10" t="s">
        <v>314</v>
      </c>
      <c r="H8481" s="25">
        <f>INDEX('Appendix 1 - Team Data'!$B$12:$R$112, MATCH(C8481, 'Appendix 1 - Team Data'!$B$12:$B$112,0),4)</f>
        <v>30</v>
      </c>
      <c r="I8481" s="25">
        <f>INDEX('Appendix 1 - Team Data'!$B$12:$R$112, MATCH(D8481, 'Appendix 1 - Team Data'!$B$12:$B$112,0),4)</f>
        <v>0</v>
      </c>
      <c r="J8481" s="25">
        <f t="shared" si="133"/>
        <v>1</v>
      </c>
    </row>
    <row r="8482" spans="2:10">
      <c r="B8482" s="3">
        <v>41088</v>
      </c>
      <c r="C8482" s="10" t="s">
        <v>40</v>
      </c>
      <c r="D8482" s="10" t="s">
        <v>211</v>
      </c>
      <c r="E8482" s="25">
        <v>1</v>
      </c>
      <c r="F8482" s="25">
        <v>2</v>
      </c>
      <c r="G8482" s="10" t="s">
        <v>300</v>
      </c>
      <c r="H8482" s="25">
        <f>INDEX('Appendix 1 - Team Data'!$B$12:$R$112, MATCH(C8482, 'Appendix 1 - Team Data'!$B$12:$B$112,0),4)</f>
        <v>90</v>
      </c>
      <c r="I8482" s="25">
        <f>INDEX('Appendix 1 - Team Data'!$B$12:$R$112, MATCH(D8482, 'Appendix 1 - Team Data'!$B$12:$B$112,0),4)</f>
        <v>90</v>
      </c>
      <c r="J8482" s="25">
        <f t="shared" si="133"/>
        <v>1</v>
      </c>
    </row>
    <row r="8483" spans="2:10">
      <c r="B8483" s="3">
        <v>41093</v>
      </c>
      <c r="C8483" s="10" t="s">
        <v>22</v>
      </c>
      <c r="D8483" s="10" t="s">
        <v>245</v>
      </c>
      <c r="E8483" s="25">
        <v>2</v>
      </c>
      <c r="F8483" s="25">
        <v>1</v>
      </c>
      <c r="G8483" s="10" t="s">
        <v>314</v>
      </c>
      <c r="H8483" s="25">
        <f>INDEX('Appendix 1 - Team Data'!$B$12:$R$112, MATCH(C8483, 'Appendix 1 - Team Data'!$B$12:$B$112,0),4)</f>
        <v>50</v>
      </c>
      <c r="I8483" s="25">
        <f>INDEX('Appendix 1 - Team Data'!$B$12:$R$112, MATCH(D8483, 'Appendix 1 - Team Data'!$B$12:$B$112,0),4)</f>
        <v>30</v>
      </c>
      <c r="J8483" s="25">
        <f t="shared" si="133"/>
        <v>1</v>
      </c>
    </row>
    <row r="8484" spans="2:10">
      <c r="B8484" s="3">
        <v>41095</v>
      </c>
      <c r="C8484" s="10" t="s">
        <v>16</v>
      </c>
      <c r="D8484" s="10" t="s">
        <v>245</v>
      </c>
      <c r="E8484" s="25">
        <v>0</v>
      </c>
      <c r="F8484" s="25">
        <v>1</v>
      </c>
      <c r="G8484" s="10" t="s">
        <v>314</v>
      </c>
      <c r="H8484" s="25">
        <f>INDEX('Appendix 1 - Team Data'!$B$12:$R$112, MATCH(C8484, 'Appendix 1 - Team Data'!$B$12:$B$112,0),4)</f>
        <v>30</v>
      </c>
      <c r="I8484" s="25">
        <f>INDEX('Appendix 1 - Team Data'!$B$12:$R$112, MATCH(D8484, 'Appendix 1 - Team Data'!$B$12:$B$112,0),4)</f>
        <v>30</v>
      </c>
      <c r="J8484" s="25">
        <f t="shared" si="133"/>
        <v>1</v>
      </c>
    </row>
    <row r="8485" spans="2:10">
      <c r="B8485" s="3">
        <v>41129</v>
      </c>
      <c r="C8485" s="10" t="s">
        <v>260</v>
      </c>
      <c r="D8485" s="10" t="s">
        <v>267</v>
      </c>
      <c r="E8485" s="25">
        <v>2</v>
      </c>
      <c r="F8485" s="25">
        <v>1</v>
      </c>
      <c r="G8485" s="10" t="s">
        <v>288</v>
      </c>
      <c r="H8485" s="25">
        <f>INDEX('Appendix 1 - Team Data'!$B$12:$R$112, MATCH(C8485, 'Appendix 1 - Team Data'!$B$12:$B$112,0),4)</f>
        <v>10</v>
      </c>
      <c r="I8485" s="25">
        <f>INDEX('Appendix 1 - Team Data'!$B$12:$R$112, MATCH(D8485, 'Appendix 1 - Team Data'!$B$12:$B$112,0),4)</f>
        <v>10</v>
      </c>
      <c r="J8485" s="25">
        <f t="shared" si="133"/>
        <v>1</v>
      </c>
    </row>
    <row r="8486" spans="2:10">
      <c r="B8486" s="3">
        <v>41132</v>
      </c>
      <c r="C8486" s="10" t="s">
        <v>271</v>
      </c>
      <c r="D8486" s="10" t="s">
        <v>259</v>
      </c>
      <c r="E8486" s="25">
        <v>1</v>
      </c>
      <c r="F8486" s="25">
        <v>0</v>
      </c>
      <c r="G8486" s="10" t="s">
        <v>288</v>
      </c>
      <c r="H8486" s="25">
        <f>INDEX('Appendix 1 - Team Data'!$B$12:$R$112, MATCH(C8486, 'Appendix 1 - Team Data'!$B$12:$B$112,0),4)</f>
        <v>0</v>
      </c>
      <c r="I8486" s="25">
        <f>INDEX('Appendix 1 - Team Data'!$B$12:$R$112, MATCH(D8486, 'Appendix 1 - Team Data'!$B$12:$B$112,0),4)</f>
        <v>10</v>
      </c>
      <c r="J8486" s="25">
        <f t="shared" si="133"/>
        <v>1</v>
      </c>
    </row>
    <row r="8487" spans="2:10">
      <c r="B8487" s="3">
        <v>41134</v>
      </c>
      <c r="C8487" s="10" t="s">
        <v>268</v>
      </c>
      <c r="D8487" s="10" t="s">
        <v>240</v>
      </c>
      <c r="E8487" s="25">
        <v>0</v>
      </c>
      <c r="F8487" s="25">
        <v>1</v>
      </c>
      <c r="G8487" s="10" t="s">
        <v>288</v>
      </c>
      <c r="H8487" s="25">
        <f>INDEX('Appendix 1 - Team Data'!$B$12:$R$112, MATCH(C8487, 'Appendix 1 - Team Data'!$B$12:$B$112,0),4)</f>
        <v>10</v>
      </c>
      <c r="I8487" s="25">
        <f>INDEX('Appendix 1 - Team Data'!$B$12:$R$112, MATCH(D8487, 'Appendix 1 - Team Data'!$B$12:$B$112,0),4)</f>
        <v>30</v>
      </c>
      <c r="J8487" s="25">
        <f t="shared" si="133"/>
        <v>1</v>
      </c>
    </row>
    <row r="8488" spans="2:10">
      <c r="B8488" s="3">
        <v>41136</v>
      </c>
      <c r="C8488" s="10" t="s">
        <v>264</v>
      </c>
      <c r="D8488" s="10" t="s">
        <v>261</v>
      </c>
      <c r="E8488" s="25">
        <v>1</v>
      </c>
      <c r="F8488" s="25">
        <v>2</v>
      </c>
      <c r="G8488" s="10" t="s">
        <v>288</v>
      </c>
      <c r="H8488" s="25">
        <f>INDEX('Appendix 1 - Team Data'!$B$12:$R$112, MATCH(C8488, 'Appendix 1 - Team Data'!$B$12:$B$112,0),4)</f>
        <v>10</v>
      </c>
      <c r="I8488" s="25">
        <f>INDEX('Appendix 1 - Team Data'!$B$12:$R$112, MATCH(D8488, 'Appendix 1 - Team Data'!$B$12:$B$112,0),4)</f>
        <v>10</v>
      </c>
      <c r="J8488" s="25">
        <f t="shared" si="133"/>
        <v>1</v>
      </c>
    </row>
    <row r="8489" spans="2:10">
      <c r="B8489" s="3">
        <v>41136</v>
      </c>
      <c r="C8489" s="10" t="s">
        <v>37</v>
      </c>
      <c r="D8489" s="10" t="s">
        <v>27</v>
      </c>
      <c r="E8489" s="25">
        <v>0</v>
      </c>
      <c r="F8489" s="25">
        <v>1</v>
      </c>
      <c r="G8489" s="10" t="s">
        <v>288</v>
      </c>
      <c r="H8489" s="25">
        <f>INDEX('Appendix 1 - Team Data'!$B$12:$R$112, MATCH(C8489, 'Appendix 1 - Team Data'!$B$12:$B$112,0),4)</f>
        <v>60</v>
      </c>
      <c r="I8489" s="25">
        <f>INDEX('Appendix 1 - Team Data'!$B$12:$R$112, MATCH(D8489, 'Appendix 1 - Team Data'!$B$12:$B$112,0),4)</f>
        <v>80</v>
      </c>
      <c r="J8489" s="25">
        <f t="shared" si="133"/>
        <v>1</v>
      </c>
    </row>
    <row r="8490" spans="2:10">
      <c r="B8490" s="3">
        <v>41136</v>
      </c>
      <c r="C8490" s="10" t="s">
        <v>48</v>
      </c>
      <c r="D8490" s="10" t="s">
        <v>211</v>
      </c>
      <c r="E8490" s="25">
        <v>2</v>
      </c>
      <c r="F8490" s="25">
        <v>1</v>
      </c>
      <c r="G8490" s="10" t="s">
        <v>288</v>
      </c>
      <c r="H8490" s="25">
        <f>INDEX('Appendix 1 - Team Data'!$B$12:$R$112, MATCH(C8490, 'Appendix 1 - Team Data'!$B$12:$B$112,0),4)</f>
        <v>90</v>
      </c>
      <c r="I8490" s="25">
        <f>INDEX('Appendix 1 - Team Data'!$B$12:$R$112, MATCH(D8490, 'Appendix 1 - Team Data'!$B$12:$B$112,0),4)</f>
        <v>90</v>
      </c>
      <c r="J8490" s="25">
        <f t="shared" si="133"/>
        <v>1</v>
      </c>
    </row>
    <row r="8491" spans="2:10">
      <c r="B8491" s="3">
        <v>41136</v>
      </c>
      <c r="C8491" s="10" t="s">
        <v>258</v>
      </c>
      <c r="D8491" s="10" t="s">
        <v>50</v>
      </c>
      <c r="E8491" s="25">
        <v>1</v>
      </c>
      <c r="F8491" s="25">
        <v>0</v>
      </c>
      <c r="G8491" s="10" t="s">
        <v>288</v>
      </c>
      <c r="H8491" s="25">
        <f>INDEX('Appendix 1 - Team Data'!$B$12:$R$112, MATCH(C8491, 'Appendix 1 - Team Data'!$B$12:$B$112,0),4)</f>
        <v>20</v>
      </c>
      <c r="I8491" s="25">
        <f>INDEX('Appendix 1 - Team Data'!$B$12:$R$112, MATCH(D8491, 'Appendix 1 - Team Data'!$B$12:$B$112,0),4)</f>
        <v>80</v>
      </c>
      <c r="J8491" s="25">
        <f t="shared" si="133"/>
        <v>1</v>
      </c>
    </row>
    <row r="8492" spans="2:10">
      <c r="B8492" s="3">
        <v>41136</v>
      </c>
      <c r="C8492" s="10" t="s">
        <v>43</v>
      </c>
      <c r="D8492" s="10" t="s">
        <v>260</v>
      </c>
      <c r="E8492" s="25">
        <v>2</v>
      </c>
      <c r="F8492" s="25">
        <v>1</v>
      </c>
      <c r="G8492" s="10" t="s">
        <v>288</v>
      </c>
      <c r="H8492" s="25">
        <f>INDEX('Appendix 1 - Team Data'!$B$12:$R$112, MATCH(C8492, 'Appendix 1 - Team Data'!$B$12:$B$112,0),4)</f>
        <v>70</v>
      </c>
      <c r="I8492" s="25">
        <f>INDEX('Appendix 1 - Team Data'!$B$12:$R$112, MATCH(D8492, 'Appendix 1 - Team Data'!$B$12:$B$112,0),4)</f>
        <v>10</v>
      </c>
      <c r="J8492" s="25">
        <f t="shared" si="133"/>
        <v>1</v>
      </c>
    </row>
    <row r="8493" spans="2:10">
      <c r="B8493" s="3">
        <v>41136</v>
      </c>
      <c r="C8493" s="10" t="s">
        <v>22</v>
      </c>
      <c r="D8493" s="10" t="s">
        <v>266</v>
      </c>
      <c r="E8493" s="25">
        <v>1</v>
      </c>
      <c r="F8493" s="25">
        <v>2</v>
      </c>
      <c r="G8493" s="10" t="s">
        <v>288</v>
      </c>
      <c r="H8493" s="25">
        <f>INDEX('Appendix 1 - Team Data'!$B$12:$R$112, MATCH(C8493, 'Appendix 1 - Team Data'!$B$12:$B$112,0),4)</f>
        <v>50</v>
      </c>
      <c r="I8493" s="25">
        <f>INDEX('Appendix 1 - Team Data'!$B$12:$R$112, MATCH(D8493, 'Appendix 1 - Team Data'!$B$12:$B$112,0),4)</f>
        <v>10</v>
      </c>
      <c r="J8493" s="25">
        <f t="shared" si="133"/>
        <v>1</v>
      </c>
    </row>
    <row r="8494" spans="2:10">
      <c r="B8494" s="3">
        <v>41136</v>
      </c>
      <c r="C8494" s="10" t="s">
        <v>246</v>
      </c>
      <c r="D8494" s="10" t="s">
        <v>230</v>
      </c>
      <c r="E8494" s="25">
        <v>2</v>
      </c>
      <c r="F8494" s="25">
        <v>3</v>
      </c>
      <c r="G8494" s="10" t="s">
        <v>288</v>
      </c>
      <c r="H8494" s="25">
        <f>INDEX('Appendix 1 - Team Data'!$B$12:$R$112, MATCH(C8494, 'Appendix 1 - Team Data'!$B$12:$B$112,0),4)</f>
        <v>30</v>
      </c>
      <c r="I8494" s="25">
        <f>INDEX('Appendix 1 - Team Data'!$B$12:$R$112, MATCH(D8494, 'Appendix 1 - Team Data'!$B$12:$B$112,0),4)</f>
        <v>50</v>
      </c>
      <c r="J8494" s="25">
        <f t="shared" si="133"/>
        <v>1</v>
      </c>
    </row>
    <row r="8495" spans="2:10">
      <c r="B8495" s="3">
        <v>41136</v>
      </c>
      <c r="C8495" s="10" t="s">
        <v>232</v>
      </c>
      <c r="D8495" s="10" t="s">
        <v>228</v>
      </c>
      <c r="E8495" s="25">
        <v>4</v>
      </c>
      <c r="F8495" s="25">
        <v>3</v>
      </c>
      <c r="G8495" s="10" t="s">
        <v>288</v>
      </c>
      <c r="H8495" s="25">
        <f>INDEX('Appendix 1 - Team Data'!$B$12:$R$112, MATCH(C8495, 'Appendix 1 - Team Data'!$B$12:$B$112,0),4)</f>
        <v>40</v>
      </c>
      <c r="I8495" s="25">
        <f>INDEX('Appendix 1 - Team Data'!$B$12:$R$112, MATCH(D8495, 'Appendix 1 - Team Data'!$B$12:$B$112,0),4)</f>
        <v>50</v>
      </c>
      <c r="J8495" s="25">
        <f t="shared" si="133"/>
        <v>1</v>
      </c>
    </row>
    <row r="8496" spans="2:10">
      <c r="B8496" s="3">
        <v>41158</v>
      </c>
      <c r="C8496" s="10" t="s">
        <v>53</v>
      </c>
      <c r="D8496" s="10" t="s">
        <v>249</v>
      </c>
      <c r="E8496" s="25">
        <v>1</v>
      </c>
      <c r="F8496" s="25">
        <v>0</v>
      </c>
      <c r="G8496" s="10" t="s">
        <v>288</v>
      </c>
      <c r="H8496" s="25">
        <f>INDEX('Appendix 1 - Team Data'!$B$12:$R$112, MATCH(C8496, 'Appendix 1 - Team Data'!$B$12:$B$112,0),4)</f>
        <v>50</v>
      </c>
      <c r="I8496" s="25">
        <f>INDEX('Appendix 1 - Team Data'!$B$12:$R$112, MATCH(D8496, 'Appendix 1 - Team Data'!$B$12:$B$112,0),4)</f>
        <v>20</v>
      </c>
      <c r="J8496" s="25">
        <f t="shared" si="133"/>
        <v>1</v>
      </c>
    </row>
    <row r="8497" spans="2:10">
      <c r="B8497" s="3">
        <v>41158</v>
      </c>
      <c r="C8497" s="10" t="s">
        <v>42</v>
      </c>
      <c r="D8497" s="10" t="s">
        <v>248</v>
      </c>
      <c r="E8497" s="25">
        <v>1</v>
      </c>
      <c r="F8497" s="25">
        <v>0</v>
      </c>
      <c r="G8497" s="10" t="s">
        <v>288</v>
      </c>
      <c r="H8497" s="25">
        <f>INDEX('Appendix 1 - Team Data'!$B$12:$R$112, MATCH(C8497, 'Appendix 1 - Team Data'!$B$12:$B$112,0),4)</f>
        <v>80</v>
      </c>
      <c r="I8497" s="25">
        <f>INDEX('Appendix 1 - Team Data'!$B$12:$R$112, MATCH(D8497, 'Appendix 1 - Team Data'!$B$12:$B$112,0),4)</f>
        <v>30</v>
      </c>
      <c r="J8497" s="25">
        <f t="shared" si="133"/>
        <v>1</v>
      </c>
    </row>
    <row r="8498" spans="2:10">
      <c r="B8498" s="3">
        <v>41159</v>
      </c>
      <c r="C8498" s="10" t="s">
        <v>35</v>
      </c>
      <c r="D8498" s="10" t="s">
        <v>250</v>
      </c>
      <c r="E8498" s="25">
        <v>1</v>
      </c>
      <c r="F8498" s="25">
        <v>0</v>
      </c>
      <c r="G8498" s="10" t="s">
        <v>288</v>
      </c>
      <c r="H8498" s="25">
        <f>INDEX('Appendix 1 - Team Data'!$B$12:$R$112, MATCH(C8498, 'Appendix 1 - Team Data'!$B$12:$B$112,0),4)</f>
        <v>90</v>
      </c>
      <c r="I8498" s="25">
        <f>INDEX('Appendix 1 - Team Data'!$B$12:$R$112, MATCH(D8498, 'Appendix 1 - Team Data'!$B$12:$B$112,0),4)</f>
        <v>20</v>
      </c>
      <c r="J8498" s="25">
        <f t="shared" si="133"/>
        <v>1</v>
      </c>
    </row>
    <row r="8499" spans="2:10">
      <c r="B8499" s="3">
        <v>41159</v>
      </c>
      <c r="C8499" s="10" t="s">
        <v>255</v>
      </c>
      <c r="D8499" s="10" t="s">
        <v>46</v>
      </c>
      <c r="E8499" s="25">
        <v>1</v>
      </c>
      <c r="F8499" s="25">
        <v>0</v>
      </c>
      <c r="G8499" s="10" t="s">
        <v>289</v>
      </c>
      <c r="H8499" s="25">
        <f>INDEX('Appendix 1 - Team Data'!$B$12:$R$112, MATCH(C8499, 'Appendix 1 - Team Data'!$B$12:$B$112,0),4)</f>
        <v>20</v>
      </c>
      <c r="I8499" s="25">
        <f>INDEX('Appendix 1 - Team Data'!$B$12:$R$112, MATCH(D8499, 'Appendix 1 - Team Data'!$B$12:$B$112,0),4)</f>
        <v>50</v>
      </c>
      <c r="J8499" s="25">
        <f t="shared" si="133"/>
        <v>1</v>
      </c>
    </row>
    <row r="8500" spans="2:10">
      <c r="B8500" s="3">
        <v>41159</v>
      </c>
      <c r="C8500" s="10" t="s">
        <v>32</v>
      </c>
      <c r="D8500" s="10" t="s">
        <v>256</v>
      </c>
      <c r="E8500" s="25">
        <v>1</v>
      </c>
      <c r="F8500" s="25">
        <v>0</v>
      </c>
      <c r="G8500" s="10" t="s">
        <v>289</v>
      </c>
      <c r="H8500" s="25">
        <f>INDEX('Appendix 1 - Team Data'!$B$12:$R$112, MATCH(C8500, 'Appendix 1 - Team Data'!$B$12:$B$112,0),4)</f>
        <v>80</v>
      </c>
      <c r="I8500" s="25">
        <f>INDEX('Appendix 1 - Team Data'!$B$12:$R$112, MATCH(D8500, 'Appendix 1 - Team Data'!$B$12:$B$112,0),4)</f>
        <v>20</v>
      </c>
      <c r="J8500" s="25">
        <f t="shared" si="133"/>
        <v>1</v>
      </c>
    </row>
    <row r="8501" spans="2:10">
      <c r="B8501" s="3">
        <v>41159</v>
      </c>
      <c r="C8501" s="10" t="s">
        <v>218</v>
      </c>
      <c r="D8501" s="10" t="s">
        <v>227</v>
      </c>
      <c r="E8501" s="25">
        <v>1</v>
      </c>
      <c r="F8501" s="25">
        <v>0</v>
      </c>
      <c r="G8501" s="10" t="s">
        <v>289</v>
      </c>
      <c r="H8501" s="25">
        <f>INDEX('Appendix 1 - Team Data'!$B$12:$R$112, MATCH(C8501, 'Appendix 1 - Team Data'!$B$12:$B$112,0),4)</f>
        <v>70</v>
      </c>
      <c r="I8501" s="25">
        <f>INDEX('Appendix 1 - Team Data'!$B$12:$R$112, MATCH(D8501, 'Appendix 1 - Team Data'!$B$12:$B$112,0),4)</f>
        <v>50</v>
      </c>
      <c r="J8501" s="25">
        <f t="shared" si="133"/>
        <v>1</v>
      </c>
    </row>
    <row r="8502" spans="2:10">
      <c r="B8502" s="3">
        <v>41159</v>
      </c>
      <c r="C8502" s="10" t="s">
        <v>244</v>
      </c>
      <c r="D8502" s="10" t="s">
        <v>25</v>
      </c>
      <c r="E8502" s="25">
        <v>0</v>
      </c>
      <c r="F8502" s="25">
        <v>1</v>
      </c>
      <c r="G8502" s="10" t="s">
        <v>289</v>
      </c>
      <c r="H8502" s="25">
        <f>INDEX('Appendix 1 - Team Data'!$B$12:$R$112, MATCH(C8502, 'Appendix 1 - Team Data'!$B$12:$B$112,0),4)</f>
        <v>30</v>
      </c>
      <c r="I8502" s="25">
        <f>INDEX('Appendix 1 - Team Data'!$B$12:$R$112, MATCH(D8502, 'Appendix 1 - Team Data'!$B$12:$B$112,0),4)</f>
        <v>90</v>
      </c>
      <c r="J8502" s="25">
        <f t="shared" si="133"/>
        <v>1</v>
      </c>
    </row>
    <row r="8503" spans="2:10">
      <c r="B8503" s="3">
        <v>41159</v>
      </c>
      <c r="C8503" s="10" t="s">
        <v>263</v>
      </c>
      <c r="D8503" s="10" t="s">
        <v>261</v>
      </c>
      <c r="E8503" s="25">
        <v>1</v>
      </c>
      <c r="F8503" s="25">
        <v>0</v>
      </c>
      <c r="G8503" s="10" t="s">
        <v>289</v>
      </c>
      <c r="H8503" s="25">
        <f>INDEX('Appendix 1 - Team Data'!$B$12:$R$112, MATCH(C8503, 'Appendix 1 - Team Data'!$B$12:$B$112,0),4)</f>
        <v>10</v>
      </c>
      <c r="I8503" s="25">
        <f>INDEX('Appendix 1 - Team Data'!$B$12:$R$112, MATCH(D8503, 'Appendix 1 - Team Data'!$B$12:$B$112,0),4)</f>
        <v>10</v>
      </c>
      <c r="J8503" s="25">
        <f t="shared" si="133"/>
        <v>1</v>
      </c>
    </row>
    <row r="8504" spans="2:10">
      <c r="B8504" s="3">
        <v>41159</v>
      </c>
      <c r="C8504" s="10" t="s">
        <v>27</v>
      </c>
      <c r="D8504" s="10" t="s">
        <v>220</v>
      </c>
      <c r="E8504" s="25">
        <v>2</v>
      </c>
      <c r="F8504" s="25">
        <v>1</v>
      </c>
      <c r="G8504" s="10" t="s">
        <v>289</v>
      </c>
      <c r="H8504" s="25">
        <f>INDEX('Appendix 1 - Team Data'!$B$12:$R$112, MATCH(C8504, 'Appendix 1 - Team Data'!$B$12:$B$112,0),4)</f>
        <v>80</v>
      </c>
      <c r="I8504" s="25">
        <f>INDEX('Appendix 1 - Team Data'!$B$12:$R$112, MATCH(D8504, 'Appendix 1 - Team Data'!$B$12:$B$112,0),4)</f>
        <v>60</v>
      </c>
      <c r="J8504" s="25">
        <f t="shared" si="133"/>
        <v>1</v>
      </c>
    </row>
    <row r="8505" spans="2:10">
      <c r="B8505" s="3">
        <v>41160</v>
      </c>
      <c r="C8505" s="10" t="s">
        <v>260</v>
      </c>
      <c r="D8505" s="10" t="s">
        <v>269</v>
      </c>
      <c r="E8505" s="25">
        <v>1</v>
      </c>
      <c r="F8505" s="25">
        <v>0</v>
      </c>
      <c r="G8505" s="10" t="s">
        <v>291</v>
      </c>
      <c r="H8505" s="25">
        <f>INDEX('Appendix 1 - Team Data'!$B$12:$R$112, MATCH(C8505, 'Appendix 1 - Team Data'!$B$12:$B$112,0),4)</f>
        <v>10</v>
      </c>
      <c r="I8505" s="25">
        <f>INDEX('Appendix 1 - Team Data'!$B$12:$R$112, MATCH(D8505, 'Appendix 1 - Team Data'!$B$12:$B$112,0),4)</f>
        <v>0</v>
      </c>
      <c r="J8505" s="25">
        <f t="shared" si="133"/>
        <v>1</v>
      </c>
    </row>
    <row r="8506" spans="2:10">
      <c r="B8506" s="3">
        <v>41161</v>
      </c>
      <c r="C8506" s="10" t="s">
        <v>265</v>
      </c>
      <c r="D8506" s="10" t="s">
        <v>251</v>
      </c>
      <c r="E8506" s="25">
        <v>0</v>
      </c>
      <c r="F8506" s="25">
        <v>1</v>
      </c>
      <c r="G8506" s="10" t="s">
        <v>291</v>
      </c>
      <c r="H8506" s="25">
        <f>INDEX('Appendix 1 - Team Data'!$B$12:$R$112, MATCH(C8506, 'Appendix 1 - Team Data'!$B$12:$B$112,0),4)</f>
        <v>10</v>
      </c>
      <c r="I8506" s="25">
        <f>INDEX('Appendix 1 - Team Data'!$B$12:$R$112, MATCH(D8506, 'Appendix 1 - Team Data'!$B$12:$B$112,0),4)</f>
        <v>20</v>
      </c>
      <c r="J8506" s="25">
        <f t="shared" si="133"/>
        <v>1</v>
      </c>
    </row>
    <row r="8507" spans="2:10">
      <c r="B8507" s="3">
        <v>41163</v>
      </c>
      <c r="C8507" s="10" t="s">
        <v>226</v>
      </c>
      <c r="D8507" s="10" t="s">
        <v>40</v>
      </c>
      <c r="E8507" s="25">
        <v>1</v>
      </c>
      <c r="F8507" s="25">
        <v>2</v>
      </c>
      <c r="G8507" s="10" t="s">
        <v>289</v>
      </c>
      <c r="H8507" s="25">
        <f>INDEX('Appendix 1 - Team Data'!$B$12:$R$112, MATCH(C8507, 'Appendix 1 - Team Data'!$B$12:$B$112,0),4)</f>
        <v>60</v>
      </c>
      <c r="I8507" s="25">
        <f>INDEX('Appendix 1 - Team Data'!$B$12:$R$112, MATCH(D8507, 'Appendix 1 - Team Data'!$B$12:$B$112,0),4)</f>
        <v>90</v>
      </c>
      <c r="J8507" s="25">
        <f t="shared" si="133"/>
        <v>1</v>
      </c>
    </row>
    <row r="8508" spans="2:10">
      <c r="B8508" s="3">
        <v>41163</v>
      </c>
      <c r="C8508" s="10" t="s">
        <v>233</v>
      </c>
      <c r="D8508" s="10" t="s">
        <v>264</v>
      </c>
      <c r="E8508" s="25">
        <v>1</v>
      </c>
      <c r="F8508" s="25">
        <v>0</v>
      </c>
      <c r="G8508" s="10" t="s">
        <v>289</v>
      </c>
      <c r="H8508" s="25">
        <f>INDEX('Appendix 1 - Team Data'!$B$12:$R$112, MATCH(C8508, 'Appendix 1 - Team Data'!$B$12:$B$112,0),4)</f>
        <v>40</v>
      </c>
      <c r="I8508" s="25">
        <f>INDEX('Appendix 1 - Team Data'!$B$12:$R$112, MATCH(D8508, 'Appendix 1 - Team Data'!$B$12:$B$112,0),4)</f>
        <v>10</v>
      </c>
      <c r="J8508" s="25">
        <f t="shared" si="133"/>
        <v>1</v>
      </c>
    </row>
    <row r="8509" spans="2:10">
      <c r="B8509" s="3">
        <v>41163</v>
      </c>
      <c r="C8509" s="10" t="s">
        <v>263</v>
      </c>
      <c r="D8509" s="10" t="s">
        <v>21</v>
      </c>
      <c r="E8509" s="25">
        <v>0</v>
      </c>
      <c r="F8509" s="25">
        <v>1</v>
      </c>
      <c r="G8509" s="10" t="s">
        <v>289</v>
      </c>
      <c r="H8509" s="25">
        <f>INDEX('Appendix 1 - Team Data'!$B$12:$R$112, MATCH(C8509, 'Appendix 1 - Team Data'!$B$12:$B$112,0),4)</f>
        <v>10</v>
      </c>
      <c r="I8509" s="25">
        <f>INDEX('Appendix 1 - Team Data'!$B$12:$R$112, MATCH(D8509, 'Appendix 1 - Team Data'!$B$12:$B$112,0),4)</f>
        <v>90</v>
      </c>
      <c r="J8509" s="25">
        <f t="shared" si="133"/>
        <v>1</v>
      </c>
    </row>
    <row r="8510" spans="2:10">
      <c r="B8510" s="3">
        <v>41163</v>
      </c>
      <c r="C8510" s="10" t="s">
        <v>53</v>
      </c>
      <c r="D8510" s="10" t="s">
        <v>245</v>
      </c>
      <c r="E8510" s="25">
        <v>1</v>
      </c>
      <c r="F8510" s="25">
        <v>0</v>
      </c>
      <c r="G8510" s="10" t="s">
        <v>289</v>
      </c>
      <c r="H8510" s="25">
        <f>INDEX('Appendix 1 - Team Data'!$B$12:$R$112, MATCH(C8510, 'Appendix 1 - Team Data'!$B$12:$B$112,0),4)</f>
        <v>50</v>
      </c>
      <c r="I8510" s="25">
        <f>INDEX('Appendix 1 - Team Data'!$B$12:$R$112, MATCH(D8510, 'Appendix 1 - Team Data'!$B$12:$B$112,0),4)</f>
        <v>30</v>
      </c>
      <c r="J8510" s="25">
        <f t="shared" si="133"/>
        <v>1</v>
      </c>
    </row>
    <row r="8511" spans="2:10">
      <c r="B8511" s="3">
        <v>41163</v>
      </c>
      <c r="C8511" s="10" t="s">
        <v>268</v>
      </c>
      <c r="D8511" s="10" t="s">
        <v>26</v>
      </c>
      <c r="E8511" s="25">
        <v>2</v>
      </c>
      <c r="F8511" s="25">
        <v>1</v>
      </c>
      <c r="G8511" s="10" t="s">
        <v>289</v>
      </c>
      <c r="H8511" s="25">
        <f>INDEX('Appendix 1 - Team Data'!$B$12:$R$112, MATCH(C8511, 'Appendix 1 - Team Data'!$B$12:$B$112,0),4)</f>
        <v>10</v>
      </c>
      <c r="I8511" s="25">
        <f>INDEX('Appendix 1 - Team Data'!$B$12:$R$112, MATCH(D8511, 'Appendix 1 - Team Data'!$B$12:$B$112,0),4)</f>
        <v>60</v>
      </c>
      <c r="J8511" s="25">
        <f t="shared" si="133"/>
        <v>1</v>
      </c>
    </row>
    <row r="8512" spans="2:10">
      <c r="B8512" s="3">
        <v>41163</v>
      </c>
      <c r="C8512" s="10" t="s">
        <v>272</v>
      </c>
      <c r="D8512" s="10" t="s">
        <v>23</v>
      </c>
      <c r="E8512" s="25">
        <v>1</v>
      </c>
      <c r="F8512" s="25">
        <v>0</v>
      </c>
      <c r="G8512" s="10" t="s">
        <v>289</v>
      </c>
      <c r="H8512" s="25">
        <f>INDEX('Appendix 1 - Team Data'!$B$12:$R$112, MATCH(C8512, 'Appendix 1 - Team Data'!$B$12:$B$112,0),4)</f>
        <v>0</v>
      </c>
      <c r="I8512" s="25">
        <f>INDEX('Appendix 1 - Team Data'!$B$12:$R$112, MATCH(D8512, 'Appendix 1 - Team Data'!$B$12:$B$112,0),4)</f>
        <v>70</v>
      </c>
      <c r="J8512" s="25">
        <f t="shared" si="133"/>
        <v>1</v>
      </c>
    </row>
    <row r="8513" spans="2:10">
      <c r="B8513" s="3">
        <v>41163</v>
      </c>
      <c r="C8513" s="10" t="s">
        <v>41</v>
      </c>
      <c r="D8513" s="10" t="s">
        <v>37</v>
      </c>
      <c r="E8513" s="25">
        <v>1</v>
      </c>
      <c r="F8513" s="25">
        <v>0</v>
      </c>
      <c r="G8513" s="10" t="s">
        <v>289</v>
      </c>
      <c r="H8513" s="25">
        <f>INDEX('Appendix 1 - Team Data'!$B$12:$R$112, MATCH(C8513, 'Appendix 1 - Team Data'!$B$12:$B$112,0),4)</f>
        <v>80</v>
      </c>
      <c r="I8513" s="25">
        <f>INDEX('Appendix 1 - Team Data'!$B$12:$R$112, MATCH(D8513, 'Appendix 1 - Team Data'!$B$12:$B$112,0),4)</f>
        <v>60</v>
      </c>
      <c r="J8513" s="25">
        <f t="shared" si="133"/>
        <v>1</v>
      </c>
    </row>
    <row r="8514" spans="2:10">
      <c r="B8514" s="3">
        <v>41163</v>
      </c>
      <c r="C8514" s="10" t="s">
        <v>246</v>
      </c>
      <c r="D8514" s="10" t="s">
        <v>232</v>
      </c>
      <c r="E8514" s="25">
        <v>2</v>
      </c>
      <c r="F8514" s="25">
        <v>1</v>
      </c>
      <c r="G8514" s="10" t="s">
        <v>289</v>
      </c>
      <c r="H8514" s="25">
        <f>INDEX('Appendix 1 - Team Data'!$B$12:$R$112, MATCH(C8514, 'Appendix 1 - Team Data'!$B$12:$B$112,0),4)</f>
        <v>30</v>
      </c>
      <c r="I8514" s="25">
        <f>INDEX('Appendix 1 - Team Data'!$B$12:$R$112, MATCH(D8514, 'Appendix 1 - Team Data'!$B$12:$B$112,0),4)</f>
        <v>40</v>
      </c>
      <c r="J8514" s="25">
        <f t="shared" si="133"/>
        <v>1</v>
      </c>
    </row>
    <row r="8515" spans="2:10">
      <c r="B8515" s="3">
        <v>41165</v>
      </c>
      <c r="C8515" s="10" t="s">
        <v>269</v>
      </c>
      <c r="D8515" s="10" t="s">
        <v>260</v>
      </c>
      <c r="E8515" s="25">
        <v>1</v>
      </c>
      <c r="F8515" s="25">
        <v>0</v>
      </c>
      <c r="G8515" s="10" t="s">
        <v>291</v>
      </c>
      <c r="H8515" s="25">
        <f>INDEX('Appendix 1 - Team Data'!$B$12:$R$112, MATCH(C8515, 'Appendix 1 - Team Data'!$B$12:$B$112,0),4)</f>
        <v>0</v>
      </c>
      <c r="I8515" s="25">
        <f>INDEX('Appendix 1 - Team Data'!$B$12:$R$112, MATCH(D8515, 'Appendix 1 - Team Data'!$B$12:$B$112,0),4)</f>
        <v>10</v>
      </c>
      <c r="J8515" s="25">
        <f t="shared" si="133"/>
        <v>1</v>
      </c>
    </row>
    <row r="8516" spans="2:10">
      <c r="B8516" s="3">
        <v>41171</v>
      </c>
      <c r="C8516" s="10" t="s">
        <v>35</v>
      </c>
      <c r="D8516" s="10" t="s">
        <v>30</v>
      </c>
      <c r="E8516" s="25">
        <v>2</v>
      </c>
      <c r="F8516" s="25">
        <v>1</v>
      </c>
      <c r="G8516" s="10" t="s">
        <v>288</v>
      </c>
      <c r="H8516" s="25">
        <f>INDEX('Appendix 1 - Team Data'!$B$12:$R$112, MATCH(C8516, 'Appendix 1 - Team Data'!$B$12:$B$112,0),4)</f>
        <v>90</v>
      </c>
      <c r="I8516" s="25">
        <f>INDEX('Appendix 1 - Team Data'!$B$12:$R$112, MATCH(D8516, 'Appendix 1 - Team Data'!$B$12:$B$112,0),4)</f>
        <v>90</v>
      </c>
      <c r="J8516" s="25">
        <f t="shared" si="133"/>
        <v>1</v>
      </c>
    </row>
    <row r="8517" spans="2:10">
      <c r="B8517" s="3">
        <v>41194</v>
      </c>
      <c r="C8517" s="10" t="s">
        <v>239</v>
      </c>
      <c r="D8517" s="10" t="s">
        <v>31</v>
      </c>
      <c r="E8517" s="25">
        <v>1</v>
      </c>
      <c r="F8517" s="25">
        <v>2</v>
      </c>
      <c r="G8517" s="10" t="s">
        <v>289</v>
      </c>
      <c r="H8517" s="25">
        <f>INDEX('Appendix 1 - Team Data'!$B$12:$R$112, MATCH(C8517, 'Appendix 1 - Team Data'!$B$12:$B$112,0),4)</f>
        <v>40</v>
      </c>
      <c r="I8517" s="25">
        <f>INDEX('Appendix 1 - Team Data'!$B$12:$R$112, MATCH(D8517, 'Appendix 1 - Team Data'!$B$12:$B$112,0),4)</f>
        <v>70</v>
      </c>
      <c r="J8517" s="25">
        <f t="shared" si="133"/>
        <v>1</v>
      </c>
    </row>
    <row r="8518" spans="2:10">
      <c r="B8518" s="3">
        <v>41194</v>
      </c>
      <c r="C8518" s="10" t="s">
        <v>271</v>
      </c>
      <c r="D8518" s="10" t="s">
        <v>37</v>
      </c>
      <c r="E8518" s="25">
        <v>0</v>
      </c>
      <c r="F8518" s="25">
        <v>1</v>
      </c>
      <c r="G8518" s="10" t="s">
        <v>289</v>
      </c>
      <c r="H8518" s="25">
        <f>INDEX('Appendix 1 - Team Data'!$B$12:$R$112, MATCH(C8518, 'Appendix 1 - Team Data'!$B$12:$B$112,0),4)</f>
        <v>0</v>
      </c>
      <c r="I8518" s="25">
        <f>INDEX('Appendix 1 - Team Data'!$B$12:$R$112, MATCH(D8518, 'Appendix 1 - Team Data'!$B$12:$B$112,0),4)</f>
        <v>60</v>
      </c>
      <c r="J8518" s="25">
        <f t="shared" si="133"/>
        <v>1</v>
      </c>
    </row>
    <row r="8519" spans="2:10">
      <c r="B8519" s="3">
        <v>41194</v>
      </c>
      <c r="C8519" s="10" t="s">
        <v>258</v>
      </c>
      <c r="D8519" s="10" t="s">
        <v>236</v>
      </c>
      <c r="E8519" s="25">
        <v>0</v>
      </c>
      <c r="F8519" s="25">
        <v>1</v>
      </c>
      <c r="G8519" s="10" t="s">
        <v>289</v>
      </c>
      <c r="H8519" s="25">
        <f>INDEX('Appendix 1 - Team Data'!$B$12:$R$112, MATCH(C8519, 'Appendix 1 - Team Data'!$B$12:$B$112,0),4)</f>
        <v>20</v>
      </c>
      <c r="I8519" s="25">
        <f>INDEX('Appendix 1 - Team Data'!$B$12:$R$112, MATCH(D8519, 'Appendix 1 - Team Data'!$B$12:$B$112,0),4)</f>
        <v>40</v>
      </c>
      <c r="J8519" s="25">
        <f t="shared" si="133"/>
        <v>1</v>
      </c>
    </row>
    <row r="8520" spans="2:10">
      <c r="B8520" s="3">
        <v>41194</v>
      </c>
      <c r="C8520" s="10" t="s">
        <v>25</v>
      </c>
      <c r="D8520" s="10" t="s">
        <v>53</v>
      </c>
      <c r="E8520" s="25">
        <v>0</v>
      </c>
      <c r="F8520" s="25">
        <v>1</v>
      </c>
      <c r="G8520" s="10" t="s">
        <v>288</v>
      </c>
      <c r="H8520" s="25">
        <f>INDEX('Appendix 1 - Team Data'!$B$12:$R$112, MATCH(C8520, 'Appendix 1 - Team Data'!$B$12:$B$112,0),4)</f>
        <v>90</v>
      </c>
      <c r="I8520" s="25">
        <f>INDEX('Appendix 1 - Team Data'!$B$12:$R$112, MATCH(D8520, 'Appendix 1 - Team Data'!$B$12:$B$112,0),4)</f>
        <v>50</v>
      </c>
      <c r="J8520" s="25">
        <f t="shared" si="133"/>
        <v>1</v>
      </c>
    </row>
    <row r="8521" spans="2:10">
      <c r="B8521" s="3">
        <v>41194</v>
      </c>
      <c r="C8521" s="10" t="s">
        <v>259</v>
      </c>
      <c r="D8521" s="10" t="s">
        <v>247</v>
      </c>
      <c r="E8521" s="25">
        <v>2</v>
      </c>
      <c r="F8521" s="25">
        <v>1</v>
      </c>
      <c r="G8521" s="10" t="s">
        <v>289</v>
      </c>
      <c r="H8521" s="25">
        <f>INDEX('Appendix 1 - Team Data'!$B$12:$R$112, MATCH(C8521, 'Appendix 1 - Team Data'!$B$12:$B$112,0),4)</f>
        <v>10</v>
      </c>
      <c r="I8521" s="25">
        <f>INDEX('Appendix 1 - Team Data'!$B$12:$R$112, MATCH(D8521, 'Appendix 1 - Team Data'!$B$12:$B$112,0),4)</f>
        <v>30</v>
      </c>
      <c r="J8521" s="25">
        <f t="shared" si="133"/>
        <v>1</v>
      </c>
    </row>
    <row r="8522" spans="2:10">
      <c r="B8522" s="3">
        <v>41194</v>
      </c>
      <c r="C8522" s="10" t="s">
        <v>256</v>
      </c>
      <c r="D8522" s="10" t="s">
        <v>32</v>
      </c>
      <c r="E8522" s="25">
        <v>1</v>
      </c>
      <c r="F8522" s="25">
        <v>2</v>
      </c>
      <c r="G8522" s="10" t="s">
        <v>289</v>
      </c>
      <c r="H8522" s="25">
        <f>INDEX('Appendix 1 - Team Data'!$B$12:$R$112, MATCH(C8522, 'Appendix 1 - Team Data'!$B$12:$B$112,0),4)</f>
        <v>20</v>
      </c>
      <c r="I8522" s="25">
        <f>INDEX('Appendix 1 - Team Data'!$B$12:$R$112, MATCH(D8522, 'Appendix 1 - Team Data'!$B$12:$B$112,0),4)</f>
        <v>80</v>
      </c>
      <c r="J8522" s="25">
        <f t="shared" si="133"/>
        <v>1</v>
      </c>
    </row>
    <row r="8523" spans="2:10">
      <c r="B8523" s="3">
        <v>41194</v>
      </c>
      <c r="C8523" s="10" t="s">
        <v>50</v>
      </c>
      <c r="D8523" s="10" t="s">
        <v>250</v>
      </c>
      <c r="E8523" s="25">
        <v>1</v>
      </c>
      <c r="F8523" s="25">
        <v>0</v>
      </c>
      <c r="G8523" s="10" t="s">
        <v>288</v>
      </c>
      <c r="H8523" s="25">
        <f>INDEX('Appendix 1 - Team Data'!$B$12:$R$112, MATCH(C8523, 'Appendix 1 - Team Data'!$B$12:$B$112,0),4)</f>
        <v>80</v>
      </c>
      <c r="I8523" s="25">
        <f>INDEX('Appendix 1 - Team Data'!$B$12:$R$112, MATCH(D8523, 'Appendix 1 - Team Data'!$B$12:$B$112,0),4)</f>
        <v>20</v>
      </c>
      <c r="J8523" s="25">
        <f t="shared" si="133"/>
        <v>1</v>
      </c>
    </row>
    <row r="8524" spans="2:10">
      <c r="B8524" s="3">
        <v>41194</v>
      </c>
      <c r="C8524" s="10" t="s">
        <v>15</v>
      </c>
      <c r="D8524" s="10" t="s">
        <v>20</v>
      </c>
      <c r="E8524" s="25">
        <v>1</v>
      </c>
      <c r="F8524" s="25">
        <v>0</v>
      </c>
      <c r="G8524" s="10" t="s">
        <v>289</v>
      </c>
      <c r="H8524" s="25">
        <f>INDEX('Appendix 1 - Team Data'!$B$12:$R$112, MATCH(C8524, 'Appendix 1 - Team Data'!$B$12:$B$112,0),4)</f>
        <v>50</v>
      </c>
      <c r="I8524" s="25">
        <f>INDEX('Appendix 1 - Team Data'!$B$12:$R$112, MATCH(D8524, 'Appendix 1 - Team Data'!$B$12:$B$112,0),4)</f>
        <v>90</v>
      </c>
      <c r="J8524" s="25">
        <f t="shared" si="133"/>
        <v>1</v>
      </c>
    </row>
    <row r="8525" spans="2:10">
      <c r="B8525" s="3">
        <v>41194</v>
      </c>
      <c r="C8525" s="10" t="s">
        <v>225</v>
      </c>
      <c r="D8525" s="10" t="s">
        <v>228</v>
      </c>
      <c r="E8525" s="25">
        <v>0</v>
      </c>
      <c r="F8525" s="25">
        <v>1</v>
      </c>
      <c r="G8525" s="10" t="s">
        <v>289</v>
      </c>
      <c r="H8525" s="25">
        <f>INDEX('Appendix 1 - Team Data'!$B$12:$R$112, MATCH(C8525, 'Appendix 1 - Team Data'!$B$12:$B$112,0),4)</f>
        <v>60</v>
      </c>
      <c r="I8525" s="25">
        <f>INDEX('Appendix 1 - Team Data'!$B$12:$R$112, MATCH(D8525, 'Appendix 1 - Team Data'!$B$12:$B$112,0),4)</f>
        <v>50</v>
      </c>
      <c r="J8525" s="25">
        <f t="shared" si="133"/>
        <v>1</v>
      </c>
    </row>
    <row r="8526" spans="2:10">
      <c r="B8526" s="3">
        <v>41194</v>
      </c>
      <c r="C8526" s="10" t="s">
        <v>214</v>
      </c>
      <c r="D8526" s="10" t="s">
        <v>222</v>
      </c>
      <c r="E8526" s="25">
        <v>2</v>
      </c>
      <c r="F8526" s="25">
        <v>1</v>
      </c>
      <c r="G8526" s="10" t="s">
        <v>289</v>
      </c>
      <c r="H8526" s="25">
        <f>INDEX('Appendix 1 - Team Data'!$B$12:$R$112, MATCH(C8526, 'Appendix 1 - Team Data'!$B$12:$B$112,0),4)</f>
        <v>70</v>
      </c>
      <c r="I8526" s="25">
        <f>INDEX('Appendix 1 - Team Data'!$B$12:$R$112, MATCH(D8526, 'Appendix 1 - Team Data'!$B$12:$B$112,0),4)</f>
        <v>60</v>
      </c>
      <c r="J8526" s="25">
        <f t="shared" si="133"/>
        <v>1</v>
      </c>
    </row>
    <row r="8527" spans="2:10">
      <c r="B8527" s="3">
        <v>41198</v>
      </c>
      <c r="C8527" s="10" t="s">
        <v>239</v>
      </c>
      <c r="D8527" s="10" t="s">
        <v>232</v>
      </c>
      <c r="E8527" s="25">
        <v>1</v>
      </c>
      <c r="F8527" s="25">
        <v>0</v>
      </c>
      <c r="G8527" s="10" t="s">
        <v>289</v>
      </c>
      <c r="H8527" s="25">
        <f>INDEX('Appendix 1 - Team Data'!$B$12:$R$112, MATCH(C8527, 'Appendix 1 - Team Data'!$B$12:$B$112,0),4)</f>
        <v>40</v>
      </c>
      <c r="I8527" s="25">
        <f>INDEX('Appendix 1 - Team Data'!$B$12:$R$112, MATCH(D8527, 'Appendix 1 - Team Data'!$B$12:$B$112,0),4)</f>
        <v>40</v>
      </c>
      <c r="J8527" s="25">
        <f t="shared" si="133"/>
        <v>1</v>
      </c>
    </row>
    <row r="8528" spans="2:10">
      <c r="B8528" s="3">
        <v>41198</v>
      </c>
      <c r="C8528" s="10" t="s">
        <v>213</v>
      </c>
      <c r="D8528" s="10" t="s">
        <v>30</v>
      </c>
      <c r="E8528" s="25">
        <v>1</v>
      </c>
      <c r="F8528" s="25">
        <v>2</v>
      </c>
      <c r="G8528" s="10" t="s">
        <v>289</v>
      </c>
      <c r="H8528" s="25">
        <f>INDEX('Appendix 1 - Team Data'!$B$12:$R$112, MATCH(C8528, 'Appendix 1 - Team Data'!$B$12:$B$112,0),4)</f>
        <v>80</v>
      </c>
      <c r="I8528" s="25">
        <f>INDEX('Appendix 1 - Team Data'!$B$12:$R$112, MATCH(D8528, 'Appendix 1 - Team Data'!$B$12:$B$112,0),4)</f>
        <v>90</v>
      </c>
      <c r="J8528" s="25">
        <f t="shared" si="133"/>
        <v>1</v>
      </c>
    </row>
    <row r="8529" spans="2:10">
      <c r="B8529" s="3">
        <v>41198</v>
      </c>
      <c r="C8529" s="10" t="s">
        <v>17</v>
      </c>
      <c r="D8529" s="10" t="s">
        <v>47</v>
      </c>
      <c r="E8529" s="25">
        <v>0</v>
      </c>
      <c r="F8529" s="25">
        <v>1</v>
      </c>
      <c r="G8529" s="10" t="s">
        <v>288</v>
      </c>
      <c r="H8529" s="25">
        <f>INDEX('Appendix 1 - Team Data'!$B$12:$R$112, MATCH(C8529, 'Appendix 1 - Team Data'!$B$12:$B$112,0),4)</f>
        <v>50</v>
      </c>
      <c r="I8529" s="25">
        <f>INDEX('Appendix 1 - Team Data'!$B$12:$R$112, MATCH(D8529, 'Appendix 1 - Team Data'!$B$12:$B$112,0),4)</f>
        <v>40</v>
      </c>
      <c r="J8529" s="25">
        <f t="shared" si="133"/>
        <v>1</v>
      </c>
    </row>
    <row r="8530" spans="2:10">
      <c r="B8530" s="3">
        <v>41198</v>
      </c>
      <c r="C8530" s="10" t="s">
        <v>23</v>
      </c>
      <c r="D8530" s="10" t="s">
        <v>43</v>
      </c>
      <c r="E8530" s="25">
        <v>1</v>
      </c>
      <c r="F8530" s="25">
        <v>0</v>
      </c>
      <c r="G8530" s="10" t="s">
        <v>289</v>
      </c>
      <c r="H8530" s="25">
        <f>INDEX('Appendix 1 - Team Data'!$B$12:$R$112, MATCH(C8530, 'Appendix 1 - Team Data'!$B$12:$B$112,0),4)</f>
        <v>70</v>
      </c>
      <c r="I8530" s="25">
        <f>INDEX('Appendix 1 - Team Data'!$B$12:$R$112, MATCH(D8530, 'Appendix 1 - Team Data'!$B$12:$B$112,0),4)</f>
        <v>70</v>
      </c>
      <c r="J8530" s="25">
        <f t="shared" si="133"/>
        <v>1</v>
      </c>
    </row>
    <row r="8531" spans="2:10">
      <c r="B8531" s="3">
        <v>41198</v>
      </c>
      <c r="C8531" s="10" t="s">
        <v>245</v>
      </c>
      <c r="D8531" s="10" t="s">
        <v>26</v>
      </c>
      <c r="E8531" s="25">
        <v>1</v>
      </c>
      <c r="F8531" s="25">
        <v>2</v>
      </c>
      <c r="G8531" s="10" t="s">
        <v>289</v>
      </c>
      <c r="H8531" s="25">
        <f>INDEX('Appendix 1 - Team Data'!$B$12:$R$112, MATCH(C8531, 'Appendix 1 - Team Data'!$B$12:$B$112,0),4)</f>
        <v>30</v>
      </c>
      <c r="I8531" s="25">
        <f>INDEX('Appendix 1 - Team Data'!$B$12:$R$112, MATCH(D8531, 'Appendix 1 - Team Data'!$B$12:$B$112,0),4)</f>
        <v>60</v>
      </c>
      <c r="J8531" s="25">
        <f t="shared" si="133"/>
        <v>1</v>
      </c>
    </row>
    <row r="8532" spans="2:10">
      <c r="B8532" s="3">
        <v>41198</v>
      </c>
      <c r="C8532" s="10" t="s">
        <v>256</v>
      </c>
      <c r="D8532" s="10" t="s">
        <v>38</v>
      </c>
      <c r="E8532" s="25">
        <v>1</v>
      </c>
      <c r="F8532" s="25">
        <v>0</v>
      </c>
      <c r="G8532" s="10" t="s">
        <v>289</v>
      </c>
      <c r="H8532" s="25">
        <f>INDEX('Appendix 1 - Team Data'!$B$12:$R$112, MATCH(C8532, 'Appendix 1 - Team Data'!$B$12:$B$112,0),4)</f>
        <v>20</v>
      </c>
      <c r="I8532" s="25">
        <f>INDEX('Appendix 1 - Team Data'!$B$12:$R$112, MATCH(D8532, 'Appendix 1 - Team Data'!$B$12:$B$112,0),4)</f>
        <v>70</v>
      </c>
      <c r="J8532" s="25">
        <f t="shared" si="133"/>
        <v>1</v>
      </c>
    </row>
    <row r="8533" spans="2:10">
      <c r="B8533" s="3">
        <v>41198</v>
      </c>
      <c r="C8533" s="10" t="s">
        <v>253</v>
      </c>
      <c r="D8533" s="10" t="s">
        <v>268</v>
      </c>
      <c r="E8533" s="25">
        <v>2</v>
      </c>
      <c r="F8533" s="25">
        <v>1</v>
      </c>
      <c r="G8533" s="10" t="s">
        <v>289</v>
      </c>
      <c r="H8533" s="25">
        <f>INDEX('Appendix 1 - Team Data'!$B$12:$R$112, MATCH(C8533, 'Appendix 1 - Team Data'!$B$12:$B$112,0),4)</f>
        <v>20</v>
      </c>
      <c r="I8533" s="25">
        <f>INDEX('Appendix 1 - Team Data'!$B$12:$R$112, MATCH(D8533, 'Appendix 1 - Team Data'!$B$12:$B$112,0),4)</f>
        <v>10</v>
      </c>
      <c r="J8533" s="25">
        <f t="shared" ref="J8533:J8596" si="134">ABS(F8533-E8533)</f>
        <v>1</v>
      </c>
    </row>
    <row r="8534" spans="2:10">
      <c r="B8534" s="3">
        <v>41198</v>
      </c>
      <c r="C8534" s="10" t="s">
        <v>215</v>
      </c>
      <c r="D8534" s="10" t="s">
        <v>27</v>
      </c>
      <c r="E8534" s="25">
        <v>1</v>
      </c>
      <c r="F8534" s="25">
        <v>0</v>
      </c>
      <c r="G8534" s="10" t="s">
        <v>289</v>
      </c>
      <c r="H8534" s="25">
        <f>INDEX('Appendix 1 - Team Data'!$B$12:$R$112, MATCH(C8534, 'Appendix 1 - Team Data'!$B$12:$B$112,0),4)</f>
        <v>70</v>
      </c>
      <c r="I8534" s="25">
        <f>INDEX('Appendix 1 - Team Data'!$B$12:$R$112, MATCH(D8534, 'Appendix 1 - Team Data'!$B$12:$B$112,0),4)</f>
        <v>80</v>
      </c>
      <c r="J8534" s="25">
        <f t="shared" si="134"/>
        <v>1</v>
      </c>
    </row>
    <row r="8535" spans="2:10">
      <c r="B8535" s="3">
        <v>41198</v>
      </c>
      <c r="C8535" s="10" t="s">
        <v>270</v>
      </c>
      <c r="D8535" s="10" t="s">
        <v>240</v>
      </c>
      <c r="E8535" s="25">
        <v>0</v>
      </c>
      <c r="F8535" s="25">
        <v>1</v>
      </c>
      <c r="G8535" s="10" t="s">
        <v>289</v>
      </c>
      <c r="H8535" s="25">
        <f>INDEX('Appendix 1 - Team Data'!$B$12:$R$112, MATCH(C8535, 'Appendix 1 - Team Data'!$B$12:$B$112,0),4)</f>
        <v>0</v>
      </c>
      <c r="I8535" s="25">
        <f>INDEX('Appendix 1 - Team Data'!$B$12:$R$112, MATCH(D8535, 'Appendix 1 - Team Data'!$B$12:$B$112,0),4)</f>
        <v>30</v>
      </c>
      <c r="J8535" s="25">
        <f t="shared" si="134"/>
        <v>1</v>
      </c>
    </row>
    <row r="8536" spans="2:10">
      <c r="B8536" s="3">
        <v>41198</v>
      </c>
      <c r="C8536" s="10" t="s">
        <v>216</v>
      </c>
      <c r="D8536" s="10" t="s">
        <v>230</v>
      </c>
      <c r="E8536" s="25">
        <v>0</v>
      </c>
      <c r="F8536" s="25">
        <v>1</v>
      </c>
      <c r="G8536" s="10" t="s">
        <v>289</v>
      </c>
      <c r="H8536" s="25">
        <f>INDEX('Appendix 1 - Team Data'!$B$12:$R$112, MATCH(C8536, 'Appendix 1 - Team Data'!$B$12:$B$112,0),4)</f>
        <v>70</v>
      </c>
      <c r="I8536" s="25">
        <f>INDEX('Appendix 1 - Team Data'!$B$12:$R$112, MATCH(D8536, 'Appendix 1 - Team Data'!$B$12:$B$112,0),4)</f>
        <v>50</v>
      </c>
      <c r="J8536" s="25">
        <f t="shared" si="134"/>
        <v>1</v>
      </c>
    </row>
    <row r="8537" spans="2:10">
      <c r="B8537" s="3">
        <v>41198</v>
      </c>
      <c r="C8537" s="10" t="s">
        <v>219</v>
      </c>
      <c r="D8537" s="10" t="s">
        <v>235</v>
      </c>
      <c r="E8537" s="25">
        <v>0</v>
      </c>
      <c r="F8537" s="25">
        <v>1</v>
      </c>
      <c r="G8537" s="10" t="s">
        <v>289</v>
      </c>
      <c r="H8537" s="25">
        <f>INDEX('Appendix 1 - Team Data'!$B$12:$R$112, MATCH(C8537, 'Appendix 1 - Team Data'!$B$12:$B$112,0),4)</f>
        <v>60</v>
      </c>
      <c r="I8537" s="25">
        <f>INDEX('Appendix 1 - Team Data'!$B$12:$R$112, MATCH(D8537, 'Appendix 1 - Team Data'!$B$12:$B$112,0),4)</f>
        <v>40</v>
      </c>
      <c r="J8537" s="25">
        <f t="shared" si="134"/>
        <v>1</v>
      </c>
    </row>
    <row r="8538" spans="2:10">
      <c r="B8538" s="3">
        <v>41221</v>
      </c>
      <c r="C8538" s="10" t="s">
        <v>253</v>
      </c>
      <c r="D8538" s="10" t="s">
        <v>258</v>
      </c>
      <c r="E8538" s="25">
        <v>1</v>
      </c>
      <c r="F8538" s="25">
        <v>2</v>
      </c>
      <c r="G8538" s="10" t="s">
        <v>288</v>
      </c>
      <c r="H8538" s="25">
        <f>INDEX('Appendix 1 - Team Data'!$B$12:$R$112, MATCH(C8538, 'Appendix 1 - Team Data'!$B$12:$B$112,0),4)</f>
        <v>20</v>
      </c>
      <c r="I8538" s="25">
        <f>INDEX('Appendix 1 - Team Data'!$B$12:$R$112, MATCH(D8538, 'Appendix 1 - Team Data'!$B$12:$B$112,0),4)</f>
        <v>20</v>
      </c>
      <c r="J8538" s="25">
        <f t="shared" si="134"/>
        <v>1</v>
      </c>
    </row>
    <row r="8539" spans="2:10">
      <c r="B8539" s="3">
        <v>41227</v>
      </c>
      <c r="C8539" s="10" t="s">
        <v>233</v>
      </c>
      <c r="D8539" s="10" t="s">
        <v>219</v>
      </c>
      <c r="E8539" s="25">
        <v>0</v>
      </c>
      <c r="F8539" s="25">
        <v>1</v>
      </c>
      <c r="G8539" s="10" t="s">
        <v>288</v>
      </c>
      <c r="H8539" s="25">
        <f>INDEX('Appendix 1 - Team Data'!$B$12:$R$112, MATCH(C8539, 'Appendix 1 - Team Data'!$B$12:$B$112,0),4)</f>
        <v>40</v>
      </c>
      <c r="I8539" s="25">
        <f>INDEX('Appendix 1 - Team Data'!$B$12:$R$112, MATCH(D8539, 'Appendix 1 - Team Data'!$B$12:$B$112,0),4)</f>
        <v>60</v>
      </c>
      <c r="J8539" s="25">
        <f t="shared" si="134"/>
        <v>1</v>
      </c>
    </row>
    <row r="8540" spans="2:10">
      <c r="B8540" s="3">
        <v>41227</v>
      </c>
      <c r="C8540" s="10" t="s">
        <v>276</v>
      </c>
      <c r="D8540" s="10" t="s">
        <v>234</v>
      </c>
      <c r="E8540" s="25">
        <v>0</v>
      </c>
      <c r="F8540" s="25">
        <v>1</v>
      </c>
      <c r="G8540" s="10" t="s">
        <v>288</v>
      </c>
      <c r="H8540" s="25">
        <f>INDEX('Appendix 1 - Team Data'!$B$12:$R$112, MATCH(C8540, 'Appendix 1 - Team Data'!$B$12:$B$112,0),4)</f>
        <v>0</v>
      </c>
      <c r="I8540" s="25">
        <f>INDEX('Appendix 1 - Team Data'!$B$12:$R$112, MATCH(D8540, 'Appendix 1 - Team Data'!$B$12:$B$112,0),4)</f>
        <v>40</v>
      </c>
      <c r="J8540" s="25">
        <f t="shared" si="134"/>
        <v>1</v>
      </c>
    </row>
    <row r="8541" spans="2:10">
      <c r="B8541" s="3">
        <v>41227</v>
      </c>
      <c r="C8541" s="10" t="s">
        <v>23</v>
      </c>
      <c r="D8541" s="10" t="s">
        <v>240</v>
      </c>
      <c r="E8541" s="25">
        <v>0</v>
      </c>
      <c r="F8541" s="25">
        <v>1</v>
      </c>
      <c r="G8541" s="10" t="s">
        <v>289</v>
      </c>
      <c r="H8541" s="25">
        <f>INDEX('Appendix 1 - Team Data'!$B$12:$R$112, MATCH(C8541, 'Appendix 1 - Team Data'!$B$12:$B$112,0),4)</f>
        <v>70</v>
      </c>
      <c r="I8541" s="25">
        <f>INDEX('Appendix 1 - Team Data'!$B$12:$R$112, MATCH(D8541, 'Appendix 1 - Team Data'!$B$12:$B$112,0),4)</f>
        <v>30</v>
      </c>
      <c r="J8541" s="25">
        <f t="shared" si="134"/>
        <v>1</v>
      </c>
    </row>
    <row r="8542" spans="2:10">
      <c r="B8542" s="3">
        <v>41227</v>
      </c>
      <c r="C8542" s="10" t="s">
        <v>245</v>
      </c>
      <c r="D8542" s="10" t="s">
        <v>268</v>
      </c>
      <c r="E8542" s="25">
        <v>1</v>
      </c>
      <c r="F8542" s="25">
        <v>0</v>
      </c>
      <c r="G8542" s="10" t="s">
        <v>289</v>
      </c>
      <c r="H8542" s="25">
        <f>INDEX('Appendix 1 - Team Data'!$B$12:$R$112, MATCH(C8542, 'Appendix 1 - Team Data'!$B$12:$B$112,0),4)</f>
        <v>30</v>
      </c>
      <c r="I8542" s="25">
        <f>INDEX('Appendix 1 - Team Data'!$B$12:$R$112, MATCH(D8542, 'Appendix 1 - Team Data'!$B$12:$B$112,0),4)</f>
        <v>10</v>
      </c>
      <c r="J8542" s="25">
        <f t="shared" si="134"/>
        <v>1</v>
      </c>
    </row>
    <row r="8543" spans="2:10">
      <c r="B8543" s="3">
        <v>41227</v>
      </c>
      <c r="C8543" s="10" t="s">
        <v>221</v>
      </c>
      <c r="D8543" s="10" t="s">
        <v>230</v>
      </c>
      <c r="E8543" s="25">
        <v>0</v>
      </c>
      <c r="F8543" s="25">
        <v>1</v>
      </c>
      <c r="G8543" s="10" t="s">
        <v>288</v>
      </c>
      <c r="H8543" s="25">
        <f>INDEX('Appendix 1 - Team Data'!$B$12:$R$112, MATCH(C8543, 'Appendix 1 - Team Data'!$B$12:$B$112,0),4)</f>
        <v>60</v>
      </c>
      <c r="I8543" s="25">
        <f>INDEX('Appendix 1 - Team Data'!$B$12:$R$112, MATCH(D8543, 'Appendix 1 - Team Data'!$B$12:$B$112,0),4)</f>
        <v>50</v>
      </c>
      <c r="J8543" s="25">
        <f t="shared" si="134"/>
        <v>1</v>
      </c>
    </row>
    <row r="8544" spans="2:10">
      <c r="B8544" s="3">
        <v>41227</v>
      </c>
      <c r="C8544" s="10" t="s">
        <v>252</v>
      </c>
      <c r="D8544" s="10" t="s">
        <v>261</v>
      </c>
      <c r="E8544" s="25">
        <v>1</v>
      </c>
      <c r="F8544" s="25">
        <v>2</v>
      </c>
      <c r="G8544" s="10" t="s">
        <v>288</v>
      </c>
      <c r="H8544" s="25">
        <f>INDEX('Appendix 1 - Team Data'!$B$12:$R$112, MATCH(C8544, 'Appendix 1 - Team Data'!$B$12:$B$112,0),4)</f>
        <v>20</v>
      </c>
      <c r="I8544" s="25">
        <f>INDEX('Appendix 1 - Team Data'!$B$12:$R$112, MATCH(D8544, 'Appendix 1 - Team Data'!$B$12:$B$112,0),4)</f>
        <v>10</v>
      </c>
      <c r="J8544" s="25">
        <f t="shared" si="134"/>
        <v>1</v>
      </c>
    </row>
    <row r="8545" spans="2:10">
      <c r="B8545" s="3">
        <v>41227</v>
      </c>
      <c r="C8545" s="10" t="s">
        <v>211</v>
      </c>
      <c r="D8545" s="10" t="s">
        <v>25</v>
      </c>
      <c r="E8545" s="25">
        <v>1</v>
      </c>
      <c r="F8545" s="25">
        <v>2</v>
      </c>
      <c r="G8545" s="10" t="s">
        <v>288</v>
      </c>
      <c r="H8545" s="25">
        <f>INDEX('Appendix 1 - Team Data'!$B$12:$R$112, MATCH(C8545, 'Appendix 1 - Team Data'!$B$12:$B$112,0),4)</f>
        <v>90</v>
      </c>
      <c r="I8545" s="25">
        <f>INDEX('Appendix 1 - Team Data'!$B$12:$R$112, MATCH(D8545, 'Appendix 1 - Team Data'!$B$12:$B$112,0),4)</f>
        <v>90</v>
      </c>
      <c r="J8545" s="25">
        <f t="shared" si="134"/>
        <v>1</v>
      </c>
    </row>
    <row r="8546" spans="2:10">
      <c r="B8546" s="3">
        <v>41227</v>
      </c>
      <c r="C8546" s="10" t="s">
        <v>43</v>
      </c>
      <c r="D8546" s="10" t="s">
        <v>26</v>
      </c>
      <c r="E8546" s="25">
        <v>1</v>
      </c>
      <c r="F8546" s="25">
        <v>2</v>
      </c>
      <c r="G8546" s="10" t="s">
        <v>288</v>
      </c>
      <c r="H8546" s="25">
        <f>INDEX('Appendix 1 - Team Data'!$B$12:$R$112, MATCH(C8546, 'Appendix 1 - Team Data'!$B$12:$B$112,0),4)</f>
        <v>70</v>
      </c>
      <c r="I8546" s="25">
        <f>INDEX('Appendix 1 - Team Data'!$B$12:$R$112, MATCH(D8546, 'Appendix 1 - Team Data'!$B$12:$B$112,0),4)</f>
        <v>60</v>
      </c>
      <c r="J8546" s="25">
        <f t="shared" si="134"/>
        <v>1</v>
      </c>
    </row>
    <row r="8547" spans="2:10">
      <c r="B8547" s="3">
        <v>41227</v>
      </c>
      <c r="C8547" s="10" t="s">
        <v>256</v>
      </c>
      <c r="D8547" s="10" t="s">
        <v>232</v>
      </c>
      <c r="E8547" s="25">
        <v>3</v>
      </c>
      <c r="F8547" s="25">
        <v>2</v>
      </c>
      <c r="G8547" s="10" t="s">
        <v>288</v>
      </c>
      <c r="H8547" s="25">
        <f>INDEX('Appendix 1 - Team Data'!$B$12:$R$112, MATCH(C8547, 'Appendix 1 - Team Data'!$B$12:$B$112,0),4)</f>
        <v>20</v>
      </c>
      <c r="I8547" s="25">
        <f>INDEX('Appendix 1 - Team Data'!$B$12:$R$112, MATCH(D8547, 'Appendix 1 - Team Data'!$B$12:$B$112,0),4)</f>
        <v>40</v>
      </c>
      <c r="J8547" s="25">
        <f t="shared" si="134"/>
        <v>1</v>
      </c>
    </row>
    <row r="8548" spans="2:10">
      <c r="B8548" s="3">
        <v>41227</v>
      </c>
      <c r="C8548" s="10" t="s">
        <v>253</v>
      </c>
      <c r="D8548" s="10" t="s">
        <v>53</v>
      </c>
      <c r="E8548" s="25">
        <v>1</v>
      </c>
      <c r="F8548" s="25">
        <v>2</v>
      </c>
      <c r="G8548" s="10" t="s">
        <v>289</v>
      </c>
      <c r="H8548" s="25">
        <f>INDEX('Appendix 1 - Team Data'!$B$12:$R$112, MATCH(C8548, 'Appendix 1 - Team Data'!$B$12:$B$112,0),4)</f>
        <v>20</v>
      </c>
      <c r="I8548" s="25">
        <f>INDEX('Appendix 1 - Team Data'!$B$12:$R$112, MATCH(D8548, 'Appendix 1 - Team Data'!$B$12:$B$112,0),4)</f>
        <v>50</v>
      </c>
      <c r="J8548" s="25">
        <f t="shared" si="134"/>
        <v>1</v>
      </c>
    </row>
    <row r="8549" spans="2:10">
      <c r="B8549" s="3">
        <v>41227</v>
      </c>
      <c r="C8549" s="10" t="s">
        <v>270</v>
      </c>
      <c r="D8549" s="10" t="s">
        <v>272</v>
      </c>
      <c r="E8549" s="25">
        <v>1</v>
      </c>
      <c r="F8549" s="25">
        <v>0</v>
      </c>
      <c r="G8549" s="10" t="s">
        <v>289</v>
      </c>
      <c r="H8549" s="25">
        <f>INDEX('Appendix 1 - Team Data'!$B$12:$R$112, MATCH(C8549, 'Appendix 1 - Team Data'!$B$12:$B$112,0),4)</f>
        <v>0</v>
      </c>
      <c r="I8549" s="25">
        <f>INDEX('Appendix 1 - Team Data'!$B$12:$R$112, MATCH(D8549, 'Appendix 1 - Team Data'!$B$12:$B$112,0),4)</f>
        <v>0</v>
      </c>
      <c r="J8549" s="25">
        <f t="shared" si="134"/>
        <v>1</v>
      </c>
    </row>
    <row r="8550" spans="2:10">
      <c r="B8550" s="3">
        <v>41227</v>
      </c>
      <c r="C8550" s="10" t="s">
        <v>228</v>
      </c>
      <c r="D8550" s="10" t="s">
        <v>45</v>
      </c>
      <c r="E8550" s="25">
        <v>2</v>
      </c>
      <c r="F8550" s="25">
        <v>1</v>
      </c>
      <c r="G8550" s="10" t="s">
        <v>288</v>
      </c>
      <c r="H8550" s="25">
        <f>INDEX('Appendix 1 - Team Data'!$B$12:$R$112, MATCH(C8550, 'Appendix 1 - Team Data'!$B$12:$B$112,0),4)</f>
        <v>50</v>
      </c>
      <c r="I8550" s="25">
        <f>INDEX('Appendix 1 - Team Data'!$B$12:$R$112, MATCH(D8550, 'Appendix 1 - Team Data'!$B$12:$B$112,0),4)</f>
        <v>90</v>
      </c>
      <c r="J8550" s="25">
        <f t="shared" si="134"/>
        <v>1</v>
      </c>
    </row>
    <row r="8551" spans="2:10">
      <c r="B8551" s="3">
        <v>41227</v>
      </c>
      <c r="C8551" s="10" t="s">
        <v>250</v>
      </c>
      <c r="D8551" s="10" t="s">
        <v>260</v>
      </c>
      <c r="E8551" s="25">
        <v>0</v>
      </c>
      <c r="F8551" s="25">
        <v>1</v>
      </c>
      <c r="G8551" s="10" t="s">
        <v>288</v>
      </c>
      <c r="H8551" s="25">
        <f>INDEX('Appendix 1 - Team Data'!$B$12:$R$112, MATCH(C8551, 'Appendix 1 - Team Data'!$B$12:$B$112,0),4)</f>
        <v>20</v>
      </c>
      <c r="I8551" s="25">
        <f>INDEX('Appendix 1 - Team Data'!$B$12:$R$112, MATCH(D8551, 'Appendix 1 - Team Data'!$B$12:$B$112,0),4)</f>
        <v>10</v>
      </c>
      <c r="J8551" s="25">
        <f t="shared" si="134"/>
        <v>1</v>
      </c>
    </row>
    <row r="8552" spans="2:10">
      <c r="B8552" s="3">
        <v>41227</v>
      </c>
      <c r="C8552" s="10" t="s">
        <v>47</v>
      </c>
      <c r="D8552" s="10" t="s">
        <v>36</v>
      </c>
      <c r="E8552" s="25">
        <v>1</v>
      </c>
      <c r="F8552" s="25">
        <v>2</v>
      </c>
      <c r="G8552" s="10" t="s">
        <v>288</v>
      </c>
      <c r="H8552" s="25">
        <f>INDEX('Appendix 1 - Team Data'!$B$12:$R$112, MATCH(C8552, 'Appendix 1 - Team Data'!$B$12:$B$112,0),4)</f>
        <v>40</v>
      </c>
      <c r="I8552" s="25">
        <f>INDEX('Appendix 1 - Team Data'!$B$12:$R$112, MATCH(D8552, 'Appendix 1 - Team Data'!$B$12:$B$112,0),4)</f>
        <v>80</v>
      </c>
      <c r="J8552" s="25">
        <f t="shared" si="134"/>
        <v>1</v>
      </c>
    </row>
    <row r="8553" spans="2:10">
      <c r="B8553" s="3">
        <v>41227</v>
      </c>
      <c r="C8553" s="10" t="s">
        <v>249</v>
      </c>
      <c r="D8553" s="10" t="s">
        <v>258</v>
      </c>
      <c r="E8553" s="25">
        <v>2</v>
      </c>
      <c r="F8553" s="25">
        <v>1</v>
      </c>
      <c r="G8553" s="10" t="s">
        <v>288</v>
      </c>
      <c r="H8553" s="25">
        <f>INDEX('Appendix 1 - Team Data'!$B$12:$R$112, MATCH(C8553, 'Appendix 1 - Team Data'!$B$12:$B$112,0),4)</f>
        <v>20</v>
      </c>
      <c r="I8553" s="25">
        <f>INDEX('Appendix 1 - Team Data'!$B$12:$R$112, MATCH(D8553, 'Appendix 1 - Team Data'!$B$12:$B$112,0),4)</f>
        <v>20</v>
      </c>
      <c r="J8553" s="25">
        <f t="shared" si="134"/>
        <v>1</v>
      </c>
    </row>
    <row r="8554" spans="2:10">
      <c r="B8554" s="3">
        <v>41234</v>
      </c>
      <c r="C8554" s="10" t="s">
        <v>30</v>
      </c>
      <c r="D8554" s="10" t="s">
        <v>35</v>
      </c>
      <c r="E8554" s="25">
        <v>2</v>
      </c>
      <c r="F8554" s="25">
        <v>1</v>
      </c>
      <c r="G8554" s="10" t="s">
        <v>288</v>
      </c>
      <c r="H8554" s="25">
        <f>INDEX('Appendix 1 - Team Data'!$B$12:$R$112, MATCH(C8554, 'Appendix 1 - Team Data'!$B$12:$B$112,0),4)</f>
        <v>90</v>
      </c>
      <c r="I8554" s="25">
        <f>INDEX('Appendix 1 - Team Data'!$B$12:$R$112, MATCH(D8554, 'Appendix 1 - Team Data'!$B$12:$B$112,0),4)</f>
        <v>90</v>
      </c>
      <c r="J8554" s="25">
        <f t="shared" si="134"/>
        <v>1</v>
      </c>
    </row>
    <row r="8555" spans="2:10">
      <c r="B8555" s="3">
        <v>41251</v>
      </c>
      <c r="C8555" s="10" t="s">
        <v>253</v>
      </c>
      <c r="D8555" s="10" t="s">
        <v>272</v>
      </c>
      <c r="E8555" s="25">
        <v>0</v>
      </c>
      <c r="F8555" s="25">
        <v>1</v>
      </c>
      <c r="G8555" s="10" t="s">
        <v>296</v>
      </c>
      <c r="H8555" s="25">
        <f>INDEX('Appendix 1 - Team Data'!$B$12:$R$112, MATCH(C8555, 'Appendix 1 - Team Data'!$B$12:$B$112,0),4)</f>
        <v>20</v>
      </c>
      <c r="I8555" s="25">
        <f>INDEX('Appendix 1 - Team Data'!$B$12:$R$112, MATCH(D8555, 'Appendix 1 - Team Data'!$B$12:$B$112,0),4)</f>
        <v>0</v>
      </c>
      <c r="J8555" s="25">
        <f t="shared" si="134"/>
        <v>1</v>
      </c>
    </row>
    <row r="8556" spans="2:10">
      <c r="B8556" s="3">
        <v>41253</v>
      </c>
      <c r="C8556" s="10" t="s">
        <v>245</v>
      </c>
      <c r="D8556" s="10" t="s">
        <v>268</v>
      </c>
      <c r="E8556" s="25">
        <v>1</v>
      </c>
      <c r="F8556" s="25">
        <v>0</v>
      </c>
      <c r="G8556" s="10" t="s">
        <v>296</v>
      </c>
      <c r="H8556" s="25">
        <f>INDEX('Appendix 1 - Team Data'!$B$12:$R$112, MATCH(C8556, 'Appendix 1 - Team Data'!$B$12:$B$112,0),4)</f>
        <v>30</v>
      </c>
      <c r="I8556" s="25">
        <f>INDEX('Appendix 1 - Team Data'!$B$12:$R$112, MATCH(D8556, 'Appendix 1 - Team Data'!$B$12:$B$112,0),4)</f>
        <v>10</v>
      </c>
      <c r="J8556" s="25">
        <f t="shared" si="134"/>
        <v>1</v>
      </c>
    </row>
    <row r="8557" spans="2:10">
      <c r="B8557" s="3">
        <v>41257</v>
      </c>
      <c r="C8557" s="10" t="s">
        <v>275</v>
      </c>
      <c r="D8557" s="10" t="s">
        <v>272</v>
      </c>
      <c r="E8557" s="25">
        <v>2</v>
      </c>
      <c r="F8557" s="25">
        <v>1</v>
      </c>
      <c r="G8557" s="10" t="s">
        <v>296</v>
      </c>
      <c r="H8557" s="25">
        <f>INDEX('Appendix 1 - Team Data'!$B$12:$R$112, MATCH(C8557, 'Appendix 1 - Team Data'!$B$12:$B$112,0),4)</f>
        <v>0</v>
      </c>
      <c r="I8557" s="25">
        <f>INDEX('Appendix 1 - Team Data'!$B$12:$R$112, MATCH(D8557, 'Appendix 1 - Team Data'!$B$12:$B$112,0),4)</f>
        <v>0</v>
      </c>
      <c r="J8557" s="25">
        <f t="shared" si="134"/>
        <v>1</v>
      </c>
    </row>
    <row r="8558" spans="2:10">
      <c r="B8558" s="3">
        <v>41259</v>
      </c>
      <c r="C8558" s="10" t="s">
        <v>262</v>
      </c>
      <c r="D8558" s="10" t="s">
        <v>277</v>
      </c>
      <c r="E8558" s="25">
        <v>1</v>
      </c>
      <c r="F8558" s="25">
        <v>0</v>
      </c>
      <c r="G8558" s="10" t="s">
        <v>304</v>
      </c>
      <c r="H8558" s="25">
        <f>INDEX('Appendix 1 - Team Data'!$B$12:$R$112, MATCH(C8558, 'Appendix 1 - Team Data'!$B$12:$B$112,0),4)</f>
        <v>10</v>
      </c>
      <c r="I8558" s="25">
        <f>INDEX('Appendix 1 - Team Data'!$B$12:$R$112, MATCH(D8558, 'Appendix 1 - Team Data'!$B$12:$B$112,0),4)</f>
        <v>0</v>
      </c>
      <c r="J8558" s="25">
        <f t="shared" si="134"/>
        <v>1</v>
      </c>
    </row>
    <row r="8559" spans="2:10">
      <c r="B8559" s="3">
        <v>41259</v>
      </c>
      <c r="C8559" s="10" t="s">
        <v>241</v>
      </c>
      <c r="D8559" s="10" t="s">
        <v>268</v>
      </c>
      <c r="E8559" s="25">
        <v>2</v>
      </c>
      <c r="F8559" s="25">
        <v>1</v>
      </c>
      <c r="G8559" s="10" t="s">
        <v>296</v>
      </c>
      <c r="H8559" s="25">
        <f>INDEX('Appendix 1 - Team Data'!$B$12:$R$112, MATCH(C8559, 'Appendix 1 - Team Data'!$B$12:$B$112,0),4)</f>
        <v>30</v>
      </c>
      <c r="I8559" s="25">
        <f>INDEX('Appendix 1 - Team Data'!$B$12:$R$112, MATCH(D8559, 'Appendix 1 - Team Data'!$B$12:$B$112,0),4)</f>
        <v>10</v>
      </c>
      <c r="J8559" s="25">
        <f t="shared" si="134"/>
        <v>1</v>
      </c>
    </row>
    <row r="8560" spans="2:10">
      <c r="B8560" s="3">
        <v>41263</v>
      </c>
      <c r="C8560" s="10" t="s">
        <v>245</v>
      </c>
      <c r="D8560" s="10" t="s">
        <v>241</v>
      </c>
      <c r="E8560" s="25">
        <v>0</v>
      </c>
      <c r="F8560" s="25">
        <v>1</v>
      </c>
      <c r="G8560" s="10" t="s">
        <v>296</v>
      </c>
      <c r="H8560" s="25">
        <f>INDEX('Appendix 1 - Team Data'!$B$12:$R$112, MATCH(C8560, 'Appendix 1 - Team Data'!$B$12:$B$112,0),4)</f>
        <v>30</v>
      </c>
      <c r="I8560" s="25">
        <f>INDEX('Appendix 1 - Team Data'!$B$12:$R$112, MATCH(D8560, 'Appendix 1 - Team Data'!$B$12:$B$112,0),4)</f>
        <v>30</v>
      </c>
      <c r="J8560" s="25">
        <f t="shared" si="134"/>
        <v>1</v>
      </c>
    </row>
    <row r="8561" spans="2:10">
      <c r="B8561" s="3">
        <v>41273</v>
      </c>
      <c r="C8561" s="10" t="s">
        <v>245</v>
      </c>
      <c r="D8561" s="10" t="s">
        <v>47</v>
      </c>
      <c r="E8561" s="25">
        <v>1</v>
      </c>
      <c r="F8561" s="25">
        <v>2</v>
      </c>
      <c r="G8561" s="10" t="s">
        <v>288</v>
      </c>
      <c r="H8561" s="25">
        <f>INDEX('Appendix 1 - Team Data'!$B$12:$R$112, MATCH(C8561, 'Appendix 1 - Team Data'!$B$12:$B$112,0),4)</f>
        <v>30</v>
      </c>
      <c r="I8561" s="25">
        <f>INDEX('Appendix 1 - Team Data'!$B$12:$R$112, MATCH(D8561, 'Appendix 1 - Team Data'!$B$12:$B$112,0),4)</f>
        <v>40</v>
      </c>
      <c r="J8561" s="25">
        <f t="shared" si="134"/>
        <v>1</v>
      </c>
    </row>
    <row r="8562" spans="2:10">
      <c r="B8562" s="3">
        <v>41282</v>
      </c>
      <c r="C8562" s="10" t="s">
        <v>270</v>
      </c>
      <c r="D8562" s="10" t="s">
        <v>253</v>
      </c>
      <c r="E8562" s="25">
        <v>2</v>
      </c>
      <c r="F8562" s="25">
        <v>1</v>
      </c>
      <c r="G8562" s="10" t="s">
        <v>301</v>
      </c>
      <c r="H8562" s="25">
        <f>INDEX('Appendix 1 - Team Data'!$B$12:$R$112, MATCH(C8562, 'Appendix 1 - Team Data'!$B$12:$B$112,0),4)</f>
        <v>0</v>
      </c>
      <c r="I8562" s="25">
        <f>INDEX('Appendix 1 - Team Data'!$B$12:$R$112, MATCH(D8562, 'Appendix 1 - Team Data'!$B$12:$B$112,0),4)</f>
        <v>20</v>
      </c>
      <c r="J8562" s="25">
        <f t="shared" si="134"/>
        <v>1</v>
      </c>
    </row>
    <row r="8563" spans="2:10">
      <c r="B8563" s="3">
        <v>41282</v>
      </c>
      <c r="C8563" s="10" t="s">
        <v>250</v>
      </c>
      <c r="D8563" s="10" t="s">
        <v>246</v>
      </c>
      <c r="E8563" s="25">
        <v>0</v>
      </c>
      <c r="F8563" s="25">
        <v>1</v>
      </c>
      <c r="G8563" s="10" t="s">
        <v>288</v>
      </c>
      <c r="H8563" s="25">
        <f>INDEX('Appendix 1 - Team Data'!$B$12:$R$112, MATCH(C8563, 'Appendix 1 - Team Data'!$B$12:$B$112,0),4)</f>
        <v>20</v>
      </c>
      <c r="I8563" s="25">
        <f>INDEX('Appendix 1 - Team Data'!$B$12:$R$112, MATCH(D8563, 'Appendix 1 - Team Data'!$B$12:$B$112,0),4)</f>
        <v>30</v>
      </c>
      <c r="J8563" s="25">
        <f t="shared" si="134"/>
        <v>1</v>
      </c>
    </row>
    <row r="8564" spans="2:10">
      <c r="B8564" s="3">
        <v>41283</v>
      </c>
      <c r="C8564" s="10" t="s">
        <v>245</v>
      </c>
      <c r="D8564" s="10" t="s">
        <v>275</v>
      </c>
      <c r="E8564" s="25">
        <v>1</v>
      </c>
      <c r="F8564" s="25">
        <v>0</v>
      </c>
      <c r="G8564" s="10" t="s">
        <v>301</v>
      </c>
      <c r="H8564" s="25">
        <f>INDEX('Appendix 1 - Team Data'!$B$12:$R$112, MATCH(C8564, 'Appendix 1 - Team Data'!$B$12:$B$112,0),4)</f>
        <v>30</v>
      </c>
      <c r="I8564" s="25">
        <f>INDEX('Appendix 1 - Team Data'!$B$12:$R$112, MATCH(D8564, 'Appendix 1 - Team Data'!$B$12:$B$112,0),4)</f>
        <v>0</v>
      </c>
      <c r="J8564" s="25">
        <f t="shared" si="134"/>
        <v>1</v>
      </c>
    </row>
    <row r="8565" spans="2:10">
      <c r="B8565" s="3">
        <v>41286</v>
      </c>
      <c r="C8565" s="10" t="s">
        <v>275</v>
      </c>
      <c r="D8565" s="10" t="s">
        <v>16</v>
      </c>
      <c r="E8565" s="25">
        <v>1</v>
      </c>
      <c r="F8565" s="25">
        <v>0</v>
      </c>
      <c r="G8565" s="10" t="s">
        <v>301</v>
      </c>
      <c r="H8565" s="25">
        <f>INDEX('Appendix 1 - Team Data'!$B$12:$R$112, MATCH(C8565, 'Appendix 1 - Team Data'!$B$12:$B$112,0),4)</f>
        <v>0</v>
      </c>
      <c r="I8565" s="25">
        <f>INDEX('Appendix 1 - Team Data'!$B$12:$R$112, MATCH(D8565, 'Appendix 1 - Team Data'!$B$12:$B$112,0),4)</f>
        <v>30</v>
      </c>
      <c r="J8565" s="25">
        <f t="shared" si="134"/>
        <v>1</v>
      </c>
    </row>
    <row r="8566" spans="2:10">
      <c r="B8566" s="3">
        <v>41289</v>
      </c>
      <c r="C8566" s="10" t="s">
        <v>249</v>
      </c>
      <c r="D8566" s="10" t="s">
        <v>275</v>
      </c>
      <c r="E8566" s="25">
        <v>1</v>
      </c>
      <c r="F8566" s="25">
        <v>0</v>
      </c>
      <c r="G8566" s="10" t="s">
        <v>301</v>
      </c>
      <c r="H8566" s="25">
        <f>INDEX('Appendix 1 - Team Data'!$B$12:$R$112, MATCH(C8566, 'Appendix 1 - Team Data'!$B$12:$B$112,0),4)</f>
        <v>20</v>
      </c>
      <c r="I8566" s="25">
        <f>INDEX('Appendix 1 - Team Data'!$B$12:$R$112, MATCH(D8566, 'Appendix 1 - Team Data'!$B$12:$B$112,0),4)</f>
        <v>0</v>
      </c>
      <c r="J8566" s="25">
        <f t="shared" si="134"/>
        <v>1</v>
      </c>
    </row>
    <row r="8567" spans="2:10">
      <c r="B8567" s="3">
        <v>41292</v>
      </c>
      <c r="C8567" s="10" t="s">
        <v>249</v>
      </c>
      <c r="D8567" s="10" t="s">
        <v>245</v>
      </c>
      <c r="E8567" s="25">
        <v>2</v>
      </c>
      <c r="F8567" s="25">
        <v>1</v>
      </c>
      <c r="G8567" s="10" t="s">
        <v>301</v>
      </c>
      <c r="H8567" s="25">
        <f>INDEX('Appendix 1 - Team Data'!$B$12:$R$112, MATCH(C8567, 'Appendix 1 - Team Data'!$B$12:$B$112,0),4)</f>
        <v>20</v>
      </c>
      <c r="I8567" s="25">
        <f>INDEX('Appendix 1 - Team Data'!$B$12:$R$112, MATCH(D8567, 'Appendix 1 - Team Data'!$B$12:$B$112,0),4)</f>
        <v>30</v>
      </c>
      <c r="J8567" s="25">
        <f t="shared" si="134"/>
        <v>1</v>
      </c>
    </row>
    <row r="8568" spans="2:10">
      <c r="B8568" s="3">
        <v>41296</v>
      </c>
      <c r="C8568" s="10" t="s">
        <v>47</v>
      </c>
      <c r="D8568" s="10" t="s">
        <v>251</v>
      </c>
      <c r="E8568" s="25">
        <v>1</v>
      </c>
      <c r="F8568" s="25">
        <v>0</v>
      </c>
      <c r="G8568" s="10" t="s">
        <v>306</v>
      </c>
      <c r="H8568" s="25">
        <f>INDEX('Appendix 1 - Team Data'!$B$12:$R$112, MATCH(C8568, 'Appendix 1 - Team Data'!$B$12:$B$112,0),4)</f>
        <v>40</v>
      </c>
      <c r="I8568" s="25">
        <f>INDEX('Appendix 1 - Team Data'!$B$12:$R$112, MATCH(D8568, 'Appendix 1 - Team Data'!$B$12:$B$112,0),4)</f>
        <v>20</v>
      </c>
      <c r="J8568" s="25">
        <f t="shared" si="134"/>
        <v>1</v>
      </c>
    </row>
    <row r="8569" spans="2:10">
      <c r="B8569" s="3">
        <v>41298</v>
      </c>
      <c r="C8569" s="10" t="s">
        <v>234</v>
      </c>
      <c r="D8569" s="10" t="s">
        <v>257</v>
      </c>
      <c r="E8569" s="25">
        <v>1</v>
      </c>
      <c r="F8569" s="25">
        <v>0</v>
      </c>
      <c r="G8569" s="10" t="s">
        <v>306</v>
      </c>
      <c r="H8569" s="25">
        <f>INDEX('Appendix 1 - Team Data'!$B$12:$R$112, MATCH(C8569, 'Appendix 1 - Team Data'!$B$12:$B$112,0),4)</f>
        <v>40</v>
      </c>
      <c r="I8569" s="25">
        <f>INDEX('Appendix 1 - Team Data'!$B$12:$R$112, MATCH(D8569, 'Appendix 1 - Team Data'!$B$12:$B$112,0),4)</f>
        <v>20</v>
      </c>
      <c r="J8569" s="25">
        <f t="shared" si="134"/>
        <v>1</v>
      </c>
    </row>
    <row r="8570" spans="2:10">
      <c r="B8570" s="3">
        <v>41299</v>
      </c>
      <c r="C8570" s="10" t="s">
        <v>37</v>
      </c>
      <c r="D8570" s="10" t="s">
        <v>271</v>
      </c>
      <c r="E8570" s="25">
        <v>1</v>
      </c>
      <c r="F8570" s="25">
        <v>0</v>
      </c>
      <c r="G8570" s="10" t="s">
        <v>292</v>
      </c>
      <c r="H8570" s="25">
        <f>INDEX('Appendix 1 - Team Data'!$B$12:$R$112, MATCH(C8570, 'Appendix 1 - Team Data'!$B$12:$B$112,0),4)</f>
        <v>60</v>
      </c>
      <c r="I8570" s="25">
        <f>INDEX('Appendix 1 - Team Data'!$B$12:$R$112, MATCH(D8570, 'Appendix 1 - Team Data'!$B$12:$B$112,0),4)</f>
        <v>0</v>
      </c>
      <c r="J8570" s="25">
        <f t="shared" si="134"/>
        <v>1</v>
      </c>
    </row>
    <row r="8571" spans="2:10">
      <c r="B8571" s="3">
        <v>41301</v>
      </c>
      <c r="C8571" s="10" t="s">
        <v>37</v>
      </c>
      <c r="D8571" s="10" t="s">
        <v>237</v>
      </c>
      <c r="E8571" s="25">
        <v>1</v>
      </c>
      <c r="F8571" s="25">
        <v>0</v>
      </c>
      <c r="G8571" s="10" t="s">
        <v>292</v>
      </c>
      <c r="H8571" s="25">
        <f>INDEX('Appendix 1 - Team Data'!$B$12:$R$112, MATCH(C8571, 'Appendix 1 - Team Data'!$B$12:$B$112,0),4)</f>
        <v>60</v>
      </c>
      <c r="I8571" s="25">
        <f>INDEX('Appendix 1 - Team Data'!$B$12:$R$112, MATCH(D8571, 'Appendix 1 - Team Data'!$B$12:$B$112,0),4)</f>
        <v>40</v>
      </c>
      <c r="J8571" s="25">
        <f t="shared" si="134"/>
        <v>1</v>
      </c>
    </row>
    <row r="8572" spans="2:10">
      <c r="B8572" s="3">
        <v>41304</v>
      </c>
      <c r="C8572" s="10" t="s">
        <v>253</v>
      </c>
      <c r="D8572" s="10" t="s">
        <v>248</v>
      </c>
      <c r="E8572" s="25">
        <v>1</v>
      </c>
      <c r="F8572" s="25">
        <v>0</v>
      </c>
      <c r="G8572" s="10" t="s">
        <v>288</v>
      </c>
      <c r="H8572" s="25">
        <f>INDEX('Appendix 1 - Team Data'!$B$12:$R$112, MATCH(C8572, 'Appendix 1 - Team Data'!$B$12:$B$112,0),4)</f>
        <v>20</v>
      </c>
      <c r="I8572" s="25">
        <f>INDEX('Appendix 1 - Team Data'!$B$12:$R$112, MATCH(D8572, 'Appendix 1 - Team Data'!$B$12:$B$112,0),4)</f>
        <v>30</v>
      </c>
      <c r="J8572" s="25">
        <f t="shared" si="134"/>
        <v>1</v>
      </c>
    </row>
    <row r="8573" spans="2:10">
      <c r="B8573" s="3">
        <v>41305</v>
      </c>
      <c r="C8573" s="10" t="s">
        <v>270</v>
      </c>
      <c r="D8573" s="10" t="s">
        <v>272</v>
      </c>
      <c r="E8573" s="25">
        <v>1</v>
      </c>
      <c r="F8573" s="25">
        <v>0</v>
      </c>
      <c r="G8573" s="10" t="s">
        <v>288</v>
      </c>
      <c r="H8573" s="25">
        <f>INDEX('Appendix 1 - Team Data'!$B$12:$R$112, MATCH(C8573, 'Appendix 1 - Team Data'!$B$12:$B$112,0),4)</f>
        <v>0</v>
      </c>
      <c r="I8573" s="25">
        <f>INDEX('Appendix 1 - Team Data'!$B$12:$R$112, MATCH(D8573, 'Appendix 1 - Team Data'!$B$12:$B$112,0),4)</f>
        <v>0</v>
      </c>
      <c r="J8573" s="25">
        <f t="shared" si="134"/>
        <v>1</v>
      </c>
    </row>
    <row r="8574" spans="2:10">
      <c r="B8574" s="3">
        <v>41308</v>
      </c>
      <c r="C8574" s="10" t="s">
        <v>243</v>
      </c>
      <c r="D8574" s="10" t="s">
        <v>33</v>
      </c>
      <c r="E8574" s="25">
        <v>1</v>
      </c>
      <c r="F8574" s="25">
        <v>2</v>
      </c>
      <c r="G8574" s="10" t="s">
        <v>306</v>
      </c>
      <c r="H8574" s="25">
        <f>INDEX('Appendix 1 - Team Data'!$B$12:$R$112, MATCH(C8574, 'Appendix 1 - Team Data'!$B$12:$B$112,0),4)</f>
        <v>30</v>
      </c>
      <c r="I8574" s="25">
        <f>INDEX('Appendix 1 - Team Data'!$B$12:$R$112, MATCH(D8574, 'Appendix 1 - Team Data'!$B$12:$B$112,0),4)</f>
        <v>50</v>
      </c>
      <c r="J8574" s="25">
        <f t="shared" si="134"/>
        <v>1</v>
      </c>
    </row>
    <row r="8575" spans="2:10">
      <c r="B8575" s="3">
        <v>41311</v>
      </c>
      <c r="C8575" s="10" t="s">
        <v>239</v>
      </c>
      <c r="D8575" s="10" t="s">
        <v>263</v>
      </c>
      <c r="E8575" s="25">
        <v>1</v>
      </c>
      <c r="F8575" s="25">
        <v>2</v>
      </c>
      <c r="G8575" s="10" t="s">
        <v>288</v>
      </c>
      <c r="H8575" s="25">
        <f>INDEX('Appendix 1 - Team Data'!$B$12:$R$112, MATCH(C8575, 'Appendix 1 - Team Data'!$B$12:$B$112,0),4)</f>
        <v>40</v>
      </c>
      <c r="I8575" s="25">
        <f>INDEX('Appendix 1 - Team Data'!$B$12:$R$112, MATCH(D8575, 'Appendix 1 - Team Data'!$B$12:$B$112,0),4)</f>
        <v>10</v>
      </c>
      <c r="J8575" s="25">
        <f t="shared" si="134"/>
        <v>1</v>
      </c>
    </row>
    <row r="8576" spans="2:10">
      <c r="B8576" s="3">
        <v>41311</v>
      </c>
      <c r="C8576" s="10" t="s">
        <v>45</v>
      </c>
      <c r="D8576" s="10" t="s">
        <v>216</v>
      </c>
      <c r="E8576" s="25">
        <v>2</v>
      </c>
      <c r="F8576" s="25">
        <v>1</v>
      </c>
      <c r="G8576" s="10" t="s">
        <v>288</v>
      </c>
      <c r="H8576" s="25">
        <f>INDEX('Appendix 1 - Team Data'!$B$12:$R$112, MATCH(C8576, 'Appendix 1 - Team Data'!$B$12:$B$112,0),4)</f>
        <v>90</v>
      </c>
      <c r="I8576" s="25">
        <f>INDEX('Appendix 1 - Team Data'!$B$12:$R$112, MATCH(D8576, 'Appendix 1 - Team Data'!$B$12:$B$112,0),4)</f>
        <v>70</v>
      </c>
      <c r="J8576" s="25">
        <f t="shared" si="134"/>
        <v>1</v>
      </c>
    </row>
    <row r="8577" spans="2:10">
      <c r="B8577" s="3">
        <v>41311</v>
      </c>
      <c r="C8577" s="10" t="s">
        <v>213</v>
      </c>
      <c r="D8577" s="10" t="s">
        <v>17</v>
      </c>
      <c r="E8577" s="25">
        <v>2</v>
      </c>
      <c r="F8577" s="25">
        <v>1</v>
      </c>
      <c r="G8577" s="10" t="s">
        <v>288</v>
      </c>
      <c r="H8577" s="25">
        <f>INDEX('Appendix 1 - Team Data'!$B$12:$R$112, MATCH(C8577, 'Appendix 1 - Team Data'!$B$12:$B$112,0),4)</f>
        <v>80</v>
      </c>
      <c r="I8577" s="25">
        <f>INDEX('Appendix 1 - Team Data'!$B$12:$R$112, MATCH(D8577, 'Appendix 1 - Team Data'!$B$12:$B$112,0),4)</f>
        <v>50</v>
      </c>
      <c r="J8577" s="25">
        <f t="shared" si="134"/>
        <v>1</v>
      </c>
    </row>
    <row r="8578" spans="2:10">
      <c r="B8578" s="3">
        <v>41311</v>
      </c>
      <c r="C8578" s="10" t="s">
        <v>48</v>
      </c>
      <c r="D8578" s="10" t="s">
        <v>35</v>
      </c>
      <c r="E8578" s="25">
        <v>2</v>
      </c>
      <c r="F8578" s="25">
        <v>1</v>
      </c>
      <c r="G8578" s="10" t="s">
        <v>288</v>
      </c>
      <c r="H8578" s="25">
        <f>INDEX('Appendix 1 - Team Data'!$B$12:$R$112, MATCH(C8578, 'Appendix 1 - Team Data'!$B$12:$B$112,0),4)</f>
        <v>90</v>
      </c>
      <c r="I8578" s="25">
        <f>INDEX('Appendix 1 - Team Data'!$B$12:$R$112, MATCH(D8578, 'Appendix 1 - Team Data'!$B$12:$B$112,0),4)</f>
        <v>90</v>
      </c>
      <c r="J8578" s="25">
        <f t="shared" si="134"/>
        <v>1</v>
      </c>
    </row>
    <row r="8579" spans="2:10">
      <c r="B8579" s="3">
        <v>41311</v>
      </c>
      <c r="C8579" s="10" t="s">
        <v>25</v>
      </c>
      <c r="D8579" s="10" t="s">
        <v>40</v>
      </c>
      <c r="E8579" s="25">
        <v>1</v>
      </c>
      <c r="F8579" s="25">
        <v>2</v>
      </c>
      <c r="G8579" s="10" t="s">
        <v>288</v>
      </c>
      <c r="H8579" s="25">
        <f>INDEX('Appendix 1 - Team Data'!$B$12:$R$112, MATCH(C8579, 'Appendix 1 - Team Data'!$B$12:$B$112,0),4)</f>
        <v>90</v>
      </c>
      <c r="I8579" s="25">
        <f>INDEX('Appendix 1 - Team Data'!$B$12:$R$112, MATCH(D8579, 'Appendix 1 - Team Data'!$B$12:$B$112,0),4)</f>
        <v>90</v>
      </c>
      <c r="J8579" s="25">
        <f t="shared" si="134"/>
        <v>1</v>
      </c>
    </row>
    <row r="8580" spans="2:10">
      <c r="B8580" s="3">
        <v>41311</v>
      </c>
      <c r="C8580" s="10" t="s">
        <v>252</v>
      </c>
      <c r="D8580" s="10" t="s">
        <v>244</v>
      </c>
      <c r="E8580" s="25">
        <v>2</v>
      </c>
      <c r="F8580" s="25">
        <v>1</v>
      </c>
      <c r="G8580" s="10" t="s">
        <v>288</v>
      </c>
      <c r="H8580" s="25">
        <f>INDEX('Appendix 1 - Team Data'!$B$12:$R$112, MATCH(C8580, 'Appendix 1 - Team Data'!$B$12:$B$112,0),4)</f>
        <v>20</v>
      </c>
      <c r="I8580" s="25">
        <f>INDEX('Appendix 1 - Team Data'!$B$12:$R$112, MATCH(D8580, 'Appendix 1 - Team Data'!$B$12:$B$112,0),4)</f>
        <v>30</v>
      </c>
      <c r="J8580" s="25">
        <f t="shared" si="134"/>
        <v>1</v>
      </c>
    </row>
    <row r="8581" spans="2:10">
      <c r="B8581" s="3">
        <v>41311</v>
      </c>
      <c r="C8581" s="10" t="s">
        <v>253</v>
      </c>
      <c r="D8581" s="10" t="s">
        <v>241</v>
      </c>
      <c r="E8581" s="25">
        <v>1</v>
      </c>
      <c r="F8581" s="25">
        <v>0</v>
      </c>
      <c r="G8581" s="10" t="s">
        <v>290</v>
      </c>
      <c r="H8581" s="25">
        <f>INDEX('Appendix 1 - Team Data'!$B$12:$R$112, MATCH(C8581, 'Appendix 1 - Team Data'!$B$12:$B$112,0),4)</f>
        <v>20</v>
      </c>
      <c r="I8581" s="25">
        <f>INDEX('Appendix 1 - Team Data'!$B$12:$R$112, MATCH(D8581, 'Appendix 1 - Team Data'!$B$12:$B$112,0),4)</f>
        <v>30</v>
      </c>
      <c r="J8581" s="25">
        <f t="shared" si="134"/>
        <v>1</v>
      </c>
    </row>
    <row r="8582" spans="2:10">
      <c r="B8582" s="3">
        <v>41311</v>
      </c>
      <c r="C8582" s="10" t="s">
        <v>20</v>
      </c>
      <c r="D8582" s="10" t="s">
        <v>218</v>
      </c>
      <c r="E8582" s="25">
        <v>2</v>
      </c>
      <c r="F8582" s="25">
        <v>3</v>
      </c>
      <c r="G8582" s="10" t="s">
        <v>288</v>
      </c>
      <c r="H8582" s="25">
        <f>INDEX('Appendix 1 - Team Data'!$B$12:$R$112, MATCH(C8582, 'Appendix 1 - Team Data'!$B$12:$B$112,0),4)</f>
        <v>90</v>
      </c>
      <c r="I8582" s="25">
        <f>INDEX('Appendix 1 - Team Data'!$B$12:$R$112, MATCH(D8582, 'Appendix 1 - Team Data'!$B$12:$B$112,0),4)</f>
        <v>70</v>
      </c>
      <c r="J8582" s="25">
        <f t="shared" si="134"/>
        <v>1</v>
      </c>
    </row>
    <row r="8583" spans="2:10">
      <c r="B8583" s="3">
        <v>41311</v>
      </c>
      <c r="C8583" s="10" t="s">
        <v>228</v>
      </c>
      <c r="D8583" s="10" t="s">
        <v>26</v>
      </c>
      <c r="E8583" s="25">
        <v>3</v>
      </c>
      <c r="F8583" s="25">
        <v>2</v>
      </c>
      <c r="G8583" s="10" t="s">
        <v>288</v>
      </c>
      <c r="H8583" s="25">
        <f>INDEX('Appendix 1 - Team Data'!$B$12:$R$112, MATCH(C8583, 'Appendix 1 - Team Data'!$B$12:$B$112,0),4)</f>
        <v>50</v>
      </c>
      <c r="I8583" s="25">
        <f>INDEX('Appendix 1 - Team Data'!$B$12:$R$112, MATCH(D8583, 'Appendix 1 - Team Data'!$B$12:$B$112,0),4)</f>
        <v>60</v>
      </c>
      <c r="J8583" s="25">
        <f t="shared" si="134"/>
        <v>1</v>
      </c>
    </row>
    <row r="8584" spans="2:10">
      <c r="B8584" s="3">
        <v>41311</v>
      </c>
      <c r="C8584" s="10" t="s">
        <v>16</v>
      </c>
      <c r="D8584" s="10" t="s">
        <v>248</v>
      </c>
      <c r="E8584" s="25">
        <v>2</v>
      </c>
      <c r="F8584" s="25">
        <v>1</v>
      </c>
      <c r="G8584" s="10" t="s">
        <v>290</v>
      </c>
      <c r="H8584" s="25">
        <f>INDEX('Appendix 1 - Team Data'!$B$12:$R$112, MATCH(C8584, 'Appendix 1 - Team Data'!$B$12:$B$112,0),4)</f>
        <v>30</v>
      </c>
      <c r="I8584" s="25">
        <f>INDEX('Appendix 1 - Team Data'!$B$12:$R$112, MATCH(D8584, 'Appendix 1 - Team Data'!$B$12:$B$112,0),4)</f>
        <v>30</v>
      </c>
      <c r="J8584" s="25">
        <f t="shared" si="134"/>
        <v>1</v>
      </c>
    </row>
    <row r="8585" spans="2:10">
      <c r="B8585" s="3">
        <v>41311</v>
      </c>
      <c r="C8585" s="10" t="s">
        <v>222</v>
      </c>
      <c r="D8585" s="10" t="s">
        <v>258</v>
      </c>
      <c r="E8585" s="25">
        <v>1</v>
      </c>
      <c r="F8585" s="25">
        <v>0</v>
      </c>
      <c r="G8585" s="10" t="s">
        <v>288</v>
      </c>
      <c r="H8585" s="25">
        <f>INDEX('Appendix 1 - Team Data'!$B$12:$R$112, MATCH(C8585, 'Appendix 1 - Team Data'!$B$12:$B$112,0),4)</f>
        <v>60</v>
      </c>
      <c r="I8585" s="25">
        <f>INDEX('Appendix 1 - Team Data'!$B$12:$R$112, MATCH(D8585, 'Appendix 1 - Team Data'!$B$12:$B$112,0),4)</f>
        <v>20</v>
      </c>
      <c r="J8585" s="25">
        <f t="shared" si="134"/>
        <v>1</v>
      </c>
    </row>
    <row r="8586" spans="2:10">
      <c r="B8586" s="3">
        <v>41311</v>
      </c>
      <c r="C8586" s="10" t="s">
        <v>42</v>
      </c>
      <c r="D8586" s="10" t="s">
        <v>30</v>
      </c>
      <c r="E8586" s="25">
        <v>2</v>
      </c>
      <c r="F8586" s="25">
        <v>3</v>
      </c>
      <c r="G8586" s="10" t="s">
        <v>288</v>
      </c>
      <c r="H8586" s="25">
        <f>INDEX('Appendix 1 - Team Data'!$B$12:$R$112, MATCH(C8586, 'Appendix 1 - Team Data'!$B$12:$B$112,0),4)</f>
        <v>80</v>
      </c>
      <c r="I8586" s="25">
        <f>INDEX('Appendix 1 - Team Data'!$B$12:$R$112, MATCH(D8586, 'Appendix 1 - Team Data'!$B$12:$B$112,0),4)</f>
        <v>90</v>
      </c>
      <c r="J8586" s="25">
        <f t="shared" si="134"/>
        <v>1</v>
      </c>
    </row>
    <row r="8587" spans="2:10">
      <c r="B8587" s="3">
        <v>41311</v>
      </c>
      <c r="C8587" s="10" t="s">
        <v>214</v>
      </c>
      <c r="D8587" s="10" t="s">
        <v>226</v>
      </c>
      <c r="E8587" s="25">
        <v>2</v>
      </c>
      <c r="F8587" s="25">
        <v>1</v>
      </c>
      <c r="G8587" s="10" t="s">
        <v>288</v>
      </c>
      <c r="H8587" s="25">
        <f>INDEX('Appendix 1 - Team Data'!$B$12:$R$112, MATCH(C8587, 'Appendix 1 - Team Data'!$B$12:$B$112,0),4)</f>
        <v>70</v>
      </c>
      <c r="I8587" s="25">
        <f>INDEX('Appendix 1 - Team Data'!$B$12:$R$112, MATCH(D8587, 'Appendix 1 - Team Data'!$B$12:$B$112,0),4)</f>
        <v>60</v>
      </c>
      <c r="J8587" s="25">
        <f t="shared" si="134"/>
        <v>1</v>
      </c>
    </row>
    <row r="8588" spans="2:10">
      <c r="B8588" s="3">
        <v>41315</v>
      </c>
      <c r="C8588" s="10" t="s">
        <v>33</v>
      </c>
      <c r="D8588" s="10" t="s">
        <v>238</v>
      </c>
      <c r="E8588" s="25">
        <v>1</v>
      </c>
      <c r="F8588" s="25">
        <v>0</v>
      </c>
      <c r="G8588" s="10" t="s">
        <v>306</v>
      </c>
      <c r="H8588" s="25">
        <f>INDEX('Appendix 1 - Team Data'!$B$12:$R$112, MATCH(C8588, 'Appendix 1 - Team Data'!$B$12:$B$112,0),4)</f>
        <v>50</v>
      </c>
      <c r="I8588" s="25">
        <f>INDEX('Appendix 1 - Team Data'!$B$12:$R$112, MATCH(D8588, 'Appendix 1 - Team Data'!$B$12:$B$112,0),4)</f>
        <v>40</v>
      </c>
      <c r="J8588" s="25">
        <f t="shared" si="134"/>
        <v>1</v>
      </c>
    </row>
    <row r="8589" spans="2:10">
      <c r="B8589" s="3">
        <v>41354</v>
      </c>
      <c r="C8589" s="10" t="s">
        <v>268</v>
      </c>
      <c r="D8589" s="10" t="s">
        <v>261</v>
      </c>
      <c r="E8589" s="25">
        <v>1</v>
      </c>
      <c r="F8589" s="25">
        <v>0</v>
      </c>
      <c r="G8589" s="10" t="s">
        <v>288</v>
      </c>
      <c r="H8589" s="25">
        <f>INDEX('Appendix 1 - Team Data'!$B$12:$R$112, MATCH(C8589, 'Appendix 1 - Team Data'!$B$12:$B$112,0),4)</f>
        <v>10</v>
      </c>
      <c r="I8589" s="25">
        <f>INDEX('Appendix 1 - Team Data'!$B$12:$R$112, MATCH(D8589, 'Appendix 1 - Team Data'!$B$12:$B$112,0),4)</f>
        <v>10</v>
      </c>
      <c r="J8589" s="25">
        <f t="shared" si="134"/>
        <v>1</v>
      </c>
    </row>
    <row r="8590" spans="2:10">
      <c r="B8590" s="3">
        <v>41355</v>
      </c>
      <c r="C8590" s="10" t="s">
        <v>248</v>
      </c>
      <c r="D8590" s="10" t="s">
        <v>245</v>
      </c>
      <c r="E8590" s="25">
        <v>1</v>
      </c>
      <c r="F8590" s="25">
        <v>0</v>
      </c>
      <c r="G8590" s="10" t="s">
        <v>290</v>
      </c>
      <c r="H8590" s="25">
        <f>INDEX('Appendix 1 - Team Data'!$B$12:$R$112, MATCH(C8590, 'Appendix 1 - Team Data'!$B$12:$B$112,0),4)</f>
        <v>30</v>
      </c>
      <c r="I8590" s="25">
        <f>INDEX('Appendix 1 - Team Data'!$B$12:$R$112, MATCH(D8590, 'Appendix 1 - Team Data'!$B$12:$B$112,0),4)</f>
        <v>30</v>
      </c>
      <c r="J8590" s="25">
        <f t="shared" si="134"/>
        <v>1</v>
      </c>
    </row>
    <row r="8591" spans="2:10">
      <c r="B8591" s="3">
        <v>41355</v>
      </c>
      <c r="C8591" s="10" t="s">
        <v>53</v>
      </c>
      <c r="D8591" s="10" t="s">
        <v>255</v>
      </c>
      <c r="E8591" s="25">
        <v>2</v>
      </c>
      <c r="F8591" s="25">
        <v>1</v>
      </c>
      <c r="G8591" s="10" t="s">
        <v>288</v>
      </c>
      <c r="H8591" s="25">
        <f>INDEX('Appendix 1 - Team Data'!$B$12:$R$112, MATCH(C8591, 'Appendix 1 - Team Data'!$B$12:$B$112,0),4)</f>
        <v>50</v>
      </c>
      <c r="I8591" s="25">
        <f>INDEX('Appendix 1 - Team Data'!$B$12:$R$112, MATCH(D8591, 'Appendix 1 - Team Data'!$B$12:$B$112,0),4)</f>
        <v>20</v>
      </c>
      <c r="J8591" s="25">
        <f t="shared" si="134"/>
        <v>1</v>
      </c>
    </row>
    <row r="8592" spans="2:10">
      <c r="B8592" s="3">
        <v>41355</v>
      </c>
      <c r="C8592" s="10" t="s">
        <v>246</v>
      </c>
      <c r="D8592" s="10" t="s">
        <v>239</v>
      </c>
      <c r="E8592" s="25">
        <v>0</v>
      </c>
      <c r="F8592" s="25">
        <v>1</v>
      </c>
      <c r="G8592" s="10" t="s">
        <v>289</v>
      </c>
      <c r="H8592" s="25">
        <f>INDEX('Appendix 1 - Team Data'!$B$12:$R$112, MATCH(C8592, 'Appendix 1 - Team Data'!$B$12:$B$112,0),4)</f>
        <v>30</v>
      </c>
      <c r="I8592" s="25">
        <f>INDEX('Appendix 1 - Team Data'!$B$12:$R$112, MATCH(D8592, 'Appendix 1 - Team Data'!$B$12:$B$112,0),4)</f>
        <v>40</v>
      </c>
      <c r="J8592" s="25">
        <f t="shared" si="134"/>
        <v>1</v>
      </c>
    </row>
    <row r="8593" spans="2:10">
      <c r="B8593" s="3">
        <v>41355</v>
      </c>
      <c r="C8593" s="10" t="s">
        <v>27</v>
      </c>
      <c r="D8593" s="10" t="s">
        <v>213</v>
      </c>
      <c r="E8593" s="25">
        <v>1</v>
      </c>
      <c r="F8593" s="25">
        <v>0</v>
      </c>
      <c r="G8593" s="10" t="s">
        <v>289</v>
      </c>
      <c r="H8593" s="25">
        <f>INDEX('Appendix 1 - Team Data'!$B$12:$R$112, MATCH(C8593, 'Appendix 1 - Team Data'!$B$12:$B$112,0),4)</f>
        <v>80</v>
      </c>
      <c r="I8593" s="25">
        <f>INDEX('Appendix 1 - Team Data'!$B$12:$R$112, MATCH(D8593, 'Appendix 1 - Team Data'!$B$12:$B$112,0),4)</f>
        <v>80</v>
      </c>
      <c r="J8593" s="25">
        <f t="shared" si="134"/>
        <v>1</v>
      </c>
    </row>
    <row r="8594" spans="2:10">
      <c r="B8594" s="3">
        <v>41355</v>
      </c>
      <c r="C8594" s="10" t="s">
        <v>222</v>
      </c>
      <c r="D8594" s="10" t="s">
        <v>214</v>
      </c>
      <c r="E8594" s="25">
        <v>1</v>
      </c>
      <c r="F8594" s="25">
        <v>2</v>
      </c>
      <c r="G8594" s="10" t="s">
        <v>289</v>
      </c>
      <c r="H8594" s="25">
        <f>INDEX('Appendix 1 - Team Data'!$B$12:$R$112, MATCH(C8594, 'Appendix 1 - Team Data'!$B$12:$B$112,0),4)</f>
        <v>60</v>
      </c>
      <c r="I8594" s="25">
        <f>INDEX('Appendix 1 - Team Data'!$B$12:$R$112, MATCH(D8594, 'Appendix 1 - Team Data'!$B$12:$B$112,0),4)</f>
        <v>70</v>
      </c>
      <c r="J8594" s="25">
        <f t="shared" si="134"/>
        <v>1</v>
      </c>
    </row>
    <row r="8595" spans="2:10">
      <c r="B8595" s="3">
        <v>41355</v>
      </c>
      <c r="C8595" s="10" t="s">
        <v>232</v>
      </c>
      <c r="D8595" s="10" t="s">
        <v>31</v>
      </c>
      <c r="E8595" s="25">
        <v>1</v>
      </c>
      <c r="F8595" s="25">
        <v>2</v>
      </c>
      <c r="G8595" s="10" t="s">
        <v>289</v>
      </c>
      <c r="H8595" s="25">
        <f>INDEX('Appendix 1 - Team Data'!$B$12:$R$112, MATCH(C8595, 'Appendix 1 - Team Data'!$B$12:$B$112,0),4)</f>
        <v>40</v>
      </c>
      <c r="I8595" s="25">
        <f>INDEX('Appendix 1 - Team Data'!$B$12:$R$112, MATCH(D8595, 'Appendix 1 - Team Data'!$B$12:$B$112,0),4)</f>
        <v>70</v>
      </c>
      <c r="J8595" s="25">
        <f t="shared" si="134"/>
        <v>1</v>
      </c>
    </row>
    <row r="8596" spans="2:10">
      <c r="B8596" s="3">
        <v>41355</v>
      </c>
      <c r="C8596" s="10" t="s">
        <v>249</v>
      </c>
      <c r="D8596" s="10" t="s">
        <v>240</v>
      </c>
      <c r="E8596" s="25">
        <v>2</v>
      </c>
      <c r="F8596" s="25">
        <v>1</v>
      </c>
      <c r="G8596" s="10" t="s">
        <v>290</v>
      </c>
      <c r="H8596" s="25">
        <f>INDEX('Appendix 1 - Team Data'!$B$12:$R$112, MATCH(C8596, 'Appendix 1 - Team Data'!$B$12:$B$112,0),4)</f>
        <v>20</v>
      </c>
      <c r="I8596" s="25">
        <f>INDEX('Appendix 1 - Team Data'!$B$12:$R$112, MATCH(D8596, 'Appendix 1 - Team Data'!$B$12:$B$112,0),4)</f>
        <v>30</v>
      </c>
      <c r="J8596" s="25">
        <f t="shared" si="134"/>
        <v>1</v>
      </c>
    </row>
    <row r="8597" spans="2:10">
      <c r="B8597" s="3">
        <v>41359</v>
      </c>
      <c r="C8597" s="10" t="s">
        <v>45</v>
      </c>
      <c r="D8597" s="10" t="s">
        <v>256</v>
      </c>
      <c r="E8597" s="25">
        <v>1</v>
      </c>
      <c r="F8597" s="25">
        <v>0</v>
      </c>
      <c r="G8597" s="10" t="s">
        <v>289</v>
      </c>
      <c r="H8597" s="25">
        <f>INDEX('Appendix 1 - Team Data'!$B$12:$R$112, MATCH(C8597, 'Appendix 1 - Team Data'!$B$12:$B$112,0),4)</f>
        <v>90</v>
      </c>
      <c r="I8597" s="25">
        <f>INDEX('Appendix 1 - Team Data'!$B$12:$R$112, MATCH(D8597, 'Appendix 1 - Team Data'!$B$12:$B$112,0),4)</f>
        <v>20</v>
      </c>
      <c r="J8597" s="25">
        <f t="shared" ref="J8597:J8660" si="135">ABS(F8597-E8597)</f>
        <v>1</v>
      </c>
    </row>
    <row r="8598" spans="2:10">
      <c r="B8598" s="3">
        <v>41359</v>
      </c>
      <c r="C8598" s="10" t="s">
        <v>17</v>
      </c>
      <c r="D8598" s="10" t="s">
        <v>267</v>
      </c>
      <c r="E8598" s="25">
        <v>2</v>
      </c>
      <c r="F8598" s="25">
        <v>1</v>
      </c>
      <c r="G8598" s="10" t="s">
        <v>289</v>
      </c>
      <c r="H8598" s="25">
        <f>INDEX('Appendix 1 - Team Data'!$B$12:$R$112, MATCH(C8598, 'Appendix 1 - Team Data'!$B$12:$B$112,0),4)</f>
        <v>50</v>
      </c>
      <c r="I8598" s="25">
        <f>INDEX('Appendix 1 - Team Data'!$B$12:$R$112, MATCH(D8598, 'Appendix 1 - Team Data'!$B$12:$B$112,0),4)</f>
        <v>10</v>
      </c>
      <c r="J8598" s="25">
        <f t="shared" si="135"/>
        <v>1</v>
      </c>
    </row>
    <row r="8599" spans="2:10">
      <c r="B8599" s="3">
        <v>41359</v>
      </c>
      <c r="C8599" s="10" t="s">
        <v>25</v>
      </c>
      <c r="D8599" s="10" t="s">
        <v>21</v>
      </c>
      <c r="E8599" s="25">
        <v>0</v>
      </c>
      <c r="F8599" s="25">
        <v>1</v>
      </c>
      <c r="G8599" s="10" t="s">
        <v>289</v>
      </c>
      <c r="H8599" s="25">
        <f>INDEX('Appendix 1 - Team Data'!$B$12:$R$112, MATCH(C8599, 'Appendix 1 - Team Data'!$B$12:$B$112,0),4)</f>
        <v>90</v>
      </c>
      <c r="I8599" s="25">
        <f>INDEX('Appendix 1 - Team Data'!$B$12:$R$112, MATCH(D8599, 'Appendix 1 - Team Data'!$B$12:$B$112,0),4)</f>
        <v>90</v>
      </c>
      <c r="J8599" s="25">
        <f t="shared" si="135"/>
        <v>1</v>
      </c>
    </row>
    <row r="8600" spans="2:10">
      <c r="B8600" s="3">
        <v>41359</v>
      </c>
      <c r="C8600" s="10" t="s">
        <v>245</v>
      </c>
      <c r="D8600" s="10" t="s">
        <v>241</v>
      </c>
      <c r="E8600" s="25">
        <v>2</v>
      </c>
      <c r="F8600" s="25">
        <v>1</v>
      </c>
      <c r="G8600" s="10" t="s">
        <v>288</v>
      </c>
      <c r="H8600" s="25">
        <f>INDEX('Appendix 1 - Team Data'!$B$12:$R$112, MATCH(C8600, 'Appendix 1 - Team Data'!$B$12:$B$112,0),4)</f>
        <v>30</v>
      </c>
      <c r="I8600" s="25">
        <f>INDEX('Appendix 1 - Team Data'!$B$12:$R$112, MATCH(D8600, 'Appendix 1 - Team Data'!$B$12:$B$112,0),4)</f>
        <v>30</v>
      </c>
      <c r="J8600" s="25">
        <f t="shared" si="135"/>
        <v>1</v>
      </c>
    </row>
    <row r="8601" spans="2:10">
      <c r="B8601" s="3">
        <v>41359</v>
      </c>
      <c r="C8601" s="10" t="s">
        <v>268</v>
      </c>
      <c r="D8601" s="10" t="s">
        <v>53</v>
      </c>
      <c r="E8601" s="25">
        <v>2</v>
      </c>
      <c r="F8601" s="25">
        <v>1</v>
      </c>
      <c r="G8601" s="10" t="s">
        <v>289</v>
      </c>
      <c r="H8601" s="25">
        <f>INDEX('Appendix 1 - Team Data'!$B$12:$R$112, MATCH(C8601, 'Appendix 1 - Team Data'!$B$12:$B$112,0),4)</f>
        <v>10</v>
      </c>
      <c r="I8601" s="25">
        <f>INDEX('Appendix 1 - Team Data'!$B$12:$R$112, MATCH(D8601, 'Appendix 1 - Team Data'!$B$12:$B$112,0),4)</f>
        <v>50</v>
      </c>
      <c r="J8601" s="25">
        <f t="shared" si="135"/>
        <v>1</v>
      </c>
    </row>
    <row r="8602" spans="2:10">
      <c r="B8602" s="3">
        <v>41359</v>
      </c>
      <c r="C8602" s="10" t="s">
        <v>43</v>
      </c>
      <c r="D8602" s="10" t="s">
        <v>270</v>
      </c>
      <c r="E8602" s="25">
        <v>2</v>
      </c>
      <c r="F8602" s="25">
        <v>1</v>
      </c>
      <c r="G8602" s="10" t="s">
        <v>289</v>
      </c>
      <c r="H8602" s="25">
        <f>INDEX('Appendix 1 - Team Data'!$B$12:$R$112, MATCH(C8602, 'Appendix 1 - Team Data'!$B$12:$B$112,0),4)</f>
        <v>70</v>
      </c>
      <c r="I8602" s="25">
        <f>INDEX('Appendix 1 - Team Data'!$B$12:$R$112, MATCH(D8602, 'Appendix 1 - Team Data'!$B$12:$B$112,0),4)</f>
        <v>0</v>
      </c>
      <c r="J8602" s="25">
        <f t="shared" si="135"/>
        <v>1</v>
      </c>
    </row>
    <row r="8603" spans="2:10">
      <c r="B8603" s="3">
        <v>41359</v>
      </c>
      <c r="C8603" s="10" t="s">
        <v>240</v>
      </c>
      <c r="D8603" s="10" t="s">
        <v>272</v>
      </c>
      <c r="E8603" s="25">
        <v>1</v>
      </c>
      <c r="F8603" s="25">
        <v>0</v>
      </c>
      <c r="G8603" s="10" t="s">
        <v>289</v>
      </c>
      <c r="H8603" s="25">
        <f>INDEX('Appendix 1 - Team Data'!$B$12:$R$112, MATCH(C8603, 'Appendix 1 - Team Data'!$B$12:$B$112,0),4)</f>
        <v>30</v>
      </c>
      <c r="I8603" s="25">
        <f>INDEX('Appendix 1 - Team Data'!$B$12:$R$112, MATCH(D8603, 'Appendix 1 - Team Data'!$B$12:$B$112,0),4)</f>
        <v>0</v>
      </c>
      <c r="J8603" s="25">
        <f t="shared" si="135"/>
        <v>1</v>
      </c>
    </row>
    <row r="8604" spans="2:10">
      <c r="B8604" s="3">
        <v>41359</v>
      </c>
      <c r="C8604" s="10" t="s">
        <v>220</v>
      </c>
      <c r="D8604" s="10" t="s">
        <v>52</v>
      </c>
      <c r="E8604" s="25">
        <v>1</v>
      </c>
      <c r="F8604" s="25">
        <v>0</v>
      </c>
      <c r="G8604" s="10" t="s">
        <v>289</v>
      </c>
      <c r="H8604" s="25">
        <f>INDEX('Appendix 1 - Team Data'!$B$12:$R$112, MATCH(C8604, 'Appendix 1 - Team Data'!$B$12:$B$112,0),4)</f>
        <v>60</v>
      </c>
      <c r="I8604" s="25">
        <f>INDEX('Appendix 1 - Team Data'!$B$12:$R$112, MATCH(D8604, 'Appendix 1 - Team Data'!$B$12:$B$112,0),4)</f>
        <v>90</v>
      </c>
      <c r="J8604" s="25">
        <f t="shared" si="135"/>
        <v>1</v>
      </c>
    </row>
    <row r="8605" spans="2:10">
      <c r="B8605" s="3">
        <v>41359</v>
      </c>
      <c r="C8605" s="10" t="s">
        <v>214</v>
      </c>
      <c r="D8605" s="10" t="s">
        <v>32</v>
      </c>
      <c r="E8605" s="25">
        <v>1</v>
      </c>
      <c r="F8605" s="25">
        <v>2</v>
      </c>
      <c r="G8605" s="10" t="s">
        <v>289</v>
      </c>
      <c r="H8605" s="25">
        <f>INDEX('Appendix 1 - Team Data'!$B$12:$R$112, MATCH(C8605, 'Appendix 1 - Team Data'!$B$12:$B$112,0),4)</f>
        <v>70</v>
      </c>
      <c r="I8605" s="25">
        <f>INDEX('Appendix 1 - Team Data'!$B$12:$R$112, MATCH(D8605, 'Appendix 1 - Team Data'!$B$12:$B$112,0),4)</f>
        <v>80</v>
      </c>
      <c r="J8605" s="25">
        <f t="shared" si="135"/>
        <v>1</v>
      </c>
    </row>
    <row r="8606" spans="2:10">
      <c r="B8606" s="3">
        <v>41416</v>
      </c>
      <c r="C8606" s="10" t="s">
        <v>220</v>
      </c>
      <c r="D8606" s="10" t="s">
        <v>271</v>
      </c>
      <c r="E8606" s="25">
        <v>2</v>
      </c>
      <c r="F8606" s="25">
        <v>1</v>
      </c>
      <c r="G8606" s="10" t="s">
        <v>288</v>
      </c>
      <c r="H8606" s="25">
        <f>INDEX('Appendix 1 - Team Data'!$B$12:$R$112, MATCH(C8606, 'Appendix 1 - Team Data'!$B$12:$B$112,0),4)</f>
        <v>60</v>
      </c>
      <c r="I8606" s="25">
        <f>INDEX('Appendix 1 - Team Data'!$B$12:$R$112, MATCH(D8606, 'Appendix 1 - Team Data'!$B$12:$B$112,0),4)</f>
        <v>0</v>
      </c>
      <c r="J8606" s="25">
        <f t="shared" si="135"/>
        <v>1</v>
      </c>
    </row>
    <row r="8607" spans="2:10">
      <c r="B8607" s="3">
        <v>41421</v>
      </c>
      <c r="C8607" s="10" t="s">
        <v>268</v>
      </c>
      <c r="D8607" s="10" t="s">
        <v>265</v>
      </c>
      <c r="E8607" s="25">
        <v>1</v>
      </c>
      <c r="F8607" s="25">
        <v>0</v>
      </c>
      <c r="G8607" s="10" t="s">
        <v>288</v>
      </c>
      <c r="H8607" s="25">
        <f>INDEX('Appendix 1 - Team Data'!$B$12:$R$112, MATCH(C8607, 'Appendix 1 - Team Data'!$B$12:$B$112,0),4)</f>
        <v>10</v>
      </c>
      <c r="I8607" s="25">
        <f>INDEX('Appendix 1 - Team Data'!$B$12:$R$112, MATCH(D8607, 'Appendix 1 - Team Data'!$B$12:$B$112,0),4)</f>
        <v>10</v>
      </c>
      <c r="J8607" s="25">
        <f t="shared" si="135"/>
        <v>1</v>
      </c>
    </row>
    <row r="8608" spans="2:10">
      <c r="B8608" s="3">
        <v>41422</v>
      </c>
      <c r="C8608" s="10" t="s">
        <v>255</v>
      </c>
      <c r="D8608" s="10" t="s">
        <v>37</v>
      </c>
      <c r="E8608" s="25">
        <v>0</v>
      </c>
      <c r="F8608" s="25">
        <v>1</v>
      </c>
      <c r="G8608" s="10" t="s">
        <v>288</v>
      </c>
      <c r="H8608" s="25">
        <f>INDEX('Appendix 1 - Team Data'!$B$12:$R$112, MATCH(C8608, 'Appendix 1 - Team Data'!$B$12:$B$112,0),4)</f>
        <v>20</v>
      </c>
      <c r="I8608" s="25">
        <f>INDEX('Appendix 1 - Team Data'!$B$12:$R$112, MATCH(D8608, 'Appendix 1 - Team Data'!$B$12:$B$112,0),4)</f>
        <v>60</v>
      </c>
      <c r="J8608" s="25">
        <f t="shared" si="135"/>
        <v>1</v>
      </c>
    </row>
    <row r="8609" spans="2:10">
      <c r="B8609" s="3">
        <v>41426</v>
      </c>
      <c r="C8609" s="10" t="s">
        <v>46</v>
      </c>
      <c r="D8609" s="10" t="s">
        <v>27</v>
      </c>
      <c r="E8609" s="25">
        <v>1</v>
      </c>
      <c r="F8609" s="25">
        <v>2</v>
      </c>
      <c r="G8609" s="10" t="s">
        <v>288</v>
      </c>
      <c r="H8609" s="25">
        <f>INDEX('Appendix 1 - Team Data'!$B$12:$R$112, MATCH(C8609, 'Appendix 1 - Team Data'!$B$12:$B$112,0),4)</f>
        <v>50</v>
      </c>
      <c r="I8609" s="25">
        <f>INDEX('Appendix 1 - Team Data'!$B$12:$R$112, MATCH(D8609, 'Appendix 1 - Team Data'!$B$12:$B$112,0),4)</f>
        <v>80</v>
      </c>
      <c r="J8609" s="25">
        <f t="shared" si="135"/>
        <v>1</v>
      </c>
    </row>
    <row r="8610" spans="2:10">
      <c r="B8610" s="3">
        <v>41428</v>
      </c>
      <c r="C8610" s="10" t="s">
        <v>42</v>
      </c>
      <c r="D8610" s="10" t="s">
        <v>256</v>
      </c>
      <c r="E8610" s="25">
        <v>1</v>
      </c>
      <c r="F8610" s="25">
        <v>0</v>
      </c>
      <c r="G8610" s="10" t="s">
        <v>288</v>
      </c>
      <c r="H8610" s="25">
        <f>INDEX('Appendix 1 - Team Data'!$B$12:$R$112, MATCH(C8610, 'Appendix 1 - Team Data'!$B$12:$B$112,0),4)</f>
        <v>80</v>
      </c>
      <c r="I8610" s="25">
        <f>INDEX('Appendix 1 - Team Data'!$B$12:$R$112, MATCH(D8610, 'Appendix 1 - Team Data'!$B$12:$B$112,0),4)</f>
        <v>20</v>
      </c>
      <c r="J8610" s="25">
        <f t="shared" si="135"/>
        <v>1</v>
      </c>
    </row>
    <row r="8611" spans="2:10">
      <c r="B8611" s="3">
        <v>41429</v>
      </c>
      <c r="C8611" s="10" t="s">
        <v>247</v>
      </c>
      <c r="D8611" s="10" t="s">
        <v>41</v>
      </c>
      <c r="E8611" s="25">
        <v>0</v>
      </c>
      <c r="F8611" s="25">
        <v>1</v>
      </c>
      <c r="G8611" s="10" t="s">
        <v>289</v>
      </c>
      <c r="H8611" s="25">
        <f>INDEX('Appendix 1 - Team Data'!$B$12:$R$112, MATCH(C8611, 'Appendix 1 - Team Data'!$B$12:$B$112,0),4)</f>
        <v>30</v>
      </c>
      <c r="I8611" s="25">
        <f>INDEX('Appendix 1 - Team Data'!$B$12:$R$112, MATCH(D8611, 'Appendix 1 - Team Data'!$B$12:$B$112,0),4)</f>
        <v>80</v>
      </c>
      <c r="J8611" s="25">
        <f t="shared" si="135"/>
        <v>1</v>
      </c>
    </row>
    <row r="8612" spans="2:10">
      <c r="B8612" s="3">
        <v>41429</v>
      </c>
      <c r="C8612" s="10" t="s">
        <v>253</v>
      </c>
      <c r="D8612" s="10" t="s">
        <v>245</v>
      </c>
      <c r="E8612" s="25">
        <v>1</v>
      </c>
      <c r="F8612" s="25">
        <v>0</v>
      </c>
      <c r="G8612" s="10" t="s">
        <v>289</v>
      </c>
      <c r="H8612" s="25">
        <f>INDEX('Appendix 1 - Team Data'!$B$12:$R$112, MATCH(C8612, 'Appendix 1 - Team Data'!$B$12:$B$112,0),4)</f>
        <v>20</v>
      </c>
      <c r="I8612" s="25">
        <f>INDEX('Appendix 1 - Team Data'!$B$12:$R$112, MATCH(D8612, 'Appendix 1 - Team Data'!$B$12:$B$112,0),4)</f>
        <v>30</v>
      </c>
      <c r="J8612" s="25">
        <f t="shared" si="135"/>
        <v>1</v>
      </c>
    </row>
    <row r="8613" spans="2:10">
      <c r="B8613" s="3">
        <v>41429</v>
      </c>
      <c r="C8613" s="10" t="s">
        <v>270</v>
      </c>
      <c r="D8613" s="10" t="s">
        <v>23</v>
      </c>
      <c r="E8613" s="25">
        <v>0</v>
      </c>
      <c r="F8613" s="25">
        <v>1</v>
      </c>
      <c r="G8613" s="10" t="s">
        <v>289</v>
      </c>
      <c r="H8613" s="25">
        <f>INDEX('Appendix 1 - Team Data'!$B$12:$R$112, MATCH(C8613, 'Appendix 1 - Team Data'!$B$12:$B$112,0),4)</f>
        <v>0</v>
      </c>
      <c r="I8613" s="25">
        <f>INDEX('Appendix 1 - Team Data'!$B$12:$R$112, MATCH(D8613, 'Appendix 1 - Team Data'!$B$12:$B$112,0),4)</f>
        <v>70</v>
      </c>
      <c r="J8613" s="25">
        <f t="shared" si="135"/>
        <v>1</v>
      </c>
    </row>
    <row r="8614" spans="2:10">
      <c r="B8614" s="3">
        <v>41430</v>
      </c>
      <c r="C8614" s="10" t="s">
        <v>28</v>
      </c>
      <c r="D8614" s="10" t="s">
        <v>263</v>
      </c>
      <c r="E8614" s="25">
        <v>2</v>
      </c>
      <c r="F8614" s="25">
        <v>1</v>
      </c>
      <c r="G8614" s="10" t="s">
        <v>288</v>
      </c>
      <c r="H8614" s="25">
        <f>INDEX('Appendix 1 - Team Data'!$B$12:$R$112, MATCH(C8614, 'Appendix 1 - Team Data'!$B$12:$B$112,0),4)</f>
        <v>80</v>
      </c>
      <c r="I8614" s="25">
        <f>INDEX('Appendix 1 - Team Data'!$B$12:$R$112, MATCH(D8614, 'Appendix 1 - Team Data'!$B$12:$B$112,0),4)</f>
        <v>10</v>
      </c>
      <c r="J8614" s="25">
        <f t="shared" si="135"/>
        <v>1</v>
      </c>
    </row>
    <row r="8615" spans="2:10">
      <c r="B8615" s="3">
        <v>41430</v>
      </c>
      <c r="C8615" s="10" t="s">
        <v>18</v>
      </c>
      <c r="D8615" s="10" t="s">
        <v>25</v>
      </c>
      <c r="E8615" s="25">
        <v>1</v>
      </c>
      <c r="F8615" s="25">
        <v>0</v>
      </c>
      <c r="G8615" s="10" t="s">
        <v>288</v>
      </c>
      <c r="H8615" s="25">
        <f>INDEX('Appendix 1 - Team Data'!$B$12:$R$112, MATCH(C8615, 'Appendix 1 - Team Data'!$B$12:$B$112,0),4)</f>
        <v>80</v>
      </c>
      <c r="I8615" s="25">
        <f>INDEX('Appendix 1 - Team Data'!$B$12:$R$112, MATCH(D8615, 'Appendix 1 - Team Data'!$B$12:$B$112,0),4)</f>
        <v>90</v>
      </c>
      <c r="J8615" s="25">
        <f t="shared" si="135"/>
        <v>1</v>
      </c>
    </row>
    <row r="8616" spans="2:10">
      <c r="B8616" s="3">
        <v>41431</v>
      </c>
      <c r="C8616" s="10" t="s">
        <v>248</v>
      </c>
      <c r="D8616" s="10" t="s">
        <v>240</v>
      </c>
      <c r="E8616" s="25">
        <v>1</v>
      </c>
      <c r="F8616" s="25">
        <v>2</v>
      </c>
      <c r="G8616" s="10" t="s">
        <v>288</v>
      </c>
      <c r="H8616" s="25">
        <f>INDEX('Appendix 1 - Team Data'!$B$12:$R$112, MATCH(C8616, 'Appendix 1 - Team Data'!$B$12:$B$112,0),4)</f>
        <v>30</v>
      </c>
      <c r="I8616" s="25">
        <f>INDEX('Appendix 1 - Team Data'!$B$12:$R$112, MATCH(D8616, 'Appendix 1 - Team Data'!$B$12:$B$112,0),4)</f>
        <v>30</v>
      </c>
      <c r="J8616" s="25">
        <f t="shared" si="135"/>
        <v>1</v>
      </c>
    </row>
    <row r="8617" spans="2:10">
      <c r="B8617" s="3">
        <v>41431</v>
      </c>
      <c r="C8617" s="10" t="s">
        <v>236</v>
      </c>
      <c r="D8617" s="10" t="s">
        <v>275</v>
      </c>
      <c r="E8617" s="25">
        <v>1</v>
      </c>
      <c r="F8617" s="25">
        <v>0</v>
      </c>
      <c r="G8617" s="10" t="s">
        <v>288</v>
      </c>
      <c r="H8617" s="25">
        <f>INDEX('Appendix 1 - Team Data'!$B$12:$R$112, MATCH(C8617, 'Appendix 1 - Team Data'!$B$12:$B$112,0),4)</f>
        <v>40</v>
      </c>
      <c r="I8617" s="25">
        <f>INDEX('Appendix 1 - Team Data'!$B$12:$R$112, MATCH(D8617, 'Appendix 1 - Team Data'!$B$12:$B$112,0),4)</f>
        <v>0</v>
      </c>
      <c r="J8617" s="25">
        <f t="shared" si="135"/>
        <v>1</v>
      </c>
    </row>
    <row r="8618" spans="2:10">
      <c r="B8618" s="3">
        <v>41432</v>
      </c>
      <c r="C8618" s="10" t="s">
        <v>226</v>
      </c>
      <c r="D8618" s="10" t="s">
        <v>42</v>
      </c>
      <c r="E8618" s="25">
        <v>2</v>
      </c>
      <c r="F8618" s="25">
        <v>1</v>
      </c>
      <c r="G8618" s="10" t="s">
        <v>289</v>
      </c>
      <c r="H8618" s="25">
        <f>INDEX('Appendix 1 - Team Data'!$B$12:$R$112, MATCH(C8618, 'Appendix 1 - Team Data'!$B$12:$B$112,0),4)</f>
        <v>60</v>
      </c>
      <c r="I8618" s="25">
        <f>INDEX('Appendix 1 - Team Data'!$B$12:$R$112, MATCH(D8618, 'Appendix 1 - Team Data'!$B$12:$B$112,0),4)</f>
        <v>80</v>
      </c>
      <c r="J8618" s="25">
        <f t="shared" si="135"/>
        <v>1</v>
      </c>
    </row>
    <row r="8619" spans="2:10">
      <c r="B8619" s="3">
        <v>41432</v>
      </c>
      <c r="C8619" s="10" t="s">
        <v>45</v>
      </c>
      <c r="D8619" s="10" t="s">
        <v>38</v>
      </c>
      <c r="E8619" s="25">
        <v>2</v>
      </c>
      <c r="F8619" s="25">
        <v>1</v>
      </c>
      <c r="G8619" s="10" t="s">
        <v>289</v>
      </c>
      <c r="H8619" s="25">
        <f>INDEX('Appendix 1 - Team Data'!$B$12:$R$112, MATCH(C8619, 'Appendix 1 - Team Data'!$B$12:$B$112,0),4)</f>
        <v>90</v>
      </c>
      <c r="I8619" s="25">
        <f>INDEX('Appendix 1 - Team Data'!$B$12:$R$112, MATCH(D8619, 'Appendix 1 - Team Data'!$B$12:$B$112,0),4)</f>
        <v>70</v>
      </c>
      <c r="J8619" s="25">
        <f t="shared" si="135"/>
        <v>1</v>
      </c>
    </row>
    <row r="8620" spans="2:10">
      <c r="B8620" s="3">
        <v>41432</v>
      </c>
      <c r="C8620" s="10" t="s">
        <v>37</v>
      </c>
      <c r="D8620" s="10" t="s">
        <v>237</v>
      </c>
      <c r="E8620" s="25">
        <v>1</v>
      </c>
      <c r="F8620" s="25">
        <v>0</v>
      </c>
      <c r="G8620" s="10" t="s">
        <v>289</v>
      </c>
      <c r="H8620" s="25">
        <f>INDEX('Appendix 1 - Team Data'!$B$12:$R$112, MATCH(C8620, 'Appendix 1 - Team Data'!$B$12:$B$112,0),4)</f>
        <v>60</v>
      </c>
      <c r="I8620" s="25">
        <f>INDEX('Appendix 1 - Team Data'!$B$12:$R$112, MATCH(D8620, 'Appendix 1 - Team Data'!$B$12:$B$112,0),4)</f>
        <v>40</v>
      </c>
      <c r="J8620" s="25">
        <f t="shared" si="135"/>
        <v>1</v>
      </c>
    </row>
    <row r="8621" spans="2:10">
      <c r="B8621" s="3">
        <v>41432</v>
      </c>
      <c r="C8621" s="10" t="s">
        <v>32</v>
      </c>
      <c r="D8621" s="10" t="s">
        <v>222</v>
      </c>
      <c r="E8621" s="25">
        <v>0</v>
      </c>
      <c r="F8621" s="25">
        <v>1</v>
      </c>
      <c r="G8621" s="10" t="s">
        <v>289</v>
      </c>
      <c r="H8621" s="25">
        <f>INDEX('Appendix 1 - Team Data'!$B$12:$R$112, MATCH(C8621, 'Appendix 1 - Team Data'!$B$12:$B$112,0),4)</f>
        <v>80</v>
      </c>
      <c r="I8621" s="25">
        <f>INDEX('Appendix 1 - Team Data'!$B$12:$R$112, MATCH(D8621, 'Appendix 1 - Team Data'!$B$12:$B$112,0),4)</f>
        <v>60</v>
      </c>
      <c r="J8621" s="25">
        <f t="shared" si="135"/>
        <v>1</v>
      </c>
    </row>
    <row r="8622" spans="2:10">
      <c r="B8622" s="3">
        <v>41432</v>
      </c>
      <c r="C8622" s="10" t="s">
        <v>244</v>
      </c>
      <c r="D8622" s="10" t="s">
        <v>261</v>
      </c>
      <c r="E8622" s="25">
        <v>1</v>
      </c>
      <c r="F8622" s="25">
        <v>0</v>
      </c>
      <c r="G8622" s="10" t="s">
        <v>289</v>
      </c>
      <c r="H8622" s="25">
        <f>INDEX('Appendix 1 - Team Data'!$B$12:$R$112, MATCH(C8622, 'Appendix 1 - Team Data'!$B$12:$B$112,0),4)</f>
        <v>30</v>
      </c>
      <c r="I8622" s="25">
        <f>INDEX('Appendix 1 - Team Data'!$B$12:$R$112, MATCH(D8622, 'Appendix 1 - Team Data'!$B$12:$B$112,0),4)</f>
        <v>10</v>
      </c>
      <c r="J8622" s="25">
        <f t="shared" si="135"/>
        <v>1</v>
      </c>
    </row>
    <row r="8623" spans="2:10">
      <c r="B8623" s="3">
        <v>41432</v>
      </c>
      <c r="C8623" s="10" t="s">
        <v>215</v>
      </c>
      <c r="D8623" s="10" t="s">
        <v>213</v>
      </c>
      <c r="E8623" s="25">
        <v>1</v>
      </c>
      <c r="F8623" s="25">
        <v>2</v>
      </c>
      <c r="G8623" s="10" t="s">
        <v>289</v>
      </c>
      <c r="H8623" s="25">
        <f>INDEX('Appendix 1 - Team Data'!$B$12:$R$112, MATCH(C8623, 'Appendix 1 - Team Data'!$B$12:$B$112,0),4)</f>
        <v>70</v>
      </c>
      <c r="I8623" s="25">
        <f>INDEX('Appendix 1 - Team Data'!$B$12:$R$112, MATCH(D8623, 'Appendix 1 - Team Data'!$B$12:$B$112,0),4)</f>
        <v>80</v>
      </c>
      <c r="J8623" s="25">
        <f t="shared" si="135"/>
        <v>1</v>
      </c>
    </row>
    <row r="8624" spans="2:10">
      <c r="B8624" s="3">
        <v>41432</v>
      </c>
      <c r="C8624" s="10" t="s">
        <v>27</v>
      </c>
      <c r="D8624" s="10" t="s">
        <v>218</v>
      </c>
      <c r="E8624" s="25">
        <v>1</v>
      </c>
      <c r="F8624" s="25">
        <v>0</v>
      </c>
      <c r="G8624" s="10" t="s">
        <v>289</v>
      </c>
      <c r="H8624" s="25">
        <f>INDEX('Appendix 1 - Team Data'!$B$12:$R$112, MATCH(C8624, 'Appendix 1 - Team Data'!$B$12:$B$112,0),4)</f>
        <v>80</v>
      </c>
      <c r="I8624" s="25">
        <f>INDEX('Appendix 1 - Team Data'!$B$12:$R$112, MATCH(D8624, 'Appendix 1 - Team Data'!$B$12:$B$112,0),4)</f>
        <v>70</v>
      </c>
      <c r="J8624" s="25">
        <f t="shared" si="135"/>
        <v>1</v>
      </c>
    </row>
    <row r="8625" spans="2:10">
      <c r="B8625" s="3">
        <v>41432</v>
      </c>
      <c r="C8625" s="10" t="s">
        <v>20</v>
      </c>
      <c r="D8625" s="10" t="s">
        <v>15</v>
      </c>
      <c r="E8625" s="25">
        <v>1</v>
      </c>
      <c r="F8625" s="25">
        <v>0</v>
      </c>
      <c r="G8625" s="10" t="s">
        <v>289</v>
      </c>
      <c r="H8625" s="25">
        <f>INDEX('Appendix 1 - Team Data'!$B$12:$R$112, MATCH(C8625, 'Appendix 1 - Team Data'!$B$12:$B$112,0),4)</f>
        <v>90</v>
      </c>
      <c r="I8625" s="25">
        <f>INDEX('Appendix 1 - Team Data'!$B$12:$R$112, MATCH(D8625, 'Appendix 1 - Team Data'!$B$12:$B$112,0),4)</f>
        <v>50</v>
      </c>
      <c r="J8625" s="25">
        <f t="shared" si="135"/>
        <v>1</v>
      </c>
    </row>
    <row r="8626" spans="2:10">
      <c r="B8626" s="3">
        <v>41433</v>
      </c>
      <c r="C8626" s="10" t="s">
        <v>262</v>
      </c>
      <c r="D8626" s="10" t="s">
        <v>21</v>
      </c>
      <c r="E8626" s="25">
        <v>1</v>
      </c>
      <c r="F8626" s="25">
        <v>2</v>
      </c>
      <c r="G8626" s="10" t="s">
        <v>288</v>
      </c>
      <c r="H8626" s="25">
        <f>INDEX('Appendix 1 - Team Data'!$B$12:$R$112, MATCH(C8626, 'Appendix 1 - Team Data'!$B$12:$B$112,0),4)</f>
        <v>10</v>
      </c>
      <c r="I8626" s="25">
        <f>INDEX('Appendix 1 - Team Data'!$B$12:$R$112, MATCH(D8626, 'Appendix 1 - Team Data'!$B$12:$B$112,0),4)</f>
        <v>90</v>
      </c>
      <c r="J8626" s="25">
        <f t="shared" si="135"/>
        <v>1</v>
      </c>
    </row>
    <row r="8627" spans="2:10">
      <c r="B8627" s="3">
        <v>41435</v>
      </c>
      <c r="C8627" s="10" t="s">
        <v>32</v>
      </c>
      <c r="D8627" s="10" t="s">
        <v>20</v>
      </c>
      <c r="E8627" s="25">
        <v>0</v>
      </c>
      <c r="F8627" s="25">
        <v>1</v>
      </c>
      <c r="G8627" s="10" t="s">
        <v>288</v>
      </c>
      <c r="H8627" s="25">
        <f>INDEX('Appendix 1 - Team Data'!$B$12:$R$112, MATCH(C8627, 'Appendix 1 - Team Data'!$B$12:$B$112,0),4)</f>
        <v>80</v>
      </c>
      <c r="I8627" s="25">
        <f>INDEX('Appendix 1 - Team Data'!$B$12:$R$112, MATCH(D8627, 'Appendix 1 - Team Data'!$B$12:$B$112,0),4)</f>
        <v>90</v>
      </c>
      <c r="J8627" s="25">
        <f t="shared" si="135"/>
        <v>1</v>
      </c>
    </row>
    <row r="8628" spans="2:10">
      <c r="B8628" s="3">
        <v>41436</v>
      </c>
      <c r="C8628" s="10" t="s">
        <v>245</v>
      </c>
      <c r="D8628" s="10" t="s">
        <v>53</v>
      </c>
      <c r="E8628" s="25">
        <v>0</v>
      </c>
      <c r="F8628" s="25">
        <v>1</v>
      </c>
      <c r="G8628" s="10" t="s">
        <v>289</v>
      </c>
      <c r="H8628" s="25">
        <f>INDEX('Appendix 1 - Team Data'!$B$12:$R$112, MATCH(C8628, 'Appendix 1 - Team Data'!$B$12:$B$112,0),4)</f>
        <v>30</v>
      </c>
      <c r="I8628" s="25">
        <f>INDEX('Appendix 1 - Team Data'!$B$12:$R$112, MATCH(D8628, 'Appendix 1 - Team Data'!$B$12:$B$112,0),4)</f>
        <v>50</v>
      </c>
      <c r="J8628" s="25">
        <f t="shared" si="135"/>
        <v>1</v>
      </c>
    </row>
    <row r="8629" spans="2:10">
      <c r="B8629" s="3">
        <v>41436</v>
      </c>
      <c r="C8629" s="10" t="s">
        <v>43</v>
      </c>
      <c r="D8629" s="10" t="s">
        <v>240</v>
      </c>
      <c r="E8629" s="25">
        <v>1</v>
      </c>
      <c r="F8629" s="25">
        <v>0</v>
      </c>
      <c r="G8629" s="10" t="s">
        <v>289</v>
      </c>
      <c r="H8629" s="25">
        <f>INDEX('Appendix 1 - Team Data'!$B$12:$R$112, MATCH(C8629, 'Appendix 1 - Team Data'!$B$12:$B$112,0),4)</f>
        <v>70</v>
      </c>
      <c r="I8629" s="25">
        <f>INDEX('Appendix 1 - Team Data'!$B$12:$R$112, MATCH(D8629, 'Appendix 1 - Team Data'!$B$12:$B$112,0),4)</f>
        <v>30</v>
      </c>
      <c r="J8629" s="25">
        <f t="shared" si="135"/>
        <v>1</v>
      </c>
    </row>
    <row r="8630" spans="2:10">
      <c r="B8630" s="3">
        <v>41436</v>
      </c>
      <c r="C8630" s="10" t="s">
        <v>220</v>
      </c>
      <c r="D8630" s="10" t="s">
        <v>18</v>
      </c>
      <c r="E8630" s="25">
        <v>0</v>
      </c>
      <c r="F8630" s="25">
        <v>1</v>
      </c>
      <c r="G8630" s="10" t="s">
        <v>289</v>
      </c>
      <c r="H8630" s="25">
        <f>INDEX('Appendix 1 - Team Data'!$B$12:$R$112, MATCH(C8630, 'Appendix 1 - Team Data'!$B$12:$B$112,0),4)</f>
        <v>60</v>
      </c>
      <c r="I8630" s="25">
        <f>INDEX('Appendix 1 - Team Data'!$B$12:$R$112, MATCH(D8630, 'Appendix 1 - Team Data'!$B$12:$B$112,0),4)</f>
        <v>80</v>
      </c>
      <c r="J8630" s="25">
        <f t="shared" si="135"/>
        <v>1</v>
      </c>
    </row>
    <row r="8631" spans="2:10">
      <c r="B8631" s="3">
        <v>41437</v>
      </c>
      <c r="C8631" s="10" t="s">
        <v>234</v>
      </c>
      <c r="D8631" s="10" t="s">
        <v>243</v>
      </c>
      <c r="E8631" s="25">
        <v>2</v>
      </c>
      <c r="F8631" s="25">
        <v>1</v>
      </c>
      <c r="G8631" s="10" t="s">
        <v>288</v>
      </c>
      <c r="H8631" s="25">
        <f>INDEX('Appendix 1 - Team Data'!$B$12:$R$112, MATCH(C8631, 'Appendix 1 - Team Data'!$B$12:$B$112,0),4)</f>
        <v>40</v>
      </c>
      <c r="I8631" s="25">
        <f>INDEX('Appendix 1 - Team Data'!$B$12:$R$112, MATCH(D8631, 'Appendix 1 - Team Data'!$B$12:$B$112,0),4)</f>
        <v>30</v>
      </c>
      <c r="J8631" s="25">
        <f t="shared" si="135"/>
        <v>1</v>
      </c>
    </row>
    <row r="8632" spans="2:10">
      <c r="B8632" s="3">
        <v>41441</v>
      </c>
      <c r="C8632" s="10" t="s">
        <v>41</v>
      </c>
      <c r="D8632" s="10" t="s">
        <v>211</v>
      </c>
      <c r="E8632" s="25">
        <v>1</v>
      </c>
      <c r="F8632" s="25">
        <v>2</v>
      </c>
      <c r="G8632" s="10" t="s">
        <v>295</v>
      </c>
      <c r="H8632" s="25">
        <f>INDEX('Appendix 1 - Team Data'!$B$12:$R$112, MATCH(C8632, 'Appendix 1 - Team Data'!$B$12:$B$112,0),4)</f>
        <v>80</v>
      </c>
      <c r="I8632" s="25">
        <f>INDEX('Appendix 1 - Team Data'!$B$12:$R$112, MATCH(D8632, 'Appendix 1 - Team Data'!$B$12:$B$112,0),4)</f>
        <v>90</v>
      </c>
      <c r="J8632" s="25">
        <f t="shared" si="135"/>
        <v>1</v>
      </c>
    </row>
    <row r="8633" spans="2:10">
      <c r="B8633" s="3">
        <v>41441</v>
      </c>
      <c r="C8633" s="10" t="s">
        <v>21</v>
      </c>
      <c r="D8633" s="10" t="s">
        <v>18</v>
      </c>
      <c r="E8633" s="25">
        <v>2</v>
      </c>
      <c r="F8633" s="25">
        <v>1</v>
      </c>
      <c r="G8633" s="10" t="s">
        <v>295</v>
      </c>
      <c r="H8633" s="25">
        <f>INDEX('Appendix 1 - Team Data'!$B$12:$R$112, MATCH(C8633, 'Appendix 1 - Team Data'!$B$12:$B$112,0),4)</f>
        <v>90</v>
      </c>
      <c r="I8633" s="25">
        <f>INDEX('Appendix 1 - Team Data'!$B$12:$R$112, MATCH(D8633, 'Appendix 1 - Team Data'!$B$12:$B$112,0),4)</f>
        <v>80</v>
      </c>
      <c r="J8633" s="25">
        <f t="shared" si="135"/>
        <v>1</v>
      </c>
    </row>
    <row r="8634" spans="2:10">
      <c r="B8634" s="3">
        <v>41443</v>
      </c>
      <c r="C8634" s="10" t="s">
        <v>26</v>
      </c>
      <c r="D8634" s="10" t="s">
        <v>245</v>
      </c>
      <c r="E8634" s="25">
        <v>1</v>
      </c>
      <c r="F8634" s="25">
        <v>0</v>
      </c>
      <c r="G8634" s="10" t="s">
        <v>289</v>
      </c>
      <c r="H8634" s="25">
        <f>INDEX('Appendix 1 - Team Data'!$B$12:$R$112, MATCH(C8634, 'Appendix 1 - Team Data'!$B$12:$B$112,0),4)</f>
        <v>60</v>
      </c>
      <c r="I8634" s="25">
        <f>INDEX('Appendix 1 - Team Data'!$B$12:$R$112, MATCH(D8634, 'Appendix 1 - Team Data'!$B$12:$B$112,0),4)</f>
        <v>30</v>
      </c>
      <c r="J8634" s="25">
        <f t="shared" si="135"/>
        <v>1</v>
      </c>
    </row>
    <row r="8635" spans="2:10">
      <c r="B8635" s="3">
        <v>41443</v>
      </c>
      <c r="C8635" s="10" t="s">
        <v>268</v>
      </c>
      <c r="D8635" s="10" t="s">
        <v>253</v>
      </c>
      <c r="E8635" s="25">
        <v>1</v>
      </c>
      <c r="F8635" s="25">
        <v>0</v>
      </c>
      <c r="G8635" s="10" t="s">
        <v>289</v>
      </c>
      <c r="H8635" s="25">
        <f>INDEX('Appendix 1 - Team Data'!$B$12:$R$112, MATCH(C8635, 'Appendix 1 - Team Data'!$B$12:$B$112,0),4)</f>
        <v>10</v>
      </c>
      <c r="I8635" s="25">
        <f>INDEX('Appendix 1 - Team Data'!$B$12:$R$112, MATCH(D8635, 'Appendix 1 - Team Data'!$B$12:$B$112,0),4)</f>
        <v>20</v>
      </c>
      <c r="J8635" s="25">
        <f t="shared" si="135"/>
        <v>1</v>
      </c>
    </row>
    <row r="8636" spans="2:10">
      <c r="B8636" s="3">
        <v>41443</v>
      </c>
      <c r="C8636" s="10" t="s">
        <v>43</v>
      </c>
      <c r="D8636" s="10" t="s">
        <v>23</v>
      </c>
      <c r="E8636" s="25">
        <v>0</v>
      </c>
      <c r="F8636" s="25">
        <v>1</v>
      </c>
      <c r="G8636" s="10" t="s">
        <v>289</v>
      </c>
      <c r="H8636" s="25">
        <f>INDEX('Appendix 1 - Team Data'!$B$12:$R$112, MATCH(C8636, 'Appendix 1 - Team Data'!$B$12:$B$112,0),4)</f>
        <v>70</v>
      </c>
      <c r="I8636" s="25">
        <f>INDEX('Appendix 1 - Team Data'!$B$12:$R$112, MATCH(D8636, 'Appendix 1 - Team Data'!$B$12:$B$112,0),4)</f>
        <v>70</v>
      </c>
      <c r="J8636" s="25">
        <f t="shared" si="135"/>
        <v>1</v>
      </c>
    </row>
    <row r="8637" spans="2:10">
      <c r="B8637" s="3">
        <v>41444</v>
      </c>
      <c r="C8637" s="10" t="s">
        <v>211</v>
      </c>
      <c r="D8637" s="10" t="s">
        <v>53</v>
      </c>
      <c r="E8637" s="25">
        <v>4</v>
      </c>
      <c r="F8637" s="25">
        <v>3</v>
      </c>
      <c r="G8637" s="10" t="s">
        <v>295</v>
      </c>
      <c r="H8637" s="25">
        <f>INDEX('Appendix 1 - Team Data'!$B$12:$R$112, MATCH(C8637, 'Appendix 1 - Team Data'!$B$12:$B$112,0),4)</f>
        <v>90</v>
      </c>
      <c r="I8637" s="25">
        <f>INDEX('Appendix 1 - Team Data'!$B$12:$R$112, MATCH(D8637, 'Appendix 1 - Team Data'!$B$12:$B$112,0),4)</f>
        <v>50</v>
      </c>
      <c r="J8637" s="25">
        <f t="shared" si="135"/>
        <v>1</v>
      </c>
    </row>
    <row r="8638" spans="2:10">
      <c r="B8638" s="3">
        <v>41445</v>
      </c>
      <c r="C8638" s="10" t="s">
        <v>33</v>
      </c>
      <c r="D8638" s="10" t="s">
        <v>18</v>
      </c>
      <c r="E8638" s="25">
        <v>1</v>
      </c>
      <c r="F8638" s="25">
        <v>2</v>
      </c>
      <c r="G8638" s="10" t="s">
        <v>295</v>
      </c>
      <c r="H8638" s="25">
        <f>INDEX('Appendix 1 - Team Data'!$B$12:$R$112, MATCH(C8638, 'Appendix 1 - Team Data'!$B$12:$B$112,0),4)</f>
        <v>50</v>
      </c>
      <c r="I8638" s="25">
        <f>INDEX('Appendix 1 - Team Data'!$B$12:$R$112, MATCH(D8638, 'Appendix 1 - Team Data'!$B$12:$B$112,0),4)</f>
        <v>80</v>
      </c>
      <c r="J8638" s="25">
        <f t="shared" si="135"/>
        <v>1</v>
      </c>
    </row>
    <row r="8639" spans="2:10">
      <c r="B8639" s="3">
        <v>41447</v>
      </c>
      <c r="C8639" s="10" t="s">
        <v>53</v>
      </c>
      <c r="D8639" s="10" t="s">
        <v>41</v>
      </c>
      <c r="E8639" s="25">
        <v>1</v>
      </c>
      <c r="F8639" s="25">
        <v>2</v>
      </c>
      <c r="G8639" s="10" t="s">
        <v>295</v>
      </c>
      <c r="H8639" s="25">
        <f>INDEX('Appendix 1 - Team Data'!$B$12:$R$112, MATCH(C8639, 'Appendix 1 - Team Data'!$B$12:$B$112,0),4)</f>
        <v>50</v>
      </c>
      <c r="I8639" s="25">
        <f>INDEX('Appendix 1 - Team Data'!$B$12:$R$112, MATCH(D8639, 'Appendix 1 - Team Data'!$B$12:$B$112,0),4)</f>
        <v>80</v>
      </c>
      <c r="J8639" s="25">
        <f t="shared" si="135"/>
        <v>1</v>
      </c>
    </row>
    <row r="8640" spans="2:10">
      <c r="B8640" s="3">
        <v>41451</v>
      </c>
      <c r="C8640" s="10" t="s">
        <v>35</v>
      </c>
      <c r="D8640" s="10" t="s">
        <v>18</v>
      </c>
      <c r="E8640" s="25">
        <v>2</v>
      </c>
      <c r="F8640" s="25">
        <v>1</v>
      </c>
      <c r="G8640" s="10" t="s">
        <v>295</v>
      </c>
      <c r="H8640" s="25">
        <f>INDEX('Appendix 1 - Team Data'!$B$12:$R$112, MATCH(C8640, 'Appendix 1 - Team Data'!$B$12:$B$112,0),4)</f>
        <v>90</v>
      </c>
      <c r="I8640" s="25">
        <f>INDEX('Appendix 1 - Team Data'!$B$12:$R$112, MATCH(D8640, 'Appendix 1 - Team Data'!$B$12:$B$112,0),4)</f>
        <v>80</v>
      </c>
      <c r="J8640" s="25">
        <f t="shared" si="135"/>
        <v>1</v>
      </c>
    </row>
    <row r="8641" spans="2:10">
      <c r="B8641" s="3">
        <v>41454</v>
      </c>
      <c r="C8641" s="10" t="s">
        <v>265</v>
      </c>
      <c r="D8641" s="10" t="s">
        <v>238</v>
      </c>
      <c r="E8641" s="25">
        <v>2</v>
      </c>
      <c r="F8641" s="25">
        <v>1</v>
      </c>
      <c r="G8641" s="10" t="s">
        <v>288</v>
      </c>
      <c r="H8641" s="25">
        <f>INDEX('Appendix 1 - Team Data'!$B$12:$R$112, MATCH(C8641, 'Appendix 1 - Team Data'!$B$12:$B$112,0),4)</f>
        <v>10</v>
      </c>
      <c r="I8641" s="25">
        <f>INDEX('Appendix 1 - Team Data'!$B$12:$R$112, MATCH(D8641, 'Appendix 1 - Team Data'!$B$12:$B$112,0),4)</f>
        <v>40</v>
      </c>
      <c r="J8641" s="25">
        <f t="shared" si="135"/>
        <v>1</v>
      </c>
    </row>
    <row r="8642" spans="2:10">
      <c r="B8642" s="3">
        <v>41462</v>
      </c>
      <c r="C8642" s="10" t="s">
        <v>255</v>
      </c>
      <c r="D8642" s="10" t="s">
        <v>277</v>
      </c>
      <c r="E8642" s="25">
        <v>0</v>
      </c>
      <c r="F8642" s="25">
        <v>1</v>
      </c>
      <c r="G8642" s="10" t="s">
        <v>302</v>
      </c>
      <c r="H8642" s="25">
        <f>INDEX('Appendix 1 - Team Data'!$B$12:$R$112, MATCH(C8642, 'Appendix 1 - Team Data'!$B$12:$B$112,0),4)</f>
        <v>20</v>
      </c>
      <c r="I8642" s="25">
        <f>INDEX('Appendix 1 - Team Data'!$B$12:$R$112, MATCH(D8642, 'Appendix 1 - Team Data'!$B$12:$B$112,0),4)</f>
        <v>0</v>
      </c>
      <c r="J8642" s="25">
        <f t="shared" si="135"/>
        <v>1</v>
      </c>
    </row>
    <row r="8643" spans="2:10">
      <c r="B8643" s="3">
        <v>41462</v>
      </c>
      <c r="C8643" s="10" t="s">
        <v>41</v>
      </c>
      <c r="D8643" s="10" t="s">
        <v>46</v>
      </c>
      <c r="E8643" s="25">
        <v>1</v>
      </c>
      <c r="F8643" s="25">
        <v>2</v>
      </c>
      <c r="G8643" s="10" t="s">
        <v>302</v>
      </c>
      <c r="H8643" s="25">
        <f>INDEX('Appendix 1 - Team Data'!$B$12:$R$112, MATCH(C8643, 'Appendix 1 - Team Data'!$B$12:$B$112,0),4)</f>
        <v>80</v>
      </c>
      <c r="I8643" s="25">
        <f>INDEX('Appendix 1 - Team Data'!$B$12:$R$112, MATCH(D8643, 'Appendix 1 - Team Data'!$B$12:$B$112,0),4)</f>
        <v>50</v>
      </c>
      <c r="J8643" s="25">
        <f t="shared" si="135"/>
        <v>1</v>
      </c>
    </row>
    <row r="8644" spans="2:10">
      <c r="B8644" s="3">
        <v>41466</v>
      </c>
      <c r="C8644" s="10" t="s">
        <v>46</v>
      </c>
      <c r="D8644" s="10" t="s">
        <v>277</v>
      </c>
      <c r="E8644" s="25">
        <v>1</v>
      </c>
      <c r="F8644" s="25">
        <v>0</v>
      </c>
      <c r="G8644" s="10" t="s">
        <v>302</v>
      </c>
      <c r="H8644" s="25">
        <f>INDEX('Appendix 1 - Team Data'!$B$12:$R$112, MATCH(C8644, 'Appendix 1 - Team Data'!$B$12:$B$112,0),4)</f>
        <v>50</v>
      </c>
      <c r="I8644" s="25">
        <f>INDEX('Appendix 1 - Team Data'!$B$12:$R$112, MATCH(D8644, 'Appendix 1 - Team Data'!$B$12:$B$112,0),4)</f>
        <v>0</v>
      </c>
      <c r="J8644" s="25">
        <f t="shared" si="135"/>
        <v>1</v>
      </c>
    </row>
    <row r="8645" spans="2:10">
      <c r="B8645" s="3">
        <v>41467</v>
      </c>
      <c r="C8645" s="10" t="s">
        <v>237</v>
      </c>
      <c r="D8645" s="10" t="s">
        <v>271</v>
      </c>
      <c r="E8645" s="25">
        <v>1</v>
      </c>
      <c r="F8645" s="25">
        <v>0</v>
      </c>
      <c r="G8645" s="10" t="s">
        <v>302</v>
      </c>
      <c r="H8645" s="25">
        <f>INDEX('Appendix 1 - Team Data'!$B$12:$R$112, MATCH(C8645, 'Appendix 1 - Team Data'!$B$12:$B$112,0),4)</f>
        <v>40</v>
      </c>
      <c r="I8645" s="25">
        <f>INDEX('Appendix 1 - Team Data'!$B$12:$R$112, MATCH(D8645, 'Appendix 1 - Team Data'!$B$12:$B$112,0),4)</f>
        <v>0</v>
      </c>
      <c r="J8645" s="25">
        <f t="shared" si="135"/>
        <v>1</v>
      </c>
    </row>
    <row r="8646" spans="2:10">
      <c r="B8646" s="3">
        <v>41470</v>
      </c>
      <c r="C8646" s="10" t="s">
        <v>271</v>
      </c>
      <c r="D8646" s="10" t="s">
        <v>262</v>
      </c>
      <c r="E8646" s="25">
        <v>1</v>
      </c>
      <c r="F8646" s="25">
        <v>0</v>
      </c>
      <c r="G8646" s="10" t="s">
        <v>302</v>
      </c>
      <c r="H8646" s="25">
        <f>INDEX('Appendix 1 - Team Data'!$B$12:$R$112, MATCH(C8646, 'Appendix 1 - Team Data'!$B$12:$B$112,0),4)</f>
        <v>0</v>
      </c>
      <c r="I8646" s="25">
        <f>INDEX('Appendix 1 - Team Data'!$B$12:$R$112, MATCH(D8646, 'Appendix 1 - Team Data'!$B$12:$B$112,0),4)</f>
        <v>10</v>
      </c>
      <c r="J8646" s="25">
        <f t="shared" si="135"/>
        <v>1</v>
      </c>
    </row>
    <row r="8647" spans="2:10">
      <c r="B8647" s="3">
        <v>41476</v>
      </c>
      <c r="C8647" s="10" t="s">
        <v>237</v>
      </c>
      <c r="D8647" s="10" t="s">
        <v>37</v>
      </c>
      <c r="E8647" s="25">
        <v>1</v>
      </c>
      <c r="F8647" s="25">
        <v>0</v>
      </c>
      <c r="G8647" s="10" t="s">
        <v>302</v>
      </c>
      <c r="H8647" s="25">
        <f>INDEX('Appendix 1 - Team Data'!$B$12:$R$112, MATCH(C8647, 'Appendix 1 - Team Data'!$B$12:$B$112,0),4)</f>
        <v>40</v>
      </c>
      <c r="I8647" s="25">
        <f>INDEX('Appendix 1 - Team Data'!$B$12:$R$112, MATCH(D8647, 'Appendix 1 - Team Data'!$B$12:$B$112,0),4)</f>
        <v>60</v>
      </c>
      <c r="J8647" s="25">
        <f t="shared" si="135"/>
        <v>1</v>
      </c>
    </row>
    <row r="8648" spans="2:10">
      <c r="B8648" s="3">
        <v>41479</v>
      </c>
      <c r="C8648" s="10" t="s">
        <v>46</v>
      </c>
      <c r="D8648" s="10" t="s">
        <v>41</v>
      </c>
      <c r="E8648" s="25">
        <v>2</v>
      </c>
      <c r="F8648" s="25">
        <v>1</v>
      </c>
      <c r="G8648" s="10" t="s">
        <v>302</v>
      </c>
      <c r="H8648" s="25">
        <f>INDEX('Appendix 1 - Team Data'!$B$12:$R$112, MATCH(C8648, 'Appendix 1 - Team Data'!$B$12:$B$112,0),4)</f>
        <v>50</v>
      </c>
      <c r="I8648" s="25">
        <f>INDEX('Appendix 1 - Team Data'!$B$12:$R$112, MATCH(D8648, 'Appendix 1 - Team Data'!$B$12:$B$112,0),4)</f>
        <v>80</v>
      </c>
      <c r="J8648" s="25">
        <f t="shared" si="135"/>
        <v>1</v>
      </c>
    </row>
    <row r="8649" spans="2:10">
      <c r="B8649" s="3">
        <v>41480</v>
      </c>
      <c r="C8649" s="10" t="s">
        <v>53</v>
      </c>
      <c r="D8649" s="10" t="s">
        <v>26</v>
      </c>
      <c r="E8649" s="25">
        <v>3</v>
      </c>
      <c r="F8649" s="25">
        <v>2</v>
      </c>
      <c r="G8649" s="10" t="s">
        <v>327</v>
      </c>
      <c r="H8649" s="25">
        <f>INDEX('Appendix 1 - Team Data'!$B$12:$R$112, MATCH(C8649, 'Appendix 1 - Team Data'!$B$12:$B$112,0),4)</f>
        <v>50</v>
      </c>
      <c r="I8649" s="25">
        <f>INDEX('Appendix 1 - Team Data'!$B$12:$R$112, MATCH(D8649, 'Appendix 1 - Team Data'!$B$12:$B$112,0),4)</f>
        <v>60</v>
      </c>
      <c r="J8649" s="25">
        <f t="shared" si="135"/>
        <v>1</v>
      </c>
    </row>
    <row r="8650" spans="2:10">
      <c r="B8650" s="3">
        <v>41483</v>
      </c>
      <c r="C8650" s="10" t="s">
        <v>26</v>
      </c>
      <c r="D8650" s="10" t="s">
        <v>248</v>
      </c>
      <c r="E8650" s="25">
        <v>3</v>
      </c>
      <c r="F8650" s="25">
        <v>4</v>
      </c>
      <c r="G8650" s="10" t="s">
        <v>327</v>
      </c>
      <c r="H8650" s="25">
        <f>INDEX('Appendix 1 - Team Data'!$B$12:$R$112, MATCH(C8650, 'Appendix 1 - Team Data'!$B$12:$B$112,0),4)</f>
        <v>60</v>
      </c>
      <c r="I8650" s="25">
        <f>INDEX('Appendix 1 - Team Data'!$B$12:$R$112, MATCH(D8650, 'Appendix 1 - Team Data'!$B$12:$B$112,0),4)</f>
        <v>30</v>
      </c>
      <c r="J8650" s="25">
        <f t="shared" si="135"/>
        <v>1</v>
      </c>
    </row>
    <row r="8651" spans="2:10">
      <c r="B8651" s="3">
        <v>41483</v>
      </c>
      <c r="C8651" s="10" t="s">
        <v>266</v>
      </c>
      <c r="D8651" s="10" t="s">
        <v>257</v>
      </c>
      <c r="E8651" s="25">
        <v>1</v>
      </c>
      <c r="F8651" s="25">
        <v>0</v>
      </c>
      <c r="G8651" s="10" t="s">
        <v>317</v>
      </c>
      <c r="H8651" s="25">
        <f>INDEX('Appendix 1 - Team Data'!$B$12:$R$112, MATCH(C8651, 'Appendix 1 - Team Data'!$B$12:$B$112,0),4)</f>
        <v>10</v>
      </c>
      <c r="I8651" s="25">
        <f>INDEX('Appendix 1 - Team Data'!$B$12:$R$112, MATCH(D8651, 'Appendix 1 - Team Data'!$B$12:$B$112,0),4)</f>
        <v>20</v>
      </c>
      <c r="J8651" s="25">
        <f t="shared" si="135"/>
        <v>1</v>
      </c>
    </row>
    <row r="8652" spans="2:10">
      <c r="B8652" s="3">
        <v>41483</v>
      </c>
      <c r="C8652" s="10" t="s">
        <v>43</v>
      </c>
      <c r="D8652" s="10" t="s">
        <v>53</v>
      </c>
      <c r="E8652" s="25">
        <v>1</v>
      </c>
      <c r="F8652" s="25">
        <v>2</v>
      </c>
      <c r="G8652" s="10" t="s">
        <v>327</v>
      </c>
      <c r="H8652" s="25">
        <f>INDEX('Appendix 1 - Team Data'!$B$12:$R$112, MATCH(C8652, 'Appendix 1 - Team Data'!$B$12:$B$112,0),4)</f>
        <v>70</v>
      </c>
      <c r="I8652" s="25">
        <f>INDEX('Appendix 1 - Team Data'!$B$12:$R$112, MATCH(D8652, 'Appendix 1 - Team Data'!$B$12:$B$112,0),4)</f>
        <v>50</v>
      </c>
      <c r="J8652" s="25">
        <f t="shared" si="135"/>
        <v>1</v>
      </c>
    </row>
    <row r="8653" spans="2:10">
      <c r="B8653" s="3">
        <v>41495</v>
      </c>
      <c r="C8653" s="10" t="s">
        <v>268</v>
      </c>
      <c r="D8653" s="10" t="s">
        <v>265</v>
      </c>
      <c r="E8653" s="25">
        <v>2</v>
      </c>
      <c r="F8653" s="25">
        <v>1</v>
      </c>
      <c r="G8653" s="10" t="s">
        <v>288</v>
      </c>
      <c r="H8653" s="25">
        <f>INDEX('Appendix 1 - Team Data'!$B$12:$R$112, MATCH(C8653, 'Appendix 1 - Team Data'!$B$12:$B$112,0),4)</f>
        <v>10</v>
      </c>
      <c r="I8653" s="25">
        <f>INDEX('Appendix 1 - Team Data'!$B$12:$R$112, MATCH(D8653, 'Appendix 1 - Team Data'!$B$12:$B$112,0),4)</f>
        <v>10</v>
      </c>
      <c r="J8653" s="25">
        <f t="shared" si="135"/>
        <v>1</v>
      </c>
    </row>
    <row r="8654" spans="2:10">
      <c r="B8654" s="3">
        <v>41500</v>
      </c>
      <c r="C8654" s="10" t="s">
        <v>52</v>
      </c>
      <c r="D8654" s="10" t="s">
        <v>38</v>
      </c>
      <c r="E8654" s="25">
        <v>1</v>
      </c>
      <c r="F8654" s="25">
        <v>0</v>
      </c>
      <c r="G8654" s="10" t="s">
        <v>288</v>
      </c>
      <c r="H8654" s="25">
        <f>INDEX('Appendix 1 - Team Data'!$B$12:$R$112, MATCH(C8654, 'Appendix 1 - Team Data'!$B$12:$B$112,0),4)</f>
        <v>90</v>
      </c>
      <c r="I8654" s="25">
        <f>INDEX('Appendix 1 - Team Data'!$B$12:$R$112, MATCH(D8654, 'Appendix 1 - Team Data'!$B$12:$B$112,0),4)</f>
        <v>70</v>
      </c>
      <c r="J8654" s="25">
        <f t="shared" si="135"/>
        <v>1</v>
      </c>
    </row>
    <row r="8655" spans="2:10">
      <c r="B8655" s="3">
        <v>41500</v>
      </c>
      <c r="C8655" s="10" t="s">
        <v>48</v>
      </c>
      <c r="D8655" s="10" t="s">
        <v>222</v>
      </c>
      <c r="E8655" s="25">
        <v>3</v>
      </c>
      <c r="F8655" s="25">
        <v>2</v>
      </c>
      <c r="G8655" s="10" t="s">
        <v>288</v>
      </c>
      <c r="H8655" s="25">
        <f>INDEX('Appendix 1 - Team Data'!$B$12:$R$112, MATCH(C8655, 'Appendix 1 - Team Data'!$B$12:$B$112,0),4)</f>
        <v>90</v>
      </c>
      <c r="I8655" s="25">
        <f>INDEX('Appendix 1 - Team Data'!$B$12:$R$112, MATCH(D8655, 'Appendix 1 - Team Data'!$B$12:$B$112,0),4)</f>
        <v>60</v>
      </c>
      <c r="J8655" s="25">
        <f t="shared" si="135"/>
        <v>1</v>
      </c>
    </row>
    <row r="8656" spans="2:10">
      <c r="B8656" s="3">
        <v>41500</v>
      </c>
      <c r="C8656" s="10" t="s">
        <v>211</v>
      </c>
      <c r="D8656" s="10" t="s">
        <v>30</v>
      </c>
      <c r="E8656" s="25">
        <v>1</v>
      </c>
      <c r="F8656" s="25">
        <v>2</v>
      </c>
      <c r="G8656" s="10" t="s">
        <v>288</v>
      </c>
      <c r="H8656" s="25">
        <f>INDEX('Appendix 1 - Team Data'!$B$12:$R$112, MATCH(C8656, 'Appendix 1 - Team Data'!$B$12:$B$112,0),4)</f>
        <v>90</v>
      </c>
      <c r="I8656" s="25">
        <f>INDEX('Appendix 1 - Team Data'!$B$12:$R$112, MATCH(D8656, 'Appendix 1 - Team Data'!$B$12:$B$112,0),4)</f>
        <v>90</v>
      </c>
      <c r="J8656" s="25">
        <f t="shared" si="135"/>
        <v>1</v>
      </c>
    </row>
    <row r="8657" spans="2:10">
      <c r="B8657" s="3">
        <v>41500</v>
      </c>
      <c r="C8657" s="10" t="s">
        <v>22</v>
      </c>
      <c r="D8657" s="10" t="s">
        <v>238</v>
      </c>
      <c r="E8657" s="25">
        <v>1</v>
      </c>
      <c r="F8657" s="25">
        <v>2</v>
      </c>
      <c r="G8657" s="10" t="s">
        <v>288</v>
      </c>
      <c r="H8657" s="25">
        <f>INDEX('Appendix 1 - Team Data'!$B$12:$R$112, MATCH(C8657, 'Appendix 1 - Team Data'!$B$12:$B$112,0),4)</f>
        <v>50</v>
      </c>
      <c r="I8657" s="25">
        <f>INDEX('Appendix 1 - Team Data'!$B$12:$R$112, MATCH(D8657, 'Appendix 1 - Team Data'!$B$12:$B$112,0),4)</f>
        <v>40</v>
      </c>
      <c r="J8657" s="25">
        <f t="shared" si="135"/>
        <v>1</v>
      </c>
    </row>
    <row r="8658" spans="2:10">
      <c r="B8658" s="3">
        <v>41500</v>
      </c>
      <c r="C8658" s="10" t="s">
        <v>229</v>
      </c>
      <c r="D8658" s="10" t="s">
        <v>15</v>
      </c>
      <c r="E8658" s="25">
        <v>1</v>
      </c>
      <c r="F8658" s="25">
        <v>0</v>
      </c>
      <c r="G8658" s="10" t="s">
        <v>289</v>
      </c>
      <c r="H8658" s="25">
        <f>INDEX('Appendix 1 - Team Data'!$B$12:$R$112, MATCH(C8658, 'Appendix 1 - Team Data'!$B$12:$B$112,0),4)</f>
        <v>50</v>
      </c>
      <c r="I8658" s="25">
        <f>INDEX('Appendix 1 - Team Data'!$B$12:$R$112, MATCH(D8658, 'Appendix 1 - Team Data'!$B$12:$B$112,0),4)</f>
        <v>50</v>
      </c>
      <c r="J8658" s="25">
        <f t="shared" si="135"/>
        <v>1</v>
      </c>
    </row>
    <row r="8659" spans="2:10">
      <c r="B8659" s="3">
        <v>41500</v>
      </c>
      <c r="C8659" s="10" t="s">
        <v>50</v>
      </c>
      <c r="D8659" s="10" t="s">
        <v>28</v>
      </c>
      <c r="E8659" s="25">
        <v>3</v>
      </c>
      <c r="F8659" s="25">
        <v>2</v>
      </c>
      <c r="G8659" s="10" t="s">
        <v>288</v>
      </c>
      <c r="H8659" s="25">
        <f>INDEX('Appendix 1 - Team Data'!$B$12:$R$112, MATCH(C8659, 'Appendix 1 - Team Data'!$B$12:$B$112,0),4)</f>
        <v>80</v>
      </c>
      <c r="I8659" s="25">
        <f>INDEX('Appendix 1 - Team Data'!$B$12:$R$112, MATCH(D8659, 'Appendix 1 - Team Data'!$B$12:$B$112,0),4)</f>
        <v>80</v>
      </c>
      <c r="J8659" s="25">
        <f t="shared" si="135"/>
        <v>1</v>
      </c>
    </row>
    <row r="8660" spans="2:10">
      <c r="B8660" s="3">
        <v>41500</v>
      </c>
      <c r="C8660" s="10" t="s">
        <v>36</v>
      </c>
      <c r="D8660" s="10" t="s">
        <v>35</v>
      </c>
      <c r="E8660" s="25">
        <v>1</v>
      </c>
      <c r="F8660" s="25">
        <v>0</v>
      </c>
      <c r="G8660" s="10" t="s">
        <v>288</v>
      </c>
      <c r="H8660" s="25">
        <f>INDEX('Appendix 1 - Team Data'!$B$12:$R$112, MATCH(C8660, 'Appendix 1 - Team Data'!$B$12:$B$112,0),4)</f>
        <v>80</v>
      </c>
      <c r="I8660" s="25">
        <f>INDEX('Appendix 1 - Team Data'!$B$12:$R$112, MATCH(D8660, 'Appendix 1 - Team Data'!$B$12:$B$112,0),4)</f>
        <v>90</v>
      </c>
      <c r="J8660" s="25">
        <f t="shared" si="135"/>
        <v>1</v>
      </c>
    </row>
    <row r="8661" spans="2:10">
      <c r="B8661" s="3">
        <v>41510</v>
      </c>
      <c r="C8661" s="10" t="s">
        <v>260</v>
      </c>
      <c r="D8661" s="10" t="s">
        <v>267</v>
      </c>
      <c r="E8661" s="25">
        <v>0</v>
      </c>
      <c r="F8661" s="25">
        <v>1</v>
      </c>
      <c r="G8661" s="10" t="s">
        <v>317</v>
      </c>
      <c r="H8661" s="25">
        <f>INDEX('Appendix 1 - Team Data'!$B$12:$R$112, MATCH(C8661, 'Appendix 1 - Team Data'!$B$12:$B$112,0),4)</f>
        <v>10</v>
      </c>
      <c r="I8661" s="25">
        <f>INDEX('Appendix 1 - Team Data'!$B$12:$R$112, MATCH(D8661, 'Appendix 1 - Team Data'!$B$12:$B$112,0),4)</f>
        <v>10</v>
      </c>
      <c r="J8661" s="25">
        <f t="shared" ref="J8661:J8724" si="136">ABS(F8661-E8661)</f>
        <v>1</v>
      </c>
    </row>
    <row r="8662" spans="2:10">
      <c r="B8662" s="3">
        <v>41513</v>
      </c>
      <c r="C8662" s="10" t="s">
        <v>265</v>
      </c>
      <c r="D8662" s="10" t="s">
        <v>257</v>
      </c>
      <c r="E8662" s="25">
        <v>1</v>
      </c>
      <c r="F8662" s="25">
        <v>0</v>
      </c>
      <c r="G8662" s="10" t="s">
        <v>288</v>
      </c>
      <c r="H8662" s="25">
        <f>INDEX('Appendix 1 - Team Data'!$B$12:$R$112, MATCH(C8662, 'Appendix 1 - Team Data'!$B$12:$B$112,0),4)</f>
        <v>10</v>
      </c>
      <c r="I8662" s="25">
        <f>INDEX('Appendix 1 - Team Data'!$B$12:$R$112, MATCH(D8662, 'Appendix 1 - Team Data'!$B$12:$B$112,0),4)</f>
        <v>20</v>
      </c>
      <c r="J8662" s="25">
        <f t="shared" si="136"/>
        <v>1</v>
      </c>
    </row>
    <row r="8663" spans="2:10">
      <c r="B8663" s="3">
        <v>41516</v>
      </c>
      <c r="C8663" s="10" t="s">
        <v>265</v>
      </c>
      <c r="D8663" s="10" t="s">
        <v>234</v>
      </c>
      <c r="E8663" s="25">
        <v>1</v>
      </c>
      <c r="F8663" s="25">
        <v>0</v>
      </c>
      <c r="G8663" s="10" t="s">
        <v>288</v>
      </c>
      <c r="H8663" s="25">
        <f>INDEX('Appendix 1 - Team Data'!$B$12:$R$112, MATCH(C8663, 'Appendix 1 - Team Data'!$B$12:$B$112,0),4)</f>
        <v>10</v>
      </c>
      <c r="I8663" s="25">
        <f>INDEX('Appendix 1 - Team Data'!$B$12:$R$112, MATCH(D8663, 'Appendix 1 - Team Data'!$B$12:$B$112,0),4)</f>
        <v>40</v>
      </c>
      <c r="J8663" s="25">
        <f t="shared" si="136"/>
        <v>1</v>
      </c>
    </row>
    <row r="8664" spans="2:10">
      <c r="B8664" s="3">
        <v>41522</v>
      </c>
      <c r="C8664" s="10" t="s">
        <v>16</v>
      </c>
      <c r="D8664" s="10" t="s">
        <v>254</v>
      </c>
      <c r="E8664" s="25">
        <v>0</v>
      </c>
      <c r="F8664" s="25">
        <v>1</v>
      </c>
      <c r="G8664" s="10" t="s">
        <v>344</v>
      </c>
      <c r="H8664" s="25">
        <f>INDEX('Appendix 1 - Team Data'!$B$12:$R$112, MATCH(C8664, 'Appendix 1 - Team Data'!$B$12:$B$112,0),4)</f>
        <v>30</v>
      </c>
      <c r="I8664" s="25">
        <f>INDEX('Appendix 1 - Team Data'!$B$12:$R$112, MATCH(D8664, 'Appendix 1 - Team Data'!$B$12:$B$112,0),4)</f>
        <v>20</v>
      </c>
      <c r="J8664" s="25">
        <f t="shared" si="136"/>
        <v>1</v>
      </c>
    </row>
    <row r="8665" spans="2:10">
      <c r="B8665" s="3">
        <v>41523</v>
      </c>
      <c r="C8665" s="10" t="s">
        <v>52</v>
      </c>
      <c r="D8665" s="10" t="s">
        <v>218</v>
      </c>
      <c r="E8665" s="25">
        <v>1</v>
      </c>
      <c r="F8665" s="25">
        <v>0</v>
      </c>
      <c r="G8665" s="10" t="s">
        <v>289</v>
      </c>
      <c r="H8665" s="25">
        <f>INDEX('Appendix 1 - Team Data'!$B$12:$R$112, MATCH(C8665, 'Appendix 1 - Team Data'!$B$12:$B$112,0),4)</f>
        <v>90</v>
      </c>
      <c r="I8665" s="25">
        <f>INDEX('Appendix 1 - Team Data'!$B$12:$R$112, MATCH(D8665, 'Appendix 1 - Team Data'!$B$12:$B$112,0),4)</f>
        <v>70</v>
      </c>
      <c r="J8665" s="25">
        <f t="shared" si="136"/>
        <v>1</v>
      </c>
    </row>
    <row r="8666" spans="2:10">
      <c r="B8666" s="3">
        <v>41523</v>
      </c>
      <c r="C8666" s="10" t="s">
        <v>234</v>
      </c>
      <c r="D8666" s="10" t="s">
        <v>260</v>
      </c>
      <c r="E8666" s="25">
        <v>2</v>
      </c>
      <c r="F8666" s="25">
        <v>1</v>
      </c>
      <c r="G8666" s="10" t="s">
        <v>289</v>
      </c>
      <c r="H8666" s="25">
        <f>INDEX('Appendix 1 - Team Data'!$B$12:$R$112, MATCH(C8666, 'Appendix 1 - Team Data'!$B$12:$B$112,0),4)</f>
        <v>40</v>
      </c>
      <c r="I8666" s="25">
        <f>INDEX('Appendix 1 - Team Data'!$B$12:$R$112, MATCH(D8666, 'Appendix 1 - Team Data'!$B$12:$B$112,0),4)</f>
        <v>10</v>
      </c>
      <c r="J8666" s="25">
        <f t="shared" si="136"/>
        <v>1</v>
      </c>
    </row>
    <row r="8667" spans="2:10">
      <c r="B8667" s="3">
        <v>41523</v>
      </c>
      <c r="C8667" s="10" t="s">
        <v>221</v>
      </c>
      <c r="D8667" s="10" t="s">
        <v>42</v>
      </c>
      <c r="E8667" s="25">
        <v>1</v>
      </c>
      <c r="F8667" s="25">
        <v>2</v>
      </c>
      <c r="G8667" s="10" t="s">
        <v>289</v>
      </c>
      <c r="H8667" s="25">
        <f>INDEX('Appendix 1 - Team Data'!$B$12:$R$112, MATCH(C8667, 'Appendix 1 - Team Data'!$B$12:$B$112,0),4)</f>
        <v>60</v>
      </c>
      <c r="I8667" s="25">
        <f>INDEX('Appendix 1 - Team Data'!$B$12:$R$112, MATCH(D8667, 'Appendix 1 - Team Data'!$B$12:$B$112,0),4)</f>
        <v>80</v>
      </c>
      <c r="J8667" s="25">
        <f t="shared" si="136"/>
        <v>1</v>
      </c>
    </row>
    <row r="8668" spans="2:10">
      <c r="B8668" s="3">
        <v>41523</v>
      </c>
      <c r="C8668" s="10" t="s">
        <v>211</v>
      </c>
      <c r="D8668" s="10" t="s">
        <v>233</v>
      </c>
      <c r="E8668" s="25">
        <v>1</v>
      </c>
      <c r="F8668" s="25">
        <v>0</v>
      </c>
      <c r="G8668" s="10" t="s">
        <v>289</v>
      </c>
      <c r="H8668" s="25">
        <f>INDEX('Appendix 1 - Team Data'!$B$12:$R$112, MATCH(C8668, 'Appendix 1 - Team Data'!$B$12:$B$112,0),4)</f>
        <v>90</v>
      </c>
      <c r="I8668" s="25">
        <f>INDEX('Appendix 1 - Team Data'!$B$12:$R$112, MATCH(D8668, 'Appendix 1 - Team Data'!$B$12:$B$112,0),4)</f>
        <v>40</v>
      </c>
      <c r="J8668" s="25">
        <f t="shared" si="136"/>
        <v>1</v>
      </c>
    </row>
    <row r="8669" spans="2:10">
      <c r="B8669" s="3">
        <v>41523</v>
      </c>
      <c r="C8669" s="10" t="s">
        <v>256</v>
      </c>
      <c r="D8669" s="10" t="s">
        <v>214</v>
      </c>
      <c r="E8669" s="25">
        <v>2</v>
      </c>
      <c r="F8669" s="25">
        <v>1</v>
      </c>
      <c r="G8669" s="10" t="s">
        <v>289</v>
      </c>
      <c r="H8669" s="25">
        <f>INDEX('Appendix 1 - Team Data'!$B$12:$R$112, MATCH(C8669, 'Appendix 1 - Team Data'!$B$12:$B$112,0),4)</f>
        <v>20</v>
      </c>
      <c r="I8669" s="25">
        <f>INDEX('Appendix 1 - Team Data'!$B$12:$R$112, MATCH(D8669, 'Appendix 1 - Team Data'!$B$12:$B$112,0),4)</f>
        <v>70</v>
      </c>
      <c r="J8669" s="25">
        <f t="shared" si="136"/>
        <v>1</v>
      </c>
    </row>
    <row r="8670" spans="2:10">
      <c r="B8670" s="3">
        <v>41523</v>
      </c>
      <c r="C8670" s="10" t="s">
        <v>41</v>
      </c>
      <c r="D8670" s="10" t="s">
        <v>237</v>
      </c>
      <c r="E8670" s="25">
        <v>1</v>
      </c>
      <c r="F8670" s="25">
        <v>2</v>
      </c>
      <c r="G8670" s="10" t="s">
        <v>289</v>
      </c>
      <c r="H8670" s="25">
        <f>INDEX('Appendix 1 - Team Data'!$B$12:$R$112, MATCH(C8670, 'Appendix 1 - Team Data'!$B$12:$B$112,0),4)</f>
        <v>80</v>
      </c>
      <c r="I8670" s="25">
        <f>INDEX('Appendix 1 - Team Data'!$B$12:$R$112, MATCH(D8670, 'Appendix 1 - Team Data'!$B$12:$B$112,0),4)</f>
        <v>40</v>
      </c>
      <c r="J8670" s="25">
        <f t="shared" si="136"/>
        <v>1</v>
      </c>
    </row>
    <row r="8671" spans="2:10">
      <c r="B8671" s="3">
        <v>41523</v>
      </c>
      <c r="C8671" s="10" t="s">
        <v>27</v>
      </c>
      <c r="D8671" s="10" t="s">
        <v>18</v>
      </c>
      <c r="E8671" s="25">
        <v>1</v>
      </c>
      <c r="F8671" s="25">
        <v>2</v>
      </c>
      <c r="G8671" s="10" t="s">
        <v>289</v>
      </c>
      <c r="H8671" s="25">
        <f>INDEX('Appendix 1 - Team Data'!$B$12:$R$112, MATCH(C8671, 'Appendix 1 - Team Data'!$B$12:$B$112,0),4)</f>
        <v>80</v>
      </c>
      <c r="I8671" s="25">
        <f>INDEX('Appendix 1 - Team Data'!$B$12:$R$112, MATCH(D8671, 'Appendix 1 - Team Data'!$B$12:$B$112,0),4)</f>
        <v>80</v>
      </c>
      <c r="J8671" s="25">
        <f t="shared" si="136"/>
        <v>1</v>
      </c>
    </row>
    <row r="8672" spans="2:10">
      <c r="B8672" s="3">
        <v>41523</v>
      </c>
      <c r="C8672" s="10" t="s">
        <v>232</v>
      </c>
      <c r="D8672" s="10" t="s">
        <v>239</v>
      </c>
      <c r="E8672" s="25">
        <v>1</v>
      </c>
      <c r="F8672" s="25">
        <v>0</v>
      </c>
      <c r="G8672" s="10" t="s">
        <v>289</v>
      </c>
      <c r="H8672" s="25">
        <f>INDEX('Appendix 1 - Team Data'!$B$12:$R$112, MATCH(C8672, 'Appendix 1 - Team Data'!$B$12:$B$112,0),4)</f>
        <v>40</v>
      </c>
      <c r="I8672" s="25">
        <f>INDEX('Appendix 1 - Team Data'!$B$12:$R$112, MATCH(D8672, 'Appendix 1 - Team Data'!$B$12:$B$112,0),4)</f>
        <v>40</v>
      </c>
      <c r="J8672" s="25">
        <f t="shared" si="136"/>
        <v>1</v>
      </c>
    </row>
    <row r="8673" spans="2:10">
      <c r="B8673" s="3">
        <v>41524</v>
      </c>
      <c r="C8673" s="10" t="s">
        <v>51</v>
      </c>
      <c r="D8673" s="10" t="s">
        <v>269</v>
      </c>
      <c r="E8673" s="25">
        <v>1</v>
      </c>
      <c r="F8673" s="25">
        <v>0</v>
      </c>
      <c r="G8673" s="10" t="s">
        <v>289</v>
      </c>
      <c r="H8673" s="25">
        <f>INDEX('Appendix 1 - Team Data'!$B$12:$R$112, MATCH(C8673, 'Appendix 1 - Team Data'!$B$12:$B$112,0),4)</f>
        <v>70</v>
      </c>
      <c r="I8673" s="25">
        <f>INDEX('Appendix 1 - Team Data'!$B$12:$R$112, MATCH(D8673, 'Appendix 1 - Team Data'!$B$12:$B$112,0),4)</f>
        <v>0</v>
      </c>
      <c r="J8673" s="25">
        <f t="shared" si="136"/>
        <v>1</v>
      </c>
    </row>
    <row r="8674" spans="2:10">
      <c r="B8674" s="3">
        <v>41525</v>
      </c>
      <c r="C8674" s="10" t="s">
        <v>231</v>
      </c>
      <c r="D8674" s="10" t="s">
        <v>265</v>
      </c>
      <c r="E8674" s="25">
        <v>1</v>
      </c>
      <c r="F8674" s="25">
        <v>0</v>
      </c>
      <c r="G8674" s="10" t="s">
        <v>289</v>
      </c>
      <c r="H8674" s="25">
        <f>INDEX('Appendix 1 - Team Data'!$B$12:$R$112, MATCH(C8674, 'Appendix 1 - Team Data'!$B$12:$B$112,0),4)</f>
        <v>40</v>
      </c>
      <c r="I8674" s="25">
        <f>INDEX('Appendix 1 - Team Data'!$B$12:$R$112, MATCH(D8674, 'Appendix 1 - Team Data'!$B$12:$B$112,0),4)</f>
        <v>10</v>
      </c>
      <c r="J8674" s="25">
        <f t="shared" si="136"/>
        <v>1</v>
      </c>
    </row>
    <row r="8675" spans="2:10">
      <c r="B8675" s="3">
        <v>41527</v>
      </c>
      <c r="C8675" s="10" t="s">
        <v>251</v>
      </c>
      <c r="D8675" s="10" t="s">
        <v>257</v>
      </c>
      <c r="E8675" s="25">
        <v>1</v>
      </c>
      <c r="F8675" s="25">
        <v>0</v>
      </c>
      <c r="G8675" s="10" t="s">
        <v>289</v>
      </c>
      <c r="H8675" s="25">
        <f>INDEX('Appendix 1 - Team Data'!$B$12:$R$112, MATCH(C8675, 'Appendix 1 - Team Data'!$B$12:$B$112,0),4)</f>
        <v>20</v>
      </c>
      <c r="I8675" s="25">
        <f>INDEX('Appendix 1 - Team Data'!$B$12:$R$112, MATCH(D8675, 'Appendix 1 - Team Data'!$B$12:$B$112,0),4)</f>
        <v>20</v>
      </c>
      <c r="J8675" s="25">
        <f t="shared" si="136"/>
        <v>1</v>
      </c>
    </row>
    <row r="8676" spans="2:10">
      <c r="B8676" s="3">
        <v>41527</v>
      </c>
      <c r="C8676" s="10" t="s">
        <v>264</v>
      </c>
      <c r="D8676" s="10" t="s">
        <v>28</v>
      </c>
      <c r="E8676" s="25">
        <v>0</v>
      </c>
      <c r="F8676" s="25">
        <v>1</v>
      </c>
      <c r="G8676" s="10" t="s">
        <v>289</v>
      </c>
      <c r="H8676" s="25">
        <f>INDEX('Appendix 1 - Team Data'!$B$12:$R$112, MATCH(C8676, 'Appendix 1 - Team Data'!$B$12:$B$112,0),4)</f>
        <v>10</v>
      </c>
      <c r="I8676" s="25">
        <f>INDEX('Appendix 1 - Team Data'!$B$12:$R$112, MATCH(D8676, 'Appendix 1 - Team Data'!$B$12:$B$112,0),4)</f>
        <v>80</v>
      </c>
      <c r="J8676" s="25">
        <f t="shared" si="136"/>
        <v>1</v>
      </c>
    </row>
    <row r="8677" spans="2:10">
      <c r="B8677" s="3">
        <v>41527</v>
      </c>
      <c r="C8677" s="10" t="s">
        <v>226</v>
      </c>
      <c r="D8677" s="10" t="s">
        <v>221</v>
      </c>
      <c r="E8677" s="25">
        <v>1</v>
      </c>
      <c r="F8677" s="25">
        <v>0</v>
      </c>
      <c r="G8677" s="10" t="s">
        <v>289</v>
      </c>
      <c r="H8677" s="25">
        <f>INDEX('Appendix 1 - Team Data'!$B$12:$R$112, MATCH(C8677, 'Appendix 1 - Team Data'!$B$12:$B$112,0),4)</f>
        <v>60</v>
      </c>
      <c r="I8677" s="25">
        <f>INDEX('Appendix 1 - Team Data'!$B$12:$R$112, MATCH(D8677, 'Appendix 1 - Team Data'!$B$12:$B$112,0),4)</f>
        <v>60</v>
      </c>
      <c r="J8677" s="25">
        <f t="shared" si="136"/>
        <v>1</v>
      </c>
    </row>
    <row r="8678" spans="2:10">
      <c r="B8678" s="3">
        <v>41527</v>
      </c>
      <c r="C8678" s="10" t="s">
        <v>263</v>
      </c>
      <c r="D8678" s="10" t="s">
        <v>244</v>
      </c>
      <c r="E8678" s="25">
        <v>0</v>
      </c>
      <c r="F8678" s="25">
        <v>1</v>
      </c>
      <c r="G8678" s="10" t="s">
        <v>289</v>
      </c>
      <c r="H8678" s="25">
        <f>INDEX('Appendix 1 - Team Data'!$B$12:$R$112, MATCH(C8678, 'Appendix 1 - Team Data'!$B$12:$B$112,0),4)</f>
        <v>10</v>
      </c>
      <c r="I8678" s="25">
        <f>INDEX('Appendix 1 - Team Data'!$B$12:$R$112, MATCH(D8678, 'Appendix 1 - Team Data'!$B$12:$B$112,0),4)</f>
        <v>30</v>
      </c>
      <c r="J8678" s="25">
        <f t="shared" si="136"/>
        <v>1</v>
      </c>
    </row>
    <row r="8679" spans="2:10">
      <c r="B8679" s="3">
        <v>41527</v>
      </c>
      <c r="C8679" s="10" t="s">
        <v>31</v>
      </c>
      <c r="D8679" s="10" t="s">
        <v>239</v>
      </c>
      <c r="E8679" s="25">
        <v>2</v>
      </c>
      <c r="F8679" s="25">
        <v>1</v>
      </c>
      <c r="G8679" s="10" t="s">
        <v>289</v>
      </c>
      <c r="H8679" s="25">
        <f>INDEX('Appendix 1 - Team Data'!$B$12:$R$112, MATCH(C8679, 'Appendix 1 - Team Data'!$B$12:$B$112,0),4)</f>
        <v>70</v>
      </c>
      <c r="I8679" s="25">
        <f>INDEX('Appendix 1 - Team Data'!$B$12:$R$112, MATCH(D8679, 'Appendix 1 - Team Data'!$B$12:$B$112,0),4)</f>
        <v>40</v>
      </c>
      <c r="J8679" s="25">
        <f t="shared" si="136"/>
        <v>1</v>
      </c>
    </row>
    <row r="8680" spans="2:10">
      <c r="B8680" s="3">
        <v>41527</v>
      </c>
      <c r="C8680" s="10" t="s">
        <v>43</v>
      </c>
      <c r="D8680" s="10" t="s">
        <v>32</v>
      </c>
      <c r="E8680" s="25">
        <v>1</v>
      </c>
      <c r="F8680" s="25">
        <v>2</v>
      </c>
      <c r="G8680" s="10" t="s">
        <v>288</v>
      </c>
      <c r="H8680" s="25">
        <f>INDEX('Appendix 1 - Team Data'!$B$12:$R$112, MATCH(C8680, 'Appendix 1 - Team Data'!$B$12:$B$112,0),4)</f>
        <v>70</v>
      </c>
      <c r="I8680" s="25">
        <f>INDEX('Appendix 1 - Team Data'!$B$12:$R$112, MATCH(D8680, 'Appendix 1 - Team Data'!$B$12:$B$112,0),4)</f>
        <v>80</v>
      </c>
      <c r="J8680" s="25">
        <f t="shared" si="136"/>
        <v>1</v>
      </c>
    </row>
    <row r="8681" spans="2:10">
      <c r="B8681" s="3">
        <v>41527</v>
      </c>
      <c r="C8681" s="10" t="s">
        <v>256</v>
      </c>
      <c r="D8681" s="10" t="s">
        <v>222</v>
      </c>
      <c r="E8681" s="25">
        <v>1</v>
      </c>
      <c r="F8681" s="25">
        <v>2</v>
      </c>
      <c r="G8681" s="10" t="s">
        <v>289</v>
      </c>
      <c r="H8681" s="25">
        <f>INDEX('Appendix 1 - Team Data'!$B$12:$R$112, MATCH(C8681, 'Appendix 1 - Team Data'!$B$12:$B$112,0),4)</f>
        <v>20</v>
      </c>
      <c r="I8681" s="25">
        <f>INDEX('Appendix 1 - Team Data'!$B$12:$R$112, MATCH(D8681, 'Appendix 1 - Team Data'!$B$12:$B$112,0),4)</f>
        <v>60</v>
      </c>
      <c r="J8681" s="25">
        <f t="shared" si="136"/>
        <v>1</v>
      </c>
    </row>
    <row r="8682" spans="2:10">
      <c r="B8682" s="3">
        <v>41527</v>
      </c>
      <c r="C8682" s="10" t="s">
        <v>250</v>
      </c>
      <c r="D8682" s="10" t="s">
        <v>267</v>
      </c>
      <c r="E8682" s="25">
        <v>1</v>
      </c>
      <c r="F8682" s="25">
        <v>2</v>
      </c>
      <c r="G8682" s="10" t="s">
        <v>288</v>
      </c>
      <c r="H8682" s="25">
        <f>INDEX('Appendix 1 - Team Data'!$B$12:$R$112, MATCH(C8682, 'Appendix 1 - Team Data'!$B$12:$B$112,0),4)</f>
        <v>20</v>
      </c>
      <c r="I8682" s="25">
        <f>INDEX('Appendix 1 - Team Data'!$B$12:$R$112, MATCH(D8682, 'Appendix 1 - Team Data'!$B$12:$B$112,0),4)</f>
        <v>10</v>
      </c>
      <c r="J8682" s="25">
        <f t="shared" si="136"/>
        <v>1</v>
      </c>
    </row>
    <row r="8683" spans="2:10">
      <c r="B8683" s="3">
        <v>41527</v>
      </c>
      <c r="C8683" s="10" t="s">
        <v>220</v>
      </c>
      <c r="D8683" s="10" t="s">
        <v>27</v>
      </c>
      <c r="E8683" s="25">
        <v>3</v>
      </c>
      <c r="F8683" s="25">
        <v>2</v>
      </c>
      <c r="G8683" s="10" t="s">
        <v>289</v>
      </c>
      <c r="H8683" s="25">
        <f>INDEX('Appendix 1 - Team Data'!$B$12:$R$112, MATCH(C8683, 'Appendix 1 - Team Data'!$B$12:$B$112,0),4)</f>
        <v>60</v>
      </c>
      <c r="I8683" s="25">
        <f>INDEX('Appendix 1 - Team Data'!$B$12:$R$112, MATCH(D8683, 'Appendix 1 - Team Data'!$B$12:$B$112,0),4)</f>
        <v>80</v>
      </c>
      <c r="J8683" s="25">
        <f t="shared" si="136"/>
        <v>1</v>
      </c>
    </row>
    <row r="8684" spans="2:10">
      <c r="B8684" s="3">
        <v>41558</v>
      </c>
      <c r="C8684" s="10" t="s">
        <v>239</v>
      </c>
      <c r="D8684" s="10" t="s">
        <v>36</v>
      </c>
      <c r="E8684" s="25">
        <v>1</v>
      </c>
      <c r="F8684" s="25">
        <v>2</v>
      </c>
      <c r="G8684" s="10" t="s">
        <v>289</v>
      </c>
      <c r="H8684" s="25">
        <f>INDEX('Appendix 1 - Team Data'!$B$12:$R$112, MATCH(C8684, 'Appendix 1 - Team Data'!$B$12:$B$112,0),4)</f>
        <v>40</v>
      </c>
      <c r="I8684" s="25">
        <f>INDEX('Appendix 1 - Team Data'!$B$12:$R$112, MATCH(D8684, 'Appendix 1 - Team Data'!$B$12:$B$112,0),4)</f>
        <v>80</v>
      </c>
      <c r="J8684" s="25">
        <f t="shared" si="136"/>
        <v>1</v>
      </c>
    </row>
    <row r="8685" spans="2:10">
      <c r="B8685" s="3">
        <v>41558</v>
      </c>
      <c r="C8685" s="10" t="s">
        <v>264</v>
      </c>
      <c r="D8685" s="10" t="s">
        <v>233</v>
      </c>
      <c r="E8685" s="25">
        <v>2</v>
      </c>
      <c r="F8685" s="25">
        <v>1</v>
      </c>
      <c r="G8685" s="10" t="s">
        <v>289</v>
      </c>
      <c r="H8685" s="25">
        <f>INDEX('Appendix 1 - Team Data'!$B$12:$R$112, MATCH(C8685, 'Appendix 1 - Team Data'!$B$12:$B$112,0),4)</f>
        <v>10</v>
      </c>
      <c r="I8685" s="25">
        <f>INDEX('Appendix 1 - Team Data'!$B$12:$R$112, MATCH(D8685, 'Appendix 1 - Team Data'!$B$12:$B$112,0),4)</f>
        <v>40</v>
      </c>
      <c r="J8685" s="25">
        <f t="shared" si="136"/>
        <v>1</v>
      </c>
    </row>
    <row r="8686" spans="2:10">
      <c r="B8686" s="3">
        <v>41558</v>
      </c>
      <c r="C8686" s="10" t="s">
        <v>32</v>
      </c>
      <c r="D8686" s="10" t="s">
        <v>45</v>
      </c>
      <c r="E8686" s="25">
        <v>1</v>
      </c>
      <c r="F8686" s="25">
        <v>2</v>
      </c>
      <c r="G8686" s="10" t="s">
        <v>289</v>
      </c>
      <c r="H8686" s="25">
        <f>INDEX('Appendix 1 - Team Data'!$B$12:$R$112, MATCH(C8686, 'Appendix 1 - Team Data'!$B$12:$B$112,0),4)</f>
        <v>80</v>
      </c>
      <c r="I8686" s="25">
        <f>INDEX('Appendix 1 - Team Data'!$B$12:$R$112, MATCH(D8686, 'Appendix 1 - Team Data'!$B$12:$B$112,0),4)</f>
        <v>90</v>
      </c>
      <c r="J8686" s="25">
        <f t="shared" si="136"/>
        <v>1</v>
      </c>
    </row>
    <row r="8687" spans="2:10">
      <c r="B8687" s="3">
        <v>41558</v>
      </c>
      <c r="C8687" s="10" t="s">
        <v>218</v>
      </c>
      <c r="D8687" s="10" t="s">
        <v>18</v>
      </c>
      <c r="E8687" s="25">
        <v>1</v>
      </c>
      <c r="F8687" s="25">
        <v>0</v>
      </c>
      <c r="G8687" s="10" t="s">
        <v>289</v>
      </c>
      <c r="H8687" s="25">
        <f>INDEX('Appendix 1 - Team Data'!$B$12:$R$112, MATCH(C8687, 'Appendix 1 - Team Data'!$B$12:$B$112,0),4)</f>
        <v>70</v>
      </c>
      <c r="I8687" s="25">
        <f>INDEX('Appendix 1 - Team Data'!$B$12:$R$112, MATCH(D8687, 'Appendix 1 - Team Data'!$B$12:$B$112,0),4)</f>
        <v>80</v>
      </c>
      <c r="J8687" s="25">
        <f t="shared" si="136"/>
        <v>1</v>
      </c>
    </row>
    <row r="8688" spans="2:10">
      <c r="B8688" s="3">
        <v>41558</v>
      </c>
      <c r="C8688" s="10" t="s">
        <v>230</v>
      </c>
      <c r="D8688" s="10" t="s">
        <v>216</v>
      </c>
      <c r="E8688" s="25">
        <v>1</v>
      </c>
      <c r="F8688" s="25">
        <v>0</v>
      </c>
      <c r="G8688" s="10" t="s">
        <v>289</v>
      </c>
      <c r="H8688" s="25">
        <f>INDEX('Appendix 1 - Team Data'!$B$12:$R$112, MATCH(C8688, 'Appendix 1 - Team Data'!$B$12:$B$112,0),4)</f>
        <v>50</v>
      </c>
      <c r="I8688" s="25">
        <f>INDEX('Appendix 1 - Team Data'!$B$12:$R$112, MATCH(D8688, 'Appendix 1 - Team Data'!$B$12:$B$112,0),4)</f>
        <v>70</v>
      </c>
      <c r="J8688" s="25">
        <f t="shared" si="136"/>
        <v>1</v>
      </c>
    </row>
    <row r="8689" spans="2:10">
      <c r="B8689" s="3">
        <v>41558</v>
      </c>
      <c r="C8689" s="10" t="s">
        <v>237</v>
      </c>
      <c r="D8689" s="10" t="s">
        <v>37</v>
      </c>
      <c r="E8689" s="25">
        <v>1</v>
      </c>
      <c r="F8689" s="25">
        <v>0</v>
      </c>
      <c r="G8689" s="10" t="s">
        <v>289</v>
      </c>
      <c r="H8689" s="25">
        <f>INDEX('Appendix 1 - Team Data'!$B$12:$R$112, MATCH(C8689, 'Appendix 1 - Team Data'!$B$12:$B$112,0),4)</f>
        <v>40</v>
      </c>
      <c r="I8689" s="25">
        <f>INDEX('Appendix 1 - Team Data'!$B$12:$R$112, MATCH(D8689, 'Appendix 1 - Team Data'!$B$12:$B$112,0),4)</f>
        <v>60</v>
      </c>
      <c r="J8689" s="25">
        <f t="shared" si="136"/>
        <v>1</v>
      </c>
    </row>
    <row r="8690" spans="2:10">
      <c r="B8690" s="3">
        <v>41558</v>
      </c>
      <c r="C8690" s="10" t="s">
        <v>41</v>
      </c>
      <c r="D8690" s="10" t="s">
        <v>46</v>
      </c>
      <c r="E8690" s="25">
        <v>2</v>
      </c>
      <c r="F8690" s="25">
        <v>1</v>
      </c>
      <c r="G8690" s="10" t="s">
        <v>289</v>
      </c>
      <c r="H8690" s="25">
        <f>INDEX('Appendix 1 - Team Data'!$B$12:$R$112, MATCH(C8690, 'Appendix 1 - Team Data'!$B$12:$B$112,0),4)</f>
        <v>80</v>
      </c>
      <c r="I8690" s="25">
        <f>INDEX('Appendix 1 - Team Data'!$B$12:$R$112, MATCH(D8690, 'Appendix 1 - Team Data'!$B$12:$B$112,0),4)</f>
        <v>50</v>
      </c>
      <c r="J8690" s="25">
        <f t="shared" si="136"/>
        <v>1</v>
      </c>
    </row>
    <row r="8691" spans="2:10">
      <c r="B8691" s="3">
        <v>41558</v>
      </c>
      <c r="C8691" s="10" t="s">
        <v>21</v>
      </c>
      <c r="D8691" s="10" t="s">
        <v>261</v>
      </c>
      <c r="E8691" s="25">
        <v>2</v>
      </c>
      <c r="F8691" s="25">
        <v>1</v>
      </c>
      <c r="G8691" s="10" t="s">
        <v>289</v>
      </c>
      <c r="H8691" s="25">
        <f>INDEX('Appendix 1 - Team Data'!$B$12:$R$112, MATCH(C8691, 'Appendix 1 - Team Data'!$B$12:$B$112,0),4)</f>
        <v>90</v>
      </c>
      <c r="I8691" s="25">
        <f>INDEX('Appendix 1 - Team Data'!$B$12:$R$112, MATCH(D8691, 'Appendix 1 - Team Data'!$B$12:$B$112,0),4)</f>
        <v>10</v>
      </c>
      <c r="J8691" s="25">
        <f t="shared" si="136"/>
        <v>1</v>
      </c>
    </row>
    <row r="8692" spans="2:10">
      <c r="B8692" s="3">
        <v>41558</v>
      </c>
      <c r="C8692" s="10" t="s">
        <v>42</v>
      </c>
      <c r="D8692" s="10" t="s">
        <v>226</v>
      </c>
      <c r="E8692" s="25">
        <v>2</v>
      </c>
      <c r="F8692" s="25">
        <v>1</v>
      </c>
      <c r="G8692" s="10" t="s">
        <v>289</v>
      </c>
      <c r="H8692" s="25">
        <f>INDEX('Appendix 1 - Team Data'!$B$12:$R$112, MATCH(C8692, 'Appendix 1 - Team Data'!$B$12:$B$112,0),4)</f>
        <v>80</v>
      </c>
      <c r="I8692" s="25">
        <f>INDEX('Appendix 1 - Team Data'!$B$12:$R$112, MATCH(D8692, 'Appendix 1 - Team Data'!$B$12:$B$112,0),4)</f>
        <v>60</v>
      </c>
      <c r="J8692" s="25">
        <f t="shared" si="136"/>
        <v>1</v>
      </c>
    </row>
    <row r="8693" spans="2:10">
      <c r="B8693" s="3">
        <v>41558</v>
      </c>
      <c r="C8693" s="10" t="s">
        <v>219</v>
      </c>
      <c r="D8693" s="10" t="s">
        <v>50</v>
      </c>
      <c r="E8693" s="25">
        <v>1</v>
      </c>
      <c r="F8693" s="25">
        <v>0</v>
      </c>
      <c r="G8693" s="10" t="s">
        <v>289</v>
      </c>
      <c r="H8693" s="25">
        <f>INDEX('Appendix 1 - Team Data'!$B$12:$R$112, MATCH(C8693, 'Appendix 1 - Team Data'!$B$12:$B$112,0),4)</f>
        <v>60</v>
      </c>
      <c r="I8693" s="25">
        <f>INDEX('Appendix 1 - Team Data'!$B$12:$R$112, MATCH(D8693, 'Appendix 1 - Team Data'!$B$12:$B$112,0),4)</f>
        <v>80</v>
      </c>
      <c r="J8693" s="25">
        <f t="shared" si="136"/>
        <v>1</v>
      </c>
    </row>
    <row r="8694" spans="2:10">
      <c r="B8694" s="3">
        <v>41558</v>
      </c>
      <c r="C8694" s="10" t="s">
        <v>214</v>
      </c>
      <c r="D8694" s="10" t="s">
        <v>256</v>
      </c>
      <c r="E8694" s="25">
        <v>1</v>
      </c>
      <c r="F8694" s="25">
        <v>0</v>
      </c>
      <c r="G8694" s="10" t="s">
        <v>289</v>
      </c>
      <c r="H8694" s="25">
        <f>INDEX('Appendix 1 - Team Data'!$B$12:$R$112, MATCH(C8694, 'Appendix 1 - Team Data'!$B$12:$B$112,0),4)</f>
        <v>70</v>
      </c>
      <c r="I8694" s="25">
        <f>INDEX('Appendix 1 - Team Data'!$B$12:$R$112, MATCH(D8694, 'Appendix 1 - Team Data'!$B$12:$B$112,0),4)</f>
        <v>20</v>
      </c>
      <c r="J8694" s="25">
        <f t="shared" si="136"/>
        <v>1</v>
      </c>
    </row>
    <row r="8695" spans="2:10">
      <c r="B8695" s="3">
        <v>41559</v>
      </c>
      <c r="C8695" s="10" t="s">
        <v>238</v>
      </c>
      <c r="D8695" s="10" t="s">
        <v>251</v>
      </c>
      <c r="E8695" s="25">
        <v>3</v>
      </c>
      <c r="F8695" s="25">
        <v>2</v>
      </c>
      <c r="G8695" s="10" t="s">
        <v>289</v>
      </c>
      <c r="H8695" s="25">
        <f>INDEX('Appendix 1 - Team Data'!$B$12:$R$112, MATCH(C8695, 'Appendix 1 - Team Data'!$B$12:$B$112,0),4)</f>
        <v>40</v>
      </c>
      <c r="I8695" s="25">
        <f>INDEX('Appendix 1 - Team Data'!$B$12:$R$112, MATCH(D8695, 'Appendix 1 - Team Data'!$B$12:$B$112,0),4)</f>
        <v>20</v>
      </c>
      <c r="J8695" s="25">
        <f t="shared" si="136"/>
        <v>1</v>
      </c>
    </row>
    <row r="8696" spans="2:10">
      <c r="B8696" s="3">
        <v>41562</v>
      </c>
      <c r="C8696" s="10" t="s">
        <v>261</v>
      </c>
      <c r="D8696" s="10" t="s">
        <v>53</v>
      </c>
      <c r="E8696" s="25">
        <v>1</v>
      </c>
      <c r="F8696" s="25">
        <v>0</v>
      </c>
      <c r="G8696" s="10" t="s">
        <v>288</v>
      </c>
      <c r="H8696" s="25">
        <f>INDEX('Appendix 1 - Team Data'!$B$12:$R$112, MATCH(C8696, 'Appendix 1 - Team Data'!$B$12:$B$112,0),4)</f>
        <v>10</v>
      </c>
      <c r="I8696" s="25">
        <f>INDEX('Appendix 1 - Team Data'!$B$12:$R$112, MATCH(D8696, 'Appendix 1 - Team Data'!$B$12:$B$112,0),4)</f>
        <v>50</v>
      </c>
      <c r="J8696" s="25">
        <f t="shared" si="136"/>
        <v>1</v>
      </c>
    </row>
    <row r="8697" spans="2:10">
      <c r="B8697" s="3">
        <v>41562</v>
      </c>
      <c r="C8697" s="10" t="s">
        <v>213</v>
      </c>
      <c r="D8697" s="10" t="s">
        <v>218</v>
      </c>
      <c r="E8697" s="25">
        <v>2</v>
      </c>
      <c r="F8697" s="25">
        <v>1</v>
      </c>
      <c r="G8697" s="10" t="s">
        <v>289</v>
      </c>
      <c r="H8697" s="25">
        <f>INDEX('Appendix 1 - Team Data'!$B$12:$R$112, MATCH(C8697, 'Appendix 1 - Team Data'!$B$12:$B$112,0),4)</f>
        <v>80</v>
      </c>
      <c r="I8697" s="25">
        <f>INDEX('Appendix 1 - Team Data'!$B$12:$R$112, MATCH(D8697, 'Appendix 1 - Team Data'!$B$12:$B$112,0),4)</f>
        <v>70</v>
      </c>
      <c r="J8697" s="25">
        <f t="shared" si="136"/>
        <v>1</v>
      </c>
    </row>
    <row r="8698" spans="2:10">
      <c r="B8698" s="3">
        <v>41562</v>
      </c>
      <c r="C8698" s="10" t="s">
        <v>37</v>
      </c>
      <c r="D8698" s="10" t="s">
        <v>41</v>
      </c>
      <c r="E8698" s="25">
        <v>2</v>
      </c>
      <c r="F8698" s="25">
        <v>1</v>
      </c>
      <c r="G8698" s="10" t="s">
        <v>289</v>
      </c>
      <c r="H8698" s="25">
        <f>INDEX('Appendix 1 - Team Data'!$B$12:$R$112, MATCH(C8698, 'Appendix 1 - Team Data'!$B$12:$B$112,0),4)</f>
        <v>60</v>
      </c>
      <c r="I8698" s="25">
        <f>INDEX('Appendix 1 - Team Data'!$B$12:$R$112, MATCH(D8698, 'Appendix 1 - Team Data'!$B$12:$B$112,0),4)</f>
        <v>80</v>
      </c>
      <c r="J8698" s="25">
        <f t="shared" si="136"/>
        <v>1</v>
      </c>
    </row>
    <row r="8699" spans="2:10">
      <c r="B8699" s="3">
        <v>41562</v>
      </c>
      <c r="C8699" s="10" t="s">
        <v>215</v>
      </c>
      <c r="D8699" s="10" t="s">
        <v>52</v>
      </c>
      <c r="E8699" s="25">
        <v>1</v>
      </c>
      <c r="F8699" s="25">
        <v>2</v>
      </c>
      <c r="G8699" s="10" t="s">
        <v>289</v>
      </c>
      <c r="H8699" s="25">
        <f>INDEX('Appendix 1 - Team Data'!$B$12:$R$112, MATCH(C8699, 'Appendix 1 - Team Data'!$B$12:$B$112,0),4)</f>
        <v>70</v>
      </c>
      <c r="I8699" s="25">
        <f>INDEX('Appendix 1 - Team Data'!$B$12:$R$112, MATCH(D8699, 'Appendix 1 - Team Data'!$B$12:$B$112,0),4)</f>
        <v>90</v>
      </c>
      <c r="J8699" s="25">
        <f t="shared" si="136"/>
        <v>1</v>
      </c>
    </row>
    <row r="8700" spans="2:10">
      <c r="B8700" s="3">
        <v>41562</v>
      </c>
      <c r="C8700" s="10" t="s">
        <v>36</v>
      </c>
      <c r="D8700" s="10" t="s">
        <v>232</v>
      </c>
      <c r="E8700" s="25">
        <v>1</v>
      </c>
      <c r="F8700" s="25">
        <v>0</v>
      </c>
      <c r="G8700" s="10" t="s">
        <v>289</v>
      </c>
      <c r="H8700" s="25">
        <f>INDEX('Appendix 1 - Team Data'!$B$12:$R$112, MATCH(C8700, 'Appendix 1 - Team Data'!$B$12:$B$112,0),4)</f>
        <v>80</v>
      </c>
      <c r="I8700" s="25">
        <f>INDEX('Appendix 1 - Team Data'!$B$12:$R$112, MATCH(D8700, 'Appendix 1 - Team Data'!$B$12:$B$112,0),4)</f>
        <v>40</v>
      </c>
      <c r="J8700" s="25">
        <f t="shared" si="136"/>
        <v>1</v>
      </c>
    </row>
    <row r="8701" spans="2:10">
      <c r="B8701" s="3">
        <v>41562</v>
      </c>
      <c r="C8701" s="10" t="s">
        <v>18</v>
      </c>
      <c r="D8701" s="10" t="s">
        <v>30</v>
      </c>
      <c r="E8701" s="25">
        <v>3</v>
      </c>
      <c r="F8701" s="25">
        <v>2</v>
      </c>
      <c r="G8701" s="10" t="s">
        <v>289</v>
      </c>
      <c r="H8701" s="25">
        <f>INDEX('Appendix 1 - Team Data'!$B$12:$R$112, MATCH(C8701, 'Appendix 1 - Team Data'!$B$12:$B$112,0),4)</f>
        <v>80</v>
      </c>
      <c r="I8701" s="25">
        <f>INDEX('Appendix 1 - Team Data'!$B$12:$R$112, MATCH(D8701, 'Appendix 1 - Team Data'!$B$12:$B$112,0),4)</f>
        <v>90</v>
      </c>
      <c r="J8701" s="25">
        <f t="shared" si="136"/>
        <v>1</v>
      </c>
    </row>
    <row r="8702" spans="2:10">
      <c r="B8702" s="3">
        <v>41575</v>
      </c>
      <c r="C8702" s="10" t="s">
        <v>268</v>
      </c>
      <c r="D8702" s="10" t="s">
        <v>33</v>
      </c>
      <c r="E8702" s="25">
        <v>1</v>
      </c>
      <c r="F8702" s="25">
        <v>0</v>
      </c>
      <c r="G8702" s="10" t="s">
        <v>288</v>
      </c>
      <c r="H8702" s="25">
        <f>INDEX('Appendix 1 - Team Data'!$B$12:$R$112, MATCH(C8702, 'Appendix 1 - Team Data'!$B$12:$B$112,0),4)</f>
        <v>10</v>
      </c>
      <c r="I8702" s="25">
        <f>INDEX('Appendix 1 - Team Data'!$B$12:$R$112, MATCH(D8702, 'Appendix 1 - Team Data'!$B$12:$B$112,0),4)</f>
        <v>50</v>
      </c>
      <c r="J8702" s="25">
        <f t="shared" si="136"/>
        <v>1</v>
      </c>
    </row>
    <row r="8703" spans="2:10">
      <c r="B8703" s="3">
        <v>41584</v>
      </c>
      <c r="C8703" s="10" t="s">
        <v>268</v>
      </c>
      <c r="D8703" s="10" t="s">
        <v>260</v>
      </c>
      <c r="E8703" s="25">
        <v>1</v>
      </c>
      <c r="F8703" s="25">
        <v>0</v>
      </c>
      <c r="G8703" s="10" t="s">
        <v>288</v>
      </c>
      <c r="H8703" s="25">
        <f>INDEX('Appendix 1 - Team Data'!$B$12:$R$112, MATCH(C8703, 'Appendix 1 - Team Data'!$B$12:$B$112,0),4)</f>
        <v>10</v>
      </c>
      <c r="I8703" s="25">
        <f>INDEX('Appendix 1 - Team Data'!$B$12:$R$112, MATCH(D8703, 'Appendix 1 - Team Data'!$B$12:$B$112,0),4)</f>
        <v>10</v>
      </c>
      <c r="J8703" s="25">
        <f t="shared" si="136"/>
        <v>1</v>
      </c>
    </row>
    <row r="8704" spans="2:10">
      <c r="B8704" s="3">
        <v>41593</v>
      </c>
      <c r="C8704" s="10" t="s">
        <v>28</v>
      </c>
      <c r="D8704" s="10" t="s">
        <v>246</v>
      </c>
      <c r="E8704" s="25">
        <v>2</v>
      </c>
      <c r="F8704" s="25">
        <v>1</v>
      </c>
      <c r="G8704" s="10" t="s">
        <v>288</v>
      </c>
      <c r="H8704" s="25">
        <f>INDEX('Appendix 1 - Team Data'!$B$12:$R$112, MATCH(C8704, 'Appendix 1 - Team Data'!$B$12:$B$112,0),4)</f>
        <v>80</v>
      </c>
      <c r="I8704" s="25">
        <f>INDEX('Appendix 1 - Team Data'!$B$12:$R$112, MATCH(D8704, 'Appendix 1 - Team Data'!$B$12:$B$112,0),4)</f>
        <v>30</v>
      </c>
      <c r="J8704" s="25">
        <f t="shared" si="136"/>
        <v>1</v>
      </c>
    </row>
    <row r="8705" spans="2:10">
      <c r="B8705" s="3">
        <v>41593</v>
      </c>
      <c r="C8705" s="10" t="s">
        <v>43</v>
      </c>
      <c r="D8705" s="10" t="s">
        <v>36</v>
      </c>
      <c r="E8705" s="25">
        <v>2</v>
      </c>
      <c r="F8705" s="25">
        <v>1</v>
      </c>
      <c r="G8705" s="10" t="s">
        <v>288</v>
      </c>
      <c r="H8705" s="25">
        <f>INDEX('Appendix 1 - Team Data'!$B$12:$R$112, MATCH(C8705, 'Appendix 1 - Team Data'!$B$12:$B$112,0),4)</f>
        <v>70</v>
      </c>
      <c r="I8705" s="25">
        <f>INDEX('Appendix 1 - Team Data'!$B$12:$R$112, MATCH(D8705, 'Appendix 1 - Team Data'!$B$12:$B$112,0),4)</f>
        <v>80</v>
      </c>
      <c r="J8705" s="25">
        <f t="shared" si="136"/>
        <v>1</v>
      </c>
    </row>
    <row r="8706" spans="2:10">
      <c r="B8706" s="3">
        <v>41593</v>
      </c>
      <c r="C8706" s="10" t="s">
        <v>20</v>
      </c>
      <c r="D8706" s="10" t="s">
        <v>42</v>
      </c>
      <c r="E8706" s="25">
        <v>1</v>
      </c>
      <c r="F8706" s="25">
        <v>0</v>
      </c>
      <c r="G8706" s="10" t="s">
        <v>289</v>
      </c>
      <c r="H8706" s="25">
        <f>INDEX('Appendix 1 - Team Data'!$B$12:$R$112, MATCH(C8706, 'Appendix 1 - Team Data'!$B$12:$B$112,0),4)</f>
        <v>90</v>
      </c>
      <c r="I8706" s="25">
        <f>INDEX('Appendix 1 - Team Data'!$B$12:$R$112, MATCH(D8706, 'Appendix 1 - Team Data'!$B$12:$B$112,0),4)</f>
        <v>80</v>
      </c>
      <c r="J8706" s="25">
        <f t="shared" si="136"/>
        <v>1</v>
      </c>
    </row>
    <row r="8707" spans="2:10">
      <c r="B8707" s="3">
        <v>41593</v>
      </c>
      <c r="C8707" s="10" t="s">
        <v>16</v>
      </c>
      <c r="D8707" s="10" t="s">
        <v>245</v>
      </c>
      <c r="E8707" s="25">
        <v>2</v>
      </c>
      <c r="F8707" s="25">
        <v>1</v>
      </c>
      <c r="G8707" s="10" t="s">
        <v>290</v>
      </c>
      <c r="H8707" s="25">
        <f>INDEX('Appendix 1 - Team Data'!$B$12:$R$112, MATCH(C8707, 'Appendix 1 - Team Data'!$B$12:$B$112,0),4)</f>
        <v>30</v>
      </c>
      <c r="I8707" s="25">
        <f>INDEX('Appendix 1 - Team Data'!$B$12:$R$112, MATCH(D8707, 'Appendix 1 - Team Data'!$B$12:$B$112,0),4)</f>
        <v>30</v>
      </c>
      <c r="J8707" s="25">
        <f t="shared" si="136"/>
        <v>1</v>
      </c>
    </row>
    <row r="8708" spans="2:10">
      <c r="B8708" s="3">
        <v>41593</v>
      </c>
      <c r="C8708" s="10" t="s">
        <v>225</v>
      </c>
      <c r="D8708" s="10" t="s">
        <v>229</v>
      </c>
      <c r="E8708" s="25">
        <v>1</v>
      </c>
      <c r="F8708" s="25">
        <v>0</v>
      </c>
      <c r="G8708" s="10" t="s">
        <v>288</v>
      </c>
      <c r="H8708" s="25">
        <f>INDEX('Appendix 1 - Team Data'!$B$12:$R$112, MATCH(C8708, 'Appendix 1 - Team Data'!$B$12:$B$112,0),4)</f>
        <v>60</v>
      </c>
      <c r="I8708" s="25">
        <f>INDEX('Appendix 1 - Team Data'!$B$12:$R$112, MATCH(D8708, 'Appendix 1 - Team Data'!$B$12:$B$112,0),4)</f>
        <v>50</v>
      </c>
      <c r="J8708" s="25">
        <f t="shared" si="136"/>
        <v>1</v>
      </c>
    </row>
    <row r="8709" spans="2:10">
      <c r="B8709" s="3">
        <v>41597</v>
      </c>
      <c r="C8709" s="10" t="s">
        <v>251</v>
      </c>
      <c r="D8709" s="10" t="s">
        <v>238</v>
      </c>
      <c r="E8709" s="25">
        <v>1</v>
      </c>
      <c r="F8709" s="25">
        <v>0</v>
      </c>
      <c r="G8709" s="10" t="s">
        <v>289</v>
      </c>
      <c r="H8709" s="25">
        <f>INDEX('Appendix 1 - Team Data'!$B$12:$R$112, MATCH(C8709, 'Appendix 1 - Team Data'!$B$12:$B$112,0),4)</f>
        <v>20</v>
      </c>
      <c r="I8709" s="25">
        <f>INDEX('Appendix 1 - Team Data'!$B$12:$R$112, MATCH(D8709, 'Appendix 1 - Team Data'!$B$12:$B$112,0),4)</f>
        <v>40</v>
      </c>
      <c r="J8709" s="25">
        <f t="shared" si="136"/>
        <v>1</v>
      </c>
    </row>
    <row r="8710" spans="2:10">
      <c r="B8710" s="3">
        <v>41597</v>
      </c>
      <c r="C8710" s="10" t="s">
        <v>26</v>
      </c>
      <c r="D8710" s="10" t="s">
        <v>37</v>
      </c>
      <c r="E8710" s="25">
        <v>1</v>
      </c>
      <c r="F8710" s="25">
        <v>0</v>
      </c>
      <c r="G8710" s="10" t="s">
        <v>288</v>
      </c>
      <c r="H8710" s="25">
        <f>INDEX('Appendix 1 - Team Data'!$B$12:$R$112, MATCH(C8710, 'Appendix 1 - Team Data'!$B$12:$B$112,0),4)</f>
        <v>60</v>
      </c>
      <c r="I8710" s="25">
        <f>INDEX('Appendix 1 - Team Data'!$B$12:$R$112, MATCH(D8710, 'Appendix 1 - Team Data'!$B$12:$B$112,0),4)</f>
        <v>60</v>
      </c>
      <c r="J8710" s="25">
        <f t="shared" si="136"/>
        <v>1</v>
      </c>
    </row>
    <row r="8711" spans="2:10">
      <c r="B8711" s="3">
        <v>41597</v>
      </c>
      <c r="C8711" s="10" t="s">
        <v>45</v>
      </c>
      <c r="D8711" s="10" t="s">
        <v>53</v>
      </c>
      <c r="E8711" s="25">
        <v>2</v>
      </c>
      <c r="F8711" s="25">
        <v>3</v>
      </c>
      <c r="G8711" s="10" t="s">
        <v>288</v>
      </c>
      <c r="H8711" s="25">
        <f>INDEX('Appendix 1 - Team Data'!$B$12:$R$112, MATCH(C8711, 'Appendix 1 - Team Data'!$B$12:$B$112,0),4)</f>
        <v>90</v>
      </c>
      <c r="I8711" s="25">
        <f>INDEX('Appendix 1 - Team Data'!$B$12:$R$112, MATCH(D8711, 'Appendix 1 - Team Data'!$B$12:$B$112,0),4)</f>
        <v>50</v>
      </c>
      <c r="J8711" s="25">
        <f t="shared" si="136"/>
        <v>1</v>
      </c>
    </row>
    <row r="8712" spans="2:10">
      <c r="B8712" s="3">
        <v>41597</v>
      </c>
      <c r="C8712" s="10" t="s">
        <v>35</v>
      </c>
      <c r="D8712" s="10" t="s">
        <v>213</v>
      </c>
      <c r="E8712" s="25">
        <v>2</v>
      </c>
      <c r="F8712" s="25">
        <v>1</v>
      </c>
      <c r="G8712" s="10" t="s">
        <v>288</v>
      </c>
      <c r="H8712" s="25">
        <f>INDEX('Appendix 1 - Team Data'!$B$12:$R$112, MATCH(C8712, 'Appendix 1 - Team Data'!$B$12:$B$112,0),4)</f>
        <v>90</v>
      </c>
      <c r="I8712" s="25">
        <f>INDEX('Appendix 1 - Team Data'!$B$12:$R$112, MATCH(D8712, 'Appendix 1 - Team Data'!$B$12:$B$112,0),4)</f>
        <v>80</v>
      </c>
      <c r="J8712" s="25">
        <f t="shared" si="136"/>
        <v>1</v>
      </c>
    </row>
    <row r="8713" spans="2:10">
      <c r="B8713" s="3">
        <v>41597</v>
      </c>
      <c r="C8713" s="10" t="s">
        <v>17</v>
      </c>
      <c r="D8713" s="10" t="s">
        <v>234</v>
      </c>
      <c r="E8713" s="25">
        <v>2</v>
      </c>
      <c r="F8713" s="25">
        <v>1</v>
      </c>
      <c r="G8713" s="10" t="s">
        <v>289</v>
      </c>
      <c r="H8713" s="25">
        <f>INDEX('Appendix 1 - Team Data'!$B$12:$R$112, MATCH(C8713, 'Appendix 1 - Team Data'!$B$12:$B$112,0),4)</f>
        <v>50</v>
      </c>
      <c r="I8713" s="25">
        <f>INDEX('Appendix 1 - Team Data'!$B$12:$R$112, MATCH(D8713, 'Appendix 1 - Team Data'!$B$12:$B$112,0),4)</f>
        <v>40</v>
      </c>
      <c r="J8713" s="25">
        <f t="shared" si="136"/>
        <v>1</v>
      </c>
    </row>
    <row r="8714" spans="2:10">
      <c r="B8714" s="3">
        <v>41597</v>
      </c>
      <c r="C8714" s="10" t="s">
        <v>48</v>
      </c>
      <c r="D8714" s="10" t="s">
        <v>40</v>
      </c>
      <c r="E8714" s="25">
        <v>0</v>
      </c>
      <c r="F8714" s="25">
        <v>1</v>
      </c>
      <c r="G8714" s="10" t="s">
        <v>288</v>
      </c>
      <c r="H8714" s="25">
        <f>INDEX('Appendix 1 - Team Data'!$B$12:$R$112, MATCH(C8714, 'Appendix 1 - Team Data'!$B$12:$B$112,0),4)</f>
        <v>90</v>
      </c>
      <c r="I8714" s="25">
        <f>INDEX('Appendix 1 - Team Data'!$B$12:$R$112, MATCH(D8714, 'Appendix 1 - Team Data'!$B$12:$B$112,0),4)</f>
        <v>90</v>
      </c>
      <c r="J8714" s="25">
        <f t="shared" si="136"/>
        <v>1</v>
      </c>
    </row>
    <row r="8715" spans="2:10">
      <c r="B8715" s="3">
        <v>41597</v>
      </c>
      <c r="C8715" s="10" t="s">
        <v>246</v>
      </c>
      <c r="D8715" s="10" t="s">
        <v>222</v>
      </c>
      <c r="E8715" s="25">
        <v>0</v>
      </c>
      <c r="F8715" s="25">
        <v>1</v>
      </c>
      <c r="G8715" s="10" t="s">
        <v>288</v>
      </c>
      <c r="H8715" s="25">
        <f>INDEX('Appendix 1 - Team Data'!$B$12:$R$112, MATCH(C8715, 'Appendix 1 - Team Data'!$B$12:$B$112,0),4)</f>
        <v>30</v>
      </c>
      <c r="I8715" s="25">
        <f>INDEX('Appendix 1 - Team Data'!$B$12:$R$112, MATCH(D8715, 'Appendix 1 - Team Data'!$B$12:$B$112,0),4)</f>
        <v>60</v>
      </c>
      <c r="J8715" s="25">
        <f t="shared" si="136"/>
        <v>1</v>
      </c>
    </row>
    <row r="8716" spans="2:10">
      <c r="B8716" s="3">
        <v>41597</v>
      </c>
      <c r="C8716" s="10" t="s">
        <v>15</v>
      </c>
      <c r="D8716" s="10" t="s">
        <v>43</v>
      </c>
      <c r="E8716" s="25">
        <v>2</v>
      </c>
      <c r="F8716" s="25">
        <v>1</v>
      </c>
      <c r="G8716" s="10" t="s">
        <v>288</v>
      </c>
      <c r="H8716" s="25">
        <f>INDEX('Appendix 1 - Team Data'!$B$12:$R$112, MATCH(C8716, 'Appendix 1 - Team Data'!$B$12:$B$112,0),4)</f>
        <v>50</v>
      </c>
      <c r="I8716" s="25">
        <f>INDEX('Appendix 1 - Team Data'!$B$12:$R$112, MATCH(D8716, 'Appendix 1 - Team Data'!$B$12:$B$112,0),4)</f>
        <v>70</v>
      </c>
      <c r="J8716" s="25">
        <f t="shared" si="136"/>
        <v>1</v>
      </c>
    </row>
    <row r="8717" spans="2:10">
      <c r="B8717" s="3">
        <v>41597</v>
      </c>
      <c r="C8717" s="10" t="s">
        <v>232</v>
      </c>
      <c r="D8717" s="10" t="s">
        <v>255</v>
      </c>
      <c r="E8717" s="25">
        <v>1</v>
      </c>
      <c r="F8717" s="25">
        <v>0</v>
      </c>
      <c r="G8717" s="10" t="s">
        <v>288</v>
      </c>
      <c r="H8717" s="25">
        <f>INDEX('Appendix 1 - Team Data'!$B$12:$R$112, MATCH(C8717, 'Appendix 1 - Team Data'!$B$12:$B$112,0),4)</f>
        <v>40</v>
      </c>
      <c r="I8717" s="25">
        <f>INDEX('Appendix 1 - Team Data'!$B$12:$R$112, MATCH(D8717, 'Appendix 1 - Team Data'!$B$12:$B$112,0),4)</f>
        <v>20</v>
      </c>
      <c r="J8717" s="25">
        <f t="shared" si="136"/>
        <v>1</v>
      </c>
    </row>
    <row r="8718" spans="2:10">
      <c r="B8718" s="3">
        <v>41597</v>
      </c>
      <c r="C8718" s="10" t="s">
        <v>250</v>
      </c>
      <c r="D8718" s="10" t="s">
        <v>21</v>
      </c>
      <c r="E8718" s="25">
        <v>1</v>
      </c>
      <c r="F8718" s="25">
        <v>0</v>
      </c>
      <c r="G8718" s="10" t="s">
        <v>288</v>
      </c>
      <c r="H8718" s="25">
        <f>INDEX('Appendix 1 - Team Data'!$B$12:$R$112, MATCH(C8718, 'Appendix 1 - Team Data'!$B$12:$B$112,0),4)</f>
        <v>20</v>
      </c>
      <c r="I8718" s="25">
        <f>INDEX('Appendix 1 - Team Data'!$B$12:$R$112, MATCH(D8718, 'Appendix 1 - Team Data'!$B$12:$B$112,0),4)</f>
        <v>90</v>
      </c>
      <c r="J8718" s="25">
        <f t="shared" si="136"/>
        <v>1</v>
      </c>
    </row>
    <row r="8719" spans="2:10">
      <c r="B8719" s="3">
        <v>41597</v>
      </c>
      <c r="C8719" s="10" t="s">
        <v>42</v>
      </c>
      <c r="D8719" s="10" t="s">
        <v>20</v>
      </c>
      <c r="E8719" s="25">
        <v>2</v>
      </c>
      <c r="F8719" s="25">
        <v>3</v>
      </c>
      <c r="G8719" s="10" t="s">
        <v>289</v>
      </c>
      <c r="H8719" s="25">
        <f>INDEX('Appendix 1 - Team Data'!$B$12:$R$112, MATCH(C8719, 'Appendix 1 - Team Data'!$B$12:$B$112,0),4)</f>
        <v>80</v>
      </c>
      <c r="I8719" s="25">
        <f>INDEX('Appendix 1 - Team Data'!$B$12:$R$112, MATCH(D8719, 'Appendix 1 - Team Data'!$B$12:$B$112,0),4)</f>
        <v>90</v>
      </c>
      <c r="J8719" s="25">
        <f t="shared" si="136"/>
        <v>1</v>
      </c>
    </row>
    <row r="8720" spans="2:10">
      <c r="B8720" s="3">
        <v>41597</v>
      </c>
      <c r="C8720" s="10" t="s">
        <v>241</v>
      </c>
      <c r="D8720" s="10" t="s">
        <v>253</v>
      </c>
      <c r="E8720" s="25">
        <v>0</v>
      </c>
      <c r="F8720" s="25">
        <v>1</v>
      </c>
      <c r="G8720" s="10" t="s">
        <v>290</v>
      </c>
      <c r="H8720" s="25">
        <f>INDEX('Appendix 1 - Team Data'!$B$12:$R$112, MATCH(C8720, 'Appendix 1 - Team Data'!$B$12:$B$112,0),4)</f>
        <v>30</v>
      </c>
      <c r="I8720" s="25">
        <f>INDEX('Appendix 1 - Team Data'!$B$12:$R$112, MATCH(D8720, 'Appendix 1 - Team Data'!$B$12:$B$112,0),4)</f>
        <v>20</v>
      </c>
      <c r="J8720" s="25">
        <f t="shared" si="136"/>
        <v>1</v>
      </c>
    </row>
    <row r="8721" spans="2:10">
      <c r="B8721" s="3">
        <v>41597</v>
      </c>
      <c r="C8721" s="10" t="s">
        <v>225</v>
      </c>
      <c r="D8721" s="10" t="s">
        <v>261</v>
      </c>
      <c r="E8721" s="25">
        <v>2</v>
      </c>
      <c r="F8721" s="25">
        <v>1</v>
      </c>
      <c r="G8721" s="10" t="s">
        <v>288</v>
      </c>
      <c r="H8721" s="25">
        <f>INDEX('Appendix 1 - Team Data'!$B$12:$R$112, MATCH(C8721, 'Appendix 1 - Team Data'!$B$12:$B$112,0),4)</f>
        <v>60</v>
      </c>
      <c r="I8721" s="25">
        <f>INDEX('Appendix 1 - Team Data'!$B$12:$R$112, MATCH(D8721, 'Appendix 1 - Team Data'!$B$12:$B$112,0),4)</f>
        <v>10</v>
      </c>
      <c r="J8721" s="25">
        <f t="shared" si="136"/>
        <v>1</v>
      </c>
    </row>
    <row r="8722" spans="2:10">
      <c r="B8722" s="3">
        <v>41622</v>
      </c>
      <c r="C8722" s="10" t="s">
        <v>265</v>
      </c>
      <c r="D8722" s="10" t="s">
        <v>257</v>
      </c>
      <c r="E8722" s="25">
        <v>1</v>
      </c>
      <c r="F8722" s="25">
        <v>0</v>
      </c>
      <c r="G8722" s="10" t="s">
        <v>288</v>
      </c>
      <c r="H8722" s="25">
        <f>INDEX('Appendix 1 - Team Data'!$B$12:$R$112, MATCH(C8722, 'Appendix 1 - Team Data'!$B$12:$B$112,0),4)</f>
        <v>10</v>
      </c>
      <c r="I8722" s="25">
        <f>INDEX('Appendix 1 - Team Data'!$B$12:$R$112, MATCH(D8722, 'Appendix 1 - Team Data'!$B$12:$B$112,0),4)</f>
        <v>20</v>
      </c>
      <c r="J8722" s="25">
        <f t="shared" si="136"/>
        <v>1</v>
      </c>
    </row>
    <row r="8723" spans="2:10">
      <c r="B8723" s="3">
        <v>41640</v>
      </c>
      <c r="C8723" s="10" t="s">
        <v>275</v>
      </c>
      <c r="D8723" s="10" t="s">
        <v>268</v>
      </c>
      <c r="E8723" s="25">
        <v>1</v>
      </c>
      <c r="F8723" s="25">
        <v>2</v>
      </c>
      <c r="G8723" s="10" t="s">
        <v>296</v>
      </c>
      <c r="H8723" s="25">
        <f>INDEX('Appendix 1 - Team Data'!$B$12:$R$112, MATCH(C8723, 'Appendix 1 - Team Data'!$B$12:$B$112,0),4)</f>
        <v>0</v>
      </c>
      <c r="I8723" s="25">
        <f>INDEX('Appendix 1 - Team Data'!$B$12:$R$112, MATCH(D8723, 'Appendix 1 - Team Data'!$B$12:$B$112,0),4)</f>
        <v>10</v>
      </c>
      <c r="J8723" s="25">
        <f t="shared" si="136"/>
        <v>1</v>
      </c>
    </row>
    <row r="8724" spans="2:10">
      <c r="B8724" s="3">
        <v>41650</v>
      </c>
      <c r="C8724" s="10" t="s">
        <v>257</v>
      </c>
      <c r="D8724" s="10" t="s">
        <v>33</v>
      </c>
      <c r="E8724" s="25">
        <v>2</v>
      </c>
      <c r="F8724" s="25">
        <v>1</v>
      </c>
      <c r="G8724" s="10" t="s">
        <v>317</v>
      </c>
      <c r="H8724" s="25">
        <f>INDEX('Appendix 1 - Team Data'!$B$12:$R$112, MATCH(C8724, 'Appendix 1 - Team Data'!$B$12:$B$112,0),4)</f>
        <v>20</v>
      </c>
      <c r="I8724" s="25">
        <f>INDEX('Appendix 1 - Team Data'!$B$12:$R$112, MATCH(D8724, 'Appendix 1 - Team Data'!$B$12:$B$112,0),4)</f>
        <v>50</v>
      </c>
      <c r="J8724" s="25">
        <f t="shared" si="136"/>
        <v>1</v>
      </c>
    </row>
    <row r="8725" spans="2:10">
      <c r="B8725" s="3">
        <v>41651</v>
      </c>
      <c r="C8725" s="10" t="s">
        <v>269</v>
      </c>
      <c r="D8725" s="10" t="s">
        <v>238</v>
      </c>
      <c r="E8725" s="25">
        <v>2</v>
      </c>
      <c r="F8725" s="25">
        <v>1</v>
      </c>
      <c r="G8725" s="10" t="s">
        <v>317</v>
      </c>
      <c r="H8725" s="25">
        <f>INDEX('Appendix 1 - Team Data'!$B$12:$R$112, MATCH(C8725, 'Appendix 1 - Team Data'!$B$12:$B$112,0),4)</f>
        <v>0</v>
      </c>
      <c r="I8725" s="25">
        <f>INDEX('Appendix 1 - Team Data'!$B$12:$R$112, MATCH(D8725, 'Appendix 1 - Team Data'!$B$12:$B$112,0),4)</f>
        <v>40</v>
      </c>
      <c r="J8725" s="25">
        <f t="shared" ref="J8725:J8788" si="137">ABS(F8725-E8725)</f>
        <v>1</v>
      </c>
    </row>
    <row r="8726" spans="2:10">
      <c r="B8726" s="3">
        <v>41659</v>
      </c>
      <c r="C8726" s="10" t="s">
        <v>238</v>
      </c>
      <c r="D8726" s="10" t="s">
        <v>267</v>
      </c>
      <c r="E8726" s="25">
        <v>0</v>
      </c>
      <c r="F8726" s="25">
        <v>1</v>
      </c>
      <c r="G8726" s="10" t="s">
        <v>317</v>
      </c>
      <c r="H8726" s="25">
        <f>INDEX('Appendix 1 - Team Data'!$B$12:$R$112, MATCH(C8726, 'Appendix 1 - Team Data'!$B$12:$B$112,0),4)</f>
        <v>40</v>
      </c>
      <c r="I8726" s="25">
        <f>INDEX('Appendix 1 - Team Data'!$B$12:$R$112, MATCH(D8726, 'Appendix 1 - Team Data'!$B$12:$B$112,0),4)</f>
        <v>10</v>
      </c>
      <c r="J8726" s="25">
        <f t="shared" si="137"/>
        <v>1</v>
      </c>
    </row>
    <row r="8727" spans="2:10">
      <c r="B8727" s="3">
        <v>41664</v>
      </c>
      <c r="C8727" s="10" t="s">
        <v>37</v>
      </c>
      <c r="D8727" s="10" t="s">
        <v>43</v>
      </c>
      <c r="E8727" s="25">
        <v>0</v>
      </c>
      <c r="F8727" s="25">
        <v>1</v>
      </c>
      <c r="G8727" s="10" t="s">
        <v>288</v>
      </c>
      <c r="H8727" s="25">
        <f>INDEX('Appendix 1 - Team Data'!$B$12:$R$112, MATCH(C8727, 'Appendix 1 - Team Data'!$B$12:$B$112,0),4)</f>
        <v>60</v>
      </c>
      <c r="I8727" s="25">
        <f>INDEX('Appendix 1 - Team Data'!$B$12:$R$112, MATCH(D8727, 'Appendix 1 - Team Data'!$B$12:$B$112,0),4)</f>
        <v>70</v>
      </c>
      <c r="J8727" s="25">
        <f t="shared" si="137"/>
        <v>1</v>
      </c>
    </row>
    <row r="8728" spans="2:10">
      <c r="B8728" s="3">
        <v>41664</v>
      </c>
      <c r="C8728" s="10" t="s">
        <v>257</v>
      </c>
      <c r="D8728" s="10" t="s">
        <v>267</v>
      </c>
      <c r="E8728" s="25">
        <v>1</v>
      </c>
      <c r="F8728" s="25">
        <v>2</v>
      </c>
      <c r="G8728" s="10" t="s">
        <v>317</v>
      </c>
      <c r="H8728" s="25">
        <f>INDEX('Appendix 1 - Team Data'!$B$12:$R$112, MATCH(C8728, 'Appendix 1 - Team Data'!$B$12:$B$112,0),4)</f>
        <v>20</v>
      </c>
      <c r="I8728" s="25">
        <f>INDEX('Appendix 1 - Team Data'!$B$12:$R$112, MATCH(D8728, 'Appendix 1 - Team Data'!$B$12:$B$112,0),4)</f>
        <v>10</v>
      </c>
      <c r="J8728" s="25">
        <f t="shared" si="137"/>
        <v>1</v>
      </c>
    </row>
    <row r="8729" spans="2:10">
      <c r="B8729" s="3">
        <v>41664</v>
      </c>
      <c r="C8729" s="10" t="s">
        <v>22</v>
      </c>
      <c r="D8729" s="10" t="s">
        <v>33</v>
      </c>
      <c r="E8729" s="25">
        <v>3</v>
      </c>
      <c r="F8729" s="25">
        <v>4</v>
      </c>
      <c r="G8729" s="10" t="s">
        <v>317</v>
      </c>
      <c r="H8729" s="25">
        <f>INDEX('Appendix 1 - Team Data'!$B$12:$R$112, MATCH(C8729, 'Appendix 1 - Team Data'!$B$12:$B$112,0),4)</f>
        <v>50</v>
      </c>
      <c r="I8729" s="25">
        <f>INDEX('Appendix 1 - Team Data'!$B$12:$R$112, MATCH(D8729, 'Appendix 1 - Team Data'!$B$12:$B$112,0),4)</f>
        <v>50</v>
      </c>
      <c r="J8729" s="25">
        <f t="shared" si="137"/>
        <v>1</v>
      </c>
    </row>
    <row r="8730" spans="2:10">
      <c r="B8730" s="3">
        <v>41671</v>
      </c>
      <c r="C8730" s="10" t="s">
        <v>267</v>
      </c>
      <c r="D8730" s="10" t="s">
        <v>33</v>
      </c>
      <c r="E8730" s="25">
        <v>0</v>
      </c>
      <c r="F8730" s="25">
        <v>1</v>
      </c>
      <c r="G8730" s="10" t="s">
        <v>317</v>
      </c>
      <c r="H8730" s="25">
        <f>INDEX('Appendix 1 - Team Data'!$B$12:$R$112, MATCH(C8730, 'Appendix 1 - Team Data'!$B$12:$B$112,0),4)</f>
        <v>10</v>
      </c>
      <c r="I8730" s="25">
        <f>INDEX('Appendix 1 - Team Data'!$B$12:$R$112, MATCH(D8730, 'Appendix 1 - Team Data'!$B$12:$B$112,0),4)</f>
        <v>50</v>
      </c>
      <c r="J8730" s="25">
        <f t="shared" si="137"/>
        <v>1</v>
      </c>
    </row>
    <row r="8731" spans="2:10">
      <c r="B8731" s="3">
        <v>41701</v>
      </c>
      <c r="C8731" s="10" t="s">
        <v>23</v>
      </c>
      <c r="D8731" s="10" t="s">
        <v>275</v>
      </c>
      <c r="E8731" s="25">
        <v>3</v>
      </c>
      <c r="F8731" s="25">
        <v>2</v>
      </c>
      <c r="G8731" s="10" t="s">
        <v>290</v>
      </c>
      <c r="H8731" s="25">
        <f>INDEX('Appendix 1 - Team Data'!$B$12:$R$112, MATCH(C8731, 'Appendix 1 - Team Data'!$B$12:$B$112,0),4)</f>
        <v>70</v>
      </c>
      <c r="I8731" s="25">
        <f>INDEX('Appendix 1 - Team Data'!$B$12:$R$112, MATCH(D8731, 'Appendix 1 - Team Data'!$B$12:$B$112,0),4)</f>
        <v>0</v>
      </c>
      <c r="J8731" s="25">
        <f t="shared" si="137"/>
        <v>1</v>
      </c>
    </row>
    <row r="8732" spans="2:10">
      <c r="B8732" s="3">
        <v>41703</v>
      </c>
      <c r="C8732" s="10" t="s">
        <v>26</v>
      </c>
      <c r="D8732" s="10" t="s">
        <v>218</v>
      </c>
      <c r="E8732" s="25">
        <v>3</v>
      </c>
      <c r="F8732" s="25">
        <v>4</v>
      </c>
      <c r="G8732" s="10" t="s">
        <v>288</v>
      </c>
      <c r="H8732" s="25">
        <f>INDEX('Appendix 1 - Team Data'!$B$12:$R$112, MATCH(C8732, 'Appendix 1 - Team Data'!$B$12:$B$112,0),4)</f>
        <v>60</v>
      </c>
      <c r="I8732" s="25">
        <f>INDEX('Appendix 1 - Team Data'!$B$12:$R$112, MATCH(D8732, 'Appendix 1 - Team Data'!$B$12:$B$112,0),4)</f>
        <v>70</v>
      </c>
      <c r="J8732" s="25">
        <f t="shared" si="137"/>
        <v>1</v>
      </c>
    </row>
    <row r="8733" spans="2:10">
      <c r="B8733" s="3">
        <v>41703</v>
      </c>
      <c r="C8733" s="10" t="s">
        <v>233</v>
      </c>
      <c r="D8733" s="10" t="s">
        <v>261</v>
      </c>
      <c r="E8733" s="25">
        <v>2</v>
      </c>
      <c r="F8733" s="25">
        <v>1</v>
      </c>
      <c r="G8733" s="10" t="s">
        <v>288</v>
      </c>
      <c r="H8733" s="25">
        <f>INDEX('Appendix 1 - Team Data'!$B$12:$R$112, MATCH(C8733, 'Appendix 1 - Team Data'!$B$12:$B$112,0),4)</f>
        <v>40</v>
      </c>
      <c r="I8733" s="25">
        <f>INDEX('Appendix 1 - Team Data'!$B$12:$R$112, MATCH(D8733, 'Appendix 1 - Team Data'!$B$12:$B$112,0),4)</f>
        <v>10</v>
      </c>
      <c r="J8733" s="25">
        <f t="shared" si="137"/>
        <v>1</v>
      </c>
    </row>
    <row r="8734" spans="2:10">
      <c r="B8734" s="3">
        <v>41703</v>
      </c>
      <c r="C8734" s="10" t="s">
        <v>48</v>
      </c>
      <c r="D8734" s="10" t="s">
        <v>28</v>
      </c>
      <c r="E8734" s="25">
        <v>1</v>
      </c>
      <c r="F8734" s="25">
        <v>0</v>
      </c>
      <c r="G8734" s="10" t="s">
        <v>288</v>
      </c>
      <c r="H8734" s="25">
        <f>INDEX('Appendix 1 - Team Data'!$B$12:$R$112, MATCH(C8734, 'Appendix 1 - Team Data'!$B$12:$B$112,0),4)</f>
        <v>90</v>
      </c>
      <c r="I8734" s="25">
        <f>INDEX('Appendix 1 - Team Data'!$B$12:$R$112, MATCH(D8734, 'Appendix 1 - Team Data'!$B$12:$B$112,0),4)</f>
        <v>80</v>
      </c>
      <c r="J8734" s="25">
        <f t="shared" si="137"/>
        <v>1</v>
      </c>
    </row>
    <row r="8735" spans="2:10">
      <c r="B8735" s="3">
        <v>41703</v>
      </c>
      <c r="C8735" s="10" t="s">
        <v>40</v>
      </c>
      <c r="D8735" s="10" t="s">
        <v>213</v>
      </c>
      <c r="E8735" s="25">
        <v>1</v>
      </c>
      <c r="F8735" s="25">
        <v>0</v>
      </c>
      <c r="G8735" s="10" t="s">
        <v>288</v>
      </c>
      <c r="H8735" s="25">
        <f>INDEX('Appendix 1 - Team Data'!$B$12:$R$112, MATCH(C8735, 'Appendix 1 - Team Data'!$B$12:$B$112,0),4)</f>
        <v>90</v>
      </c>
      <c r="I8735" s="25">
        <f>INDEX('Appendix 1 - Team Data'!$B$12:$R$112, MATCH(D8735, 'Appendix 1 - Team Data'!$B$12:$B$112,0),4)</f>
        <v>80</v>
      </c>
      <c r="J8735" s="25">
        <f t="shared" si="137"/>
        <v>1</v>
      </c>
    </row>
    <row r="8736" spans="2:10">
      <c r="B8736" s="3">
        <v>41703</v>
      </c>
      <c r="C8736" s="10" t="s">
        <v>236</v>
      </c>
      <c r="D8736" s="10" t="s">
        <v>244</v>
      </c>
      <c r="E8736" s="25">
        <v>1</v>
      </c>
      <c r="F8736" s="25">
        <v>2</v>
      </c>
      <c r="G8736" s="10" t="s">
        <v>288</v>
      </c>
      <c r="H8736" s="25">
        <f>INDEX('Appendix 1 - Team Data'!$B$12:$R$112, MATCH(C8736, 'Appendix 1 - Team Data'!$B$12:$B$112,0),4)</f>
        <v>40</v>
      </c>
      <c r="I8736" s="25">
        <f>INDEX('Appendix 1 - Team Data'!$B$12:$R$112, MATCH(D8736, 'Appendix 1 - Team Data'!$B$12:$B$112,0),4)</f>
        <v>30</v>
      </c>
      <c r="J8736" s="25">
        <f t="shared" si="137"/>
        <v>1</v>
      </c>
    </row>
    <row r="8737" spans="2:10">
      <c r="B8737" s="3">
        <v>41703</v>
      </c>
      <c r="C8737" s="10" t="s">
        <v>23</v>
      </c>
      <c r="D8737" s="10" t="s">
        <v>266</v>
      </c>
      <c r="E8737" s="25">
        <v>1</v>
      </c>
      <c r="F8737" s="25">
        <v>2</v>
      </c>
      <c r="G8737" s="10" t="s">
        <v>288</v>
      </c>
      <c r="H8737" s="25">
        <f>INDEX('Appendix 1 - Team Data'!$B$12:$R$112, MATCH(C8737, 'Appendix 1 - Team Data'!$B$12:$B$112,0),4)</f>
        <v>70</v>
      </c>
      <c r="I8737" s="25">
        <f>INDEX('Appendix 1 - Team Data'!$B$12:$R$112, MATCH(D8737, 'Appendix 1 - Team Data'!$B$12:$B$112,0),4)</f>
        <v>10</v>
      </c>
      <c r="J8737" s="25">
        <f t="shared" si="137"/>
        <v>1</v>
      </c>
    </row>
    <row r="8738" spans="2:10">
      <c r="B8738" s="3">
        <v>41703</v>
      </c>
      <c r="C8738" s="10" t="s">
        <v>221</v>
      </c>
      <c r="D8738" s="10" t="s">
        <v>38</v>
      </c>
      <c r="E8738" s="25">
        <v>1</v>
      </c>
      <c r="F8738" s="25">
        <v>2</v>
      </c>
      <c r="G8738" s="10" t="s">
        <v>288</v>
      </c>
      <c r="H8738" s="25">
        <f>INDEX('Appendix 1 - Team Data'!$B$12:$R$112, MATCH(C8738, 'Appendix 1 - Team Data'!$B$12:$B$112,0),4)</f>
        <v>60</v>
      </c>
      <c r="I8738" s="25">
        <f>INDEX('Appendix 1 - Team Data'!$B$12:$R$112, MATCH(D8738, 'Appendix 1 - Team Data'!$B$12:$B$112,0),4)</f>
        <v>70</v>
      </c>
      <c r="J8738" s="25">
        <f t="shared" si="137"/>
        <v>1</v>
      </c>
    </row>
    <row r="8739" spans="2:10">
      <c r="B8739" s="3">
        <v>41703</v>
      </c>
      <c r="C8739" s="10" t="s">
        <v>268</v>
      </c>
      <c r="D8739" s="10" t="s">
        <v>241</v>
      </c>
      <c r="E8739" s="25">
        <v>2</v>
      </c>
      <c r="F8739" s="25">
        <v>1</v>
      </c>
      <c r="G8739" s="10" t="s">
        <v>290</v>
      </c>
      <c r="H8739" s="25">
        <f>INDEX('Appendix 1 - Team Data'!$B$12:$R$112, MATCH(C8739, 'Appendix 1 - Team Data'!$B$12:$B$112,0),4)</f>
        <v>10</v>
      </c>
      <c r="I8739" s="25">
        <f>INDEX('Appendix 1 - Team Data'!$B$12:$R$112, MATCH(D8739, 'Appendix 1 - Team Data'!$B$12:$B$112,0),4)</f>
        <v>30</v>
      </c>
      <c r="J8739" s="25">
        <f t="shared" si="137"/>
        <v>1</v>
      </c>
    </row>
    <row r="8740" spans="2:10">
      <c r="B8740" s="3">
        <v>41703</v>
      </c>
      <c r="C8740" s="10" t="s">
        <v>235</v>
      </c>
      <c r="D8740" s="10" t="s">
        <v>234</v>
      </c>
      <c r="E8740" s="25">
        <v>1</v>
      </c>
      <c r="F8740" s="25">
        <v>0</v>
      </c>
      <c r="G8740" s="10" t="s">
        <v>288</v>
      </c>
      <c r="H8740" s="25">
        <f>INDEX('Appendix 1 - Team Data'!$B$12:$R$112, MATCH(C8740, 'Appendix 1 - Team Data'!$B$12:$B$112,0),4)</f>
        <v>40</v>
      </c>
      <c r="I8740" s="25">
        <f>INDEX('Appendix 1 - Team Data'!$B$12:$R$112, MATCH(D8740, 'Appendix 1 - Team Data'!$B$12:$B$112,0),4)</f>
        <v>40</v>
      </c>
      <c r="J8740" s="25">
        <f t="shared" si="137"/>
        <v>1</v>
      </c>
    </row>
    <row r="8741" spans="2:10">
      <c r="B8741" s="3">
        <v>41703</v>
      </c>
      <c r="C8741" s="10" t="s">
        <v>50</v>
      </c>
      <c r="D8741" s="10" t="s">
        <v>222</v>
      </c>
      <c r="E8741" s="25">
        <v>0</v>
      </c>
      <c r="F8741" s="25">
        <v>1</v>
      </c>
      <c r="G8741" s="10" t="s">
        <v>288</v>
      </c>
      <c r="H8741" s="25">
        <f>INDEX('Appendix 1 - Team Data'!$B$12:$R$112, MATCH(C8741, 'Appendix 1 - Team Data'!$B$12:$B$112,0),4)</f>
        <v>80</v>
      </c>
      <c r="I8741" s="25">
        <f>INDEX('Appendix 1 - Team Data'!$B$12:$R$112, MATCH(D8741, 'Appendix 1 - Team Data'!$B$12:$B$112,0),4)</f>
        <v>60</v>
      </c>
      <c r="J8741" s="25">
        <f t="shared" si="137"/>
        <v>1</v>
      </c>
    </row>
    <row r="8742" spans="2:10">
      <c r="B8742" s="3">
        <v>41703</v>
      </c>
      <c r="C8742" s="10" t="s">
        <v>21</v>
      </c>
      <c r="D8742" s="10" t="s">
        <v>211</v>
      </c>
      <c r="E8742" s="25">
        <v>1</v>
      </c>
      <c r="F8742" s="25">
        <v>0</v>
      </c>
      <c r="G8742" s="10" t="s">
        <v>288</v>
      </c>
      <c r="H8742" s="25">
        <f>INDEX('Appendix 1 - Team Data'!$B$12:$R$112, MATCH(C8742, 'Appendix 1 - Team Data'!$B$12:$B$112,0),4)</f>
        <v>90</v>
      </c>
      <c r="I8742" s="25">
        <f>INDEX('Appendix 1 - Team Data'!$B$12:$R$112, MATCH(D8742, 'Appendix 1 - Team Data'!$B$12:$B$112,0),4)</f>
        <v>90</v>
      </c>
      <c r="J8742" s="25">
        <f t="shared" si="137"/>
        <v>1</v>
      </c>
    </row>
    <row r="8743" spans="2:10">
      <c r="B8743" s="3">
        <v>41703</v>
      </c>
      <c r="C8743" s="10" t="s">
        <v>225</v>
      </c>
      <c r="D8743" s="10" t="s">
        <v>42</v>
      </c>
      <c r="E8743" s="25">
        <v>2</v>
      </c>
      <c r="F8743" s="25">
        <v>1</v>
      </c>
      <c r="G8743" s="10" t="s">
        <v>288</v>
      </c>
      <c r="H8743" s="25">
        <f>INDEX('Appendix 1 - Team Data'!$B$12:$R$112, MATCH(C8743, 'Appendix 1 - Team Data'!$B$12:$B$112,0),4)</f>
        <v>60</v>
      </c>
      <c r="I8743" s="25">
        <f>INDEX('Appendix 1 - Team Data'!$B$12:$R$112, MATCH(D8743, 'Appendix 1 - Team Data'!$B$12:$B$112,0),4)</f>
        <v>80</v>
      </c>
      <c r="J8743" s="25">
        <f t="shared" si="137"/>
        <v>1</v>
      </c>
    </row>
    <row r="8744" spans="2:10">
      <c r="B8744" s="3">
        <v>41703</v>
      </c>
      <c r="C8744" s="10" t="s">
        <v>260</v>
      </c>
      <c r="D8744" s="10" t="s">
        <v>269</v>
      </c>
      <c r="E8744" s="25">
        <v>2</v>
      </c>
      <c r="F8744" s="25">
        <v>1</v>
      </c>
      <c r="G8744" s="10" t="s">
        <v>288</v>
      </c>
      <c r="H8744" s="25">
        <f>INDEX('Appendix 1 - Team Data'!$B$12:$R$112, MATCH(C8744, 'Appendix 1 - Team Data'!$B$12:$B$112,0),4)</f>
        <v>10</v>
      </c>
      <c r="I8744" s="25">
        <f>INDEX('Appendix 1 - Team Data'!$B$12:$R$112, MATCH(D8744, 'Appendix 1 - Team Data'!$B$12:$B$112,0),4)</f>
        <v>0</v>
      </c>
      <c r="J8744" s="25">
        <f t="shared" si="137"/>
        <v>1</v>
      </c>
    </row>
    <row r="8745" spans="2:10">
      <c r="B8745" s="3">
        <v>41784</v>
      </c>
      <c r="C8745" s="10" t="s">
        <v>221</v>
      </c>
      <c r="D8745" s="10" t="s">
        <v>225</v>
      </c>
      <c r="E8745" s="25">
        <v>1</v>
      </c>
      <c r="F8745" s="25">
        <v>2</v>
      </c>
      <c r="G8745" s="10" t="s">
        <v>288</v>
      </c>
      <c r="H8745" s="25">
        <f>INDEX('Appendix 1 - Team Data'!$B$12:$R$112, MATCH(C8745, 'Appendix 1 - Team Data'!$B$12:$B$112,0),4)</f>
        <v>60</v>
      </c>
      <c r="I8745" s="25">
        <f>INDEX('Appendix 1 - Team Data'!$B$12:$R$112, MATCH(D8745, 'Appendix 1 - Team Data'!$B$12:$B$112,0),4)</f>
        <v>60</v>
      </c>
      <c r="J8745" s="25">
        <f t="shared" si="137"/>
        <v>1</v>
      </c>
    </row>
    <row r="8746" spans="2:10">
      <c r="B8746" s="3">
        <v>41784</v>
      </c>
      <c r="C8746" s="10" t="s">
        <v>257</v>
      </c>
      <c r="D8746" s="10" t="s">
        <v>266</v>
      </c>
      <c r="E8746" s="25">
        <v>1</v>
      </c>
      <c r="F8746" s="25">
        <v>2</v>
      </c>
      <c r="G8746" s="10" t="s">
        <v>288</v>
      </c>
      <c r="H8746" s="25">
        <f>INDEX('Appendix 1 - Team Data'!$B$12:$R$112, MATCH(C8746, 'Appendix 1 - Team Data'!$B$12:$B$112,0),4)</f>
        <v>20</v>
      </c>
      <c r="I8746" s="25">
        <f>INDEX('Appendix 1 - Team Data'!$B$12:$R$112, MATCH(D8746, 'Appendix 1 - Team Data'!$B$12:$B$112,0),4)</f>
        <v>10</v>
      </c>
      <c r="J8746" s="25">
        <f t="shared" si="137"/>
        <v>1</v>
      </c>
    </row>
    <row r="8747" spans="2:10">
      <c r="B8747" s="3">
        <v>41785</v>
      </c>
      <c r="C8747" s="10" t="s">
        <v>247</v>
      </c>
      <c r="D8747" s="10" t="s">
        <v>38</v>
      </c>
      <c r="E8747" s="25">
        <v>1</v>
      </c>
      <c r="F8747" s="25">
        <v>2</v>
      </c>
      <c r="G8747" s="10" t="s">
        <v>288</v>
      </c>
      <c r="H8747" s="25">
        <f>INDEX('Appendix 1 - Team Data'!$B$12:$R$112, MATCH(C8747, 'Appendix 1 - Team Data'!$B$12:$B$112,0),4)</f>
        <v>30</v>
      </c>
      <c r="I8747" s="25">
        <f>INDEX('Appendix 1 - Team Data'!$B$12:$R$112, MATCH(D8747, 'Appendix 1 - Team Data'!$B$12:$B$112,0),4)</f>
        <v>70</v>
      </c>
      <c r="J8747" s="25">
        <f t="shared" si="137"/>
        <v>1</v>
      </c>
    </row>
    <row r="8748" spans="2:10">
      <c r="B8748" s="3">
        <v>41785</v>
      </c>
      <c r="C8748" s="10" t="s">
        <v>15</v>
      </c>
      <c r="D8748" s="10" t="s">
        <v>216</v>
      </c>
      <c r="E8748" s="25">
        <v>1</v>
      </c>
      <c r="F8748" s="25">
        <v>0</v>
      </c>
      <c r="G8748" s="10" t="s">
        <v>288</v>
      </c>
      <c r="H8748" s="25">
        <f>INDEX('Appendix 1 - Team Data'!$B$12:$R$112, MATCH(C8748, 'Appendix 1 - Team Data'!$B$12:$B$112,0),4)</f>
        <v>50</v>
      </c>
      <c r="I8748" s="25">
        <f>INDEX('Appendix 1 - Team Data'!$B$12:$R$112, MATCH(D8748, 'Appendix 1 - Team Data'!$B$12:$B$112,0),4)</f>
        <v>70</v>
      </c>
      <c r="J8748" s="25">
        <f t="shared" si="137"/>
        <v>1</v>
      </c>
    </row>
    <row r="8749" spans="2:10">
      <c r="B8749" s="3">
        <v>41786</v>
      </c>
      <c r="C8749" s="10" t="s">
        <v>264</v>
      </c>
      <c r="D8749" s="10" t="s">
        <v>249</v>
      </c>
      <c r="E8749" s="25">
        <v>4</v>
      </c>
      <c r="F8749" s="25">
        <v>3</v>
      </c>
      <c r="G8749" s="10" t="s">
        <v>288</v>
      </c>
      <c r="H8749" s="25">
        <f>INDEX('Appendix 1 - Team Data'!$B$12:$R$112, MATCH(C8749, 'Appendix 1 - Team Data'!$B$12:$B$112,0),4)</f>
        <v>10</v>
      </c>
      <c r="I8749" s="25">
        <f>INDEX('Appendix 1 - Team Data'!$B$12:$R$112, MATCH(D8749, 'Appendix 1 - Team Data'!$B$12:$B$112,0),4)</f>
        <v>20</v>
      </c>
      <c r="J8749" s="25">
        <f t="shared" si="137"/>
        <v>1</v>
      </c>
    </row>
    <row r="8750" spans="2:10">
      <c r="B8750" s="3">
        <v>41786</v>
      </c>
      <c r="C8750" s="10" t="s">
        <v>240</v>
      </c>
      <c r="D8750" s="10" t="s">
        <v>253</v>
      </c>
      <c r="E8750" s="25">
        <v>0</v>
      </c>
      <c r="F8750" s="25">
        <v>1</v>
      </c>
      <c r="G8750" s="10" t="s">
        <v>288</v>
      </c>
      <c r="H8750" s="25">
        <f>INDEX('Appendix 1 - Team Data'!$B$12:$R$112, MATCH(C8750, 'Appendix 1 - Team Data'!$B$12:$B$112,0),4)</f>
        <v>30</v>
      </c>
      <c r="I8750" s="25">
        <f>INDEX('Appendix 1 - Team Data'!$B$12:$R$112, MATCH(D8750, 'Appendix 1 - Team Data'!$B$12:$B$112,0),4)</f>
        <v>20</v>
      </c>
      <c r="J8750" s="25">
        <f t="shared" si="137"/>
        <v>1</v>
      </c>
    </row>
    <row r="8751" spans="2:10">
      <c r="B8751" s="3">
        <v>41787</v>
      </c>
      <c r="C8751" s="10" t="s">
        <v>28</v>
      </c>
      <c r="D8751" s="10" t="s">
        <v>42</v>
      </c>
      <c r="E8751" s="25">
        <v>1</v>
      </c>
      <c r="F8751" s="25">
        <v>0</v>
      </c>
      <c r="G8751" s="10" t="s">
        <v>288</v>
      </c>
      <c r="H8751" s="25">
        <f>INDEX('Appendix 1 - Team Data'!$B$12:$R$112, MATCH(C8751, 'Appendix 1 - Team Data'!$B$12:$B$112,0),4)</f>
        <v>80</v>
      </c>
      <c r="I8751" s="25">
        <f>INDEX('Appendix 1 - Team Data'!$B$12:$R$112, MATCH(D8751, 'Appendix 1 - Team Data'!$B$12:$B$112,0),4)</f>
        <v>80</v>
      </c>
      <c r="J8751" s="25">
        <f t="shared" si="137"/>
        <v>1</v>
      </c>
    </row>
    <row r="8752" spans="2:10">
      <c r="B8752" s="3">
        <v>41787</v>
      </c>
      <c r="C8752" s="10" t="s">
        <v>43</v>
      </c>
      <c r="D8752" s="10" t="s">
        <v>47</v>
      </c>
      <c r="E8752" s="25">
        <v>0</v>
      </c>
      <c r="F8752" s="25">
        <v>1</v>
      </c>
      <c r="G8752" s="10" t="s">
        <v>288</v>
      </c>
      <c r="H8752" s="25">
        <f>INDEX('Appendix 1 - Team Data'!$B$12:$R$112, MATCH(C8752, 'Appendix 1 - Team Data'!$B$12:$B$112,0),4)</f>
        <v>70</v>
      </c>
      <c r="I8752" s="25">
        <f>INDEX('Appendix 1 - Team Data'!$B$12:$R$112, MATCH(D8752, 'Appendix 1 - Team Data'!$B$12:$B$112,0),4)</f>
        <v>40</v>
      </c>
      <c r="J8752" s="25">
        <f t="shared" si="137"/>
        <v>1</v>
      </c>
    </row>
    <row r="8753" spans="2:10">
      <c r="B8753" s="3">
        <v>41788</v>
      </c>
      <c r="C8753" s="10" t="s">
        <v>231</v>
      </c>
      <c r="D8753" s="10" t="s">
        <v>215</v>
      </c>
      <c r="E8753" s="25">
        <v>1</v>
      </c>
      <c r="F8753" s="25">
        <v>2</v>
      </c>
      <c r="G8753" s="10" t="s">
        <v>288</v>
      </c>
      <c r="H8753" s="25">
        <f>INDEX('Appendix 1 - Team Data'!$B$12:$R$112, MATCH(C8753, 'Appendix 1 - Team Data'!$B$12:$B$112,0),4)</f>
        <v>40</v>
      </c>
      <c r="I8753" s="25">
        <f>INDEX('Appendix 1 - Team Data'!$B$12:$R$112, MATCH(D8753, 'Appendix 1 - Team Data'!$B$12:$B$112,0),4)</f>
        <v>70</v>
      </c>
      <c r="J8753" s="25">
        <f t="shared" si="137"/>
        <v>1</v>
      </c>
    </row>
    <row r="8754" spans="2:10">
      <c r="B8754" s="3">
        <v>41788</v>
      </c>
      <c r="C8754" s="10" t="s">
        <v>240</v>
      </c>
      <c r="D8754" s="10" t="s">
        <v>253</v>
      </c>
      <c r="E8754" s="25">
        <v>0</v>
      </c>
      <c r="F8754" s="25">
        <v>1</v>
      </c>
      <c r="G8754" s="10" t="s">
        <v>288</v>
      </c>
      <c r="H8754" s="25">
        <f>INDEX('Appendix 1 - Team Data'!$B$12:$R$112, MATCH(C8754, 'Appendix 1 - Team Data'!$B$12:$B$112,0),4)</f>
        <v>30</v>
      </c>
      <c r="I8754" s="25">
        <f>INDEX('Appendix 1 - Team Data'!$B$12:$R$112, MATCH(D8754, 'Appendix 1 - Team Data'!$B$12:$B$112,0),4)</f>
        <v>20</v>
      </c>
      <c r="J8754" s="25">
        <f t="shared" si="137"/>
        <v>1</v>
      </c>
    </row>
    <row r="8755" spans="2:10">
      <c r="B8755" s="3">
        <v>41789</v>
      </c>
      <c r="C8755" s="10" t="s">
        <v>36</v>
      </c>
      <c r="D8755" s="10" t="s">
        <v>247</v>
      </c>
      <c r="E8755" s="25">
        <v>1</v>
      </c>
      <c r="F8755" s="25">
        <v>0</v>
      </c>
      <c r="G8755" s="10" t="s">
        <v>288</v>
      </c>
      <c r="H8755" s="25">
        <f>INDEX('Appendix 1 - Team Data'!$B$12:$R$112, MATCH(C8755, 'Appendix 1 - Team Data'!$B$12:$B$112,0),4)</f>
        <v>80</v>
      </c>
      <c r="I8755" s="25">
        <f>INDEX('Appendix 1 - Team Data'!$B$12:$R$112, MATCH(D8755, 'Appendix 1 - Team Data'!$B$12:$B$112,0),4)</f>
        <v>30</v>
      </c>
      <c r="J8755" s="25">
        <f t="shared" si="137"/>
        <v>1</v>
      </c>
    </row>
    <row r="8756" spans="2:10">
      <c r="B8756" s="3">
        <v>41789</v>
      </c>
      <c r="C8756" s="10" t="s">
        <v>18</v>
      </c>
      <c r="D8756" s="10" t="s">
        <v>229</v>
      </c>
      <c r="E8756" s="25">
        <v>1</v>
      </c>
      <c r="F8756" s="25">
        <v>0</v>
      </c>
      <c r="G8756" s="10" t="s">
        <v>288</v>
      </c>
      <c r="H8756" s="25">
        <f>INDEX('Appendix 1 - Team Data'!$B$12:$R$112, MATCH(C8756, 'Appendix 1 - Team Data'!$B$12:$B$112,0),4)</f>
        <v>80</v>
      </c>
      <c r="I8756" s="25">
        <f>INDEX('Appendix 1 - Team Data'!$B$12:$R$112, MATCH(D8756, 'Appendix 1 - Team Data'!$B$12:$B$112,0),4)</f>
        <v>50</v>
      </c>
      <c r="J8756" s="25">
        <f t="shared" si="137"/>
        <v>1</v>
      </c>
    </row>
    <row r="8757" spans="2:10">
      <c r="B8757" s="3">
        <v>41790</v>
      </c>
      <c r="C8757" s="10" t="s">
        <v>239</v>
      </c>
      <c r="D8757" s="10" t="s">
        <v>228</v>
      </c>
      <c r="E8757" s="25">
        <v>0</v>
      </c>
      <c r="F8757" s="25">
        <v>1</v>
      </c>
      <c r="G8757" s="10" t="s">
        <v>288</v>
      </c>
      <c r="H8757" s="25">
        <f>INDEX('Appendix 1 - Team Data'!$B$12:$R$112, MATCH(C8757, 'Appendix 1 - Team Data'!$B$12:$B$112,0),4)</f>
        <v>40</v>
      </c>
      <c r="I8757" s="25">
        <f>INDEX('Appendix 1 - Team Data'!$B$12:$R$112, MATCH(D8757, 'Appendix 1 - Team Data'!$B$12:$B$112,0),4)</f>
        <v>50</v>
      </c>
      <c r="J8757" s="25">
        <f t="shared" si="137"/>
        <v>1</v>
      </c>
    </row>
    <row r="8758" spans="2:10">
      <c r="B8758" s="3">
        <v>41790</v>
      </c>
      <c r="C8758" s="10" t="s">
        <v>32</v>
      </c>
      <c r="D8758" s="10" t="s">
        <v>257</v>
      </c>
      <c r="E8758" s="25">
        <v>2</v>
      </c>
      <c r="F8758" s="25">
        <v>1</v>
      </c>
      <c r="G8758" s="10" t="s">
        <v>288</v>
      </c>
      <c r="H8758" s="25">
        <f>INDEX('Appendix 1 - Team Data'!$B$12:$R$112, MATCH(C8758, 'Appendix 1 - Team Data'!$B$12:$B$112,0),4)</f>
        <v>80</v>
      </c>
      <c r="I8758" s="25">
        <f>INDEX('Appendix 1 - Team Data'!$B$12:$R$112, MATCH(D8758, 'Appendix 1 - Team Data'!$B$12:$B$112,0),4)</f>
        <v>20</v>
      </c>
      <c r="J8758" s="25">
        <f t="shared" si="137"/>
        <v>1</v>
      </c>
    </row>
    <row r="8759" spans="2:10">
      <c r="B8759" s="3">
        <v>41790</v>
      </c>
      <c r="C8759" s="10" t="s">
        <v>212</v>
      </c>
      <c r="D8759" s="10" t="s">
        <v>234</v>
      </c>
      <c r="E8759" s="25">
        <v>1</v>
      </c>
      <c r="F8759" s="25">
        <v>0</v>
      </c>
      <c r="G8759" s="10" t="s">
        <v>288</v>
      </c>
      <c r="H8759" s="25">
        <f>INDEX('Appendix 1 - Team Data'!$B$12:$R$112, MATCH(C8759, 'Appendix 1 - Team Data'!$B$12:$B$112,0),4)</f>
        <v>80</v>
      </c>
      <c r="I8759" s="25">
        <f>INDEX('Appendix 1 - Team Data'!$B$12:$R$112, MATCH(D8759, 'Appendix 1 - Team Data'!$B$12:$B$112,0),4)</f>
        <v>40</v>
      </c>
      <c r="J8759" s="25">
        <f t="shared" si="137"/>
        <v>1</v>
      </c>
    </row>
    <row r="8760" spans="2:10">
      <c r="B8760" s="3">
        <v>41793</v>
      </c>
      <c r="C8760" s="10" t="s">
        <v>263</v>
      </c>
      <c r="D8760" s="10" t="s">
        <v>249</v>
      </c>
      <c r="E8760" s="25">
        <v>0</v>
      </c>
      <c r="F8760" s="25">
        <v>1</v>
      </c>
      <c r="G8760" s="10" t="s">
        <v>288</v>
      </c>
      <c r="H8760" s="25">
        <f>INDEX('Appendix 1 - Team Data'!$B$12:$R$112, MATCH(C8760, 'Appendix 1 - Team Data'!$B$12:$B$112,0),4)</f>
        <v>10</v>
      </c>
      <c r="I8760" s="25">
        <f>INDEX('Appendix 1 - Team Data'!$B$12:$R$112, MATCH(D8760, 'Appendix 1 - Team Data'!$B$12:$B$112,0),4)</f>
        <v>20</v>
      </c>
      <c r="J8760" s="25">
        <f t="shared" si="137"/>
        <v>1</v>
      </c>
    </row>
    <row r="8761" spans="2:10">
      <c r="B8761" s="3">
        <v>41794</v>
      </c>
      <c r="C8761" s="10" t="s">
        <v>271</v>
      </c>
      <c r="D8761" s="10" t="s">
        <v>243</v>
      </c>
      <c r="E8761" s="25">
        <v>1</v>
      </c>
      <c r="F8761" s="25">
        <v>2</v>
      </c>
      <c r="G8761" s="10" t="s">
        <v>288</v>
      </c>
      <c r="H8761" s="25">
        <f>INDEX('Appendix 1 - Team Data'!$B$12:$R$112, MATCH(C8761, 'Appendix 1 - Team Data'!$B$12:$B$112,0),4)</f>
        <v>0</v>
      </c>
      <c r="I8761" s="25">
        <f>INDEX('Appendix 1 - Team Data'!$B$12:$R$112, MATCH(D8761, 'Appendix 1 - Team Data'!$B$12:$B$112,0),4)</f>
        <v>30</v>
      </c>
      <c r="J8761" s="25">
        <f t="shared" si="137"/>
        <v>1</v>
      </c>
    </row>
    <row r="8762" spans="2:10">
      <c r="B8762" s="3">
        <v>41794</v>
      </c>
      <c r="C8762" s="10" t="s">
        <v>236</v>
      </c>
      <c r="D8762" s="10" t="s">
        <v>239</v>
      </c>
      <c r="E8762" s="25">
        <v>1</v>
      </c>
      <c r="F8762" s="25">
        <v>0</v>
      </c>
      <c r="G8762" s="10" t="s">
        <v>288</v>
      </c>
      <c r="H8762" s="25">
        <f>INDEX('Appendix 1 - Team Data'!$B$12:$R$112, MATCH(C8762, 'Appendix 1 - Team Data'!$B$12:$B$112,0),4)</f>
        <v>40</v>
      </c>
      <c r="I8762" s="25">
        <f>INDEX('Appendix 1 - Team Data'!$B$12:$R$112, MATCH(D8762, 'Appendix 1 - Team Data'!$B$12:$B$112,0),4)</f>
        <v>40</v>
      </c>
      <c r="J8762" s="25">
        <f t="shared" si="137"/>
        <v>1</v>
      </c>
    </row>
    <row r="8763" spans="2:10">
      <c r="B8763" s="3">
        <v>41794</v>
      </c>
      <c r="C8763" s="10" t="s">
        <v>31</v>
      </c>
      <c r="D8763" s="10" t="s">
        <v>258</v>
      </c>
      <c r="E8763" s="25">
        <v>1</v>
      </c>
      <c r="F8763" s="25">
        <v>0</v>
      </c>
      <c r="G8763" s="10" t="s">
        <v>288</v>
      </c>
      <c r="H8763" s="25">
        <f>INDEX('Appendix 1 - Team Data'!$B$12:$R$112, MATCH(C8763, 'Appendix 1 - Team Data'!$B$12:$B$112,0),4)</f>
        <v>70</v>
      </c>
      <c r="I8763" s="25">
        <f>INDEX('Appendix 1 - Team Data'!$B$12:$R$112, MATCH(D8763, 'Appendix 1 - Team Data'!$B$12:$B$112,0),4)</f>
        <v>20</v>
      </c>
      <c r="J8763" s="25">
        <f t="shared" si="137"/>
        <v>1</v>
      </c>
    </row>
    <row r="8764" spans="2:10">
      <c r="B8764" s="3">
        <v>41794</v>
      </c>
      <c r="C8764" s="10" t="s">
        <v>228</v>
      </c>
      <c r="D8764" s="10" t="s">
        <v>251</v>
      </c>
      <c r="E8764" s="25">
        <v>1</v>
      </c>
      <c r="F8764" s="25">
        <v>2</v>
      </c>
      <c r="G8764" s="10" t="s">
        <v>288</v>
      </c>
      <c r="H8764" s="25">
        <f>INDEX('Appendix 1 - Team Data'!$B$12:$R$112, MATCH(C8764, 'Appendix 1 - Team Data'!$B$12:$B$112,0),4)</f>
        <v>50</v>
      </c>
      <c r="I8764" s="25">
        <f>INDEX('Appendix 1 - Team Data'!$B$12:$R$112, MATCH(D8764, 'Appendix 1 - Team Data'!$B$12:$B$112,0),4)</f>
        <v>20</v>
      </c>
      <c r="J8764" s="25">
        <f t="shared" si="137"/>
        <v>1</v>
      </c>
    </row>
    <row r="8765" spans="2:10">
      <c r="B8765" s="3">
        <v>41796</v>
      </c>
      <c r="C8765" s="10" t="s">
        <v>227</v>
      </c>
      <c r="D8765" s="10" t="s">
        <v>230</v>
      </c>
      <c r="E8765" s="25">
        <v>1</v>
      </c>
      <c r="F8765" s="25">
        <v>2</v>
      </c>
      <c r="G8765" s="10" t="s">
        <v>288</v>
      </c>
      <c r="H8765" s="25">
        <f>INDEX('Appendix 1 - Team Data'!$B$12:$R$112, MATCH(C8765, 'Appendix 1 - Team Data'!$B$12:$B$112,0),4)</f>
        <v>50</v>
      </c>
      <c r="I8765" s="25">
        <f>INDEX('Appendix 1 - Team Data'!$B$12:$R$112, MATCH(D8765, 'Appendix 1 - Team Data'!$B$12:$B$112,0),4)</f>
        <v>50</v>
      </c>
      <c r="J8765" s="25">
        <f t="shared" si="137"/>
        <v>1</v>
      </c>
    </row>
    <row r="8766" spans="2:10">
      <c r="B8766" s="3">
        <v>41796</v>
      </c>
      <c r="C8766" s="10" t="s">
        <v>35</v>
      </c>
      <c r="D8766" s="10" t="s">
        <v>38</v>
      </c>
      <c r="E8766" s="25">
        <v>1</v>
      </c>
      <c r="F8766" s="25">
        <v>0</v>
      </c>
      <c r="G8766" s="10" t="s">
        <v>288</v>
      </c>
      <c r="H8766" s="25">
        <f>INDEX('Appendix 1 - Team Data'!$B$12:$R$112, MATCH(C8766, 'Appendix 1 - Team Data'!$B$12:$B$112,0),4)</f>
        <v>90</v>
      </c>
      <c r="I8766" s="25">
        <f>INDEX('Appendix 1 - Team Data'!$B$12:$R$112, MATCH(D8766, 'Appendix 1 - Team Data'!$B$12:$B$112,0),4)</f>
        <v>70</v>
      </c>
      <c r="J8766" s="25">
        <f t="shared" si="137"/>
        <v>1</v>
      </c>
    </row>
    <row r="8767" spans="2:10">
      <c r="B8767" s="3">
        <v>41796</v>
      </c>
      <c r="C8767" s="10" t="s">
        <v>32</v>
      </c>
      <c r="D8767" s="10" t="s">
        <v>26</v>
      </c>
      <c r="E8767" s="25">
        <v>1</v>
      </c>
      <c r="F8767" s="25">
        <v>0</v>
      </c>
      <c r="G8767" s="10" t="s">
        <v>288</v>
      </c>
      <c r="H8767" s="25">
        <f>INDEX('Appendix 1 - Team Data'!$B$12:$R$112, MATCH(C8767, 'Appendix 1 - Team Data'!$B$12:$B$112,0),4)</f>
        <v>80</v>
      </c>
      <c r="I8767" s="25">
        <f>INDEX('Appendix 1 - Team Data'!$B$12:$R$112, MATCH(D8767, 'Appendix 1 - Team Data'!$B$12:$B$112,0),4)</f>
        <v>60</v>
      </c>
      <c r="J8767" s="25">
        <f t="shared" si="137"/>
        <v>1</v>
      </c>
    </row>
    <row r="8768" spans="2:10">
      <c r="B8768" s="3">
        <v>41796</v>
      </c>
      <c r="C8768" s="10" t="s">
        <v>53</v>
      </c>
      <c r="D8768" s="10" t="s">
        <v>260</v>
      </c>
      <c r="E8768" s="25">
        <v>4</v>
      </c>
      <c r="F8768" s="25">
        <v>3</v>
      </c>
      <c r="G8768" s="10" t="s">
        <v>288</v>
      </c>
      <c r="H8768" s="25">
        <f>INDEX('Appendix 1 - Team Data'!$B$12:$R$112, MATCH(C8768, 'Appendix 1 - Team Data'!$B$12:$B$112,0),4)</f>
        <v>50</v>
      </c>
      <c r="I8768" s="25">
        <f>INDEX('Appendix 1 - Team Data'!$B$12:$R$112, MATCH(D8768, 'Appendix 1 - Team Data'!$B$12:$B$112,0),4)</f>
        <v>10</v>
      </c>
      <c r="J8768" s="25">
        <f t="shared" si="137"/>
        <v>1</v>
      </c>
    </row>
    <row r="8769" spans="2:10">
      <c r="B8769" s="3">
        <v>41796</v>
      </c>
      <c r="C8769" s="10" t="s">
        <v>41</v>
      </c>
      <c r="D8769" s="10" t="s">
        <v>20</v>
      </c>
      <c r="E8769" s="25">
        <v>0</v>
      </c>
      <c r="F8769" s="25">
        <v>1</v>
      </c>
      <c r="G8769" s="10" t="s">
        <v>288</v>
      </c>
      <c r="H8769" s="25">
        <f>INDEX('Appendix 1 - Team Data'!$B$12:$R$112, MATCH(C8769, 'Appendix 1 - Team Data'!$B$12:$B$112,0),4)</f>
        <v>80</v>
      </c>
      <c r="I8769" s="25">
        <f>INDEX('Appendix 1 - Team Data'!$B$12:$R$112, MATCH(D8769, 'Appendix 1 - Team Data'!$B$12:$B$112,0),4)</f>
        <v>90</v>
      </c>
      <c r="J8769" s="25">
        <f t="shared" si="137"/>
        <v>1</v>
      </c>
    </row>
    <row r="8770" spans="2:10">
      <c r="B8770" s="3">
        <v>41797</v>
      </c>
      <c r="C8770" s="10" t="s">
        <v>45</v>
      </c>
      <c r="D8770" s="10" t="s">
        <v>47</v>
      </c>
      <c r="E8770" s="25">
        <v>1</v>
      </c>
      <c r="F8770" s="25">
        <v>0</v>
      </c>
      <c r="G8770" s="10" t="s">
        <v>288</v>
      </c>
      <c r="H8770" s="25">
        <f>INDEX('Appendix 1 - Team Data'!$B$12:$R$112, MATCH(C8770, 'Appendix 1 - Team Data'!$B$12:$B$112,0),4)</f>
        <v>90</v>
      </c>
      <c r="I8770" s="25">
        <f>INDEX('Appendix 1 - Team Data'!$B$12:$R$112, MATCH(D8770, 'Appendix 1 - Team Data'!$B$12:$B$112,0),4)</f>
        <v>40</v>
      </c>
      <c r="J8770" s="25">
        <f t="shared" si="137"/>
        <v>1</v>
      </c>
    </row>
    <row r="8771" spans="2:10">
      <c r="B8771" s="3">
        <v>41803</v>
      </c>
      <c r="C8771" s="10" t="s">
        <v>41</v>
      </c>
      <c r="D8771" s="10" t="s">
        <v>231</v>
      </c>
      <c r="E8771" s="25">
        <v>1</v>
      </c>
      <c r="F8771" s="25">
        <v>0</v>
      </c>
      <c r="G8771" s="10" t="s">
        <v>286</v>
      </c>
      <c r="H8771" s="25">
        <f>INDEX('Appendix 1 - Team Data'!$B$12:$R$112, MATCH(C8771, 'Appendix 1 - Team Data'!$B$12:$B$112,0),4)</f>
        <v>80</v>
      </c>
      <c r="I8771" s="25">
        <f>INDEX('Appendix 1 - Team Data'!$B$12:$R$112, MATCH(D8771, 'Appendix 1 - Team Data'!$B$12:$B$112,0),4)</f>
        <v>40</v>
      </c>
      <c r="J8771" s="25">
        <f t="shared" si="137"/>
        <v>1</v>
      </c>
    </row>
    <row r="8772" spans="2:10">
      <c r="B8772" s="3">
        <v>41804</v>
      </c>
      <c r="C8772" s="10" t="s">
        <v>48</v>
      </c>
      <c r="D8772" s="10" t="s">
        <v>211</v>
      </c>
      <c r="E8772" s="25">
        <v>1</v>
      </c>
      <c r="F8772" s="25">
        <v>2</v>
      </c>
      <c r="G8772" s="10" t="s">
        <v>286</v>
      </c>
      <c r="H8772" s="25">
        <f>INDEX('Appendix 1 - Team Data'!$B$12:$R$112, MATCH(C8772, 'Appendix 1 - Team Data'!$B$12:$B$112,0),4)</f>
        <v>90</v>
      </c>
      <c r="I8772" s="25">
        <f>INDEX('Appendix 1 - Team Data'!$B$12:$R$112, MATCH(D8772, 'Appendix 1 - Team Data'!$B$12:$B$112,0),4)</f>
        <v>90</v>
      </c>
      <c r="J8772" s="25">
        <f t="shared" si="137"/>
        <v>1</v>
      </c>
    </row>
    <row r="8773" spans="2:10">
      <c r="B8773" s="3">
        <v>41804</v>
      </c>
      <c r="C8773" s="10" t="s">
        <v>243</v>
      </c>
      <c r="D8773" s="10" t="s">
        <v>53</v>
      </c>
      <c r="E8773" s="25">
        <v>2</v>
      </c>
      <c r="F8773" s="25">
        <v>1</v>
      </c>
      <c r="G8773" s="10" t="s">
        <v>286</v>
      </c>
      <c r="H8773" s="25">
        <f>INDEX('Appendix 1 - Team Data'!$B$12:$R$112, MATCH(C8773, 'Appendix 1 - Team Data'!$B$12:$B$112,0),4)</f>
        <v>30</v>
      </c>
      <c r="I8773" s="25">
        <f>INDEX('Appendix 1 - Team Data'!$B$12:$R$112, MATCH(D8773, 'Appendix 1 - Team Data'!$B$12:$B$112,0),4)</f>
        <v>50</v>
      </c>
      <c r="J8773" s="25">
        <f t="shared" si="137"/>
        <v>1</v>
      </c>
    </row>
    <row r="8774" spans="2:10">
      <c r="B8774" s="3">
        <v>41805</v>
      </c>
      <c r="C8774" s="10" t="s">
        <v>36</v>
      </c>
      <c r="D8774" s="10" t="s">
        <v>218</v>
      </c>
      <c r="E8774" s="25">
        <v>2</v>
      </c>
      <c r="F8774" s="25">
        <v>1</v>
      </c>
      <c r="G8774" s="10" t="s">
        <v>286</v>
      </c>
      <c r="H8774" s="25">
        <f>INDEX('Appendix 1 - Team Data'!$B$12:$R$112, MATCH(C8774, 'Appendix 1 - Team Data'!$B$12:$B$112,0),4)</f>
        <v>80</v>
      </c>
      <c r="I8774" s="25">
        <f>INDEX('Appendix 1 - Team Data'!$B$12:$R$112, MATCH(D8774, 'Appendix 1 - Team Data'!$B$12:$B$112,0),4)</f>
        <v>70</v>
      </c>
      <c r="J8774" s="25">
        <f t="shared" si="137"/>
        <v>1</v>
      </c>
    </row>
    <row r="8775" spans="2:10">
      <c r="B8775" s="3">
        <v>41807</v>
      </c>
      <c r="C8775" s="10" t="s">
        <v>45</v>
      </c>
      <c r="D8775" s="10" t="s">
        <v>251</v>
      </c>
      <c r="E8775" s="25">
        <v>2</v>
      </c>
      <c r="F8775" s="25">
        <v>1</v>
      </c>
      <c r="G8775" s="10" t="s">
        <v>286</v>
      </c>
      <c r="H8775" s="25">
        <f>INDEX('Appendix 1 - Team Data'!$B$12:$R$112, MATCH(C8775, 'Appendix 1 - Team Data'!$B$12:$B$112,0),4)</f>
        <v>90</v>
      </c>
      <c r="I8775" s="25">
        <f>INDEX('Appendix 1 - Team Data'!$B$12:$R$112, MATCH(D8775, 'Appendix 1 - Team Data'!$B$12:$B$112,0),4)</f>
        <v>20</v>
      </c>
      <c r="J8775" s="25">
        <f t="shared" si="137"/>
        <v>1</v>
      </c>
    </row>
    <row r="8776" spans="2:10">
      <c r="B8776" s="3">
        <v>41808</v>
      </c>
      <c r="C8776" s="10" t="s">
        <v>26</v>
      </c>
      <c r="D8776" s="10" t="s">
        <v>212</v>
      </c>
      <c r="E8776" s="25">
        <v>2</v>
      </c>
      <c r="F8776" s="25">
        <v>3</v>
      </c>
      <c r="G8776" s="10" t="s">
        <v>286</v>
      </c>
      <c r="H8776" s="25">
        <f>INDEX('Appendix 1 - Team Data'!$B$12:$R$112, MATCH(C8776, 'Appendix 1 - Team Data'!$B$12:$B$112,0),4)</f>
        <v>60</v>
      </c>
      <c r="I8776" s="25">
        <f>INDEX('Appendix 1 - Team Data'!$B$12:$R$112, MATCH(D8776, 'Appendix 1 - Team Data'!$B$12:$B$112,0),4)</f>
        <v>80</v>
      </c>
      <c r="J8776" s="25">
        <f t="shared" si="137"/>
        <v>1</v>
      </c>
    </row>
    <row r="8777" spans="2:10">
      <c r="B8777" s="3">
        <v>41809</v>
      </c>
      <c r="C8777" s="10" t="s">
        <v>52</v>
      </c>
      <c r="D8777" s="10" t="s">
        <v>243</v>
      </c>
      <c r="E8777" s="25">
        <v>2</v>
      </c>
      <c r="F8777" s="25">
        <v>1</v>
      </c>
      <c r="G8777" s="10" t="s">
        <v>286</v>
      </c>
      <c r="H8777" s="25">
        <f>INDEX('Appendix 1 - Team Data'!$B$12:$R$112, MATCH(C8777, 'Appendix 1 - Team Data'!$B$12:$B$112,0),4)</f>
        <v>90</v>
      </c>
      <c r="I8777" s="25">
        <f>INDEX('Appendix 1 - Team Data'!$B$12:$R$112, MATCH(D8777, 'Appendix 1 - Team Data'!$B$12:$B$112,0),4)</f>
        <v>30</v>
      </c>
      <c r="J8777" s="25">
        <f t="shared" si="137"/>
        <v>1</v>
      </c>
    </row>
    <row r="8778" spans="2:10">
      <c r="B8778" s="3">
        <v>41809</v>
      </c>
      <c r="C8778" s="10" t="s">
        <v>18</v>
      </c>
      <c r="D8778" s="10" t="s">
        <v>48</v>
      </c>
      <c r="E8778" s="25">
        <v>2</v>
      </c>
      <c r="F8778" s="25">
        <v>1</v>
      </c>
      <c r="G8778" s="10" t="s">
        <v>286</v>
      </c>
      <c r="H8778" s="25">
        <f>INDEX('Appendix 1 - Team Data'!$B$12:$R$112, MATCH(C8778, 'Appendix 1 - Team Data'!$B$12:$B$112,0),4)</f>
        <v>80</v>
      </c>
      <c r="I8778" s="25">
        <f>INDEX('Appendix 1 - Team Data'!$B$12:$R$112, MATCH(D8778, 'Appendix 1 - Team Data'!$B$12:$B$112,0),4)</f>
        <v>90</v>
      </c>
      <c r="J8778" s="25">
        <f t="shared" si="137"/>
        <v>1</v>
      </c>
    </row>
    <row r="8779" spans="2:10">
      <c r="B8779" s="3">
        <v>41810</v>
      </c>
      <c r="C8779" s="10" t="s">
        <v>237</v>
      </c>
      <c r="D8779" s="10" t="s">
        <v>218</v>
      </c>
      <c r="E8779" s="25">
        <v>1</v>
      </c>
      <c r="F8779" s="25">
        <v>2</v>
      </c>
      <c r="G8779" s="10" t="s">
        <v>286</v>
      </c>
      <c r="H8779" s="25">
        <f>INDEX('Appendix 1 - Team Data'!$B$12:$R$112, MATCH(C8779, 'Appendix 1 - Team Data'!$B$12:$B$112,0),4)</f>
        <v>40</v>
      </c>
      <c r="I8779" s="25">
        <f>INDEX('Appendix 1 - Team Data'!$B$12:$R$112, MATCH(D8779, 'Appendix 1 - Team Data'!$B$12:$B$112,0),4)</f>
        <v>70</v>
      </c>
      <c r="J8779" s="25">
        <f t="shared" si="137"/>
        <v>1</v>
      </c>
    </row>
    <row r="8780" spans="2:10">
      <c r="B8780" s="3">
        <v>41810</v>
      </c>
      <c r="C8780" s="10" t="s">
        <v>211</v>
      </c>
      <c r="D8780" s="10" t="s">
        <v>37</v>
      </c>
      <c r="E8780" s="25">
        <v>0</v>
      </c>
      <c r="F8780" s="25">
        <v>1</v>
      </c>
      <c r="G8780" s="10" t="s">
        <v>286</v>
      </c>
      <c r="H8780" s="25">
        <f>INDEX('Appendix 1 - Team Data'!$B$12:$R$112, MATCH(C8780, 'Appendix 1 - Team Data'!$B$12:$B$112,0),4)</f>
        <v>90</v>
      </c>
      <c r="I8780" s="25">
        <f>INDEX('Appendix 1 - Team Data'!$B$12:$R$112, MATCH(D8780, 'Appendix 1 - Team Data'!$B$12:$B$112,0),4)</f>
        <v>60</v>
      </c>
      <c r="J8780" s="25">
        <f t="shared" si="137"/>
        <v>1</v>
      </c>
    </row>
    <row r="8781" spans="2:10">
      <c r="B8781" s="3">
        <v>41811</v>
      </c>
      <c r="C8781" s="10" t="s">
        <v>30</v>
      </c>
      <c r="D8781" s="10" t="s">
        <v>23</v>
      </c>
      <c r="E8781" s="25">
        <v>1</v>
      </c>
      <c r="F8781" s="25">
        <v>0</v>
      </c>
      <c r="G8781" s="10" t="s">
        <v>286</v>
      </c>
      <c r="H8781" s="25">
        <f>INDEX('Appendix 1 - Team Data'!$B$12:$R$112, MATCH(C8781, 'Appendix 1 - Team Data'!$B$12:$B$112,0),4)</f>
        <v>90</v>
      </c>
      <c r="I8781" s="25">
        <f>INDEX('Appendix 1 - Team Data'!$B$12:$R$112, MATCH(D8781, 'Appendix 1 - Team Data'!$B$12:$B$112,0),4)</f>
        <v>70</v>
      </c>
      <c r="J8781" s="25">
        <f t="shared" si="137"/>
        <v>1</v>
      </c>
    </row>
    <row r="8782" spans="2:10">
      <c r="B8782" s="3">
        <v>41812</v>
      </c>
      <c r="C8782" s="10" t="s">
        <v>45</v>
      </c>
      <c r="D8782" s="10" t="s">
        <v>15</v>
      </c>
      <c r="E8782" s="25">
        <v>1</v>
      </c>
      <c r="F8782" s="25">
        <v>0</v>
      </c>
      <c r="G8782" s="10" t="s">
        <v>286</v>
      </c>
      <c r="H8782" s="25">
        <f>INDEX('Appendix 1 - Team Data'!$B$12:$R$112, MATCH(C8782, 'Appendix 1 - Team Data'!$B$12:$B$112,0),4)</f>
        <v>90</v>
      </c>
      <c r="I8782" s="25">
        <f>INDEX('Appendix 1 - Team Data'!$B$12:$R$112, MATCH(D8782, 'Appendix 1 - Team Data'!$B$12:$B$112,0),4)</f>
        <v>50</v>
      </c>
      <c r="J8782" s="25">
        <f t="shared" si="137"/>
        <v>1</v>
      </c>
    </row>
    <row r="8783" spans="2:10">
      <c r="B8783" s="3">
        <v>41814</v>
      </c>
      <c r="C8783" s="10" t="s">
        <v>230</v>
      </c>
      <c r="D8783" s="10" t="s">
        <v>243</v>
      </c>
      <c r="E8783" s="25">
        <v>2</v>
      </c>
      <c r="F8783" s="25">
        <v>1</v>
      </c>
      <c r="G8783" s="10" t="s">
        <v>286</v>
      </c>
      <c r="H8783" s="25">
        <f>INDEX('Appendix 1 - Team Data'!$B$12:$R$112, MATCH(C8783, 'Appendix 1 - Team Data'!$B$12:$B$112,0),4)</f>
        <v>50</v>
      </c>
      <c r="I8783" s="25">
        <f>INDEX('Appendix 1 - Team Data'!$B$12:$R$112, MATCH(D8783, 'Appendix 1 - Team Data'!$B$12:$B$112,0),4)</f>
        <v>30</v>
      </c>
      <c r="J8783" s="25">
        <f t="shared" si="137"/>
        <v>1</v>
      </c>
    </row>
    <row r="8784" spans="2:10">
      <c r="B8784" s="3">
        <v>41814</v>
      </c>
      <c r="C8784" s="10" t="s">
        <v>211</v>
      </c>
      <c r="D8784" s="10" t="s">
        <v>18</v>
      </c>
      <c r="E8784" s="25">
        <v>0</v>
      </c>
      <c r="F8784" s="25">
        <v>1</v>
      </c>
      <c r="G8784" s="10" t="s">
        <v>286</v>
      </c>
      <c r="H8784" s="25">
        <f>INDEX('Appendix 1 - Team Data'!$B$12:$R$112, MATCH(C8784, 'Appendix 1 - Team Data'!$B$12:$B$112,0),4)</f>
        <v>90</v>
      </c>
      <c r="I8784" s="25">
        <f>INDEX('Appendix 1 - Team Data'!$B$12:$R$112, MATCH(D8784, 'Appendix 1 - Team Data'!$B$12:$B$112,0),4)</f>
        <v>80</v>
      </c>
      <c r="J8784" s="25">
        <f t="shared" si="137"/>
        <v>1</v>
      </c>
    </row>
    <row r="8785" spans="2:10">
      <c r="B8785" s="3">
        <v>41815</v>
      </c>
      <c r="C8785" s="10" t="s">
        <v>33</v>
      </c>
      <c r="D8785" s="10" t="s">
        <v>30</v>
      </c>
      <c r="E8785" s="25">
        <v>2</v>
      </c>
      <c r="F8785" s="25">
        <v>3</v>
      </c>
      <c r="G8785" s="10" t="s">
        <v>286</v>
      </c>
      <c r="H8785" s="25">
        <f>INDEX('Appendix 1 - Team Data'!$B$12:$R$112, MATCH(C8785, 'Appendix 1 - Team Data'!$B$12:$B$112,0),4)</f>
        <v>50</v>
      </c>
      <c r="I8785" s="25">
        <f>INDEX('Appendix 1 - Team Data'!$B$12:$R$112, MATCH(D8785, 'Appendix 1 - Team Data'!$B$12:$B$112,0),4)</f>
        <v>90</v>
      </c>
      <c r="J8785" s="25">
        <f t="shared" si="137"/>
        <v>1</v>
      </c>
    </row>
    <row r="8786" spans="2:10">
      <c r="B8786" s="3">
        <v>41816</v>
      </c>
      <c r="C8786" s="10" t="s">
        <v>43</v>
      </c>
      <c r="D8786" s="10" t="s">
        <v>45</v>
      </c>
      <c r="E8786" s="25">
        <v>0</v>
      </c>
      <c r="F8786" s="25">
        <v>1</v>
      </c>
      <c r="G8786" s="10" t="s">
        <v>286</v>
      </c>
      <c r="H8786" s="25">
        <f>INDEX('Appendix 1 - Team Data'!$B$12:$R$112, MATCH(C8786, 'Appendix 1 - Team Data'!$B$12:$B$112,0),4)</f>
        <v>70</v>
      </c>
      <c r="I8786" s="25">
        <f>INDEX('Appendix 1 - Team Data'!$B$12:$R$112, MATCH(D8786, 'Appendix 1 - Team Data'!$B$12:$B$112,0),4)</f>
        <v>90</v>
      </c>
      <c r="J8786" s="25">
        <f t="shared" si="137"/>
        <v>1</v>
      </c>
    </row>
    <row r="8787" spans="2:10">
      <c r="B8787" s="3">
        <v>41816</v>
      </c>
      <c r="C8787" s="10" t="s">
        <v>20</v>
      </c>
      <c r="D8787" s="10" t="s">
        <v>234</v>
      </c>
      <c r="E8787" s="25">
        <v>2</v>
      </c>
      <c r="F8787" s="25">
        <v>1</v>
      </c>
      <c r="G8787" s="10" t="s">
        <v>286</v>
      </c>
      <c r="H8787" s="25">
        <f>INDEX('Appendix 1 - Team Data'!$B$12:$R$112, MATCH(C8787, 'Appendix 1 - Team Data'!$B$12:$B$112,0),4)</f>
        <v>90</v>
      </c>
      <c r="I8787" s="25">
        <f>INDEX('Appendix 1 - Team Data'!$B$12:$R$112, MATCH(D8787, 'Appendix 1 - Team Data'!$B$12:$B$112,0),4)</f>
        <v>40</v>
      </c>
      <c r="J8787" s="25">
        <f t="shared" si="137"/>
        <v>1</v>
      </c>
    </row>
    <row r="8788" spans="2:10">
      <c r="B8788" s="3">
        <v>41819</v>
      </c>
      <c r="C8788" s="10" t="s">
        <v>212</v>
      </c>
      <c r="D8788" s="10" t="s">
        <v>41</v>
      </c>
      <c r="E8788" s="25">
        <v>2</v>
      </c>
      <c r="F8788" s="25">
        <v>1</v>
      </c>
      <c r="G8788" s="10" t="s">
        <v>286</v>
      </c>
      <c r="H8788" s="25">
        <f>INDEX('Appendix 1 - Team Data'!$B$12:$R$112, MATCH(C8788, 'Appendix 1 - Team Data'!$B$12:$B$112,0),4)</f>
        <v>80</v>
      </c>
      <c r="I8788" s="25">
        <f>INDEX('Appendix 1 - Team Data'!$B$12:$R$112, MATCH(D8788, 'Appendix 1 - Team Data'!$B$12:$B$112,0),4)</f>
        <v>80</v>
      </c>
      <c r="J8788" s="25">
        <f t="shared" si="137"/>
        <v>1</v>
      </c>
    </row>
    <row r="8789" spans="2:10">
      <c r="B8789" s="3">
        <v>41820</v>
      </c>
      <c r="C8789" s="10" t="s">
        <v>40</v>
      </c>
      <c r="D8789" s="10" t="s">
        <v>251</v>
      </c>
      <c r="E8789" s="25">
        <v>2</v>
      </c>
      <c r="F8789" s="25">
        <v>1</v>
      </c>
      <c r="G8789" s="10" t="s">
        <v>286</v>
      </c>
      <c r="H8789" s="25">
        <f>INDEX('Appendix 1 - Team Data'!$B$12:$R$112, MATCH(C8789, 'Appendix 1 - Team Data'!$B$12:$B$112,0),4)</f>
        <v>90</v>
      </c>
      <c r="I8789" s="25">
        <f>INDEX('Appendix 1 - Team Data'!$B$12:$R$112, MATCH(D8789, 'Appendix 1 - Team Data'!$B$12:$B$112,0),4)</f>
        <v>20</v>
      </c>
      <c r="J8789" s="25">
        <f t="shared" ref="J8789:J8852" si="138">ABS(F8789-E8789)</f>
        <v>1</v>
      </c>
    </row>
    <row r="8790" spans="2:10">
      <c r="B8790" s="3">
        <v>41821</v>
      </c>
      <c r="C8790" s="10" t="s">
        <v>30</v>
      </c>
      <c r="D8790" s="10" t="s">
        <v>36</v>
      </c>
      <c r="E8790" s="25">
        <v>1</v>
      </c>
      <c r="F8790" s="25">
        <v>0</v>
      </c>
      <c r="G8790" s="10" t="s">
        <v>286</v>
      </c>
      <c r="H8790" s="25">
        <f>INDEX('Appendix 1 - Team Data'!$B$12:$R$112, MATCH(C8790, 'Appendix 1 - Team Data'!$B$12:$B$112,0),4)</f>
        <v>90</v>
      </c>
      <c r="I8790" s="25">
        <f>INDEX('Appendix 1 - Team Data'!$B$12:$R$112, MATCH(D8790, 'Appendix 1 - Team Data'!$B$12:$B$112,0),4)</f>
        <v>80</v>
      </c>
      <c r="J8790" s="25">
        <f t="shared" si="138"/>
        <v>1</v>
      </c>
    </row>
    <row r="8791" spans="2:10">
      <c r="B8791" s="3">
        <v>41824</v>
      </c>
      <c r="C8791" s="10" t="s">
        <v>35</v>
      </c>
      <c r="D8791" s="10" t="s">
        <v>52</v>
      </c>
      <c r="E8791" s="25">
        <v>2</v>
      </c>
      <c r="F8791" s="25">
        <v>1</v>
      </c>
      <c r="G8791" s="10" t="s">
        <v>286</v>
      </c>
      <c r="H8791" s="25">
        <f>INDEX('Appendix 1 - Team Data'!$B$12:$R$112, MATCH(C8791, 'Appendix 1 - Team Data'!$B$12:$B$112,0),4)</f>
        <v>90</v>
      </c>
      <c r="I8791" s="25">
        <f>INDEX('Appendix 1 - Team Data'!$B$12:$R$112, MATCH(D8791, 'Appendix 1 - Team Data'!$B$12:$B$112,0),4)</f>
        <v>90</v>
      </c>
      <c r="J8791" s="25">
        <f t="shared" si="138"/>
        <v>1</v>
      </c>
    </row>
    <row r="8792" spans="2:10">
      <c r="B8792" s="3">
        <v>41824</v>
      </c>
      <c r="C8792" s="10" t="s">
        <v>25</v>
      </c>
      <c r="D8792" s="10" t="s">
        <v>40</v>
      </c>
      <c r="E8792" s="25">
        <v>0</v>
      </c>
      <c r="F8792" s="25">
        <v>1</v>
      </c>
      <c r="G8792" s="10" t="s">
        <v>286</v>
      </c>
      <c r="H8792" s="25">
        <f>INDEX('Appendix 1 - Team Data'!$B$12:$R$112, MATCH(C8792, 'Appendix 1 - Team Data'!$B$12:$B$112,0),4)</f>
        <v>90</v>
      </c>
      <c r="I8792" s="25">
        <f>INDEX('Appendix 1 - Team Data'!$B$12:$R$112, MATCH(D8792, 'Appendix 1 - Team Data'!$B$12:$B$112,0),4)</f>
        <v>90</v>
      </c>
      <c r="J8792" s="25">
        <f t="shared" si="138"/>
        <v>1</v>
      </c>
    </row>
    <row r="8793" spans="2:10">
      <c r="B8793" s="3">
        <v>41825</v>
      </c>
      <c r="C8793" s="10" t="s">
        <v>30</v>
      </c>
      <c r="D8793" s="10" t="s">
        <v>45</v>
      </c>
      <c r="E8793" s="25">
        <v>1</v>
      </c>
      <c r="F8793" s="25">
        <v>0</v>
      </c>
      <c r="G8793" s="10" t="s">
        <v>286</v>
      </c>
      <c r="H8793" s="25">
        <f>INDEX('Appendix 1 - Team Data'!$B$12:$R$112, MATCH(C8793, 'Appendix 1 - Team Data'!$B$12:$B$112,0),4)</f>
        <v>90</v>
      </c>
      <c r="I8793" s="25">
        <f>INDEX('Appendix 1 - Team Data'!$B$12:$R$112, MATCH(D8793, 'Appendix 1 - Team Data'!$B$12:$B$112,0),4)</f>
        <v>90</v>
      </c>
      <c r="J8793" s="25">
        <f t="shared" si="138"/>
        <v>1</v>
      </c>
    </row>
    <row r="8794" spans="2:10">
      <c r="B8794" s="3">
        <v>41833</v>
      </c>
      <c r="C8794" s="10" t="s">
        <v>40</v>
      </c>
      <c r="D8794" s="10" t="s">
        <v>30</v>
      </c>
      <c r="E8794" s="25">
        <v>1</v>
      </c>
      <c r="F8794" s="25">
        <v>0</v>
      </c>
      <c r="G8794" s="10" t="s">
        <v>286</v>
      </c>
      <c r="H8794" s="25">
        <f>INDEX('Appendix 1 - Team Data'!$B$12:$R$112, MATCH(C8794, 'Appendix 1 - Team Data'!$B$12:$B$112,0),4)</f>
        <v>90</v>
      </c>
      <c r="I8794" s="25">
        <f>INDEX('Appendix 1 - Team Data'!$B$12:$R$112, MATCH(D8794, 'Appendix 1 - Team Data'!$B$12:$B$112,0),4)</f>
        <v>90</v>
      </c>
      <c r="J8794" s="25">
        <f t="shared" si="138"/>
        <v>1</v>
      </c>
    </row>
    <row r="8795" spans="2:10">
      <c r="B8795" s="3">
        <v>41885</v>
      </c>
      <c r="C8795" s="10" t="s">
        <v>28</v>
      </c>
      <c r="D8795" s="10" t="s">
        <v>225</v>
      </c>
      <c r="E8795" s="25">
        <v>1</v>
      </c>
      <c r="F8795" s="25">
        <v>2</v>
      </c>
      <c r="G8795" s="10" t="s">
        <v>288</v>
      </c>
      <c r="H8795" s="25">
        <f>INDEX('Appendix 1 - Team Data'!$B$12:$R$112, MATCH(C8795, 'Appendix 1 - Team Data'!$B$12:$B$112,0),4)</f>
        <v>80</v>
      </c>
      <c r="I8795" s="25">
        <f>INDEX('Appendix 1 - Team Data'!$B$12:$R$112, MATCH(D8795, 'Appendix 1 - Team Data'!$B$12:$B$112,0),4)</f>
        <v>60</v>
      </c>
      <c r="J8795" s="25">
        <f t="shared" si="138"/>
        <v>1</v>
      </c>
    </row>
    <row r="8796" spans="2:10">
      <c r="B8796" s="3">
        <v>41885</v>
      </c>
      <c r="C8796" s="10" t="s">
        <v>48</v>
      </c>
      <c r="D8796" s="10" t="s">
        <v>246</v>
      </c>
      <c r="E8796" s="25">
        <v>1</v>
      </c>
      <c r="F8796" s="25">
        <v>0</v>
      </c>
      <c r="G8796" s="10" t="s">
        <v>288</v>
      </c>
      <c r="H8796" s="25">
        <f>INDEX('Appendix 1 - Team Data'!$B$12:$R$112, MATCH(C8796, 'Appendix 1 - Team Data'!$B$12:$B$112,0),4)</f>
        <v>90</v>
      </c>
      <c r="I8796" s="25">
        <f>INDEX('Appendix 1 - Team Data'!$B$12:$R$112, MATCH(D8796, 'Appendix 1 - Team Data'!$B$12:$B$112,0),4)</f>
        <v>30</v>
      </c>
      <c r="J8796" s="25">
        <f t="shared" si="138"/>
        <v>1</v>
      </c>
    </row>
    <row r="8797" spans="2:10">
      <c r="B8797" s="3">
        <v>41886</v>
      </c>
      <c r="C8797" s="10" t="s">
        <v>25</v>
      </c>
      <c r="D8797" s="10" t="s">
        <v>21</v>
      </c>
      <c r="E8797" s="25">
        <v>1</v>
      </c>
      <c r="F8797" s="25">
        <v>0</v>
      </c>
      <c r="G8797" s="10" t="s">
        <v>288</v>
      </c>
      <c r="H8797" s="25">
        <f>INDEX('Appendix 1 - Team Data'!$B$12:$R$112, MATCH(C8797, 'Appendix 1 - Team Data'!$B$12:$B$112,0),4)</f>
        <v>90</v>
      </c>
      <c r="I8797" s="25">
        <f>INDEX('Appendix 1 - Team Data'!$B$12:$R$112, MATCH(D8797, 'Appendix 1 - Team Data'!$B$12:$B$112,0),4)</f>
        <v>90</v>
      </c>
      <c r="J8797" s="25">
        <f t="shared" si="138"/>
        <v>1</v>
      </c>
    </row>
    <row r="8798" spans="2:10">
      <c r="B8798" s="3">
        <v>41889</v>
      </c>
      <c r="C8798" s="10" t="s">
        <v>28</v>
      </c>
      <c r="D8798" s="10" t="s">
        <v>264</v>
      </c>
      <c r="E8798" s="25">
        <v>2</v>
      </c>
      <c r="F8798" s="25">
        <v>1</v>
      </c>
      <c r="G8798" s="10" t="s">
        <v>293</v>
      </c>
      <c r="H8798" s="25">
        <f>INDEX('Appendix 1 - Team Data'!$B$12:$R$112, MATCH(C8798, 'Appendix 1 - Team Data'!$B$12:$B$112,0),4)</f>
        <v>80</v>
      </c>
      <c r="I8798" s="25">
        <f>INDEX('Appendix 1 - Team Data'!$B$12:$R$112, MATCH(D8798, 'Appendix 1 - Team Data'!$B$12:$B$112,0),4)</f>
        <v>10</v>
      </c>
      <c r="J8798" s="25">
        <f t="shared" si="138"/>
        <v>1</v>
      </c>
    </row>
    <row r="8799" spans="2:10">
      <c r="B8799" s="3">
        <v>41889</v>
      </c>
      <c r="C8799" s="10" t="s">
        <v>263</v>
      </c>
      <c r="D8799" s="10" t="s">
        <v>221</v>
      </c>
      <c r="E8799" s="25">
        <v>1</v>
      </c>
      <c r="F8799" s="25">
        <v>2</v>
      </c>
      <c r="G8799" s="10" t="s">
        <v>293</v>
      </c>
      <c r="H8799" s="25">
        <f>INDEX('Appendix 1 - Team Data'!$B$12:$R$112, MATCH(C8799, 'Appendix 1 - Team Data'!$B$12:$B$112,0),4)</f>
        <v>10</v>
      </c>
      <c r="I8799" s="25">
        <f>INDEX('Appendix 1 - Team Data'!$B$12:$R$112, MATCH(D8799, 'Appendix 1 - Team Data'!$B$12:$B$112,0),4)</f>
        <v>60</v>
      </c>
      <c r="J8799" s="25">
        <f t="shared" si="138"/>
        <v>1</v>
      </c>
    </row>
    <row r="8800" spans="2:10">
      <c r="B8800" s="3">
        <v>41889</v>
      </c>
      <c r="C8800" s="10" t="s">
        <v>40</v>
      </c>
      <c r="D8800" s="10" t="s">
        <v>222</v>
      </c>
      <c r="E8800" s="25">
        <v>2</v>
      </c>
      <c r="F8800" s="25">
        <v>1</v>
      </c>
      <c r="G8800" s="10" t="s">
        <v>293</v>
      </c>
      <c r="H8800" s="25">
        <f>INDEX('Appendix 1 - Team Data'!$B$12:$R$112, MATCH(C8800, 'Appendix 1 - Team Data'!$B$12:$B$112,0),4)</f>
        <v>90</v>
      </c>
      <c r="I8800" s="25">
        <f>INDEX('Appendix 1 - Team Data'!$B$12:$R$112, MATCH(D8800, 'Appendix 1 - Team Data'!$B$12:$B$112,0),4)</f>
        <v>60</v>
      </c>
      <c r="J8800" s="25">
        <f t="shared" si="138"/>
        <v>1</v>
      </c>
    </row>
    <row r="8801" spans="2:10">
      <c r="B8801" s="3">
        <v>41889</v>
      </c>
      <c r="C8801" s="10" t="s">
        <v>230</v>
      </c>
      <c r="D8801" s="10" t="s">
        <v>228</v>
      </c>
      <c r="E8801" s="25">
        <v>0</v>
      </c>
      <c r="F8801" s="25">
        <v>1</v>
      </c>
      <c r="G8801" s="10" t="s">
        <v>293</v>
      </c>
      <c r="H8801" s="25">
        <f>INDEX('Appendix 1 - Team Data'!$B$12:$R$112, MATCH(C8801, 'Appendix 1 - Team Data'!$B$12:$B$112,0),4)</f>
        <v>50</v>
      </c>
      <c r="I8801" s="25">
        <f>INDEX('Appendix 1 - Team Data'!$B$12:$R$112, MATCH(D8801, 'Appendix 1 - Team Data'!$B$12:$B$112,0),4)</f>
        <v>50</v>
      </c>
      <c r="J8801" s="25">
        <f t="shared" si="138"/>
        <v>1</v>
      </c>
    </row>
    <row r="8802" spans="2:10">
      <c r="B8802" s="3">
        <v>41889</v>
      </c>
      <c r="C8802" s="10" t="s">
        <v>236</v>
      </c>
      <c r="D8802" s="10" t="s">
        <v>229</v>
      </c>
      <c r="E8802" s="25">
        <v>1</v>
      </c>
      <c r="F8802" s="25">
        <v>2</v>
      </c>
      <c r="G8802" s="10" t="s">
        <v>293</v>
      </c>
      <c r="H8802" s="25">
        <f>INDEX('Appendix 1 - Team Data'!$B$12:$R$112, MATCH(C8802, 'Appendix 1 - Team Data'!$B$12:$B$112,0),4)</f>
        <v>40</v>
      </c>
      <c r="I8802" s="25">
        <f>INDEX('Appendix 1 - Team Data'!$B$12:$R$112, MATCH(D8802, 'Appendix 1 - Team Data'!$B$12:$B$112,0),4)</f>
        <v>50</v>
      </c>
      <c r="J8802" s="25">
        <f t="shared" si="138"/>
        <v>1</v>
      </c>
    </row>
    <row r="8803" spans="2:10">
      <c r="B8803" s="3">
        <v>41889</v>
      </c>
      <c r="C8803" s="10" t="s">
        <v>20</v>
      </c>
      <c r="D8803" s="10" t="s">
        <v>239</v>
      </c>
      <c r="E8803" s="25">
        <v>0</v>
      </c>
      <c r="F8803" s="25">
        <v>1</v>
      </c>
      <c r="G8803" s="10" t="s">
        <v>293</v>
      </c>
      <c r="H8803" s="25">
        <f>INDEX('Appendix 1 - Team Data'!$B$12:$R$112, MATCH(C8803, 'Appendix 1 - Team Data'!$B$12:$B$112,0),4)</f>
        <v>90</v>
      </c>
      <c r="I8803" s="25">
        <f>INDEX('Appendix 1 - Team Data'!$B$12:$R$112, MATCH(D8803, 'Appendix 1 - Team Data'!$B$12:$B$112,0),4)</f>
        <v>40</v>
      </c>
      <c r="J8803" s="25">
        <f t="shared" si="138"/>
        <v>1</v>
      </c>
    </row>
    <row r="8804" spans="2:10">
      <c r="B8804" s="3">
        <v>41890</v>
      </c>
      <c r="C8804" s="10" t="s">
        <v>26</v>
      </c>
      <c r="D8804" s="10" t="s">
        <v>16</v>
      </c>
      <c r="E8804" s="25">
        <v>3</v>
      </c>
      <c r="F8804" s="25">
        <v>2</v>
      </c>
      <c r="G8804" s="10" t="s">
        <v>288</v>
      </c>
      <c r="H8804" s="25">
        <f>INDEX('Appendix 1 - Team Data'!$B$12:$R$112, MATCH(C8804, 'Appendix 1 - Team Data'!$B$12:$B$112,0),4)</f>
        <v>60</v>
      </c>
      <c r="I8804" s="25">
        <f>INDEX('Appendix 1 - Team Data'!$B$12:$R$112, MATCH(D8804, 'Appendix 1 - Team Data'!$B$12:$B$112,0),4)</f>
        <v>30</v>
      </c>
      <c r="J8804" s="25">
        <f t="shared" si="138"/>
        <v>1</v>
      </c>
    </row>
    <row r="8805" spans="2:10">
      <c r="B8805" s="3">
        <v>41890</v>
      </c>
      <c r="C8805" s="10" t="s">
        <v>258</v>
      </c>
      <c r="D8805" s="10" t="s">
        <v>232</v>
      </c>
      <c r="E8805" s="25">
        <v>1</v>
      </c>
      <c r="F8805" s="25">
        <v>0</v>
      </c>
      <c r="G8805" s="10" t="s">
        <v>293</v>
      </c>
      <c r="H8805" s="25">
        <f>INDEX('Appendix 1 - Team Data'!$B$12:$R$112, MATCH(C8805, 'Appendix 1 - Team Data'!$B$12:$B$112,0),4)</f>
        <v>20</v>
      </c>
      <c r="I8805" s="25">
        <f>INDEX('Appendix 1 - Team Data'!$B$12:$R$112, MATCH(D8805, 'Appendix 1 - Team Data'!$B$12:$B$112,0),4)</f>
        <v>40</v>
      </c>
      <c r="J8805" s="25">
        <f t="shared" si="138"/>
        <v>1</v>
      </c>
    </row>
    <row r="8806" spans="2:10">
      <c r="B8806" s="3">
        <v>41890</v>
      </c>
      <c r="C8806" s="10" t="s">
        <v>43</v>
      </c>
      <c r="D8806" s="10" t="s">
        <v>18</v>
      </c>
      <c r="E8806" s="25">
        <v>0</v>
      </c>
      <c r="F8806" s="25">
        <v>1</v>
      </c>
      <c r="G8806" s="10" t="s">
        <v>288</v>
      </c>
      <c r="H8806" s="25">
        <f>INDEX('Appendix 1 - Team Data'!$B$12:$R$112, MATCH(C8806, 'Appendix 1 - Team Data'!$B$12:$B$112,0),4)</f>
        <v>70</v>
      </c>
      <c r="I8806" s="25">
        <f>INDEX('Appendix 1 - Team Data'!$B$12:$R$112, MATCH(D8806, 'Appendix 1 - Team Data'!$B$12:$B$112,0),4)</f>
        <v>80</v>
      </c>
      <c r="J8806" s="25">
        <f t="shared" si="138"/>
        <v>1</v>
      </c>
    </row>
    <row r="8807" spans="2:10">
      <c r="B8807" s="3">
        <v>41890</v>
      </c>
      <c r="C8807" s="10" t="s">
        <v>219</v>
      </c>
      <c r="D8807" s="10" t="s">
        <v>216</v>
      </c>
      <c r="E8807" s="25">
        <v>0</v>
      </c>
      <c r="F8807" s="25">
        <v>1</v>
      </c>
      <c r="G8807" s="10" t="s">
        <v>293</v>
      </c>
      <c r="H8807" s="25">
        <f>INDEX('Appendix 1 - Team Data'!$B$12:$R$112, MATCH(C8807, 'Appendix 1 - Team Data'!$B$12:$B$112,0),4)</f>
        <v>60</v>
      </c>
      <c r="I8807" s="25">
        <f>INDEX('Appendix 1 - Team Data'!$B$12:$R$112, MATCH(D8807, 'Appendix 1 - Team Data'!$B$12:$B$112,0),4)</f>
        <v>70</v>
      </c>
      <c r="J8807" s="25">
        <f t="shared" si="138"/>
        <v>1</v>
      </c>
    </row>
    <row r="8808" spans="2:10">
      <c r="B8808" s="3">
        <v>41891</v>
      </c>
      <c r="C8808" s="10" t="s">
        <v>262</v>
      </c>
      <c r="D8808" s="10" t="s">
        <v>213</v>
      </c>
      <c r="E8808" s="25">
        <v>0</v>
      </c>
      <c r="F8808" s="25">
        <v>1</v>
      </c>
      <c r="G8808" s="10" t="s">
        <v>288</v>
      </c>
      <c r="H8808" s="25">
        <f>INDEX('Appendix 1 - Team Data'!$B$12:$R$112, MATCH(C8808, 'Appendix 1 - Team Data'!$B$12:$B$112,0),4)</f>
        <v>10</v>
      </c>
      <c r="I8808" s="25">
        <f>INDEX('Appendix 1 - Team Data'!$B$12:$R$112, MATCH(D8808, 'Appendix 1 - Team Data'!$B$12:$B$112,0),4)</f>
        <v>80</v>
      </c>
      <c r="J8808" s="25">
        <f t="shared" si="138"/>
        <v>1</v>
      </c>
    </row>
    <row r="8809" spans="2:10">
      <c r="B8809" s="3">
        <v>41891</v>
      </c>
      <c r="C8809" s="10" t="s">
        <v>41</v>
      </c>
      <c r="D8809" s="10" t="s">
        <v>227</v>
      </c>
      <c r="E8809" s="25">
        <v>1</v>
      </c>
      <c r="F8809" s="25">
        <v>0</v>
      </c>
      <c r="G8809" s="10" t="s">
        <v>288</v>
      </c>
      <c r="H8809" s="25">
        <f>INDEX('Appendix 1 - Team Data'!$B$12:$R$112, MATCH(C8809, 'Appendix 1 - Team Data'!$B$12:$B$112,0),4)</f>
        <v>80</v>
      </c>
      <c r="I8809" s="25">
        <f>INDEX('Appendix 1 - Team Data'!$B$12:$R$112, MATCH(D8809, 'Appendix 1 - Team Data'!$B$12:$B$112,0),4)</f>
        <v>50</v>
      </c>
      <c r="J8809" s="25">
        <f t="shared" si="138"/>
        <v>1</v>
      </c>
    </row>
    <row r="8810" spans="2:10">
      <c r="B8810" s="3">
        <v>41892</v>
      </c>
      <c r="C8810" s="10" t="s">
        <v>251</v>
      </c>
      <c r="D8810" s="10" t="s">
        <v>257</v>
      </c>
      <c r="E8810" s="25">
        <v>1</v>
      </c>
      <c r="F8810" s="25">
        <v>0</v>
      </c>
      <c r="G8810" s="10" t="s">
        <v>291</v>
      </c>
      <c r="H8810" s="25">
        <f>INDEX('Appendix 1 - Team Data'!$B$12:$R$112, MATCH(C8810, 'Appendix 1 - Team Data'!$B$12:$B$112,0),4)</f>
        <v>20</v>
      </c>
      <c r="I8810" s="25">
        <f>INDEX('Appendix 1 - Team Data'!$B$12:$R$112, MATCH(D8810, 'Appendix 1 - Team Data'!$B$12:$B$112,0),4)</f>
        <v>20</v>
      </c>
      <c r="J8810" s="25">
        <f t="shared" si="138"/>
        <v>1</v>
      </c>
    </row>
    <row r="8811" spans="2:10">
      <c r="B8811" s="3">
        <v>41892</v>
      </c>
      <c r="C8811" s="10" t="s">
        <v>276</v>
      </c>
      <c r="D8811" s="10" t="s">
        <v>260</v>
      </c>
      <c r="E8811" s="25">
        <v>2</v>
      </c>
      <c r="F8811" s="25">
        <v>1</v>
      </c>
      <c r="G8811" s="10" t="s">
        <v>291</v>
      </c>
      <c r="H8811" s="25">
        <f>INDEX('Appendix 1 - Team Data'!$B$12:$R$112, MATCH(C8811, 'Appendix 1 - Team Data'!$B$12:$B$112,0),4)</f>
        <v>0</v>
      </c>
      <c r="I8811" s="25">
        <f>INDEX('Appendix 1 - Team Data'!$B$12:$R$112, MATCH(D8811, 'Appendix 1 - Team Data'!$B$12:$B$112,0),4)</f>
        <v>10</v>
      </c>
      <c r="J8811" s="25">
        <f t="shared" si="138"/>
        <v>1</v>
      </c>
    </row>
    <row r="8812" spans="2:10">
      <c r="B8812" s="3">
        <v>41892</v>
      </c>
      <c r="C8812" s="10" t="s">
        <v>17</v>
      </c>
      <c r="D8812" s="10" t="s">
        <v>47</v>
      </c>
      <c r="E8812" s="25">
        <v>0</v>
      </c>
      <c r="F8812" s="25">
        <v>1</v>
      </c>
      <c r="G8812" s="10" t="s">
        <v>291</v>
      </c>
      <c r="H8812" s="25">
        <f>INDEX('Appendix 1 - Team Data'!$B$12:$R$112, MATCH(C8812, 'Appendix 1 - Team Data'!$B$12:$B$112,0),4)</f>
        <v>50</v>
      </c>
      <c r="I8812" s="25">
        <f>INDEX('Appendix 1 - Team Data'!$B$12:$R$112, MATCH(D8812, 'Appendix 1 - Team Data'!$B$12:$B$112,0),4)</f>
        <v>40</v>
      </c>
      <c r="J8812" s="25">
        <f t="shared" si="138"/>
        <v>1</v>
      </c>
    </row>
    <row r="8813" spans="2:10">
      <c r="B8813" s="3">
        <v>41921</v>
      </c>
      <c r="C8813" s="10" t="s">
        <v>216</v>
      </c>
      <c r="D8813" s="10" t="s">
        <v>21</v>
      </c>
      <c r="E8813" s="25">
        <v>2</v>
      </c>
      <c r="F8813" s="25">
        <v>1</v>
      </c>
      <c r="G8813" s="10" t="s">
        <v>293</v>
      </c>
      <c r="H8813" s="25">
        <f>INDEX('Appendix 1 - Team Data'!$B$12:$R$112, MATCH(C8813, 'Appendix 1 - Team Data'!$B$12:$B$112,0),4)</f>
        <v>70</v>
      </c>
      <c r="I8813" s="25">
        <f>INDEX('Appendix 1 - Team Data'!$B$12:$R$112, MATCH(D8813, 'Appendix 1 - Team Data'!$B$12:$B$112,0),4)</f>
        <v>90</v>
      </c>
      <c r="J8813" s="25">
        <f t="shared" si="138"/>
        <v>1</v>
      </c>
    </row>
    <row r="8814" spans="2:10">
      <c r="B8814" s="3">
        <v>41921</v>
      </c>
      <c r="C8814" s="10" t="s">
        <v>232</v>
      </c>
      <c r="D8814" s="10" t="s">
        <v>36</v>
      </c>
      <c r="E8814" s="25">
        <v>1</v>
      </c>
      <c r="F8814" s="25">
        <v>0</v>
      </c>
      <c r="G8814" s="10" t="s">
        <v>293</v>
      </c>
      <c r="H8814" s="25">
        <f>INDEX('Appendix 1 - Team Data'!$B$12:$R$112, MATCH(C8814, 'Appendix 1 - Team Data'!$B$12:$B$112,0),4)</f>
        <v>40</v>
      </c>
      <c r="I8814" s="25">
        <f>INDEX('Appendix 1 - Team Data'!$B$12:$R$112, MATCH(D8814, 'Appendix 1 - Team Data'!$B$12:$B$112,0),4)</f>
        <v>80</v>
      </c>
      <c r="J8814" s="25">
        <f t="shared" si="138"/>
        <v>1</v>
      </c>
    </row>
    <row r="8815" spans="2:10">
      <c r="B8815" s="3">
        <v>41922</v>
      </c>
      <c r="C8815" s="10" t="s">
        <v>233</v>
      </c>
      <c r="D8815" s="10" t="s">
        <v>32</v>
      </c>
      <c r="E8815" s="25">
        <v>0</v>
      </c>
      <c r="F8815" s="25">
        <v>1</v>
      </c>
      <c r="G8815" s="10" t="s">
        <v>293</v>
      </c>
      <c r="H8815" s="25">
        <f>INDEX('Appendix 1 - Team Data'!$B$12:$R$112, MATCH(C8815, 'Appendix 1 - Team Data'!$B$12:$B$112,0),4)</f>
        <v>40</v>
      </c>
      <c r="I8815" s="25">
        <f>INDEX('Appendix 1 - Team Data'!$B$12:$R$112, MATCH(D8815, 'Appendix 1 - Team Data'!$B$12:$B$112,0),4)</f>
        <v>80</v>
      </c>
      <c r="J8815" s="25">
        <f t="shared" si="138"/>
        <v>1</v>
      </c>
    </row>
    <row r="8816" spans="2:10">
      <c r="B8816" s="3">
        <v>41922</v>
      </c>
      <c r="C8816" s="10" t="s">
        <v>53</v>
      </c>
      <c r="D8816" s="10" t="s">
        <v>247</v>
      </c>
      <c r="E8816" s="25">
        <v>1</v>
      </c>
      <c r="F8816" s="25">
        <v>0</v>
      </c>
      <c r="G8816" s="10" t="s">
        <v>288</v>
      </c>
      <c r="H8816" s="25">
        <f>INDEX('Appendix 1 - Team Data'!$B$12:$R$112, MATCH(C8816, 'Appendix 1 - Team Data'!$B$12:$B$112,0),4)</f>
        <v>50</v>
      </c>
      <c r="I8816" s="25">
        <f>INDEX('Appendix 1 - Team Data'!$B$12:$R$112, MATCH(D8816, 'Appendix 1 - Team Data'!$B$12:$B$112,0),4)</f>
        <v>30</v>
      </c>
      <c r="J8816" s="25">
        <f t="shared" si="138"/>
        <v>1</v>
      </c>
    </row>
    <row r="8817" spans="2:10">
      <c r="B8817" s="3">
        <v>41922</v>
      </c>
      <c r="C8817" s="10" t="s">
        <v>268</v>
      </c>
      <c r="D8817" s="10" t="s">
        <v>275</v>
      </c>
      <c r="E8817" s="25">
        <v>0</v>
      </c>
      <c r="F8817" s="25">
        <v>1</v>
      </c>
      <c r="G8817" s="10" t="s">
        <v>288</v>
      </c>
      <c r="H8817" s="25">
        <f>INDEX('Appendix 1 - Team Data'!$B$12:$R$112, MATCH(C8817, 'Appendix 1 - Team Data'!$B$12:$B$112,0),4)</f>
        <v>10</v>
      </c>
      <c r="I8817" s="25">
        <f>INDEX('Appendix 1 - Team Data'!$B$12:$R$112, MATCH(D8817, 'Appendix 1 - Team Data'!$B$12:$B$112,0),4)</f>
        <v>0</v>
      </c>
      <c r="J8817" s="25">
        <f t="shared" si="138"/>
        <v>1</v>
      </c>
    </row>
    <row r="8818" spans="2:10">
      <c r="B8818" s="3">
        <v>41922</v>
      </c>
      <c r="C8818" s="10" t="s">
        <v>253</v>
      </c>
      <c r="D8818" s="10" t="s">
        <v>37</v>
      </c>
      <c r="E8818" s="25">
        <v>3</v>
      </c>
      <c r="F8818" s="25">
        <v>4</v>
      </c>
      <c r="G8818" s="10" t="s">
        <v>288</v>
      </c>
      <c r="H8818" s="25">
        <f>INDEX('Appendix 1 - Team Data'!$B$12:$R$112, MATCH(C8818, 'Appendix 1 - Team Data'!$B$12:$B$112,0),4)</f>
        <v>20</v>
      </c>
      <c r="I8818" s="25">
        <f>INDEX('Appendix 1 - Team Data'!$B$12:$R$112, MATCH(D8818, 'Appendix 1 - Team Data'!$B$12:$B$112,0),4)</f>
        <v>60</v>
      </c>
      <c r="J8818" s="25">
        <f t="shared" si="138"/>
        <v>1</v>
      </c>
    </row>
    <row r="8819" spans="2:10">
      <c r="B8819" s="3">
        <v>41923</v>
      </c>
      <c r="C8819" s="10" t="s">
        <v>25</v>
      </c>
      <c r="D8819" s="10" t="s">
        <v>20</v>
      </c>
      <c r="E8819" s="25">
        <v>2</v>
      </c>
      <c r="F8819" s="25">
        <v>1</v>
      </c>
      <c r="G8819" s="10" t="s">
        <v>288</v>
      </c>
      <c r="H8819" s="25">
        <f>INDEX('Appendix 1 - Team Data'!$B$12:$R$112, MATCH(C8819, 'Appendix 1 - Team Data'!$B$12:$B$112,0),4)</f>
        <v>90</v>
      </c>
      <c r="I8819" s="25">
        <f>INDEX('Appendix 1 - Team Data'!$B$12:$R$112, MATCH(D8819, 'Appendix 1 - Team Data'!$B$12:$B$112,0),4)</f>
        <v>90</v>
      </c>
      <c r="J8819" s="25">
        <f t="shared" si="138"/>
        <v>1</v>
      </c>
    </row>
    <row r="8820" spans="2:10">
      <c r="B8820" s="3">
        <v>41923</v>
      </c>
      <c r="C8820" s="10" t="s">
        <v>222</v>
      </c>
      <c r="D8820" s="10" t="s">
        <v>263</v>
      </c>
      <c r="E8820" s="25">
        <v>1</v>
      </c>
      <c r="F8820" s="25">
        <v>0</v>
      </c>
      <c r="G8820" s="10" t="s">
        <v>293</v>
      </c>
      <c r="H8820" s="25">
        <f>INDEX('Appendix 1 - Team Data'!$B$12:$R$112, MATCH(C8820, 'Appendix 1 - Team Data'!$B$12:$B$112,0),4)</f>
        <v>60</v>
      </c>
      <c r="I8820" s="25">
        <f>INDEX('Appendix 1 - Team Data'!$B$12:$R$112, MATCH(D8820, 'Appendix 1 - Team Data'!$B$12:$B$112,0),4)</f>
        <v>10</v>
      </c>
      <c r="J8820" s="25">
        <f t="shared" si="138"/>
        <v>1</v>
      </c>
    </row>
    <row r="8821" spans="2:10">
      <c r="B8821" s="3">
        <v>41924</v>
      </c>
      <c r="C8821" s="10" t="s">
        <v>226</v>
      </c>
      <c r="D8821" s="10" t="s">
        <v>235</v>
      </c>
      <c r="E8821" s="25">
        <v>1</v>
      </c>
      <c r="F8821" s="25">
        <v>0</v>
      </c>
      <c r="G8821" s="10" t="s">
        <v>293</v>
      </c>
      <c r="H8821" s="25">
        <f>INDEX('Appendix 1 - Team Data'!$B$12:$R$112, MATCH(C8821, 'Appendix 1 - Team Data'!$B$12:$B$112,0),4)</f>
        <v>60</v>
      </c>
      <c r="I8821" s="25">
        <f>INDEX('Appendix 1 - Team Data'!$B$12:$R$112, MATCH(D8821, 'Appendix 1 - Team Data'!$B$12:$B$112,0),4)</f>
        <v>40</v>
      </c>
      <c r="J8821" s="25">
        <f t="shared" si="138"/>
        <v>1</v>
      </c>
    </row>
    <row r="8822" spans="2:10">
      <c r="B8822" s="3">
        <v>41924</v>
      </c>
      <c r="C8822" s="10" t="s">
        <v>258</v>
      </c>
      <c r="D8822" s="10" t="s">
        <v>48</v>
      </c>
      <c r="E8822" s="25">
        <v>0</v>
      </c>
      <c r="F8822" s="25">
        <v>1</v>
      </c>
      <c r="G8822" s="10" t="s">
        <v>293</v>
      </c>
      <c r="H8822" s="25">
        <f>INDEX('Appendix 1 - Team Data'!$B$12:$R$112, MATCH(C8822, 'Appendix 1 - Team Data'!$B$12:$B$112,0),4)</f>
        <v>20</v>
      </c>
      <c r="I8822" s="25">
        <f>INDEX('Appendix 1 - Team Data'!$B$12:$R$112, MATCH(D8822, 'Appendix 1 - Team Data'!$B$12:$B$112,0),4)</f>
        <v>90</v>
      </c>
      <c r="J8822" s="25">
        <f t="shared" si="138"/>
        <v>1</v>
      </c>
    </row>
    <row r="8823" spans="2:10">
      <c r="B8823" s="3">
        <v>41924</v>
      </c>
      <c r="C8823" s="10" t="s">
        <v>41</v>
      </c>
      <c r="D8823" s="10" t="s">
        <v>46</v>
      </c>
      <c r="E8823" s="25">
        <v>1</v>
      </c>
      <c r="F8823" s="25">
        <v>0</v>
      </c>
      <c r="G8823" s="10" t="s">
        <v>288</v>
      </c>
      <c r="H8823" s="25">
        <f>INDEX('Appendix 1 - Team Data'!$B$12:$R$112, MATCH(C8823, 'Appendix 1 - Team Data'!$B$12:$B$112,0),4)</f>
        <v>80</v>
      </c>
      <c r="I8823" s="25">
        <f>INDEX('Appendix 1 - Team Data'!$B$12:$R$112, MATCH(D8823, 'Appendix 1 - Team Data'!$B$12:$B$112,0),4)</f>
        <v>50</v>
      </c>
      <c r="J8823" s="25">
        <f t="shared" si="138"/>
        <v>1</v>
      </c>
    </row>
    <row r="8824" spans="2:10">
      <c r="B8824" s="3">
        <v>41924</v>
      </c>
      <c r="C8824" s="10" t="s">
        <v>219</v>
      </c>
      <c r="D8824" s="10" t="s">
        <v>256</v>
      </c>
      <c r="E8824" s="25">
        <v>1</v>
      </c>
      <c r="F8824" s="25">
        <v>0</v>
      </c>
      <c r="G8824" s="10" t="s">
        <v>293</v>
      </c>
      <c r="H8824" s="25">
        <f>INDEX('Appendix 1 - Team Data'!$B$12:$R$112, MATCH(C8824, 'Appendix 1 - Team Data'!$B$12:$B$112,0),4)</f>
        <v>60</v>
      </c>
      <c r="I8824" s="25">
        <f>INDEX('Appendix 1 - Team Data'!$B$12:$R$112, MATCH(D8824, 'Appendix 1 - Team Data'!$B$12:$B$112,0),4)</f>
        <v>20</v>
      </c>
      <c r="J8824" s="25">
        <f t="shared" si="138"/>
        <v>1</v>
      </c>
    </row>
    <row r="8825" spans="2:10">
      <c r="B8825" s="3">
        <v>41925</v>
      </c>
      <c r="C8825" s="10" t="s">
        <v>246</v>
      </c>
      <c r="D8825" s="10" t="s">
        <v>233</v>
      </c>
      <c r="E8825" s="25">
        <v>2</v>
      </c>
      <c r="F8825" s="25">
        <v>1</v>
      </c>
      <c r="G8825" s="10" t="s">
        <v>293</v>
      </c>
      <c r="H8825" s="25">
        <f>INDEX('Appendix 1 - Team Data'!$B$12:$R$112, MATCH(C8825, 'Appendix 1 - Team Data'!$B$12:$B$112,0),4)</f>
        <v>30</v>
      </c>
      <c r="I8825" s="25">
        <f>INDEX('Appendix 1 - Team Data'!$B$12:$R$112, MATCH(D8825, 'Appendix 1 - Team Data'!$B$12:$B$112,0),4)</f>
        <v>40</v>
      </c>
      <c r="J8825" s="25">
        <f t="shared" si="138"/>
        <v>1</v>
      </c>
    </row>
    <row r="8826" spans="2:10">
      <c r="B8826" s="3">
        <v>41926</v>
      </c>
      <c r="C8826" s="10" t="s">
        <v>248</v>
      </c>
      <c r="D8826" s="10" t="s">
        <v>215</v>
      </c>
      <c r="E8826" s="25">
        <v>2</v>
      </c>
      <c r="F8826" s="25">
        <v>1</v>
      </c>
      <c r="G8826" s="10" t="s">
        <v>288</v>
      </c>
      <c r="H8826" s="25">
        <f>INDEX('Appendix 1 - Team Data'!$B$12:$R$112, MATCH(C8826, 'Appendix 1 - Team Data'!$B$12:$B$112,0),4)</f>
        <v>30</v>
      </c>
      <c r="I8826" s="25">
        <f>INDEX('Appendix 1 - Team Data'!$B$12:$R$112, MATCH(D8826, 'Appendix 1 - Team Data'!$B$12:$B$112,0),4)</f>
        <v>70</v>
      </c>
      <c r="J8826" s="25">
        <f t="shared" si="138"/>
        <v>1</v>
      </c>
    </row>
    <row r="8827" spans="2:10">
      <c r="B8827" s="3">
        <v>41926</v>
      </c>
      <c r="C8827" s="10" t="s">
        <v>28</v>
      </c>
      <c r="D8827" s="10" t="s">
        <v>20</v>
      </c>
      <c r="E8827" s="25">
        <v>0</v>
      </c>
      <c r="F8827" s="25">
        <v>1</v>
      </c>
      <c r="G8827" s="10" t="s">
        <v>293</v>
      </c>
      <c r="H8827" s="25">
        <f>INDEX('Appendix 1 - Team Data'!$B$12:$R$112, MATCH(C8827, 'Appendix 1 - Team Data'!$B$12:$B$112,0),4)</f>
        <v>80</v>
      </c>
      <c r="I8827" s="25">
        <f>INDEX('Appendix 1 - Team Data'!$B$12:$R$112, MATCH(D8827, 'Appendix 1 - Team Data'!$B$12:$B$112,0),4)</f>
        <v>90</v>
      </c>
      <c r="J8827" s="25">
        <f t="shared" si="138"/>
        <v>1</v>
      </c>
    </row>
    <row r="8828" spans="2:10">
      <c r="B8828" s="3">
        <v>41926</v>
      </c>
      <c r="C8828" s="10" t="s">
        <v>270</v>
      </c>
      <c r="D8828" s="10" t="s">
        <v>26</v>
      </c>
      <c r="E8828" s="25">
        <v>1</v>
      </c>
      <c r="F8828" s="25">
        <v>0</v>
      </c>
      <c r="G8828" s="10" t="s">
        <v>288</v>
      </c>
      <c r="H8828" s="25">
        <f>INDEX('Appendix 1 - Team Data'!$B$12:$R$112, MATCH(C8828, 'Appendix 1 - Team Data'!$B$12:$B$112,0),4)</f>
        <v>0</v>
      </c>
      <c r="I8828" s="25">
        <f>INDEX('Appendix 1 - Team Data'!$B$12:$R$112, MATCH(D8828, 'Appendix 1 - Team Data'!$B$12:$B$112,0),4)</f>
        <v>60</v>
      </c>
      <c r="J8828" s="25">
        <f t="shared" si="138"/>
        <v>1</v>
      </c>
    </row>
    <row r="8829" spans="2:10">
      <c r="B8829" s="3">
        <v>41927</v>
      </c>
      <c r="C8829" s="10" t="s">
        <v>47</v>
      </c>
      <c r="D8829" s="10" t="s">
        <v>51</v>
      </c>
      <c r="E8829" s="25">
        <v>1</v>
      </c>
      <c r="F8829" s="25">
        <v>0</v>
      </c>
      <c r="G8829" s="10" t="s">
        <v>291</v>
      </c>
      <c r="H8829" s="25">
        <f>INDEX('Appendix 1 - Team Data'!$B$12:$R$112, MATCH(C8829, 'Appendix 1 - Team Data'!$B$12:$B$112,0),4)</f>
        <v>40</v>
      </c>
      <c r="I8829" s="25">
        <f>INDEX('Appendix 1 - Team Data'!$B$12:$R$112, MATCH(D8829, 'Appendix 1 - Team Data'!$B$12:$B$112,0),4)</f>
        <v>70</v>
      </c>
      <c r="J8829" s="25">
        <f t="shared" si="138"/>
        <v>1</v>
      </c>
    </row>
    <row r="8830" spans="2:10">
      <c r="B8830" s="3">
        <v>41949</v>
      </c>
      <c r="C8830" s="10" t="s">
        <v>249</v>
      </c>
      <c r="D8830" s="10" t="s">
        <v>272</v>
      </c>
      <c r="E8830" s="25">
        <v>3</v>
      </c>
      <c r="F8830" s="25">
        <v>2</v>
      </c>
      <c r="G8830" s="10" t="s">
        <v>288</v>
      </c>
      <c r="H8830" s="25">
        <f>INDEX('Appendix 1 - Team Data'!$B$12:$R$112, MATCH(C8830, 'Appendix 1 - Team Data'!$B$12:$B$112,0),4)</f>
        <v>20</v>
      </c>
      <c r="I8830" s="25">
        <f>INDEX('Appendix 1 - Team Data'!$B$12:$R$112, MATCH(D8830, 'Appendix 1 - Team Data'!$B$12:$B$112,0),4)</f>
        <v>0</v>
      </c>
      <c r="J8830" s="25">
        <f t="shared" si="138"/>
        <v>1</v>
      </c>
    </row>
    <row r="8831" spans="2:10">
      <c r="B8831" s="3">
        <v>41955</v>
      </c>
      <c r="C8831" s="10" t="s">
        <v>30</v>
      </c>
      <c r="D8831" s="10" t="s">
        <v>32</v>
      </c>
      <c r="E8831" s="25">
        <v>2</v>
      </c>
      <c r="F8831" s="25">
        <v>1</v>
      </c>
      <c r="G8831" s="10" t="s">
        <v>288</v>
      </c>
      <c r="H8831" s="25">
        <f>INDEX('Appendix 1 - Team Data'!$B$12:$R$112, MATCH(C8831, 'Appendix 1 - Team Data'!$B$12:$B$112,0),4)</f>
        <v>90</v>
      </c>
      <c r="I8831" s="25">
        <f>INDEX('Appendix 1 - Team Data'!$B$12:$R$112, MATCH(D8831, 'Appendix 1 - Team Data'!$B$12:$B$112,0),4)</f>
        <v>80</v>
      </c>
      <c r="J8831" s="25">
        <f t="shared" si="138"/>
        <v>1</v>
      </c>
    </row>
    <row r="8832" spans="2:10">
      <c r="B8832" s="3">
        <v>41955</v>
      </c>
      <c r="C8832" s="10" t="s">
        <v>212</v>
      </c>
      <c r="D8832" s="10" t="s">
        <v>41</v>
      </c>
      <c r="E8832" s="25">
        <v>2</v>
      </c>
      <c r="F8832" s="25">
        <v>3</v>
      </c>
      <c r="G8832" s="10" t="s">
        <v>288</v>
      </c>
      <c r="H8832" s="25">
        <f>INDEX('Appendix 1 - Team Data'!$B$12:$R$112, MATCH(C8832, 'Appendix 1 - Team Data'!$B$12:$B$112,0),4)</f>
        <v>80</v>
      </c>
      <c r="I8832" s="25">
        <f>INDEX('Appendix 1 - Team Data'!$B$12:$R$112, MATCH(D8832, 'Appendix 1 - Team Data'!$B$12:$B$112,0),4)</f>
        <v>80</v>
      </c>
      <c r="J8832" s="25">
        <f t="shared" si="138"/>
        <v>1</v>
      </c>
    </row>
    <row r="8833" spans="2:10">
      <c r="B8833" s="3">
        <v>41955</v>
      </c>
      <c r="C8833" s="10" t="s">
        <v>246</v>
      </c>
      <c r="D8833" s="10" t="s">
        <v>258</v>
      </c>
      <c r="E8833" s="25">
        <v>0</v>
      </c>
      <c r="F8833" s="25">
        <v>1</v>
      </c>
      <c r="G8833" s="10" t="s">
        <v>288</v>
      </c>
      <c r="H8833" s="25">
        <f>INDEX('Appendix 1 - Team Data'!$B$12:$R$112, MATCH(C8833, 'Appendix 1 - Team Data'!$B$12:$B$112,0),4)</f>
        <v>30</v>
      </c>
      <c r="I8833" s="25">
        <f>INDEX('Appendix 1 - Team Data'!$B$12:$R$112, MATCH(D8833, 'Appendix 1 - Team Data'!$B$12:$B$112,0),4)</f>
        <v>20</v>
      </c>
      <c r="J8833" s="25">
        <f t="shared" si="138"/>
        <v>1</v>
      </c>
    </row>
    <row r="8834" spans="2:10">
      <c r="B8834" s="3">
        <v>41957</v>
      </c>
      <c r="C8834" s="10" t="s">
        <v>236</v>
      </c>
      <c r="D8834" s="10" t="s">
        <v>244</v>
      </c>
      <c r="E8834" s="25">
        <v>1</v>
      </c>
      <c r="F8834" s="25">
        <v>0</v>
      </c>
      <c r="G8834" s="10" t="s">
        <v>293</v>
      </c>
      <c r="H8834" s="25">
        <f>INDEX('Appendix 1 - Team Data'!$B$12:$R$112, MATCH(C8834, 'Appendix 1 - Team Data'!$B$12:$B$112,0),4)</f>
        <v>40</v>
      </c>
      <c r="I8834" s="25">
        <f>INDEX('Appendix 1 - Team Data'!$B$12:$R$112, MATCH(D8834, 'Appendix 1 - Team Data'!$B$12:$B$112,0),4)</f>
        <v>30</v>
      </c>
      <c r="J8834" s="25">
        <f t="shared" si="138"/>
        <v>1</v>
      </c>
    </row>
    <row r="8835" spans="2:10">
      <c r="B8835" s="3">
        <v>41957</v>
      </c>
      <c r="C8835" s="10" t="s">
        <v>245</v>
      </c>
      <c r="D8835" s="10" t="s">
        <v>275</v>
      </c>
      <c r="E8835" s="25">
        <v>0</v>
      </c>
      <c r="F8835" s="25">
        <v>1</v>
      </c>
      <c r="G8835" s="10" t="s">
        <v>301</v>
      </c>
      <c r="H8835" s="25">
        <f>INDEX('Appendix 1 - Team Data'!$B$12:$R$112, MATCH(C8835, 'Appendix 1 - Team Data'!$B$12:$B$112,0),4)</f>
        <v>30</v>
      </c>
      <c r="I8835" s="25">
        <f>INDEX('Appendix 1 - Team Data'!$B$12:$R$112, MATCH(D8835, 'Appendix 1 - Team Data'!$B$12:$B$112,0),4)</f>
        <v>0</v>
      </c>
      <c r="J8835" s="25">
        <f t="shared" si="138"/>
        <v>1</v>
      </c>
    </row>
    <row r="8836" spans="2:10">
      <c r="B8836" s="3">
        <v>41957</v>
      </c>
      <c r="C8836" s="10" t="s">
        <v>268</v>
      </c>
      <c r="D8836" s="10" t="s">
        <v>43</v>
      </c>
      <c r="E8836" s="25">
        <v>0</v>
      </c>
      <c r="F8836" s="25">
        <v>1</v>
      </c>
      <c r="G8836" s="10" t="s">
        <v>288</v>
      </c>
      <c r="H8836" s="25">
        <f>INDEX('Appendix 1 - Team Data'!$B$12:$R$112, MATCH(C8836, 'Appendix 1 - Team Data'!$B$12:$B$112,0),4)</f>
        <v>10</v>
      </c>
      <c r="I8836" s="25">
        <f>INDEX('Appendix 1 - Team Data'!$B$12:$R$112, MATCH(D8836, 'Appendix 1 - Team Data'!$B$12:$B$112,0),4)</f>
        <v>70</v>
      </c>
      <c r="J8836" s="25">
        <f t="shared" si="138"/>
        <v>1</v>
      </c>
    </row>
    <row r="8837" spans="2:10">
      <c r="B8837" s="3">
        <v>41957</v>
      </c>
      <c r="C8837" s="10" t="s">
        <v>215</v>
      </c>
      <c r="D8837" s="10" t="s">
        <v>27</v>
      </c>
      <c r="E8837" s="25">
        <v>2</v>
      </c>
      <c r="F8837" s="25">
        <v>1</v>
      </c>
      <c r="G8837" s="10" t="s">
        <v>288</v>
      </c>
      <c r="H8837" s="25">
        <f>INDEX('Appendix 1 - Team Data'!$B$12:$R$112, MATCH(C8837, 'Appendix 1 - Team Data'!$B$12:$B$112,0),4)</f>
        <v>70</v>
      </c>
      <c r="I8837" s="25">
        <f>INDEX('Appendix 1 - Team Data'!$B$12:$R$112, MATCH(D8837, 'Appendix 1 - Team Data'!$B$12:$B$112,0),4)</f>
        <v>80</v>
      </c>
      <c r="J8837" s="25">
        <f t="shared" si="138"/>
        <v>1</v>
      </c>
    </row>
    <row r="8838" spans="2:10">
      <c r="B8838" s="3">
        <v>41957</v>
      </c>
      <c r="C8838" s="10" t="s">
        <v>20</v>
      </c>
      <c r="D8838" s="10" t="s">
        <v>264</v>
      </c>
      <c r="E8838" s="25">
        <v>1</v>
      </c>
      <c r="F8838" s="25">
        <v>0</v>
      </c>
      <c r="G8838" s="10" t="s">
        <v>293</v>
      </c>
      <c r="H8838" s="25">
        <f>INDEX('Appendix 1 - Team Data'!$B$12:$R$112, MATCH(C8838, 'Appendix 1 - Team Data'!$B$12:$B$112,0),4)</f>
        <v>90</v>
      </c>
      <c r="I8838" s="25">
        <f>INDEX('Appendix 1 - Team Data'!$B$12:$R$112, MATCH(D8838, 'Appendix 1 - Team Data'!$B$12:$B$112,0),4)</f>
        <v>10</v>
      </c>
      <c r="J8838" s="25">
        <f t="shared" si="138"/>
        <v>1</v>
      </c>
    </row>
    <row r="8839" spans="2:10">
      <c r="B8839" s="3">
        <v>41957</v>
      </c>
      <c r="C8839" s="10" t="s">
        <v>222</v>
      </c>
      <c r="D8839" s="10" t="s">
        <v>221</v>
      </c>
      <c r="E8839" s="25">
        <v>1</v>
      </c>
      <c r="F8839" s="25">
        <v>0</v>
      </c>
      <c r="G8839" s="10" t="s">
        <v>293</v>
      </c>
      <c r="H8839" s="25">
        <f>INDEX('Appendix 1 - Team Data'!$B$12:$R$112, MATCH(C8839, 'Appendix 1 - Team Data'!$B$12:$B$112,0),4)</f>
        <v>60</v>
      </c>
      <c r="I8839" s="25">
        <f>INDEX('Appendix 1 - Team Data'!$B$12:$R$112, MATCH(D8839, 'Appendix 1 - Team Data'!$B$12:$B$112,0),4)</f>
        <v>60</v>
      </c>
      <c r="J8839" s="25">
        <f t="shared" si="138"/>
        <v>1</v>
      </c>
    </row>
    <row r="8840" spans="2:10">
      <c r="B8840" s="3">
        <v>41958</v>
      </c>
      <c r="C8840" s="10" t="s">
        <v>226</v>
      </c>
      <c r="D8840" s="10" t="s">
        <v>15</v>
      </c>
      <c r="E8840" s="25">
        <v>1</v>
      </c>
      <c r="F8840" s="25">
        <v>0</v>
      </c>
      <c r="G8840" s="10" t="s">
        <v>293</v>
      </c>
      <c r="H8840" s="25">
        <f>INDEX('Appendix 1 - Team Data'!$B$12:$R$112, MATCH(C8840, 'Appendix 1 - Team Data'!$B$12:$B$112,0),4)</f>
        <v>60</v>
      </c>
      <c r="I8840" s="25">
        <f>INDEX('Appendix 1 - Team Data'!$B$12:$R$112, MATCH(D8840, 'Appendix 1 - Team Data'!$B$12:$B$112,0),4)</f>
        <v>50</v>
      </c>
      <c r="J8840" s="25">
        <f t="shared" si="138"/>
        <v>1</v>
      </c>
    </row>
    <row r="8841" spans="2:10">
      <c r="B8841" s="3">
        <v>41958</v>
      </c>
      <c r="C8841" s="10" t="s">
        <v>17</v>
      </c>
      <c r="D8841" s="10" t="s">
        <v>51</v>
      </c>
      <c r="E8841" s="25">
        <v>0</v>
      </c>
      <c r="F8841" s="25">
        <v>1</v>
      </c>
      <c r="G8841" s="10" t="s">
        <v>291</v>
      </c>
      <c r="H8841" s="25">
        <f>INDEX('Appendix 1 - Team Data'!$B$12:$R$112, MATCH(C8841, 'Appendix 1 - Team Data'!$B$12:$B$112,0),4)</f>
        <v>50</v>
      </c>
      <c r="I8841" s="25">
        <f>INDEX('Appendix 1 - Team Data'!$B$12:$R$112, MATCH(D8841, 'Appendix 1 - Team Data'!$B$12:$B$112,0),4)</f>
        <v>70</v>
      </c>
      <c r="J8841" s="25">
        <f t="shared" si="138"/>
        <v>1</v>
      </c>
    </row>
    <row r="8842" spans="2:10">
      <c r="B8842" s="3">
        <v>41958</v>
      </c>
      <c r="C8842" s="10" t="s">
        <v>269</v>
      </c>
      <c r="D8842" s="10" t="s">
        <v>234</v>
      </c>
      <c r="E8842" s="25">
        <v>1</v>
      </c>
      <c r="F8842" s="25">
        <v>0</v>
      </c>
      <c r="G8842" s="10" t="s">
        <v>291</v>
      </c>
      <c r="H8842" s="25">
        <f>INDEX('Appendix 1 - Team Data'!$B$12:$R$112, MATCH(C8842, 'Appendix 1 - Team Data'!$B$12:$B$112,0),4)</f>
        <v>0</v>
      </c>
      <c r="I8842" s="25">
        <f>INDEX('Appendix 1 - Team Data'!$B$12:$R$112, MATCH(D8842, 'Appendix 1 - Team Data'!$B$12:$B$112,0),4)</f>
        <v>40</v>
      </c>
      <c r="J8842" s="25">
        <f t="shared" si="138"/>
        <v>1</v>
      </c>
    </row>
    <row r="8843" spans="2:10">
      <c r="B8843" s="3">
        <v>41959</v>
      </c>
      <c r="C8843" s="10" t="s">
        <v>22</v>
      </c>
      <c r="D8843" s="10" t="s">
        <v>267</v>
      </c>
      <c r="E8843" s="25">
        <v>2</v>
      </c>
      <c r="F8843" s="25">
        <v>1</v>
      </c>
      <c r="G8843" s="10" t="s">
        <v>288</v>
      </c>
      <c r="H8843" s="25">
        <f>INDEX('Appendix 1 - Team Data'!$B$12:$R$112, MATCH(C8843, 'Appendix 1 - Team Data'!$B$12:$B$112,0),4)</f>
        <v>50</v>
      </c>
      <c r="I8843" s="25">
        <f>INDEX('Appendix 1 - Team Data'!$B$12:$R$112, MATCH(D8843, 'Appendix 1 - Team Data'!$B$12:$B$112,0),4)</f>
        <v>10</v>
      </c>
      <c r="J8843" s="25">
        <f t="shared" si="138"/>
        <v>1</v>
      </c>
    </row>
    <row r="8844" spans="2:10">
      <c r="B8844" s="3">
        <v>41961</v>
      </c>
      <c r="C8844" s="10" t="s">
        <v>226</v>
      </c>
      <c r="D8844" s="10" t="s">
        <v>35</v>
      </c>
      <c r="E8844" s="25">
        <v>1</v>
      </c>
      <c r="F8844" s="25">
        <v>2</v>
      </c>
      <c r="G8844" s="10" t="s">
        <v>288</v>
      </c>
      <c r="H8844" s="25">
        <f>INDEX('Appendix 1 - Team Data'!$B$12:$R$112, MATCH(C8844, 'Appendix 1 - Team Data'!$B$12:$B$112,0),4)</f>
        <v>60</v>
      </c>
      <c r="I8844" s="25">
        <f>INDEX('Appendix 1 - Team Data'!$B$12:$R$112, MATCH(D8844, 'Appendix 1 - Team Data'!$B$12:$B$112,0),4)</f>
        <v>90</v>
      </c>
      <c r="J8844" s="25">
        <f t="shared" si="138"/>
        <v>1</v>
      </c>
    </row>
    <row r="8845" spans="2:10">
      <c r="B8845" s="3">
        <v>41961</v>
      </c>
      <c r="C8845" s="10" t="s">
        <v>261</v>
      </c>
      <c r="D8845" s="10" t="s">
        <v>41</v>
      </c>
      <c r="E8845" s="25">
        <v>3</v>
      </c>
      <c r="F8845" s="25">
        <v>2</v>
      </c>
      <c r="G8845" s="10" t="s">
        <v>288</v>
      </c>
      <c r="H8845" s="25">
        <f>INDEX('Appendix 1 - Team Data'!$B$12:$R$112, MATCH(C8845, 'Appendix 1 - Team Data'!$B$12:$B$112,0),4)</f>
        <v>10</v>
      </c>
      <c r="I8845" s="25">
        <f>INDEX('Appendix 1 - Team Data'!$B$12:$R$112, MATCH(D8845, 'Appendix 1 - Team Data'!$B$12:$B$112,0),4)</f>
        <v>80</v>
      </c>
      <c r="J8845" s="25">
        <f t="shared" si="138"/>
        <v>1</v>
      </c>
    </row>
    <row r="8846" spans="2:10">
      <c r="B8846" s="3">
        <v>41961</v>
      </c>
      <c r="C8846" s="10" t="s">
        <v>227</v>
      </c>
      <c r="D8846" s="10" t="s">
        <v>220</v>
      </c>
      <c r="E8846" s="25">
        <v>3</v>
      </c>
      <c r="F8846" s="25">
        <v>2</v>
      </c>
      <c r="G8846" s="10" t="s">
        <v>288</v>
      </c>
      <c r="H8846" s="25">
        <f>INDEX('Appendix 1 - Team Data'!$B$12:$R$112, MATCH(C8846, 'Appendix 1 - Team Data'!$B$12:$B$112,0),4)</f>
        <v>50</v>
      </c>
      <c r="I8846" s="25">
        <f>INDEX('Appendix 1 - Team Data'!$B$12:$R$112, MATCH(D8846, 'Appendix 1 - Team Data'!$B$12:$B$112,0),4)</f>
        <v>60</v>
      </c>
      <c r="J8846" s="25">
        <f t="shared" si="138"/>
        <v>1</v>
      </c>
    </row>
    <row r="8847" spans="2:10">
      <c r="B8847" s="3">
        <v>41961</v>
      </c>
      <c r="C8847" s="10" t="s">
        <v>213</v>
      </c>
      <c r="D8847" s="10" t="s">
        <v>18</v>
      </c>
      <c r="E8847" s="25">
        <v>1</v>
      </c>
      <c r="F8847" s="25">
        <v>2</v>
      </c>
      <c r="G8847" s="10" t="s">
        <v>288</v>
      </c>
      <c r="H8847" s="25">
        <f>INDEX('Appendix 1 - Team Data'!$B$12:$R$112, MATCH(C8847, 'Appendix 1 - Team Data'!$B$12:$B$112,0),4)</f>
        <v>80</v>
      </c>
      <c r="I8847" s="25">
        <f>INDEX('Appendix 1 - Team Data'!$B$12:$R$112, MATCH(D8847, 'Appendix 1 - Team Data'!$B$12:$B$112,0),4)</f>
        <v>80</v>
      </c>
      <c r="J8847" s="25">
        <f t="shared" si="138"/>
        <v>1</v>
      </c>
    </row>
    <row r="8848" spans="2:10">
      <c r="B8848" s="3">
        <v>41961</v>
      </c>
      <c r="C8848" s="10" t="s">
        <v>258</v>
      </c>
      <c r="D8848" s="10" t="s">
        <v>268</v>
      </c>
      <c r="E8848" s="25">
        <v>1</v>
      </c>
      <c r="F8848" s="25">
        <v>0</v>
      </c>
      <c r="G8848" s="10" t="s">
        <v>288</v>
      </c>
      <c r="H8848" s="25">
        <f>INDEX('Appendix 1 - Team Data'!$B$12:$R$112, MATCH(C8848, 'Appendix 1 - Team Data'!$B$12:$B$112,0),4)</f>
        <v>20</v>
      </c>
      <c r="I8848" s="25">
        <f>INDEX('Appendix 1 - Team Data'!$B$12:$R$112, MATCH(D8848, 'Appendix 1 - Team Data'!$B$12:$B$112,0),4)</f>
        <v>10</v>
      </c>
      <c r="J8848" s="25">
        <f t="shared" si="138"/>
        <v>1</v>
      </c>
    </row>
    <row r="8849" spans="2:10">
      <c r="B8849" s="3">
        <v>41961</v>
      </c>
      <c r="C8849" s="10" t="s">
        <v>25</v>
      </c>
      <c r="D8849" s="10" t="s">
        <v>42</v>
      </c>
      <c r="E8849" s="25">
        <v>1</v>
      </c>
      <c r="F8849" s="25">
        <v>0</v>
      </c>
      <c r="G8849" s="10" t="s">
        <v>288</v>
      </c>
      <c r="H8849" s="25">
        <f>INDEX('Appendix 1 - Team Data'!$B$12:$R$112, MATCH(C8849, 'Appendix 1 - Team Data'!$B$12:$B$112,0),4)</f>
        <v>90</v>
      </c>
      <c r="I8849" s="25">
        <f>INDEX('Appendix 1 - Team Data'!$B$12:$R$112, MATCH(D8849, 'Appendix 1 - Team Data'!$B$12:$B$112,0),4)</f>
        <v>80</v>
      </c>
      <c r="J8849" s="25">
        <f t="shared" si="138"/>
        <v>1</v>
      </c>
    </row>
    <row r="8850" spans="2:10">
      <c r="B8850" s="3">
        <v>41961</v>
      </c>
      <c r="C8850" s="10" t="s">
        <v>236</v>
      </c>
      <c r="D8850" s="10" t="s">
        <v>15</v>
      </c>
      <c r="E8850" s="25">
        <v>1</v>
      </c>
      <c r="F8850" s="25">
        <v>2</v>
      </c>
      <c r="G8850" s="10" t="s">
        <v>288</v>
      </c>
      <c r="H8850" s="25">
        <f>INDEX('Appendix 1 - Team Data'!$B$12:$R$112, MATCH(C8850, 'Appendix 1 - Team Data'!$B$12:$B$112,0),4)</f>
        <v>40</v>
      </c>
      <c r="I8850" s="25">
        <f>INDEX('Appendix 1 - Team Data'!$B$12:$R$112, MATCH(D8850, 'Appendix 1 - Team Data'!$B$12:$B$112,0),4)</f>
        <v>50</v>
      </c>
      <c r="J8850" s="25">
        <f t="shared" si="138"/>
        <v>1</v>
      </c>
    </row>
    <row r="8851" spans="2:10">
      <c r="B8851" s="3">
        <v>41961</v>
      </c>
      <c r="C8851" s="10" t="s">
        <v>23</v>
      </c>
      <c r="D8851" s="10" t="s">
        <v>43</v>
      </c>
      <c r="E8851" s="25">
        <v>1</v>
      </c>
      <c r="F8851" s="25">
        <v>0</v>
      </c>
      <c r="G8851" s="10" t="s">
        <v>288</v>
      </c>
      <c r="H8851" s="25">
        <f>INDEX('Appendix 1 - Team Data'!$B$12:$R$112, MATCH(C8851, 'Appendix 1 - Team Data'!$B$12:$B$112,0),4)</f>
        <v>70</v>
      </c>
      <c r="I8851" s="25">
        <f>INDEX('Appendix 1 - Team Data'!$B$12:$R$112, MATCH(D8851, 'Appendix 1 - Team Data'!$B$12:$B$112,0),4)</f>
        <v>70</v>
      </c>
      <c r="J8851" s="25">
        <f t="shared" si="138"/>
        <v>1</v>
      </c>
    </row>
    <row r="8852" spans="2:10">
      <c r="B8852" s="3">
        <v>41961</v>
      </c>
      <c r="C8852" s="10" t="s">
        <v>211</v>
      </c>
      <c r="D8852" s="10" t="s">
        <v>239</v>
      </c>
      <c r="E8852" s="25">
        <v>1</v>
      </c>
      <c r="F8852" s="25">
        <v>0</v>
      </c>
      <c r="G8852" s="10" t="s">
        <v>288</v>
      </c>
      <c r="H8852" s="25">
        <f>INDEX('Appendix 1 - Team Data'!$B$12:$R$112, MATCH(C8852, 'Appendix 1 - Team Data'!$B$12:$B$112,0),4)</f>
        <v>90</v>
      </c>
      <c r="I8852" s="25">
        <f>INDEX('Appendix 1 - Team Data'!$B$12:$R$112, MATCH(D8852, 'Appendix 1 - Team Data'!$B$12:$B$112,0),4)</f>
        <v>40</v>
      </c>
      <c r="J8852" s="25">
        <f t="shared" si="138"/>
        <v>1</v>
      </c>
    </row>
    <row r="8853" spans="2:10">
      <c r="B8853" s="3">
        <v>41961</v>
      </c>
      <c r="C8853" s="10" t="s">
        <v>53</v>
      </c>
      <c r="D8853" s="10" t="s">
        <v>26</v>
      </c>
      <c r="E8853" s="25">
        <v>2</v>
      </c>
      <c r="F8853" s="25">
        <v>1</v>
      </c>
      <c r="G8853" s="10" t="s">
        <v>288</v>
      </c>
      <c r="H8853" s="25">
        <f>INDEX('Appendix 1 - Team Data'!$B$12:$R$112, MATCH(C8853, 'Appendix 1 - Team Data'!$B$12:$B$112,0),4)</f>
        <v>50</v>
      </c>
      <c r="I8853" s="25">
        <f>INDEX('Appendix 1 - Team Data'!$B$12:$R$112, MATCH(D8853, 'Appendix 1 - Team Data'!$B$12:$B$112,0),4)</f>
        <v>60</v>
      </c>
      <c r="J8853" s="25">
        <f t="shared" ref="J8853:J8916" si="139">ABS(F8853-E8853)</f>
        <v>1</v>
      </c>
    </row>
    <row r="8854" spans="2:10">
      <c r="B8854" s="3">
        <v>41961</v>
      </c>
      <c r="C8854" s="10" t="s">
        <v>27</v>
      </c>
      <c r="D8854" s="10" t="s">
        <v>215</v>
      </c>
      <c r="E8854" s="25">
        <v>2</v>
      </c>
      <c r="F8854" s="25">
        <v>1</v>
      </c>
      <c r="G8854" s="10" t="s">
        <v>288</v>
      </c>
      <c r="H8854" s="25">
        <f>INDEX('Appendix 1 - Team Data'!$B$12:$R$112, MATCH(C8854, 'Appendix 1 - Team Data'!$B$12:$B$112,0),4)</f>
        <v>80</v>
      </c>
      <c r="I8854" s="25">
        <f>INDEX('Appendix 1 - Team Data'!$B$12:$R$112, MATCH(D8854, 'Appendix 1 - Team Data'!$B$12:$B$112,0),4)</f>
        <v>70</v>
      </c>
      <c r="J8854" s="25">
        <f t="shared" si="139"/>
        <v>1</v>
      </c>
    </row>
    <row r="8855" spans="2:10">
      <c r="B8855" s="3">
        <v>41961</v>
      </c>
      <c r="C8855" s="10" t="s">
        <v>20</v>
      </c>
      <c r="D8855" s="10" t="s">
        <v>30</v>
      </c>
      <c r="E8855" s="25">
        <v>1</v>
      </c>
      <c r="F8855" s="25">
        <v>0</v>
      </c>
      <c r="G8855" s="10" t="s">
        <v>288</v>
      </c>
      <c r="H8855" s="25">
        <f>INDEX('Appendix 1 - Team Data'!$B$12:$R$112, MATCH(C8855, 'Appendix 1 - Team Data'!$B$12:$B$112,0),4)</f>
        <v>90</v>
      </c>
      <c r="I8855" s="25">
        <f>INDEX('Appendix 1 - Team Data'!$B$12:$R$112, MATCH(D8855, 'Appendix 1 - Team Data'!$B$12:$B$112,0),4)</f>
        <v>90</v>
      </c>
      <c r="J8855" s="25">
        <f t="shared" si="139"/>
        <v>1</v>
      </c>
    </row>
    <row r="8856" spans="2:10">
      <c r="B8856" s="3">
        <v>41961</v>
      </c>
      <c r="C8856" s="10" t="s">
        <v>216</v>
      </c>
      <c r="D8856" s="10" t="s">
        <v>244</v>
      </c>
      <c r="E8856" s="25">
        <v>2</v>
      </c>
      <c r="F8856" s="25">
        <v>1</v>
      </c>
      <c r="G8856" s="10" t="s">
        <v>288</v>
      </c>
      <c r="H8856" s="25">
        <f>INDEX('Appendix 1 - Team Data'!$B$12:$R$112, MATCH(C8856, 'Appendix 1 - Team Data'!$B$12:$B$112,0),4)</f>
        <v>70</v>
      </c>
      <c r="I8856" s="25">
        <f>INDEX('Appendix 1 - Team Data'!$B$12:$R$112, MATCH(D8856, 'Appendix 1 - Team Data'!$B$12:$B$112,0),4)</f>
        <v>30</v>
      </c>
      <c r="J8856" s="25">
        <f t="shared" si="139"/>
        <v>1</v>
      </c>
    </row>
    <row r="8857" spans="2:10">
      <c r="B8857" s="3">
        <v>41961</v>
      </c>
      <c r="C8857" s="10" t="s">
        <v>232</v>
      </c>
      <c r="D8857" s="10" t="s">
        <v>52</v>
      </c>
      <c r="E8857" s="25">
        <v>0</v>
      </c>
      <c r="F8857" s="25">
        <v>1</v>
      </c>
      <c r="G8857" s="10" t="s">
        <v>288</v>
      </c>
      <c r="H8857" s="25">
        <f>INDEX('Appendix 1 - Team Data'!$B$12:$R$112, MATCH(C8857, 'Appendix 1 - Team Data'!$B$12:$B$112,0),4)</f>
        <v>40</v>
      </c>
      <c r="I8857" s="25">
        <f>INDEX('Appendix 1 - Team Data'!$B$12:$R$112, MATCH(D8857, 'Appendix 1 - Team Data'!$B$12:$B$112,0),4)</f>
        <v>90</v>
      </c>
      <c r="J8857" s="25">
        <f t="shared" si="139"/>
        <v>1</v>
      </c>
    </row>
    <row r="8858" spans="2:10">
      <c r="B8858" s="3">
        <v>41961</v>
      </c>
      <c r="C8858" s="10" t="s">
        <v>21</v>
      </c>
      <c r="D8858" s="10" t="s">
        <v>40</v>
      </c>
      <c r="E8858" s="25">
        <v>0</v>
      </c>
      <c r="F8858" s="25">
        <v>1</v>
      </c>
      <c r="G8858" s="10" t="s">
        <v>288</v>
      </c>
      <c r="H8858" s="25">
        <f>INDEX('Appendix 1 - Team Data'!$B$12:$R$112, MATCH(C8858, 'Appendix 1 - Team Data'!$B$12:$B$112,0),4)</f>
        <v>90</v>
      </c>
      <c r="I8858" s="25">
        <f>INDEX('Appendix 1 - Team Data'!$B$12:$R$112, MATCH(D8858, 'Appendix 1 - Team Data'!$B$12:$B$112,0),4)</f>
        <v>90</v>
      </c>
      <c r="J8858" s="25">
        <f t="shared" si="139"/>
        <v>1</v>
      </c>
    </row>
    <row r="8859" spans="2:10">
      <c r="B8859" s="3">
        <v>41962</v>
      </c>
      <c r="C8859" s="10" t="s">
        <v>47</v>
      </c>
      <c r="D8859" s="10" t="s">
        <v>17</v>
      </c>
      <c r="E8859" s="25">
        <v>2</v>
      </c>
      <c r="F8859" s="25">
        <v>1</v>
      </c>
      <c r="G8859" s="10" t="s">
        <v>291</v>
      </c>
      <c r="H8859" s="25">
        <f>INDEX('Appendix 1 - Team Data'!$B$12:$R$112, MATCH(C8859, 'Appendix 1 - Team Data'!$B$12:$B$112,0),4)</f>
        <v>40</v>
      </c>
      <c r="I8859" s="25">
        <f>INDEX('Appendix 1 - Team Data'!$B$12:$R$112, MATCH(D8859, 'Appendix 1 - Team Data'!$B$12:$B$112,0),4)</f>
        <v>50</v>
      </c>
      <c r="J8859" s="25">
        <f t="shared" si="139"/>
        <v>1</v>
      </c>
    </row>
    <row r="8860" spans="2:10">
      <c r="B8860" s="3">
        <v>41962</v>
      </c>
      <c r="C8860" s="10" t="s">
        <v>260</v>
      </c>
      <c r="D8860" s="10" t="s">
        <v>276</v>
      </c>
      <c r="E8860" s="25">
        <v>1</v>
      </c>
      <c r="F8860" s="25">
        <v>0</v>
      </c>
      <c r="G8860" s="10" t="s">
        <v>291</v>
      </c>
      <c r="H8860" s="25">
        <f>INDEX('Appendix 1 - Team Data'!$B$12:$R$112, MATCH(C8860, 'Appendix 1 - Team Data'!$B$12:$B$112,0),4)</f>
        <v>10</v>
      </c>
      <c r="I8860" s="25">
        <f>INDEX('Appendix 1 - Team Data'!$B$12:$R$112, MATCH(D8860, 'Appendix 1 - Team Data'!$B$12:$B$112,0),4)</f>
        <v>0</v>
      </c>
      <c r="J8860" s="25">
        <f t="shared" si="139"/>
        <v>1</v>
      </c>
    </row>
    <row r="8861" spans="2:10">
      <c r="B8861" s="3">
        <v>41966</v>
      </c>
      <c r="C8861" s="10" t="s">
        <v>16</v>
      </c>
      <c r="D8861" s="10" t="s">
        <v>249</v>
      </c>
      <c r="E8861" s="25">
        <v>3</v>
      </c>
      <c r="F8861" s="25">
        <v>2</v>
      </c>
      <c r="G8861" s="10" t="s">
        <v>301</v>
      </c>
      <c r="H8861" s="25">
        <f>INDEX('Appendix 1 - Team Data'!$B$12:$R$112, MATCH(C8861, 'Appendix 1 - Team Data'!$B$12:$B$112,0),4)</f>
        <v>30</v>
      </c>
      <c r="I8861" s="25">
        <f>INDEX('Appendix 1 - Team Data'!$B$12:$R$112, MATCH(D8861, 'Appendix 1 - Team Data'!$B$12:$B$112,0),4)</f>
        <v>20</v>
      </c>
      <c r="J8861" s="25">
        <f t="shared" si="139"/>
        <v>1</v>
      </c>
    </row>
    <row r="8862" spans="2:10">
      <c r="B8862" s="3">
        <v>41969</v>
      </c>
      <c r="C8862" s="10" t="s">
        <v>16</v>
      </c>
      <c r="D8862" s="10" t="s">
        <v>270</v>
      </c>
      <c r="E8862" s="25">
        <v>1</v>
      </c>
      <c r="F8862" s="25">
        <v>2</v>
      </c>
      <c r="G8862" s="10" t="s">
        <v>301</v>
      </c>
      <c r="H8862" s="25">
        <f>INDEX('Appendix 1 - Team Data'!$B$12:$R$112, MATCH(C8862, 'Appendix 1 - Team Data'!$B$12:$B$112,0),4)</f>
        <v>30</v>
      </c>
      <c r="I8862" s="25">
        <f>INDEX('Appendix 1 - Team Data'!$B$12:$R$112, MATCH(D8862, 'Appendix 1 - Team Data'!$B$12:$B$112,0),4)</f>
        <v>0</v>
      </c>
      <c r="J8862" s="25">
        <f t="shared" si="139"/>
        <v>1</v>
      </c>
    </row>
    <row r="8863" spans="2:10">
      <c r="B8863" s="3">
        <v>41994</v>
      </c>
      <c r="C8863" s="10" t="s">
        <v>240</v>
      </c>
      <c r="D8863" s="10" t="s">
        <v>268</v>
      </c>
      <c r="E8863" s="25">
        <v>2</v>
      </c>
      <c r="F8863" s="25">
        <v>1</v>
      </c>
      <c r="G8863" s="10" t="s">
        <v>288</v>
      </c>
      <c r="H8863" s="25">
        <f>INDEX('Appendix 1 - Team Data'!$B$12:$R$112, MATCH(C8863, 'Appendix 1 - Team Data'!$B$12:$B$112,0),4)</f>
        <v>30</v>
      </c>
      <c r="I8863" s="25">
        <f>INDEX('Appendix 1 - Team Data'!$B$12:$R$112, MATCH(D8863, 'Appendix 1 - Team Data'!$B$12:$B$112,0),4)</f>
        <v>10</v>
      </c>
      <c r="J8863" s="25">
        <f t="shared" si="139"/>
        <v>1</v>
      </c>
    </row>
    <row r="8864" spans="2:10">
      <c r="B8864" s="3">
        <v>41998</v>
      </c>
      <c r="C8864" s="10" t="s">
        <v>240</v>
      </c>
      <c r="D8864" s="10" t="s">
        <v>245</v>
      </c>
      <c r="E8864" s="25">
        <v>0</v>
      </c>
      <c r="F8864" s="25">
        <v>1</v>
      </c>
      <c r="G8864" s="10" t="s">
        <v>288</v>
      </c>
      <c r="H8864" s="25">
        <f>INDEX('Appendix 1 - Team Data'!$B$12:$R$112, MATCH(C8864, 'Appendix 1 - Team Data'!$B$12:$B$112,0),4)</f>
        <v>30</v>
      </c>
      <c r="I8864" s="25">
        <f>INDEX('Appendix 1 - Team Data'!$B$12:$R$112, MATCH(D8864, 'Appendix 1 - Team Data'!$B$12:$B$112,0),4)</f>
        <v>30</v>
      </c>
      <c r="J8864" s="25">
        <f t="shared" si="139"/>
        <v>1</v>
      </c>
    </row>
    <row r="8865" spans="2:10">
      <c r="B8865" s="3">
        <v>42003</v>
      </c>
      <c r="C8865" s="10" t="s">
        <v>249</v>
      </c>
      <c r="D8865" s="10" t="s">
        <v>268</v>
      </c>
      <c r="E8865" s="25">
        <v>1</v>
      </c>
      <c r="F8865" s="25">
        <v>0</v>
      </c>
      <c r="G8865" s="10" t="s">
        <v>288</v>
      </c>
      <c r="H8865" s="25">
        <f>INDEX('Appendix 1 - Team Data'!$B$12:$R$112, MATCH(C8865, 'Appendix 1 - Team Data'!$B$12:$B$112,0),4)</f>
        <v>20</v>
      </c>
      <c r="I8865" s="25">
        <f>INDEX('Appendix 1 - Team Data'!$B$12:$R$112, MATCH(D8865, 'Appendix 1 - Team Data'!$B$12:$B$112,0),4)</f>
        <v>10</v>
      </c>
      <c r="J8865" s="25">
        <f t="shared" si="139"/>
        <v>1</v>
      </c>
    </row>
    <row r="8866" spans="2:10">
      <c r="B8866" s="3">
        <v>42008</v>
      </c>
      <c r="C8866" s="10" t="s">
        <v>23</v>
      </c>
      <c r="D8866" s="10" t="s">
        <v>245</v>
      </c>
      <c r="E8866" s="25">
        <v>1</v>
      </c>
      <c r="F8866" s="25">
        <v>0</v>
      </c>
      <c r="G8866" s="10" t="s">
        <v>288</v>
      </c>
      <c r="H8866" s="25">
        <f>INDEX('Appendix 1 - Team Data'!$B$12:$R$112, MATCH(C8866, 'Appendix 1 - Team Data'!$B$12:$B$112,0),4)</f>
        <v>70</v>
      </c>
      <c r="I8866" s="25">
        <f>INDEX('Appendix 1 - Team Data'!$B$12:$R$112, MATCH(D8866, 'Appendix 1 - Team Data'!$B$12:$B$112,0),4)</f>
        <v>30</v>
      </c>
      <c r="J8866" s="25">
        <f t="shared" si="139"/>
        <v>1</v>
      </c>
    </row>
    <row r="8867" spans="2:10">
      <c r="B8867" s="3">
        <v>42008</v>
      </c>
      <c r="C8867" s="10" t="s">
        <v>250</v>
      </c>
      <c r="D8867" s="10" t="s">
        <v>260</v>
      </c>
      <c r="E8867" s="25">
        <v>1</v>
      </c>
      <c r="F8867" s="25">
        <v>0</v>
      </c>
      <c r="G8867" s="10" t="s">
        <v>288</v>
      </c>
      <c r="H8867" s="25">
        <f>INDEX('Appendix 1 - Team Data'!$B$12:$R$112, MATCH(C8867, 'Appendix 1 - Team Data'!$B$12:$B$112,0),4)</f>
        <v>20</v>
      </c>
      <c r="I8867" s="25">
        <f>INDEX('Appendix 1 - Team Data'!$B$12:$R$112, MATCH(D8867, 'Appendix 1 - Team Data'!$B$12:$B$112,0),4)</f>
        <v>10</v>
      </c>
      <c r="J8867" s="25">
        <f t="shared" si="139"/>
        <v>1</v>
      </c>
    </row>
    <row r="8868" spans="2:10">
      <c r="B8868" s="3">
        <v>42014</v>
      </c>
      <c r="C8868" s="10" t="s">
        <v>43</v>
      </c>
      <c r="D8868" s="10" t="s">
        <v>253</v>
      </c>
      <c r="E8868" s="25">
        <v>1</v>
      </c>
      <c r="F8868" s="25">
        <v>0</v>
      </c>
      <c r="G8868" s="10" t="s">
        <v>298</v>
      </c>
      <c r="H8868" s="25">
        <f>INDEX('Appendix 1 - Team Data'!$B$12:$R$112, MATCH(C8868, 'Appendix 1 - Team Data'!$B$12:$B$112,0),4)</f>
        <v>70</v>
      </c>
      <c r="I8868" s="25">
        <f>INDEX('Appendix 1 - Team Data'!$B$12:$R$112, MATCH(D8868, 'Appendix 1 - Team Data'!$B$12:$B$112,0),4)</f>
        <v>20</v>
      </c>
      <c r="J8868" s="25">
        <f t="shared" si="139"/>
        <v>1</v>
      </c>
    </row>
    <row r="8869" spans="2:10">
      <c r="B8869" s="3">
        <v>42014</v>
      </c>
      <c r="C8869" s="10" t="s">
        <v>16</v>
      </c>
      <c r="D8869" s="10" t="s">
        <v>248</v>
      </c>
      <c r="E8869" s="25">
        <v>0</v>
      </c>
      <c r="F8869" s="25">
        <v>1</v>
      </c>
      <c r="G8869" s="10" t="s">
        <v>298</v>
      </c>
      <c r="H8869" s="25">
        <f>INDEX('Appendix 1 - Team Data'!$B$12:$R$112, MATCH(C8869, 'Appendix 1 - Team Data'!$B$12:$B$112,0),4)</f>
        <v>30</v>
      </c>
      <c r="I8869" s="25">
        <f>INDEX('Appendix 1 - Team Data'!$B$12:$R$112, MATCH(D8869, 'Appendix 1 - Team Data'!$B$12:$B$112,0),4)</f>
        <v>30</v>
      </c>
      <c r="J8869" s="25">
        <f t="shared" si="139"/>
        <v>1</v>
      </c>
    </row>
    <row r="8870" spans="2:10">
      <c r="B8870" s="3">
        <v>42015</v>
      </c>
      <c r="C8870" s="10" t="s">
        <v>33</v>
      </c>
      <c r="D8870" s="10" t="s">
        <v>243</v>
      </c>
      <c r="E8870" s="25">
        <v>0</v>
      </c>
      <c r="F8870" s="25">
        <v>1</v>
      </c>
      <c r="G8870" s="10" t="s">
        <v>288</v>
      </c>
      <c r="H8870" s="25">
        <f>INDEX('Appendix 1 - Team Data'!$B$12:$R$112, MATCH(C8870, 'Appendix 1 - Team Data'!$B$12:$B$112,0),4)</f>
        <v>50</v>
      </c>
      <c r="I8870" s="25">
        <f>INDEX('Appendix 1 - Team Data'!$B$12:$R$112, MATCH(D8870, 'Appendix 1 - Team Data'!$B$12:$B$112,0),4)</f>
        <v>30</v>
      </c>
      <c r="J8870" s="25">
        <f t="shared" si="139"/>
        <v>1</v>
      </c>
    </row>
    <row r="8871" spans="2:10">
      <c r="B8871" s="3">
        <v>42016</v>
      </c>
      <c r="C8871" s="10" t="s">
        <v>268</v>
      </c>
      <c r="D8871" s="10" t="s">
        <v>245</v>
      </c>
      <c r="E8871" s="25">
        <v>0</v>
      </c>
      <c r="F8871" s="25">
        <v>1</v>
      </c>
      <c r="G8871" s="10" t="s">
        <v>298</v>
      </c>
      <c r="H8871" s="25">
        <f>INDEX('Appendix 1 - Team Data'!$B$12:$R$112, MATCH(C8871, 'Appendix 1 - Team Data'!$B$12:$B$112,0),4)</f>
        <v>10</v>
      </c>
      <c r="I8871" s="25">
        <f>INDEX('Appendix 1 - Team Data'!$B$12:$R$112, MATCH(D8871, 'Appendix 1 - Team Data'!$B$12:$B$112,0),4)</f>
        <v>30</v>
      </c>
      <c r="J8871" s="25">
        <f t="shared" si="139"/>
        <v>1</v>
      </c>
    </row>
    <row r="8872" spans="2:10">
      <c r="B8872" s="3">
        <v>42017</v>
      </c>
      <c r="C8872" s="10" t="s">
        <v>275</v>
      </c>
      <c r="D8872" s="10" t="s">
        <v>43</v>
      </c>
      <c r="E8872" s="25">
        <v>0</v>
      </c>
      <c r="F8872" s="25">
        <v>1</v>
      </c>
      <c r="G8872" s="10" t="s">
        <v>298</v>
      </c>
      <c r="H8872" s="25">
        <f>INDEX('Appendix 1 - Team Data'!$B$12:$R$112, MATCH(C8872, 'Appendix 1 - Team Data'!$B$12:$B$112,0),4)</f>
        <v>0</v>
      </c>
      <c r="I8872" s="25">
        <f>INDEX('Appendix 1 - Team Data'!$B$12:$R$112, MATCH(D8872, 'Appendix 1 - Team Data'!$B$12:$B$112,0),4)</f>
        <v>70</v>
      </c>
      <c r="J8872" s="25">
        <f t="shared" si="139"/>
        <v>1</v>
      </c>
    </row>
    <row r="8873" spans="2:10">
      <c r="B8873" s="3">
        <v>42018</v>
      </c>
      <c r="C8873" s="10" t="s">
        <v>248</v>
      </c>
      <c r="D8873" s="10" t="s">
        <v>240</v>
      </c>
      <c r="E8873" s="25">
        <v>2</v>
      </c>
      <c r="F8873" s="25">
        <v>1</v>
      </c>
      <c r="G8873" s="10" t="s">
        <v>298</v>
      </c>
      <c r="H8873" s="25">
        <f>INDEX('Appendix 1 - Team Data'!$B$12:$R$112, MATCH(C8873, 'Appendix 1 - Team Data'!$B$12:$B$112,0),4)</f>
        <v>30</v>
      </c>
      <c r="I8873" s="25">
        <f>INDEX('Appendix 1 - Team Data'!$B$12:$R$112, MATCH(D8873, 'Appendix 1 - Team Data'!$B$12:$B$112,0),4)</f>
        <v>30</v>
      </c>
      <c r="J8873" s="25">
        <f t="shared" si="139"/>
        <v>1</v>
      </c>
    </row>
    <row r="8874" spans="2:10">
      <c r="B8874" s="3">
        <v>42019</v>
      </c>
      <c r="C8874" s="10" t="s">
        <v>270</v>
      </c>
      <c r="D8874" s="10" t="s">
        <v>23</v>
      </c>
      <c r="E8874" s="25">
        <v>0</v>
      </c>
      <c r="F8874" s="25">
        <v>1</v>
      </c>
      <c r="G8874" s="10" t="s">
        <v>298</v>
      </c>
      <c r="H8874" s="25">
        <f>INDEX('Appendix 1 - Team Data'!$B$12:$R$112, MATCH(C8874, 'Appendix 1 - Team Data'!$B$12:$B$112,0),4)</f>
        <v>0</v>
      </c>
      <c r="I8874" s="25">
        <f>INDEX('Appendix 1 - Team Data'!$B$12:$R$112, MATCH(D8874, 'Appendix 1 - Team Data'!$B$12:$B$112,0),4)</f>
        <v>70</v>
      </c>
      <c r="J8874" s="25">
        <f t="shared" si="139"/>
        <v>1</v>
      </c>
    </row>
    <row r="8875" spans="2:10">
      <c r="B8875" s="3">
        <v>42020</v>
      </c>
      <c r="C8875" s="10" t="s">
        <v>255</v>
      </c>
      <c r="D8875" s="10" t="s">
        <v>31</v>
      </c>
      <c r="E8875" s="25">
        <v>1</v>
      </c>
      <c r="F8875" s="25">
        <v>2</v>
      </c>
      <c r="G8875" s="10" t="s">
        <v>288</v>
      </c>
      <c r="H8875" s="25">
        <f>INDEX('Appendix 1 - Team Data'!$B$12:$R$112, MATCH(C8875, 'Appendix 1 - Team Data'!$B$12:$B$112,0),4)</f>
        <v>20</v>
      </c>
      <c r="I8875" s="25">
        <f>INDEX('Appendix 1 - Team Data'!$B$12:$R$112, MATCH(D8875, 'Appendix 1 - Team Data'!$B$12:$B$112,0),4)</f>
        <v>70</v>
      </c>
      <c r="J8875" s="25">
        <f t="shared" si="139"/>
        <v>1</v>
      </c>
    </row>
    <row r="8876" spans="2:10">
      <c r="B8876" s="3">
        <v>42020</v>
      </c>
      <c r="C8876" s="10" t="s">
        <v>245</v>
      </c>
      <c r="D8876" s="10" t="s">
        <v>53</v>
      </c>
      <c r="E8876" s="25">
        <v>0</v>
      </c>
      <c r="F8876" s="25">
        <v>1</v>
      </c>
      <c r="G8876" s="10" t="s">
        <v>298</v>
      </c>
      <c r="H8876" s="25">
        <f>INDEX('Appendix 1 - Team Data'!$B$12:$R$112, MATCH(C8876, 'Appendix 1 - Team Data'!$B$12:$B$112,0),4)</f>
        <v>30</v>
      </c>
      <c r="I8876" s="25">
        <f>INDEX('Appendix 1 - Team Data'!$B$12:$R$112, MATCH(D8876, 'Appendix 1 - Team Data'!$B$12:$B$112,0),4)</f>
        <v>50</v>
      </c>
      <c r="J8876" s="25">
        <f t="shared" si="139"/>
        <v>1</v>
      </c>
    </row>
    <row r="8877" spans="2:10">
      <c r="B8877" s="3">
        <v>42021</v>
      </c>
      <c r="C8877" s="10" t="s">
        <v>26</v>
      </c>
      <c r="D8877" s="10" t="s">
        <v>43</v>
      </c>
      <c r="E8877" s="25">
        <v>0</v>
      </c>
      <c r="F8877" s="25">
        <v>1</v>
      </c>
      <c r="G8877" s="10" t="s">
        <v>298</v>
      </c>
      <c r="H8877" s="25">
        <f>INDEX('Appendix 1 - Team Data'!$B$12:$R$112, MATCH(C8877, 'Appendix 1 - Team Data'!$B$12:$B$112,0),4)</f>
        <v>60</v>
      </c>
      <c r="I8877" s="25">
        <f>INDEX('Appendix 1 - Team Data'!$B$12:$R$112, MATCH(D8877, 'Appendix 1 - Team Data'!$B$12:$B$112,0),4)</f>
        <v>70</v>
      </c>
      <c r="J8877" s="25">
        <f t="shared" si="139"/>
        <v>1</v>
      </c>
    </row>
    <row r="8878" spans="2:10">
      <c r="B8878" s="3">
        <v>42021</v>
      </c>
      <c r="C8878" s="10" t="s">
        <v>253</v>
      </c>
      <c r="D8878" s="10" t="s">
        <v>275</v>
      </c>
      <c r="E8878" s="25">
        <v>1</v>
      </c>
      <c r="F8878" s="25">
        <v>0</v>
      </c>
      <c r="G8878" s="10" t="s">
        <v>298</v>
      </c>
      <c r="H8878" s="25">
        <f>INDEX('Appendix 1 - Team Data'!$B$12:$R$112, MATCH(C8878, 'Appendix 1 - Team Data'!$B$12:$B$112,0),4)</f>
        <v>20</v>
      </c>
      <c r="I8878" s="25">
        <f>INDEX('Appendix 1 - Team Data'!$B$12:$R$112, MATCH(D8878, 'Appendix 1 - Team Data'!$B$12:$B$112,0),4)</f>
        <v>0</v>
      </c>
      <c r="J8878" s="25">
        <f t="shared" si="139"/>
        <v>1</v>
      </c>
    </row>
    <row r="8879" spans="2:10">
      <c r="B8879" s="3">
        <v>42023</v>
      </c>
      <c r="C8879" s="10" t="s">
        <v>244</v>
      </c>
      <c r="D8879" s="10" t="s">
        <v>42</v>
      </c>
      <c r="E8879" s="25">
        <v>1</v>
      </c>
      <c r="F8879" s="25">
        <v>0</v>
      </c>
      <c r="G8879" s="10" t="s">
        <v>288</v>
      </c>
      <c r="H8879" s="25">
        <f>INDEX('Appendix 1 - Team Data'!$B$12:$R$112, MATCH(C8879, 'Appendix 1 - Team Data'!$B$12:$B$112,0),4)</f>
        <v>30</v>
      </c>
      <c r="I8879" s="25">
        <f>INDEX('Appendix 1 - Team Data'!$B$12:$R$112, MATCH(D8879, 'Appendix 1 - Team Data'!$B$12:$B$112,0),4)</f>
        <v>80</v>
      </c>
      <c r="J8879" s="25">
        <f t="shared" si="139"/>
        <v>1</v>
      </c>
    </row>
    <row r="8880" spans="2:10">
      <c r="B8880" s="3">
        <v>42023</v>
      </c>
      <c r="C8880" s="10" t="s">
        <v>234</v>
      </c>
      <c r="D8880" s="10" t="s">
        <v>51</v>
      </c>
      <c r="E8880" s="25">
        <v>1</v>
      </c>
      <c r="F8880" s="25">
        <v>2</v>
      </c>
      <c r="G8880" s="10" t="s">
        <v>306</v>
      </c>
      <c r="H8880" s="25">
        <f>INDEX('Appendix 1 - Team Data'!$B$12:$R$112, MATCH(C8880, 'Appendix 1 - Team Data'!$B$12:$B$112,0),4)</f>
        <v>40</v>
      </c>
      <c r="I8880" s="25">
        <f>INDEX('Appendix 1 - Team Data'!$B$12:$R$112, MATCH(D8880, 'Appendix 1 - Team Data'!$B$12:$B$112,0),4)</f>
        <v>70</v>
      </c>
      <c r="J8880" s="25">
        <f t="shared" si="139"/>
        <v>1</v>
      </c>
    </row>
    <row r="8881" spans="2:10">
      <c r="B8881" s="3">
        <v>42023</v>
      </c>
      <c r="C8881" s="10" t="s">
        <v>23</v>
      </c>
      <c r="D8881" s="10" t="s">
        <v>249</v>
      </c>
      <c r="E8881" s="25">
        <v>1</v>
      </c>
      <c r="F8881" s="25">
        <v>0</v>
      </c>
      <c r="G8881" s="10" t="s">
        <v>298</v>
      </c>
      <c r="H8881" s="25">
        <f>INDEX('Appendix 1 - Team Data'!$B$12:$R$112, MATCH(C8881, 'Appendix 1 - Team Data'!$B$12:$B$112,0),4)</f>
        <v>70</v>
      </c>
      <c r="I8881" s="25">
        <f>INDEX('Appendix 1 - Team Data'!$B$12:$R$112, MATCH(D8881, 'Appendix 1 - Team Data'!$B$12:$B$112,0),4)</f>
        <v>20</v>
      </c>
      <c r="J8881" s="25">
        <f t="shared" si="139"/>
        <v>1</v>
      </c>
    </row>
    <row r="8882" spans="2:10">
      <c r="B8882" s="3">
        <v>42026</v>
      </c>
      <c r="C8882" s="10" t="s">
        <v>260</v>
      </c>
      <c r="D8882" s="10" t="s">
        <v>47</v>
      </c>
      <c r="E8882" s="25">
        <v>1</v>
      </c>
      <c r="F8882" s="25">
        <v>2</v>
      </c>
      <c r="G8882" s="10" t="s">
        <v>306</v>
      </c>
      <c r="H8882" s="25">
        <f>INDEX('Appendix 1 - Team Data'!$B$12:$R$112, MATCH(C8882, 'Appendix 1 - Team Data'!$B$12:$B$112,0),4)</f>
        <v>10</v>
      </c>
      <c r="I8882" s="25">
        <f>INDEX('Appendix 1 - Team Data'!$B$12:$R$112, MATCH(D8882, 'Appendix 1 - Team Data'!$B$12:$B$112,0),4)</f>
        <v>40</v>
      </c>
      <c r="J8882" s="25">
        <f t="shared" si="139"/>
        <v>1</v>
      </c>
    </row>
    <row r="8883" spans="2:10">
      <c r="B8883" s="3">
        <v>42027</v>
      </c>
      <c r="C8883" s="10" t="s">
        <v>234</v>
      </c>
      <c r="D8883" s="10" t="s">
        <v>251</v>
      </c>
      <c r="E8883" s="25">
        <v>1</v>
      </c>
      <c r="F8883" s="25">
        <v>0</v>
      </c>
      <c r="G8883" s="10" t="s">
        <v>306</v>
      </c>
      <c r="H8883" s="25">
        <f>INDEX('Appendix 1 - Team Data'!$B$12:$R$112, MATCH(C8883, 'Appendix 1 - Team Data'!$B$12:$B$112,0),4)</f>
        <v>40</v>
      </c>
      <c r="I8883" s="25">
        <f>INDEX('Appendix 1 - Team Data'!$B$12:$R$112, MATCH(D8883, 'Appendix 1 - Team Data'!$B$12:$B$112,0),4)</f>
        <v>20</v>
      </c>
      <c r="J8883" s="25">
        <f t="shared" si="139"/>
        <v>1</v>
      </c>
    </row>
    <row r="8884" spans="2:10">
      <c r="B8884" s="3">
        <v>42031</v>
      </c>
      <c r="C8884" s="10" t="s">
        <v>250</v>
      </c>
      <c r="D8884" s="10" t="s">
        <v>234</v>
      </c>
      <c r="E8884" s="25">
        <v>1</v>
      </c>
      <c r="F8884" s="25">
        <v>2</v>
      </c>
      <c r="G8884" s="10" t="s">
        <v>306</v>
      </c>
      <c r="H8884" s="25">
        <f>INDEX('Appendix 1 - Team Data'!$B$12:$R$112, MATCH(C8884, 'Appendix 1 - Team Data'!$B$12:$B$112,0),4)</f>
        <v>20</v>
      </c>
      <c r="I8884" s="25">
        <f>INDEX('Appendix 1 - Team Data'!$B$12:$R$112, MATCH(D8884, 'Appendix 1 - Team Data'!$B$12:$B$112,0),4)</f>
        <v>40</v>
      </c>
      <c r="J8884" s="25">
        <f t="shared" si="139"/>
        <v>1</v>
      </c>
    </row>
    <row r="8885" spans="2:10">
      <c r="B8885" s="3">
        <v>42032</v>
      </c>
      <c r="C8885" s="10" t="s">
        <v>231</v>
      </c>
      <c r="D8885" s="10" t="s">
        <v>243</v>
      </c>
      <c r="E8885" s="25">
        <v>0</v>
      </c>
      <c r="F8885" s="25">
        <v>1</v>
      </c>
      <c r="G8885" s="10" t="s">
        <v>306</v>
      </c>
      <c r="H8885" s="25">
        <f>INDEX('Appendix 1 - Team Data'!$B$12:$R$112, MATCH(C8885, 'Appendix 1 - Team Data'!$B$12:$B$112,0),4)</f>
        <v>40</v>
      </c>
      <c r="I8885" s="25">
        <f>INDEX('Appendix 1 - Team Data'!$B$12:$R$112, MATCH(D8885, 'Appendix 1 - Team Data'!$B$12:$B$112,0),4)</f>
        <v>30</v>
      </c>
      <c r="J8885" s="25">
        <f t="shared" si="139"/>
        <v>1</v>
      </c>
    </row>
    <row r="8886" spans="2:10">
      <c r="B8886" s="3">
        <v>42034</v>
      </c>
      <c r="C8886" s="10" t="s">
        <v>245</v>
      </c>
      <c r="D8886" s="10" t="s">
        <v>249</v>
      </c>
      <c r="E8886" s="25">
        <v>2</v>
      </c>
      <c r="F8886" s="25">
        <v>3</v>
      </c>
      <c r="G8886" s="10" t="s">
        <v>298</v>
      </c>
      <c r="H8886" s="25">
        <f>INDEX('Appendix 1 - Team Data'!$B$12:$R$112, MATCH(C8886, 'Appendix 1 - Team Data'!$B$12:$B$112,0),4)</f>
        <v>30</v>
      </c>
      <c r="I8886" s="25">
        <f>INDEX('Appendix 1 - Team Data'!$B$12:$R$112, MATCH(D8886, 'Appendix 1 - Team Data'!$B$12:$B$112,0),4)</f>
        <v>20</v>
      </c>
      <c r="J8886" s="25">
        <f t="shared" si="139"/>
        <v>1</v>
      </c>
    </row>
    <row r="8887" spans="2:10">
      <c r="B8887" s="3">
        <v>42035</v>
      </c>
      <c r="C8887" s="10" t="s">
        <v>43</v>
      </c>
      <c r="D8887" s="10" t="s">
        <v>26</v>
      </c>
      <c r="E8887" s="25">
        <v>1</v>
      </c>
      <c r="F8887" s="25">
        <v>2</v>
      </c>
      <c r="G8887" s="10" t="s">
        <v>298</v>
      </c>
      <c r="H8887" s="25">
        <f>INDEX('Appendix 1 - Team Data'!$B$12:$R$112, MATCH(C8887, 'Appendix 1 - Team Data'!$B$12:$B$112,0),4)</f>
        <v>70</v>
      </c>
      <c r="I8887" s="25">
        <f>INDEX('Appendix 1 - Team Data'!$B$12:$R$112, MATCH(D8887, 'Appendix 1 - Team Data'!$B$12:$B$112,0),4)</f>
        <v>60</v>
      </c>
      <c r="J8887" s="25">
        <f t="shared" si="139"/>
        <v>1</v>
      </c>
    </row>
    <row r="8888" spans="2:10">
      <c r="B8888" s="3">
        <v>42039</v>
      </c>
      <c r="C8888" s="10" t="s">
        <v>237</v>
      </c>
      <c r="D8888" s="10" t="s">
        <v>220</v>
      </c>
      <c r="E8888" s="25">
        <v>2</v>
      </c>
      <c r="F8888" s="25">
        <v>3</v>
      </c>
      <c r="G8888" s="10" t="s">
        <v>288</v>
      </c>
      <c r="H8888" s="25">
        <f>INDEX('Appendix 1 - Team Data'!$B$12:$R$112, MATCH(C8888, 'Appendix 1 - Team Data'!$B$12:$B$112,0),4)</f>
        <v>40</v>
      </c>
      <c r="I8888" s="25">
        <f>INDEX('Appendix 1 - Team Data'!$B$12:$R$112, MATCH(D8888, 'Appendix 1 - Team Data'!$B$12:$B$112,0),4)</f>
        <v>60</v>
      </c>
      <c r="J8888" s="25">
        <f t="shared" si="139"/>
        <v>1</v>
      </c>
    </row>
    <row r="8889" spans="2:10">
      <c r="B8889" s="3">
        <v>42088</v>
      </c>
      <c r="C8889" s="10" t="s">
        <v>33</v>
      </c>
      <c r="D8889" s="10" t="s">
        <v>269</v>
      </c>
      <c r="E8889" s="25">
        <v>0</v>
      </c>
      <c r="F8889" s="25">
        <v>1</v>
      </c>
      <c r="G8889" s="10" t="s">
        <v>288</v>
      </c>
      <c r="H8889" s="25">
        <f>INDEX('Appendix 1 - Team Data'!$B$12:$R$112, MATCH(C8889, 'Appendix 1 - Team Data'!$B$12:$B$112,0),4)</f>
        <v>50</v>
      </c>
      <c r="I8889" s="25">
        <f>INDEX('Appendix 1 - Team Data'!$B$12:$R$112, MATCH(D8889, 'Appendix 1 - Team Data'!$B$12:$B$112,0),4)</f>
        <v>0</v>
      </c>
      <c r="J8889" s="25">
        <f t="shared" si="139"/>
        <v>1</v>
      </c>
    </row>
    <row r="8890" spans="2:10">
      <c r="B8890" s="3">
        <v>42088</v>
      </c>
      <c r="C8890" s="10" t="s">
        <v>222</v>
      </c>
      <c r="D8890" s="10" t="s">
        <v>229</v>
      </c>
      <c r="E8890" s="25">
        <v>1</v>
      </c>
      <c r="F8890" s="25">
        <v>0</v>
      </c>
      <c r="G8890" s="10" t="s">
        <v>288</v>
      </c>
      <c r="H8890" s="25">
        <f>INDEX('Appendix 1 - Team Data'!$B$12:$R$112, MATCH(C8890, 'Appendix 1 - Team Data'!$B$12:$B$112,0),4)</f>
        <v>60</v>
      </c>
      <c r="I8890" s="25">
        <f>INDEX('Appendix 1 - Team Data'!$B$12:$R$112, MATCH(D8890, 'Appendix 1 - Team Data'!$B$12:$B$112,0),4)</f>
        <v>50</v>
      </c>
      <c r="J8890" s="25">
        <f t="shared" si="139"/>
        <v>1</v>
      </c>
    </row>
    <row r="8891" spans="2:10">
      <c r="B8891" s="3">
        <v>42089</v>
      </c>
      <c r="C8891" s="10" t="s">
        <v>268</v>
      </c>
      <c r="D8891" s="10" t="s">
        <v>241</v>
      </c>
      <c r="E8891" s="25">
        <v>0</v>
      </c>
      <c r="F8891" s="25">
        <v>1</v>
      </c>
      <c r="G8891" s="10" t="s">
        <v>288</v>
      </c>
      <c r="H8891" s="25">
        <f>INDEX('Appendix 1 - Team Data'!$B$12:$R$112, MATCH(C8891, 'Appendix 1 - Team Data'!$B$12:$B$112,0),4)</f>
        <v>10</v>
      </c>
      <c r="I8891" s="25">
        <f>INDEX('Appendix 1 - Team Data'!$B$12:$R$112, MATCH(D8891, 'Appendix 1 - Team Data'!$B$12:$B$112,0),4)</f>
        <v>30</v>
      </c>
      <c r="J8891" s="25">
        <f t="shared" si="139"/>
        <v>1</v>
      </c>
    </row>
    <row r="8892" spans="2:10">
      <c r="B8892" s="3">
        <v>42089</v>
      </c>
      <c r="C8892" s="10" t="s">
        <v>270</v>
      </c>
      <c r="D8892" s="10" t="s">
        <v>251</v>
      </c>
      <c r="E8892" s="25">
        <v>1</v>
      </c>
      <c r="F8892" s="25">
        <v>0</v>
      </c>
      <c r="G8892" s="10" t="s">
        <v>288</v>
      </c>
      <c r="H8892" s="25">
        <f>INDEX('Appendix 1 - Team Data'!$B$12:$R$112, MATCH(C8892, 'Appendix 1 - Team Data'!$B$12:$B$112,0),4)</f>
        <v>0</v>
      </c>
      <c r="I8892" s="25">
        <f>INDEX('Appendix 1 - Team Data'!$B$12:$R$112, MATCH(D8892, 'Appendix 1 - Team Data'!$B$12:$B$112,0),4)</f>
        <v>20</v>
      </c>
      <c r="J8892" s="25">
        <f t="shared" si="139"/>
        <v>1</v>
      </c>
    </row>
    <row r="8893" spans="2:10">
      <c r="B8893" s="3">
        <v>42090</v>
      </c>
      <c r="C8893" s="10" t="s">
        <v>255</v>
      </c>
      <c r="D8893" s="10" t="s">
        <v>259</v>
      </c>
      <c r="E8893" s="25">
        <v>1</v>
      </c>
      <c r="F8893" s="25">
        <v>0</v>
      </c>
      <c r="G8893" s="10" t="s">
        <v>288</v>
      </c>
      <c r="H8893" s="25">
        <f>INDEX('Appendix 1 - Team Data'!$B$12:$R$112, MATCH(C8893, 'Appendix 1 - Team Data'!$B$12:$B$112,0),4)</f>
        <v>20</v>
      </c>
      <c r="I8893" s="25">
        <f>INDEX('Appendix 1 - Team Data'!$B$12:$R$112, MATCH(D8893, 'Appendix 1 - Team Data'!$B$12:$B$112,0),4)</f>
        <v>10</v>
      </c>
      <c r="J8893" s="25">
        <f t="shared" si="139"/>
        <v>1</v>
      </c>
    </row>
    <row r="8894" spans="2:10">
      <c r="B8894" s="3">
        <v>42090</v>
      </c>
      <c r="C8894" s="10" t="s">
        <v>256</v>
      </c>
      <c r="D8894" s="10" t="s">
        <v>261</v>
      </c>
      <c r="E8894" s="25">
        <v>1</v>
      </c>
      <c r="F8894" s="25">
        <v>2</v>
      </c>
      <c r="G8894" s="10" t="s">
        <v>293</v>
      </c>
      <c r="H8894" s="25">
        <f>INDEX('Appendix 1 - Team Data'!$B$12:$R$112, MATCH(C8894, 'Appendix 1 - Team Data'!$B$12:$B$112,0),4)</f>
        <v>20</v>
      </c>
      <c r="I8894" s="25">
        <f>INDEX('Appendix 1 - Team Data'!$B$12:$R$112, MATCH(D8894, 'Appendix 1 - Team Data'!$B$12:$B$112,0),4)</f>
        <v>10</v>
      </c>
      <c r="J8894" s="25">
        <f t="shared" si="139"/>
        <v>1</v>
      </c>
    </row>
    <row r="8895" spans="2:10">
      <c r="B8895" s="3">
        <v>42090</v>
      </c>
      <c r="C8895" s="10" t="s">
        <v>21</v>
      </c>
      <c r="D8895" s="10" t="s">
        <v>219</v>
      </c>
      <c r="E8895" s="25">
        <v>1</v>
      </c>
      <c r="F8895" s="25">
        <v>0</v>
      </c>
      <c r="G8895" s="10" t="s">
        <v>293</v>
      </c>
      <c r="H8895" s="25">
        <f>INDEX('Appendix 1 - Team Data'!$B$12:$R$112, MATCH(C8895, 'Appendix 1 - Team Data'!$B$12:$B$112,0),4)</f>
        <v>90</v>
      </c>
      <c r="I8895" s="25">
        <f>INDEX('Appendix 1 - Team Data'!$B$12:$R$112, MATCH(D8895, 'Appendix 1 - Team Data'!$B$12:$B$112,0),4)</f>
        <v>60</v>
      </c>
      <c r="J8895" s="25">
        <f t="shared" si="139"/>
        <v>1</v>
      </c>
    </row>
    <row r="8896" spans="2:10">
      <c r="B8896" s="3">
        <v>42091</v>
      </c>
      <c r="C8896" s="10" t="s">
        <v>234</v>
      </c>
      <c r="D8896" s="10" t="s">
        <v>51</v>
      </c>
      <c r="E8896" s="25">
        <v>1</v>
      </c>
      <c r="F8896" s="25">
        <v>2</v>
      </c>
      <c r="G8896" s="10" t="s">
        <v>288</v>
      </c>
      <c r="H8896" s="25">
        <f>INDEX('Appendix 1 - Team Data'!$B$12:$R$112, MATCH(C8896, 'Appendix 1 - Team Data'!$B$12:$B$112,0),4)</f>
        <v>40</v>
      </c>
      <c r="I8896" s="25">
        <f>INDEX('Appendix 1 - Team Data'!$B$12:$R$112, MATCH(D8896, 'Appendix 1 - Team Data'!$B$12:$B$112,0),4)</f>
        <v>70</v>
      </c>
      <c r="J8896" s="25">
        <f t="shared" si="139"/>
        <v>1</v>
      </c>
    </row>
    <row r="8897" spans="2:10">
      <c r="B8897" s="3">
        <v>42091</v>
      </c>
      <c r="C8897" s="10" t="s">
        <v>22</v>
      </c>
      <c r="D8897" s="10" t="s">
        <v>18</v>
      </c>
      <c r="E8897" s="25">
        <v>0</v>
      </c>
      <c r="F8897" s="25">
        <v>1</v>
      </c>
      <c r="G8897" s="10" t="s">
        <v>288</v>
      </c>
      <c r="H8897" s="25">
        <f>INDEX('Appendix 1 - Team Data'!$B$12:$R$112, MATCH(C8897, 'Appendix 1 - Team Data'!$B$12:$B$112,0),4)</f>
        <v>50</v>
      </c>
      <c r="I8897" s="25">
        <f>INDEX('Appendix 1 - Team Data'!$B$12:$R$112, MATCH(D8897, 'Appendix 1 - Team Data'!$B$12:$B$112,0),4)</f>
        <v>80</v>
      </c>
      <c r="J8897" s="25">
        <f t="shared" si="139"/>
        <v>1</v>
      </c>
    </row>
    <row r="8898" spans="2:10">
      <c r="B8898" s="3">
        <v>42092</v>
      </c>
      <c r="C8898" s="10" t="s">
        <v>239</v>
      </c>
      <c r="D8898" s="10" t="s">
        <v>264</v>
      </c>
      <c r="E8898" s="25">
        <v>2</v>
      </c>
      <c r="F8898" s="25">
        <v>1</v>
      </c>
      <c r="G8898" s="10" t="s">
        <v>293</v>
      </c>
      <c r="H8898" s="25">
        <f>INDEX('Appendix 1 - Team Data'!$B$12:$R$112, MATCH(C8898, 'Appendix 1 - Team Data'!$B$12:$B$112,0),4)</f>
        <v>40</v>
      </c>
      <c r="I8898" s="25">
        <f>INDEX('Appendix 1 - Team Data'!$B$12:$R$112, MATCH(D8898, 'Appendix 1 - Team Data'!$B$12:$B$112,0),4)</f>
        <v>10</v>
      </c>
      <c r="J8898" s="25">
        <f t="shared" si="139"/>
        <v>1</v>
      </c>
    </row>
    <row r="8899" spans="2:10">
      <c r="B8899" s="3">
        <v>42092</v>
      </c>
      <c r="C8899" s="10" t="s">
        <v>35</v>
      </c>
      <c r="D8899" s="10" t="s">
        <v>213</v>
      </c>
      <c r="E8899" s="25">
        <v>1</v>
      </c>
      <c r="F8899" s="25">
        <v>0</v>
      </c>
      <c r="G8899" s="10" t="s">
        <v>288</v>
      </c>
      <c r="H8899" s="25">
        <f>INDEX('Appendix 1 - Team Data'!$B$12:$R$112, MATCH(C8899, 'Appendix 1 - Team Data'!$B$12:$B$112,0),4)</f>
        <v>90</v>
      </c>
      <c r="I8899" s="25">
        <f>INDEX('Appendix 1 - Team Data'!$B$12:$R$112, MATCH(D8899, 'Appendix 1 - Team Data'!$B$12:$B$112,0),4)</f>
        <v>80</v>
      </c>
      <c r="J8899" s="25">
        <f t="shared" si="139"/>
        <v>1</v>
      </c>
    </row>
    <row r="8900" spans="2:10">
      <c r="B8900" s="3">
        <v>42092</v>
      </c>
      <c r="C8900" s="10" t="s">
        <v>229</v>
      </c>
      <c r="D8900" s="10" t="s">
        <v>244</v>
      </c>
      <c r="E8900" s="25">
        <v>2</v>
      </c>
      <c r="F8900" s="25">
        <v>1</v>
      </c>
      <c r="G8900" s="10" t="s">
        <v>293</v>
      </c>
      <c r="H8900" s="25">
        <f>INDEX('Appendix 1 - Team Data'!$B$12:$R$112, MATCH(C8900, 'Appendix 1 - Team Data'!$B$12:$B$112,0),4)</f>
        <v>50</v>
      </c>
      <c r="I8900" s="25">
        <f>INDEX('Appendix 1 - Team Data'!$B$12:$R$112, MATCH(D8900, 'Appendix 1 - Team Data'!$B$12:$B$112,0),4)</f>
        <v>30</v>
      </c>
      <c r="J8900" s="25">
        <f t="shared" si="139"/>
        <v>1</v>
      </c>
    </row>
    <row r="8901" spans="2:10">
      <c r="B8901" s="3">
        <v>42092</v>
      </c>
      <c r="C8901" s="10" t="s">
        <v>20</v>
      </c>
      <c r="D8901" s="10" t="s">
        <v>38</v>
      </c>
      <c r="E8901" s="25">
        <v>2</v>
      </c>
      <c r="F8901" s="25">
        <v>1</v>
      </c>
      <c r="G8901" s="10" t="s">
        <v>293</v>
      </c>
      <c r="H8901" s="25">
        <f>INDEX('Appendix 1 - Team Data'!$B$12:$R$112, MATCH(C8901, 'Appendix 1 - Team Data'!$B$12:$B$112,0),4)</f>
        <v>90</v>
      </c>
      <c r="I8901" s="25">
        <f>INDEX('Appendix 1 - Team Data'!$B$12:$R$112, MATCH(D8901, 'Appendix 1 - Team Data'!$B$12:$B$112,0),4)</f>
        <v>70</v>
      </c>
      <c r="J8901" s="25">
        <f t="shared" si="139"/>
        <v>1</v>
      </c>
    </row>
    <row r="8902" spans="2:10">
      <c r="B8902" s="3">
        <v>42093</v>
      </c>
      <c r="C8902" s="10" t="s">
        <v>270</v>
      </c>
      <c r="D8902" s="10" t="s">
        <v>232</v>
      </c>
      <c r="E8902" s="25">
        <v>1</v>
      </c>
      <c r="F8902" s="25">
        <v>0</v>
      </c>
      <c r="G8902" s="10" t="s">
        <v>288</v>
      </c>
      <c r="H8902" s="25">
        <f>INDEX('Appendix 1 - Team Data'!$B$12:$R$112, MATCH(C8902, 'Appendix 1 - Team Data'!$B$12:$B$112,0),4)</f>
        <v>0</v>
      </c>
      <c r="I8902" s="25">
        <f>INDEX('Appendix 1 - Team Data'!$B$12:$R$112, MATCH(D8902, 'Appendix 1 - Team Data'!$B$12:$B$112,0),4)</f>
        <v>40</v>
      </c>
      <c r="J8902" s="25">
        <f t="shared" si="139"/>
        <v>1</v>
      </c>
    </row>
    <row r="8903" spans="2:10">
      <c r="B8903" s="3">
        <v>42093</v>
      </c>
      <c r="C8903" s="10" t="s">
        <v>16</v>
      </c>
      <c r="D8903" s="10" t="s">
        <v>268</v>
      </c>
      <c r="E8903" s="25">
        <v>2</v>
      </c>
      <c r="F8903" s="25">
        <v>1</v>
      </c>
      <c r="G8903" s="10" t="s">
        <v>288</v>
      </c>
      <c r="H8903" s="25">
        <f>INDEX('Appendix 1 - Team Data'!$B$12:$R$112, MATCH(C8903, 'Appendix 1 - Team Data'!$B$12:$B$112,0),4)</f>
        <v>30</v>
      </c>
      <c r="I8903" s="25">
        <f>INDEX('Appendix 1 - Team Data'!$B$12:$R$112, MATCH(D8903, 'Appendix 1 - Team Data'!$B$12:$B$112,0),4)</f>
        <v>10</v>
      </c>
      <c r="J8903" s="25">
        <f t="shared" si="139"/>
        <v>1</v>
      </c>
    </row>
    <row r="8904" spans="2:10">
      <c r="B8904" s="3">
        <v>42094</v>
      </c>
      <c r="C8904" s="10" t="s">
        <v>252</v>
      </c>
      <c r="D8904" s="10" t="s">
        <v>45</v>
      </c>
      <c r="E8904" s="25">
        <v>0</v>
      </c>
      <c r="F8904" s="25">
        <v>1</v>
      </c>
      <c r="G8904" s="10" t="s">
        <v>293</v>
      </c>
      <c r="H8904" s="25">
        <f>INDEX('Appendix 1 - Team Data'!$B$12:$R$112, MATCH(C8904, 'Appendix 1 - Team Data'!$B$12:$B$112,0),4)</f>
        <v>20</v>
      </c>
      <c r="I8904" s="25">
        <f>INDEX('Appendix 1 - Team Data'!$B$12:$R$112, MATCH(D8904, 'Appendix 1 - Team Data'!$B$12:$B$112,0),4)</f>
        <v>90</v>
      </c>
      <c r="J8904" s="25">
        <f t="shared" si="139"/>
        <v>1</v>
      </c>
    </row>
    <row r="8905" spans="2:10">
      <c r="B8905" s="3">
        <v>42094</v>
      </c>
      <c r="C8905" s="10" t="s">
        <v>43</v>
      </c>
      <c r="D8905" s="10" t="s">
        <v>254</v>
      </c>
      <c r="E8905" s="25">
        <v>1</v>
      </c>
      <c r="F8905" s="25">
        <v>0</v>
      </c>
      <c r="G8905" s="10" t="s">
        <v>288</v>
      </c>
      <c r="H8905" s="25">
        <f>INDEX('Appendix 1 - Team Data'!$B$12:$R$112, MATCH(C8905, 'Appendix 1 - Team Data'!$B$12:$B$112,0),4)</f>
        <v>70</v>
      </c>
      <c r="I8905" s="25">
        <f>INDEX('Appendix 1 - Team Data'!$B$12:$R$112, MATCH(D8905, 'Appendix 1 - Team Data'!$B$12:$B$112,0),4)</f>
        <v>20</v>
      </c>
      <c r="J8905" s="25">
        <f t="shared" si="139"/>
        <v>1</v>
      </c>
    </row>
    <row r="8906" spans="2:10">
      <c r="B8906" s="3">
        <v>42094</v>
      </c>
      <c r="C8906" s="10" t="s">
        <v>46</v>
      </c>
      <c r="D8906" s="10" t="s">
        <v>37</v>
      </c>
      <c r="E8906" s="25">
        <v>2</v>
      </c>
      <c r="F8906" s="25">
        <v>1</v>
      </c>
      <c r="G8906" s="10" t="s">
        <v>288</v>
      </c>
      <c r="H8906" s="25">
        <f>INDEX('Appendix 1 - Team Data'!$B$12:$R$112, MATCH(C8906, 'Appendix 1 - Team Data'!$B$12:$B$112,0),4)</f>
        <v>50</v>
      </c>
      <c r="I8906" s="25">
        <f>INDEX('Appendix 1 - Team Data'!$B$12:$R$112, MATCH(D8906, 'Appendix 1 - Team Data'!$B$12:$B$112,0),4)</f>
        <v>60</v>
      </c>
      <c r="J8906" s="25">
        <f t="shared" si="139"/>
        <v>1</v>
      </c>
    </row>
    <row r="8907" spans="2:10">
      <c r="B8907" s="3">
        <v>42094</v>
      </c>
      <c r="C8907" s="10" t="s">
        <v>27</v>
      </c>
      <c r="D8907" s="10" t="s">
        <v>220</v>
      </c>
      <c r="E8907" s="25">
        <v>0</v>
      </c>
      <c r="F8907" s="25">
        <v>1</v>
      </c>
      <c r="G8907" s="10" t="s">
        <v>288</v>
      </c>
      <c r="H8907" s="25">
        <f>INDEX('Appendix 1 - Team Data'!$B$12:$R$112, MATCH(C8907, 'Appendix 1 - Team Data'!$B$12:$B$112,0),4)</f>
        <v>80</v>
      </c>
      <c r="I8907" s="25">
        <f>INDEX('Appendix 1 - Team Data'!$B$12:$R$112, MATCH(D8907, 'Appendix 1 - Team Data'!$B$12:$B$112,0),4)</f>
        <v>60</v>
      </c>
      <c r="J8907" s="25">
        <f t="shared" si="139"/>
        <v>1</v>
      </c>
    </row>
    <row r="8908" spans="2:10">
      <c r="B8908" s="3">
        <v>42160</v>
      </c>
      <c r="C8908" s="10" t="s">
        <v>253</v>
      </c>
      <c r="D8908" s="10" t="s">
        <v>241</v>
      </c>
      <c r="E8908" s="25">
        <v>1</v>
      </c>
      <c r="F8908" s="25">
        <v>2</v>
      </c>
      <c r="G8908" s="10" t="s">
        <v>288</v>
      </c>
      <c r="H8908" s="25">
        <f>INDEX('Appendix 1 - Team Data'!$B$12:$R$112, MATCH(C8908, 'Appendix 1 - Team Data'!$B$12:$B$112,0),4)</f>
        <v>20</v>
      </c>
      <c r="I8908" s="25">
        <f>INDEX('Appendix 1 - Team Data'!$B$12:$R$112, MATCH(D8908, 'Appendix 1 - Team Data'!$B$12:$B$112,0),4)</f>
        <v>30</v>
      </c>
      <c r="J8908" s="25">
        <f t="shared" si="139"/>
        <v>1</v>
      </c>
    </row>
    <row r="8909" spans="2:10">
      <c r="B8909" s="3">
        <v>42160</v>
      </c>
      <c r="C8909" s="10" t="s">
        <v>222</v>
      </c>
      <c r="D8909" s="10" t="s">
        <v>270</v>
      </c>
      <c r="E8909" s="25">
        <v>1</v>
      </c>
      <c r="F8909" s="25">
        <v>0</v>
      </c>
      <c r="G8909" s="10" t="s">
        <v>288</v>
      </c>
      <c r="H8909" s="25">
        <f>INDEX('Appendix 1 - Team Data'!$B$12:$R$112, MATCH(C8909, 'Appendix 1 - Team Data'!$B$12:$B$112,0),4)</f>
        <v>60</v>
      </c>
      <c r="I8909" s="25">
        <f>INDEX('Appendix 1 - Team Data'!$B$12:$R$112, MATCH(D8909, 'Appendix 1 - Team Data'!$B$12:$B$112,0),4)</f>
        <v>0</v>
      </c>
      <c r="J8909" s="25">
        <f t="shared" si="139"/>
        <v>1</v>
      </c>
    </row>
    <row r="8910" spans="2:10">
      <c r="B8910" s="3">
        <v>42161</v>
      </c>
      <c r="C8910" s="10" t="s">
        <v>238</v>
      </c>
      <c r="D8910" s="10" t="s">
        <v>231</v>
      </c>
      <c r="E8910" s="25">
        <v>2</v>
      </c>
      <c r="F8910" s="25">
        <v>3</v>
      </c>
      <c r="G8910" s="10" t="s">
        <v>288</v>
      </c>
      <c r="H8910" s="25">
        <f>INDEX('Appendix 1 - Team Data'!$B$12:$R$112, MATCH(C8910, 'Appendix 1 - Team Data'!$B$12:$B$112,0),4)</f>
        <v>40</v>
      </c>
      <c r="I8910" s="25">
        <f>INDEX('Appendix 1 - Team Data'!$B$12:$R$112, MATCH(D8910, 'Appendix 1 - Team Data'!$B$12:$B$112,0),4)</f>
        <v>40</v>
      </c>
      <c r="J8910" s="25">
        <f t="shared" si="139"/>
        <v>1</v>
      </c>
    </row>
    <row r="8911" spans="2:10">
      <c r="B8911" s="3">
        <v>42161</v>
      </c>
      <c r="C8911" s="10" t="s">
        <v>52</v>
      </c>
      <c r="D8911" s="10" t="s">
        <v>37</v>
      </c>
      <c r="E8911" s="25">
        <v>1</v>
      </c>
      <c r="F8911" s="25">
        <v>0</v>
      </c>
      <c r="G8911" s="10" t="s">
        <v>288</v>
      </c>
      <c r="H8911" s="25">
        <f>INDEX('Appendix 1 - Team Data'!$B$12:$R$112, MATCH(C8911, 'Appendix 1 - Team Data'!$B$12:$B$112,0),4)</f>
        <v>90</v>
      </c>
      <c r="I8911" s="25">
        <f>INDEX('Appendix 1 - Team Data'!$B$12:$R$112, MATCH(D8911, 'Appendix 1 - Team Data'!$B$12:$B$112,0),4)</f>
        <v>60</v>
      </c>
      <c r="J8911" s="25">
        <f t="shared" si="139"/>
        <v>1</v>
      </c>
    </row>
    <row r="8912" spans="2:10">
      <c r="B8912" s="3">
        <v>42162</v>
      </c>
      <c r="C8912" s="10" t="s">
        <v>25</v>
      </c>
      <c r="D8912" s="10" t="s">
        <v>45</v>
      </c>
      <c r="E8912" s="25">
        <v>3</v>
      </c>
      <c r="F8912" s="25">
        <v>4</v>
      </c>
      <c r="G8912" s="10" t="s">
        <v>288</v>
      </c>
      <c r="H8912" s="25">
        <f>INDEX('Appendix 1 - Team Data'!$B$12:$R$112, MATCH(C8912, 'Appendix 1 - Team Data'!$B$12:$B$112,0),4)</f>
        <v>90</v>
      </c>
      <c r="I8912" s="25">
        <f>INDEX('Appendix 1 - Team Data'!$B$12:$R$112, MATCH(D8912, 'Appendix 1 - Team Data'!$B$12:$B$112,0),4)</f>
        <v>90</v>
      </c>
      <c r="J8912" s="25">
        <f t="shared" si="139"/>
        <v>1</v>
      </c>
    </row>
    <row r="8913" spans="2:10">
      <c r="B8913" s="3">
        <v>42163</v>
      </c>
      <c r="C8913" s="10" t="s">
        <v>28</v>
      </c>
      <c r="D8913" s="10" t="s">
        <v>235</v>
      </c>
      <c r="E8913" s="25">
        <v>2</v>
      </c>
      <c r="F8913" s="25">
        <v>1</v>
      </c>
      <c r="G8913" s="10" t="s">
        <v>288</v>
      </c>
      <c r="H8913" s="25">
        <f>INDEX('Appendix 1 - Team Data'!$B$12:$R$112, MATCH(C8913, 'Appendix 1 - Team Data'!$B$12:$B$112,0),4)</f>
        <v>80</v>
      </c>
      <c r="I8913" s="25">
        <f>INDEX('Appendix 1 - Team Data'!$B$12:$R$112, MATCH(D8913, 'Appendix 1 - Team Data'!$B$12:$B$112,0),4)</f>
        <v>40</v>
      </c>
      <c r="J8913" s="25">
        <f t="shared" si="139"/>
        <v>1</v>
      </c>
    </row>
    <row r="8914" spans="2:10">
      <c r="B8914" s="3">
        <v>42164</v>
      </c>
      <c r="C8914" s="10" t="s">
        <v>263</v>
      </c>
      <c r="D8914" s="10" t="s">
        <v>219</v>
      </c>
      <c r="E8914" s="25">
        <v>1</v>
      </c>
      <c r="F8914" s="25">
        <v>2</v>
      </c>
      <c r="G8914" s="10" t="s">
        <v>288</v>
      </c>
      <c r="H8914" s="25">
        <f>INDEX('Appendix 1 - Team Data'!$B$12:$R$112, MATCH(C8914, 'Appendix 1 - Team Data'!$B$12:$B$112,0),4)</f>
        <v>10</v>
      </c>
      <c r="I8914" s="25">
        <f>INDEX('Appendix 1 - Team Data'!$B$12:$R$112, MATCH(D8914, 'Appendix 1 - Team Data'!$B$12:$B$112,0),4)</f>
        <v>60</v>
      </c>
      <c r="J8914" s="25">
        <f t="shared" si="139"/>
        <v>1</v>
      </c>
    </row>
    <row r="8915" spans="2:10">
      <c r="B8915" s="3">
        <v>42165</v>
      </c>
      <c r="C8915" s="10" t="s">
        <v>35</v>
      </c>
      <c r="D8915" s="10" t="s">
        <v>237</v>
      </c>
      <c r="E8915" s="25">
        <v>1</v>
      </c>
      <c r="F8915" s="25">
        <v>0</v>
      </c>
      <c r="G8915" s="10" t="s">
        <v>288</v>
      </c>
      <c r="H8915" s="25">
        <f>INDEX('Appendix 1 - Team Data'!$B$12:$R$112, MATCH(C8915, 'Appendix 1 - Team Data'!$B$12:$B$112,0),4)</f>
        <v>90</v>
      </c>
      <c r="I8915" s="25">
        <f>INDEX('Appendix 1 - Team Data'!$B$12:$R$112, MATCH(D8915, 'Appendix 1 - Team Data'!$B$12:$B$112,0),4)</f>
        <v>40</v>
      </c>
      <c r="J8915" s="25">
        <f t="shared" si="139"/>
        <v>1</v>
      </c>
    </row>
    <row r="8916" spans="2:10">
      <c r="B8916" s="3">
        <v>42166</v>
      </c>
      <c r="C8916" s="10" t="s">
        <v>272</v>
      </c>
      <c r="D8916" s="10" t="s">
        <v>275</v>
      </c>
      <c r="E8916" s="25">
        <v>0</v>
      </c>
      <c r="F8916" s="25">
        <v>1</v>
      </c>
      <c r="G8916" s="10" t="s">
        <v>289</v>
      </c>
      <c r="H8916" s="25">
        <f>INDEX('Appendix 1 - Team Data'!$B$12:$R$112, MATCH(C8916, 'Appendix 1 - Team Data'!$B$12:$B$112,0),4)</f>
        <v>0</v>
      </c>
      <c r="I8916" s="25">
        <f>INDEX('Appendix 1 - Team Data'!$B$12:$R$112, MATCH(D8916, 'Appendix 1 - Team Data'!$B$12:$B$112,0),4)</f>
        <v>0</v>
      </c>
      <c r="J8916" s="25">
        <f t="shared" si="139"/>
        <v>1</v>
      </c>
    </row>
    <row r="8917" spans="2:10">
      <c r="B8917" s="3">
        <v>42166</v>
      </c>
      <c r="C8917" s="10" t="s">
        <v>21</v>
      </c>
      <c r="D8917" s="10" t="s">
        <v>37</v>
      </c>
      <c r="E8917" s="25">
        <v>2</v>
      </c>
      <c r="F8917" s="25">
        <v>1</v>
      </c>
      <c r="G8917" s="10" t="s">
        <v>288</v>
      </c>
      <c r="H8917" s="25">
        <f>INDEX('Appendix 1 - Team Data'!$B$12:$R$112, MATCH(C8917, 'Appendix 1 - Team Data'!$B$12:$B$112,0),4)</f>
        <v>90</v>
      </c>
      <c r="I8917" s="25">
        <f>INDEX('Appendix 1 - Team Data'!$B$12:$R$112, MATCH(D8917, 'Appendix 1 - Team Data'!$B$12:$B$112,0),4)</f>
        <v>60</v>
      </c>
      <c r="J8917" s="25">
        <f t="shared" ref="J8917:J8980" si="140">ABS(F8917-E8917)</f>
        <v>1</v>
      </c>
    </row>
    <row r="8918" spans="2:10">
      <c r="B8918" s="3">
        <v>42166</v>
      </c>
      <c r="C8918" s="10" t="s">
        <v>240</v>
      </c>
      <c r="D8918" s="10" t="s">
        <v>23</v>
      </c>
      <c r="E8918" s="25">
        <v>0</v>
      </c>
      <c r="F8918" s="25">
        <v>1</v>
      </c>
      <c r="G8918" s="10" t="s">
        <v>288</v>
      </c>
      <c r="H8918" s="25">
        <f>INDEX('Appendix 1 - Team Data'!$B$12:$R$112, MATCH(C8918, 'Appendix 1 - Team Data'!$B$12:$B$112,0),4)</f>
        <v>30</v>
      </c>
      <c r="I8918" s="25">
        <f>INDEX('Appendix 1 - Team Data'!$B$12:$R$112, MATCH(D8918, 'Appendix 1 - Team Data'!$B$12:$B$112,0),4)</f>
        <v>70</v>
      </c>
      <c r="J8918" s="25">
        <f t="shared" si="140"/>
        <v>1</v>
      </c>
    </row>
    <row r="8919" spans="2:10">
      <c r="B8919" s="3">
        <v>42167</v>
      </c>
      <c r="C8919" s="10" t="s">
        <v>22</v>
      </c>
      <c r="D8919" s="10" t="s">
        <v>265</v>
      </c>
      <c r="E8919" s="25">
        <v>1</v>
      </c>
      <c r="F8919" s="25">
        <v>0</v>
      </c>
      <c r="G8919" s="10" t="s">
        <v>291</v>
      </c>
      <c r="H8919" s="25">
        <f>INDEX('Appendix 1 - Team Data'!$B$12:$R$112, MATCH(C8919, 'Appendix 1 - Team Data'!$B$12:$B$112,0),4)</f>
        <v>50</v>
      </c>
      <c r="I8919" s="25">
        <f>INDEX('Appendix 1 - Team Data'!$B$12:$R$112, MATCH(D8919, 'Appendix 1 - Team Data'!$B$12:$B$112,0),4)</f>
        <v>10</v>
      </c>
      <c r="J8919" s="25">
        <f t="shared" si="140"/>
        <v>1</v>
      </c>
    </row>
    <row r="8920" spans="2:10">
      <c r="B8920" s="3">
        <v>42167</v>
      </c>
      <c r="C8920" s="10" t="s">
        <v>214</v>
      </c>
      <c r="D8920" s="10" t="s">
        <v>45</v>
      </c>
      <c r="E8920" s="25">
        <v>1</v>
      </c>
      <c r="F8920" s="25">
        <v>0</v>
      </c>
      <c r="G8920" s="10" t="s">
        <v>293</v>
      </c>
      <c r="H8920" s="25">
        <f>INDEX('Appendix 1 - Team Data'!$B$12:$R$112, MATCH(C8920, 'Appendix 1 - Team Data'!$B$12:$B$112,0),4)</f>
        <v>70</v>
      </c>
      <c r="I8920" s="25">
        <f>INDEX('Appendix 1 - Team Data'!$B$12:$R$112, MATCH(D8920, 'Appendix 1 - Team Data'!$B$12:$B$112,0),4)</f>
        <v>90</v>
      </c>
      <c r="J8920" s="25">
        <f t="shared" si="140"/>
        <v>1</v>
      </c>
    </row>
    <row r="8921" spans="2:10">
      <c r="B8921" s="3">
        <v>42168</v>
      </c>
      <c r="C8921" s="10" t="s">
        <v>239</v>
      </c>
      <c r="D8921" s="10" t="s">
        <v>25</v>
      </c>
      <c r="E8921" s="25">
        <v>1</v>
      </c>
      <c r="F8921" s="25">
        <v>0</v>
      </c>
      <c r="G8921" s="10" t="s">
        <v>288</v>
      </c>
      <c r="H8921" s="25">
        <f>INDEX('Appendix 1 - Team Data'!$B$12:$R$112, MATCH(C8921, 'Appendix 1 - Team Data'!$B$12:$B$112,0),4)</f>
        <v>40</v>
      </c>
      <c r="I8921" s="25">
        <f>INDEX('Appendix 1 - Team Data'!$B$12:$R$112, MATCH(D8921, 'Appendix 1 - Team Data'!$B$12:$B$112,0),4)</f>
        <v>90</v>
      </c>
      <c r="J8921" s="25">
        <f t="shared" si="140"/>
        <v>1</v>
      </c>
    </row>
    <row r="8922" spans="2:10">
      <c r="B8922" s="3">
        <v>42168</v>
      </c>
      <c r="C8922" s="10" t="s">
        <v>264</v>
      </c>
      <c r="D8922" s="10" t="s">
        <v>20</v>
      </c>
      <c r="E8922" s="25">
        <v>2</v>
      </c>
      <c r="F8922" s="25">
        <v>3</v>
      </c>
      <c r="G8922" s="10" t="s">
        <v>293</v>
      </c>
      <c r="H8922" s="25">
        <f>INDEX('Appendix 1 - Team Data'!$B$12:$R$112, MATCH(C8922, 'Appendix 1 - Team Data'!$B$12:$B$112,0),4)</f>
        <v>10</v>
      </c>
      <c r="I8922" s="25">
        <f>INDEX('Appendix 1 - Team Data'!$B$12:$R$112, MATCH(D8922, 'Appendix 1 - Team Data'!$B$12:$B$112,0),4)</f>
        <v>90</v>
      </c>
      <c r="J8922" s="25">
        <f t="shared" si="140"/>
        <v>1</v>
      </c>
    </row>
    <row r="8923" spans="2:10">
      <c r="B8923" s="3">
        <v>42168</v>
      </c>
      <c r="C8923" s="10" t="s">
        <v>244</v>
      </c>
      <c r="D8923" s="10" t="s">
        <v>236</v>
      </c>
      <c r="E8923" s="25">
        <v>0</v>
      </c>
      <c r="F8923" s="25">
        <v>1</v>
      </c>
      <c r="G8923" s="10" t="s">
        <v>293</v>
      </c>
      <c r="H8923" s="25">
        <f>INDEX('Appendix 1 - Team Data'!$B$12:$R$112, MATCH(C8923, 'Appendix 1 - Team Data'!$B$12:$B$112,0),4)</f>
        <v>30</v>
      </c>
      <c r="I8923" s="25">
        <f>INDEX('Appendix 1 - Team Data'!$B$12:$R$112, MATCH(D8923, 'Appendix 1 - Team Data'!$B$12:$B$112,0),4)</f>
        <v>40</v>
      </c>
      <c r="J8923" s="25">
        <f t="shared" si="140"/>
        <v>1</v>
      </c>
    </row>
    <row r="8924" spans="2:10">
      <c r="B8924" s="3">
        <v>42168</v>
      </c>
      <c r="C8924" s="10" t="s">
        <v>18</v>
      </c>
      <c r="D8924" s="10" t="s">
        <v>247</v>
      </c>
      <c r="E8924" s="25">
        <v>1</v>
      </c>
      <c r="F8924" s="25">
        <v>0</v>
      </c>
      <c r="G8924" s="10" t="s">
        <v>297</v>
      </c>
      <c r="H8924" s="25">
        <f>INDEX('Appendix 1 - Team Data'!$B$12:$R$112, MATCH(C8924, 'Appendix 1 - Team Data'!$B$12:$B$112,0),4)</f>
        <v>80</v>
      </c>
      <c r="I8924" s="25">
        <f>INDEX('Appendix 1 - Team Data'!$B$12:$R$112, MATCH(D8924, 'Appendix 1 - Team Data'!$B$12:$B$112,0),4)</f>
        <v>30</v>
      </c>
      <c r="J8924" s="25">
        <f t="shared" si="140"/>
        <v>1</v>
      </c>
    </row>
    <row r="8925" spans="2:10">
      <c r="B8925" s="3">
        <v>42169</v>
      </c>
      <c r="C8925" s="10" t="s">
        <v>261</v>
      </c>
      <c r="D8925" s="10" t="s">
        <v>21</v>
      </c>
      <c r="E8925" s="25">
        <v>0</v>
      </c>
      <c r="F8925" s="25">
        <v>1</v>
      </c>
      <c r="G8925" s="10" t="s">
        <v>293</v>
      </c>
      <c r="H8925" s="25">
        <f>INDEX('Appendix 1 - Team Data'!$B$12:$R$112, MATCH(C8925, 'Appendix 1 - Team Data'!$B$12:$B$112,0),4)</f>
        <v>10</v>
      </c>
      <c r="I8925" s="25">
        <f>INDEX('Appendix 1 - Team Data'!$B$12:$R$112, MATCH(D8925, 'Appendix 1 - Team Data'!$B$12:$B$112,0),4)</f>
        <v>90</v>
      </c>
      <c r="J8925" s="25">
        <f t="shared" si="140"/>
        <v>1</v>
      </c>
    </row>
    <row r="8926" spans="2:10">
      <c r="B8926" s="3">
        <v>42169</v>
      </c>
      <c r="C8926" s="10" t="s">
        <v>35</v>
      </c>
      <c r="D8926" s="10" t="s">
        <v>27</v>
      </c>
      <c r="E8926" s="25">
        <v>2</v>
      </c>
      <c r="F8926" s="25">
        <v>1</v>
      </c>
      <c r="G8926" s="10" t="s">
        <v>297</v>
      </c>
      <c r="H8926" s="25">
        <f>INDEX('Appendix 1 - Team Data'!$B$12:$R$112, MATCH(C8926, 'Appendix 1 - Team Data'!$B$12:$B$112,0),4)</f>
        <v>90</v>
      </c>
      <c r="I8926" s="25">
        <f>INDEX('Appendix 1 - Team Data'!$B$12:$R$112, MATCH(D8926, 'Appendix 1 - Team Data'!$B$12:$B$112,0),4)</f>
        <v>80</v>
      </c>
      <c r="J8926" s="25">
        <f t="shared" si="140"/>
        <v>1</v>
      </c>
    </row>
    <row r="8927" spans="2:10">
      <c r="B8927" s="3">
        <v>42169</v>
      </c>
      <c r="C8927" s="10" t="s">
        <v>52</v>
      </c>
      <c r="D8927" s="10" t="s">
        <v>220</v>
      </c>
      <c r="E8927" s="25">
        <v>0</v>
      </c>
      <c r="F8927" s="25">
        <v>1</v>
      </c>
      <c r="G8927" s="10" t="s">
        <v>297</v>
      </c>
      <c r="H8927" s="25">
        <f>INDEX('Appendix 1 - Team Data'!$B$12:$R$112, MATCH(C8927, 'Appendix 1 - Team Data'!$B$12:$B$112,0),4)</f>
        <v>90</v>
      </c>
      <c r="I8927" s="25">
        <f>INDEX('Appendix 1 - Team Data'!$B$12:$R$112, MATCH(D8927, 'Appendix 1 - Team Data'!$B$12:$B$112,0),4)</f>
        <v>60</v>
      </c>
      <c r="J8927" s="25">
        <f t="shared" si="140"/>
        <v>1</v>
      </c>
    </row>
    <row r="8928" spans="2:10">
      <c r="B8928" s="3">
        <v>42169</v>
      </c>
      <c r="C8928" s="10" t="s">
        <v>15</v>
      </c>
      <c r="D8928" s="10" t="s">
        <v>226</v>
      </c>
      <c r="E8928" s="25">
        <v>0</v>
      </c>
      <c r="F8928" s="25">
        <v>1</v>
      </c>
      <c r="G8928" s="10" t="s">
        <v>293</v>
      </c>
      <c r="H8928" s="25">
        <f>INDEX('Appendix 1 - Team Data'!$B$12:$R$112, MATCH(C8928, 'Appendix 1 - Team Data'!$B$12:$B$112,0),4)</f>
        <v>50</v>
      </c>
      <c r="I8928" s="25">
        <f>INDEX('Appendix 1 - Team Data'!$B$12:$R$112, MATCH(D8928, 'Appendix 1 - Team Data'!$B$12:$B$112,0),4)</f>
        <v>60</v>
      </c>
      <c r="J8928" s="25">
        <f t="shared" si="140"/>
        <v>1</v>
      </c>
    </row>
    <row r="8929" spans="2:10">
      <c r="B8929" s="3">
        <v>42169</v>
      </c>
      <c r="C8929" s="10" t="s">
        <v>216</v>
      </c>
      <c r="D8929" s="10" t="s">
        <v>256</v>
      </c>
      <c r="E8929" s="25">
        <v>2</v>
      </c>
      <c r="F8929" s="25">
        <v>1</v>
      </c>
      <c r="G8929" s="10" t="s">
        <v>293</v>
      </c>
      <c r="H8929" s="25">
        <f>INDEX('Appendix 1 - Team Data'!$B$12:$R$112, MATCH(C8929, 'Appendix 1 - Team Data'!$B$12:$B$112,0),4)</f>
        <v>70</v>
      </c>
      <c r="I8929" s="25">
        <f>INDEX('Appendix 1 - Team Data'!$B$12:$R$112, MATCH(D8929, 'Appendix 1 - Team Data'!$B$12:$B$112,0),4)</f>
        <v>20</v>
      </c>
      <c r="J8929" s="25">
        <f t="shared" si="140"/>
        <v>1</v>
      </c>
    </row>
    <row r="8930" spans="2:10">
      <c r="B8930" s="3">
        <v>42169</v>
      </c>
      <c r="C8930" s="10" t="s">
        <v>232</v>
      </c>
      <c r="D8930" s="10" t="s">
        <v>48</v>
      </c>
      <c r="E8930" s="25">
        <v>2</v>
      </c>
      <c r="F8930" s="25">
        <v>3</v>
      </c>
      <c r="G8930" s="10" t="s">
        <v>293</v>
      </c>
      <c r="H8930" s="25">
        <f>INDEX('Appendix 1 - Team Data'!$B$12:$R$112, MATCH(C8930, 'Appendix 1 - Team Data'!$B$12:$B$112,0),4)</f>
        <v>40</v>
      </c>
      <c r="I8930" s="25">
        <f>INDEX('Appendix 1 - Team Data'!$B$12:$R$112, MATCH(D8930, 'Appendix 1 - Team Data'!$B$12:$B$112,0),4)</f>
        <v>90</v>
      </c>
      <c r="J8930" s="25">
        <f t="shared" si="140"/>
        <v>1</v>
      </c>
    </row>
    <row r="8931" spans="2:10">
      <c r="B8931" s="3">
        <v>42170</v>
      </c>
      <c r="C8931" s="10" t="s">
        <v>218</v>
      </c>
      <c r="D8931" s="10" t="s">
        <v>227</v>
      </c>
      <c r="E8931" s="25">
        <v>2</v>
      </c>
      <c r="F8931" s="25">
        <v>3</v>
      </c>
      <c r="G8931" s="10" t="s">
        <v>297</v>
      </c>
      <c r="H8931" s="25">
        <f>INDEX('Appendix 1 - Team Data'!$B$12:$R$112, MATCH(C8931, 'Appendix 1 - Team Data'!$B$12:$B$112,0),4)</f>
        <v>70</v>
      </c>
      <c r="I8931" s="25">
        <f>INDEX('Appendix 1 - Team Data'!$B$12:$R$112, MATCH(D8931, 'Appendix 1 - Team Data'!$B$12:$B$112,0),4)</f>
        <v>50</v>
      </c>
      <c r="J8931" s="25">
        <f t="shared" si="140"/>
        <v>1</v>
      </c>
    </row>
    <row r="8932" spans="2:10">
      <c r="B8932" s="3">
        <v>42171</v>
      </c>
      <c r="C8932" s="10" t="s">
        <v>30</v>
      </c>
      <c r="D8932" s="10" t="s">
        <v>18</v>
      </c>
      <c r="E8932" s="25">
        <v>1</v>
      </c>
      <c r="F8932" s="25">
        <v>0</v>
      </c>
      <c r="G8932" s="10" t="s">
        <v>297</v>
      </c>
      <c r="H8932" s="25">
        <f>INDEX('Appendix 1 - Team Data'!$B$12:$R$112, MATCH(C8932, 'Appendix 1 - Team Data'!$B$12:$B$112,0),4)</f>
        <v>90</v>
      </c>
      <c r="I8932" s="25">
        <f>INDEX('Appendix 1 - Team Data'!$B$12:$R$112, MATCH(D8932, 'Appendix 1 - Team Data'!$B$12:$B$112,0),4)</f>
        <v>80</v>
      </c>
      <c r="J8932" s="25">
        <f t="shared" si="140"/>
        <v>1</v>
      </c>
    </row>
    <row r="8933" spans="2:10">
      <c r="B8933" s="3">
        <v>42171</v>
      </c>
      <c r="C8933" s="10" t="s">
        <v>211</v>
      </c>
      <c r="D8933" s="10" t="s">
        <v>20</v>
      </c>
      <c r="E8933" s="25">
        <v>0</v>
      </c>
      <c r="F8933" s="25">
        <v>1</v>
      </c>
      <c r="G8933" s="10" t="s">
        <v>288</v>
      </c>
      <c r="H8933" s="25">
        <f>INDEX('Appendix 1 - Team Data'!$B$12:$R$112, MATCH(C8933, 'Appendix 1 - Team Data'!$B$12:$B$112,0),4)</f>
        <v>90</v>
      </c>
      <c r="I8933" s="25">
        <f>INDEX('Appendix 1 - Team Data'!$B$12:$R$112, MATCH(D8933, 'Appendix 1 - Team Data'!$B$12:$B$112,0),4)</f>
        <v>90</v>
      </c>
      <c r="J8933" s="25">
        <f t="shared" si="140"/>
        <v>1</v>
      </c>
    </row>
    <row r="8934" spans="2:10">
      <c r="B8934" s="3">
        <v>42171</v>
      </c>
      <c r="C8934" s="10" t="s">
        <v>215</v>
      </c>
      <c r="D8934" s="10" t="s">
        <v>247</v>
      </c>
      <c r="E8934" s="25">
        <v>1</v>
      </c>
      <c r="F8934" s="25">
        <v>0</v>
      </c>
      <c r="G8934" s="10" t="s">
        <v>297</v>
      </c>
      <c r="H8934" s="25">
        <f>INDEX('Appendix 1 - Team Data'!$B$12:$R$112, MATCH(C8934, 'Appendix 1 - Team Data'!$B$12:$B$112,0),4)</f>
        <v>70</v>
      </c>
      <c r="I8934" s="25">
        <f>INDEX('Appendix 1 - Team Data'!$B$12:$R$112, MATCH(D8934, 'Appendix 1 - Team Data'!$B$12:$B$112,0),4)</f>
        <v>30</v>
      </c>
      <c r="J8934" s="25">
        <f t="shared" si="140"/>
        <v>1</v>
      </c>
    </row>
    <row r="8935" spans="2:10">
      <c r="B8935" s="3">
        <v>42172</v>
      </c>
      <c r="C8935" s="10" t="s">
        <v>35</v>
      </c>
      <c r="D8935" s="10" t="s">
        <v>52</v>
      </c>
      <c r="E8935" s="25">
        <v>0</v>
      </c>
      <c r="F8935" s="25">
        <v>1</v>
      </c>
      <c r="G8935" s="10" t="s">
        <v>297</v>
      </c>
      <c r="H8935" s="25">
        <f>INDEX('Appendix 1 - Team Data'!$B$12:$R$112, MATCH(C8935, 'Appendix 1 - Team Data'!$B$12:$B$112,0),4)</f>
        <v>90</v>
      </c>
      <c r="I8935" s="25">
        <f>INDEX('Appendix 1 - Team Data'!$B$12:$R$112, MATCH(D8935, 'Appendix 1 - Team Data'!$B$12:$B$112,0),4)</f>
        <v>90</v>
      </c>
      <c r="J8935" s="25">
        <f t="shared" si="140"/>
        <v>1</v>
      </c>
    </row>
    <row r="8936" spans="2:10">
      <c r="B8936" s="3">
        <v>42173</v>
      </c>
      <c r="C8936" s="10" t="s">
        <v>27</v>
      </c>
      <c r="D8936" s="10" t="s">
        <v>220</v>
      </c>
      <c r="E8936" s="25">
        <v>1</v>
      </c>
      <c r="F8936" s="25">
        <v>0</v>
      </c>
      <c r="G8936" s="10" t="s">
        <v>297</v>
      </c>
      <c r="H8936" s="25">
        <f>INDEX('Appendix 1 - Team Data'!$B$12:$R$112, MATCH(C8936, 'Appendix 1 - Team Data'!$B$12:$B$112,0),4)</f>
        <v>80</v>
      </c>
      <c r="I8936" s="25">
        <f>INDEX('Appendix 1 - Team Data'!$B$12:$R$112, MATCH(D8936, 'Appendix 1 - Team Data'!$B$12:$B$112,0),4)</f>
        <v>60</v>
      </c>
      <c r="J8936" s="25">
        <f t="shared" si="140"/>
        <v>1</v>
      </c>
    </row>
    <row r="8937" spans="2:10">
      <c r="B8937" s="3">
        <v>42174</v>
      </c>
      <c r="C8937" s="10" t="s">
        <v>41</v>
      </c>
      <c r="D8937" s="10" t="s">
        <v>218</v>
      </c>
      <c r="E8937" s="25">
        <v>1</v>
      </c>
      <c r="F8937" s="25">
        <v>2</v>
      </c>
      <c r="G8937" s="10" t="s">
        <v>297</v>
      </c>
      <c r="H8937" s="25">
        <f>INDEX('Appendix 1 - Team Data'!$B$12:$R$112, MATCH(C8937, 'Appendix 1 - Team Data'!$B$12:$B$112,0),4)</f>
        <v>80</v>
      </c>
      <c r="I8937" s="25">
        <f>INDEX('Appendix 1 - Team Data'!$B$12:$R$112, MATCH(D8937, 'Appendix 1 - Team Data'!$B$12:$B$112,0),4)</f>
        <v>70</v>
      </c>
      <c r="J8937" s="25">
        <f t="shared" si="140"/>
        <v>1</v>
      </c>
    </row>
    <row r="8938" spans="2:10">
      <c r="B8938" s="3">
        <v>42175</v>
      </c>
      <c r="C8938" s="10" t="s">
        <v>30</v>
      </c>
      <c r="D8938" s="10" t="s">
        <v>247</v>
      </c>
      <c r="E8938" s="25">
        <v>1</v>
      </c>
      <c r="F8938" s="25">
        <v>0</v>
      </c>
      <c r="G8938" s="10" t="s">
        <v>297</v>
      </c>
      <c r="H8938" s="25">
        <f>INDEX('Appendix 1 - Team Data'!$B$12:$R$112, MATCH(C8938, 'Appendix 1 - Team Data'!$B$12:$B$112,0),4)</f>
        <v>90</v>
      </c>
      <c r="I8938" s="25">
        <f>INDEX('Appendix 1 - Team Data'!$B$12:$R$112, MATCH(D8938, 'Appendix 1 - Team Data'!$B$12:$B$112,0),4)</f>
        <v>30</v>
      </c>
      <c r="J8938" s="25">
        <f t="shared" si="140"/>
        <v>1</v>
      </c>
    </row>
    <row r="8939" spans="2:10">
      <c r="B8939" s="3">
        <v>42176</v>
      </c>
      <c r="C8939" s="10" t="s">
        <v>35</v>
      </c>
      <c r="D8939" s="10" t="s">
        <v>220</v>
      </c>
      <c r="E8939" s="25">
        <v>2</v>
      </c>
      <c r="F8939" s="25">
        <v>1</v>
      </c>
      <c r="G8939" s="10" t="s">
        <v>297</v>
      </c>
      <c r="H8939" s="25">
        <f>INDEX('Appendix 1 - Team Data'!$B$12:$R$112, MATCH(C8939, 'Appendix 1 - Team Data'!$B$12:$B$112,0),4)</f>
        <v>90</v>
      </c>
      <c r="I8939" s="25">
        <f>INDEX('Appendix 1 - Team Data'!$B$12:$R$112, MATCH(D8939, 'Appendix 1 - Team Data'!$B$12:$B$112,0),4)</f>
        <v>60</v>
      </c>
      <c r="J8939" s="25">
        <f t="shared" si="140"/>
        <v>1</v>
      </c>
    </row>
    <row r="8940" spans="2:10">
      <c r="B8940" s="3">
        <v>42179</v>
      </c>
      <c r="C8940" s="10" t="s">
        <v>213</v>
      </c>
      <c r="D8940" s="10" t="s">
        <v>18</v>
      </c>
      <c r="E8940" s="25">
        <v>1</v>
      </c>
      <c r="F8940" s="25">
        <v>0</v>
      </c>
      <c r="G8940" s="10" t="s">
        <v>297</v>
      </c>
      <c r="H8940" s="25">
        <f>INDEX('Appendix 1 - Team Data'!$B$12:$R$112, MATCH(C8940, 'Appendix 1 - Team Data'!$B$12:$B$112,0),4)</f>
        <v>80</v>
      </c>
      <c r="I8940" s="25">
        <f>INDEX('Appendix 1 - Team Data'!$B$12:$R$112, MATCH(D8940, 'Appendix 1 - Team Data'!$B$12:$B$112,0),4)</f>
        <v>80</v>
      </c>
      <c r="J8940" s="25">
        <f t="shared" si="140"/>
        <v>1</v>
      </c>
    </row>
    <row r="8941" spans="2:10">
      <c r="B8941" s="3">
        <v>42184</v>
      </c>
      <c r="C8941" s="10" t="s">
        <v>213</v>
      </c>
      <c r="D8941" s="10" t="s">
        <v>27</v>
      </c>
      <c r="E8941" s="25">
        <v>2</v>
      </c>
      <c r="F8941" s="25">
        <v>1</v>
      </c>
      <c r="G8941" s="10" t="s">
        <v>297</v>
      </c>
      <c r="H8941" s="25">
        <f>INDEX('Appendix 1 - Team Data'!$B$12:$R$112, MATCH(C8941, 'Appendix 1 - Team Data'!$B$12:$B$112,0),4)</f>
        <v>80</v>
      </c>
      <c r="I8941" s="25">
        <f>INDEX('Appendix 1 - Team Data'!$B$12:$R$112, MATCH(D8941, 'Appendix 1 - Team Data'!$B$12:$B$112,0),4)</f>
        <v>80</v>
      </c>
      <c r="J8941" s="25">
        <f t="shared" si="140"/>
        <v>1</v>
      </c>
    </row>
    <row r="8942" spans="2:10">
      <c r="B8942" s="3">
        <v>42196</v>
      </c>
      <c r="C8942" s="10" t="s">
        <v>247</v>
      </c>
      <c r="D8942" s="10" t="s">
        <v>255</v>
      </c>
      <c r="E8942" s="25">
        <v>1</v>
      </c>
      <c r="F8942" s="25">
        <v>0</v>
      </c>
      <c r="G8942" s="10" t="s">
        <v>302</v>
      </c>
      <c r="H8942" s="25">
        <f>INDEX('Appendix 1 - Team Data'!$B$12:$R$112, MATCH(C8942, 'Appendix 1 - Team Data'!$B$12:$B$112,0),4)</f>
        <v>30</v>
      </c>
      <c r="I8942" s="25">
        <f>INDEX('Appendix 1 - Team Data'!$B$12:$R$112, MATCH(D8942, 'Appendix 1 - Team Data'!$B$12:$B$112,0),4)</f>
        <v>20</v>
      </c>
      <c r="J8942" s="25">
        <f t="shared" si="140"/>
        <v>1</v>
      </c>
    </row>
    <row r="8943" spans="2:10">
      <c r="B8943" s="3">
        <v>42198</v>
      </c>
      <c r="C8943" s="10" t="s">
        <v>237</v>
      </c>
      <c r="D8943" s="10" t="s">
        <v>262</v>
      </c>
      <c r="E8943" s="25">
        <v>0</v>
      </c>
      <c r="F8943" s="25">
        <v>1</v>
      </c>
      <c r="G8943" s="10" t="s">
        <v>302</v>
      </c>
      <c r="H8943" s="25">
        <f>INDEX('Appendix 1 - Team Data'!$B$12:$R$112, MATCH(C8943, 'Appendix 1 - Team Data'!$B$12:$B$112,0),4)</f>
        <v>40</v>
      </c>
      <c r="I8943" s="25">
        <f>INDEX('Appendix 1 - Team Data'!$B$12:$R$112, MATCH(D8943, 'Appendix 1 - Team Data'!$B$12:$B$112,0),4)</f>
        <v>10</v>
      </c>
      <c r="J8943" s="25">
        <f t="shared" si="140"/>
        <v>1</v>
      </c>
    </row>
    <row r="8944" spans="2:10">
      <c r="B8944" s="3">
        <v>42199</v>
      </c>
      <c r="C8944" s="10" t="s">
        <v>247</v>
      </c>
      <c r="D8944" s="10" t="s">
        <v>271</v>
      </c>
      <c r="E8944" s="25">
        <v>1</v>
      </c>
      <c r="F8944" s="25">
        <v>0</v>
      </c>
      <c r="G8944" s="10" t="s">
        <v>302</v>
      </c>
      <c r="H8944" s="25">
        <f>INDEX('Appendix 1 - Team Data'!$B$12:$R$112, MATCH(C8944, 'Appendix 1 - Team Data'!$B$12:$B$112,0),4)</f>
        <v>30</v>
      </c>
      <c r="I8944" s="25">
        <f>INDEX('Appendix 1 - Team Data'!$B$12:$R$112, MATCH(D8944, 'Appendix 1 - Team Data'!$B$12:$B$112,0),4)</f>
        <v>0</v>
      </c>
      <c r="J8944" s="25">
        <f t="shared" si="140"/>
        <v>1</v>
      </c>
    </row>
    <row r="8945" spans="2:10">
      <c r="B8945" s="3">
        <v>42203</v>
      </c>
      <c r="C8945" s="10" t="s">
        <v>262</v>
      </c>
      <c r="D8945" s="10" t="s">
        <v>247</v>
      </c>
      <c r="E8945" s="25">
        <v>0</v>
      </c>
      <c r="F8945" s="25">
        <v>1</v>
      </c>
      <c r="G8945" s="10" t="s">
        <v>302</v>
      </c>
      <c r="H8945" s="25">
        <f>INDEX('Appendix 1 - Team Data'!$B$12:$R$112, MATCH(C8945, 'Appendix 1 - Team Data'!$B$12:$B$112,0),4)</f>
        <v>10</v>
      </c>
      <c r="I8945" s="25">
        <f>INDEX('Appendix 1 - Team Data'!$B$12:$R$112, MATCH(D8945, 'Appendix 1 - Team Data'!$B$12:$B$112,0),4)</f>
        <v>30</v>
      </c>
      <c r="J8945" s="25">
        <f t="shared" si="140"/>
        <v>1</v>
      </c>
    </row>
    <row r="8946" spans="2:10">
      <c r="B8946" s="3">
        <v>42204</v>
      </c>
      <c r="C8946" s="10" t="s">
        <v>41</v>
      </c>
      <c r="D8946" s="10" t="s">
        <v>37</v>
      </c>
      <c r="E8946" s="25">
        <v>1</v>
      </c>
      <c r="F8946" s="25">
        <v>0</v>
      </c>
      <c r="G8946" s="10" t="s">
        <v>302</v>
      </c>
      <c r="H8946" s="25">
        <f>INDEX('Appendix 1 - Team Data'!$B$12:$R$112, MATCH(C8946, 'Appendix 1 - Team Data'!$B$12:$B$112,0),4)</f>
        <v>80</v>
      </c>
      <c r="I8946" s="25">
        <f>INDEX('Appendix 1 - Team Data'!$B$12:$R$112, MATCH(D8946, 'Appendix 1 - Team Data'!$B$12:$B$112,0),4)</f>
        <v>60</v>
      </c>
      <c r="J8946" s="25">
        <f t="shared" si="140"/>
        <v>1</v>
      </c>
    </row>
    <row r="8947" spans="2:10">
      <c r="B8947" s="3">
        <v>42207</v>
      </c>
      <c r="C8947" s="10" t="s">
        <v>46</v>
      </c>
      <c r="D8947" s="10" t="s">
        <v>41</v>
      </c>
      <c r="E8947" s="25">
        <v>1</v>
      </c>
      <c r="F8947" s="25">
        <v>2</v>
      </c>
      <c r="G8947" s="10" t="s">
        <v>302</v>
      </c>
      <c r="H8947" s="25">
        <f>INDEX('Appendix 1 - Team Data'!$B$12:$R$112, MATCH(C8947, 'Appendix 1 - Team Data'!$B$12:$B$112,0),4)</f>
        <v>50</v>
      </c>
      <c r="I8947" s="25">
        <f>INDEX('Appendix 1 - Team Data'!$B$12:$R$112, MATCH(D8947, 'Appendix 1 - Team Data'!$B$12:$B$112,0),4)</f>
        <v>80</v>
      </c>
      <c r="J8947" s="25">
        <f t="shared" si="140"/>
        <v>1</v>
      </c>
    </row>
    <row r="8948" spans="2:10">
      <c r="B8948" s="3">
        <v>42242</v>
      </c>
      <c r="C8948" s="10" t="s">
        <v>272</v>
      </c>
      <c r="D8948" s="10" t="s">
        <v>245</v>
      </c>
      <c r="E8948" s="25">
        <v>2</v>
      </c>
      <c r="F8948" s="25">
        <v>3</v>
      </c>
      <c r="G8948" s="10" t="s">
        <v>288</v>
      </c>
      <c r="H8948" s="25">
        <f>INDEX('Appendix 1 - Team Data'!$B$12:$R$112, MATCH(C8948, 'Appendix 1 - Team Data'!$B$12:$B$112,0),4)</f>
        <v>0</v>
      </c>
      <c r="I8948" s="25">
        <f>INDEX('Appendix 1 - Team Data'!$B$12:$R$112, MATCH(D8948, 'Appendix 1 - Team Data'!$B$12:$B$112,0),4)</f>
        <v>30</v>
      </c>
      <c r="J8948" s="25">
        <f t="shared" si="140"/>
        <v>1</v>
      </c>
    </row>
    <row r="8949" spans="2:10">
      <c r="B8949" s="3">
        <v>42250</v>
      </c>
      <c r="C8949" s="10" t="s">
        <v>233</v>
      </c>
      <c r="D8949" s="10" t="s">
        <v>246</v>
      </c>
      <c r="E8949" s="25">
        <v>0</v>
      </c>
      <c r="F8949" s="25">
        <v>1</v>
      </c>
      <c r="G8949" s="10" t="s">
        <v>293</v>
      </c>
      <c r="H8949" s="25">
        <f>INDEX('Appendix 1 - Team Data'!$B$12:$R$112, MATCH(C8949, 'Appendix 1 - Team Data'!$B$12:$B$112,0),4)</f>
        <v>40</v>
      </c>
      <c r="I8949" s="25">
        <f>INDEX('Appendix 1 - Team Data'!$B$12:$R$112, MATCH(D8949, 'Appendix 1 - Team Data'!$B$12:$B$112,0),4)</f>
        <v>30</v>
      </c>
      <c r="J8949" s="25">
        <f t="shared" si="140"/>
        <v>1</v>
      </c>
    </row>
    <row r="8950" spans="2:10">
      <c r="B8950" s="3">
        <v>42250</v>
      </c>
      <c r="C8950" s="10" t="s">
        <v>212</v>
      </c>
      <c r="D8950" s="10" t="s">
        <v>31</v>
      </c>
      <c r="E8950" s="25">
        <v>0</v>
      </c>
      <c r="F8950" s="25">
        <v>1</v>
      </c>
      <c r="G8950" s="10" t="s">
        <v>293</v>
      </c>
      <c r="H8950" s="25">
        <f>INDEX('Appendix 1 - Team Data'!$B$12:$R$112, MATCH(C8950, 'Appendix 1 - Team Data'!$B$12:$B$112,0),4)</f>
        <v>80</v>
      </c>
      <c r="I8950" s="25">
        <f>INDEX('Appendix 1 - Team Data'!$B$12:$R$112, MATCH(D8950, 'Appendix 1 - Team Data'!$B$12:$B$112,0),4)</f>
        <v>70</v>
      </c>
      <c r="J8950" s="25">
        <f t="shared" si="140"/>
        <v>1</v>
      </c>
    </row>
    <row r="8951" spans="2:10">
      <c r="B8951" s="3">
        <v>42251</v>
      </c>
      <c r="C8951" s="10" t="s">
        <v>263</v>
      </c>
      <c r="D8951" s="10" t="s">
        <v>222</v>
      </c>
      <c r="E8951" s="25">
        <v>1</v>
      </c>
      <c r="F8951" s="25">
        <v>0</v>
      </c>
      <c r="G8951" s="10" t="s">
        <v>293</v>
      </c>
      <c r="H8951" s="25">
        <f>INDEX('Appendix 1 - Team Data'!$B$12:$R$112, MATCH(C8951, 'Appendix 1 - Team Data'!$B$12:$B$112,0),4)</f>
        <v>10</v>
      </c>
      <c r="I8951" s="25">
        <f>INDEX('Appendix 1 - Team Data'!$B$12:$R$112, MATCH(D8951, 'Appendix 1 - Team Data'!$B$12:$B$112,0),4)</f>
        <v>60</v>
      </c>
      <c r="J8951" s="25">
        <f t="shared" si="140"/>
        <v>1</v>
      </c>
    </row>
    <row r="8952" spans="2:10">
      <c r="B8952" s="3">
        <v>42251</v>
      </c>
      <c r="C8952" s="10" t="s">
        <v>230</v>
      </c>
      <c r="D8952" s="10" t="s">
        <v>244</v>
      </c>
      <c r="E8952" s="25">
        <v>0</v>
      </c>
      <c r="F8952" s="25">
        <v>1</v>
      </c>
      <c r="G8952" s="10" t="s">
        <v>293</v>
      </c>
      <c r="H8952" s="25">
        <f>INDEX('Appendix 1 - Team Data'!$B$12:$R$112, MATCH(C8952, 'Appendix 1 - Team Data'!$B$12:$B$112,0),4)</f>
        <v>50</v>
      </c>
      <c r="I8952" s="25">
        <f>INDEX('Appendix 1 - Team Data'!$B$12:$R$112, MATCH(D8952, 'Appendix 1 - Team Data'!$B$12:$B$112,0),4)</f>
        <v>30</v>
      </c>
      <c r="J8952" s="25">
        <f t="shared" si="140"/>
        <v>1</v>
      </c>
    </row>
    <row r="8953" spans="2:10">
      <c r="B8953" s="3">
        <v>42251</v>
      </c>
      <c r="C8953" s="10" t="s">
        <v>20</v>
      </c>
      <c r="D8953" s="10" t="s">
        <v>25</v>
      </c>
      <c r="E8953" s="25">
        <v>0</v>
      </c>
      <c r="F8953" s="25">
        <v>1</v>
      </c>
      <c r="G8953" s="10" t="s">
        <v>288</v>
      </c>
      <c r="H8953" s="25">
        <f>INDEX('Appendix 1 - Team Data'!$B$12:$R$112, MATCH(C8953, 'Appendix 1 - Team Data'!$B$12:$B$112,0),4)</f>
        <v>90</v>
      </c>
      <c r="I8953" s="25">
        <f>INDEX('Appendix 1 - Team Data'!$B$12:$R$112, MATCH(D8953, 'Appendix 1 - Team Data'!$B$12:$B$112,0),4)</f>
        <v>90</v>
      </c>
      <c r="J8953" s="25">
        <f t="shared" si="140"/>
        <v>1</v>
      </c>
    </row>
    <row r="8954" spans="2:10">
      <c r="B8954" s="3">
        <v>42252</v>
      </c>
      <c r="C8954" s="10" t="s">
        <v>213</v>
      </c>
      <c r="D8954" s="10" t="s">
        <v>215</v>
      </c>
      <c r="E8954" s="25">
        <v>3</v>
      </c>
      <c r="F8954" s="25">
        <v>2</v>
      </c>
      <c r="G8954" s="10" t="s">
        <v>288</v>
      </c>
      <c r="H8954" s="25">
        <f>INDEX('Appendix 1 - Team Data'!$B$12:$R$112, MATCH(C8954, 'Appendix 1 - Team Data'!$B$12:$B$112,0),4)</f>
        <v>80</v>
      </c>
      <c r="I8954" s="25">
        <f>INDEX('Appendix 1 - Team Data'!$B$12:$R$112, MATCH(D8954, 'Appendix 1 - Team Data'!$B$12:$B$112,0),4)</f>
        <v>70</v>
      </c>
      <c r="J8954" s="25">
        <f t="shared" si="140"/>
        <v>1</v>
      </c>
    </row>
    <row r="8955" spans="2:10">
      <c r="B8955" s="3">
        <v>42252</v>
      </c>
      <c r="C8955" s="10" t="s">
        <v>37</v>
      </c>
      <c r="D8955" s="10" t="s">
        <v>35</v>
      </c>
      <c r="E8955" s="25">
        <v>0</v>
      </c>
      <c r="F8955" s="25">
        <v>1</v>
      </c>
      <c r="G8955" s="10" t="s">
        <v>288</v>
      </c>
      <c r="H8955" s="25">
        <f>INDEX('Appendix 1 - Team Data'!$B$12:$R$112, MATCH(C8955, 'Appendix 1 - Team Data'!$B$12:$B$112,0),4)</f>
        <v>60</v>
      </c>
      <c r="I8955" s="25">
        <f>INDEX('Appendix 1 - Team Data'!$B$12:$R$112, MATCH(D8955, 'Appendix 1 - Team Data'!$B$12:$B$112,0),4)</f>
        <v>90</v>
      </c>
      <c r="J8955" s="25">
        <f t="shared" si="140"/>
        <v>1</v>
      </c>
    </row>
    <row r="8956" spans="2:10">
      <c r="B8956" s="3">
        <v>42252</v>
      </c>
      <c r="C8956" s="10" t="s">
        <v>15</v>
      </c>
      <c r="D8956" s="10" t="s">
        <v>42</v>
      </c>
      <c r="E8956" s="25">
        <v>1</v>
      </c>
      <c r="F8956" s="25">
        <v>0</v>
      </c>
      <c r="G8956" s="10" t="s">
        <v>293</v>
      </c>
      <c r="H8956" s="25">
        <f>INDEX('Appendix 1 - Team Data'!$B$12:$R$112, MATCH(C8956, 'Appendix 1 - Team Data'!$B$12:$B$112,0),4)</f>
        <v>50</v>
      </c>
      <c r="I8956" s="25">
        <f>INDEX('Appendix 1 - Team Data'!$B$12:$R$112, MATCH(D8956, 'Appendix 1 - Team Data'!$B$12:$B$112,0),4)</f>
        <v>80</v>
      </c>
      <c r="J8956" s="25">
        <f t="shared" si="140"/>
        <v>1</v>
      </c>
    </row>
    <row r="8957" spans="2:10">
      <c r="B8957" s="3">
        <v>42252</v>
      </c>
      <c r="C8957" s="10" t="s">
        <v>36</v>
      </c>
      <c r="D8957" s="10" t="s">
        <v>232</v>
      </c>
      <c r="E8957" s="25">
        <v>3</v>
      </c>
      <c r="F8957" s="25">
        <v>2</v>
      </c>
      <c r="G8957" s="10" t="s">
        <v>293</v>
      </c>
      <c r="H8957" s="25">
        <f>INDEX('Appendix 1 - Team Data'!$B$12:$R$112, MATCH(C8957, 'Appendix 1 - Team Data'!$B$12:$B$112,0),4)</f>
        <v>80</v>
      </c>
      <c r="I8957" s="25">
        <f>INDEX('Appendix 1 - Team Data'!$B$12:$R$112, MATCH(D8957, 'Appendix 1 - Team Data'!$B$12:$B$112,0),4)</f>
        <v>40</v>
      </c>
      <c r="J8957" s="25">
        <f t="shared" si="140"/>
        <v>1</v>
      </c>
    </row>
    <row r="8958" spans="2:10">
      <c r="B8958" s="3">
        <v>42253</v>
      </c>
      <c r="C8958" s="10" t="s">
        <v>211</v>
      </c>
      <c r="D8958" s="10" t="s">
        <v>233</v>
      </c>
      <c r="E8958" s="25">
        <v>1</v>
      </c>
      <c r="F8958" s="25">
        <v>0</v>
      </c>
      <c r="G8958" s="10" t="s">
        <v>293</v>
      </c>
      <c r="H8958" s="25">
        <f>INDEX('Appendix 1 - Team Data'!$B$12:$R$112, MATCH(C8958, 'Appendix 1 - Team Data'!$B$12:$B$112,0),4)</f>
        <v>90</v>
      </c>
      <c r="I8958" s="25">
        <f>INDEX('Appendix 1 - Team Data'!$B$12:$R$112, MATCH(D8958, 'Appendix 1 - Team Data'!$B$12:$B$112,0),4)</f>
        <v>40</v>
      </c>
      <c r="J8958" s="25">
        <f t="shared" si="140"/>
        <v>1</v>
      </c>
    </row>
    <row r="8959" spans="2:10">
      <c r="B8959" s="3">
        <v>42253</v>
      </c>
      <c r="C8959" s="10" t="s">
        <v>265</v>
      </c>
      <c r="D8959" s="10" t="s">
        <v>276</v>
      </c>
      <c r="E8959" s="25">
        <v>1</v>
      </c>
      <c r="F8959" s="25">
        <v>2</v>
      </c>
      <c r="G8959" s="10" t="s">
        <v>291</v>
      </c>
      <c r="H8959" s="25">
        <f>INDEX('Appendix 1 - Team Data'!$B$12:$R$112, MATCH(C8959, 'Appendix 1 - Team Data'!$B$12:$B$112,0),4)</f>
        <v>10</v>
      </c>
      <c r="I8959" s="25">
        <f>INDEX('Appendix 1 - Team Data'!$B$12:$R$112, MATCH(D8959, 'Appendix 1 - Team Data'!$B$12:$B$112,0),4)</f>
        <v>0</v>
      </c>
      <c r="J8959" s="25">
        <f t="shared" si="140"/>
        <v>1</v>
      </c>
    </row>
    <row r="8960" spans="2:10">
      <c r="B8960" s="3">
        <v>42254</v>
      </c>
      <c r="C8960" s="10" t="s">
        <v>239</v>
      </c>
      <c r="D8960" s="10" t="s">
        <v>20</v>
      </c>
      <c r="E8960" s="25">
        <v>0</v>
      </c>
      <c r="F8960" s="25">
        <v>1</v>
      </c>
      <c r="G8960" s="10" t="s">
        <v>293</v>
      </c>
      <c r="H8960" s="25">
        <f>INDEX('Appendix 1 - Team Data'!$B$12:$R$112, MATCH(C8960, 'Appendix 1 - Team Data'!$B$12:$B$112,0),4)</f>
        <v>40</v>
      </c>
      <c r="I8960" s="25">
        <f>INDEX('Appendix 1 - Team Data'!$B$12:$R$112, MATCH(D8960, 'Appendix 1 - Team Data'!$B$12:$B$112,0),4)</f>
        <v>90</v>
      </c>
      <c r="J8960" s="25">
        <f t="shared" si="140"/>
        <v>1</v>
      </c>
    </row>
    <row r="8961" spans="2:10">
      <c r="B8961" s="3">
        <v>42254</v>
      </c>
      <c r="C8961" s="10" t="s">
        <v>25</v>
      </c>
      <c r="D8961" s="10" t="s">
        <v>38</v>
      </c>
      <c r="E8961" s="25">
        <v>2</v>
      </c>
      <c r="F8961" s="25">
        <v>1</v>
      </c>
      <c r="G8961" s="10" t="s">
        <v>288</v>
      </c>
      <c r="H8961" s="25">
        <f>INDEX('Appendix 1 - Team Data'!$B$12:$R$112, MATCH(C8961, 'Appendix 1 - Team Data'!$B$12:$B$112,0),4)</f>
        <v>90</v>
      </c>
      <c r="I8961" s="25">
        <f>INDEX('Appendix 1 - Team Data'!$B$12:$R$112, MATCH(D8961, 'Appendix 1 - Team Data'!$B$12:$B$112,0),4)</f>
        <v>70</v>
      </c>
      <c r="J8961" s="25">
        <f t="shared" si="140"/>
        <v>1</v>
      </c>
    </row>
    <row r="8962" spans="2:10">
      <c r="B8962" s="3">
        <v>42254</v>
      </c>
      <c r="C8962" s="10" t="s">
        <v>221</v>
      </c>
      <c r="D8962" s="10" t="s">
        <v>263</v>
      </c>
      <c r="E8962" s="25">
        <v>1</v>
      </c>
      <c r="F8962" s="25">
        <v>0</v>
      </c>
      <c r="G8962" s="10" t="s">
        <v>293</v>
      </c>
      <c r="H8962" s="25">
        <f>INDEX('Appendix 1 - Team Data'!$B$12:$R$112, MATCH(C8962, 'Appendix 1 - Team Data'!$B$12:$B$112,0),4)</f>
        <v>60</v>
      </c>
      <c r="I8962" s="25">
        <f>INDEX('Appendix 1 - Team Data'!$B$12:$R$112, MATCH(D8962, 'Appendix 1 - Team Data'!$B$12:$B$112,0),4)</f>
        <v>10</v>
      </c>
      <c r="J8962" s="25">
        <f t="shared" si="140"/>
        <v>1</v>
      </c>
    </row>
    <row r="8963" spans="2:10">
      <c r="B8963" s="3">
        <v>42254</v>
      </c>
      <c r="C8963" s="10" t="s">
        <v>222</v>
      </c>
      <c r="D8963" s="10" t="s">
        <v>40</v>
      </c>
      <c r="E8963" s="25">
        <v>2</v>
      </c>
      <c r="F8963" s="25">
        <v>3</v>
      </c>
      <c r="G8963" s="10" t="s">
        <v>293</v>
      </c>
      <c r="H8963" s="25">
        <f>INDEX('Appendix 1 - Team Data'!$B$12:$R$112, MATCH(C8963, 'Appendix 1 - Team Data'!$B$12:$B$112,0),4)</f>
        <v>60</v>
      </c>
      <c r="I8963" s="25">
        <f>INDEX('Appendix 1 - Team Data'!$B$12:$R$112, MATCH(D8963, 'Appendix 1 - Team Data'!$B$12:$B$112,0),4)</f>
        <v>90</v>
      </c>
      <c r="J8963" s="25">
        <f t="shared" si="140"/>
        <v>1</v>
      </c>
    </row>
    <row r="8964" spans="2:10">
      <c r="B8964" s="3">
        <v>42255</v>
      </c>
      <c r="C8964" s="10" t="s">
        <v>256</v>
      </c>
      <c r="D8964" s="10" t="s">
        <v>21</v>
      </c>
      <c r="E8964" s="25">
        <v>0</v>
      </c>
      <c r="F8964" s="25">
        <v>1</v>
      </c>
      <c r="G8964" s="10" t="s">
        <v>293</v>
      </c>
      <c r="H8964" s="25">
        <f>INDEX('Appendix 1 - Team Data'!$B$12:$R$112, MATCH(C8964, 'Appendix 1 - Team Data'!$B$12:$B$112,0),4)</f>
        <v>20</v>
      </c>
      <c r="I8964" s="25">
        <f>INDEX('Appendix 1 - Team Data'!$B$12:$R$112, MATCH(D8964, 'Appendix 1 - Team Data'!$B$12:$B$112,0),4)</f>
        <v>90</v>
      </c>
      <c r="J8964" s="25">
        <f t="shared" si="140"/>
        <v>1</v>
      </c>
    </row>
    <row r="8965" spans="2:10">
      <c r="B8965" s="3">
        <v>42255</v>
      </c>
      <c r="C8965" s="10" t="s">
        <v>232</v>
      </c>
      <c r="D8965" s="10" t="s">
        <v>258</v>
      </c>
      <c r="E8965" s="25">
        <v>1</v>
      </c>
      <c r="F8965" s="25">
        <v>0</v>
      </c>
      <c r="G8965" s="10" t="s">
        <v>293</v>
      </c>
      <c r="H8965" s="25">
        <f>INDEX('Appendix 1 - Team Data'!$B$12:$R$112, MATCH(C8965, 'Appendix 1 - Team Data'!$B$12:$B$112,0),4)</f>
        <v>40</v>
      </c>
      <c r="I8965" s="25">
        <f>INDEX('Appendix 1 - Team Data'!$B$12:$R$112, MATCH(D8965, 'Appendix 1 - Team Data'!$B$12:$B$112,0),4)</f>
        <v>20</v>
      </c>
      <c r="J8965" s="25">
        <f t="shared" si="140"/>
        <v>1</v>
      </c>
    </row>
    <row r="8966" spans="2:10">
      <c r="B8966" s="3">
        <v>42255</v>
      </c>
      <c r="C8966" s="10" t="s">
        <v>250</v>
      </c>
      <c r="D8966" s="10" t="s">
        <v>51</v>
      </c>
      <c r="E8966" s="25">
        <v>1</v>
      </c>
      <c r="F8966" s="25">
        <v>0</v>
      </c>
      <c r="G8966" s="10" t="s">
        <v>288</v>
      </c>
      <c r="H8966" s="25">
        <f>INDEX('Appendix 1 - Team Data'!$B$12:$R$112, MATCH(C8966, 'Appendix 1 - Team Data'!$B$12:$B$112,0),4)</f>
        <v>20</v>
      </c>
      <c r="I8966" s="25">
        <f>INDEX('Appendix 1 - Team Data'!$B$12:$R$112, MATCH(D8966, 'Appendix 1 - Team Data'!$B$12:$B$112,0),4)</f>
        <v>70</v>
      </c>
      <c r="J8966" s="25">
        <f t="shared" si="140"/>
        <v>1</v>
      </c>
    </row>
    <row r="8967" spans="2:10">
      <c r="B8967" s="3">
        <v>42279</v>
      </c>
      <c r="C8967" s="10" t="s">
        <v>253</v>
      </c>
      <c r="D8967" s="10" t="s">
        <v>241</v>
      </c>
      <c r="E8967" s="25">
        <v>2</v>
      </c>
      <c r="F8967" s="25">
        <v>1</v>
      </c>
      <c r="G8967" s="10" t="s">
        <v>288</v>
      </c>
      <c r="H8967" s="25">
        <f>INDEX('Appendix 1 - Team Data'!$B$12:$R$112, MATCH(C8967, 'Appendix 1 - Team Data'!$B$12:$B$112,0),4)</f>
        <v>20</v>
      </c>
      <c r="I8967" s="25">
        <f>INDEX('Appendix 1 - Team Data'!$B$12:$R$112, MATCH(D8967, 'Appendix 1 - Team Data'!$B$12:$B$112,0),4)</f>
        <v>30</v>
      </c>
      <c r="J8967" s="25">
        <f t="shared" si="140"/>
        <v>1</v>
      </c>
    </row>
    <row r="8968" spans="2:10">
      <c r="B8968" s="3">
        <v>42285</v>
      </c>
      <c r="C8968" s="10" t="s">
        <v>221</v>
      </c>
      <c r="D8968" s="10" t="s">
        <v>40</v>
      </c>
      <c r="E8968" s="25">
        <v>1</v>
      </c>
      <c r="F8968" s="25">
        <v>0</v>
      </c>
      <c r="G8968" s="10" t="s">
        <v>293</v>
      </c>
      <c r="H8968" s="25">
        <f>INDEX('Appendix 1 - Team Data'!$B$12:$R$112, MATCH(C8968, 'Appendix 1 - Team Data'!$B$12:$B$112,0),4)</f>
        <v>60</v>
      </c>
      <c r="I8968" s="25">
        <f>INDEX('Appendix 1 - Team Data'!$B$12:$R$112, MATCH(D8968, 'Appendix 1 - Team Data'!$B$12:$B$112,0),4)</f>
        <v>90</v>
      </c>
      <c r="J8968" s="25">
        <f t="shared" si="140"/>
        <v>1</v>
      </c>
    </row>
    <row r="8969" spans="2:10">
      <c r="B8969" s="3">
        <v>42285</v>
      </c>
      <c r="C8969" s="10" t="s">
        <v>275</v>
      </c>
      <c r="D8969" s="10" t="s">
        <v>43</v>
      </c>
      <c r="E8969" s="25">
        <v>0</v>
      </c>
      <c r="F8969" s="25">
        <v>1</v>
      </c>
      <c r="G8969" s="10" t="s">
        <v>289</v>
      </c>
      <c r="H8969" s="25">
        <f>INDEX('Appendix 1 - Team Data'!$B$12:$R$112, MATCH(C8969, 'Appendix 1 - Team Data'!$B$12:$B$112,0),4)</f>
        <v>0</v>
      </c>
      <c r="I8969" s="25">
        <f>INDEX('Appendix 1 - Team Data'!$B$12:$R$112, MATCH(D8969, 'Appendix 1 - Team Data'!$B$12:$B$112,0),4)</f>
        <v>70</v>
      </c>
      <c r="J8969" s="25">
        <f t="shared" si="140"/>
        <v>1</v>
      </c>
    </row>
    <row r="8970" spans="2:10">
      <c r="B8970" s="3">
        <v>42285</v>
      </c>
      <c r="C8970" s="10" t="s">
        <v>20</v>
      </c>
      <c r="D8970" s="10" t="s">
        <v>28</v>
      </c>
      <c r="E8970" s="25">
        <v>1</v>
      </c>
      <c r="F8970" s="25">
        <v>0</v>
      </c>
      <c r="G8970" s="10" t="s">
        <v>293</v>
      </c>
      <c r="H8970" s="25">
        <f>INDEX('Appendix 1 - Team Data'!$B$12:$R$112, MATCH(C8970, 'Appendix 1 - Team Data'!$B$12:$B$112,0),4)</f>
        <v>90</v>
      </c>
      <c r="I8970" s="25">
        <f>INDEX('Appendix 1 - Team Data'!$B$12:$R$112, MATCH(D8970, 'Appendix 1 - Team Data'!$B$12:$B$112,0),4)</f>
        <v>80</v>
      </c>
      <c r="J8970" s="25">
        <f t="shared" si="140"/>
        <v>1</v>
      </c>
    </row>
    <row r="8971" spans="2:10">
      <c r="B8971" s="3">
        <v>42285</v>
      </c>
      <c r="C8971" s="10" t="s">
        <v>270</v>
      </c>
      <c r="D8971" s="10" t="s">
        <v>248</v>
      </c>
      <c r="E8971" s="25">
        <v>1</v>
      </c>
      <c r="F8971" s="25">
        <v>0</v>
      </c>
      <c r="G8971" s="10" t="s">
        <v>289</v>
      </c>
      <c r="H8971" s="25">
        <f>INDEX('Appendix 1 - Team Data'!$B$12:$R$112, MATCH(C8971, 'Appendix 1 - Team Data'!$B$12:$B$112,0),4)</f>
        <v>0</v>
      </c>
      <c r="I8971" s="25">
        <f>INDEX('Appendix 1 - Team Data'!$B$12:$R$112, MATCH(D8971, 'Appendix 1 - Team Data'!$B$12:$B$112,0),4)</f>
        <v>30</v>
      </c>
      <c r="J8971" s="25">
        <f t="shared" si="140"/>
        <v>1</v>
      </c>
    </row>
    <row r="8972" spans="2:10">
      <c r="B8972" s="3">
        <v>42285</v>
      </c>
      <c r="C8972" s="10" t="s">
        <v>16</v>
      </c>
      <c r="D8972" s="10" t="s">
        <v>249</v>
      </c>
      <c r="E8972" s="25">
        <v>2</v>
      </c>
      <c r="F8972" s="25">
        <v>1</v>
      </c>
      <c r="G8972" s="10" t="s">
        <v>289</v>
      </c>
      <c r="H8972" s="25">
        <f>INDEX('Appendix 1 - Team Data'!$B$12:$R$112, MATCH(C8972, 'Appendix 1 - Team Data'!$B$12:$B$112,0),4)</f>
        <v>30</v>
      </c>
      <c r="I8972" s="25">
        <f>INDEX('Appendix 1 - Team Data'!$B$12:$R$112, MATCH(D8972, 'Appendix 1 - Team Data'!$B$12:$B$112,0),4)</f>
        <v>20</v>
      </c>
      <c r="J8972" s="25">
        <f t="shared" si="140"/>
        <v>1</v>
      </c>
    </row>
    <row r="8973" spans="2:10">
      <c r="B8973" s="3">
        <v>42285</v>
      </c>
      <c r="C8973" s="10" t="s">
        <v>220</v>
      </c>
      <c r="D8973" s="10" t="s">
        <v>215</v>
      </c>
      <c r="E8973" s="25">
        <v>0</v>
      </c>
      <c r="F8973" s="25">
        <v>1</v>
      </c>
      <c r="G8973" s="10" t="s">
        <v>289</v>
      </c>
      <c r="H8973" s="25">
        <f>INDEX('Appendix 1 - Team Data'!$B$12:$R$112, MATCH(C8973, 'Appendix 1 - Team Data'!$B$12:$B$112,0),4)</f>
        <v>60</v>
      </c>
      <c r="I8973" s="25">
        <f>INDEX('Appendix 1 - Team Data'!$B$12:$R$112, MATCH(D8973, 'Appendix 1 - Team Data'!$B$12:$B$112,0),4)</f>
        <v>70</v>
      </c>
      <c r="J8973" s="25">
        <f t="shared" si="140"/>
        <v>1</v>
      </c>
    </row>
    <row r="8974" spans="2:10">
      <c r="B8974" s="3">
        <v>42286</v>
      </c>
      <c r="C8974" s="10" t="s">
        <v>251</v>
      </c>
      <c r="D8974" s="10" t="s">
        <v>266</v>
      </c>
      <c r="E8974" s="25">
        <v>1</v>
      </c>
      <c r="F8974" s="25">
        <v>2</v>
      </c>
      <c r="G8974" s="10" t="s">
        <v>288</v>
      </c>
      <c r="H8974" s="25">
        <f>INDEX('Appendix 1 - Team Data'!$B$12:$R$112, MATCH(C8974, 'Appendix 1 - Team Data'!$B$12:$B$112,0),4)</f>
        <v>20</v>
      </c>
      <c r="I8974" s="25">
        <f>INDEX('Appendix 1 - Team Data'!$B$12:$R$112, MATCH(D8974, 'Appendix 1 - Team Data'!$B$12:$B$112,0),4)</f>
        <v>10</v>
      </c>
      <c r="J8974" s="25">
        <f t="shared" si="140"/>
        <v>1</v>
      </c>
    </row>
    <row r="8975" spans="2:10">
      <c r="B8975" s="3">
        <v>42286</v>
      </c>
      <c r="C8975" s="10" t="s">
        <v>235</v>
      </c>
      <c r="D8975" s="10" t="s">
        <v>226</v>
      </c>
      <c r="E8975" s="25">
        <v>2</v>
      </c>
      <c r="F8975" s="25">
        <v>3</v>
      </c>
      <c r="G8975" s="10" t="s">
        <v>293</v>
      </c>
      <c r="H8975" s="25">
        <f>INDEX('Appendix 1 - Team Data'!$B$12:$R$112, MATCH(C8975, 'Appendix 1 - Team Data'!$B$12:$B$112,0),4)</f>
        <v>40</v>
      </c>
      <c r="I8975" s="25">
        <f>INDEX('Appendix 1 - Team Data'!$B$12:$R$112, MATCH(D8975, 'Appendix 1 - Team Data'!$B$12:$B$112,0),4)</f>
        <v>60</v>
      </c>
      <c r="J8975" s="25">
        <f t="shared" si="140"/>
        <v>1</v>
      </c>
    </row>
    <row r="8976" spans="2:10">
      <c r="B8976" s="3">
        <v>42286</v>
      </c>
      <c r="C8976" s="10" t="s">
        <v>22</v>
      </c>
      <c r="D8976" s="10" t="s">
        <v>243</v>
      </c>
      <c r="E8976" s="25">
        <v>0</v>
      </c>
      <c r="F8976" s="25">
        <v>1</v>
      </c>
      <c r="G8976" s="10" t="s">
        <v>288</v>
      </c>
      <c r="H8976" s="25">
        <f>INDEX('Appendix 1 - Team Data'!$B$12:$R$112, MATCH(C8976, 'Appendix 1 - Team Data'!$B$12:$B$112,0),4)</f>
        <v>50</v>
      </c>
      <c r="I8976" s="25">
        <f>INDEX('Appendix 1 - Team Data'!$B$12:$R$112, MATCH(D8976, 'Appendix 1 - Team Data'!$B$12:$B$112,0),4)</f>
        <v>30</v>
      </c>
      <c r="J8976" s="25">
        <f t="shared" si="140"/>
        <v>1</v>
      </c>
    </row>
    <row r="8977" spans="2:10">
      <c r="B8977" s="3">
        <v>42286</v>
      </c>
      <c r="C8977" s="10" t="s">
        <v>216</v>
      </c>
      <c r="D8977" s="10" t="s">
        <v>261</v>
      </c>
      <c r="E8977" s="25">
        <v>0</v>
      </c>
      <c r="F8977" s="25">
        <v>1</v>
      </c>
      <c r="G8977" s="10" t="s">
        <v>293</v>
      </c>
      <c r="H8977" s="25">
        <f>INDEX('Appendix 1 - Team Data'!$B$12:$R$112, MATCH(C8977, 'Appendix 1 - Team Data'!$B$12:$B$112,0),4)</f>
        <v>70</v>
      </c>
      <c r="I8977" s="25">
        <f>INDEX('Appendix 1 - Team Data'!$B$12:$R$112, MATCH(D8977, 'Appendix 1 - Team Data'!$B$12:$B$112,0),4)</f>
        <v>10</v>
      </c>
      <c r="J8977" s="25">
        <f t="shared" si="140"/>
        <v>1</v>
      </c>
    </row>
    <row r="8978" spans="2:10">
      <c r="B8978" s="3">
        <v>42288</v>
      </c>
      <c r="C8978" s="10" t="s">
        <v>28</v>
      </c>
      <c r="D8978" s="10" t="s">
        <v>25</v>
      </c>
      <c r="E8978" s="25">
        <v>1</v>
      </c>
      <c r="F8978" s="25">
        <v>2</v>
      </c>
      <c r="G8978" s="10" t="s">
        <v>288</v>
      </c>
      <c r="H8978" s="25">
        <f>INDEX('Appendix 1 - Team Data'!$B$12:$R$112, MATCH(C8978, 'Appendix 1 - Team Data'!$B$12:$B$112,0),4)</f>
        <v>80</v>
      </c>
      <c r="I8978" s="25">
        <f>INDEX('Appendix 1 - Team Data'!$B$12:$R$112, MATCH(D8978, 'Appendix 1 - Team Data'!$B$12:$B$112,0),4)</f>
        <v>90</v>
      </c>
      <c r="J8978" s="25">
        <f t="shared" si="140"/>
        <v>1</v>
      </c>
    </row>
    <row r="8979" spans="2:10">
      <c r="B8979" s="3">
        <v>42288</v>
      </c>
      <c r="C8979" s="10" t="s">
        <v>40</v>
      </c>
      <c r="D8979" s="10" t="s">
        <v>263</v>
      </c>
      <c r="E8979" s="25">
        <v>2</v>
      </c>
      <c r="F8979" s="25">
        <v>1</v>
      </c>
      <c r="G8979" s="10" t="s">
        <v>293</v>
      </c>
      <c r="H8979" s="25">
        <f>INDEX('Appendix 1 - Team Data'!$B$12:$R$112, MATCH(C8979, 'Appendix 1 - Team Data'!$B$12:$B$112,0),4)</f>
        <v>90</v>
      </c>
      <c r="I8979" s="25">
        <f>INDEX('Appendix 1 - Team Data'!$B$12:$R$112, MATCH(D8979, 'Appendix 1 - Team Data'!$B$12:$B$112,0),4)</f>
        <v>10</v>
      </c>
      <c r="J8979" s="25">
        <f t="shared" si="140"/>
        <v>1</v>
      </c>
    </row>
    <row r="8980" spans="2:10">
      <c r="B8980" s="3">
        <v>42288</v>
      </c>
      <c r="C8980" s="10" t="s">
        <v>230</v>
      </c>
      <c r="D8980" s="10" t="s">
        <v>236</v>
      </c>
      <c r="E8980" s="25">
        <v>4</v>
      </c>
      <c r="F8980" s="25">
        <v>3</v>
      </c>
      <c r="G8980" s="10" t="s">
        <v>293</v>
      </c>
      <c r="H8980" s="25">
        <f>INDEX('Appendix 1 - Team Data'!$B$12:$R$112, MATCH(C8980, 'Appendix 1 - Team Data'!$B$12:$B$112,0),4)</f>
        <v>50</v>
      </c>
      <c r="I8980" s="25">
        <f>INDEX('Appendix 1 - Team Data'!$B$12:$R$112, MATCH(D8980, 'Appendix 1 - Team Data'!$B$12:$B$112,0),4)</f>
        <v>40</v>
      </c>
      <c r="J8980" s="25">
        <f t="shared" si="140"/>
        <v>1</v>
      </c>
    </row>
    <row r="8981" spans="2:10">
      <c r="B8981" s="3">
        <v>42288</v>
      </c>
      <c r="C8981" s="10" t="s">
        <v>50</v>
      </c>
      <c r="D8981" s="10" t="s">
        <v>221</v>
      </c>
      <c r="E8981" s="25">
        <v>2</v>
      </c>
      <c r="F8981" s="25">
        <v>1</v>
      </c>
      <c r="G8981" s="10" t="s">
        <v>293</v>
      </c>
      <c r="H8981" s="25">
        <f>INDEX('Appendix 1 - Team Data'!$B$12:$R$112, MATCH(C8981, 'Appendix 1 - Team Data'!$B$12:$B$112,0),4)</f>
        <v>80</v>
      </c>
      <c r="I8981" s="25">
        <f>INDEX('Appendix 1 - Team Data'!$B$12:$R$112, MATCH(D8981, 'Appendix 1 - Team Data'!$B$12:$B$112,0),4)</f>
        <v>60</v>
      </c>
      <c r="J8981" s="25">
        <f t="shared" ref="J8981:J9044" si="141">ABS(F8981-E8981)</f>
        <v>1</v>
      </c>
    </row>
    <row r="8982" spans="2:10">
      <c r="B8982" s="3">
        <v>42288</v>
      </c>
      <c r="C8982" s="10" t="s">
        <v>38</v>
      </c>
      <c r="D8982" s="10" t="s">
        <v>20</v>
      </c>
      <c r="E8982" s="25">
        <v>1</v>
      </c>
      <c r="F8982" s="25">
        <v>2</v>
      </c>
      <c r="G8982" s="10" t="s">
        <v>293</v>
      </c>
      <c r="H8982" s="25">
        <f>INDEX('Appendix 1 - Team Data'!$B$12:$R$112, MATCH(C8982, 'Appendix 1 - Team Data'!$B$12:$B$112,0),4)</f>
        <v>70</v>
      </c>
      <c r="I8982" s="25">
        <f>INDEX('Appendix 1 - Team Data'!$B$12:$R$112, MATCH(D8982, 'Appendix 1 - Team Data'!$B$12:$B$112,0),4)</f>
        <v>90</v>
      </c>
      <c r="J8982" s="25">
        <f t="shared" si="141"/>
        <v>1</v>
      </c>
    </row>
    <row r="8983" spans="2:10">
      <c r="B8983" s="3">
        <v>42289</v>
      </c>
      <c r="C8983" s="10" t="s">
        <v>258</v>
      </c>
      <c r="D8983" s="10" t="s">
        <v>36</v>
      </c>
      <c r="E8983" s="25">
        <v>0</v>
      </c>
      <c r="F8983" s="25">
        <v>1</v>
      </c>
      <c r="G8983" s="10" t="s">
        <v>293</v>
      </c>
      <c r="H8983" s="25">
        <f>INDEX('Appendix 1 - Team Data'!$B$12:$R$112, MATCH(C8983, 'Appendix 1 - Team Data'!$B$12:$B$112,0),4)</f>
        <v>20</v>
      </c>
      <c r="I8983" s="25">
        <f>INDEX('Appendix 1 - Team Data'!$B$12:$R$112, MATCH(D8983, 'Appendix 1 - Team Data'!$B$12:$B$112,0),4)</f>
        <v>80</v>
      </c>
      <c r="J8983" s="25">
        <f t="shared" si="141"/>
        <v>1</v>
      </c>
    </row>
    <row r="8984" spans="2:10">
      <c r="B8984" s="3">
        <v>42289</v>
      </c>
      <c r="C8984" s="10" t="s">
        <v>219</v>
      </c>
      <c r="D8984" s="10" t="s">
        <v>21</v>
      </c>
      <c r="E8984" s="25">
        <v>0</v>
      </c>
      <c r="F8984" s="25">
        <v>1</v>
      </c>
      <c r="G8984" s="10" t="s">
        <v>293</v>
      </c>
      <c r="H8984" s="25">
        <f>INDEX('Appendix 1 - Team Data'!$B$12:$R$112, MATCH(C8984, 'Appendix 1 - Team Data'!$B$12:$B$112,0),4)</f>
        <v>60</v>
      </c>
      <c r="I8984" s="25">
        <f>INDEX('Appendix 1 - Team Data'!$B$12:$R$112, MATCH(D8984, 'Appendix 1 - Team Data'!$B$12:$B$112,0),4)</f>
        <v>90</v>
      </c>
      <c r="J8984" s="25">
        <f t="shared" si="141"/>
        <v>1</v>
      </c>
    </row>
    <row r="8985" spans="2:10">
      <c r="B8985" s="3">
        <v>42290</v>
      </c>
      <c r="C8985" s="10" t="s">
        <v>251</v>
      </c>
      <c r="D8985" s="10" t="s">
        <v>51</v>
      </c>
      <c r="E8985" s="25">
        <v>1</v>
      </c>
      <c r="F8985" s="25">
        <v>0</v>
      </c>
      <c r="G8985" s="10" t="s">
        <v>288</v>
      </c>
      <c r="H8985" s="25">
        <f>INDEX('Appendix 1 - Team Data'!$B$12:$R$112, MATCH(C8985, 'Appendix 1 - Team Data'!$B$12:$B$112,0),4)</f>
        <v>20</v>
      </c>
      <c r="I8985" s="25">
        <f>INDEX('Appendix 1 - Team Data'!$B$12:$R$112, MATCH(D8985, 'Appendix 1 - Team Data'!$B$12:$B$112,0),4)</f>
        <v>70</v>
      </c>
      <c r="J8985" s="25">
        <f t="shared" si="141"/>
        <v>1</v>
      </c>
    </row>
    <row r="8986" spans="2:10">
      <c r="B8986" s="3">
        <v>42290</v>
      </c>
      <c r="C8986" s="10" t="s">
        <v>211</v>
      </c>
      <c r="D8986" s="10" t="s">
        <v>246</v>
      </c>
      <c r="E8986" s="25">
        <v>2</v>
      </c>
      <c r="F8986" s="25">
        <v>1</v>
      </c>
      <c r="G8986" s="10" t="s">
        <v>293</v>
      </c>
      <c r="H8986" s="25">
        <f>INDEX('Appendix 1 - Team Data'!$B$12:$R$112, MATCH(C8986, 'Appendix 1 - Team Data'!$B$12:$B$112,0),4)</f>
        <v>90</v>
      </c>
      <c r="I8986" s="25">
        <f>INDEX('Appendix 1 - Team Data'!$B$12:$R$112, MATCH(D8986, 'Appendix 1 - Team Data'!$B$12:$B$112,0),4)</f>
        <v>30</v>
      </c>
      <c r="J8986" s="25">
        <f t="shared" si="141"/>
        <v>1</v>
      </c>
    </row>
    <row r="8987" spans="2:10">
      <c r="B8987" s="3">
        <v>42290</v>
      </c>
      <c r="C8987" s="10" t="s">
        <v>225</v>
      </c>
      <c r="D8987" s="10" t="s">
        <v>31</v>
      </c>
      <c r="E8987" s="25">
        <v>1</v>
      </c>
      <c r="F8987" s="25">
        <v>0</v>
      </c>
      <c r="G8987" s="10" t="s">
        <v>293</v>
      </c>
      <c r="H8987" s="25">
        <f>INDEX('Appendix 1 - Team Data'!$B$12:$R$112, MATCH(C8987, 'Appendix 1 - Team Data'!$B$12:$B$112,0),4)</f>
        <v>60</v>
      </c>
      <c r="I8987" s="25">
        <f>INDEX('Appendix 1 - Team Data'!$B$12:$R$112, MATCH(D8987, 'Appendix 1 - Team Data'!$B$12:$B$112,0),4)</f>
        <v>70</v>
      </c>
      <c r="J8987" s="25">
        <f t="shared" si="141"/>
        <v>1</v>
      </c>
    </row>
    <row r="8988" spans="2:10">
      <c r="B8988" s="3">
        <v>42295</v>
      </c>
      <c r="C8988" s="10" t="s">
        <v>234</v>
      </c>
      <c r="D8988" s="10" t="s">
        <v>243</v>
      </c>
      <c r="E8988" s="25">
        <v>2</v>
      </c>
      <c r="F8988" s="25">
        <v>1</v>
      </c>
      <c r="G8988" s="10" t="s">
        <v>317</v>
      </c>
      <c r="H8988" s="25">
        <f>INDEX('Appendix 1 - Team Data'!$B$12:$R$112, MATCH(C8988, 'Appendix 1 - Team Data'!$B$12:$B$112,0),4)</f>
        <v>40</v>
      </c>
      <c r="I8988" s="25">
        <f>INDEX('Appendix 1 - Team Data'!$B$12:$R$112, MATCH(D8988, 'Appendix 1 - Team Data'!$B$12:$B$112,0),4)</f>
        <v>30</v>
      </c>
      <c r="J8988" s="25">
        <f t="shared" si="141"/>
        <v>1</v>
      </c>
    </row>
    <row r="8989" spans="2:10">
      <c r="B8989" s="3">
        <v>42296</v>
      </c>
      <c r="C8989" s="10" t="s">
        <v>47</v>
      </c>
      <c r="D8989" s="10" t="s">
        <v>265</v>
      </c>
      <c r="E8989" s="25">
        <v>1</v>
      </c>
      <c r="F8989" s="25">
        <v>0</v>
      </c>
      <c r="G8989" s="10" t="s">
        <v>317</v>
      </c>
      <c r="H8989" s="25">
        <f>INDEX('Appendix 1 - Team Data'!$B$12:$R$112, MATCH(C8989, 'Appendix 1 - Team Data'!$B$12:$B$112,0),4)</f>
        <v>40</v>
      </c>
      <c r="I8989" s="25">
        <f>INDEX('Appendix 1 - Team Data'!$B$12:$R$112, MATCH(D8989, 'Appendix 1 - Team Data'!$B$12:$B$112,0),4)</f>
        <v>10</v>
      </c>
      <c r="J8989" s="25">
        <f t="shared" si="141"/>
        <v>1</v>
      </c>
    </row>
    <row r="8990" spans="2:10">
      <c r="B8990" s="3">
        <v>42302</v>
      </c>
      <c r="C8990" s="10" t="s">
        <v>47</v>
      </c>
      <c r="D8990" s="10" t="s">
        <v>22</v>
      </c>
      <c r="E8990" s="25">
        <v>2</v>
      </c>
      <c r="F8990" s="25">
        <v>3</v>
      </c>
      <c r="G8990" s="10" t="s">
        <v>317</v>
      </c>
      <c r="H8990" s="25">
        <f>INDEX('Appendix 1 - Team Data'!$B$12:$R$112, MATCH(C8990, 'Appendix 1 - Team Data'!$B$12:$B$112,0),4)</f>
        <v>40</v>
      </c>
      <c r="I8990" s="25">
        <f>INDEX('Appendix 1 - Team Data'!$B$12:$R$112, MATCH(D8990, 'Appendix 1 - Team Data'!$B$12:$B$112,0),4)</f>
        <v>50</v>
      </c>
      <c r="J8990" s="25">
        <f t="shared" si="141"/>
        <v>1</v>
      </c>
    </row>
    <row r="8991" spans="2:10">
      <c r="B8991" s="3">
        <v>42307</v>
      </c>
      <c r="C8991" s="10" t="s">
        <v>243</v>
      </c>
      <c r="D8991" s="10" t="s">
        <v>234</v>
      </c>
      <c r="E8991" s="25">
        <v>1</v>
      </c>
      <c r="F8991" s="25">
        <v>0</v>
      </c>
      <c r="G8991" s="10" t="s">
        <v>317</v>
      </c>
      <c r="H8991" s="25">
        <f>INDEX('Appendix 1 - Team Data'!$B$12:$R$112, MATCH(C8991, 'Appendix 1 - Team Data'!$B$12:$B$112,0),4)</f>
        <v>30</v>
      </c>
      <c r="I8991" s="25">
        <f>INDEX('Appendix 1 - Team Data'!$B$12:$R$112, MATCH(D8991, 'Appendix 1 - Team Data'!$B$12:$B$112,0),4)</f>
        <v>40</v>
      </c>
      <c r="J8991" s="25">
        <f t="shared" si="141"/>
        <v>1</v>
      </c>
    </row>
    <row r="8992" spans="2:10">
      <c r="B8992" s="3">
        <v>42320</v>
      </c>
      <c r="C8992" s="10" t="s">
        <v>218</v>
      </c>
      <c r="D8992" s="10" t="s">
        <v>18</v>
      </c>
      <c r="E8992" s="25">
        <v>2</v>
      </c>
      <c r="F8992" s="25">
        <v>1</v>
      </c>
      <c r="G8992" s="10" t="s">
        <v>289</v>
      </c>
      <c r="H8992" s="25">
        <f>INDEX('Appendix 1 - Team Data'!$B$12:$R$112, MATCH(C8992, 'Appendix 1 - Team Data'!$B$12:$B$112,0),4)</f>
        <v>70</v>
      </c>
      <c r="I8992" s="25">
        <f>INDEX('Appendix 1 - Team Data'!$B$12:$R$112, MATCH(D8992, 'Appendix 1 - Team Data'!$B$12:$B$112,0),4)</f>
        <v>80</v>
      </c>
      <c r="J8992" s="25">
        <f t="shared" si="141"/>
        <v>1</v>
      </c>
    </row>
    <row r="8993" spans="2:10">
      <c r="B8993" s="3">
        <v>42320</v>
      </c>
      <c r="C8993" s="10" t="s">
        <v>246</v>
      </c>
      <c r="D8993" s="10" t="s">
        <v>236</v>
      </c>
      <c r="E8993" s="25">
        <v>0</v>
      </c>
      <c r="F8993" s="25">
        <v>1</v>
      </c>
      <c r="G8993" s="10" t="s">
        <v>293</v>
      </c>
      <c r="H8993" s="25">
        <f>INDEX('Appendix 1 - Team Data'!$B$12:$R$112, MATCH(C8993, 'Appendix 1 - Team Data'!$B$12:$B$112,0),4)</f>
        <v>30</v>
      </c>
      <c r="I8993" s="25">
        <f>INDEX('Appendix 1 - Team Data'!$B$12:$R$112, MATCH(D8993, 'Appendix 1 - Team Data'!$B$12:$B$112,0),4)</f>
        <v>40</v>
      </c>
      <c r="J8993" s="25">
        <f t="shared" si="141"/>
        <v>1</v>
      </c>
    </row>
    <row r="8994" spans="2:10">
      <c r="B8994" s="3">
        <v>42320</v>
      </c>
      <c r="C8994" s="10" t="s">
        <v>253</v>
      </c>
      <c r="D8994" s="10" t="s">
        <v>254</v>
      </c>
      <c r="E8994" s="25">
        <v>0</v>
      </c>
      <c r="F8994" s="25">
        <v>1</v>
      </c>
      <c r="G8994" s="10" t="s">
        <v>288</v>
      </c>
      <c r="H8994" s="25">
        <f>INDEX('Appendix 1 - Team Data'!$B$12:$R$112, MATCH(C8994, 'Appendix 1 - Team Data'!$B$12:$B$112,0),4)</f>
        <v>20</v>
      </c>
      <c r="I8994" s="25">
        <f>INDEX('Appendix 1 - Team Data'!$B$12:$R$112, MATCH(D8994, 'Appendix 1 - Team Data'!$B$12:$B$112,0),4)</f>
        <v>20</v>
      </c>
      <c r="J8994" s="25">
        <f t="shared" si="141"/>
        <v>1</v>
      </c>
    </row>
    <row r="8995" spans="2:10">
      <c r="B8995" s="3">
        <v>42321</v>
      </c>
      <c r="C8995" s="10" t="s">
        <v>37</v>
      </c>
      <c r="D8995" s="10" t="s">
        <v>262</v>
      </c>
      <c r="E8995" s="25">
        <v>1</v>
      </c>
      <c r="F8995" s="25">
        <v>0</v>
      </c>
      <c r="G8995" s="10" t="s">
        <v>289</v>
      </c>
      <c r="H8995" s="25">
        <f>INDEX('Appendix 1 - Team Data'!$B$12:$R$112, MATCH(C8995, 'Appendix 1 - Team Data'!$B$12:$B$112,0),4)</f>
        <v>60</v>
      </c>
      <c r="I8995" s="25">
        <f>INDEX('Appendix 1 - Team Data'!$B$12:$R$112, MATCH(D8995, 'Appendix 1 - Team Data'!$B$12:$B$112,0),4)</f>
        <v>10</v>
      </c>
      <c r="J8995" s="25">
        <f t="shared" si="141"/>
        <v>1</v>
      </c>
    </row>
    <row r="8996" spans="2:10">
      <c r="B8996" s="3">
        <v>42321</v>
      </c>
      <c r="C8996" s="10" t="s">
        <v>270</v>
      </c>
      <c r="D8996" s="10" t="s">
        <v>225</v>
      </c>
      <c r="E8996" s="25">
        <v>1</v>
      </c>
      <c r="F8996" s="25">
        <v>2</v>
      </c>
      <c r="G8996" s="10" t="s">
        <v>288</v>
      </c>
      <c r="H8996" s="25">
        <f>INDEX('Appendix 1 - Team Data'!$B$12:$R$112, MATCH(C8996, 'Appendix 1 - Team Data'!$B$12:$B$112,0),4)</f>
        <v>0</v>
      </c>
      <c r="I8996" s="25">
        <f>INDEX('Appendix 1 - Team Data'!$B$12:$R$112, MATCH(D8996, 'Appendix 1 - Team Data'!$B$12:$B$112,0),4)</f>
        <v>60</v>
      </c>
      <c r="J8996" s="25">
        <f t="shared" si="141"/>
        <v>1</v>
      </c>
    </row>
    <row r="8997" spans="2:10">
      <c r="B8997" s="3">
        <v>42321</v>
      </c>
      <c r="C8997" s="10" t="s">
        <v>216</v>
      </c>
      <c r="D8997" s="10" t="s">
        <v>36</v>
      </c>
      <c r="E8997" s="25">
        <v>3</v>
      </c>
      <c r="F8997" s="25">
        <v>2</v>
      </c>
      <c r="G8997" s="10" t="s">
        <v>288</v>
      </c>
      <c r="H8997" s="25">
        <f>INDEX('Appendix 1 - Team Data'!$B$12:$R$112, MATCH(C8997, 'Appendix 1 - Team Data'!$B$12:$B$112,0),4)</f>
        <v>70</v>
      </c>
      <c r="I8997" s="25">
        <f>INDEX('Appendix 1 - Team Data'!$B$12:$R$112, MATCH(D8997, 'Appendix 1 - Team Data'!$B$12:$B$112,0),4)</f>
        <v>80</v>
      </c>
      <c r="J8997" s="25">
        <f t="shared" si="141"/>
        <v>1</v>
      </c>
    </row>
    <row r="8998" spans="2:10">
      <c r="B8998" s="3">
        <v>42321</v>
      </c>
      <c r="C8998" s="10" t="s">
        <v>214</v>
      </c>
      <c r="D8998" s="10" t="s">
        <v>212</v>
      </c>
      <c r="E8998" s="25">
        <v>2</v>
      </c>
      <c r="F8998" s="25">
        <v>3</v>
      </c>
      <c r="G8998" s="10" t="s">
        <v>288</v>
      </c>
      <c r="H8998" s="25">
        <f>INDEX('Appendix 1 - Team Data'!$B$12:$R$112, MATCH(C8998, 'Appendix 1 - Team Data'!$B$12:$B$112,0),4)</f>
        <v>70</v>
      </c>
      <c r="I8998" s="25">
        <f>INDEX('Appendix 1 - Team Data'!$B$12:$R$112, MATCH(D8998, 'Appendix 1 - Team Data'!$B$12:$B$112,0),4)</f>
        <v>80</v>
      </c>
      <c r="J8998" s="25">
        <f t="shared" si="141"/>
        <v>1</v>
      </c>
    </row>
    <row r="8999" spans="2:10">
      <c r="B8999" s="3">
        <v>42322</v>
      </c>
      <c r="C8999" s="10" t="s">
        <v>15</v>
      </c>
      <c r="D8999" s="10" t="s">
        <v>20</v>
      </c>
      <c r="E8999" s="25">
        <v>1</v>
      </c>
      <c r="F8999" s="25">
        <v>0</v>
      </c>
      <c r="G8999" s="10" t="s">
        <v>288</v>
      </c>
      <c r="H8999" s="25">
        <f>INDEX('Appendix 1 - Team Data'!$B$12:$R$112, MATCH(C8999, 'Appendix 1 - Team Data'!$B$12:$B$112,0),4)</f>
        <v>50</v>
      </c>
      <c r="I8999" s="25">
        <f>INDEX('Appendix 1 - Team Data'!$B$12:$R$112, MATCH(D8999, 'Appendix 1 - Team Data'!$B$12:$B$112,0),4)</f>
        <v>90</v>
      </c>
      <c r="J8999" s="25">
        <f t="shared" si="141"/>
        <v>1</v>
      </c>
    </row>
    <row r="9000" spans="2:10">
      <c r="B9000" s="3">
        <v>42322</v>
      </c>
      <c r="C9000" s="10" t="s">
        <v>42</v>
      </c>
      <c r="D9000" s="10" t="s">
        <v>28</v>
      </c>
      <c r="E9000" s="25">
        <v>2</v>
      </c>
      <c r="F9000" s="25">
        <v>1</v>
      </c>
      <c r="G9000" s="10" t="s">
        <v>293</v>
      </c>
      <c r="H9000" s="25">
        <f>INDEX('Appendix 1 - Team Data'!$B$12:$R$112, MATCH(C9000, 'Appendix 1 - Team Data'!$B$12:$B$112,0),4)</f>
        <v>80</v>
      </c>
      <c r="I9000" s="25">
        <f>INDEX('Appendix 1 - Team Data'!$B$12:$R$112, MATCH(D9000, 'Appendix 1 - Team Data'!$B$12:$B$112,0),4)</f>
        <v>80</v>
      </c>
      <c r="J9000" s="25">
        <f t="shared" si="141"/>
        <v>1</v>
      </c>
    </row>
    <row r="9001" spans="2:10">
      <c r="B9001" s="3">
        <v>42323</v>
      </c>
      <c r="C9001" s="10" t="s">
        <v>236</v>
      </c>
      <c r="D9001" s="10" t="s">
        <v>246</v>
      </c>
      <c r="E9001" s="25">
        <v>2</v>
      </c>
      <c r="F9001" s="25">
        <v>1</v>
      </c>
      <c r="G9001" s="10" t="s">
        <v>293</v>
      </c>
      <c r="H9001" s="25">
        <f>INDEX('Appendix 1 - Team Data'!$B$12:$R$112, MATCH(C9001, 'Appendix 1 - Team Data'!$B$12:$B$112,0),4)</f>
        <v>40</v>
      </c>
      <c r="I9001" s="25">
        <f>INDEX('Appendix 1 - Team Data'!$B$12:$R$112, MATCH(D9001, 'Appendix 1 - Team Data'!$B$12:$B$112,0),4)</f>
        <v>30</v>
      </c>
      <c r="J9001" s="25">
        <f t="shared" si="141"/>
        <v>1</v>
      </c>
    </row>
    <row r="9002" spans="2:10">
      <c r="B9002" s="3">
        <v>42325</v>
      </c>
      <c r="C9002" s="10" t="s">
        <v>226</v>
      </c>
      <c r="D9002" s="10" t="s">
        <v>36</v>
      </c>
      <c r="E9002" s="25">
        <v>1</v>
      </c>
      <c r="F9002" s="25">
        <v>2</v>
      </c>
      <c r="G9002" s="10" t="s">
        <v>288</v>
      </c>
      <c r="H9002" s="25">
        <f>INDEX('Appendix 1 - Team Data'!$B$12:$R$112, MATCH(C9002, 'Appendix 1 - Team Data'!$B$12:$B$112,0),4)</f>
        <v>60</v>
      </c>
      <c r="I9002" s="25">
        <f>INDEX('Appendix 1 - Team Data'!$B$12:$R$112, MATCH(D9002, 'Appendix 1 - Team Data'!$B$12:$B$112,0),4)</f>
        <v>80</v>
      </c>
      <c r="J9002" s="25">
        <f t="shared" si="141"/>
        <v>1</v>
      </c>
    </row>
    <row r="9003" spans="2:10">
      <c r="B9003" s="3">
        <v>42325</v>
      </c>
      <c r="C9003" s="10" t="s">
        <v>52</v>
      </c>
      <c r="D9003" s="10" t="s">
        <v>30</v>
      </c>
      <c r="E9003" s="25">
        <v>0</v>
      </c>
      <c r="F9003" s="25">
        <v>1</v>
      </c>
      <c r="G9003" s="10" t="s">
        <v>289</v>
      </c>
      <c r="H9003" s="25">
        <f>INDEX('Appendix 1 - Team Data'!$B$12:$R$112, MATCH(C9003, 'Appendix 1 - Team Data'!$B$12:$B$112,0),4)</f>
        <v>90</v>
      </c>
      <c r="I9003" s="25">
        <f>INDEX('Appendix 1 - Team Data'!$B$12:$R$112, MATCH(D9003, 'Appendix 1 - Team Data'!$B$12:$B$112,0),4)</f>
        <v>90</v>
      </c>
      <c r="J9003" s="25">
        <f t="shared" si="141"/>
        <v>1</v>
      </c>
    </row>
    <row r="9004" spans="2:10">
      <c r="B9004" s="3">
        <v>42325</v>
      </c>
      <c r="C9004" s="10" t="s">
        <v>256</v>
      </c>
      <c r="D9004" s="10" t="s">
        <v>272</v>
      </c>
      <c r="E9004" s="25">
        <v>0</v>
      </c>
      <c r="F9004" s="25">
        <v>1</v>
      </c>
      <c r="G9004" s="10" t="s">
        <v>288</v>
      </c>
      <c r="H9004" s="25">
        <f>INDEX('Appendix 1 - Team Data'!$B$12:$R$112, MATCH(C9004, 'Appendix 1 - Team Data'!$B$12:$B$112,0),4)</f>
        <v>20</v>
      </c>
      <c r="I9004" s="25">
        <f>INDEX('Appendix 1 - Team Data'!$B$12:$R$112, MATCH(D9004, 'Appendix 1 - Team Data'!$B$12:$B$112,0),4)</f>
        <v>0</v>
      </c>
      <c r="J9004" s="25">
        <f t="shared" si="141"/>
        <v>1</v>
      </c>
    </row>
    <row r="9005" spans="2:10">
      <c r="B9005" s="3">
        <v>42382</v>
      </c>
      <c r="C9005" s="10" t="s">
        <v>244</v>
      </c>
      <c r="D9005" s="10" t="s">
        <v>31</v>
      </c>
      <c r="E9005" s="25">
        <v>0</v>
      </c>
      <c r="F9005" s="25">
        <v>1</v>
      </c>
      <c r="G9005" s="10" t="s">
        <v>288</v>
      </c>
      <c r="H9005" s="25">
        <f>INDEX('Appendix 1 - Team Data'!$B$12:$R$112, MATCH(C9005, 'Appendix 1 - Team Data'!$B$12:$B$112,0),4)</f>
        <v>30</v>
      </c>
      <c r="I9005" s="25">
        <f>INDEX('Appendix 1 - Team Data'!$B$12:$R$112, MATCH(D9005, 'Appendix 1 - Team Data'!$B$12:$B$112,0),4)</f>
        <v>70</v>
      </c>
      <c r="J9005" s="25">
        <f t="shared" si="141"/>
        <v>1</v>
      </c>
    </row>
    <row r="9006" spans="2:10">
      <c r="B9006" s="3">
        <v>42385</v>
      </c>
      <c r="C9006" s="10" t="s">
        <v>249</v>
      </c>
      <c r="D9006" s="10" t="s">
        <v>31</v>
      </c>
      <c r="E9006" s="25">
        <v>2</v>
      </c>
      <c r="F9006" s="25">
        <v>1</v>
      </c>
      <c r="G9006" s="10" t="s">
        <v>288</v>
      </c>
      <c r="H9006" s="25">
        <f>INDEX('Appendix 1 - Team Data'!$B$12:$R$112, MATCH(C9006, 'Appendix 1 - Team Data'!$B$12:$B$112,0),4)</f>
        <v>20</v>
      </c>
      <c r="I9006" s="25">
        <f>INDEX('Appendix 1 - Team Data'!$B$12:$R$112, MATCH(D9006, 'Appendix 1 - Team Data'!$B$12:$B$112,0),4)</f>
        <v>70</v>
      </c>
      <c r="J9006" s="25">
        <f t="shared" si="141"/>
        <v>1</v>
      </c>
    </row>
    <row r="9007" spans="2:10">
      <c r="B9007" s="3">
        <v>42388</v>
      </c>
      <c r="C9007" s="10" t="s">
        <v>267</v>
      </c>
      <c r="D9007" s="10" t="s">
        <v>260</v>
      </c>
      <c r="E9007" s="25">
        <v>0</v>
      </c>
      <c r="F9007" s="25">
        <v>1</v>
      </c>
      <c r="G9007" s="10" t="s">
        <v>317</v>
      </c>
      <c r="H9007" s="25">
        <f>INDEX('Appendix 1 - Team Data'!$B$12:$R$112, MATCH(C9007, 'Appendix 1 - Team Data'!$B$12:$B$112,0),4)</f>
        <v>10</v>
      </c>
      <c r="I9007" s="25">
        <f>INDEX('Appendix 1 - Team Data'!$B$12:$R$112, MATCH(D9007, 'Appendix 1 - Team Data'!$B$12:$B$112,0),4)</f>
        <v>10</v>
      </c>
      <c r="J9007" s="25">
        <f t="shared" si="141"/>
        <v>1</v>
      </c>
    </row>
    <row r="9008" spans="2:10">
      <c r="B9008" s="3">
        <v>42389</v>
      </c>
      <c r="C9008" s="10" t="s">
        <v>22</v>
      </c>
      <c r="D9008" s="10" t="s">
        <v>243</v>
      </c>
      <c r="E9008" s="25">
        <v>0</v>
      </c>
      <c r="F9008" s="25">
        <v>1</v>
      </c>
      <c r="G9008" s="10" t="s">
        <v>317</v>
      </c>
      <c r="H9008" s="25">
        <f>INDEX('Appendix 1 - Team Data'!$B$12:$R$112, MATCH(C9008, 'Appendix 1 - Team Data'!$B$12:$B$112,0),4)</f>
        <v>50</v>
      </c>
      <c r="I9008" s="25">
        <f>INDEX('Appendix 1 - Team Data'!$B$12:$R$112, MATCH(D9008, 'Appendix 1 - Team Data'!$B$12:$B$112,0),4)</f>
        <v>30</v>
      </c>
      <c r="J9008" s="25">
        <f t="shared" si="141"/>
        <v>1</v>
      </c>
    </row>
    <row r="9009" spans="2:10">
      <c r="B9009" s="3">
        <v>42392</v>
      </c>
      <c r="C9009" s="10" t="s">
        <v>269</v>
      </c>
      <c r="D9009" s="10" t="s">
        <v>260</v>
      </c>
      <c r="E9009" s="25">
        <v>0</v>
      </c>
      <c r="F9009" s="25">
        <v>1</v>
      </c>
      <c r="G9009" s="10" t="s">
        <v>317</v>
      </c>
      <c r="H9009" s="25">
        <f>INDEX('Appendix 1 - Team Data'!$B$12:$R$112, MATCH(C9009, 'Appendix 1 - Team Data'!$B$12:$B$112,0),4)</f>
        <v>0</v>
      </c>
      <c r="I9009" s="25">
        <f>INDEX('Appendix 1 - Team Data'!$B$12:$R$112, MATCH(D9009, 'Appendix 1 - Team Data'!$B$12:$B$112,0),4)</f>
        <v>10</v>
      </c>
      <c r="J9009" s="25">
        <f t="shared" si="141"/>
        <v>1</v>
      </c>
    </row>
    <row r="9010" spans="2:10">
      <c r="B9010" s="3">
        <v>42392</v>
      </c>
      <c r="C9010" s="10" t="s">
        <v>267</v>
      </c>
      <c r="D9010" s="10" t="s">
        <v>257</v>
      </c>
      <c r="E9010" s="25">
        <v>0</v>
      </c>
      <c r="F9010" s="25">
        <v>1</v>
      </c>
      <c r="G9010" s="10" t="s">
        <v>317</v>
      </c>
      <c r="H9010" s="25">
        <f>INDEX('Appendix 1 - Team Data'!$B$12:$R$112, MATCH(C9010, 'Appendix 1 - Team Data'!$B$12:$B$112,0),4)</f>
        <v>10</v>
      </c>
      <c r="I9010" s="25">
        <f>INDEX('Appendix 1 - Team Data'!$B$12:$R$112, MATCH(D9010, 'Appendix 1 - Team Data'!$B$12:$B$112,0),4)</f>
        <v>20</v>
      </c>
      <c r="J9010" s="25">
        <f t="shared" si="141"/>
        <v>1</v>
      </c>
    </row>
    <row r="9011" spans="2:10">
      <c r="B9011" s="3">
        <v>42395</v>
      </c>
      <c r="C9011" s="10" t="s">
        <v>266</v>
      </c>
      <c r="D9011" s="10" t="s">
        <v>33</v>
      </c>
      <c r="E9011" s="25">
        <v>1</v>
      </c>
      <c r="F9011" s="25">
        <v>0</v>
      </c>
      <c r="G9011" s="10" t="s">
        <v>317</v>
      </c>
      <c r="H9011" s="25">
        <f>INDEX('Appendix 1 - Team Data'!$B$12:$R$112, MATCH(C9011, 'Appendix 1 - Team Data'!$B$12:$B$112,0),4)</f>
        <v>10</v>
      </c>
      <c r="I9011" s="25">
        <f>INDEX('Appendix 1 - Team Data'!$B$12:$R$112, MATCH(D9011, 'Appendix 1 - Team Data'!$B$12:$B$112,0),4)</f>
        <v>50</v>
      </c>
      <c r="J9011" s="25">
        <f t="shared" si="141"/>
        <v>1</v>
      </c>
    </row>
    <row r="9012" spans="2:10">
      <c r="B9012" s="3">
        <v>42396</v>
      </c>
      <c r="C9012" s="10" t="s">
        <v>17</v>
      </c>
      <c r="D9012" s="10" t="s">
        <v>268</v>
      </c>
      <c r="E9012" s="25">
        <v>0</v>
      </c>
      <c r="F9012" s="25">
        <v>1</v>
      </c>
      <c r="G9012" s="10" t="s">
        <v>288</v>
      </c>
      <c r="H9012" s="25">
        <f>INDEX('Appendix 1 - Team Data'!$B$12:$R$112, MATCH(C9012, 'Appendix 1 - Team Data'!$B$12:$B$112,0),4)</f>
        <v>50</v>
      </c>
      <c r="I9012" s="25">
        <f>INDEX('Appendix 1 - Team Data'!$B$12:$R$112, MATCH(D9012, 'Appendix 1 - Team Data'!$B$12:$B$112,0),4)</f>
        <v>10</v>
      </c>
      <c r="J9012" s="25">
        <f t="shared" si="141"/>
        <v>1</v>
      </c>
    </row>
    <row r="9013" spans="2:10">
      <c r="B9013" s="3">
        <v>42400</v>
      </c>
      <c r="C9013" s="10" t="s">
        <v>47</v>
      </c>
      <c r="D9013" s="10" t="s">
        <v>257</v>
      </c>
      <c r="E9013" s="25">
        <v>1</v>
      </c>
      <c r="F9013" s="25">
        <v>2</v>
      </c>
      <c r="G9013" s="10" t="s">
        <v>317</v>
      </c>
      <c r="H9013" s="25">
        <f>INDEX('Appendix 1 - Team Data'!$B$12:$R$112, MATCH(C9013, 'Appendix 1 - Team Data'!$B$12:$B$112,0),4)</f>
        <v>40</v>
      </c>
      <c r="I9013" s="25">
        <f>INDEX('Appendix 1 - Team Data'!$B$12:$R$112, MATCH(D9013, 'Appendix 1 - Team Data'!$B$12:$B$112,0),4)</f>
        <v>20</v>
      </c>
      <c r="J9013" s="25">
        <f t="shared" si="141"/>
        <v>1</v>
      </c>
    </row>
    <row r="9014" spans="2:10">
      <c r="B9014" s="3">
        <v>42404</v>
      </c>
      <c r="C9014" s="10" t="s">
        <v>257</v>
      </c>
      <c r="D9014" s="10" t="s">
        <v>243</v>
      </c>
      <c r="E9014" s="25">
        <v>1</v>
      </c>
      <c r="F9014" s="25">
        <v>0</v>
      </c>
      <c r="G9014" s="10" t="s">
        <v>317</v>
      </c>
      <c r="H9014" s="25">
        <f>INDEX('Appendix 1 - Team Data'!$B$12:$R$112, MATCH(C9014, 'Appendix 1 - Team Data'!$B$12:$B$112,0),4)</f>
        <v>20</v>
      </c>
      <c r="I9014" s="25">
        <f>INDEX('Appendix 1 - Team Data'!$B$12:$R$112, MATCH(D9014, 'Appendix 1 - Team Data'!$B$12:$B$112,0),4)</f>
        <v>30</v>
      </c>
      <c r="J9014" s="25">
        <f t="shared" si="141"/>
        <v>1</v>
      </c>
    </row>
    <row r="9015" spans="2:10">
      <c r="B9015" s="3">
        <v>42407</v>
      </c>
      <c r="C9015" s="10" t="s">
        <v>266</v>
      </c>
      <c r="D9015" s="10" t="s">
        <v>243</v>
      </c>
      <c r="E9015" s="25">
        <v>1</v>
      </c>
      <c r="F9015" s="25">
        <v>2</v>
      </c>
      <c r="G9015" s="10" t="s">
        <v>317</v>
      </c>
      <c r="H9015" s="25">
        <f>INDEX('Appendix 1 - Team Data'!$B$12:$R$112, MATCH(C9015, 'Appendix 1 - Team Data'!$B$12:$B$112,0),4)</f>
        <v>10</v>
      </c>
      <c r="I9015" s="25">
        <f>INDEX('Appendix 1 - Team Data'!$B$12:$R$112, MATCH(D9015, 'Appendix 1 - Team Data'!$B$12:$B$112,0),4)</f>
        <v>30</v>
      </c>
      <c r="J9015" s="25">
        <f t="shared" si="141"/>
        <v>1</v>
      </c>
    </row>
    <row r="9016" spans="2:10">
      <c r="B9016" s="3">
        <v>42447</v>
      </c>
      <c r="C9016" s="10" t="s">
        <v>245</v>
      </c>
      <c r="D9016" s="10" t="s">
        <v>241</v>
      </c>
      <c r="E9016" s="25">
        <v>0</v>
      </c>
      <c r="F9016" s="25">
        <v>1</v>
      </c>
      <c r="G9016" s="10" t="s">
        <v>288</v>
      </c>
      <c r="H9016" s="25">
        <f>INDEX('Appendix 1 - Team Data'!$B$12:$R$112, MATCH(C9016, 'Appendix 1 - Team Data'!$B$12:$B$112,0),4)</f>
        <v>30</v>
      </c>
      <c r="I9016" s="25">
        <f>INDEX('Appendix 1 - Team Data'!$B$12:$R$112, MATCH(D9016, 'Appendix 1 - Team Data'!$B$12:$B$112,0),4)</f>
        <v>30</v>
      </c>
      <c r="J9016" s="25">
        <f t="shared" si="141"/>
        <v>1</v>
      </c>
    </row>
    <row r="9017" spans="2:10">
      <c r="B9017" s="3">
        <v>42452</v>
      </c>
      <c r="C9017" s="10" t="s">
        <v>50</v>
      </c>
      <c r="D9017" s="10" t="s">
        <v>38</v>
      </c>
      <c r="E9017" s="25">
        <v>1</v>
      </c>
      <c r="F9017" s="25">
        <v>0</v>
      </c>
      <c r="G9017" s="10" t="s">
        <v>288</v>
      </c>
      <c r="H9017" s="25">
        <f>INDEX('Appendix 1 - Team Data'!$B$12:$R$112, MATCH(C9017, 'Appendix 1 - Team Data'!$B$12:$B$112,0),4)</f>
        <v>80</v>
      </c>
      <c r="I9017" s="25">
        <f>INDEX('Appendix 1 - Team Data'!$B$12:$R$112, MATCH(D9017, 'Appendix 1 - Team Data'!$B$12:$B$112,0),4)</f>
        <v>70</v>
      </c>
      <c r="J9017" s="25">
        <f t="shared" si="141"/>
        <v>1</v>
      </c>
    </row>
    <row r="9018" spans="2:10">
      <c r="B9018" s="3">
        <v>42452</v>
      </c>
      <c r="C9018" s="10" t="s">
        <v>232</v>
      </c>
      <c r="D9018" s="10" t="s">
        <v>256</v>
      </c>
      <c r="E9018" s="25">
        <v>1</v>
      </c>
      <c r="F9018" s="25">
        <v>0</v>
      </c>
      <c r="G9018" s="10" t="s">
        <v>288</v>
      </c>
      <c r="H9018" s="25">
        <f>INDEX('Appendix 1 - Team Data'!$B$12:$R$112, MATCH(C9018, 'Appendix 1 - Team Data'!$B$12:$B$112,0),4)</f>
        <v>40</v>
      </c>
      <c r="I9018" s="25">
        <f>INDEX('Appendix 1 - Team Data'!$B$12:$R$112, MATCH(D9018, 'Appendix 1 - Team Data'!$B$12:$B$112,0),4)</f>
        <v>20</v>
      </c>
      <c r="J9018" s="25">
        <f t="shared" si="141"/>
        <v>1</v>
      </c>
    </row>
    <row r="9019" spans="2:10">
      <c r="B9019" s="3">
        <v>42453</v>
      </c>
      <c r="C9019" s="10" t="s">
        <v>227</v>
      </c>
      <c r="D9019" s="10" t="s">
        <v>52</v>
      </c>
      <c r="E9019" s="25">
        <v>2</v>
      </c>
      <c r="F9019" s="25">
        <v>3</v>
      </c>
      <c r="G9019" s="10" t="s">
        <v>289</v>
      </c>
      <c r="H9019" s="25">
        <f>INDEX('Appendix 1 - Team Data'!$B$12:$R$112, MATCH(C9019, 'Appendix 1 - Team Data'!$B$12:$B$112,0),4)</f>
        <v>50</v>
      </c>
      <c r="I9019" s="25">
        <f>INDEX('Appendix 1 - Team Data'!$B$12:$R$112, MATCH(D9019, 'Appendix 1 - Team Data'!$B$12:$B$112,0),4)</f>
        <v>90</v>
      </c>
      <c r="J9019" s="25">
        <f t="shared" si="141"/>
        <v>1</v>
      </c>
    </row>
    <row r="9020" spans="2:10">
      <c r="B9020" s="3">
        <v>42453</v>
      </c>
      <c r="C9020" s="10" t="s">
        <v>213</v>
      </c>
      <c r="D9020" s="10" t="s">
        <v>30</v>
      </c>
      <c r="E9020" s="25">
        <v>1</v>
      </c>
      <c r="F9020" s="25">
        <v>2</v>
      </c>
      <c r="G9020" s="10" t="s">
        <v>289</v>
      </c>
      <c r="H9020" s="25">
        <f>INDEX('Appendix 1 - Team Data'!$B$12:$R$112, MATCH(C9020, 'Appendix 1 - Team Data'!$B$12:$B$112,0),4)</f>
        <v>80</v>
      </c>
      <c r="I9020" s="25">
        <f>INDEX('Appendix 1 - Team Data'!$B$12:$R$112, MATCH(D9020, 'Appendix 1 - Team Data'!$B$12:$B$112,0),4)</f>
        <v>90</v>
      </c>
      <c r="J9020" s="25">
        <f t="shared" si="141"/>
        <v>1</v>
      </c>
    </row>
    <row r="9021" spans="2:10">
      <c r="B9021" s="3">
        <v>42453</v>
      </c>
      <c r="C9021" s="10" t="s">
        <v>28</v>
      </c>
      <c r="D9021" s="10" t="s">
        <v>31</v>
      </c>
      <c r="E9021" s="25">
        <v>2</v>
      </c>
      <c r="F9021" s="25">
        <v>1</v>
      </c>
      <c r="G9021" s="10" t="s">
        <v>288</v>
      </c>
      <c r="H9021" s="25">
        <f>INDEX('Appendix 1 - Team Data'!$B$12:$R$112, MATCH(C9021, 'Appendix 1 - Team Data'!$B$12:$B$112,0),4)</f>
        <v>80</v>
      </c>
      <c r="I9021" s="25">
        <f>INDEX('Appendix 1 - Team Data'!$B$12:$R$112, MATCH(D9021, 'Appendix 1 - Team Data'!$B$12:$B$112,0),4)</f>
        <v>70</v>
      </c>
      <c r="J9021" s="25">
        <f t="shared" si="141"/>
        <v>1</v>
      </c>
    </row>
    <row r="9022" spans="2:10">
      <c r="B9022" s="3">
        <v>42453</v>
      </c>
      <c r="C9022" s="10" t="s">
        <v>230</v>
      </c>
      <c r="D9022" s="10" t="s">
        <v>235</v>
      </c>
      <c r="E9022" s="25">
        <v>2</v>
      </c>
      <c r="F9022" s="25">
        <v>1</v>
      </c>
      <c r="G9022" s="10" t="s">
        <v>288</v>
      </c>
      <c r="H9022" s="25">
        <f>INDEX('Appendix 1 - Team Data'!$B$12:$R$112, MATCH(C9022, 'Appendix 1 - Team Data'!$B$12:$B$112,0),4)</f>
        <v>50</v>
      </c>
      <c r="I9022" s="25">
        <f>INDEX('Appendix 1 - Team Data'!$B$12:$R$112, MATCH(D9022, 'Appendix 1 - Team Data'!$B$12:$B$112,0),4)</f>
        <v>40</v>
      </c>
      <c r="J9022" s="25">
        <f t="shared" si="141"/>
        <v>1</v>
      </c>
    </row>
    <row r="9023" spans="2:10">
      <c r="B9023" s="3">
        <v>42453</v>
      </c>
      <c r="C9023" s="10" t="s">
        <v>43</v>
      </c>
      <c r="D9023" s="10" t="s">
        <v>272</v>
      </c>
      <c r="E9023" s="25">
        <v>1</v>
      </c>
      <c r="F9023" s="25">
        <v>0</v>
      </c>
      <c r="G9023" s="10" t="s">
        <v>289</v>
      </c>
      <c r="H9023" s="25">
        <f>INDEX('Appendix 1 - Team Data'!$B$12:$R$112, MATCH(C9023, 'Appendix 1 - Team Data'!$B$12:$B$112,0),4)</f>
        <v>70</v>
      </c>
      <c r="I9023" s="25">
        <f>INDEX('Appendix 1 - Team Data'!$B$12:$R$112, MATCH(D9023, 'Appendix 1 - Team Data'!$B$12:$B$112,0),4)</f>
        <v>0</v>
      </c>
      <c r="J9023" s="25">
        <f t="shared" si="141"/>
        <v>1</v>
      </c>
    </row>
    <row r="9024" spans="2:10">
      <c r="B9024" s="3">
        <v>42453</v>
      </c>
      <c r="C9024" s="10" t="s">
        <v>225</v>
      </c>
      <c r="D9024" s="10" t="s">
        <v>42</v>
      </c>
      <c r="E9024" s="25">
        <v>2</v>
      </c>
      <c r="F9024" s="25">
        <v>1</v>
      </c>
      <c r="G9024" s="10" t="s">
        <v>288</v>
      </c>
      <c r="H9024" s="25">
        <f>INDEX('Appendix 1 - Team Data'!$B$12:$R$112, MATCH(C9024, 'Appendix 1 - Team Data'!$B$12:$B$112,0),4)</f>
        <v>60</v>
      </c>
      <c r="I9024" s="25">
        <f>INDEX('Appendix 1 - Team Data'!$B$12:$R$112, MATCH(D9024, 'Appendix 1 - Team Data'!$B$12:$B$112,0),4)</f>
        <v>80</v>
      </c>
      <c r="J9024" s="25">
        <f t="shared" si="141"/>
        <v>1</v>
      </c>
    </row>
    <row r="9025" spans="2:10">
      <c r="B9025" s="3">
        <v>42454</v>
      </c>
      <c r="C9025" s="10" t="s">
        <v>221</v>
      </c>
      <c r="D9025" s="10" t="s">
        <v>36</v>
      </c>
      <c r="E9025" s="25">
        <v>1</v>
      </c>
      <c r="F9025" s="25">
        <v>0</v>
      </c>
      <c r="G9025" s="10" t="s">
        <v>288</v>
      </c>
      <c r="H9025" s="25">
        <f>INDEX('Appendix 1 - Team Data'!$B$12:$R$112, MATCH(C9025, 'Appendix 1 - Team Data'!$B$12:$B$112,0),4)</f>
        <v>60</v>
      </c>
      <c r="I9025" s="25">
        <f>INDEX('Appendix 1 - Team Data'!$B$12:$R$112, MATCH(D9025, 'Appendix 1 - Team Data'!$B$12:$B$112,0),4)</f>
        <v>80</v>
      </c>
      <c r="J9025" s="25">
        <f t="shared" si="141"/>
        <v>1</v>
      </c>
    </row>
    <row r="9026" spans="2:10">
      <c r="B9026" s="3">
        <v>42454</v>
      </c>
      <c r="C9026" s="10" t="s">
        <v>212</v>
      </c>
      <c r="D9026" s="10" t="s">
        <v>25</v>
      </c>
      <c r="E9026" s="25">
        <v>2</v>
      </c>
      <c r="F9026" s="25">
        <v>3</v>
      </c>
      <c r="G9026" s="10" t="s">
        <v>288</v>
      </c>
      <c r="H9026" s="25">
        <f>INDEX('Appendix 1 - Team Data'!$B$12:$R$112, MATCH(C9026, 'Appendix 1 - Team Data'!$B$12:$B$112,0),4)</f>
        <v>80</v>
      </c>
      <c r="I9026" s="25">
        <f>INDEX('Appendix 1 - Team Data'!$B$12:$R$112, MATCH(D9026, 'Appendix 1 - Team Data'!$B$12:$B$112,0),4)</f>
        <v>90</v>
      </c>
      <c r="J9026" s="25">
        <f t="shared" si="141"/>
        <v>1</v>
      </c>
    </row>
    <row r="9027" spans="2:10">
      <c r="B9027" s="3">
        <v>42454</v>
      </c>
      <c r="C9027" s="10" t="s">
        <v>20</v>
      </c>
      <c r="D9027" s="10" t="s">
        <v>233</v>
      </c>
      <c r="E9027" s="25">
        <v>0</v>
      </c>
      <c r="F9027" s="25">
        <v>1</v>
      </c>
      <c r="G9027" s="10" t="s">
        <v>288</v>
      </c>
      <c r="H9027" s="25">
        <f>INDEX('Appendix 1 - Team Data'!$B$12:$R$112, MATCH(C9027, 'Appendix 1 - Team Data'!$B$12:$B$112,0),4)</f>
        <v>90</v>
      </c>
      <c r="I9027" s="25">
        <f>INDEX('Appendix 1 - Team Data'!$B$12:$R$112, MATCH(D9027, 'Appendix 1 - Team Data'!$B$12:$B$112,0),4)</f>
        <v>40</v>
      </c>
      <c r="J9027" s="25">
        <f t="shared" si="141"/>
        <v>1</v>
      </c>
    </row>
    <row r="9028" spans="2:10">
      <c r="B9028" s="3">
        <v>42455</v>
      </c>
      <c r="C9028" s="10" t="s">
        <v>226</v>
      </c>
      <c r="D9028" s="10" t="s">
        <v>239</v>
      </c>
      <c r="E9028" s="25">
        <v>2</v>
      </c>
      <c r="F9028" s="25">
        <v>1</v>
      </c>
      <c r="G9028" s="10" t="s">
        <v>288</v>
      </c>
      <c r="H9028" s="25">
        <f>INDEX('Appendix 1 - Team Data'!$B$12:$R$112, MATCH(C9028, 'Appendix 1 - Team Data'!$B$12:$B$112,0),4)</f>
        <v>60</v>
      </c>
      <c r="I9028" s="25">
        <f>INDEX('Appendix 1 - Team Data'!$B$12:$R$112, MATCH(D9028, 'Appendix 1 - Team Data'!$B$12:$B$112,0),4)</f>
        <v>40</v>
      </c>
      <c r="J9028" s="25">
        <f t="shared" si="141"/>
        <v>1</v>
      </c>
    </row>
    <row r="9029" spans="2:10">
      <c r="B9029" s="3">
        <v>42455</v>
      </c>
      <c r="C9029" s="10" t="s">
        <v>238</v>
      </c>
      <c r="D9029" s="10" t="s">
        <v>269</v>
      </c>
      <c r="E9029" s="25">
        <v>1</v>
      </c>
      <c r="F9029" s="25">
        <v>0</v>
      </c>
      <c r="G9029" s="10" t="s">
        <v>291</v>
      </c>
      <c r="H9029" s="25">
        <f>INDEX('Appendix 1 - Team Data'!$B$12:$R$112, MATCH(C9029, 'Appendix 1 - Team Data'!$B$12:$B$112,0),4)</f>
        <v>40</v>
      </c>
      <c r="I9029" s="25">
        <f>INDEX('Appendix 1 - Team Data'!$B$12:$R$112, MATCH(D9029, 'Appendix 1 - Team Data'!$B$12:$B$112,0),4)</f>
        <v>0</v>
      </c>
      <c r="J9029" s="25">
        <f t="shared" si="141"/>
        <v>1</v>
      </c>
    </row>
    <row r="9030" spans="2:10">
      <c r="B9030" s="3">
        <v>42455</v>
      </c>
      <c r="C9030" s="10" t="s">
        <v>276</v>
      </c>
      <c r="D9030" s="10" t="s">
        <v>22</v>
      </c>
      <c r="E9030" s="25">
        <v>0</v>
      </c>
      <c r="F9030" s="25">
        <v>1</v>
      </c>
      <c r="G9030" s="10" t="s">
        <v>291</v>
      </c>
      <c r="H9030" s="25">
        <f>INDEX('Appendix 1 - Team Data'!$B$12:$R$112, MATCH(C9030, 'Appendix 1 - Team Data'!$B$12:$B$112,0),4)</f>
        <v>0</v>
      </c>
      <c r="I9030" s="25">
        <f>INDEX('Appendix 1 - Team Data'!$B$12:$R$112, MATCH(D9030, 'Appendix 1 - Team Data'!$B$12:$B$112,0),4)</f>
        <v>50</v>
      </c>
      <c r="J9030" s="25">
        <f t="shared" si="141"/>
        <v>1</v>
      </c>
    </row>
    <row r="9031" spans="2:10">
      <c r="B9031" s="3">
        <v>42455</v>
      </c>
      <c r="C9031" s="10" t="s">
        <v>40</v>
      </c>
      <c r="D9031" s="10" t="s">
        <v>48</v>
      </c>
      <c r="E9031" s="25">
        <v>2</v>
      </c>
      <c r="F9031" s="25">
        <v>3</v>
      </c>
      <c r="G9031" s="10" t="s">
        <v>288</v>
      </c>
      <c r="H9031" s="25">
        <f>INDEX('Appendix 1 - Team Data'!$B$12:$R$112, MATCH(C9031, 'Appendix 1 - Team Data'!$B$12:$B$112,0),4)</f>
        <v>90</v>
      </c>
      <c r="I9031" s="25">
        <f>INDEX('Appendix 1 - Team Data'!$B$12:$R$112, MATCH(D9031, 'Appendix 1 - Team Data'!$B$12:$B$112,0),4)</f>
        <v>90</v>
      </c>
      <c r="J9031" s="25">
        <f t="shared" si="141"/>
        <v>1</v>
      </c>
    </row>
    <row r="9032" spans="2:10">
      <c r="B9032" s="3">
        <v>42457</v>
      </c>
      <c r="C9032" s="10" t="s">
        <v>229</v>
      </c>
      <c r="D9032" s="10" t="s">
        <v>232</v>
      </c>
      <c r="E9032" s="25">
        <v>1</v>
      </c>
      <c r="F9032" s="25">
        <v>0</v>
      </c>
      <c r="G9032" s="10" t="s">
        <v>288</v>
      </c>
      <c r="H9032" s="25">
        <f>INDEX('Appendix 1 - Team Data'!$B$12:$R$112, MATCH(C9032, 'Appendix 1 - Team Data'!$B$12:$B$112,0),4)</f>
        <v>50</v>
      </c>
      <c r="I9032" s="25">
        <f>INDEX('Appendix 1 - Team Data'!$B$12:$R$112, MATCH(D9032, 'Appendix 1 - Team Data'!$B$12:$B$112,0),4)</f>
        <v>40</v>
      </c>
      <c r="J9032" s="25">
        <f t="shared" si="141"/>
        <v>1</v>
      </c>
    </row>
    <row r="9033" spans="2:10">
      <c r="B9033" s="3">
        <v>42457</v>
      </c>
      <c r="C9033" s="10" t="s">
        <v>219</v>
      </c>
      <c r="D9033" s="10" t="s">
        <v>214</v>
      </c>
      <c r="E9033" s="25">
        <v>1</v>
      </c>
      <c r="F9033" s="25">
        <v>0</v>
      </c>
      <c r="G9033" s="10" t="s">
        <v>288</v>
      </c>
      <c r="H9033" s="25">
        <f>INDEX('Appendix 1 - Team Data'!$B$12:$R$112, MATCH(C9033, 'Appendix 1 - Team Data'!$B$12:$B$112,0),4)</f>
        <v>60</v>
      </c>
      <c r="I9033" s="25">
        <f>INDEX('Appendix 1 - Team Data'!$B$12:$R$112, MATCH(D9033, 'Appendix 1 - Team Data'!$B$12:$B$112,0),4)</f>
        <v>70</v>
      </c>
      <c r="J9033" s="25">
        <f t="shared" si="141"/>
        <v>1</v>
      </c>
    </row>
    <row r="9034" spans="2:10">
      <c r="B9034" s="3">
        <v>42458</v>
      </c>
      <c r="C9034" s="10" t="s">
        <v>226</v>
      </c>
      <c r="D9034" s="10" t="s">
        <v>225</v>
      </c>
      <c r="E9034" s="25">
        <v>1</v>
      </c>
      <c r="F9034" s="25">
        <v>2</v>
      </c>
      <c r="G9034" s="10" t="s">
        <v>288</v>
      </c>
      <c r="H9034" s="25">
        <f>INDEX('Appendix 1 - Team Data'!$B$12:$R$112, MATCH(C9034, 'Appendix 1 - Team Data'!$B$12:$B$112,0),4)</f>
        <v>60</v>
      </c>
      <c r="I9034" s="25">
        <f>INDEX('Appendix 1 - Team Data'!$B$12:$R$112, MATCH(D9034, 'Appendix 1 - Team Data'!$B$12:$B$112,0),4)</f>
        <v>60</v>
      </c>
      <c r="J9034" s="25">
        <f t="shared" si="141"/>
        <v>1</v>
      </c>
    </row>
    <row r="9035" spans="2:10">
      <c r="B9035" s="3">
        <v>42458</v>
      </c>
      <c r="C9035" s="10" t="s">
        <v>17</v>
      </c>
      <c r="D9035" s="10" t="s">
        <v>33</v>
      </c>
      <c r="E9035" s="25">
        <v>1</v>
      </c>
      <c r="F9035" s="25">
        <v>0</v>
      </c>
      <c r="G9035" s="10" t="s">
        <v>291</v>
      </c>
      <c r="H9035" s="25">
        <f>INDEX('Appendix 1 - Team Data'!$B$12:$R$112, MATCH(C9035, 'Appendix 1 - Team Data'!$B$12:$B$112,0),4)</f>
        <v>50</v>
      </c>
      <c r="I9035" s="25">
        <f>INDEX('Appendix 1 - Team Data'!$B$12:$R$112, MATCH(D9035, 'Appendix 1 - Team Data'!$B$12:$B$112,0),4)</f>
        <v>50</v>
      </c>
      <c r="J9035" s="25">
        <f t="shared" si="141"/>
        <v>1</v>
      </c>
    </row>
    <row r="9036" spans="2:10">
      <c r="B9036" s="3">
        <v>42458</v>
      </c>
      <c r="C9036" s="10" t="s">
        <v>48</v>
      </c>
      <c r="D9036" s="10" t="s">
        <v>212</v>
      </c>
      <c r="E9036" s="25">
        <v>1</v>
      </c>
      <c r="F9036" s="25">
        <v>2</v>
      </c>
      <c r="G9036" s="10" t="s">
        <v>288</v>
      </c>
      <c r="H9036" s="25">
        <f>INDEX('Appendix 1 - Team Data'!$B$12:$R$112, MATCH(C9036, 'Appendix 1 - Team Data'!$B$12:$B$112,0),4)</f>
        <v>90</v>
      </c>
      <c r="I9036" s="25">
        <f>INDEX('Appendix 1 - Team Data'!$B$12:$R$112, MATCH(D9036, 'Appendix 1 - Team Data'!$B$12:$B$112,0),4)</f>
        <v>80</v>
      </c>
      <c r="J9036" s="25">
        <f t="shared" si="141"/>
        <v>1</v>
      </c>
    </row>
    <row r="9037" spans="2:10">
      <c r="B9037" s="3">
        <v>42458</v>
      </c>
      <c r="C9037" s="10" t="s">
        <v>258</v>
      </c>
      <c r="D9037" s="10" t="s">
        <v>38</v>
      </c>
      <c r="E9037" s="25">
        <v>0</v>
      </c>
      <c r="F9037" s="25">
        <v>1</v>
      </c>
      <c r="G9037" s="10" t="s">
        <v>288</v>
      </c>
      <c r="H9037" s="25">
        <f>INDEX('Appendix 1 - Team Data'!$B$12:$R$112, MATCH(C9037, 'Appendix 1 - Team Data'!$B$12:$B$112,0),4)</f>
        <v>20</v>
      </c>
      <c r="I9037" s="25">
        <f>INDEX('Appendix 1 - Team Data'!$B$12:$R$112, MATCH(D9037, 'Appendix 1 - Team Data'!$B$12:$B$112,0),4)</f>
        <v>70</v>
      </c>
      <c r="J9037" s="25">
        <f t="shared" si="141"/>
        <v>1</v>
      </c>
    </row>
    <row r="9038" spans="2:10">
      <c r="B9038" s="3">
        <v>42458</v>
      </c>
      <c r="C9038" s="10" t="s">
        <v>230</v>
      </c>
      <c r="D9038" s="10" t="s">
        <v>31</v>
      </c>
      <c r="E9038" s="25">
        <v>2</v>
      </c>
      <c r="F9038" s="25">
        <v>3</v>
      </c>
      <c r="G9038" s="10" t="s">
        <v>288</v>
      </c>
      <c r="H9038" s="25">
        <f>INDEX('Appendix 1 - Team Data'!$B$12:$R$112, MATCH(C9038, 'Appendix 1 - Team Data'!$B$12:$B$112,0),4)</f>
        <v>50</v>
      </c>
      <c r="I9038" s="25">
        <f>INDEX('Appendix 1 - Team Data'!$B$12:$R$112, MATCH(D9038, 'Appendix 1 - Team Data'!$B$12:$B$112,0),4)</f>
        <v>70</v>
      </c>
      <c r="J9038" s="25">
        <f t="shared" si="141"/>
        <v>1</v>
      </c>
    </row>
    <row r="9039" spans="2:10">
      <c r="B9039" s="3">
        <v>42458</v>
      </c>
      <c r="C9039" s="10" t="s">
        <v>46</v>
      </c>
      <c r="D9039" s="10" t="s">
        <v>262</v>
      </c>
      <c r="E9039" s="25">
        <v>1</v>
      </c>
      <c r="F9039" s="25">
        <v>0</v>
      </c>
      <c r="G9039" s="10" t="s">
        <v>289</v>
      </c>
      <c r="H9039" s="25">
        <f>INDEX('Appendix 1 - Team Data'!$B$12:$R$112, MATCH(C9039, 'Appendix 1 - Team Data'!$B$12:$B$112,0),4)</f>
        <v>50</v>
      </c>
      <c r="I9039" s="25">
        <f>INDEX('Appendix 1 - Team Data'!$B$12:$R$112, MATCH(D9039, 'Appendix 1 - Team Data'!$B$12:$B$112,0),4)</f>
        <v>10</v>
      </c>
      <c r="J9039" s="25">
        <f t="shared" si="141"/>
        <v>1</v>
      </c>
    </row>
    <row r="9040" spans="2:10">
      <c r="B9040" s="3">
        <v>42458</v>
      </c>
      <c r="C9040" s="10" t="s">
        <v>20</v>
      </c>
      <c r="D9040" s="10" t="s">
        <v>45</v>
      </c>
      <c r="E9040" s="25">
        <v>2</v>
      </c>
      <c r="F9040" s="25">
        <v>1</v>
      </c>
      <c r="G9040" s="10" t="s">
        <v>288</v>
      </c>
      <c r="H9040" s="25">
        <f>INDEX('Appendix 1 - Team Data'!$B$12:$R$112, MATCH(C9040, 'Appendix 1 - Team Data'!$B$12:$B$112,0),4)</f>
        <v>90</v>
      </c>
      <c r="I9040" s="25">
        <f>INDEX('Appendix 1 - Team Data'!$B$12:$R$112, MATCH(D9040, 'Appendix 1 - Team Data'!$B$12:$B$112,0),4)</f>
        <v>90</v>
      </c>
      <c r="J9040" s="25">
        <f t="shared" si="141"/>
        <v>1</v>
      </c>
    </row>
    <row r="9041" spans="2:10">
      <c r="B9041" s="3">
        <v>42458</v>
      </c>
      <c r="C9041" s="10" t="s">
        <v>222</v>
      </c>
      <c r="D9041" s="10" t="s">
        <v>28</v>
      </c>
      <c r="E9041" s="25">
        <v>1</v>
      </c>
      <c r="F9041" s="25">
        <v>0</v>
      </c>
      <c r="G9041" s="10" t="s">
        <v>288</v>
      </c>
      <c r="H9041" s="25">
        <f>INDEX('Appendix 1 - Team Data'!$B$12:$R$112, MATCH(C9041, 'Appendix 1 - Team Data'!$B$12:$B$112,0),4)</f>
        <v>60</v>
      </c>
      <c r="I9041" s="25">
        <f>INDEX('Appendix 1 - Team Data'!$B$12:$R$112, MATCH(D9041, 'Appendix 1 - Team Data'!$B$12:$B$112,0),4)</f>
        <v>80</v>
      </c>
      <c r="J9041" s="25">
        <f t="shared" si="141"/>
        <v>1</v>
      </c>
    </row>
    <row r="9042" spans="2:10">
      <c r="B9042" s="3">
        <v>42458</v>
      </c>
      <c r="C9042" s="10" t="s">
        <v>18</v>
      </c>
      <c r="D9042" s="10" t="s">
        <v>27</v>
      </c>
      <c r="E9042" s="25">
        <v>1</v>
      </c>
      <c r="F9042" s="25">
        <v>0</v>
      </c>
      <c r="G9042" s="10" t="s">
        <v>289</v>
      </c>
      <c r="H9042" s="25">
        <f>INDEX('Appendix 1 - Team Data'!$B$12:$R$112, MATCH(C9042, 'Appendix 1 - Team Data'!$B$12:$B$112,0),4)</f>
        <v>80</v>
      </c>
      <c r="I9042" s="25">
        <f>INDEX('Appendix 1 - Team Data'!$B$12:$R$112, MATCH(D9042, 'Appendix 1 - Team Data'!$B$12:$B$112,0),4)</f>
        <v>80</v>
      </c>
      <c r="J9042" s="25">
        <f t="shared" si="141"/>
        <v>1</v>
      </c>
    </row>
    <row r="9043" spans="2:10">
      <c r="B9043" s="3">
        <v>42512</v>
      </c>
      <c r="C9043" s="10" t="s">
        <v>48</v>
      </c>
      <c r="D9043" s="10" t="s">
        <v>225</v>
      </c>
      <c r="E9043" s="25">
        <v>2</v>
      </c>
      <c r="F9043" s="25">
        <v>1</v>
      </c>
      <c r="G9043" s="10" t="s">
        <v>288</v>
      </c>
      <c r="H9043" s="25">
        <f>INDEX('Appendix 1 - Team Data'!$B$12:$R$112, MATCH(C9043, 'Appendix 1 - Team Data'!$B$12:$B$112,0),4)</f>
        <v>90</v>
      </c>
      <c r="I9043" s="25">
        <f>INDEX('Appendix 1 - Team Data'!$B$12:$R$112, MATCH(D9043, 'Appendix 1 - Team Data'!$B$12:$B$112,0),4)</f>
        <v>60</v>
      </c>
      <c r="J9043" s="25">
        <f t="shared" si="141"/>
        <v>1</v>
      </c>
    </row>
    <row r="9044" spans="2:10">
      <c r="B9044" s="3">
        <v>42517</v>
      </c>
      <c r="C9044" s="10" t="s">
        <v>48</v>
      </c>
      <c r="D9044" s="10" t="s">
        <v>26</v>
      </c>
      <c r="E9044" s="25">
        <v>2</v>
      </c>
      <c r="F9044" s="25">
        <v>1</v>
      </c>
      <c r="G9044" s="10" t="s">
        <v>288</v>
      </c>
      <c r="H9044" s="25">
        <f>INDEX('Appendix 1 - Team Data'!$B$12:$R$112, MATCH(C9044, 'Appendix 1 - Team Data'!$B$12:$B$112,0),4)</f>
        <v>90</v>
      </c>
      <c r="I9044" s="25">
        <f>INDEX('Appendix 1 - Team Data'!$B$12:$R$112, MATCH(D9044, 'Appendix 1 - Team Data'!$B$12:$B$112,0),4)</f>
        <v>60</v>
      </c>
      <c r="J9044" s="25">
        <f t="shared" si="141"/>
        <v>1</v>
      </c>
    </row>
    <row r="9045" spans="2:10">
      <c r="B9045" s="3">
        <v>42517</v>
      </c>
      <c r="C9045" s="10" t="s">
        <v>33</v>
      </c>
      <c r="D9045" s="10" t="s">
        <v>257</v>
      </c>
      <c r="E9045" s="25">
        <v>1</v>
      </c>
      <c r="F9045" s="25">
        <v>0</v>
      </c>
      <c r="G9045" s="10" t="s">
        <v>288</v>
      </c>
      <c r="H9045" s="25">
        <f>INDEX('Appendix 1 - Team Data'!$B$12:$R$112, MATCH(C9045, 'Appendix 1 - Team Data'!$B$12:$B$112,0),4)</f>
        <v>50</v>
      </c>
      <c r="I9045" s="25">
        <f>INDEX('Appendix 1 - Team Data'!$B$12:$R$112, MATCH(D9045, 'Appendix 1 - Team Data'!$B$12:$B$112,0),4)</f>
        <v>20</v>
      </c>
      <c r="J9045" s="25">
        <f t="shared" ref="J9045:J9108" si="142">ABS(F9045-E9045)</f>
        <v>1</v>
      </c>
    </row>
    <row r="9046" spans="2:10">
      <c r="B9046" s="3">
        <v>42518</v>
      </c>
      <c r="C9046" s="10" t="s">
        <v>37</v>
      </c>
      <c r="D9046" s="10" t="s">
        <v>220</v>
      </c>
      <c r="E9046" s="25">
        <v>2</v>
      </c>
      <c r="F9046" s="25">
        <v>1</v>
      </c>
      <c r="G9046" s="10" t="s">
        <v>288</v>
      </c>
      <c r="H9046" s="25">
        <f>INDEX('Appendix 1 - Team Data'!$B$12:$R$112, MATCH(C9046, 'Appendix 1 - Team Data'!$B$12:$B$112,0),4)</f>
        <v>60</v>
      </c>
      <c r="I9046" s="25">
        <f>INDEX('Appendix 1 - Team Data'!$B$12:$R$112, MATCH(D9046, 'Appendix 1 - Team Data'!$B$12:$B$112,0),4)</f>
        <v>60</v>
      </c>
      <c r="J9046" s="25">
        <f t="shared" si="142"/>
        <v>1</v>
      </c>
    </row>
    <row r="9047" spans="2:10">
      <c r="B9047" s="3">
        <v>42518</v>
      </c>
      <c r="C9047" s="10" t="s">
        <v>41</v>
      </c>
      <c r="D9047" s="10" t="s">
        <v>215</v>
      </c>
      <c r="E9047" s="25">
        <v>1</v>
      </c>
      <c r="F9047" s="25">
        <v>0</v>
      </c>
      <c r="G9047" s="10" t="s">
        <v>288</v>
      </c>
      <c r="H9047" s="25">
        <f>INDEX('Appendix 1 - Team Data'!$B$12:$R$112, MATCH(C9047, 'Appendix 1 - Team Data'!$B$12:$B$112,0),4)</f>
        <v>80</v>
      </c>
      <c r="I9047" s="25">
        <f>INDEX('Appendix 1 - Team Data'!$B$12:$R$112, MATCH(D9047, 'Appendix 1 - Team Data'!$B$12:$B$112,0),4)</f>
        <v>70</v>
      </c>
      <c r="J9047" s="25">
        <f t="shared" si="142"/>
        <v>1</v>
      </c>
    </row>
    <row r="9048" spans="2:10">
      <c r="B9048" s="3">
        <v>42518</v>
      </c>
      <c r="C9048" s="10" t="s">
        <v>36</v>
      </c>
      <c r="D9048" s="10" t="s">
        <v>45</v>
      </c>
      <c r="E9048" s="25">
        <v>1</v>
      </c>
      <c r="F9048" s="25">
        <v>2</v>
      </c>
      <c r="G9048" s="10" t="s">
        <v>288</v>
      </c>
      <c r="H9048" s="25">
        <f>INDEX('Appendix 1 - Team Data'!$B$12:$R$112, MATCH(C9048, 'Appendix 1 - Team Data'!$B$12:$B$112,0),4)</f>
        <v>80</v>
      </c>
      <c r="I9048" s="25">
        <f>INDEX('Appendix 1 - Team Data'!$B$12:$R$112, MATCH(D9048, 'Appendix 1 - Team Data'!$B$12:$B$112,0),4)</f>
        <v>90</v>
      </c>
      <c r="J9048" s="25">
        <f t="shared" si="142"/>
        <v>1</v>
      </c>
    </row>
    <row r="9049" spans="2:10">
      <c r="B9049" s="3">
        <v>42519</v>
      </c>
      <c r="C9049" s="10" t="s">
        <v>211</v>
      </c>
      <c r="D9049" s="10" t="s">
        <v>222</v>
      </c>
      <c r="E9049" s="25">
        <v>1</v>
      </c>
      <c r="F9049" s="25">
        <v>0</v>
      </c>
      <c r="G9049" s="10" t="s">
        <v>288</v>
      </c>
      <c r="H9049" s="25">
        <f>INDEX('Appendix 1 - Team Data'!$B$12:$R$112, MATCH(C9049, 'Appendix 1 - Team Data'!$B$12:$B$112,0),4)</f>
        <v>90</v>
      </c>
      <c r="I9049" s="25">
        <f>INDEX('Appendix 1 - Team Data'!$B$12:$R$112, MATCH(D9049, 'Appendix 1 - Team Data'!$B$12:$B$112,0),4)</f>
        <v>60</v>
      </c>
      <c r="J9049" s="25">
        <f t="shared" si="142"/>
        <v>1</v>
      </c>
    </row>
    <row r="9050" spans="2:10">
      <c r="B9050" s="3">
        <v>42519</v>
      </c>
      <c r="C9050" s="10" t="s">
        <v>228</v>
      </c>
      <c r="D9050" s="10" t="s">
        <v>219</v>
      </c>
      <c r="E9050" s="25">
        <v>3</v>
      </c>
      <c r="F9050" s="25">
        <v>4</v>
      </c>
      <c r="G9050" s="10" t="s">
        <v>288</v>
      </c>
      <c r="H9050" s="25">
        <f>INDEX('Appendix 1 - Team Data'!$B$12:$R$112, MATCH(C9050, 'Appendix 1 - Team Data'!$B$12:$B$112,0),4)</f>
        <v>50</v>
      </c>
      <c r="I9050" s="25">
        <f>INDEX('Appendix 1 - Team Data'!$B$12:$R$112, MATCH(D9050, 'Appendix 1 - Team Data'!$B$12:$B$112,0),4)</f>
        <v>60</v>
      </c>
      <c r="J9050" s="25">
        <f t="shared" si="142"/>
        <v>1</v>
      </c>
    </row>
    <row r="9051" spans="2:10">
      <c r="B9051" s="3">
        <v>42519</v>
      </c>
      <c r="C9051" s="10" t="s">
        <v>225</v>
      </c>
      <c r="D9051" s="10" t="s">
        <v>235</v>
      </c>
      <c r="E9051" s="25">
        <v>1</v>
      </c>
      <c r="F9051" s="25">
        <v>0</v>
      </c>
      <c r="G9051" s="10" t="s">
        <v>288</v>
      </c>
      <c r="H9051" s="25">
        <f>INDEX('Appendix 1 - Team Data'!$B$12:$R$112, MATCH(C9051, 'Appendix 1 - Team Data'!$B$12:$B$112,0),4)</f>
        <v>60</v>
      </c>
      <c r="I9051" s="25">
        <f>INDEX('Appendix 1 - Team Data'!$B$12:$R$112, MATCH(D9051, 'Appendix 1 - Team Data'!$B$12:$B$112,0),4)</f>
        <v>40</v>
      </c>
      <c r="J9051" s="25">
        <f t="shared" si="142"/>
        <v>1</v>
      </c>
    </row>
    <row r="9052" spans="2:10">
      <c r="B9052" s="3">
        <v>42520</v>
      </c>
      <c r="C9052" s="10" t="s">
        <v>25</v>
      </c>
      <c r="D9052" s="10" t="s">
        <v>231</v>
      </c>
      <c r="E9052" s="25">
        <v>3</v>
      </c>
      <c r="F9052" s="25">
        <v>2</v>
      </c>
      <c r="G9052" s="10" t="s">
        <v>288</v>
      </c>
      <c r="H9052" s="25">
        <f>INDEX('Appendix 1 - Team Data'!$B$12:$R$112, MATCH(C9052, 'Appendix 1 - Team Data'!$B$12:$B$112,0),4)</f>
        <v>90</v>
      </c>
      <c r="I9052" s="25">
        <f>INDEX('Appendix 1 - Team Data'!$B$12:$R$112, MATCH(D9052, 'Appendix 1 - Team Data'!$B$12:$B$112,0),4)</f>
        <v>40</v>
      </c>
      <c r="J9052" s="25">
        <f t="shared" si="142"/>
        <v>1</v>
      </c>
    </row>
    <row r="9053" spans="2:10">
      <c r="B9053" s="3">
        <v>42521</v>
      </c>
      <c r="C9053" s="10" t="s">
        <v>221</v>
      </c>
      <c r="D9053" s="10" t="s">
        <v>261</v>
      </c>
      <c r="E9053" s="25">
        <v>1</v>
      </c>
      <c r="F9053" s="25">
        <v>2</v>
      </c>
      <c r="G9053" s="10" t="s">
        <v>288</v>
      </c>
      <c r="H9053" s="25">
        <f>INDEX('Appendix 1 - Team Data'!$B$12:$R$112, MATCH(C9053, 'Appendix 1 - Team Data'!$B$12:$B$112,0),4)</f>
        <v>60</v>
      </c>
      <c r="I9053" s="25">
        <f>INDEX('Appendix 1 - Team Data'!$B$12:$R$112, MATCH(D9053, 'Appendix 1 - Team Data'!$B$12:$B$112,0),4)</f>
        <v>10</v>
      </c>
      <c r="J9053" s="25">
        <f t="shared" si="142"/>
        <v>1</v>
      </c>
    </row>
    <row r="9054" spans="2:10">
      <c r="B9054" s="3">
        <v>42522</v>
      </c>
      <c r="C9054" s="10" t="s">
        <v>246</v>
      </c>
      <c r="D9054" s="10" t="s">
        <v>31</v>
      </c>
      <c r="E9054" s="25">
        <v>3</v>
      </c>
      <c r="F9054" s="25">
        <v>2</v>
      </c>
      <c r="G9054" s="10" t="s">
        <v>288</v>
      </c>
      <c r="H9054" s="25">
        <f>INDEX('Appendix 1 - Team Data'!$B$12:$R$112, MATCH(C9054, 'Appendix 1 - Team Data'!$B$12:$B$112,0),4)</f>
        <v>30</v>
      </c>
      <c r="I9054" s="25">
        <f>INDEX('Appendix 1 - Team Data'!$B$12:$R$112, MATCH(D9054, 'Appendix 1 - Team Data'!$B$12:$B$112,0),4)</f>
        <v>70</v>
      </c>
      <c r="J9054" s="25">
        <f t="shared" si="142"/>
        <v>1</v>
      </c>
    </row>
    <row r="9055" spans="2:10">
      <c r="B9055" s="3">
        <v>42522</v>
      </c>
      <c r="C9055" s="10" t="s">
        <v>50</v>
      </c>
      <c r="D9055" s="10" t="s">
        <v>212</v>
      </c>
      <c r="E9055" s="25">
        <v>1</v>
      </c>
      <c r="F9055" s="25">
        <v>2</v>
      </c>
      <c r="G9055" s="10" t="s">
        <v>288</v>
      </c>
      <c r="H9055" s="25">
        <f>INDEX('Appendix 1 - Team Data'!$B$12:$R$112, MATCH(C9055, 'Appendix 1 - Team Data'!$B$12:$B$112,0),4)</f>
        <v>80</v>
      </c>
      <c r="I9055" s="25">
        <f>INDEX('Appendix 1 - Team Data'!$B$12:$R$112, MATCH(D9055, 'Appendix 1 - Team Data'!$B$12:$B$112,0),4)</f>
        <v>80</v>
      </c>
      <c r="J9055" s="25">
        <f t="shared" si="142"/>
        <v>1</v>
      </c>
    </row>
    <row r="9056" spans="2:10">
      <c r="B9056" s="3">
        <v>42523</v>
      </c>
      <c r="C9056" s="10" t="s">
        <v>48</v>
      </c>
      <c r="D9056" s="10" t="s">
        <v>20</v>
      </c>
      <c r="E9056" s="25">
        <v>1</v>
      </c>
      <c r="F9056" s="25">
        <v>0</v>
      </c>
      <c r="G9056" s="10" t="s">
        <v>288</v>
      </c>
      <c r="H9056" s="25">
        <f>INDEX('Appendix 1 - Team Data'!$B$12:$R$112, MATCH(C9056, 'Appendix 1 - Team Data'!$B$12:$B$112,0),4)</f>
        <v>90</v>
      </c>
      <c r="I9056" s="25">
        <f>INDEX('Appendix 1 - Team Data'!$B$12:$R$112, MATCH(D9056, 'Appendix 1 - Team Data'!$B$12:$B$112,0),4)</f>
        <v>90</v>
      </c>
      <c r="J9056" s="25">
        <f t="shared" si="142"/>
        <v>1</v>
      </c>
    </row>
    <row r="9057" spans="2:10">
      <c r="B9057" s="3">
        <v>42525</v>
      </c>
      <c r="C9057" s="10" t="s">
        <v>26</v>
      </c>
      <c r="D9057" s="10" t="s">
        <v>230</v>
      </c>
      <c r="E9057" s="25">
        <v>1</v>
      </c>
      <c r="F9057" s="25">
        <v>0</v>
      </c>
      <c r="G9057" s="10" t="s">
        <v>288</v>
      </c>
      <c r="H9057" s="25">
        <f>INDEX('Appendix 1 - Team Data'!$B$12:$R$112, MATCH(C9057, 'Appendix 1 - Team Data'!$B$12:$B$112,0),4)</f>
        <v>60</v>
      </c>
      <c r="I9057" s="25">
        <f>INDEX('Appendix 1 - Team Data'!$B$12:$R$112, MATCH(D9057, 'Appendix 1 - Team Data'!$B$12:$B$112,0),4)</f>
        <v>50</v>
      </c>
      <c r="J9057" s="25">
        <f t="shared" si="142"/>
        <v>1</v>
      </c>
    </row>
    <row r="9058" spans="2:10">
      <c r="B9058" s="3">
        <v>42525</v>
      </c>
      <c r="C9058" s="10" t="s">
        <v>262</v>
      </c>
      <c r="D9058" s="10" t="s">
        <v>27</v>
      </c>
      <c r="E9058" s="25">
        <v>0</v>
      </c>
      <c r="F9058" s="25">
        <v>1</v>
      </c>
      <c r="G9058" s="10" t="s">
        <v>297</v>
      </c>
      <c r="H9058" s="25">
        <f>INDEX('Appendix 1 - Team Data'!$B$12:$R$112, MATCH(C9058, 'Appendix 1 - Team Data'!$B$12:$B$112,0),4)</f>
        <v>10</v>
      </c>
      <c r="I9058" s="25">
        <f>INDEX('Appendix 1 - Team Data'!$B$12:$R$112, MATCH(D9058, 'Appendix 1 - Team Data'!$B$12:$B$112,0),4)</f>
        <v>80</v>
      </c>
      <c r="J9058" s="25">
        <f t="shared" si="142"/>
        <v>1</v>
      </c>
    </row>
    <row r="9059" spans="2:10">
      <c r="B9059" s="3">
        <v>42526</v>
      </c>
      <c r="C9059" s="10" t="s">
        <v>45</v>
      </c>
      <c r="D9059" s="10" t="s">
        <v>246</v>
      </c>
      <c r="E9059" s="25">
        <v>3</v>
      </c>
      <c r="F9059" s="25">
        <v>2</v>
      </c>
      <c r="G9059" s="10" t="s">
        <v>288</v>
      </c>
      <c r="H9059" s="25">
        <f>INDEX('Appendix 1 - Team Data'!$B$12:$R$112, MATCH(C9059, 'Appendix 1 - Team Data'!$B$12:$B$112,0),4)</f>
        <v>90</v>
      </c>
      <c r="I9059" s="25">
        <f>INDEX('Appendix 1 - Team Data'!$B$12:$R$112, MATCH(D9059, 'Appendix 1 - Team Data'!$B$12:$B$112,0),4)</f>
        <v>30</v>
      </c>
      <c r="J9059" s="25">
        <f t="shared" si="142"/>
        <v>1</v>
      </c>
    </row>
    <row r="9060" spans="2:10">
      <c r="B9060" s="3">
        <v>42526</v>
      </c>
      <c r="C9060" s="10" t="s">
        <v>247</v>
      </c>
      <c r="D9060" s="10" t="s">
        <v>220</v>
      </c>
      <c r="E9060" s="25">
        <v>0</v>
      </c>
      <c r="F9060" s="25">
        <v>1</v>
      </c>
      <c r="G9060" s="10" t="s">
        <v>297</v>
      </c>
      <c r="H9060" s="25">
        <f>INDEX('Appendix 1 - Team Data'!$B$12:$R$112, MATCH(C9060, 'Appendix 1 - Team Data'!$B$12:$B$112,0),4)</f>
        <v>30</v>
      </c>
      <c r="I9060" s="25">
        <f>INDEX('Appendix 1 - Team Data'!$B$12:$R$112, MATCH(D9060, 'Appendix 1 - Team Data'!$B$12:$B$112,0),4)</f>
        <v>60</v>
      </c>
      <c r="J9060" s="25">
        <f t="shared" si="142"/>
        <v>1</v>
      </c>
    </row>
    <row r="9061" spans="2:10">
      <c r="B9061" s="3">
        <v>42526</v>
      </c>
      <c r="C9061" s="10" t="s">
        <v>232</v>
      </c>
      <c r="D9061" s="10" t="s">
        <v>225</v>
      </c>
      <c r="E9061" s="25">
        <v>0</v>
      </c>
      <c r="F9061" s="25">
        <v>1</v>
      </c>
      <c r="G9061" s="10" t="s">
        <v>288</v>
      </c>
      <c r="H9061" s="25">
        <f>INDEX('Appendix 1 - Team Data'!$B$12:$R$112, MATCH(C9061, 'Appendix 1 - Team Data'!$B$12:$B$112,0),4)</f>
        <v>40</v>
      </c>
      <c r="I9061" s="25">
        <f>INDEX('Appendix 1 - Team Data'!$B$12:$R$112, MATCH(D9061, 'Appendix 1 - Team Data'!$B$12:$B$112,0),4)</f>
        <v>60</v>
      </c>
      <c r="J9061" s="25">
        <f t="shared" si="142"/>
        <v>1</v>
      </c>
    </row>
    <row r="9062" spans="2:10">
      <c r="B9062" s="3">
        <v>42526</v>
      </c>
      <c r="C9062" s="10" t="s">
        <v>249</v>
      </c>
      <c r="D9062" s="10" t="s">
        <v>241</v>
      </c>
      <c r="E9062" s="25">
        <v>0</v>
      </c>
      <c r="F9062" s="25">
        <v>1</v>
      </c>
      <c r="G9062" s="10" t="s">
        <v>305</v>
      </c>
      <c r="H9062" s="25">
        <f>INDEX('Appendix 1 - Team Data'!$B$12:$R$112, MATCH(C9062, 'Appendix 1 - Team Data'!$B$12:$B$112,0),4)</f>
        <v>20</v>
      </c>
      <c r="I9062" s="25">
        <f>INDEX('Appendix 1 - Team Data'!$B$12:$R$112, MATCH(D9062, 'Appendix 1 - Team Data'!$B$12:$B$112,0),4)</f>
        <v>30</v>
      </c>
      <c r="J9062" s="25">
        <f t="shared" si="142"/>
        <v>1</v>
      </c>
    </row>
    <row r="9063" spans="2:10">
      <c r="B9063" s="3">
        <v>42527</v>
      </c>
      <c r="C9063" s="10" t="s">
        <v>30</v>
      </c>
      <c r="D9063" s="10" t="s">
        <v>213</v>
      </c>
      <c r="E9063" s="25">
        <v>2</v>
      </c>
      <c r="F9063" s="25">
        <v>1</v>
      </c>
      <c r="G9063" s="10" t="s">
        <v>297</v>
      </c>
      <c r="H9063" s="25">
        <f>INDEX('Appendix 1 - Team Data'!$B$12:$R$112, MATCH(C9063, 'Appendix 1 - Team Data'!$B$12:$B$112,0),4)</f>
        <v>90</v>
      </c>
      <c r="I9063" s="25">
        <f>INDEX('Appendix 1 - Team Data'!$B$12:$R$112, MATCH(D9063, 'Appendix 1 - Team Data'!$B$12:$B$112,0),4)</f>
        <v>80</v>
      </c>
      <c r="J9063" s="25">
        <f t="shared" si="142"/>
        <v>1</v>
      </c>
    </row>
    <row r="9064" spans="2:10">
      <c r="B9064" s="3">
        <v>42527</v>
      </c>
      <c r="C9064" s="10" t="s">
        <v>46</v>
      </c>
      <c r="D9064" s="10" t="s">
        <v>227</v>
      </c>
      <c r="E9064" s="25">
        <v>2</v>
      </c>
      <c r="F9064" s="25">
        <v>1</v>
      </c>
      <c r="G9064" s="10" t="s">
        <v>297</v>
      </c>
      <c r="H9064" s="25">
        <f>INDEX('Appendix 1 - Team Data'!$B$12:$R$112, MATCH(C9064, 'Appendix 1 - Team Data'!$B$12:$B$112,0),4)</f>
        <v>50</v>
      </c>
      <c r="I9064" s="25">
        <f>INDEX('Appendix 1 - Team Data'!$B$12:$R$112, MATCH(D9064, 'Appendix 1 - Team Data'!$B$12:$B$112,0),4)</f>
        <v>50</v>
      </c>
      <c r="J9064" s="25">
        <f t="shared" si="142"/>
        <v>1</v>
      </c>
    </row>
    <row r="9065" spans="2:10">
      <c r="B9065" s="3">
        <v>42528</v>
      </c>
      <c r="C9065" s="10" t="s">
        <v>26</v>
      </c>
      <c r="D9065" s="10" t="s">
        <v>230</v>
      </c>
      <c r="E9065" s="25">
        <v>1</v>
      </c>
      <c r="F9065" s="25">
        <v>2</v>
      </c>
      <c r="G9065" s="10" t="s">
        <v>288</v>
      </c>
      <c r="H9065" s="25">
        <f>INDEX('Appendix 1 - Team Data'!$B$12:$R$112, MATCH(C9065, 'Appendix 1 - Team Data'!$B$12:$B$112,0),4)</f>
        <v>60</v>
      </c>
      <c r="I9065" s="25">
        <f>INDEX('Appendix 1 - Team Data'!$B$12:$R$112, MATCH(D9065, 'Appendix 1 - Team Data'!$B$12:$B$112,0),4)</f>
        <v>50</v>
      </c>
      <c r="J9065" s="25">
        <f t="shared" si="142"/>
        <v>1</v>
      </c>
    </row>
    <row r="9066" spans="2:10">
      <c r="B9066" s="3">
        <v>42528</v>
      </c>
      <c r="C9066" s="10" t="s">
        <v>255</v>
      </c>
      <c r="D9066" s="10" t="s">
        <v>240</v>
      </c>
      <c r="E9066" s="25">
        <v>2</v>
      </c>
      <c r="F9066" s="25">
        <v>1</v>
      </c>
      <c r="G9066" s="10" t="s">
        <v>288</v>
      </c>
      <c r="H9066" s="25">
        <f>INDEX('Appendix 1 - Team Data'!$B$12:$R$112, MATCH(C9066, 'Appendix 1 - Team Data'!$B$12:$B$112,0),4)</f>
        <v>20</v>
      </c>
      <c r="I9066" s="25">
        <f>INDEX('Appendix 1 - Team Data'!$B$12:$R$112, MATCH(D9066, 'Appendix 1 - Team Data'!$B$12:$B$112,0),4)</f>
        <v>30</v>
      </c>
      <c r="J9066" s="25">
        <f t="shared" si="142"/>
        <v>1</v>
      </c>
    </row>
    <row r="9067" spans="2:10">
      <c r="B9067" s="3">
        <v>42528</v>
      </c>
      <c r="C9067" s="10" t="s">
        <v>52</v>
      </c>
      <c r="D9067" s="10" t="s">
        <v>215</v>
      </c>
      <c r="E9067" s="25">
        <v>2</v>
      </c>
      <c r="F9067" s="25">
        <v>1</v>
      </c>
      <c r="G9067" s="10" t="s">
        <v>297</v>
      </c>
      <c r="H9067" s="25">
        <f>INDEX('Appendix 1 - Team Data'!$B$12:$R$112, MATCH(C9067, 'Appendix 1 - Team Data'!$B$12:$B$112,0),4)</f>
        <v>90</v>
      </c>
      <c r="I9067" s="25">
        <f>INDEX('Appendix 1 - Team Data'!$B$12:$R$112, MATCH(D9067, 'Appendix 1 - Team Data'!$B$12:$B$112,0),4)</f>
        <v>70</v>
      </c>
      <c r="J9067" s="25">
        <f t="shared" si="142"/>
        <v>1</v>
      </c>
    </row>
    <row r="9068" spans="2:10">
      <c r="B9068" s="3">
        <v>42528</v>
      </c>
      <c r="C9068" s="10" t="s">
        <v>21</v>
      </c>
      <c r="D9068" s="10" t="s">
        <v>263</v>
      </c>
      <c r="E9068" s="25">
        <v>0</v>
      </c>
      <c r="F9068" s="25">
        <v>1</v>
      </c>
      <c r="G9068" s="10" t="s">
        <v>288</v>
      </c>
      <c r="H9068" s="25">
        <f>INDEX('Appendix 1 - Team Data'!$B$12:$R$112, MATCH(C9068, 'Appendix 1 - Team Data'!$B$12:$B$112,0),4)</f>
        <v>90</v>
      </c>
      <c r="I9068" s="25">
        <f>INDEX('Appendix 1 - Team Data'!$B$12:$R$112, MATCH(D9068, 'Appendix 1 - Team Data'!$B$12:$B$112,0),4)</f>
        <v>10</v>
      </c>
      <c r="J9068" s="25">
        <f t="shared" si="142"/>
        <v>1</v>
      </c>
    </row>
    <row r="9069" spans="2:10">
      <c r="B9069" s="3">
        <v>42530</v>
      </c>
      <c r="C9069" s="10" t="s">
        <v>18</v>
      </c>
      <c r="D9069" s="10" t="s">
        <v>220</v>
      </c>
      <c r="E9069" s="25">
        <v>0</v>
      </c>
      <c r="F9069" s="25">
        <v>1</v>
      </c>
      <c r="G9069" s="10" t="s">
        <v>297</v>
      </c>
      <c r="H9069" s="25">
        <f>INDEX('Appendix 1 - Team Data'!$B$12:$R$112, MATCH(C9069, 'Appendix 1 - Team Data'!$B$12:$B$112,0),4)</f>
        <v>80</v>
      </c>
      <c r="I9069" s="25">
        <f>INDEX('Appendix 1 - Team Data'!$B$12:$R$112, MATCH(D9069, 'Appendix 1 - Team Data'!$B$12:$B$112,0),4)</f>
        <v>60</v>
      </c>
      <c r="J9069" s="25">
        <f t="shared" si="142"/>
        <v>1</v>
      </c>
    </row>
    <row r="9070" spans="2:10">
      <c r="B9070" s="3">
        <v>42531</v>
      </c>
      <c r="C9070" s="10" t="s">
        <v>213</v>
      </c>
      <c r="D9070" s="10" t="s">
        <v>227</v>
      </c>
      <c r="E9070" s="25">
        <v>2</v>
      </c>
      <c r="F9070" s="25">
        <v>1</v>
      </c>
      <c r="G9070" s="10" t="s">
        <v>297</v>
      </c>
      <c r="H9070" s="25">
        <f>INDEX('Appendix 1 - Team Data'!$B$12:$R$112, MATCH(C9070, 'Appendix 1 - Team Data'!$B$12:$B$112,0),4)</f>
        <v>80</v>
      </c>
      <c r="I9070" s="25">
        <f>INDEX('Appendix 1 - Team Data'!$B$12:$R$112, MATCH(D9070, 'Appendix 1 - Team Data'!$B$12:$B$112,0),4)</f>
        <v>50</v>
      </c>
      <c r="J9070" s="25">
        <f t="shared" si="142"/>
        <v>1</v>
      </c>
    </row>
    <row r="9071" spans="2:10">
      <c r="B9071" s="3">
        <v>42531</v>
      </c>
      <c r="C9071" s="10" t="s">
        <v>25</v>
      </c>
      <c r="D9071" s="10" t="s">
        <v>228</v>
      </c>
      <c r="E9071" s="25">
        <v>2</v>
      </c>
      <c r="F9071" s="25">
        <v>1</v>
      </c>
      <c r="G9071" s="10" t="s">
        <v>300</v>
      </c>
      <c r="H9071" s="25">
        <f>INDEX('Appendix 1 - Team Data'!$B$12:$R$112, MATCH(C9071, 'Appendix 1 - Team Data'!$B$12:$B$112,0),4)</f>
        <v>90</v>
      </c>
      <c r="I9071" s="25">
        <f>INDEX('Appendix 1 - Team Data'!$B$12:$R$112, MATCH(D9071, 'Appendix 1 - Team Data'!$B$12:$B$112,0),4)</f>
        <v>50</v>
      </c>
      <c r="J9071" s="25">
        <f t="shared" si="142"/>
        <v>1</v>
      </c>
    </row>
    <row r="9072" spans="2:10">
      <c r="B9072" s="3">
        <v>42532</v>
      </c>
      <c r="C9072" s="10" t="s">
        <v>239</v>
      </c>
      <c r="D9072" s="10" t="s">
        <v>36</v>
      </c>
      <c r="E9072" s="25">
        <v>0</v>
      </c>
      <c r="F9072" s="25">
        <v>1</v>
      </c>
      <c r="G9072" s="10" t="s">
        <v>300</v>
      </c>
      <c r="H9072" s="25">
        <f>INDEX('Appendix 1 - Team Data'!$B$12:$R$112, MATCH(C9072, 'Appendix 1 - Team Data'!$B$12:$B$112,0),4)</f>
        <v>40</v>
      </c>
      <c r="I9072" s="25">
        <f>INDEX('Appendix 1 - Team Data'!$B$12:$R$112, MATCH(D9072, 'Appendix 1 - Team Data'!$B$12:$B$112,0),4)</f>
        <v>80</v>
      </c>
      <c r="J9072" s="25">
        <f t="shared" si="142"/>
        <v>1</v>
      </c>
    </row>
    <row r="9073" spans="2:10">
      <c r="B9073" s="3">
        <v>42532</v>
      </c>
      <c r="C9073" s="10" t="s">
        <v>52</v>
      </c>
      <c r="D9073" s="10" t="s">
        <v>37</v>
      </c>
      <c r="E9073" s="25">
        <v>2</v>
      </c>
      <c r="F9073" s="25">
        <v>3</v>
      </c>
      <c r="G9073" s="10" t="s">
        <v>297</v>
      </c>
      <c r="H9073" s="25">
        <f>INDEX('Appendix 1 - Team Data'!$B$12:$R$112, MATCH(C9073, 'Appendix 1 - Team Data'!$B$12:$B$112,0),4)</f>
        <v>90</v>
      </c>
      <c r="I9073" s="25">
        <f>INDEX('Appendix 1 - Team Data'!$B$12:$R$112, MATCH(D9073, 'Appendix 1 - Team Data'!$B$12:$B$112,0),4)</f>
        <v>60</v>
      </c>
      <c r="J9073" s="25">
        <f t="shared" si="142"/>
        <v>1</v>
      </c>
    </row>
    <row r="9074" spans="2:10">
      <c r="B9074" s="3">
        <v>42532</v>
      </c>
      <c r="C9074" s="10" t="s">
        <v>214</v>
      </c>
      <c r="D9074" s="10" t="s">
        <v>216</v>
      </c>
      <c r="E9074" s="25">
        <v>2</v>
      </c>
      <c r="F9074" s="25">
        <v>1</v>
      </c>
      <c r="G9074" s="10" t="s">
        <v>300</v>
      </c>
      <c r="H9074" s="25">
        <f>INDEX('Appendix 1 - Team Data'!$B$12:$R$112, MATCH(C9074, 'Appendix 1 - Team Data'!$B$12:$B$112,0),4)</f>
        <v>70</v>
      </c>
      <c r="I9074" s="25">
        <f>INDEX('Appendix 1 - Team Data'!$B$12:$R$112, MATCH(D9074, 'Appendix 1 - Team Data'!$B$12:$B$112,0),4)</f>
        <v>70</v>
      </c>
      <c r="J9074" s="25">
        <f t="shared" si="142"/>
        <v>1</v>
      </c>
    </row>
    <row r="9075" spans="2:10">
      <c r="B9075" s="3">
        <v>42533</v>
      </c>
      <c r="C9075" s="10" t="s">
        <v>35</v>
      </c>
      <c r="D9075" s="10" t="s">
        <v>27</v>
      </c>
      <c r="E9075" s="25">
        <v>0</v>
      </c>
      <c r="F9075" s="25">
        <v>1</v>
      </c>
      <c r="G9075" s="10" t="s">
        <v>297</v>
      </c>
      <c r="H9075" s="25">
        <f>INDEX('Appendix 1 - Team Data'!$B$12:$R$112, MATCH(C9075, 'Appendix 1 - Team Data'!$B$12:$B$112,0),4)</f>
        <v>90</v>
      </c>
      <c r="I9075" s="25">
        <f>INDEX('Appendix 1 - Team Data'!$B$12:$R$112, MATCH(D9075, 'Appendix 1 - Team Data'!$B$12:$B$112,0),4)</f>
        <v>80</v>
      </c>
      <c r="J9075" s="25">
        <f t="shared" si="142"/>
        <v>1</v>
      </c>
    </row>
    <row r="9076" spans="2:10">
      <c r="B9076" s="3">
        <v>42533</v>
      </c>
      <c r="C9076" s="10" t="s">
        <v>50</v>
      </c>
      <c r="D9076" s="10" t="s">
        <v>229</v>
      </c>
      <c r="E9076" s="25">
        <v>1</v>
      </c>
      <c r="F9076" s="25">
        <v>0</v>
      </c>
      <c r="G9076" s="10" t="s">
        <v>300</v>
      </c>
      <c r="H9076" s="25">
        <f>INDEX('Appendix 1 - Team Data'!$B$12:$R$112, MATCH(C9076, 'Appendix 1 - Team Data'!$B$12:$B$112,0),4)</f>
        <v>80</v>
      </c>
      <c r="I9076" s="25">
        <f>INDEX('Appendix 1 - Team Data'!$B$12:$R$112, MATCH(D9076, 'Appendix 1 - Team Data'!$B$12:$B$112,0),4)</f>
        <v>50</v>
      </c>
      <c r="J9076" s="25">
        <f t="shared" si="142"/>
        <v>1</v>
      </c>
    </row>
    <row r="9077" spans="2:10">
      <c r="B9077" s="3">
        <v>42533</v>
      </c>
      <c r="C9077" s="10" t="s">
        <v>225</v>
      </c>
      <c r="D9077" s="10" t="s">
        <v>32</v>
      </c>
      <c r="E9077" s="25">
        <v>0</v>
      </c>
      <c r="F9077" s="25">
        <v>1</v>
      </c>
      <c r="G9077" s="10" t="s">
        <v>300</v>
      </c>
      <c r="H9077" s="25">
        <f>INDEX('Appendix 1 - Team Data'!$B$12:$R$112, MATCH(C9077, 'Appendix 1 - Team Data'!$B$12:$B$112,0),4)</f>
        <v>60</v>
      </c>
      <c r="I9077" s="25">
        <f>INDEX('Appendix 1 - Team Data'!$B$12:$R$112, MATCH(D9077, 'Appendix 1 - Team Data'!$B$12:$B$112,0),4)</f>
        <v>80</v>
      </c>
      <c r="J9077" s="25">
        <f t="shared" si="142"/>
        <v>1</v>
      </c>
    </row>
    <row r="9078" spans="2:10">
      <c r="B9078" s="3">
        <v>42536</v>
      </c>
      <c r="C9078" s="10" t="s">
        <v>15</v>
      </c>
      <c r="D9078" s="10" t="s">
        <v>216</v>
      </c>
      <c r="E9078" s="25">
        <v>1</v>
      </c>
      <c r="F9078" s="25">
        <v>2</v>
      </c>
      <c r="G9078" s="10" t="s">
        <v>300</v>
      </c>
      <c r="H9078" s="25">
        <f>INDEX('Appendix 1 - Team Data'!$B$12:$R$112, MATCH(C9078, 'Appendix 1 - Team Data'!$B$12:$B$112,0),4)</f>
        <v>50</v>
      </c>
      <c r="I9078" s="25">
        <f>INDEX('Appendix 1 - Team Data'!$B$12:$R$112, MATCH(D9078, 'Appendix 1 - Team Data'!$B$12:$B$112,0),4)</f>
        <v>70</v>
      </c>
      <c r="J9078" s="25">
        <f t="shared" si="142"/>
        <v>1</v>
      </c>
    </row>
    <row r="9079" spans="2:10">
      <c r="B9079" s="3">
        <v>42537</v>
      </c>
      <c r="C9079" s="10" t="s">
        <v>48</v>
      </c>
      <c r="D9079" s="10" t="s">
        <v>214</v>
      </c>
      <c r="E9079" s="25">
        <v>2</v>
      </c>
      <c r="F9079" s="25">
        <v>1</v>
      </c>
      <c r="G9079" s="10" t="s">
        <v>300</v>
      </c>
      <c r="H9079" s="25">
        <f>INDEX('Appendix 1 - Team Data'!$B$12:$R$112, MATCH(C9079, 'Appendix 1 - Team Data'!$B$12:$B$112,0),4)</f>
        <v>90</v>
      </c>
      <c r="I9079" s="25">
        <f>INDEX('Appendix 1 - Team Data'!$B$12:$R$112, MATCH(D9079, 'Appendix 1 - Team Data'!$B$12:$B$112,0),4)</f>
        <v>70</v>
      </c>
      <c r="J9079" s="25">
        <f t="shared" si="142"/>
        <v>1</v>
      </c>
    </row>
    <row r="9080" spans="2:10">
      <c r="B9080" s="3">
        <v>42538</v>
      </c>
      <c r="C9080" s="10" t="s">
        <v>211</v>
      </c>
      <c r="D9080" s="10" t="s">
        <v>42</v>
      </c>
      <c r="E9080" s="25">
        <v>1</v>
      </c>
      <c r="F9080" s="25">
        <v>0</v>
      </c>
      <c r="G9080" s="10" t="s">
        <v>300</v>
      </c>
      <c r="H9080" s="25">
        <f>INDEX('Appendix 1 - Team Data'!$B$12:$R$112, MATCH(C9080, 'Appendix 1 - Team Data'!$B$12:$B$112,0),4)</f>
        <v>90</v>
      </c>
      <c r="I9080" s="25">
        <f>INDEX('Appendix 1 - Team Data'!$B$12:$R$112, MATCH(D9080, 'Appendix 1 - Team Data'!$B$12:$B$112,0),4)</f>
        <v>80</v>
      </c>
      <c r="J9080" s="25">
        <f t="shared" si="142"/>
        <v>1</v>
      </c>
    </row>
    <row r="9081" spans="2:10">
      <c r="B9081" s="3">
        <v>42540</v>
      </c>
      <c r="C9081" s="10" t="s">
        <v>228</v>
      </c>
      <c r="D9081" s="10" t="s">
        <v>239</v>
      </c>
      <c r="E9081" s="25">
        <v>0</v>
      </c>
      <c r="F9081" s="25">
        <v>1</v>
      </c>
      <c r="G9081" s="10" t="s">
        <v>300</v>
      </c>
      <c r="H9081" s="25">
        <f>INDEX('Appendix 1 - Team Data'!$B$12:$R$112, MATCH(C9081, 'Appendix 1 - Team Data'!$B$12:$B$112,0),4)</f>
        <v>50</v>
      </c>
      <c r="I9081" s="25">
        <f>INDEX('Appendix 1 - Team Data'!$B$12:$R$112, MATCH(D9081, 'Appendix 1 - Team Data'!$B$12:$B$112,0),4)</f>
        <v>40</v>
      </c>
      <c r="J9081" s="25">
        <f t="shared" si="142"/>
        <v>1</v>
      </c>
    </row>
    <row r="9082" spans="2:10">
      <c r="B9082" s="3">
        <v>42542</v>
      </c>
      <c r="C9082" s="10" t="s">
        <v>32</v>
      </c>
      <c r="D9082" s="10" t="s">
        <v>21</v>
      </c>
      <c r="E9082" s="25">
        <v>2</v>
      </c>
      <c r="F9082" s="25">
        <v>1</v>
      </c>
      <c r="G9082" s="10" t="s">
        <v>300</v>
      </c>
      <c r="H9082" s="25">
        <f>INDEX('Appendix 1 - Team Data'!$B$12:$R$112, MATCH(C9082, 'Appendix 1 - Team Data'!$B$12:$B$112,0),4)</f>
        <v>80</v>
      </c>
      <c r="I9082" s="25">
        <f>INDEX('Appendix 1 - Team Data'!$B$12:$R$112, MATCH(D9082, 'Appendix 1 - Team Data'!$B$12:$B$112,0),4)</f>
        <v>90</v>
      </c>
      <c r="J9082" s="25">
        <f t="shared" si="142"/>
        <v>1</v>
      </c>
    </row>
    <row r="9083" spans="2:10">
      <c r="B9083" s="3">
        <v>42542</v>
      </c>
      <c r="C9083" s="10" t="s">
        <v>229</v>
      </c>
      <c r="D9083" s="10" t="s">
        <v>40</v>
      </c>
      <c r="E9083" s="25">
        <v>0</v>
      </c>
      <c r="F9083" s="25">
        <v>1</v>
      </c>
      <c r="G9083" s="10" t="s">
        <v>300</v>
      </c>
      <c r="H9083" s="25">
        <f>INDEX('Appendix 1 - Team Data'!$B$12:$R$112, MATCH(C9083, 'Appendix 1 - Team Data'!$B$12:$B$112,0),4)</f>
        <v>50</v>
      </c>
      <c r="I9083" s="25">
        <f>INDEX('Appendix 1 - Team Data'!$B$12:$R$112, MATCH(D9083, 'Appendix 1 - Team Data'!$B$12:$B$112,0),4)</f>
        <v>90</v>
      </c>
      <c r="J9083" s="25">
        <f t="shared" si="142"/>
        <v>1</v>
      </c>
    </row>
    <row r="9084" spans="2:10">
      <c r="B9084" s="3">
        <v>42542</v>
      </c>
      <c r="C9084" s="10" t="s">
        <v>219</v>
      </c>
      <c r="D9084" s="10" t="s">
        <v>50</v>
      </c>
      <c r="E9084" s="25">
        <v>0</v>
      </c>
      <c r="F9084" s="25">
        <v>1</v>
      </c>
      <c r="G9084" s="10" t="s">
        <v>300</v>
      </c>
      <c r="H9084" s="25">
        <f>INDEX('Appendix 1 - Team Data'!$B$12:$R$112, MATCH(C9084, 'Appendix 1 - Team Data'!$B$12:$B$112,0),4)</f>
        <v>60</v>
      </c>
      <c r="I9084" s="25">
        <f>INDEX('Appendix 1 - Team Data'!$B$12:$R$112, MATCH(D9084, 'Appendix 1 - Team Data'!$B$12:$B$112,0),4)</f>
        <v>80</v>
      </c>
      <c r="J9084" s="25">
        <f t="shared" si="142"/>
        <v>1</v>
      </c>
    </row>
    <row r="9085" spans="2:10">
      <c r="B9085" s="3">
        <v>42543</v>
      </c>
      <c r="C9085" s="10" t="s">
        <v>31</v>
      </c>
      <c r="D9085" s="10" t="s">
        <v>226</v>
      </c>
      <c r="E9085" s="25">
        <v>2</v>
      </c>
      <c r="F9085" s="25">
        <v>1</v>
      </c>
      <c r="G9085" s="10" t="s">
        <v>300</v>
      </c>
      <c r="H9085" s="25">
        <f>INDEX('Appendix 1 - Team Data'!$B$12:$R$112, MATCH(C9085, 'Appendix 1 - Team Data'!$B$12:$B$112,0),4)</f>
        <v>70</v>
      </c>
      <c r="I9085" s="25">
        <f>INDEX('Appendix 1 - Team Data'!$B$12:$R$112, MATCH(D9085, 'Appendix 1 - Team Data'!$B$12:$B$112,0),4)</f>
        <v>60</v>
      </c>
      <c r="J9085" s="25">
        <f t="shared" si="142"/>
        <v>1</v>
      </c>
    </row>
    <row r="9086" spans="2:10">
      <c r="B9086" s="3">
        <v>42543</v>
      </c>
      <c r="C9086" s="10" t="s">
        <v>211</v>
      </c>
      <c r="D9086" s="10" t="s">
        <v>221</v>
      </c>
      <c r="E9086" s="25">
        <v>0</v>
      </c>
      <c r="F9086" s="25">
        <v>1</v>
      </c>
      <c r="G9086" s="10" t="s">
        <v>300</v>
      </c>
      <c r="H9086" s="25">
        <f>INDEX('Appendix 1 - Team Data'!$B$12:$R$112, MATCH(C9086, 'Appendix 1 - Team Data'!$B$12:$B$112,0),4)</f>
        <v>90</v>
      </c>
      <c r="I9086" s="25">
        <f>INDEX('Appendix 1 - Team Data'!$B$12:$R$112, MATCH(D9086, 'Appendix 1 - Team Data'!$B$12:$B$112,0),4)</f>
        <v>60</v>
      </c>
      <c r="J9086" s="25">
        <f t="shared" si="142"/>
        <v>1</v>
      </c>
    </row>
    <row r="9087" spans="2:10">
      <c r="B9087" s="3">
        <v>42543</v>
      </c>
      <c r="C9087" s="10" t="s">
        <v>42</v>
      </c>
      <c r="D9087" s="10" t="s">
        <v>45</v>
      </c>
      <c r="E9087" s="25">
        <v>0</v>
      </c>
      <c r="F9087" s="25">
        <v>1</v>
      </c>
      <c r="G9087" s="10" t="s">
        <v>300</v>
      </c>
      <c r="H9087" s="25">
        <f>INDEX('Appendix 1 - Team Data'!$B$12:$R$112, MATCH(C9087, 'Appendix 1 - Team Data'!$B$12:$B$112,0),4)</f>
        <v>80</v>
      </c>
      <c r="I9087" s="25">
        <f>INDEX('Appendix 1 - Team Data'!$B$12:$R$112, MATCH(D9087, 'Appendix 1 - Team Data'!$B$12:$B$112,0),4)</f>
        <v>90</v>
      </c>
      <c r="J9087" s="25">
        <f t="shared" si="142"/>
        <v>1</v>
      </c>
    </row>
    <row r="9088" spans="2:10">
      <c r="B9088" s="3">
        <v>42546</v>
      </c>
      <c r="C9088" s="10" t="s">
        <v>32</v>
      </c>
      <c r="D9088" s="10" t="s">
        <v>20</v>
      </c>
      <c r="E9088" s="25">
        <v>0</v>
      </c>
      <c r="F9088" s="25">
        <v>1</v>
      </c>
      <c r="G9088" s="10" t="s">
        <v>300</v>
      </c>
      <c r="H9088" s="25">
        <f>INDEX('Appendix 1 - Team Data'!$B$12:$R$112, MATCH(C9088, 'Appendix 1 - Team Data'!$B$12:$B$112,0),4)</f>
        <v>80</v>
      </c>
      <c r="I9088" s="25">
        <f>INDEX('Appendix 1 - Team Data'!$B$12:$R$112, MATCH(D9088, 'Appendix 1 - Team Data'!$B$12:$B$112,0),4)</f>
        <v>90</v>
      </c>
      <c r="J9088" s="25">
        <f t="shared" si="142"/>
        <v>1</v>
      </c>
    </row>
    <row r="9089" spans="2:10">
      <c r="B9089" s="3">
        <v>42546</v>
      </c>
      <c r="C9089" s="10" t="s">
        <v>214</v>
      </c>
      <c r="D9089" s="10" t="s">
        <v>229</v>
      </c>
      <c r="E9089" s="25">
        <v>1</v>
      </c>
      <c r="F9089" s="25">
        <v>0</v>
      </c>
      <c r="G9089" s="10" t="s">
        <v>300</v>
      </c>
      <c r="H9089" s="25">
        <f>INDEX('Appendix 1 - Team Data'!$B$12:$R$112, MATCH(C9089, 'Appendix 1 - Team Data'!$B$12:$B$112,0),4)</f>
        <v>70</v>
      </c>
      <c r="I9089" s="25">
        <f>INDEX('Appendix 1 - Team Data'!$B$12:$R$112, MATCH(D9089, 'Appendix 1 - Team Data'!$B$12:$B$112,0),4)</f>
        <v>50</v>
      </c>
      <c r="J9089" s="25">
        <f t="shared" si="142"/>
        <v>1</v>
      </c>
    </row>
    <row r="9090" spans="2:10">
      <c r="B9090" s="3">
        <v>42547</v>
      </c>
      <c r="C9090" s="10" t="s">
        <v>25</v>
      </c>
      <c r="D9090" s="10" t="s">
        <v>221</v>
      </c>
      <c r="E9090" s="25">
        <v>2</v>
      </c>
      <c r="F9090" s="25">
        <v>1</v>
      </c>
      <c r="G9090" s="10" t="s">
        <v>300</v>
      </c>
      <c r="H9090" s="25">
        <f>INDEX('Appendix 1 - Team Data'!$B$12:$R$112, MATCH(C9090, 'Appendix 1 - Team Data'!$B$12:$B$112,0),4)</f>
        <v>90</v>
      </c>
      <c r="I9090" s="25">
        <f>INDEX('Appendix 1 - Team Data'!$B$12:$R$112, MATCH(D9090, 'Appendix 1 - Team Data'!$B$12:$B$112,0),4)</f>
        <v>60</v>
      </c>
      <c r="J9090" s="25">
        <f t="shared" si="142"/>
        <v>1</v>
      </c>
    </row>
    <row r="9091" spans="2:10">
      <c r="B9091" s="3">
        <v>42548</v>
      </c>
      <c r="C9091" s="10" t="s">
        <v>48</v>
      </c>
      <c r="D9091" s="10" t="s">
        <v>31</v>
      </c>
      <c r="E9091" s="25">
        <v>1</v>
      </c>
      <c r="F9091" s="25">
        <v>2</v>
      </c>
      <c r="G9091" s="10" t="s">
        <v>300</v>
      </c>
      <c r="H9091" s="25">
        <f>INDEX('Appendix 1 - Team Data'!$B$12:$R$112, MATCH(C9091, 'Appendix 1 - Team Data'!$B$12:$B$112,0),4)</f>
        <v>90</v>
      </c>
      <c r="I9091" s="25">
        <f>INDEX('Appendix 1 - Team Data'!$B$12:$R$112, MATCH(D9091, 'Appendix 1 - Team Data'!$B$12:$B$112,0),4)</f>
        <v>70</v>
      </c>
      <c r="J9091" s="25">
        <f t="shared" si="142"/>
        <v>1</v>
      </c>
    </row>
    <row r="9092" spans="2:10">
      <c r="B9092" s="3">
        <v>42561</v>
      </c>
      <c r="C9092" s="10" t="s">
        <v>20</v>
      </c>
      <c r="D9092" s="10" t="s">
        <v>25</v>
      </c>
      <c r="E9092" s="25">
        <v>1</v>
      </c>
      <c r="F9092" s="25">
        <v>0</v>
      </c>
      <c r="G9092" s="10" t="s">
        <v>300</v>
      </c>
      <c r="H9092" s="25">
        <f>INDEX('Appendix 1 - Team Data'!$B$12:$R$112, MATCH(C9092, 'Appendix 1 - Team Data'!$B$12:$B$112,0),4)</f>
        <v>90</v>
      </c>
      <c r="I9092" s="25">
        <f>INDEX('Appendix 1 - Team Data'!$B$12:$R$112, MATCH(D9092, 'Appendix 1 - Team Data'!$B$12:$B$112,0),4)</f>
        <v>90</v>
      </c>
      <c r="J9092" s="25">
        <f t="shared" si="142"/>
        <v>1</v>
      </c>
    </row>
    <row r="9093" spans="2:10">
      <c r="B9093" s="3">
        <v>42575</v>
      </c>
      <c r="C9093" s="10" t="s">
        <v>240</v>
      </c>
      <c r="D9093" s="10" t="s">
        <v>245</v>
      </c>
      <c r="E9093" s="25">
        <v>2</v>
      </c>
      <c r="F9093" s="25">
        <v>1</v>
      </c>
      <c r="G9093" s="10" t="s">
        <v>288</v>
      </c>
      <c r="H9093" s="25">
        <f>INDEX('Appendix 1 - Team Data'!$B$12:$R$112, MATCH(C9093, 'Appendix 1 - Team Data'!$B$12:$B$112,0),4)</f>
        <v>30</v>
      </c>
      <c r="I9093" s="25">
        <f>INDEX('Appendix 1 - Team Data'!$B$12:$R$112, MATCH(D9093, 'Appendix 1 - Team Data'!$B$12:$B$112,0),4)</f>
        <v>30</v>
      </c>
      <c r="J9093" s="25">
        <f t="shared" si="142"/>
        <v>1</v>
      </c>
    </row>
    <row r="9094" spans="2:10">
      <c r="B9094" s="3">
        <v>42590</v>
      </c>
      <c r="C9094" s="10" t="s">
        <v>270</v>
      </c>
      <c r="D9094" s="10" t="s">
        <v>245</v>
      </c>
      <c r="E9094" s="25">
        <v>2</v>
      </c>
      <c r="F9094" s="25">
        <v>1</v>
      </c>
      <c r="G9094" s="10" t="s">
        <v>288</v>
      </c>
      <c r="H9094" s="25">
        <f>INDEX('Appendix 1 - Team Data'!$B$12:$R$112, MATCH(C9094, 'Appendix 1 - Team Data'!$B$12:$B$112,0),4)</f>
        <v>0</v>
      </c>
      <c r="I9094" s="25">
        <f>INDEX('Appendix 1 - Team Data'!$B$12:$R$112, MATCH(D9094, 'Appendix 1 - Team Data'!$B$12:$B$112,0),4)</f>
        <v>30</v>
      </c>
      <c r="J9094" s="25">
        <f t="shared" si="142"/>
        <v>1</v>
      </c>
    </row>
    <row r="9095" spans="2:10">
      <c r="B9095" s="3">
        <v>42600</v>
      </c>
      <c r="C9095" s="10" t="s">
        <v>268</v>
      </c>
      <c r="D9095" s="10" t="s">
        <v>270</v>
      </c>
      <c r="E9095" s="25">
        <v>2</v>
      </c>
      <c r="F9095" s="25">
        <v>3</v>
      </c>
      <c r="G9095" s="10" t="s">
        <v>288</v>
      </c>
      <c r="H9095" s="25">
        <f>INDEX('Appendix 1 - Team Data'!$B$12:$R$112, MATCH(C9095, 'Appendix 1 - Team Data'!$B$12:$B$112,0),4)</f>
        <v>10</v>
      </c>
      <c r="I9095" s="25">
        <f>INDEX('Appendix 1 - Team Data'!$B$12:$R$112, MATCH(D9095, 'Appendix 1 - Team Data'!$B$12:$B$112,0),4)</f>
        <v>0</v>
      </c>
      <c r="J9095" s="25">
        <f t="shared" si="142"/>
        <v>1</v>
      </c>
    </row>
    <row r="9096" spans="2:10">
      <c r="B9096" s="3">
        <v>42606</v>
      </c>
      <c r="C9096" s="10" t="s">
        <v>240</v>
      </c>
      <c r="D9096" s="10" t="s">
        <v>238</v>
      </c>
      <c r="E9096" s="25">
        <v>1</v>
      </c>
      <c r="F9096" s="25">
        <v>0</v>
      </c>
      <c r="G9096" s="10" t="s">
        <v>288</v>
      </c>
      <c r="H9096" s="25">
        <f>INDEX('Appendix 1 - Team Data'!$B$12:$R$112, MATCH(C9096, 'Appendix 1 - Team Data'!$B$12:$B$112,0),4)</f>
        <v>30</v>
      </c>
      <c r="I9096" s="25">
        <f>INDEX('Appendix 1 - Team Data'!$B$12:$R$112, MATCH(D9096, 'Appendix 1 - Team Data'!$B$12:$B$112,0),4)</f>
        <v>40</v>
      </c>
      <c r="J9096" s="25">
        <f t="shared" si="142"/>
        <v>1</v>
      </c>
    </row>
    <row r="9097" spans="2:10">
      <c r="B9097" s="3">
        <v>42613</v>
      </c>
      <c r="C9097" s="10" t="s">
        <v>246</v>
      </c>
      <c r="D9097" s="10" t="s">
        <v>261</v>
      </c>
      <c r="E9097" s="25">
        <v>0</v>
      </c>
      <c r="F9097" s="25">
        <v>1</v>
      </c>
      <c r="G9097" s="10" t="s">
        <v>288</v>
      </c>
      <c r="H9097" s="25">
        <f>INDEX('Appendix 1 - Team Data'!$B$12:$R$112, MATCH(C9097, 'Appendix 1 - Team Data'!$B$12:$B$112,0),4)</f>
        <v>30</v>
      </c>
      <c r="I9097" s="25">
        <f>INDEX('Appendix 1 - Team Data'!$B$12:$R$112, MATCH(D9097, 'Appendix 1 - Team Data'!$B$12:$B$112,0),4)</f>
        <v>10</v>
      </c>
      <c r="J9097" s="25">
        <f t="shared" si="142"/>
        <v>1</v>
      </c>
    </row>
    <row r="9098" spans="2:10">
      <c r="B9098" s="3">
        <v>42614</v>
      </c>
      <c r="C9098" s="10" t="s">
        <v>53</v>
      </c>
      <c r="D9098" s="10" t="s">
        <v>249</v>
      </c>
      <c r="E9098" s="25">
        <v>1</v>
      </c>
      <c r="F9098" s="25">
        <v>2</v>
      </c>
      <c r="G9098" s="10" t="s">
        <v>289</v>
      </c>
      <c r="H9098" s="25">
        <f>INDEX('Appendix 1 - Team Data'!$B$12:$R$112, MATCH(C9098, 'Appendix 1 - Team Data'!$B$12:$B$112,0),4)</f>
        <v>50</v>
      </c>
      <c r="I9098" s="25">
        <f>INDEX('Appendix 1 - Team Data'!$B$12:$R$112, MATCH(D9098, 'Appendix 1 - Team Data'!$B$12:$B$112,0),4)</f>
        <v>20</v>
      </c>
      <c r="J9098" s="25">
        <f t="shared" si="142"/>
        <v>1</v>
      </c>
    </row>
    <row r="9099" spans="2:10">
      <c r="B9099" s="3">
        <v>42614</v>
      </c>
      <c r="C9099" s="10" t="s">
        <v>43</v>
      </c>
      <c r="D9099" s="10" t="s">
        <v>248</v>
      </c>
      <c r="E9099" s="25">
        <v>3</v>
      </c>
      <c r="F9099" s="25">
        <v>2</v>
      </c>
      <c r="G9099" s="10" t="s">
        <v>289</v>
      </c>
      <c r="H9099" s="25">
        <f>INDEX('Appendix 1 - Team Data'!$B$12:$R$112, MATCH(C9099, 'Appendix 1 - Team Data'!$B$12:$B$112,0),4)</f>
        <v>70</v>
      </c>
      <c r="I9099" s="25">
        <f>INDEX('Appendix 1 - Team Data'!$B$12:$R$112, MATCH(D9099, 'Appendix 1 - Team Data'!$B$12:$B$112,0),4)</f>
        <v>30</v>
      </c>
      <c r="J9099" s="25">
        <f t="shared" si="142"/>
        <v>1</v>
      </c>
    </row>
    <row r="9100" spans="2:10">
      <c r="B9100" s="3">
        <v>42614</v>
      </c>
      <c r="C9100" s="10" t="s">
        <v>212</v>
      </c>
      <c r="D9100" s="10" t="s">
        <v>230</v>
      </c>
      <c r="E9100" s="25">
        <v>1</v>
      </c>
      <c r="F9100" s="25">
        <v>2</v>
      </c>
      <c r="G9100" s="10" t="s">
        <v>288</v>
      </c>
      <c r="H9100" s="25">
        <f>INDEX('Appendix 1 - Team Data'!$B$12:$R$112, MATCH(C9100, 'Appendix 1 - Team Data'!$B$12:$B$112,0),4)</f>
        <v>80</v>
      </c>
      <c r="I9100" s="25">
        <f>INDEX('Appendix 1 - Team Data'!$B$12:$R$112, MATCH(D9100, 'Appendix 1 - Team Data'!$B$12:$B$112,0),4)</f>
        <v>50</v>
      </c>
      <c r="J9100" s="25">
        <f t="shared" si="142"/>
        <v>1</v>
      </c>
    </row>
    <row r="9101" spans="2:10">
      <c r="B9101" s="3">
        <v>42614</v>
      </c>
      <c r="C9101" s="10" t="s">
        <v>240</v>
      </c>
      <c r="D9101" s="10" t="s">
        <v>241</v>
      </c>
      <c r="E9101" s="25">
        <v>1</v>
      </c>
      <c r="F9101" s="25">
        <v>0</v>
      </c>
      <c r="G9101" s="10" t="s">
        <v>289</v>
      </c>
      <c r="H9101" s="25">
        <f>INDEX('Appendix 1 - Team Data'!$B$12:$R$112, MATCH(C9101, 'Appendix 1 - Team Data'!$B$12:$B$112,0),4)</f>
        <v>30</v>
      </c>
      <c r="I9101" s="25">
        <f>INDEX('Appendix 1 - Team Data'!$B$12:$R$112, MATCH(D9101, 'Appendix 1 - Team Data'!$B$12:$B$112,0),4)</f>
        <v>30</v>
      </c>
      <c r="J9101" s="25">
        <f t="shared" si="142"/>
        <v>1</v>
      </c>
    </row>
    <row r="9102" spans="2:10">
      <c r="B9102" s="3">
        <v>42615</v>
      </c>
      <c r="C9102" s="10" t="s">
        <v>262</v>
      </c>
      <c r="D9102" s="10" t="s">
        <v>37</v>
      </c>
      <c r="E9102" s="25">
        <v>0</v>
      </c>
      <c r="F9102" s="25">
        <v>1</v>
      </c>
      <c r="G9102" s="10" t="s">
        <v>289</v>
      </c>
      <c r="H9102" s="25">
        <f>INDEX('Appendix 1 - Team Data'!$B$12:$R$112, MATCH(C9102, 'Appendix 1 - Team Data'!$B$12:$B$112,0),4)</f>
        <v>10</v>
      </c>
      <c r="I9102" s="25">
        <f>INDEX('Appendix 1 - Team Data'!$B$12:$R$112, MATCH(D9102, 'Appendix 1 - Team Data'!$B$12:$B$112,0),4)</f>
        <v>60</v>
      </c>
      <c r="J9102" s="25">
        <f t="shared" si="142"/>
        <v>1</v>
      </c>
    </row>
    <row r="9103" spans="2:10">
      <c r="B9103" s="3">
        <v>42615</v>
      </c>
      <c r="C9103" s="10" t="s">
        <v>237</v>
      </c>
      <c r="D9103" s="10" t="s">
        <v>255</v>
      </c>
      <c r="E9103" s="25">
        <v>2</v>
      </c>
      <c r="F9103" s="25">
        <v>1</v>
      </c>
      <c r="G9103" s="10" t="s">
        <v>289</v>
      </c>
      <c r="H9103" s="25">
        <f>INDEX('Appendix 1 - Team Data'!$B$12:$R$112, MATCH(C9103, 'Appendix 1 - Team Data'!$B$12:$B$112,0),4)</f>
        <v>40</v>
      </c>
      <c r="I9103" s="25">
        <f>INDEX('Appendix 1 - Team Data'!$B$12:$R$112, MATCH(D9103, 'Appendix 1 - Team Data'!$B$12:$B$112,0),4)</f>
        <v>20</v>
      </c>
      <c r="J9103" s="25">
        <f t="shared" si="142"/>
        <v>1</v>
      </c>
    </row>
    <row r="9104" spans="2:10">
      <c r="B9104" s="3">
        <v>42616</v>
      </c>
      <c r="C9104" s="10" t="s">
        <v>276</v>
      </c>
      <c r="D9104" s="10" t="s">
        <v>265</v>
      </c>
      <c r="E9104" s="25">
        <v>0</v>
      </c>
      <c r="F9104" s="25">
        <v>1</v>
      </c>
      <c r="G9104" s="10" t="s">
        <v>291</v>
      </c>
      <c r="H9104" s="25">
        <f>INDEX('Appendix 1 - Team Data'!$B$12:$R$112, MATCH(C9104, 'Appendix 1 - Team Data'!$B$12:$B$112,0),4)</f>
        <v>0</v>
      </c>
      <c r="I9104" s="25">
        <f>INDEX('Appendix 1 - Team Data'!$B$12:$R$112, MATCH(D9104, 'Appendix 1 - Team Data'!$B$12:$B$112,0),4)</f>
        <v>10</v>
      </c>
      <c r="J9104" s="25">
        <f t="shared" si="142"/>
        <v>1</v>
      </c>
    </row>
    <row r="9105" spans="2:10">
      <c r="B9105" s="3">
        <v>42617</v>
      </c>
      <c r="C9105" s="10" t="s">
        <v>28</v>
      </c>
      <c r="D9105" s="10" t="s">
        <v>264</v>
      </c>
      <c r="E9105" s="25">
        <v>1</v>
      </c>
      <c r="F9105" s="25">
        <v>0</v>
      </c>
      <c r="G9105" s="10" t="s">
        <v>289</v>
      </c>
      <c r="H9105" s="25">
        <f>INDEX('Appendix 1 - Team Data'!$B$12:$R$112, MATCH(C9105, 'Appendix 1 - Team Data'!$B$12:$B$112,0),4)</f>
        <v>80</v>
      </c>
      <c r="I9105" s="25">
        <f>INDEX('Appendix 1 - Team Data'!$B$12:$R$112, MATCH(D9105, 'Appendix 1 - Team Data'!$B$12:$B$112,0),4)</f>
        <v>10</v>
      </c>
      <c r="J9105" s="25">
        <f t="shared" si="142"/>
        <v>1</v>
      </c>
    </row>
    <row r="9106" spans="2:10">
      <c r="B9106" s="3">
        <v>42617</v>
      </c>
      <c r="C9106" s="10" t="s">
        <v>216</v>
      </c>
      <c r="D9106" s="10" t="s">
        <v>48</v>
      </c>
      <c r="E9106" s="25">
        <v>0</v>
      </c>
      <c r="F9106" s="25">
        <v>1</v>
      </c>
      <c r="G9106" s="10" t="s">
        <v>289</v>
      </c>
      <c r="H9106" s="25">
        <f>INDEX('Appendix 1 - Team Data'!$B$12:$R$112, MATCH(C9106, 'Appendix 1 - Team Data'!$B$12:$B$112,0),4)</f>
        <v>70</v>
      </c>
      <c r="I9106" s="25">
        <f>INDEX('Appendix 1 - Team Data'!$B$12:$R$112, MATCH(D9106, 'Appendix 1 - Team Data'!$B$12:$B$112,0),4)</f>
        <v>90</v>
      </c>
      <c r="J9106" s="25">
        <f t="shared" si="142"/>
        <v>1</v>
      </c>
    </row>
    <row r="9107" spans="2:10">
      <c r="B9107" s="3">
        <v>42618</v>
      </c>
      <c r="C9107" s="10" t="s">
        <v>263</v>
      </c>
      <c r="D9107" s="10" t="s">
        <v>226</v>
      </c>
      <c r="E9107" s="25">
        <v>1</v>
      </c>
      <c r="F9107" s="25">
        <v>2</v>
      </c>
      <c r="G9107" s="10" t="s">
        <v>289</v>
      </c>
      <c r="H9107" s="25">
        <f>INDEX('Appendix 1 - Team Data'!$B$12:$R$112, MATCH(C9107, 'Appendix 1 - Team Data'!$B$12:$B$112,0),4)</f>
        <v>10</v>
      </c>
      <c r="I9107" s="25">
        <f>INDEX('Appendix 1 - Team Data'!$B$12:$R$112, MATCH(D9107, 'Appendix 1 - Team Data'!$B$12:$B$112,0),4)</f>
        <v>60</v>
      </c>
      <c r="J9107" s="25">
        <f t="shared" si="142"/>
        <v>1</v>
      </c>
    </row>
    <row r="9108" spans="2:10">
      <c r="B9108" s="3">
        <v>42619</v>
      </c>
      <c r="C9108" s="10" t="s">
        <v>35</v>
      </c>
      <c r="D9108" s="10" t="s">
        <v>52</v>
      </c>
      <c r="E9108" s="25">
        <v>2</v>
      </c>
      <c r="F9108" s="25">
        <v>1</v>
      </c>
      <c r="G9108" s="10" t="s">
        <v>289</v>
      </c>
      <c r="H9108" s="25">
        <f>INDEX('Appendix 1 - Team Data'!$B$12:$R$112, MATCH(C9108, 'Appendix 1 - Team Data'!$B$12:$B$112,0),4)</f>
        <v>90</v>
      </c>
      <c r="I9108" s="25">
        <f>INDEX('Appendix 1 - Team Data'!$B$12:$R$112, MATCH(D9108, 'Appendix 1 - Team Data'!$B$12:$B$112,0),4)</f>
        <v>90</v>
      </c>
      <c r="J9108" s="25">
        <f t="shared" si="142"/>
        <v>1</v>
      </c>
    </row>
    <row r="9109" spans="2:10">
      <c r="B9109" s="3">
        <v>42619</v>
      </c>
      <c r="C9109" s="10" t="s">
        <v>245</v>
      </c>
      <c r="D9109" s="10" t="s">
        <v>16</v>
      </c>
      <c r="E9109" s="25">
        <v>1</v>
      </c>
      <c r="F9109" s="25">
        <v>2</v>
      </c>
      <c r="G9109" s="10" t="s">
        <v>289</v>
      </c>
      <c r="H9109" s="25">
        <f>INDEX('Appendix 1 - Team Data'!$B$12:$R$112, MATCH(C9109, 'Appendix 1 - Team Data'!$B$12:$B$112,0),4)</f>
        <v>30</v>
      </c>
      <c r="I9109" s="25">
        <f>INDEX('Appendix 1 - Team Data'!$B$12:$R$112, MATCH(D9109, 'Appendix 1 - Team Data'!$B$12:$B$112,0),4)</f>
        <v>30</v>
      </c>
      <c r="J9109" s="25">
        <f t="shared" ref="J9109:J9172" si="143">ABS(F9109-E9109)</f>
        <v>1</v>
      </c>
    </row>
    <row r="9110" spans="2:10">
      <c r="B9110" s="3">
        <v>42619</v>
      </c>
      <c r="C9110" s="10" t="s">
        <v>27</v>
      </c>
      <c r="D9110" s="10" t="s">
        <v>218</v>
      </c>
      <c r="E9110" s="25">
        <v>2</v>
      </c>
      <c r="F9110" s="25">
        <v>1</v>
      </c>
      <c r="G9110" s="10" t="s">
        <v>289</v>
      </c>
      <c r="H9110" s="25">
        <f>INDEX('Appendix 1 - Team Data'!$B$12:$R$112, MATCH(C9110, 'Appendix 1 - Team Data'!$B$12:$B$112,0),4)</f>
        <v>80</v>
      </c>
      <c r="I9110" s="25">
        <f>INDEX('Appendix 1 - Team Data'!$B$12:$R$112, MATCH(D9110, 'Appendix 1 - Team Data'!$B$12:$B$112,0),4)</f>
        <v>70</v>
      </c>
      <c r="J9110" s="25">
        <f t="shared" si="143"/>
        <v>1</v>
      </c>
    </row>
    <row r="9111" spans="2:10">
      <c r="B9111" s="3">
        <v>42619</v>
      </c>
      <c r="C9111" s="10" t="s">
        <v>270</v>
      </c>
      <c r="D9111" s="10" t="s">
        <v>240</v>
      </c>
      <c r="E9111" s="25">
        <v>0</v>
      </c>
      <c r="F9111" s="25">
        <v>1</v>
      </c>
      <c r="G9111" s="10" t="s">
        <v>289</v>
      </c>
      <c r="H9111" s="25">
        <f>INDEX('Appendix 1 - Team Data'!$B$12:$R$112, MATCH(C9111, 'Appendix 1 - Team Data'!$B$12:$B$112,0),4)</f>
        <v>0</v>
      </c>
      <c r="I9111" s="25">
        <f>INDEX('Appendix 1 - Team Data'!$B$12:$R$112, MATCH(D9111, 'Appendix 1 - Team Data'!$B$12:$B$112,0),4)</f>
        <v>30</v>
      </c>
      <c r="J9111" s="25">
        <f t="shared" si="143"/>
        <v>1</v>
      </c>
    </row>
    <row r="9112" spans="2:10">
      <c r="B9112" s="3">
        <v>42619</v>
      </c>
      <c r="C9112" s="10" t="s">
        <v>15</v>
      </c>
      <c r="D9112" s="10" t="s">
        <v>234</v>
      </c>
      <c r="E9112" s="25">
        <v>1</v>
      </c>
      <c r="F9112" s="25">
        <v>0</v>
      </c>
      <c r="G9112" s="10" t="s">
        <v>288</v>
      </c>
      <c r="H9112" s="25">
        <f>INDEX('Appendix 1 - Team Data'!$B$12:$R$112, MATCH(C9112, 'Appendix 1 - Team Data'!$B$12:$B$112,0),4)</f>
        <v>50</v>
      </c>
      <c r="I9112" s="25">
        <f>INDEX('Appendix 1 - Team Data'!$B$12:$R$112, MATCH(D9112, 'Appendix 1 - Team Data'!$B$12:$B$112,0),4)</f>
        <v>40</v>
      </c>
      <c r="J9112" s="25">
        <f t="shared" si="143"/>
        <v>1</v>
      </c>
    </row>
    <row r="9113" spans="2:10">
      <c r="B9113" s="3">
        <v>42619</v>
      </c>
      <c r="C9113" s="10" t="s">
        <v>250</v>
      </c>
      <c r="D9113" s="10" t="s">
        <v>17</v>
      </c>
      <c r="E9113" s="25">
        <v>1</v>
      </c>
      <c r="F9113" s="25">
        <v>0</v>
      </c>
      <c r="G9113" s="10" t="s">
        <v>288</v>
      </c>
      <c r="H9113" s="25">
        <f>INDEX('Appendix 1 - Team Data'!$B$12:$R$112, MATCH(C9113, 'Appendix 1 - Team Data'!$B$12:$B$112,0),4)</f>
        <v>20</v>
      </c>
      <c r="I9113" s="25">
        <f>INDEX('Appendix 1 - Team Data'!$B$12:$R$112, MATCH(D9113, 'Appendix 1 - Team Data'!$B$12:$B$112,0),4)</f>
        <v>50</v>
      </c>
      <c r="J9113" s="25">
        <f t="shared" si="143"/>
        <v>1</v>
      </c>
    </row>
    <row r="9114" spans="2:10">
      <c r="B9114" s="3">
        <v>42619</v>
      </c>
      <c r="C9114" s="10" t="s">
        <v>249</v>
      </c>
      <c r="D9114" s="10" t="s">
        <v>26</v>
      </c>
      <c r="E9114" s="25">
        <v>0</v>
      </c>
      <c r="F9114" s="25">
        <v>1</v>
      </c>
      <c r="G9114" s="10" t="s">
        <v>289</v>
      </c>
      <c r="H9114" s="25">
        <f>INDEX('Appendix 1 - Team Data'!$B$12:$R$112, MATCH(C9114, 'Appendix 1 - Team Data'!$B$12:$B$112,0),4)</f>
        <v>20</v>
      </c>
      <c r="I9114" s="25">
        <f>INDEX('Appendix 1 - Team Data'!$B$12:$R$112, MATCH(D9114, 'Appendix 1 - Team Data'!$B$12:$B$112,0),4)</f>
        <v>60</v>
      </c>
      <c r="J9114" s="25">
        <f t="shared" si="143"/>
        <v>1</v>
      </c>
    </row>
    <row r="9115" spans="2:10">
      <c r="B9115" s="3">
        <v>42649</v>
      </c>
      <c r="C9115" s="10" t="s">
        <v>248</v>
      </c>
      <c r="D9115" s="10" t="s">
        <v>241</v>
      </c>
      <c r="E9115" s="25">
        <v>0</v>
      </c>
      <c r="F9115" s="25">
        <v>1</v>
      </c>
      <c r="G9115" s="10" t="s">
        <v>289</v>
      </c>
      <c r="H9115" s="25">
        <f>INDEX('Appendix 1 - Team Data'!$B$12:$R$112, MATCH(C9115, 'Appendix 1 - Team Data'!$B$12:$B$112,0),4)</f>
        <v>30</v>
      </c>
      <c r="I9115" s="25">
        <f>INDEX('Appendix 1 - Team Data'!$B$12:$R$112, MATCH(D9115, 'Appendix 1 - Team Data'!$B$12:$B$112,0),4)</f>
        <v>30</v>
      </c>
      <c r="J9115" s="25">
        <f t="shared" si="143"/>
        <v>1</v>
      </c>
    </row>
    <row r="9116" spans="2:10">
      <c r="B9116" s="3">
        <v>42649</v>
      </c>
      <c r="C9116" s="10" t="s">
        <v>31</v>
      </c>
      <c r="D9116" s="10" t="s">
        <v>244</v>
      </c>
      <c r="E9116" s="25">
        <v>3</v>
      </c>
      <c r="F9116" s="25">
        <v>2</v>
      </c>
      <c r="G9116" s="10" t="s">
        <v>289</v>
      </c>
      <c r="H9116" s="25">
        <f>INDEX('Appendix 1 - Team Data'!$B$12:$R$112, MATCH(C9116, 'Appendix 1 - Team Data'!$B$12:$B$112,0),4)</f>
        <v>70</v>
      </c>
      <c r="I9116" s="25">
        <f>INDEX('Appendix 1 - Team Data'!$B$12:$R$112, MATCH(D9116, 'Appendix 1 - Team Data'!$B$12:$B$112,0),4)</f>
        <v>30</v>
      </c>
      <c r="J9116" s="25">
        <f t="shared" si="143"/>
        <v>1</v>
      </c>
    </row>
    <row r="9117" spans="2:10">
      <c r="B9117" s="3">
        <v>42649</v>
      </c>
      <c r="C9117" s="10" t="s">
        <v>221</v>
      </c>
      <c r="D9117" s="10" t="s">
        <v>263</v>
      </c>
      <c r="E9117" s="25">
        <v>1</v>
      </c>
      <c r="F9117" s="25">
        <v>0</v>
      </c>
      <c r="G9117" s="10" t="s">
        <v>289</v>
      </c>
      <c r="H9117" s="25">
        <f>INDEX('Appendix 1 - Team Data'!$B$12:$R$112, MATCH(C9117, 'Appendix 1 - Team Data'!$B$12:$B$112,0),4)</f>
        <v>60</v>
      </c>
      <c r="I9117" s="25">
        <f>INDEX('Appendix 1 - Team Data'!$B$12:$R$112, MATCH(D9117, 'Appendix 1 - Team Data'!$B$12:$B$112,0),4)</f>
        <v>10</v>
      </c>
      <c r="J9117" s="25">
        <f t="shared" si="143"/>
        <v>1</v>
      </c>
    </row>
    <row r="9118" spans="2:10">
      <c r="B9118" s="3">
        <v>42649</v>
      </c>
      <c r="C9118" s="10" t="s">
        <v>53</v>
      </c>
      <c r="D9118" s="10" t="s">
        <v>245</v>
      </c>
      <c r="E9118" s="25">
        <v>2</v>
      </c>
      <c r="F9118" s="25">
        <v>1</v>
      </c>
      <c r="G9118" s="10" t="s">
        <v>289</v>
      </c>
      <c r="H9118" s="25">
        <f>INDEX('Appendix 1 - Team Data'!$B$12:$R$112, MATCH(C9118, 'Appendix 1 - Team Data'!$B$12:$B$112,0),4)</f>
        <v>50</v>
      </c>
      <c r="I9118" s="25">
        <f>INDEX('Appendix 1 - Team Data'!$B$12:$R$112, MATCH(D9118, 'Appendix 1 - Team Data'!$B$12:$B$112,0),4)</f>
        <v>30</v>
      </c>
      <c r="J9118" s="25">
        <f t="shared" si="143"/>
        <v>1</v>
      </c>
    </row>
    <row r="9119" spans="2:10">
      <c r="B9119" s="3">
        <v>42649</v>
      </c>
      <c r="C9119" s="10" t="s">
        <v>43</v>
      </c>
      <c r="D9119" s="10" t="s">
        <v>270</v>
      </c>
      <c r="E9119" s="25">
        <v>3</v>
      </c>
      <c r="F9119" s="25">
        <v>2</v>
      </c>
      <c r="G9119" s="10" t="s">
        <v>289</v>
      </c>
      <c r="H9119" s="25">
        <f>INDEX('Appendix 1 - Team Data'!$B$12:$R$112, MATCH(C9119, 'Appendix 1 - Team Data'!$B$12:$B$112,0),4)</f>
        <v>70</v>
      </c>
      <c r="I9119" s="25">
        <f>INDEX('Appendix 1 - Team Data'!$B$12:$R$112, MATCH(D9119, 'Appendix 1 - Team Data'!$B$12:$B$112,0),4)</f>
        <v>0</v>
      </c>
      <c r="J9119" s="25">
        <f t="shared" si="143"/>
        <v>1</v>
      </c>
    </row>
    <row r="9120" spans="2:10">
      <c r="B9120" s="3">
        <v>42649</v>
      </c>
      <c r="C9120" s="10" t="s">
        <v>256</v>
      </c>
      <c r="D9120" s="10" t="s">
        <v>252</v>
      </c>
      <c r="E9120" s="25">
        <v>1</v>
      </c>
      <c r="F9120" s="25">
        <v>2</v>
      </c>
      <c r="G9120" s="10" t="s">
        <v>289</v>
      </c>
      <c r="H9120" s="25">
        <f>INDEX('Appendix 1 - Team Data'!$B$12:$R$112, MATCH(C9120, 'Appendix 1 - Team Data'!$B$12:$B$112,0),4)</f>
        <v>20</v>
      </c>
      <c r="I9120" s="25">
        <f>INDEX('Appendix 1 - Team Data'!$B$12:$R$112, MATCH(D9120, 'Appendix 1 - Team Data'!$B$12:$B$112,0),4)</f>
        <v>20</v>
      </c>
      <c r="J9120" s="25">
        <f t="shared" si="143"/>
        <v>1</v>
      </c>
    </row>
    <row r="9121" spans="2:10">
      <c r="B9121" s="3">
        <v>42649</v>
      </c>
      <c r="C9121" s="10" t="s">
        <v>240</v>
      </c>
      <c r="D9121" s="10" t="s">
        <v>23</v>
      </c>
      <c r="E9121" s="25">
        <v>0</v>
      </c>
      <c r="F9121" s="25">
        <v>1</v>
      </c>
      <c r="G9121" s="10" t="s">
        <v>289</v>
      </c>
      <c r="H9121" s="25">
        <f>INDEX('Appendix 1 - Team Data'!$B$12:$R$112, MATCH(C9121, 'Appendix 1 - Team Data'!$B$12:$B$112,0),4)</f>
        <v>30</v>
      </c>
      <c r="I9121" s="25">
        <f>INDEX('Appendix 1 - Team Data'!$B$12:$R$112, MATCH(D9121, 'Appendix 1 - Team Data'!$B$12:$B$112,0),4)</f>
        <v>70</v>
      </c>
      <c r="J9121" s="25">
        <f t="shared" si="143"/>
        <v>1</v>
      </c>
    </row>
    <row r="9122" spans="2:10">
      <c r="B9122" s="3">
        <v>42650</v>
      </c>
      <c r="C9122" s="10" t="s">
        <v>236</v>
      </c>
      <c r="D9122" s="10" t="s">
        <v>36</v>
      </c>
      <c r="E9122" s="25">
        <v>2</v>
      </c>
      <c r="F9122" s="25">
        <v>3</v>
      </c>
      <c r="G9122" s="10" t="s">
        <v>289</v>
      </c>
      <c r="H9122" s="25">
        <f>INDEX('Appendix 1 - Team Data'!$B$12:$R$112, MATCH(C9122, 'Appendix 1 - Team Data'!$B$12:$B$112,0),4)</f>
        <v>40</v>
      </c>
      <c r="I9122" s="25">
        <f>INDEX('Appendix 1 - Team Data'!$B$12:$R$112, MATCH(D9122, 'Appendix 1 - Team Data'!$B$12:$B$112,0),4)</f>
        <v>80</v>
      </c>
      <c r="J9122" s="25">
        <f t="shared" si="143"/>
        <v>1</v>
      </c>
    </row>
    <row r="9123" spans="2:10">
      <c r="B9123" s="3">
        <v>42651</v>
      </c>
      <c r="C9123" s="10" t="s">
        <v>41</v>
      </c>
      <c r="D9123" s="10" t="s">
        <v>254</v>
      </c>
      <c r="E9123" s="25">
        <v>2</v>
      </c>
      <c r="F9123" s="25">
        <v>1</v>
      </c>
      <c r="G9123" s="10" t="s">
        <v>288</v>
      </c>
      <c r="H9123" s="25">
        <f>INDEX('Appendix 1 - Team Data'!$B$12:$R$112, MATCH(C9123, 'Appendix 1 - Team Data'!$B$12:$B$112,0),4)</f>
        <v>80</v>
      </c>
      <c r="I9123" s="25">
        <f>INDEX('Appendix 1 - Team Data'!$B$12:$R$112, MATCH(D9123, 'Appendix 1 - Team Data'!$B$12:$B$112,0),4)</f>
        <v>20</v>
      </c>
      <c r="J9123" s="25">
        <f t="shared" si="143"/>
        <v>1</v>
      </c>
    </row>
    <row r="9124" spans="2:10">
      <c r="B9124" s="3">
        <v>42651</v>
      </c>
      <c r="C9124" s="10" t="s">
        <v>50</v>
      </c>
      <c r="D9124" s="10" t="s">
        <v>28</v>
      </c>
      <c r="E9124" s="25">
        <v>3</v>
      </c>
      <c r="F9124" s="25">
        <v>2</v>
      </c>
      <c r="G9124" s="10" t="s">
        <v>289</v>
      </c>
      <c r="H9124" s="25">
        <f>INDEX('Appendix 1 - Team Data'!$B$12:$R$112, MATCH(C9124, 'Appendix 1 - Team Data'!$B$12:$B$112,0),4)</f>
        <v>80</v>
      </c>
      <c r="I9124" s="25">
        <f>INDEX('Appendix 1 - Team Data'!$B$12:$R$112, MATCH(D9124, 'Appendix 1 - Team Data'!$B$12:$B$112,0),4)</f>
        <v>80</v>
      </c>
      <c r="J9124" s="25">
        <f t="shared" si="143"/>
        <v>1</v>
      </c>
    </row>
    <row r="9125" spans="2:10">
      <c r="B9125" s="3">
        <v>42651</v>
      </c>
      <c r="C9125" s="10" t="s">
        <v>232</v>
      </c>
      <c r="D9125" s="10" t="s">
        <v>216</v>
      </c>
      <c r="E9125" s="25">
        <v>1</v>
      </c>
      <c r="F9125" s="25">
        <v>0</v>
      </c>
      <c r="G9125" s="10" t="s">
        <v>289</v>
      </c>
      <c r="H9125" s="25">
        <f>INDEX('Appendix 1 - Team Data'!$B$12:$R$112, MATCH(C9125, 'Appendix 1 - Team Data'!$B$12:$B$112,0),4)</f>
        <v>40</v>
      </c>
      <c r="I9125" s="25">
        <f>INDEX('Appendix 1 - Team Data'!$B$12:$R$112, MATCH(D9125, 'Appendix 1 - Team Data'!$B$12:$B$112,0),4)</f>
        <v>70</v>
      </c>
      <c r="J9125" s="25">
        <f t="shared" si="143"/>
        <v>1</v>
      </c>
    </row>
    <row r="9126" spans="2:10">
      <c r="B9126" s="3">
        <v>42652</v>
      </c>
      <c r="C9126" s="10" t="s">
        <v>244</v>
      </c>
      <c r="D9126" s="10" t="s">
        <v>32</v>
      </c>
      <c r="E9126" s="25">
        <v>0</v>
      </c>
      <c r="F9126" s="25">
        <v>1</v>
      </c>
      <c r="G9126" s="10" t="s">
        <v>289</v>
      </c>
      <c r="H9126" s="25">
        <f>INDEX('Appendix 1 - Team Data'!$B$12:$R$112, MATCH(C9126, 'Appendix 1 - Team Data'!$B$12:$B$112,0),4)</f>
        <v>30</v>
      </c>
      <c r="I9126" s="25">
        <f>INDEX('Appendix 1 - Team Data'!$B$12:$R$112, MATCH(D9126, 'Appendix 1 - Team Data'!$B$12:$B$112,0),4)</f>
        <v>80</v>
      </c>
      <c r="J9126" s="25">
        <f t="shared" si="143"/>
        <v>1</v>
      </c>
    </row>
    <row r="9127" spans="2:10">
      <c r="B9127" s="3">
        <v>42652</v>
      </c>
      <c r="C9127" s="10" t="s">
        <v>256</v>
      </c>
      <c r="D9127" s="10" t="s">
        <v>211</v>
      </c>
      <c r="E9127" s="25">
        <v>2</v>
      </c>
      <c r="F9127" s="25">
        <v>3</v>
      </c>
      <c r="G9127" s="10" t="s">
        <v>289</v>
      </c>
      <c r="H9127" s="25">
        <f>INDEX('Appendix 1 - Team Data'!$B$12:$R$112, MATCH(C9127, 'Appendix 1 - Team Data'!$B$12:$B$112,0),4)</f>
        <v>20</v>
      </c>
      <c r="I9127" s="25">
        <f>INDEX('Appendix 1 - Team Data'!$B$12:$R$112, MATCH(D9127, 'Appendix 1 - Team Data'!$B$12:$B$112,0),4)</f>
        <v>90</v>
      </c>
      <c r="J9127" s="25">
        <f t="shared" si="143"/>
        <v>1</v>
      </c>
    </row>
    <row r="9128" spans="2:10">
      <c r="B9128" s="3">
        <v>42652</v>
      </c>
      <c r="C9128" s="10" t="s">
        <v>15</v>
      </c>
      <c r="D9128" s="10" t="s">
        <v>37</v>
      </c>
      <c r="E9128" s="25">
        <v>3</v>
      </c>
      <c r="F9128" s="25">
        <v>4</v>
      </c>
      <c r="G9128" s="10" t="s">
        <v>288</v>
      </c>
      <c r="H9128" s="25">
        <f>INDEX('Appendix 1 - Team Data'!$B$12:$R$112, MATCH(C9128, 'Appendix 1 - Team Data'!$B$12:$B$112,0),4)</f>
        <v>50</v>
      </c>
      <c r="I9128" s="25">
        <f>INDEX('Appendix 1 - Team Data'!$B$12:$R$112, MATCH(D9128, 'Appendix 1 - Team Data'!$B$12:$B$112,0),4)</f>
        <v>60</v>
      </c>
      <c r="J9128" s="25">
        <f t="shared" si="143"/>
        <v>1</v>
      </c>
    </row>
    <row r="9129" spans="2:10">
      <c r="B9129" s="3">
        <v>42652</v>
      </c>
      <c r="C9129" s="10" t="s">
        <v>38</v>
      </c>
      <c r="D9129" s="10" t="s">
        <v>226</v>
      </c>
      <c r="E9129" s="25">
        <v>3</v>
      </c>
      <c r="F9129" s="25">
        <v>2</v>
      </c>
      <c r="G9129" s="10" t="s">
        <v>289</v>
      </c>
      <c r="H9129" s="25">
        <f>INDEX('Appendix 1 - Team Data'!$B$12:$R$112, MATCH(C9129, 'Appendix 1 - Team Data'!$B$12:$B$112,0),4)</f>
        <v>70</v>
      </c>
      <c r="I9129" s="25">
        <f>INDEX('Appendix 1 - Team Data'!$B$12:$R$112, MATCH(D9129, 'Appendix 1 - Team Data'!$B$12:$B$112,0),4)</f>
        <v>60</v>
      </c>
      <c r="J9129" s="25">
        <f t="shared" si="143"/>
        <v>1</v>
      </c>
    </row>
    <row r="9130" spans="2:10">
      <c r="B9130" s="3">
        <v>42652</v>
      </c>
      <c r="C9130" s="10" t="s">
        <v>260</v>
      </c>
      <c r="D9130" s="10" t="s">
        <v>33</v>
      </c>
      <c r="E9130" s="25">
        <v>1</v>
      </c>
      <c r="F9130" s="25">
        <v>2</v>
      </c>
      <c r="G9130" s="10" t="s">
        <v>289</v>
      </c>
      <c r="H9130" s="25">
        <f>INDEX('Appendix 1 - Team Data'!$B$12:$R$112, MATCH(C9130, 'Appendix 1 - Team Data'!$B$12:$B$112,0),4)</f>
        <v>10</v>
      </c>
      <c r="I9130" s="25">
        <f>INDEX('Appendix 1 - Team Data'!$B$12:$R$112, MATCH(D9130, 'Appendix 1 - Team Data'!$B$12:$B$112,0),4)</f>
        <v>50</v>
      </c>
      <c r="J9130" s="25">
        <f t="shared" si="143"/>
        <v>1</v>
      </c>
    </row>
    <row r="9131" spans="2:10">
      <c r="B9131" s="3">
        <v>42653</v>
      </c>
      <c r="C9131" s="10" t="s">
        <v>212</v>
      </c>
      <c r="D9131" s="10" t="s">
        <v>25</v>
      </c>
      <c r="E9131" s="25">
        <v>0</v>
      </c>
      <c r="F9131" s="25">
        <v>1</v>
      </c>
      <c r="G9131" s="10" t="s">
        <v>289</v>
      </c>
      <c r="H9131" s="25">
        <f>INDEX('Appendix 1 - Team Data'!$B$12:$R$112, MATCH(C9131, 'Appendix 1 - Team Data'!$B$12:$B$112,0),4)</f>
        <v>80</v>
      </c>
      <c r="I9131" s="25">
        <f>INDEX('Appendix 1 - Team Data'!$B$12:$R$112, MATCH(D9131, 'Appendix 1 - Team Data'!$B$12:$B$112,0),4)</f>
        <v>90</v>
      </c>
      <c r="J9131" s="25">
        <f t="shared" si="143"/>
        <v>1</v>
      </c>
    </row>
    <row r="9132" spans="2:10">
      <c r="B9132" s="3">
        <v>42654</v>
      </c>
      <c r="C9132" s="10" t="s">
        <v>30</v>
      </c>
      <c r="D9132" s="10" t="s">
        <v>215</v>
      </c>
      <c r="E9132" s="25">
        <v>0</v>
      </c>
      <c r="F9132" s="25">
        <v>1</v>
      </c>
      <c r="G9132" s="10" t="s">
        <v>289</v>
      </c>
      <c r="H9132" s="25">
        <f>INDEX('Appendix 1 - Team Data'!$B$12:$R$112, MATCH(C9132, 'Appendix 1 - Team Data'!$B$12:$B$112,0),4)</f>
        <v>90</v>
      </c>
      <c r="I9132" s="25">
        <f>INDEX('Appendix 1 - Team Data'!$B$12:$R$112, MATCH(D9132, 'Appendix 1 - Team Data'!$B$12:$B$112,0),4)</f>
        <v>70</v>
      </c>
      <c r="J9132" s="25">
        <f t="shared" si="143"/>
        <v>1</v>
      </c>
    </row>
    <row r="9133" spans="2:10">
      <c r="B9133" s="3">
        <v>42654</v>
      </c>
      <c r="C9133" s="10" t="s">
        <v>213</v>
      </c>
      <c r="D9133" s="10" t="s">
        <v>27</v>
      </c>
      <c r="E9133" s="25">
        <v>2</v>
      </c>
      <c r="F9133" s="25">
        <v>1</v>
      </c>
      <c r="G9133" s="10" t="s">
        <v>289</v>
      </c>
      <c r="H9133" s="25">
        <f>INDEX('Appendix 1 - Team Data'!$B$12:$R$112, MATCH(C9133, 'Appendix 1 - Team Data'!$B$12:$B$112,0),4)</f>
        <v>80</v>
      </c>
      <c r="I9133" s="25">
        <f>INDEX('Appendix 1 - Team Data'!$B$12:$R$112, MATCH(D9133, 'Appendix 1 - Team Data'!$B$12:$B$112,0),4)</f>
        <v>80</v>
      </c>
      <c r="J9133" s="25">
        <f t="shared" si="143"/>
        <v>1</v>
      </c>
    </row>
    <row r="9134" spans="2:10">
      <c r="B9134" s="3">
        <v>42654</v>
      </c>
      <c r="C9134" s="10" t="s">
        <v>28</v>
      </c>
      <c r="D9134" s="10" t="s">
        <v>235</v>
      </c>
      <c r="E9134" s="25">
        <v>0</v>
      </c>
      <c r="F9134" s="25">
        <v>1</v>
      </c>
      <c r="G9134" s="10" t="s">
        <v>289</v>
      </c>
      <c r="H9134" s="25">
        <f>INDEX('Appendix 1 - Team Data'!$B$12:$R$112, MATCH(C9134, 'Appendix 1 - Team Data'!$B$12:$B$112,0),4)</f>
        <v>80</v>
      </c>
      <c r="I9134" s="25">
        <f>INDEX('Appendix 1 - Team Data'!$B$12:$R$112, MATCH(D9134, 'Appendix 1 - Team Data'!$B$12:$B$112,0),4)</f>
        <v>40</v>
      </c>
      <c r="J9134" s="25">
        <f t="shared" si="143"/>
        <v>1</v>
      </c>
    </row>
    <row r="9135" spans="2:10">
      <c r="B9135" s="3">
        <v>42654</v>
      </c>
      <c r="C9135" s="10" t="s">
        <v>23</v>
      </c>
      <c r="D9135" s="10" t="s">
        <v>43</v>
      </c>
      <c r="E9135" s="25">
        <v>1</v>
      </c>
      <c r="F9135" s="25">
        <v>0</v>
      </c>
      <c r="G9135" s="10" t="s">
        <v>289</v>
      </c>
      <c r="H9135" s="25">
        <f>INDEX('Appendix 1 - Team Data'!$B$12:$R$112, MATCH(C9135, 'Appendix 1 - Team Data'!$B$12:$B$112,0),4)</f>
        <v>70</v>
      </c>
      <c r="I9135" s="25">
        <f>INDEX('Appendix 1 - Team Data'!$B$12:$R$112, MATCH(D9135, 'Appendix 1 - Team Data'!$B$12:$B$112,0),4)</f>
        <v>70</v>
      </c>
      <c r="J9135" s="25">
        <f t="shared" si="143"/>
        <v>1</v>
      </c>
    </row>
    <row r="9136" spans="2:10">
      <c r="B9136" s="3">
        <v>42654</v>
      </c>
      <c r="C9136" s="10" t="s">
        <v>41</v>
      </c>
      <c r="D9136" s="10" t="s">
        <v>46</v>
      </c>
      <c r="E9136" s="25">
        <v>1</v>
      </c>
      <c r="F9136" s="25">
        <v>0</v>
      </c>
      <c r="G9136" s="10" t="s">
        <v>288</v>
      </c>
      <c r="H9136" s="25">
        <f>INDEX('Appendix 1 - Team Data'!$B$12:$R$112, MATCH(C9136, 'Appendix 1 - Team Data'!$B$12:$B$112,0),4)</f>
        <v>80</v>
      </c>
      <c r="I9136" s="25">
        <f>INDEX('Appendix 1 - Team Data'!$B$12:$R$112, MATCH(D9136, 'Appendix 1 - Team Data'!$B$12:$B$112,0),4)</f>
        <v>50</v>
      </c>
      <c r="J9136" s="25">
        <f t="shared" si="143"/>
        <v>1</v>
      </c>
    </row>
    <row r="9137" spans="2:10">
      <c r="B9137" s="3">
        <v>42654</v>
      </c>
      <c r="C9137" s="10" t="s">
        <v>50</v>
      </c>
      <c r="D9137" s="10" t="s">
        <v>264</v>
      </c>
      <c r="E9137" s="25">
        <v>2</v>
      </c>
      <c r="F9137" s="25">
        <v>1</v>
      </c>
      <c r="G9137" s="10" t="s">
        <v>289</v>
      </c>
      <c r="H9137" s="25">
        <f>INDEX('Appendix 1 - Team Data'!$B$12:$R$112, MATCH(C9137, 'Appendix 1 - Team Data'!$B$12:$B$112,0),4)</f>
        <v>80</v>
      </c>
      <c r="I9137" s="25">
        <f>INDEX('Appendix 1 - Team Data'!$B$12:$R$112, MATCH(D9137, 'Appendix 1 - Team Data'!$B$12:$B$112,0),4)</f>
        <v>10</v>
      </c>
      <c r="J9137" s="25">
        <f t="shared" si="143"/>
        <v>1</v>
      </c>
    </row>
    <row r="9138" spans="2:10">
      <c r="B9138" s="3">
        <v>42654</v>
      </c>
      <c r="C9138" s="10" t="s">
        <v>270</v>
      </c>
      <c r="D9138" s="10" t="s">
        <v>241</v>
      </c>
      <c r="E9138" s="25">
        <v>1</v>
      </c>
      <c r="F9138" s="25">
        <v>0</v>
      </c>
      <c r="G9138" s="10" t="s">
        <v>289</v>
      </c>
      <c r="H9138" s="25">
        <f>INDEX('Appendix 1 - Team Data'!$B$12:$R$112, MATCH(C9138, 'Appendix 1 - Team Data'!$B$12:$B$112,0),4)</f>
        <v>0</v>
      </c>
      <c r="I9138" s="25">
        <f>INDEX('Appendix 1 - Team Data'!$B$12:$R$112, MATCH(D9138, 'Appendix 1 - Team Data'!$B$12:$B$112,0),4)</f>
        <v>30</v>
      </c>
      <c r="J9138" s="25">
        <f t="shared" si="143"/>
        <v>1</v>
      </c>
    </row>
    <row r="9139" spans="2:10">
      <c r="B9139" s="3">
        <v>42679</v>
      </c>
      <c r="C9139" s="10" t="s">
        <v>267</v>
      </c>
      <c r="D9139" s="10" t="s">
        <v>260</v>
      </c>
      <c r="E9139" s="25">
        <v>1</v>
      </c>
      <c r="F9139" s="25">
        <v>0</v>
      </c>
      <c r="G9139" s="10" t="s">
        <v>288</v>
      </c>
      <c r="H9139" s="25">
        <f>INDEX('Appendix 1 - Team Data'!$B$12:$R$112, MATCH(C9139, 'Appendix 1 - Team Data'!$B$12:$B$112,0),4)</f>
        <v>10</v>
      </c>
      <c r="I9139" s="25">
        <f>INDEX('Appendix 1 - Team Data'!$B$12:$R$112, MATCH(D9139, 'Appendix 1 - Team Data'!$B$12:$B$112,0),4)</f>
        <v>10</v>
      </c>
      <c r="J9139" s="25">
        <f t="shared" si="143"/>
        <v>1</v>
      </c>
    </row>
    <row r="9140" spans="2:10">
      <c r="B9140" s="3">
        <v>42682</v>
      </c>
      <c r="C9140" s="10" t="s">
        <v>269</v>
      </c>
      <c r="D9140" s="10" t="s">
        <v>260</v>
      </c>
      <c r="E9140" s="25">
        <v>0</v>
      </c>
      <c r="F9140" s="25">
        <v>1</v>
      </c>
      <c r="G9140" s="10" t="s">
        <v>288</v>
      </c>
      <c r="H9140" s="25">
        <f>INDEX('Appendix 1 - Team Data'!$B$12:$R$112, MATCH(C9140, 'Appendix 1 - Team Data'!$B$12:$B$112,0),4)</f>
        <v>0</v>
      </c>
      <c r="I9140" s="25">
        <f>INDEX('Appendix 1 - Team Data'!$B$12:$R$112, MATCH(D9140, 'Appendix 1 - Team Data'!$B$12:$B$112,0),4)</f>
        <v>10</v>
      </c>
      <c r="J9140" s="25">
        <f t="shared" si="143"/>
        <v>1</v>
      </c>
    </row>
    <row r="9141" spans="2:10">
      <c r="B9141" s="3">
        <v>42683</v>
      </c>
      <c r="C9141" s="10" t="s">
        <v>230</v>
      </c>
      <c r="D9141" s="10" t="s">
        <v>261</v>
      </c>
      <c r="E9141" s="25">
        <v>0</v>
      </c>
      <c r="F9141" s="25">
        <v>1</v>
      </c>
      <c r="G9141" s="10" t="s">
        <v>288</v>
      </c>
      <c r="H9141" s="25">
        <f>INDEX('Appendix 1 - Team Data'!$B$12:$R$112, MATCH(C9141, 'Appendix 1 - Team Data'!$B$12:$B$112,0),4)</f>
        <v>50</v>
      </c>
      <c r="I9141" s="25">
        <f>INDEX('Appendix 1 - Team Data'!$B$12:$R$112, MATCH(D9141, 'Appendix 1 - Team Data'!$B$12:$B$112,0),4)</f>
        <v>10</v>
      </c>
      <c r="J9141" s="25">
        <f t="shared" si="143"/>
        <v>1</v>
      </c>
    </row>
    <row r="9142" spans="2:10">
      <c r="B9142" s="3">
        <v>42684</v>
      </c>
      <c r="C9142" s="10" t="s">
        <v>270</v>
      </c>
      <c r="D9142" s="10" t="s">
        <v>15</v>
      </c>
      <c r="E9142" s="25">
        <v>2</v>
      </c>
      <c r="F9142" s="25">
        <v>1</v>
      </c>
      <c r="G9142" s="10" t="s">
        <v>288</v>
      </c>
      <c r="H9142" s="25">
        <f>INDEX('Appendix 1 - Team Data'!$B$12:$R$112, MATCH(C9142, 'Appendix 1 - Team Data'!$B$12:$B$112,0),4)</f>
        <v>0</v>
      </c>
      <c r="I9142" s="25">
        <f>INDEX('Appendix 1 - Team Data'!$B$12:$R$112, MATCH(D9142, 'Appendix 1 - Team Data'!$B$12:$B$112,0),4)</f>
        <v>50</v>
      </c>
      <c r="J9142" s="25">
        <f t="shared" si="143"/>
        <v>1</v>
      </c>
    </row>
    <row r="9143" spans="2:10">
      <c r="B9143" s="3">
        <v>42684</v>
      </c>
      <c r="C9143" s="10" t="s">
        <v>240</v>
      </c>
      <c r="D9143" s="10" t="s">
        <v>268</v>
      </c>
      <c r="E9143" s="25">
        <v>1</v>
      </c>
      <c r="F9143" s="25">
        <v>0</v>
      </c>
      <c r="G9143" s="10" t="s">
        <v>288</v>
      </c>
      <c r="H9143" s="25">
        <f>INDEX('Appendix 1 - Team Data'!$B$12:$R$112, MATCH(C9143, 'Appendix 1 - Team Data'!$B$12:$B$112,0),4)</f>
        <v>30</v>
      </c>
      <c r="I9143" s="25">
        <f>INDEX('Appendix 1 - Team Data'!$B$12:$R$112, MATCH(D9143, 'Appendix 1 - Team Data'!$B$12:$B$112,0),4)</f>
        <v>10</v>
      </c>
      <c r="J9143" s="25">
        <f t="shared" si="143"/>
        <v>1</v>
      </c>
    </row>
    <row r="9144" spans="2:10">
      <c r="B9144" s="3">
        <v>42685</v>
      </c>
      <c r="C9144" s="10" t="s">
        <v>264</v>
      </c>
      <c r="D9144" s="10" t="s">
        <v>235</v>
      </c>
      <c r="E9144" s="25">
        <v>3</v>
      </c>
      <c r="F9144" s="25">
        <v>2</v>
      </c>
      <c r="G9144" s="10" t="s">
        <v>289</v>
      </c>
      <c r="H9144" s="25">
        <f>INDEX('Appendix 1 - Team Data'!$B$12:$R$112, MATCH(C9144, 'Appendix 1 - Team Data'!$B$12:$B$112,0),4)</f>
        <v>10</v>
      </c>
      <c r="I9144" s="25">
        <f>INDEX('Appendix 1 - Team Data'!$B$12:$R$112, MATCH(D9144, 'Appendix 1 - Team Data'!$B$12:$B$112,0),4)</f>
        <v>40</v>
      </c>
      <c r="J9144" s="25">
        <f t="shared" si="143"/>
        <v>1</v>
      </c>
    </row>
    <row r="9145" spans="2:10">
      <c r="B9145" s="3">
        <v>42685</v>
      </c>
      <c r="C9145" s="10" t="s">
        <v>25</v>
      </c>
      <c r="D9145" s="10" t="s">
        <v>42</v>
      </c>
      <c r="E9145" s="25">
        <v>2</v>
      </c>
      <c r="F9145" s="25">
        <v>1</v>
      </c>
      <c r="G9145" s="10" t="s">
        <v>289</v>
      </c>
      <c r="H9145" s="25">
        <f>INDEX('Appendix 1 - Team Data'!$B$12:$R$112, MATCH(C9145, 'Appendix 1 - Team Data'!$B$12:$B$112,0),4)</f>
        <v>90</v>
      </c>
      <c r="I9145" s="25">
        <f>INDEX('Appendix 1 - Team Data'!$B$12:$R$112, MATCH(D9145, 'Appendix 1 - Team Data'!$B$12:$B$112,0),4)</f>
        <v>80</v>
      </c>
      <c r="J9145" s="25">
        <f t="shared" si="143"/>
        <v>1</v>
      </c>
    </row>
    <row r="9146" spans="2:10">
      <c r="B9146" s="3">
        <v>42685</v>
      </c>
      <c r="C9146" s="10" t="s">
        <v>237</v>
      </c>
      <c r="D9146" s="10" t="s">
        <v>46</v>
      </c>
      <c r="E9146" s="25">
        <v>0</v>
      </c>
      <c r="F9146" s="25">
        <v>1</v>
      </c>
      <c r="G9146" s="10" t="s">
        <v>289</v>
      </c>
      <c r="H9146" s="25">
        <f>INDEX('Appendix 1 - Team Data'!$B$12:$R$112, MATCH(C9146, 'Appendix 1 - Team Data'!$B$12:$B$112,0),4)</f>
        <v>40</v>
      </c>
      <c r="I9146" s="25">
        <f>INDEX('Appendix 1 - Team Data'!$B$12:$R$112, MATCH(D9146, 'Appendix 1 - Team Data'!$B$12:$B$112,0),4)</f>
        <v>50</v>
      </c>
      <c r="J9146" s="25">
        <f t="shared" si="143"/>
        <v>1</v>
      </c>
    </row>
    <row r="9147" spans="2:10">
      <c r="B9147" s="3">
        <v>42685</v>
      </c>
      <c r="C9147" s="10" t="s">
        <v>265</v>
      </c>
      <c r="D9147" s="10" t="s">
        <v>47</v>
      </c>
      <c r="E9147" s="25">
        <v>0</v>
      </c>
      <c r="F9147" s="25">
        <v>1</v>
      </c>
      <c r="G9147" s="10" t="s">
        <v>289</v>
      </c>
      <c r="H9147" s="25">
        <f>INDEX('Appendix 1 - Team Data'!$B$12:$R$112, MATCH(C9147, 'Appendix 1 - Team Data'!$B$12:$B$112,0),4)</f>
        <v>10</v>
      </c>
      <c r="I9147" s="25">
        <f>INDEX('Appendix 1 - Team Data'!$B$12:$R$112, MATCH(D9147, 'Appendix 1 - Team Data'!$B$12:$B$112,0),4)</f>
        <v>40</v>
      </c>
      <c r="J9147" s="25">
        <f t="shared" si="143"/>
        <v>1</v>
      </c>
    </row>
    <row r="9148" spans="2:10">
      <c r="B9148" s="3">
        <v>42686</v>
      </c>
      <c r="C9148" s="10" t="s">
        <v>226</v>
      </c>
      <c r="D9148" s="10" t="s">
        <v>221</v>
      </c>
      <c r="E9148" s="25">
        <v>0</v>
      </c>
      <c r="F9148" s="25">
        <v>1</v>
      </c>
      <c r="G9148" s="10" t="s">
        <v>289</v>
      </c>
      <c r="H9148" s="25">
        <f>INDEX('Appendix 1 - Team Data'!$B$12:$R$112, MATCH(C9148, 'Appendix 1 - Team Data'!$B$12:$B$112,0),4)</f>
        <v>60</v>
      </c>
      <c r="I9148" s="25">
        <f>INDEX('Appendix 1 - Team Data'!$B$12:$R$112, MATCH(D9148, 'Appendix 1 - Team Data'!$B$12:$B$112,0),4)</f>
        <v>60</v>
      </c>
      <c r="J9148" s="25">
        <f t="shared" si="143"/>
        <v>1</v>
      </c>
    </row>
    <row r="9149" spans="2:10">
      <c r="B9149" s="3">
        <v>42686</v>
      </c>
      <c r="C9149" s="10" t="s">
        <v>250</v>
      </c>
      <c r="D9149" s="10" t="s">
        <v>51</v>
      </c>
      <c r="E9149" s="25">
        <v>2</v>
      </c>
      <c r="F9149" s="25">
        <v>1</v>
      </c>
      <c r="G9149" s="10" t="s">
        <v>289</v>
      </c>
      <c r="H9149" s="25">
        <f>INDEX('Appendix 1 - Team Data'!$B$12:$R$112, MATCH(C9149, 'Appendix 1 - Team Data'!$B$12:$B$112,0),4)</f>
        <v>20</v>
      </c>
      <c r="I9149" s="25">
        <f>INDEX('Appendix 1 - Team Data'!$B$12:$R$112, MATCH(D9149, 'Appendix 1 - Team Data'!$B$12:$B$112,0),4)</f>
        <v>70</v>
      </c>
      <c r="J9149" s="25">
        <f t="shared" si="143"/>
        <v>1</v>
      </c>
    </row>
    <row r="9150" spans="2:10">
      <c r="B9150" s="3">
        <v>42686</v>
      </c>
      <c r="C9150" s="10" t="s">
        <v>219</v>
      </c>
      <c r="D9150" s="10" t="s">
        <v>244</v>
      </c>
      <c r="E9150" s="25">
        <v>1</v>
      </c>
      <c r="F9150" s="25">
        <v>0</v>
      </c>
      <c r="G9150" s="10" t="s">
        <v>289</v>
      </c>
      <c r="H9150" s="25">
        <f>INDEX('Appendix 1 - Team Data'!$B$12:$R$112, MATCH(C9150, 'Appendix 1 - Team Data'!$B$12:$B$112,0),4)</f>
        <v>60</v>
      </c>
      <c r="I9150" s="25">
        <f>INDEX('Appendix 1 - Team Data'!$B$12:$R$112, MATCH(D9150, 'Appendix 1 - Team Data'!$B$12:$B$112,0),4)</f>
        <v>30</v>
      </c>
      <c r="J9150" s="25">
        <f t="shared" si="143"/>
        <v>1</v>
      </c>
    </row>
    <row r="9151" spans="2:10">
      <c r="B9151" s="3">
        <v>42687</v>
      </c>
      <c r="C9151" s="10" t="s">
        <v>233</v>
      </c>
      <c r="D9151" s="10" t="s">
        <v>261</v>
      </c>
      <c r="E9151" s="25">
        <v>1</v>
      </c>
      <c r="F9151" s="25">
        <v>0</v>
      </c>
      <c r="G9151" s="10" t="s">
        <v>289</v>
      </c>
      <c r="H9151" s="25">
        <f>INDEX('Appendix 1 - Team Data'!$B$12:$R$112, MATCH(C9151, 'Appendix 1 - Team Data'!$B$12:$B$112,0),4)</f>
        <v>40</v>
      </c>
      <c r="I9151" s="25">
        <f>INDEX('Appendix 1 - Team Data'!$B$12:$R$112, MATCH(D9151, 'Appendix 1 - Team Data'!$B$12:$B$112,0),4)</f>
        <v>10</v>
      </c>
      <c r="J9151" s="25">
        <f t="shared" si="143"/>
        <v>1</v>
      </c>
    </row>
    <row r="9152" spans="2:10">
      <c r="B9152" s="3">
        <v>42689</v>
      </c>
      <c r="C9152" s="10" t="s">
        <v>227</v>
      </c>
      <c r="D9152" s="10" t="s">
        <v>215</v>
      </c>
      <c r="E9152" s="25">
        <v>1</v>
      </c>
      <c r="F9152" s="25">
        <v>0</v>
      </c>
      <c r="G9152" s="10" t="s">
        <v>289</v>
      </c>
      <c r="H9152" s="25">
        <f>INDEX('Appendix 1 - Team Data'!$B$12:$R$112, MATCH(C9152, 'Appendix 1 - Team Data'!$B$12:$B$112,0),4)</f>
        <v>50</v>
      </c>
      <c r="I9152" s="25">
        <f>INDEX('Appendix 1 - Team Data'!$B$12:$R$112, MATCH(D9152, 'Appendix 1 - Team Data'!$B$12:$B$112,0),4)</f>
        <v>70</v>
      </c>
      <c r="J9152" s="25">
        <f t="shared" si="143"/>
        <v>1</v>
      </c>
    </row>
    <row r="9153" spans="2:10">
      <c r="B9153" s="3">
        <v>42689</v>
      </c>
      <c r="C9153" s="10" t="s">
        <v>53</v>
      </c>
      <c r="D9153" s="10" t="s">
        <v>16</v>
      </c>
      <c r="E9153" s="25">
        <v>2</v>
      </c>
      <c r="F9153" s="25">
        <v>1</v>
      </c>
      <c r="G9153" s="10" t="s">
        <v>289</v>
      </c>
      <c r="H9153" s="25">
        <f>INDEX('Appendix 1 - Team Data'!$B$12:$R$112, MATCH(C9153, 'Appendix 1 - Team Data'!$B$12:$B$112,0),4)</f>
        <v>50</v>
      </c>
      <c r="I9153" s="25">
        <f>INDEX('Appendix 1 - Team Data'!$B$12:$R$112, MATCH(D9153, 'Appendix 1 - Team Data'!$B$12:$B$112,0),4)</f>
        <v>30</v>
      </c>
      <c r="J9153" s="25">
        <f t="shared" si="143"/>
        <v>1</v>
      </c>
    </row>
    <row r="9154" spans="2:10">
      <c r="B9154" s="3">
        <v>42689</v>
      </c>
      <c r="C9154" s="10" t="s">
        <v>43</v>
      </c>
      <c r="D9154" s="10" t="s">
        <v>240</v>
      </c>
      <c r="E9154" s="25">
        <v>2</v>
      </c>
      <c r="F9154" s="25">
        <v>1</v>
      </c>
      <c r="G9154" s="10" t="s">
        <v>289</v>
      </c>
      <c r="H9154" s="25">
        <f>INDEX('Appendix 1 - Team Data'!$B$12:$R$112, MATCH(C9154, 'Appendix 1 - Team Data'!$B$12:$B$112,0),4)</f>
        <v>70</v>
      </c>
      <c r="I9154" s="25">
        <f>INDEX('Appendix 1 - Team Data'!$B$12:$R$112, MATCH(D9154, 'Appendix 1 - Team Data'!$B$12:$B$112,0),4)</f>
        <v>30</v>
      </c>
      <c r="J9154" s="25">
        <f t="shared" si="143"/>
        <v>1</v>
      </c>
    </row>
    <row r="9155" spans="2:10">
      <c r="B9155" s="3">
        <v>42689</v>
      </c>
      <c r="C9155" s="10" t="s">
        <v>15</v>
      </c>
      <c r="D9155" s="10" t="s">
        <v>228</v>
      </c>
      <c r="E9155" s="25">
        <v>1</v>
      </c>
      <c r="F9155" s="25">
        <v>0</v>
      </c>
      <c r="G9155" s="10" t="s">
        <v>288</v>
      </c>
      <c r="H9155" s="25">
        <f>INDEX('Appendix 1 - Team Data'!$B$12:$R$112, MATCH(C9155, 'Appendix 1 - Team Data'!$B$12:$B$112,0),4)</f>
        <v>50</v>
      </c>
      <c r="I9155" s="25">
        <f>INDEX('Appendix 1 - Team Data'!$B$12:$R$112, MATCH(D9155, 'Appendix 1 - Team Data'!$B$12:$B$112,0),4)</f>
        <v>50</v>
      </c>
      <c r="J9155" s="25">
        <f t="shared" si="143"/>
        <v>1</v>
      </c>
    </row>
    <row r="9156" spans="2:10">
      <c r="B9156" s="3">
        <v>42742</v>
      </c>
      <c r="C9156" s="10" t="s">
        <v>238</v>
      </c>
      <c r="D9156" s="10" t="s">
        <v>257</v>
      </c>
      <c r="E9156" s="25">
        <v>2</v>
      </c>
      <c r="F9156" s="25">
        <v>1</v>
      </c>
      <c r="G9156" s="10" t="s">
        <v>288</v>
      </c>
      <c r="H9156" s="25">
        <f>INDEX('Appendix 1 - Team Data'!$B$12:$R$112, MATCH(C9156, 'Appendix 1 - Team Data'!$B$12:$B$112,0),4)</f>
        <v>40</v>
      </c>
      <c r="I9156" s="25">
        <f>INDEX('Appendix 1 - Team Data'!$B$12:$R$112, MATCH(D9156, 'Appendix 1 - Team Data'!$B$12:$B$112,0),4)</f>
        <v>20</v>
      </c>
      <c r="J9156" s="25">
        <f t="shared" si="143"/>
        <v>1</v>
      </c>
    </row>
    <row r="9157" spans="2:10">
      <c r="B9157" s="3">
        <v>42743</v>
      </c>
      <c r="C9157" s="10" t="s">
        <v>17</v>
      </c>
      <c r="D9157" s="10" t="s">
        <v>47</v>
      </c>
      <c r="E9157" s="25">
        <v>1</v>
      </c>
      <c r="F9157" s="25">
        <v>0</v>
      </c>
      <c r="G9157" s="10" t="s">
        <v>288</v>
      </c>
      <c r="H9157" s="25">
        <f>INDEX('Appendix 1 - Team Data'!$B$12:$R$112, MATCH(C9157, 'Appendix 1 - Team Data'!$B$12:$B$112,0),4)</f>
        <v>50</v>
      </c>
      <c r="I9157" s="25">
        <f>INDEX('Appendix 1 - Team Data'!$B$12:$R$112, MATCH(D9157, 'Appendix 1 - Team Data'!$B$12:$B$112,0),4)</f>
        <v>40</v>
      </c>
      <c r="J9157" s="25">
        <f t="shared" si="143"/>
        <v>1</v>
      </c>
    </row>
    <row r="9158" spans="2:10">
      <c r="B9158" s="3">
        <v>42743</v>
      </c>
      <c r="C9158" s="10" t="s">
        <v>243</v>
      </c>
      <c r="D9158" s="10" t="s">
        <v>42</v>
      </c>
      <c r="E9158" s="25">
        <v>2</v>
      </c>
      <c r="F9158" s="25">
        <v>1</v>
      </c>
      <c r="G9158" s="10" t="s">
        <v>288</v>
      </c>
      <c r="H9158" s="25">
        <f>INDEX('Appendix 1 - Team Data'!$B$12:$R$112, MATCH(C9158, 'Appendix 1 - Team Data'!$B$12:$B$112,0),4)</f>
        <v>30</v>
      </c>
      <c r="I9158" s="25">
        <f>INDEX('Appendix 1 - Team Data'!$B$12:$R$112, MATCH(D9158, 'Appendix 1 - Team Data'!$B$12:$B$112,0),4)</f>
        <v>80</v>
      </c>
      <c r="J9158" s="25">
        <f t="shared" si="143"/>
        <v>1</v>
      </c>
    </row>
    <row r="9159" spans="2:10">
      <c r="B9159" s="3">
        <v>42743</v>
      </c>
      <c r="C9159" s="10" t="s">
        <v>265</v>
      </c>
      <c r="D9159" s="10" t="s">
        <v>51</v>
      </c>
      <c r="E9159" s="25">
        <v>1</v>
      </c>
      <c r="F9159" s="25">
        <v>2</v>
      </c>
      <c r="G9159" s="10" t="s">
        <v>288</v>
      </c>
      <c r="H9159" s="25">
        <f>INDEX('Appendix 1 - Team Data'!$B$12:$R$112, MATCH(C9159, 'Appendix 1 - Team Data'!$B$12:$B$112,0),4)</f>
        <v>10</v>
      </c>
      <c r="I9159" s="25">
        <f>INDEX('Appendix 1 - Team Data'!$B$12:$R$112, MATCH(D9159, 'Appendix 1 - Team Data'!$B$12:$B$112,0),4)</f>
        <v>70</v>
      </c>
      <c r="J9159" s="25">
        <f t="shared" si="143"/>
        <v>1</v>
      </c>
    </row>
    <row r="9160" spans="2:10">
      <c r="B9160" s="3">
        <v>42744</v>
      </c>
      <c r="C9160" s="10" t="s">
        <v>22</v>
      </c>
      <c r="D9160" s="10" t="s">
        <v>244</v>
      </c>
      <c r="E9160" s="25">
        <v>0</v>
      </c>
      <c r="F9160" s="25">
        <v>1</v>
      </c>
      <c r="G9160" s="10" t="s">
        <v>288</v>
      </c>
      <c r="H9160" s="25">
        <f>INDEX('Appendix 1 - Team Data'!$B$12:$R$112, MATCH(C9160, 'Appendix 1 - Team Data'!$B$12:$B$112,0),4)</f>
        <v>50</v>
      </c>
      <c r="I9160" s="25">
        <f>INDEX('Appendix 1 - Team Data'!$B$12:$R$112, MATCH(D9160, 'Appendix 1 - Team Data'!$B$12:$B$112,0),4)</f>
        <v>30</v>
      </c>
      <c r="J9160" s="25">
        <f t="shared" si="143"/>
        <v>1</v>
      </c>
    </row>
    <row r="9161" spans="2:10">
      <c r="B9161" s="3">
        <v>42750</v>
      </c>
      <c r="C9161" s="10" t="s">
        <v>271</v>
      </c>
      <c r="D9161" s="10" t="s">
        <v>237</v>
      </c>
      <c r="E9161" s="25">
        <v>1</v>
      </c>
      <c r="F9161" s="25">
        <v>2</v>
      </c>
      <c r="G9161" s="10" t="s">
        <v>292</v>
      </c>
      <c r="H9161" s="25">
        <f>INDEX('Appendix 1 - Team Data'!$B$12:$R$112, MATCH(C9161, 'Appendix 1 - Team Data'!$B$12:$B$112,0),4)</f>
        <v>0</v>
      </c>
      <c r="I9161" s="25">
        <f>INDEX('Appendix 1 - Team Data'!$B$12:$R$112, MATCH(D9161, 'Appendix 1 - Team Data'!$B$12:$B$112,0),4)</f>
        <v>40</v>
      </c>
      <c r="J9161" s="25">
        <f t="shared" si="143"/>
        <v>1</v>
      </c>
    </row>
    <row r="9162" spans="2:10">
      <c r="B9162" s="3">
        <v>42750</v>
      </c>
      <c r="C9162" s="10" t="s">
        <v>31</v>
      </c>
      <c r="D9162" s="10" t="s">
        <v>213</v>
      </c>
      <c r="E9162" s="25">
        <v>0</v>
      </c>
      <c r="F9162" s="25">
        <v>1</v>
      </c>
      <c r="G9162" s="10" t="s">
        <v>288</v>
      </c>
      <c r="H9162" s="25">
        <f>INDEX('Appendix 1 - Team Data'!$B$12:$R$112, MATCH(C9162, 'Appendix 1 - Team Data'!$B$12:$B$112,0),4)</f>
        <v>70</v>
      </c>
      <c r="I9162" s="25">
        <f>INDEX('Appendix 1 - Team Data'!$B$12:$R$112, MATCH(D9162, 'Appendix 1 - Team Data'!$B$12:$B$112,0),4)</f>
        <v>80</v>
      </c>
      <c r="J9162" s="25">
        <f t="shared" si="143"/>
        <v>1</v>
      </c>
    </row>
    <row r="9163" spans="2:10">
      <c r="B9163" s="3">
        <v>42752</v>
      </c>
      <c r="C9163" s="10" t="s">
        <v>234</v>
      </c>
      <c r="D9163" s="10" t="s">
        <v>269</v>
      </c>
      <c r="E9163" s="25">
        <v>1</v>
      </c>
      <c r="F9163" s="25">
        <v>0</v>
      </c>
      <c r="G9163" s="10" t="s">
        <v>306</v>
      </c>
      <c r="H9163" s="25">
        <f>INDEX('Appendix 1 - Team Data'!$B$12:$R$112, MATCH(C9163, 'Appendix 1 - Team Data'!$B$12:$B$112,0),4)</f>
        <v>40</v>
      </c>
      <c r="I9163" s="25">
        <f>INDEX('Appendix 1 - Team Data'!$B$12:$R$112, MATCH(D9163, 'Appendix 1 - Team Data'!$B$12:$B$112,0),4)</f>
        <v>0</v>
      </c>
      <c r="J9163" s="25">
        <f t="shared" si="143"/>
        <v>1</v>
      </c>
    </row>
    <row r="9164" spans="2:10">
      <c r="B9164" s="3">
        <v>42754</v>
      </c>
      <c r="C9164" s="10" t="s">
        <v>251</v>
      </c>
      <c r="D9164" s="10" t="s">
        <v>47</v>
      </c>
      <c r="E9164" s="25">
        <v>1</v>
      </c>
      <c r="F9164" s="25">
        <v>2</v>
      </c>
      <c r="G9164" s="10" t="s">
        <v>306</v>
      </c>
      <c r="H9164" s="25">
        <f>INDEX('Appendix 1 - Team Data'!$B$12:$R$112, MATCH(C9164, 'Appendix 1 - Team Data'!$B$12:$B$112,0),4)</f>
        <v>20</v>
      </c>
      <c r="I9164" s="25">
        <f>INDEX('Appendix 1 - Team Data'!$B$12:$R$112, MATCH(D9164, 'Appendix 1 - Team Data'!$B$12:$B$112,0),4)</f>
        <v>40</v>
      </c>
      <c r="J9164" s="25">
        <f t="shared" si="143"/>
        <v>1</v>
      </c>
    </row>
    <row r="9165" spans="2:10">
      <c r="B9165" s="3">
        <v>42756</v>
      </c>
      <c r="C9165" s="10" t="s">
        <v>17</v>
      </c>
      <c r="D9165" s="10" t="s">
        <v>269</v>
      </c>
      <c r="E9165" s="25">
        <v>1</v>
      </c>
      <c r="F9165" s="25">
        <v>0</v>
      </c>
      <c r="G9165" s="10" t="s">
        <v>306</v>
      </c>
      <c r="H9165" s="25">
        <f>INDEX('Appendix 1 - Team Data'!$B$12:$R$112, MATCH(C9165, 'Appendix 1 - Team Data'!$B$12:$B$112,0),4)</f>
        <v>50</v>
      </c>
      <c r="I9165" s="25">
        <f>INDEX('Appendix 1 - Team Data'!$B$12:$R$112, MATCH(D9165, 'Appendix 1 - Team Data'!$B$12:$B$112,0),4)</f>
        <v>0</v>
      </c>
      <c r="J9165" s="25">
        <f t="shared" si="143"/>
        <v>1</v>
      </c>
    </row>
    <row r="9166" spans="2:10">
      <c r="B9166" s="3">
        <v>42756</v>
      </c>
      <c r="C9166" s="10" t="s">
        <v>234</v>
      </c>
      <c r="D9166" s="10" t="s">
        <v>257</v>
      </c>
      <c r="E9166" s="25">
        <v>1</v>
      </c>
      <c r="F9166" s="25">
        <v>0</v>
      </c>
      <c r="G9166" s="10" t="s">
        <v>306</v>
      </c>
      <c r="H9166" s="25">
        <f>INDEX('Appendix 1 - Team Data'!$B$12:$R$112, MATCH(C9166, 'Appendix 1 - Team Data'!$B$12:$B$112,0),4)</f>
        <v>40</v>
      </c>
      <c r="I9166" s="25">
        <f>INDEX('Appendix 1 - Team Data'!$B$12:$R$112, MATCH(D9166, 'Appendix 1 - Team Data'!$B$12:$B$112,0),4)</f>
        <v>20</v>
      </c>
      <c r="J9166" s="25">
        <f t="shared" si="143"/>
        <v>1</v>
      </c>
    </row>
    <row r="9167" spans="2:10">
      <c r="B9167" s="3">
        <v>42757</v>
      </c>
      <c r="C9167" s="10" t="s">
        <v>46</v>
      </c>
      <c r="D9167" s="10" t="s">
        <v>37</v>
      </c>
      <c r="E9167" s="25">
        <v>1</v>
      </c>
      <c r="F9167" s="25">
        <v>0</v>
      </c>
      <c r="G9167" s="10" t="s">
        <v>292</v>
      </c>
      <c r="H9167" s="25">
        <f>INDEX('Appendix 1 - Team Data'!$B$12:$R$112, MATCH(C9167, 'Appendix 1 - Team Data'!$B$12:$B$112,0),4)</f>
        <v>50</v>
      </c>
      <c r="I9167" s="25">
        <f>INDEX('Appendix 1 - Team Data'!$B$12:$R$112, MATCH(D9167, 'Appendix 1 - Team Data'!$B$12:$B$112,0),4)</f>
        <v>60</v>
      </c>
      <c r="J9167" s="25">
        <f t="shared" si="143"/>
        <v>1</v>
      </c>
    </row>
    <row r="9168" spans="2:10">
      <c r="B9168" s="3">
        <v>42759</v>
      </c>
      <c r="C9168" s="10" t="s">
        <v>22</v>
      </c>
      <c r="D9168" s="10" t="s">
        <v>243</v>
      </c>
      <c r="E9168" s="25">
        <v>1</v>
      </c>
      <c r="F9168" s="25">
        <v>0</v>
      </c>
      <c r="G9168" s="10" t="s">
        <v>306</v>
      </c>
      <c r="H9168" s="25">
        <f>INDEX('Appendix 1 - Team Data'!$B$12:$R$112, MATCH(C9168, 'Appendix 1 - Team Data'!$B$12:$B$112,0),4)</f>
        <v>50</v>
      </c>
      <c r="I9168" s="25">
        <f>INDEX('Appendix 1 - Team Data'!$B$12:$R$112, MATCH(D9168, 'Appendix 1 - Team Data'!$B$12:$B$112,0),4)</f>
        <v>30</v>
      </c>
      <c r="J9168" s="25">
        <f t="shared" si="143"/>
        <v>1</v>
      </c>
    </row>
    <row r="9169" spans="2:10">
      <c r="B9169" s="3">
        <v>42760</v>
      </c>
      <c r="C9169" s="10" t="s">
        <v>17</v>
      </c>
      <c r="D9169" s="10" t="s">
        <v>234</v>
      </c>
      <c r="E9169" s="25">
        <v>1</v>
      </c>
      <c r="F9169" s="25">
        <v>0</v>
      </c>
      <c r="G9169" s="10" t="s">
        <v>306</v>
      </c>
      <c r="H9169" s="25">
        <f>INDEX('Appendix 1 - Team Data'!$B$12:$R$112, MATCH(C9169, 'Appendix 1 - Team Data'!$B$12:$B$112,0),4)</f>
        <v>50</v>
      </c>
      <c r="I9169" s="25">
        <f>INDEX('Appendix 1 - Team Data'!$B$12:$R$112, MATCH(D9169, 'Appendix 1 - Team Data'!$B$12:$B$112,0),4)</f>
        <v>40</v>
      </c>
      <c r="J9169" s="25">
        <f t="shared" si="143"/>
        <v>1</v>
      </c>
    </row>
    <row r="9170" spans="2:10">
      <c r="B9170" s="3">
        <v>42760</v>
      </c>
      <c r="C9170" s="10" t="s">
        <v>268</v>
      </c>
      <c r="D9170" s="10" t="s">
        <v>263</v>
      </c>
      <c r="E9170" s="25">
        <v>1</v>
      </c>
      <c r="F9170" s="25">
        <v>0</v>
      </c>
      <c r="G9170" s="10" t="s">
        <v>288</v>
      </c>
      <c r="H9170" s="25">
        <f>INDEX('Appendix 1 - Team Data'!$B$12:$R$112, MATCH(C9170, 'Appendix 1 - Team Data'!$B$12:$B$112,0),4)</f>
        <v>10</v>
      </c>
      <c r="I9170" s="25">
        <f>INDEX('Appendix 1 - Team Data'!$B$12:$R$112, MATCH(D9170, 'Appendix 1 - Team Data'!$B$12:$B$112,0),4)</f>
        <v>10</v>
      </c>
      <c r="J9170" s="25">
        <f t="shared" si="143"/>
        <v>1</v>
      </c>
    </row>
    <row r="9171" spans="2:10">
      <c r="B9171" s="3">
        <v>42761</v>
      </c>
      <c r="C9171" s="10" t="s">
        <v>35</v>
      </c>
      <c r="D9171" s="10" t="s">
        <v>52</v>
      </c>
      <c r="E9171" s="25">
        <v>1</v>
      </c>
      <c r="F9171" s="25">
        <v>0</v>
      </c>
      <c r="G9171" s="10" t="s">
        <v>288</v>
      </c>
      <c r="H9171" s="25">
        <f>INDEX('Appendix 1 - Team Data'!$B$12:$R$112, MATCH(C9171, 'Appendix 1 - Team Data'!$B$12:$B$112,0),4)</f>
        <v>90</v>
      </c>
      <c r="I9171" s="25">
        <f>INDEX('Appendix 1 - Team Data'!$B$12:$R$112, MATCH(D9171, 'Appendix 1 - Team Data'!$B$12:$B$112,0),4)</f>
        <v>90</v>
      </c>
      <c r="J9171" s="25">
        <f t="shared" si="143"/>
        <v>1</v>
      </c>
    </row>
    <row r="9172" spans="2:10">
      <c r="B9172" s="3">
        <v>42764</v>
      </c>
      <c r="C9172" s="10" t="s">
        <v>17</v>
      </c>
      <c r="D9172" s="10" t="s">
        <v>22</v>
      </c>
      <c r="E9172" s="25">
        <v>1</v>
      </c>
      <c r="F9172" s="25">
        <v>0</v>
      </c>
      <c r="G9172" s="10" t="s">
        <v>306</v>
      </c>
      <c r="H9172" s="25">
        <f>INDEX('Appendix 1 - Team Data'!$B$12:$R$112, MATCH(C9172, 'Appendix 1 - Team Data'!$B$12:$B$112,0),4)</f>
        <v>50</v>
      </c>
      <c r="I9172" s="25">
        <f>INDEX('Appendix 1 - Team Data'!$B$12:$R$112, MATCH(D9172, 'Appendix 1 - Team Data'!$B$12:$B$112,0),4)</f>
        <v>50</v>
      </c>
      <c r="J9172" s="25">
        <f t="shared" si="143"/>
        <v>1</v>
      </c>
    </row>
    <row r="9173" spans="2:10">
      <c r="B9173" s="3">
        <v>42770</v>
      </c>
      <c r="C9173" s="10" t="s">
        <v>238</v>
      </c>
      <c r="D9173" s="10" t="s">
        <v>234</v>
      </c>
      <c r="E9173" s="25">
        <v>1</v>
      </c>
      <c r="F9173" s="25">
        <v>0</v>
      </c>
      <c r="G9173" s="10" t="s">
        <v>306</v>
      </c>
      <c r="H9173" s="25">
        <f>INDEX('Appendix 1 - Team Data'!$B$12:$R$112, MATCH(C9173, 'Appendix 1 - Team Data'!$B$12:$B$112,0),4)</f>
        <v>40</v>
      </c>
      <c r="I9173" s="25">
        <f>INDEX('Appendix 1 - Team Data'!$B$12:$R$112, MATCH(D9173, 'Appendix 1 - Team Data'!$B$12:$B$112,0),4)</f>
        <v>40</v>
      </c>
      <c r="J9173" s="25">
        <f t="shared" ref="J9173:J9236" si="144">ABS(F9173-E9173)</f>
        <v>1</v>
      </c>
    </row>
    <row r="9174" spans="2:10">
      <c r="B9174" s="3">
        <v>42771</v>
      </c>
      <c r="C9174" s="10" t="s">
        <v>17</v>
      </c>
      <c r="D9174" s="10" t="s">
        <v>231</v>
      </c>
      <c r="E9174" s="25">
        <v>1</v>
      </c>
      <c r="F9174" s="25">
        <v>2</v>
      </c>
      <c r="G9174" s="10" t="s">
        <v>306</v>
      </c>
      <c r="H9174" s="25">
        <f>INDEX('Appendix 1 - Team Data'!$B$12:$R$112, MATCH(C9174, 'Appendix 1 - Team Data'!$B$12:$B$112,0),4)</f>
        <v>50</v>
      </c>
      <c r="I9174" s="25">
        <f>INDEX('Appendix 1 - Team Data'!$B$12:$R$112, MATCH(D9174, 'Appendix 1 - Team Data'!$B$12:$B$112,0),4)</f>
        <v>40</v>
      </c>
      <c r="J9174" s="25">
        <f t="shared" si="144"/>
        <v>1</v>
      </c>
    </row>
    <row r="9175" spans="2:10">
      <c r="B9175" s="3">
        <v>42774</v>
      </c>
      <c r="C9175" s="10" t="s">
        <v>41</v>
      </c>
      <c r="D9175" s="10" t="s">
        <v>31</v>
      </c>
      <c r="E9175" s="25">
        <v>1</v>
      </c>
      <c r="F9175" s="25">
        <v>0</v>
      </c>
      <c r="G9175" s="10" t="s">
        <v>288</v>
      </c>
      <c r="H9175" s="25">
        <f>INDEX('Appendix 1 - Team Data'!$B$12:$R$112, MATCH(C9175, 'Appendix 1 - Team Data'!$B$12:$B$112,0),4)</f>
        <v>80</v>
      </c>
      <c r="I9175" s="25">
        <f>INDEX('Appendix 1 - Team Data'!$B$12:$R$112, MATCH(D9175, 'Appendix 1 - Team Data'!$B$12:$B$112,0),4)</f>
        <v>70</v>
      </c>
      <c r="J9175" s="25">
        <f t="shared" si="144"/>
        <v>1</v>
      </c>
    </row>
    <row r="9176" spans="2:10">
      <c r="B9176" s="3">
        <v>42812</v>
      </c>
      <c r="C9176" s="10" t="s">
        <v>23</v>
      </c>
      <c r="D9176" s="10" t="s">
        <v>245</v>
      </c>
      <c r="E9176" s="25">
        <v>0</v>
      </c>
      <c r="F9176" s="25">
        <v>1</v>
      </c>
      <c r="G9176" s="10" t="s">
        <v>288</v>
      </c>
      <c r="H9176" s="25">
        <f>INDEX('Appendix 1 - Team Data'!$B$12:$R$112, MATCH(C9176, 'Appendix 1 - Team Data'!$B$12:$B$112,0),4)</f>
        <v>70</v>
      </c>
      <c r="I9176" s="25">
        <f>INDEX('Appendix 1 - Team Data'!$B$12:$R$112, MATCH(D9176, 'Appendix 1 - Team Data'!$B$12:$B$112,0),4)</f>
        <v>30</v>
      </c>
      <c r="J9176" s="25">
        <f t="shared" si="144"/>
        <v>1</v>
      </c>
    </row>
    <row r="9177" spans="2:10">
      <c r="B9177" s="3">
        <v>42816</v>
      </c>
      <c r="C9177" s="10" t="s">
        <v>40</v>
      </c>
      <c r="D9177" s="10" t="s">
        <v>48</v>
      </c>
      <c r="E9177" s="25">
        <v>1</v>
      </c>
      <c r="F9177" s="25">
        <v>0</v>
      </c>
      <c r="G9177" s="10" t="s">
        <v>288</v>
      </c>
      <c r="H9177" s="25">
        <f>INDEX('Appendix 1 - Team Data'!$B$12:$R$112, MATCH(C9177, 'Appendix 1 - Team Data'!$B$12:$B$112,0),4)</f>
        <v>90</v>
      </c>
      <c r="I9177" s="25">
        <f>INDEX('Appendix 1 - Team Data'!$B$12:$R$112, MATCH(D9177, 'Appendix 1 - Team Data'!$B$12:$B$112,0),4)</f>
        <v>90</v>
      </c>
      <c r="J9177" s="25">
        <f t="shared" si="144"/>
        <v>1</v>
      </c>
    </row>
    <row r="9178" spans="2:10">
      <c r="B9178" s="3">
        <v>42817</v>
      </c>
      <c r="C9178" s="10" t="s">
        <v>30</v>
      </c>
      <c r="D9178" s="10" t="s">
        <v>213</v>
      </c>
      <c r="E9178" s="25">
        <v>1</v>
      </c>
      <c r="F9178" s="25">
        <v>0</v>
      </c>
      <c r="G9178" s="10" t="s">
        <v>289</v>
      </c>
      <c r="H9178" s="25">
        <f>INDEX('Appendix 1 - Team Data'!$B$12:$R$112, MATCH(C9178, 'Appendix 1 - Team Data'!$B$12:$B$112,0),4)</f>
        <v>90</v>
      </c>
      <c r="I9178" s="25">
        <f>INDEX('Appendix 1 - Team Data'!$B$12:$R$112, MATCH(D9178, 'Appendix 1 - Team Data'!$B$12:$B$112,0),4)</f>
        <v>80</v>
      </c>
      <c r="J9178" s="25">
        <f t="shared" si="144"/>
        <v>1</v>
      </c>
    </row>
    <row r="9179" spans="2:10">
      <c r="B9179" s="3">
        <v>42817</v>
      </c>
      <c r="C9179" s="10" t="s">
        <v>248</v>
      </c>
      <c r="D9179" s="10" t="s">
        <v>43</v>
      </c>
      <c r="E9179" s="25">
        <v>1</v>
      </c>
      <c r="F9179" s="25">
        <v>0</v>
      </c>
      <c r="G9179" s="10" t="s">
        <v>289</v>
      </c>
      <c r="H9179" s="25">
        <f>INDEX('Appendix 1 - Team Data'!$B$12:$R$112, MATCH(C9179, 'Appendix 1 - Team Data'!$B$12:$B$112,0),4)</f>
        <v>30</v>
      </c>
      <c r="I9179" s="25">
        <f>INDEX('Appendix 1 - Team Data'!$B$12:$R$112, MATCH(D9179, 'Appendix 1 - Team Data'!$B$12:$B$112,0),4)</f>
        <v>70</v>
      </c>
      <c r="J9179" s="25">
        <f t="shared" si="144"/>
        <v>1</v>
      </c>
    </row>
    <row r="9180" spans="2:10">
      <c r="B9180" s="3">
        <v>42817</v>
      </c>
      <c r="C9180" s="10" t="s">
        <v>52</v>
      </c>
      <c r="D9180" s="10" t="s">
        <v>227</v>
      </c>
      <c r="E9180" s="25">
        <v>1</v>
      </c>
      <c r="F9180" s="25">
        <v>0</v>
      </c>
      <c r="G9180" s="10" t="s">
        <v>289</v>
      </c>
      <c r="H9180" s="25">
        <f>INDEX('Appendix 1 - Team Data'!$B$12:$R$112, MATCH(C9180, 'Appendix 1 - Team Data'!$B$12:$B$112,0),4)</f>
        <v>90</v>
      </c>
      <c r="I9180" s="25">
        <f>INDEX('Appendix 1 - Team Data'!$B$12:$R$112, MATCH(D9180, 'Appendix 1 - Team Data'!$B$12:$B$112,0),4)</f>
        <v>50</v>
      </c>
      <c r="J9180" s="25">
        <f t="shared" si="144"/>
        <v>1</v>
      </c>
    </row>
    <row r="9181" spans="2:10">
      <c r="B9181" s="3">
        <v>42817</v>
      </c>
      <c r="C9181" s="10" t="s">
        <v>270</v>
      </c>
      <c r="D9181" s="10" t="s">
        <v>23</v>
      </c>
      <c r="E9181" s="25">
        <v>0</v>
      </c>
      <c r="F9181" s="25">
        <v>1</v>
      </c>
      <c r="G9181" s="10" t="s">
        <v>289</v>
      </c>
      <c r="H9181" s="25">
        <f>INDEX('Appendix 1 - Team Data'!$B$12:$R$112, MATCH(C9181, 'Appendix 1 - Team Data'!$B$12:$B$112,0),4)</f>
        <v>0</v>
      </c>
      <c r="I9181" s="25">
        <f>INDEX('Appendix 1 - Team Data'!$B$12:$R$112, MATCH(D9181, 'Appendix 1 - Team Data'!$B$12:$B$112,0),4)</f>
        <v>70</v>
      </c>
      <c r="J9181" s="25">
        <f t="shared" si="144"/>
        <v>1</v>
      </c>
    </row>
    <row r="9182" spans="2:10">
      <c r="B9182" s="3">
        <v>42817</v>
      </c>
      <c r="C9182" s="10" t="s">
        <v>241</v>
      </c>
      <c r="D9182" s="10" t="s">
        <v>240</v>
      </c>
      <c r="E9182" s="25">
        <v>1</v>
      </c>
      <c r="F9182" s="25">
        <v>0</v>
      </c>
      <c r="G9182" s="10" t="s">
        <v>289</v>
      </c>
      <c r="H9182" s="25">
        <f>INDEX('Appendix 1 - Team Data'!$B$12:$R$112, MATCH(C9182, 'Appendix 1 - Team Data'!$B$12:$B$112,0),4)</f>
        <v>30</v>
      </c>
      <c r="I9182" s="25">
        <f>INDEX('Appendix 1 - Team Data'!$B$12:$R$112, MATCH(D9182, 'Appendix 1 - Team Data'!$B$12:$B$112,0),4)</f>
        <v>30</v>
      </c>
      <c r="J9182" s="25">
        <f t="shared" si="144"/>
        <v>1</v>
      </c>
    </row>
    <row r="9183" spans="2:10">
      <c r="B9183" s="3">
        <v>42818</v>
      </c>
      <c r="C9183" s="10" t="s">
        <v>32</v>
      </c>
      <c r="D9183" s="10" t="s">
        <v>219</v>
      </c>
      <c r="E9183" s="25">
        <v>1</v>
      </c>
      <c r="F9183" s="25">
        <v>0</v>
      </c>
      <c r="G9183" s="10" t="s">
        <v>289</v>
      </c>
      <c r="H9183" s="25">
        <f>INDEX('Appendix 1 - Team Data'!$B$12:$R$112, MATCH(C9183, 'Appendix 1 - Team Data'!$B$12:$B$112,0),4)</f>
        <v>80</v>
      </c>
      <c r="I9183" s="25">
        <f>INDEX('Appendix 1 - Team Data'!$B$12:$R$112, MATCH(D9183, 'Appendix 1 - Team Data'!$B$12:$B$112,0),4)</f>
        <v>60</v>
      </c>
      <c r="J9183" s="25">
        <f t="shared" si="144"/>
        <v>1</v>
      </c>
    </row>
    <row r="9184" spans="2:10">
      <c r="B9184" s="3">
        <v>42818</v>
      </c>
      <c r="C9184" s="10" t="s">
        <v>263</v>
      </c>
      <c r="D9184" s="10" t="s">
        <v>38</v>
      </c>
      <c r="E9184" s="25">
        <v>1</v>
      </c>
      <c r="F9184" s="25">
        <v>2</v>
      </c>
      <c r="G9184" s="10" t="s">
        <v>289</v>
      </c>
      <c r="H9184" s="25">
        <f>INDEX('Appendix 1 - Team Data'!$B$12:$R$112, MATCH(C9184, 'Appendix 1 - Team Data'!$B$12:$B$112,0),4)</f>
        <v>10</v>
      </c>
      <c r="I9184" s="25">
        <f>INDEX('Appendix 1 - Team Data'!$B$12:$R$112, MATCH(D9184, 'Appendix 1 - Team Data'!$B$12:$B$112,0),4)</f>
        <v>70</v>
      </c>
      <c r="J9184" s="25">
        <f t="shared" si="144"/>
        <v>1</v>
      </c>
    </row>
    <row r="9185" spans="2:10">
      <c r="B9185" s="3">
        <v>42818</v>
      </c>
      <c r="C9185" s="10" t="s">
        <v>47</v>
      </c>
      <c r="D9185" s="10" t="s">
        <v>231</v>
      </c>
      <c r="E9185" s="25">
        <v>0</v>
      </c>
      <c r="F9185" s="25">
        <v>1</v>
      </c>
      <c r="G9185" s="10" t="s">
        <v>288</v>
      </c>
      <c r="H9185" s="25">
        <f>INDEX('Appendix 1 - Team Data'!$B$12:$R$112, MATCH(C9185, 'Appendix 1 - Team Data'!$B$12:$B$112,0),4)</f>
        <v>40</v>
      </c>
      <c r="I9185" s="25">
        <f>INDEX('Appendix 1 - Team Data'!$B$12:$R$112, MATCH(D9185, 'Appendix 1 - Team Data'!$B$12:$B$112,0),4)</f>
        <v>40</v>
      </c>
      <c r="J9185" s="25">
        <f t="shared" si="144"/>
        <v>1</v>
      </c>
    </row>
    <row r="9186" spans="2:10">
      <c r="B9186" s="3">
        <v>42820</v>
      </c>
      <c r="C9186" s="10" t="s">
        <v>235</v>
      </c>
      <c r="D9186" s="10" t="s">
        <v>50</v>
      </c>
      <c r="E9186" s="25">
        <v>1</v>
      </c>
      <c r="F9186" s="25">
        <v>2</v>
      </c>
      <c r="G9186" s="10" t="s">
        <v>289</v>
      </c>
      <c r="H9186" s="25">
        <f>INDEX('Appendix 1 - Team Data'!$B$12:$R$112, MATCH(C9186, 'Appendix 1 - Team Data'!$B$12:$B$112,0),4)</f>
        <v>40</v>
      </c>
      <c r="I9186" s="25">
        <f>INDEX('Appendix 1 - Team Data'!$B$12:$R$112, MATCH(D9186, 'Appendix 1 - Team Data'!$B$12:$B$112,0),4)</f>
        <v>80</v>
      </c>
      <c r="J9186" s="25">
        <f t="shared" si="144"/>
        <v>1</v>
      </c>
    </row>
    <row r="9187" spans="2:10">
      <c r="B9187" s="3">
        <v>42820</v>
      </c>
      <c r="C9187" s="10" t="s">
        <v>222</v>
      </c>
      <c r="D9187" s="10" t="s">
        <v>232</v>
      </c>
      <c r="E9187" s="25">
        <v>1</v>
      </c>
      <c r="F9187" s="25">
        <v>0</v>
      </c>
      <c r="G9187" s="10" t="s">
        <v>289</v>
      </c>
      <c r="H9187" s="25">
        <f>INDEX('Appendix 1 - Team Data'!$B$12:$R$112, MATCH(C9187, 'Appendix 1 - Team Data'!$B$12:$B$112,0),4)</f>
        <v>60</v>
      </c>
      <c r="I9187" s="25">
        <f>INDEX('Appendix 1 - Team Data'!$B$12:$R$112, MATCH(D9187, 'Appendix 1 - Team Data'!$B$12:$B$112,0),4)</f>
        <v>40</v>
      </c>
      <c r="J9187" s="25">
        <f t="shared" si="144"/>
        <v>1</v>
      </c>
    </row>
    <row r="9188" spans="2:10">
      <c r="B9188" s="3">
        <v>42822</v>
      </c>
      <c r="C9188" s="10" t="s">
        <v>231</v>
      </c>
      <c r="D9188" s="10" t="s">
        <v>266</v>
      </c>
      <c r="E9188" s="25">
        <v>1</v>
      </c>
      <c r="F9188" s="25">
        <v>2</v>
      </c>
      <c r="G9188" s="10" t="s">
        <v>288</v>
      </c>
      <c r="H9188" s="25">
        <f>INDEX('Appendix 1 - Team Data'!$B$12:$R$112, MATCH(C9188, 'Appendix 1 - Team Data'!$B$12:$B$112,0),4)</f>
        <v>40</v>
      </c>
      <c r="I9188" s="25">
        <f>INDEX('Appendix 1 - Team Data'!$B$12:$R$112, MATCH(D9188, 'Appendix 1 - Team Data'!$B$12:$B$112,0),4)</f>
        <v>10</v>
      </c>
      <c r="J9188" s="25">
        <f t="shared" si="144"/>
        <v>1</v>
      </c>
    </row>
    <row r="9189" spans="2:10">
      <c r="B9189" s="3">
        <v>42822</v>
      </c>
      <c r="C9189" s="10" t="s">
        <v>23</v>
      </c>
      <c r="D9189" s="10" t="s">
        <v>248</v>
      </c>
      <c r="E9189" s="25">
        <v>1</v>
      </c>
      <c r="F9189" s="25">
        <v>0</v>
      </c>
      <c r="G9189" s="10" t="s">
        <v>289</v>
      </c>
      <c r="H9189" s="25">
        <f>INDEX('Appendix 1 - Team Data'!$B$12:$R$112, MATCH(C9189, 'Appendix 1 - Team Data'!$B$12:$B$112,0),4)</f>
        <v>70</v>
      </c>
      <c r="I9189" s="25">
        <f>INDEX('Appendix 1 - Team Data'!$B$12:$R$112, MATCH(D9189, 'Appendix 1 - Team Data'!$B$12:$B$112,0),4)</f>
        <v>30</v>
      </c>
      <c r="J9189" s="25">
        <f t="shared" si="144"/>
        <v>1</v>
      </c>
    </row>
    <row r="9190" spans="2:10">
      <c r="B9190" s="3">
        <v>42822</v>
      </c>
      <c r="C9190" s="10" t="s">
        <v>221</v>
      </c>
      <c r="D9190" s="10" t="s">
        <v>31</v>
      </c>
      <c r="E9190" s="25">
        <v>0</v>
      </c>
      <c r="F9190" s="25">
        <v>1</v>
      </c>
      <c r="G9190" s="10" t="s">
        <v>288</v>
      </c>
      <c r="H9190" s="25">
        <f>INDEX('Appendix 1 - Team Data'!$B$12:$R$112, MATCH(C9190, 'Appendix 1 - Team Data'!$B$12:$B$112,0),4)</f>
        <v>60</v>
      </c>
      <c r="I9190" s="25">
        <f>INDEX('Appendix 1 - Team Data'!$B$12:$R$112, MATCH(D9190, 'Appendix 1 - Team Data'!$B$12:$B$112,0),4)</f>
        <v>70</v>
      </c>
      <c r="J9190" s="25">
        <f t="shared" si="144"/>
        <v>1</v>
      </c>
    </row>
    <row r="9191" spans="2:10">
      <c r="B9191" s="3">
        <v>42822</v>
      </c>
      <c r="C9191" s="10" t="s">
        <v>43</v>
      </c>
      <c r="D9191" s="10" t="s">
        <v>241</v>
      </c>
      <c r="E9191" s="25">
        <v>1</v>
      </c>
      <c r="F9191" s="25">
        <v>0</v>
      </c>
      <c r="G9191" s="10" t="s">
        <v>289</v>
      </c>
      <c r="H9191" s="25">
        <f>INDEX('Appendix 1 - Team Data'!$B$12:$R$112, MATCH(C9191, 'Appendix 1 - Team Data'!$B$12:$B$112,0),4)</f>
        <v>70</v>
      </c>
      <c r="I9191" s="25">
        <f>INDEX('Appendix 1 - Team Data'!$B$12:$R$112, MATCH(D9191, 'Appendix 1 - Team Data'!$B$12:$B$112,0),4)</f>
        <v>30</v>
      </c>
      <c r="J9191" s="25">
        <f t="shared" si="144"/>
        <v>1</v>
      </c>
    </row>
    <row r="9192" spans="2:10">
      <c r="B9192" s="3">
        <v>42822</v>
      </c>
      <c r="C9192" s="10" t="s">
        <v>22</v>
      </c>
      <c r="D9192" s="10" t="s">
        <v>47</v>
      </c>
      <c r="E9192" s="25">
        <v>1</v>
      </c>
      <c r="F9192" s="25">
        <v>0</v>
      </c>
      <c r="G9192" s="10" t="s">
        <v>288</v>
      </c>
      <c r="H9192" s="25">
        <f>INDEX('Appendix 1 - Team Data'!$B$12:$R$112, MATCH(C9192, 'Appendix 1 - Team Data'!$B$12:$B$112,0),4)</f>
        <v>50</v>
      </c>
      <c r="I9192" s="25">
        <f>INDEX('Appendix 1 - Team Data'!$B$12:$R$112, MATCH(D9192, 'Appendix 1 - Team Data'!$B$12:$B$112,0),4)</f>
        <v>40</v>
      </c>
      <c r="J9192" s="25">
        <f t="shared" si="144"/>
        <v>1</v>
      </c>
    </row>
    <row r="9193" spans="2:10">
      <c r="B9193" s="3">
        <v>42822</v>
      </c>
      <c r="C9193" s="10" t="s">
        <v>212</v>
      </c>
      <c r="D9193" s="10" t="s">
        <v>211</v>
      </c>
      <c r="E9193" s="25">
        <v>1</v>
      </c>
      <c r="F9193" s="25">
        <v>2</v>
      </c>
      <c r="G9193" s="10" t="s">
        <v>288</v>
      </c>
      <c r="H9193" s="25">
        <f>INDEX('Appendix 1 - Team Data'!$B$12:$R$112, MATCH(C9193, 'Appendix 1 - Team Data'!$B$12:$B$112,0),4)</f>
        <v>80</v>
      </c>
      <c r="I9193" s="25">
        <f>INDEX('Appendix 1 - Team Data'!$B$12:$R$112, MATCH(D9193, 'Appendix 1 - Team Data'!$B$12:$B$112,0),4)</f>
        <v>90</v>
      </c>
      <c r="J9193" s="25">
        <f t="shared" si="144"/>
        <v>1</v>
      </c>
    </row>
    <row r="9194" spans="2:10">
      <c r="B9194" s="3">
        <v>42822</v>
      </c>
      <c r="C9194" s="10" t="s">
        <v>27</v>
      </c>
      <c r="D9194" s="10" t="s">
        <v>18</v>
      </c>
      <c r="E9194" s="25">
        <v>2</v>
      </c>
      <c r="F9194" s="25">
        <v>1</v>
      </c>
      <c r="G9194" s="10" t="s">
        <v>289</v>
      </c>
      <c r="H9194" s="25">
        <f>INDEX('Appendix 1 - Team Data'!$B$12:$R$112, MATCH(C9194, 'Appendix 1 - Team Data'!$B$12:$B$112,0),4)</f>
        <v>80</v>
      </c>
      <c r="I9194" s="25">
        <f>INDEX('Appendix 1 - Team Data'!$B$12:$R$112, MATCH(D9194, 'Appendix 1 - Team Data'!$B$12:$B$112,0),4)</f>
        <v>80</v>
      </c>
      <c r="J9194" s="25">
        <f t="shared" si="144"/>
        <v>1</v>
      </c>
    </row>
    <row r="9195" spans="2:10">
      <c r="B9195" s="3">
        <v>42822</v>
      </c>
      <c r="C9195" s="10" t="s">
        <v>20</v>
      </c>
      <c r="D9195" s="10" t="s">
        <v>42</v>
      </c>
      <c r="E9195" s="25">
        <v>2</v>
      </c>
      <c r="F9195" s="25">
        <v>3</v>
      </c>
      <c r="G9195" s="10" t="s">
        <v>288</v>
      </c>
      <c r="H9195" s="25">
        <f>INDEX('Appendix 1 - Team Data'!$B$12:$R$112, MATCH(C9195, 'Appendix 1 - Team Data'!$B$12:$B$112,0),4)</f>
        <v>90</v>
      </c>
      <c r="I9195" s="25">
        <f>INDEX('Appendix 1 - Team Data'!$B$12:$R$112, MATCH(D9195, 'Appendix 1 - Team Data'!$B$12:$B$112,0),4)</f>
        <v>80</v>
      </c>
      <c r="J9195" s="25">
        <f t="shared" si="144"/>
        <v>1</v>
      </c>
    </row>
    <row r="9196" spans="2:10">
      <c r="B9196" s="3">
        <v>42822</v>
      </c>
      <c r="C9196" s="10" t="s">
        <v>16</v>
      </c>
      <c r="D9196" s="10" t="s">
        <v>245</v>
      </c>
      <c r="E9196" s="25">
        <v>1</v>
      </c>
      <c r="F9196" s="25">
        <v>0</v>
      </c>
      <c r="G9196" s="10" t="s">
        <v>289</v>
      </c>
      <c r="H9196" s="25">
        <f>INDEX('Appendix 1 - Team Data'!$B$12:$R$112, MATCH(C9196, 'Appendix 1 - Team Data'!$B$12:$B$112,0),4)</f>
        <v>30</v>
      </c>
      <c r="I9196" s="25">
        <f>INDEX('Appendix 1 - Team Data'!$B$12:$R$112, MATCH(D9196, 'Appendix 1 - Team Data'!$B$12:$B$112,0),4)</f>
        <v>30</v>
      </c>
      <c r="J9196" s="25">
        <f t="shared" si="144"/>
        <v>1</v>
      </c>
    </row>
    <row r="9197" spans="2:10">
      <c r="B9197" s="3">
        <v>42822</v>
      </c>
      <c r="C9197" s="10" t="s">
        <v>240</v>
      </c>
      <c r="D9197" s="10" t="s">
        <v>270</v>
      </c>
      <c r="E9197" s="25">
        <v>1</v>
      </c>
      <c r="F9197" s="25">
        <v>0</v>
      </c>
      <c r="G9197" s="10" t="s">
        <v>289</v>
      </c>
      <c r="H9197" s="25">
        <f>INDEX('Appendix 1 - Team Data'!$B$12:$R$112, MATCH(C9197, 'Appendix 1 - Team Data'!$B$12:$B$112,0),4)</f>
        <v>30</v>
      </c>
      <c r="I9197" s="25">
        <f>INDEX('Appendix 1 - Team Data'!$B$12:$R$112, MATCH(D9197, 'Appendix 1 - Team Data'!$B$12:$B$112,0),4)</f>
        <v>0</v>
      </c>
      <c r="J9197" s="25">
        <f t="shared" si="144"/>
        <v>1</v>
      </c>
    </row>
    <row r="9198" spans="2:10">
      <c r="B9198" s="3">
        <v>42868</v>
      </c>
      <c r="C9198" s="10" t="s">
        <v>17</v>
      </c>
      <c r="D9198" s="10" t="s">
        <v>265</v>
      </c>
      <c r="E9198" s="25">
        <v>1</v>
      </c>
      <c r="F9198" s="25">
        <v>0</v>
      </c>
      <c r="G9198" s="10" t="s">
        <v>288</v>
      </c>
      <c r="H9198" s="25">
        <f>INDEX('Appendix 1 - Team Data'!$B$12:$R$112, MATCH(C9198, 'Appendix 1 - Team Data'!$B$12:$B$112,0),4)</f>
        <v>50</v>
      </c>
      <c r="I9198" s="25">
        <f>INDEX('Appendix 1 - Team Data'!$B$12:$R$112, MATCH(D9198, 'Appendix 1 - Team Data'!$B$12:$B$112,0),4)</f>
        <v>10</v>
      </c>
      <c r="J9198" s="25">
        <f t="shared" si="144"/>
        <v>1</v>
      </c>
    </row>
    <row r="9199" spans="2:10">
      <c r="B9199" s="3">
        <v>42883</v>
      </c>
      <c r="C9199" s="10" t="s">
        <v>41</v>
      </c>
      <c r="D9199" s="10" t="s">
        <v>32</v>
      </c>
      <c r="E9199" s="25">
        <v>1</v>
      </c>
      <c r="F9199" s="25">
        <v>2</v>
      </c>
      <c r="G9199" s="10" t="s">
        <v>288</v>
      </c>
      <c r="H9199" s="25">
        <f>INDEX('Appendix 1 - Team Data'!$B$12:$R$112, MATCH(C9199, 'Appendix 1 - Team Data'!$B$12:$B$112,0),4)</f>
        <v>80</v>
      </c>
      <c r="I9199" s="25">
        <f>INDEX('Appendix 1 - Team Data'!$B$12:$R$112, MATCH(D9199, 'Appendix 1 - Team Data'!$B$12:$B$112,0),4)</f>
        <v>80</v>
      </c>
      <c r="J9199" s="25">
        <f t="shared" si="144"/>
        <v>1</v>
      </c>
    </row>
    <row r="9200" spans="2:10">
      <c r="B9200" s="3">
        <v>42886</v>
      </c>
      <c r="C9200" s="10" t="s">
        <v>22</v>
      </c>
      <c r="D9200" s="10" t="s">
        <v>212</v>
      </c>
      <c r="E9200" s="25">
        <v>1</v>
      </c>
      <c r="F9200" s="25">
        <v>2</v>
      </c>
      <c r="G9200" s="10" t="s">
        <v>288</v>
      </c>
      <c r="H9200" s="25">
        <f>INDEX('Appendix 1 - Team Data'!$B$12:$R$112, MATCH(C9200, 'Appendix 1 - Team Data'!$B$12:$B$112,0),4)</f>
        <v>50</v>
      </c>
      <c r="I9200" s="25">
        <f>INDEX('Appendix 1 - Team Data'!$B$12:$R$112, MATCH(D9200, 'Appendix 1 - Team Data'!$B$12:$B$112,0),4)</f>
        <v>80</v>
      </c>
      <c r="J9200" s="25">
        <f t="shared" si="144"/>
        <v>1</v>
      </c>
    </row>
    <row r="9201" spans="2:10">
      <c r="B9201" s="3">
        <v>42887</v>
      </c>
      <c r="C9201" s="10" t="s">
        <v>245</v>
      </c>
      <c r="D9201" s="10" t="s">
        <v>268</v>
      </c>
      <c r="E9201" s="25">
        <v>1</v>
      </c>
      <c r="F9201" s="25">
        <v>0</v>
      </c>
      <c r="G9201" s="10" t="s">
        <v>288</v>
      </c>
      <c r="H9201" s="25">
        <f>INDEX('Appendix 1 - Team Data'!$B$12:$R$112, MATCH(C9201, 'Appendix 1 - Team Data'!$B$12:$B$112,0),4)</f>
        <v>30</v>
      </c>
      <c r="I9201" s="25">
        <f>INDEX('Appendix 1 - Team Data'!$B$12:$R$112, MATCH(D9201, 'Appendix 1 - Team Data'!$B$12:$B$112,0),4)</f>
        <v>10</v>
      </c>
      <c r="J9201" s="25">
        <f t="shared" si="144"/>
        <v>1</v>
      </c>
    </row>
    <row r="9202" spans="2:10">
      <c r="B9202" s="3">
        <v>42887</v>
      </c>
      <c r="C9202" s="10" t="s">
        <v>36</v>
      </c>
      <c r="D9202" s="10" t="s">
        <v>261</v>
      </c>
      <c r="E9202" s="25">
        <v>1</v>
      </c>
      <c r="F9202" s="25">
        <v>0</v>
      </c>
      <c r="G9202" s="10" t="s">
        <v>288</v>
      </c>
      <c r="H9202" s="25">
        <f>INDEX('Appendix 1 - Team Data'!$B$12:$R$112, MATCH(C9202, 'Appendix 1 - Team Data'!$B$12:$B$112,0),4)</f>
        <v>80</v>
      </c>
      <c r="I9202" s="25">
        <f>INDEX('Appendix 1 - Team Data'!$B$12:$R$112, MATCH(D9202, 'Appendix 1 - Team Data'!$B$12:$B$112,0),4)</f>
        <v>10</v>
      </c>
      <c r="J9202" s="25">
        <f t="shared" si="144"/>
        <v>1</v>
      </c>
    </row>
    <row r="9203" spans="2:10">
      <c r="B9203" s="3">
        <v>42888</v>
      </c>
      <c r="C9203" s="10" t="s">
        <v>229</v>
      </c>
      <c r="D9203" s="10" t="s">
        <v>254</v>
      </c>
      <c r="E9203" s="25">
        <v>1</v>
      </c>
      <c r="F9203" s="25">
        <v>0</v>
      </c>
      <c r="G9203" s="10" t="s">
        <v>288</v>
      </c>
      <c r="H9203" s="25">
        <f>INDEX('Appendix 1 - Team Data'!$B$12:$R$112, MATCH(C9203, 'Appendix 1 - Team Data'!$B$12:$B$112,0),4)</f>
        <v>50</v>
      </c>
      <c r="I9203" s="25">
        <f>INDEX('Appendix 1 - Team Data'!$B$12:$R$112, MATCH(D9203, 'Appendix 1 - Team Data'!$B$12:$B$112,0),4)</f>
        <v>20</v>
      </c>
      <c r="J9203" s="25">
        <f t="shared" si="144"/>
        <v>1</v>
      </c>
    </row>
    <row r="9204" spans="2:10">
      <c r="B9204" s="3">
        <v>42890</v>
      </c>
      <c r="C9204" s="10" t="s">
        <v>235</v>
      </c>
      <c r="D9204" s="10" t="s">
        <v>23</v>
      </c>
      <c r="E9204" s="25">
        <v>1</v>
      </c>
      <c r="F9204" s="25">
        <v>2</v>
      </c>
      <c r="G9204" s="10" t="s">
        <v>288</v>
      </c>
      <c r="H9204" s="25">
        <f>INDEX('Appendix 1 - Team Data'!$B$12:$R$112, MATCH(C9204, 'Appendix 1 - Team Data'!$B$12:$B$112,0),4)</f>
        <v>40</v>
      </c>
      <c r="I9204" s="25">
        <f>INDEX('Appendix 1 - Team Data'!$B$12:$R$112, MATCH(D9204, 'Appendix 1 - Team Data'!$B$12:$B$112,0),4)</f>
        <v>70</v>
      </c>
      <c r="J9204" s="25">
        <f t="shared" si="144"/>
        <v>1</v>
      </c>
    </row>
    <row r="9205" spans="2:10">
      <c r="B9205" s="3">
        <v>42891</v>
      </c>
      <c r="C9205" s="10" t="s">
        <v>17</v>
      </c>
      <c r="D9205" s="10" t="s">
        <v>265</v>
      </c>
      <c r="E9205" s="25">
        <v>1</v>
      </c>
      <c r="F9205" s="25">
        <v>0</v>
      </c>
      <c r="G9205" s="10" t="s">
        <v>288</v>
      </c>
      <c r="H9205" s="25">
        <f>INDEX('Appendix 1 - Team Data'!$B$12:$R$112, MATCH(C9205, 'Appendix 1 - Team Data'!$B$12:$B$112,0),4)</f>
        <v>50</v>
      </c>
      <c r="I9205" s="25">
        <f>INDEX('Appendix 1 - Team Data'!$B$12:$R$112, MATCH(D9205, 'Appendix 1 - Team Data'!$B$12:$B$112,0),4)</f>
        <v>10</v>
      </c>
      <c r="J9205" s="25">
        <f t="shared" si="144"/>
        <v>1</v>
      </c>
    </row>
    <row r="9206" spans="2:10">
      <c r="B9206" s="3">
        <v>42892</v>
      </c>
      <c r="C9206" s="10" t="s">
        <v>251</v>
      </c>
      <c r="D9206" s="10" t="s">
        <v>266</v>
      </c>
      <c r="E9206" s="25">
        <v>2</v>
      </c>
      <c r="F9206" s="25">
        <v>1</v>
      </c>
      <c r="G9206" s="10" t="s">
        <v>288</v>
      </c>
      <c r="H9206" s="25">
        <f>INDEX('Appendix 1 - Team Data'!$B$12:$R$112, MATCH(C9206, 'Appendix 1 - Team Data'!$B$12:$B$112,0),4)</f>
        <v>20</v>
      </c>
      <c r="I9206" s="25">
        <f>INDEX('Appendix 1 - Team Data'!$B$12:$R$112, MATCH(D9206, 'Appendix 1 - Team Data'!$B$12:$B$112,0),4)</f>
        <v>10</v>
      </c>
      <c r="J9206" s="25">
        <f t="shared" si="144"/>
        <v>1</v>
      </c>
    </row>
    <row r="9207" spans="2:10">
      <c r="B9207" s="3">
        <v>42894</v>
      </c>
      <c r="C9207" s="10" t="s">
        <v>26</v>
      </c>
      <c r="D9207" s="10" t="s">
        <v>16</v>
      </c>
      <c r="E9207" s="25">
        <v>3</v>
      </c>
      <c r="F9207" s="25">
        <v>2</v>
      </c>
      <c r="G9207" s="10" t="s">
        <v>289</v>
      </c>
      <c r="H9207" s="25">
        <f>INDEX('Appendix 1 - Team Data'!$B$12:$R$112, MATCH(C9207, 'Appendix 1 - Team Data'!$B$12:$B$112,0),4)</f>
        <v>60</v>
      </c>
      <c r="I9207" s="25">
        <f>INDEX('Appendix 1 - Team Data'!$B$12:$R$112, MATCH(D9207, 'Appendix 1 - Team Data'!$B$12:$B$112,0),4)</f>
        <v>30</v>
      </c>
      <c r="J9207" s="25">
        <f t="shared" si="144"/>
        <v>1</v>
      </c>
    </row>
    <row r="9208" spans="2:10">
      <c r="B9208" s="3">
        <v>42894</v>
      </c>
      <c r="C9208" s="10" t="s">
        <v>27</v>
      </c>
      <c r="D9208" s="10" t="s">
        <v>215</v>
      </c>
      <c r="E9208" s="25">
        <v>1</v>
      </c>
      <c r="F9208" s="25">
        <v>0</v>
      </c>
      <c r="G9208" s="10" t="s">
        <v>288</v>
      </c>
      <c r="H9208" s="25">
        <f>INDEX('Appendix 1 - Team Data'!$B$12:$R$112, MATCH(C9208, 'Appendix 1 - Team Data'!$B$12:$B$112,0),4)</f>
        <v>80</v>
      </c>
      <c r="I9208" s="25">
        <f>INDEX('Appendix 1 - Team Data'!$B$12:$R$112, MATCH(D9208, 'Appendix 1 - Team Data'!$B$12:$B$112,0),4)</f>
        <v>70</v>
      </c>
      <c r="J9208" s="25">
        <f t="shared" si="144"/>
        <v>1</v>
      </c>
    </row>
    <row r="9209" spans="2:10">
      <c r="B9209" s="3">
        <v>42895</v>
      </c>
      <c r="C9209" s="10" t="s">
        <v>30</v>
      </c>
      <c r="D9209" s="10" t="s">
        <v>35</v>
      </c>
      <c r="E9209" s="25">
        <v>1</v>
      </c>
      <c r="F9209" s="25">
        <v>0</v>
      </c>
      <c r="G9209" s="10" t="s">
        <v>288</v>
      </c>
      <c r="H9209" s="25">
        <f>INDEX('Appendix 1 - Team Data'!$B$12:$R$112, MATCH(C9209, 'Appendix 1 - Team Data'!$B$12:$B$112,0),4)</f>
        <v>90</v>
      </c>
      <c r="I9209" s="25">
        <f>INDEX('Appendix 1 - Team Data'!$B$12:$R$112, MATCH(D9209, 'Appendix 1 - Team Data'!$B$12:$B$112,0),4)</f>
        <v>90</v>
      </c>
      <c r="J9209" s="25">
        <f t="shared" si="144"/>
        <v>1</v>
      </c>
    </row>
    <row r="9210" spans="2:10">
      <c r="B9210" s="3">
        <v>42895</v>
      </c>
      <c r="C9210" s="10" t="s">
        <v>261</v>
      </c>
      <c r="D9210" s="10" t="s">
        <v>233</v>
      </c>
      <c r="E9210" s="25">
        <v>2</v>
      </c>
      <c r="F9210" s="25">
        <v>1</v>
      </c>
      <c r="G9210" s="10" t="s">
        <v>289</v>
      </c>
      <c r="H9210" s="25">
        <f>INDEX('Appendix 1 - Team Data'!$B$12:$R$112, MATCH(C9210, 'Appendix 1 - Team Data'!$B$12:$B$112,0),4)</f>
        <v>10</v>
      </c>
      <c r="I9210" s="25">
        <f>INDEX('Appendix 1 - Team Data'!$B$12:$R$112, MATCH(D9210, 'Appendix 1 - Team Data'!$B$12:$B$112,0),4)</f>
        <v>40</v>
      </c>
      <c r="J9210" s="25">
        <f t="shared" si="144"/>
        <v>1</v>
      </c>
    </row>
    <row r="9211" spans="2:10">
      <c r="B9211" s="3">
        <v>42895</v>
      </c>
      <c r="C9211" s="10" t="s">
        <v>42</v>
      </c>
      <c r="D9211" s="10" t="s">
        <v>25</v>
      </c>
      <c r="E9211" s="25">
        <v>2</v>
      </c>
      <c r="F9211" s="25">
        <v>1</v>
      </c>
      <c r="G9211" s="10" t="s">
        <v>289</v>
      </c>
      <c r="H9211" s="25">
        <f>INDEX('Appendix 1 - Team Data'!$B$12:$R$112, MATCH(C9211, 'Appendix 1 - Team Data'!$B$12:$B$112,0),4)</f>
        <v>80</v>
      </c>
      <c r="I9211" s="25">
        <f>INDEX('Appendix 1 - Team Data'!$B$12:$R$112, MATCH(D9211, 'Appendix 1 - Team Data'!$B$12:$B$112,0),4)</f>
        <v>90</v>
      </c>
      <c r="J9211" s="25">
        <f t="shared" si="144"/>
        <v>1</v>
      </c>
    </row>
    <row r="9212" spans="2:10">
      <c r="B9212" s="3">
        <v>42896</v>
      </c>
      <c r="C9212" s="10" t="s">
        <v>231</v>
      </c>
      <c r="D9212" s="10" t="s">
        <v>22</v>
      </c>
      <c r="E9212" s="25">
        <v>1</v>
      </c>
      <c r="F9212" s="25">
        <v>0</v>
      </c>
      <c r="G9212" s="10" t="s">
        <v>291</v>
      </c>
      <c r="H9212" s="25">
        <f>INDEX('Appendix 1 - Team Data'!$B$12:$R$112, MATCH(C9212, 'Appendix 1 - Team Data'!$B$12:$B$112,0),4)</f>
        <v>40</v>
      </c>
      <c r="I9212" s="25">
        <f>INDEX('Appendix 1 - Team Data'!$B$12:$R$112, MATCH(D9212, 'Appendix 1 - Team Data'!$B$12:$B$112,0),4)</f>
        <v>50</v>
      </c>
      <c r="J9212" s="25">
        <f t="shared" si="144"/>
        <v>1</v>
      </c>
    </row>
    <row r="9213" spans="2:10">
      <c r="B9213" s="3">
        <v>42896</v>
      </c>
      <c r="C9213" s="10" t="s">
        <v>243</v>
      </c>
      <c r="D9213" s="10" t="s">
        <v>266</v>
      </c>
      <c r="E9213" s="25">
        <v>2</v>
      </c>
      <c r="F9213" s="25">
        <v>3</v>
      </c>
      <c r="G9213" s="10" t="s">
        <v>291</v>
      </c>
      <c r="H9213" s="25">
        <f>INDEX('Appendix 1 - Team Data'!$B$12:$R$112, MATCH(C9213, 'Appendix 1 - Team Data'!$B$12:$B$112,0),4)</f>
        <v>30</v>
      </c>
      <c r="I9213" s="25">
        <f>INDEX('Appendix 1 - Team Data'!$B$12:$R$112, MATCH(D9213, 'Appendix 1 - Team Data'!$B$12:$B$112,0),4)</f>
        <v>10</v>
      </c>
      <c r="J9213" s="25">
        <f t="shared" si="144"/>
        <v>1</v>
      </c>
    </row>
    <row r="9214" spans="2:10">
      <c r="B9214" s="3">
        <v>42897</v>
      </c>
      <c r="C9214" s="10" t="s">
        <v>276</v>
      </c>
      <c r="D9214" s="10" t="s">
        <v>269</v>
      </c>
      <c r="E9214" s="25">
        <v>0</v>
      </c>
      <c r="F9214" s="25">
        <v>1</v>
      </c>
      <c r="G9214" s="10" t="s">
        <v>291</v>
      </c>
      <c r="H9214" s="25">
        <f>INDEX('Appendix 1 - Team Data'!$B$12:$R$112, MATCH(C9214, 'Appendix 1 - Team Data'!$B$12:$B$112,0),4)</f>
        <v>0</v>
      </c>
      <c r="I9214" s="25">
        <f>INDEX('Appendix 1 - Team Data'!$B$12:$R$112, MATCH(D9214, 'Appendix 1 - Team Data'!$B$12:$B$112,0),4)</f>
        <v>0</v>
      </c>
      <c r="J9214" s="25">
        <f t="shared" si="144"/>
        <v>1</v>
      </c>
    </row>
    <row r="9215" spans="2:10">
      <c r="B9215" s="3">
        <v>42897</v>
      </c>
      <c r="C9215" s="10" t="s">
        <v>244</v>
      </c>
      <c r="D9215" s="10" t="s">
        <v>219</v>
      </c>
      <c r="E9215" s="25">
        <v>1</v>
      </c>
      <c r="F9215" s="25">
        <v>2</v>
      </c>
      <c r="G9215" s="10" t="s">
        <v>289</v>
      </c>
      <c r="H9215" s="25">
        <f>INDEX('Appendix 1 - Team Data'!$B$12:$R$112, MATCH(C9215, 'Appendix 1 - Team Data'!$B$12:$B$112,0),4)</f>
        <v>30</v>
      </c>
      <c r="I9215" s="25">
        <f>INDEX('Appendix 1 - Team Data'!$B$12:$R$112, MATCH(D9215, 'Appendix 1 - Team Data'!$B$12:$B$112,0),4)</f>
        <v>60</v>
      </c>
      <c r="J9215" s="25">
        <f t="shared" si="144"/>
        <v>1</v>
      </c>
    </row>
    <row r="9216" spans="2:10">
      <c r="B9216" s="3">
        <v>42897</v>
      </c>
      <c r="C9216" s="10" t="s">
        <v>31</v>
      </c>
      <c r="D9216" s="10" t="s">
        <v>32</v>
      </c>
      <c r="E9216" s="25">
        <v>1</v>
      </c>
      <c r="F9216" s="25">
        <v>0</v>
      </c>
      <c r="G9216" s="10" t="s">
        <v>289</v>
      </c>
      <c r="H9216" s="25">
        <f>INDEX('Appendix 1 - Team Data'!$B$12:$R$112, MATCH(C9216, 'Appendix 1 - Team Data'!$B$12:$B$112,0),4)</f>
        <v>70</v>
      </c>
      <c r="I9216" s="25">
        <f>INDEX('Appendix 1 - Team Data'!$B$12:$R$112, MATCH(D9216, 'Appendix 1 - Team Data'!$B$12:$B$112,0),4)</f>
        <v>80</v>
      </c>
      <c r="J9216" s="25">
        <f t="shared" si="144"/>
        <v>1</v>
      </c>
    </row>
    <row r="9217" spans="2:10">
      <c r="B9217" s="3">
        <v>42897</v>
      </c>
      <c r="C9217" s="10" t="s">
        <v>256</v>
      </c>
      <c r="D9217" s="10" t="s">
        <v>21</v>
      </c>
      <c r="E9217" s="25">
        <v>1</v>
      </c>
      <c r="F9217" s="25">
        <v>2</v>
      </c>
      <c r="G9217" s="10" t="s">
        <v>289</v>
      </c>
      <c r="H9217" s="25">
        <f>INDEX('Appendix 1 - Team Data'!$B$12:$R$112, MATCH(C9217, 'Appendix 1 - Team Data'!$B$12:$B$112,0),4)</f>
        <v>20</v>
      </c>
      <c r="I9217" s="25">
        <f>INDEX('Appendix 1 - Team Data'!$B$12:$R$112, MATCH(D9217, 'Appendix 1 - Team Data'!$B$12:$B$112,0),4)</f>
        <v>90</v>
      </c>
      <c r="J9217" s="25">
        <f t="shared" si="144"/>
        <v>1</v>
      </c>
    </row>
    <row r="9218" spans="2:10">
      <c r="B9218" s="3">
        <v>42898</v>
      </c>
      <c r="C9218" s="10" t="s">
        <v>261</v>
      </c>
      <c r="D9218" s="10" t="s">
        <v>254</v>
      </c>
      <c r="E9218" s="25">
        <v>1</v>
      </c>
      <c r="F9218" s="25">
        <v>0</v>
      </c>
      <c r="G9218" s="10" t="s">
        <v>288</v>
      </c>
      <c r="H9218" s="25">
        <f>INDEX('Appendix 1 - Team Data'!$B$12:$R$112, MATCH(C9218, 'Appendix 1 - Team Data'!$B$12:$B$112,0),4)</f>
        <v>10</v>
      </c>
      <c r="I9218" s="25">
        <f>INDEX('Appendix 1 - Team Data'!$B$12:$R$112, MATCH(D9218, 'Appendix 1 - Team Data'!$B$12:$B$112,0),4)</f>
        <v>20</v>
      </c>
      <c r="J9218" s="25">
        <f t="shared" si="144"/>
        <v>1</v>
      </c>
    </row>
    <row r="9219" spans="2:10">
      <c r="B9219" s="3">
        <v>42899</v>
      </c>
      <c r="C9219" s="10" t="s">
        <v>25</v>
      </c>
      <c r="D9219" s="10" t="s">
        <v>48</v>
      </c>
      <c r="E9219" s="25">
        <v>3</v>
      </c>
      <c r="F9219" s="25">
        <v>2</v>
      </c>
      <c r="G9219" s="10" t="s">
        <v>288</v>
      </c>
      <c r="H9219" s="25">
        <f>INDEX('Appendix 1 - Team Data'!$B$12:$R$112, MATCH(C9219, 'Appendix 1 - Team Data'!$B$12:$B$112,0),4)</f>
        <v>90</v>
      </c>
      <c r="I9219" s="25">
        <f>INDEX('Appendix 1 - Team Data'!$B$12:$R$112, MATCH(D9219, 'Appendix 1 - Team Data'!$B$12:$B$112,0),4)</f>
        <v>90</v>
      </c>
      <c r="J9219" s="25">
        <f t="shared" si="144"/>
        <v>1</v>
      </c>
    </row>
    <row r="9220" spans="2:10">
      <c r="B9220" s="3">
        <v>42899</v>
      </c>
      <c r="C9220" s="10" t="s">
        <v>270</v>
      </c>
      <c r="D9220" s="10" t="s">
        <v>43</v>
      </c>
      <c r="E9220" s="25">
        <v>3</v>
      </c>
      <c r="F9220" s="25">
        <v>2</v>
      </c>
      <c r="G9220" s="10" t="s">
        <v>289</v>
      </c>
      <c r="H9220" s="25">
        <f>INDEX('Appendix 1 - Team Data'!$B$12:$R$112, MATCH(C9220, 'Appendix 1 - Team Data'!$B$12:$B$112,0),4)</f>
        <v>0</v>
      </c>
      <c r="I9220" s="25">
        <f>INDEX('Appendix 1 - Team Data'!$B$12:$R$112, MATCH(D9220, 'Appendix 1 - Team Data'!$B$12:$B$112,0),4)</f>
        <v>70</v>
      </c>
      <c r="J9220" s="25">
        <f t="shared" si="144"/>
        <v>1</v>
      </c>
    </row>
    <row r="9221" spans="2:10">
      <c r="B9221" s="3">
        <v>42899</v>
      </c>
      <c r="C9221" s="10" t="s">
        <v>228</v>
      </c>
      <c r="D9221" s="10" t="s">
        <v>213</v>
      </c>
      <c r="E9221" s="25">
        <v>3</v>
      </c>
      <c r="F9221" s="25">
        <v>2</v>
      </c>
      <c r="G9221" s="10" t="s">
        <v>288</v>
      </c>
      <c r="H9221" s="25">
        <f>INDEX('Appendix 1 - Team Data'!$B$12:$R$112, MATCH(C9221, 'Appendix 1 - Team Data'!$B$12:$B$112,0),4)</f>
        <v>50</v>
      </c>
      <c r="I9221" s="25">
        <f>INDEX('Appendix 1 - Team Data'!$B$12:$R$112, MATCH(D9221, 'Appendix 1 - Team Data'!$B$12:$B$112,0),4)</f>
        <v>80</v>
      </c>
      <c r="J9221" s="25">
        <f t="shared" si="144"/>
        <v>1</v>
      </c>
    </row>
    <row r="9222" spans="2:10">
      <c r="B9222" s="3">
        <v>42899</v>
      </c>
      <c r="C9222" s="10" t="s">
        <v>250</v>
      </c>
      <c r="D9222" s="10" t="s">
        <v>260</v>
      </c>
      <c r="E9222" s="25">
        <v>1</v>
      </c>
      <c r="F9222" s="25">
        <v>2</v>
      </c>
      <c r="G9222" s="10" t="s">
        <v>288</v>
      </c>
      <c r="H9222" s="25">
        <f>INDEX('Appendix 1 - Team Data'!$B$12:$R$112, MATCH(C9222, 'Appendix 1 - Team Data'!$B$12:$B$112,0),4)</f>
        <v>20</v>
      </c>
      <c r="I9222" s="25">
        <f>INDEX('Appendix 1 - Team Data'!$B$12:$R$112, MATCH(D9222, 'Appendix 1 - Team Data'!$B$12:$B$112,0),4)</f>
        <v>10</v>
      </c>
      <c r="J9222" s="25">
        <f t="shared" si="144"/>
        <v>1</v>
      </c>
    </row>
    <row r="9223" spans="2:10">
      <c r="B9223" s="3">
        <v>42905</v>
      </c>
      <c r="C9223" s="10" t="s">
        <v>26</v>
      </c>
      <c r="D9223" s="10" t="s">
        <v>40</v>
      </c>
      <c r="E9223" s="25">
        <v>2</v>
      </c>
      <c r="F9223" s="25">
        <v>3</v>
      </c>
      <c r="G9223" s="10" t="s">
        <v>295</v>
      </c>
      <c r="H9223" s="25">
        <f>INDEX('Appendix 1 - Team Data'!$B$12:$R$112, MATCH(C9223, 'Appendix 1 - Team Data'!$B$12:$B$112,0),4)</f>
        <v>60</v>
      </c>
      <c r="I9223" s="25">
        <f>INDEX('Appendix 1 - Team Data'!$B$12:$R$112, MATCH(D9223, 'Appendix 1 - Team Data'!$B$12:$B$112,0),4)</f>
        <v>90</v>
      </c>
      <c r="J9223" s="25">
        <f t="shared" si="144"/>
        <v>1</v>
      </c>
    </row>
    <row r="9224" spans="2:10">
      <c r="B9224" s="3">
        <v>42907</v>
      </c>
      <c r="C9224" s="10" t="s">
        <v>41</v>
      </c>
      <c r="D9224" s="10" t="s">
        <v>254</v>
      </c>
      <c r="E9224" s="25">
        <v>2</v>
      </c>
      <c r="F9224" s="25">
        <v>1</v>
      </c>
      <c r="G9224" s="10" t="s">
        <v>295</v>
      </c>
      <c r="H9224" s="25">
        <f>INDEX('Appendix 1 - Team Data'!$B$12:$R$112, MATCH(C9224, 'Appendix 1 - Team Data'!$B$12:$B$112,0),4)</f>
        <v>80</v>
      </c>
      <c r="I9224" s="25">
        <f>INDEX('Appendix 1 - Team Data'!$B$12:$R$112, MATCH(D9224, 'Appendix 1 - Team Data'!$B$12:$B$112,0),4)</f>
        <v>20</v>
      </c>
      <c r="J9224" s="25">
        <f t="shared" si="144"/>
        <v>1</v>
      </c>
    </row>
    <row r="9225" spans="2:10">
      <c r="B9225" s="3">
        <v>42907</v>
      </c>
      <c r="C9225" s="10" t="s">
        <v>15</v>
      </c>
      <c r="D9225" s="10" t="s">
        <v>20</v>
      </c>
      <c r="E9225" s="25">
        <v>0</v>
      </c>
      <c r="F9225" s="25">
        <v>1</v>
      </c>
      <c r="G9225" s="10" t="s">
        <v>295</v>
      </c>
      <c r="H9225" s="25">
        <f>INDEX('Appendix 1 - Team Data'!$B$12:$R$112, MATCH(C9225, 'Appendix 1 - Team Data'!$B$12:$B$112,0),4)</f>
        <v>50</v>
      </c>
      <c r="I9225" s="25">
        <f>INDEX('Appendix 1 - Team Data'!$B$12:$R$112, MATCH(D9225, 'Appendix 1 - Team Data'!$B$12:$B$112,0),4)</f>
        <v>90</v>
      </c>
      <c r="J9225" s="25">
        <f t="shared" si="144"/>
        <v>1</v>
      </c>
    </row>
    <row r="9226" spans="2:10">
      <c r="B9226" s="3">
        <v>42910</v>
      </c>
      <c r="C9226" s="10" t="s">
        <v>41</v>
      </c>
      <c r="D9226" s="10" t="s">
        <v>15</v>
      </c>
      <c r="E9226" s="25">
        <v>2</v>
      </c>
      <c r="F9226" s="25">
        <v>1</v>
      </c>
      <c r="G9226" s="10" t="s">
        <v>295</v>
      </c>
      <c r="H9226" s="25">
        <f>INDEX('Appendix 1 - Team Data'!$B$12:$R$112, MATCH(C9226, 'Appendix 1 - Team Data'!$B$12:$B$112,0),4)</f>
        <v>80</v>
      </c>
      <c r="I9226" s="25">
        <f>INDEX('Appendix 1 - Team Data'!$B$12:$R$112, MATCH(D9226, 'Appendix 1 - Team Data'!$B$12:$B$112,0),4)</f>
        <v>50</v>
      </c>
      <c r="J9226" s="25">
        <f t="shared" si="144"/>
        <v>1</v>
      </c>
    </row>
    <row r="9227" spans="2:10">
      <c r="B9227" s="3">
        <v>42917</v>
      </c>
      <c r="C9227" s="10" t="s">
        <v>41</v>
      </c>
      <c r="D9227" s="10" t="s">
        <v>215</v>
      </c>
      <c r="E9227" s="25">
        <v>2</v>
      </c>
      <c r="F9227" s="25">
        <v>1</v>
      </c>
      <c r="G9227" s="10" t="s">
        <v>288</v>
      </c>
      <c r="H9227" s="25">
        <f>INDEX('Appendix 1 - Team Data'!$B$12:$R$112, MATCH(C9227, 'Appendix 1 - Team Data'!$B$12:$B$112,0),4)</f>
        <v>80</v>
      </c>
      <c r="I9227" s="25">
        <f>INDEX('Appendix 1 - Team Data'!$B$12:$R$112, MATCH(D9227, 'Appendix 1 - Team Data'!$B$12:$B$112,0),4)</f>
        <v>70</v>
      </c>
      <c r="J9227" s="25">
        <f t="shared" si="144"/>
        <v>1</v>
      </c>
    </row>
    <row r="9228" spans="2:10">
      <c r="B9228" s="3">
        <v>42918</v>
      </c>
      <c r="C9228" s="10" t="s">
        <v>213</v>
      </c>
      <c r="D9228" s="10" t="s">
        <v>40</v>
      </c>
      <c r="E9228" s="25">
        <v>0</v>
      </c>
      <c r="F9228" s="25">
        <v>1</v>
      </c>
      <c r="G9228" s="10" t="s">
        <v>295</v>
      </c>
      <c r="H9228" s="25">
        <f>INDEX('Appendix 1 - Team Data'!$B$12:$R$112, MATCH(C9228, 'Appendix 1 - Team Data'!$B$12:$B$112,0),4)</f>
        <v>80</v>
      </c>
      <c r="I9228" s="25">
        <f>INDEX('Appendix 1 - Team Data'!$B$12:$R$112, MATCH(D9228, 'Appendix 1 - Team Data'!$B$12:$B$112,0),4)</f>
        <v>90</v>
      </c>
      <c r="J9228" s="25">
        <f t="shared" si="144"/>
        <v>1</v>
      </c>
    </row>
    <row r="9229" spans="2:10">
      <c r="B9229" s="3">
        <v>42918</v>
      </c>
      <c r="C9229" s="10" t="s">
        <v>20</v>
      </c>
      <c r="D9229" s="10" t="s">
        <v>41</v>
      </c>
      <c r="E9229" s="25">
        <v>2</v>
      </c>
      <c r="F9229" s="25">
        <v>1</v>
      </c>
      <c r="G9229" s="10" t="s">
        <v>295</v>
      </c>
      <c r="H9229" s="25">
        <f>INDEX('Appendix 1 - Team Data'!$B$12:$R$112, MATCH(C9229, 'Appendix 1 - Team Data'!$B$12:$B$112,0),4)</f>
        <v>90</v>
      </c>
      <c r="I9229" s="25">
        <f>INDEX('Appendix 1 - Team Data'!$B$12:$R$112, MATCH(D9229, 'Appendix 1 - Team Data'!$B$12:$B$112,0),4)</f>
        <v>80</v>
      </c>
      <c r="J9229" s="25">
        <f t="shared" si="144"/>
        <v>1</v>
      </c>
    </row>
    <row r="9230" spans="2:10">
      <c r="B9230" s="3">
        <v>42923</v>
      </c>
      <c r="C9230" s="10" t="s">
        <v>237</v>
      </c>
      <c r="D9230" s="10" t="s">
        <v>37</v>
      </c>
      <c r="E9230" s="25">
        <v>0</v>
      </c>
      <c r="F9230" s="25">
        <v>1</v>
      </c>
      <c r="G9230" s="10" t="s">
        <v>302</v>
      </c>
      <c r="H9230" s="25">
        <f>INDEX('Appendix 1 - Team Data'!$B$12:$R$112, MATCH(C9230, 'Appendix 1 - Team Data'!$B$12:$B$112,0),4)</f>
        <v>40</v>
      </c>
      <c r="I9230" s="25">
        <f>INDEX('Appendix 1 - Team Data'!$B$12:$R$112, MATCH(D9230, 'Appendix 1 - Team Data'!$B$12:$B$112,0),4)</f>
        <v>60</v>
      </c>
      <c r="J9230" s="25">
        <f t="shared" si="144"/>
        <v>1</v>
      </c>
    </row>
    <row r="9231" spans="2:10">
      <c r="B9231" s="3">
        <v>42935</v>
      </c>
      <c r="C9231" s="10" t="s">
        <v>37</v>
      </c>
      <c r="D9231" s="10" t="s">
        <v>46</v>
      </c>
      <c r="E9231" s="25">
        <v>1</v>
      </c>
      <c r="F9231" s="25">
        <v>0</v>
      </c>
      <c r="G9231" s="10" t="s">
        <v>302</v>
      </c>
      <c r="H9231" s="25">
        <f>INDEX('Appendix 1 - Team Data'!$B$12:$R$112, MATCH(C9231, 'Appendix 1 - Team Data'!$B$12:$B$112,0),4)</f>
        <v>60</v>
      </c>
      <c r="I9231" s="25">
        <f>INDEX('Appendix 1 - Team Data'!$B$12:$R$112, MATCH(D9231, 'Appendix 1 - Team Data'!$B$12:$B$112,0),4)</f>
        <v>50</v>
      </c>
      <c r="J9231" s="25">
        <f t="shared" si="144"/>
        <v>1</v>
      </c>
    </row>
    <row r="9232" spans="2:10">
      <c r="B9232" s="3">
        <v>42936</v>
      </c>
      <c r="C9232" s="10" t="s">
        <v>247</v>
      </c>
      <c r="D9232" s="10" t="s">
        <v>255</v>
      </c>
      <c r="E9232" s="25">
        <v>2</v>
      </c>
      <c r="F9232" s="25">
        <v>1</v>
      </c>
      <c r="G9232" s="10" t="s">
        <v>302</v>
      </c>
      <c r="H9232" s="25">
        <f>INDEX('Appendix 1 - Team Data'!$B$12:$R$112, MATCH(C9232, 'Appendix 1 - Team Data'!$B$12:$B$112,0),4)</f>
        <v>30</v>
      </c>
      <c r="I9232" s="25">
        <f>INDEX('Appendix 1 - Team Data'!$B$12:$R$112, MATCH(D9232, 'Appendix 1 - Team Data'!$B$12:$B$112,0),4)</f>
        <v>20</v>
      </c>
      <c r="J9232" s="25">
        <f t="shared" si="144"/>
        <v>1</v>
      </c>
    </row>
    <row r="9233" spans="2:10">
      <c r="B9233" s="3">
        <v>42936</v>
      </c>
      <c r="C9233" s="10" t="s">
        <v>41</v>
      </c>
      <c r="D9233" s="10" t="s">
        <v>237</v>
      </c>
      <c r="E9233" s="25">
        <v>1</v>
      </c>
      <c r="F9233" s="25">
        <v>0</v>
      </c>
      <c r="G9233" s="10" t="s">
        <v>302</v>
      </c>
      <c r="H9233" s="25">
        <f>INDEX('Appendix 1 - Team Data'!$B$12:$R$112, MATCH(C9233, 'Appendix 1 - Team Data'!$B$12:$B$112,0),4)</f>
        <v>80</v>
      </c>
      <c r="I9233" s="25">
        <f>INDEX('Appendix 1 - Team Data'!$B$12:$R$112, MATCH(D9233, 'Appendix 1 - Team Data'!$B$12:$B$112,0),4)</f>
        <v>40</v>
      </c>
      <c r="J9233" s="25">
        <f t="shared" si="144"/>
        <v>1</v>
      </c>
    </row>
    <row r="9234" spans="2:10">
      <c r="B9234" s="3">
        <v>42939</v>
      </c>
      <c r="C9234" s="10" t="s">
        <v>41</v>
      </c>
      <c r="D9234" s="10" t="s">
        <v>247</v>
      </c>
      <c r="E9234" s="25">
        <v>0</v>
      </c>
      <c r="F9234" s="25">
        <v>1</v>
      </c>
      <c r="G9234" s="10" t="s">
        <v>302</v>
      </c>
      <c r="H9234" s="25">
        <f>INDEX('Appendix 1 - Team Data'!$B$12:$R$112, MATCH(C9234, 'Appendix 1 - Team Data'!$B$12:$B$112,0),4)</f>
        <v>80</v>
      </c>
      <c r="I9234" s="25">
        <f>INDEX('Appendix 1 - Team Data'!$B$12:$R$112, MATCH(D9234, 'Appendix 1 - Team Data'!$B$12:$B$112,0),4)</f>
        <v>30</v>
      </c>
      <c r="J9234" s="25">
        <f t="shared" si="144"/>
        <v>1</v>
      </c>
    </row>
    <row r="9235" spans="2:10">
      <c r="B9235" s="3">
        <v>42976</v>
      </c>
      <c r="C9235" s="10" t="s">
        <v>249</v>
      </c>
      <c r="D9235" s="10" t="s">
        <v>16</v>
      </c>
      <c r="E9235" s="25">
        <v>2</v>
      </c>
      <c r="F9235" s="25">
        <v>1</v>
      </c>
      <c r="G9235" s="10" t="s">
        <v>289</v>
      </c>
      <c r="H9235" s="25">
        <f>INDEX('Appendix 1 - Team Data'!$B$12:$R$112, MATCH(C9235, 'Appendix 1 - Team Data'!$B$12:$B$112,0),4)</f>
        <v>20</v>
      </c>
      <c r="I9235" s="25">
        <f>INDEX('Appendix 1 - Team Data'!$B$12:$R$112, MATCH(D9235, 'Appendix 1 - Team Data'!$B$12:$B$112,0),4)</f>
        <v>30</v>
      </c>
      <c r="J9235" s="25">
        <f t="shared" si="144"/>
        <v>1</v>
      </c>
    </row>
    <row r="9236" spans="2:10">
      <c r="B9236" s="3">
        <v>42978</v>
      </c>
      <c r="C9236" s="10" t="s">
        <v>27</v>
      </c>
      <c r="D9236" s="10" t="s">
        <v>227</v>
      </c>
      <c r="E9236" s="25">
        <v>2</v>
      </c>
      <c r="F9236" s="25">
        <v>1</v>
      </c>
      <c r="G9236" s="10" t="s">
        <v>289</v>
      </c>
      <c r="H9236" s="25">
        <f>INDEX('Appendix 1 - Team Data'!$B$12:$R$112, MATCH(C9236, 'Appendix 1 - Team Data'!$B$12:$B$112,0),4)</f>
        <v>80</v>
      </c>
      <c r="I9236" s="25">
        <f>INDEX('Appendix 1 - Team Data'!$B$12:$R$112, MATCH(D9236, 'Appendix 1 - Team Data'!$B$12:$B$112,0),4)</f>
        <v>50</v>
      </c>
      <c r="J9236" s="25">
        <f t="shared" si="144"/>
        <v>1</v>
      </c>
    </row>
    <row r="9237" spans="2:10">
      <c r="B9237" s="3">
        <v>42978</v>
      </c>
      <c r="C9237" s="10" t="s">
        <v>248</v>
      </c>
      <c r="D9237" s="10" t="s">
        <v>240</v>
      </c>
      <c r="E9237" s="25">
        <v>1</v>
      </c>
      <c r="F9237" s="25">
        <v>0</v>
      </c>
      <c r="G9237" s="10" t="s">
        <v>289</v>
      </c>
      <c r="H9237" s="25">
        <f>INDEX('Appendix 1 - Team Data'!$B$12:$R$112, MATCH(C9237, 'Appendix 1 - Team Data'!$B$12:$B$112,0),4)</f>
        <v>30</v>
      </c>
      <c r="I9237" s="25">
        <f>INDEX('Appendix 1 - Team Data'!$B$12:$R$112, MATCH(D9237, 'Appendix 1 - Team Data'!$B$12:$B$112,0),4)</f>
        <v>30</v>
      </c>
      <c r="J9237" s="25">
        <f t="shared" ref="J9237:J9300" si="145">ABS(F9237-E9237)</f>
        <v>1</v>
      </c>
    </row>
    <row r="9238" spans="2:10">
      <c r="B9238" s="3">
        <v>42978</v>
      </c>
      <c r="C9238" s="10" t="s">
        <v>266</v>
      </c>
      <c r="D9238" s="10" t="s">
        <v>265</v>
      </c>
      <c r="E9238" s="25">
        <v>3</v>
      </c>
      <c r="F9238" s="25">
        <v>2</v>
      </c>
      <c r="G9238" s="10" t="s">
        <v>289</v>
      </c>
      <c r="H9238" s="25">
        <f>INDEX('Appendix 1 - Team Data'!$B$12:$R$112, MATCH(C9238, 'Appendix 1 - Team Data'!$B$12:$B$112,0),4)</f>
        <v>10</v>
      </c>
      <c r="I9238" s="25">
        <f>INDEX('Appendix 1 - Team Data'!$B$12:$R$112, MATCH(D9238, 'Appendix 1 - Team Data'!$B$12:$B$112,0),4)</f>
        <v>10</v>
      </c>
      <c r="J9238" s="25">
        <f t="shared" si="145"/>
        <v>1</v>
      </c>
    </row>
    <row r="9239" spans="2:10">
      <c r="B9239" s="3">
        <v>42978</v>
      </c>
      <c r="C9239" s="10" t="s">
        <v>269</v>
      </c>
      <c r="D9239" s="10" t="s">
        <v>17</v>
      </c>
      <c r="E9239" s="25">
        <v>1</v>
      </c>
      <c r="F9239" s="25">
        <v>0</v>
      </c>
      <c r="G9239" s="10" t="s">
        <v>289</v>
      </c>
      <c r="H9239" s="25">
        <f>INDEX('Appendix 1 - Team Data'!$B$12:$R$112, MATCH(C9239, 'Appendix 1 - Team Data'!$B$12:$B$112,0),4)</f>
        <v>0</v>
      </c>
      <c r="I9239" s="25">
        <f>INDEX('Appendix 1 - Team Data'!$B$12:$R$112, MATCH(D9239, 'Appendix 1 - Team Data'!$B$12:$B$112,0),4)</f>
        <v>50</v>
      </c>
      <c r="J9239" s="25">
        <f t="shared" si="145"/>
        <v>1</v>
      </c>
    </row>
    <row r="9240" spans="2:10">
      <c r="B9240" s="3">
        <v>42978</v>
      </c>
      <c r="C9240" s="10" t="s">
        <v>233</v>
      </c>
      <c r="D9240" s="10" t="s">
        <v>42</v>
      </c>
      <c r="E9240" s="25">
        <v>3</v>
      </c>
      <c r="F9240" s="25">
        <v>2</v>
      </c>
      <c r="G9240" s="10" t="s">
        <v>289</v>
      </c>
      <c r="H9240" s="25">
        <f>INDEX('Appendix 1 - Team Data'!$B$12:$R$112, MATCH(C9240, 'Appendix 1 - Team Data'!$B$12:$B$112,0),4)</f>
        <v>40</v>
      </c>
      <c r="I9240" s="25">
        <f>INDEX('Appendix 1 - Team Data'!$B$12:$R$112, MATCH(D9240, 'Appendix 1 - Team Data'!$B$12:$B$112,0),4)</f>
        <v>80</v>
      </c>
      <c r="J9240" s="25">
        <f t="shared" si="145"/>
        <v>1</v>
      </c>
    </row>
    <row r="9241" spans="2:10">
      <c r="B9241" s="3">
        <v>42979</v>
      </c>
      <c r="C9241" s="10" t="s">
        <v>41</v>
      </c>
      <c r="D9241" s="10" t="s">
        <v>46</v>
      </c>
      <c r="E9241" s="25">
        <v>1</v>
      </c>
      <c r="F9241" s="25">
        <v>0</v>
      </c>
      <c r="G9241" s="10" t="s">
        <v>289</v>
      </c>
      <c r="H9241" s="25">
        <f>INDEX('Appendix 1 - Team Data'!$B$12:$R$112, MATCH(C9241, 'Appendix 1 - Team Data'!$B$12:$B$112,0),4)</f>
        <v>80</v>
      </c>
      <c r="I9241" s="25">
        <f>INDEX('Appendix 1 - Team Data'!$B$12:$R$112, MATCH(D9241, 'Appendix 1 - Team Data'!$B$12:$B$112,0),4)</f>
        <v>50</v>
      </c>
      <c r="J9241" s="25">
        <f t="shared" si="145"/>
        <v>1</v>
      </c>
    </row>
    <row r="9242" spans="2:10">
      <c r="B9242" s="3">
        <v>42979</v>
      </c>
      <c r="C9242" s="10" t="s">
        <v>276</v>
      </c>
      <c r="D9242" s="10" t="s">
        <v>250</v>
      </c>
      <c r="E9242" s="25">
        <v>2</v>
      </c>
      <c r="F9242" s="25">
        <v>1</v>
      </c>
      <c r="G9242" s="10" t="s">
        <v>289</v>
      </c>
      <c r="H9242" s="25">
        <f>INDEX('Appendix 1 - Team Data'!$B$12:$R$112, MATCH(C9242, 'Appendix 1 - Team Data'!$B$12:$B$112,0),4)</f>
        <v>0</v>
      </c>
      <c r="I9242" s="25">
        <f>INDEX('Appendix 1 - Team Data'!$B$12:$R$112, MATCH(D9242, 'Appendix 1 - Team Data'!$B$12:$B$112,0),4)</f>
        <v>20</v>
      </c>
      <c r="J9242" s="25">
        <f t="shared" si="145"/>
        <v>1</v>
      </c>
    </row>
    <row r="9243" spans="2:10">
      <c r="B9243" s="3">
        <v>42979</v>
      </c>
      <c r="C9243" s="10" t="s">
        <v>228</v>
      </c>
      <c r="D9243" s="10" t="s">
        <v>264</v>
      </c>
      <c r="E9243" s="25">
        <v>1</v>
      </c>
      <c r="F9243" s="25">
        <v>0</v>
      </c>
      <c r="G9243" s="10" t="s">
        <v>289</v>
      </c>
      <c r="H9243" s="25">
        <f>INDEX('Appendix 1 - Team Data'!$B$12:$R$112, MATCH(C9243, 'Appendix 1 - Team Data'!$B$12:$B$112,0),4)</f>
        <v>50</v>
      </c>
      <c r="I9243" s="25">
        <f>INDEX('Appendix 1 - Team Data'!$B$12:$R$112, MATCH(D9243, 'Appendix 1 - Team Data'!$B$12:$B$112,0),4)</f>
        <v>10</v>
      </c>
      <c r="J9243" s="25">
        <f t="shared" si="145"/>
        <v>1</v>
      </c>
    </row>
    <row r="9244" spans="2:10">
      <c r="B9244" s="3">
        <v>42979</v>
      </c>
      <c r="C9244" s="10" t="s">
        <v>216</v>
      </c>
      <c r="D9244" s="10" t="s">
        <v>232</v>
      </c>
      <c r="E9244" s="25">
        <v>1</v>
      </c>
      <c r="F9244" s="25">
        <v>0</v>
      </c>
      <c r="G9244" s="10" t="s">
        <v>289</v>
      </c>
      <c r="H9244" s="25">
        <f>INDEX('Appendix 1 - Team Data'!$B$12:$R$112, MATCH(C9244, 'Appendix 1 - Team Data'!$B$12:$B$112,0),4)</f>
        <v>70</v>
      </c>
      <c r="I9244" s="25">
        <f>INDEX('Appendix 1 - Team Data'!$B$12:$R$112, MATCH(D9244, 'Appendix 1 - Team Data'!$B$12:$B$112,0),4)</f>
        <v>40</v>
      </c>
      <c r="J9244" s="25">
        <f t="shared" si="145"/>
        <v>1</v>
      </c>
    </row>
    <row r="9245" spans="2:10">
      <c r="B9245" s="3">
        <v>42980</v>
      </c>
      <c r="C9245" s="10" t="s">
        <v>214</v>
      </c>
      <c r="D9245" s="10" t="s">
        <v>226</v>
      </c>
      <c r="E9245" s="25">
        <v>1</v>
      </c>
      <c r="F9245" s="25">
        <v>0</v>
      </c>
      <c r="G9245" s="10" t="s">
        <v>289</v>
      </c>
      <c r="H9245" s="25">
        <f>INDEX('Appendix 1 - Team Data'!$B$12:$R$112, MATCH(C9245, 'Appendix 1 - Team Data'!$B$12:$B$112,0),4)</f>
        <v>70</v>
      </c>
      <c r="I9245" s="25">
        <f>INDEX('Appendix 1 - Team Data'!$B$12:$R$112, MATCH(D9245, 'Appendix 1 - Team Data'!$B$12:$B$112,0),4)</f>
        <v>60</v>
      </c>
      <c r="J9245" s="25">
        <f t="shared" si="145"/>
        <v>1</v>
      </c>
    </row>
    <row r="9246" spans="2:10">
      <c r="B9246" s="3">
        <v>42980</v>
      </c>
      <c r="C9246" s="10" t="s">
        <v>252</v>
      </c>
      <c r="D9246" s="10" t="s">
        <v>256</v>
      </c>
      <c r="E9246" s="25">
        <v>0</v>
      </c>
      <c r="F9246" s="25">
        <v>1</v>
      </c>
      <c r="G9246" s="10" t="s">
        <v>289</v>
      </c>
      <c r="H9246" s="25">
        <f>INDEX('Appendix 1 - Team Data'!$B$12:$R$112, MATCH(C9246, 'Appendix 1 - Team Data'!$B$12:$B$112,0),4)</f>
        <v>20</v>
      </c>
      <c r="I9246" s="25">
        <f>INDEX('Appendix 1 - Team Data'!$B$12:$R$112, MATCH(D9246, 'Appendix 1 - Team Data'!$B$12:$B$112,0),4)</f>
        <v>20</v>
      </c>
      <c r="J9246" s="25">
        <f t="shared" si="145"/>
        <v>1</v>
      </c>
    </row>
    <row r="9247" spans="2:10">
      <c r="B9247" s="3">
        <v>42980</v>
      </c>
      <c r="C9247" s="10" t="s">
        <v>244</v>
      </c>
      <c r="D9247" s="10" t="s">
        <v>31</v>
      </c>
      <c r="E9247" s="25">
        <v>1</v>
      </c>
      <c r="F9247" s="25">
        <v>0</v>
      </c>
      <c r="G9247" s="10" t="s">
        <v>289</v>
      </c>
      <c r="H9247" s="25">
        <f>INDEX('Appendix 1 - Team Data'!$B$12:$R$112, MATCH(C9247, 'Appendix 1 - Team Data'!$B$12:$B$112,0),4)</f>
        <v>30</v>
      </c>
      <c r="I9247" s="25">
        <f>INDEX('Appendix 1 - Team Data'!$B$12:$R$112, MATCH(D9247, 'Appendix 1 - Team Data'!$B$12:$B$112,0),4)</f>
        <v>70</v>
      </c>
      <c r="J9247" s="25">
        <f t="shared" si="145"/>
        <v>1</v>
      </c>
    </row>
    <row r="9248" spans="2:10">
      <c r="B9248" s="3">
        <v>42981</v>
      </c>
      <c r="C9248" s="10" t="s">
        <v>236</v>
      </c>
      <c r="D9248" s="10" t="s">
        <v>20</v>
      </c>
      <c r="E9248" s="25">
        <v>0</v>
      </c>
      <c r="F9248" s="25">
        <v>1</v>
      </c>
      <c r="G9248" s="10" t="s">
        <v>289</v>
      </c>
      <c r="H9248" s="25">
        <f>INDEX('Appendix 1 - Team Data'!$B$12:$R$112, MATCH(C9248, 'Appendix 1 - Team Data'!$B$12:$B$112,0),4)</f>
        <v>40</v>
      </c>
      <c r="I9248" s="25">
        <f>INDEX('Appendix 1 - Team Data'!$B$12:$R$112, MATCH(D9248, 'Appendix 1 - Team Data'!$B$12:$B$112,0),4)</f>
        <v>90</v>
      </c>
      <c r="J9248" s="25">
        <f t="shared" si="145"/>
        <v>1</v>
      </c>
    </row>
    <row r="9249" spans="2:10">
      <c r="B9249" s="3">
        <v>42981</v>
      </c>
      <c r="C9249" s="10" t="s">
        <v>230</v>
      </c>
      <c r="D9249" s="10" t="s">
        <v>45</v>
      </c>
      <c r="E9249" s="25">
        <v>1</v>
      </c>
      <c r="F9249" s="25">
        <v>2</v>
      </c>
      <c r="G9249" s="10" t="s">
        <v>289</v>
      </c>
      <c r="H9249" s="25">
        <f>INDEX('Appendix 1 - Team Data'!$B$12:$R$112, MATCH(C9249, 'Appendix 1 - Team Data'!$B$12:$B$112,0),4)</f>
        <v>50</v>
      </c>
      <c r="I9249" s="25">
        <f>INDEX('Appendix 1 - Team Data'!$B$12:$R$112, MATCH(D9249, 'Appendix 1 - Team Data'!$B$12:$B$112,0),4)</f>
        <v>90</v>
      </c>
      <c r="J9249" s="25">
        <f t="shared" si="145"/>
        <v>1</v>
      </c>
    </row>
    <row r="9250" spans="2:10">
      <c r="B9250" s="3">
        <v>42982</v>
      </c>
      <c r="C9250" s="10" t="s">
        <v>265</v>
      </c>
      <c r="D9250" s="10" t="s">
        <v>266</v>
      </c>
      <c r="E9250" s="25">
        <v>1</v>
      </c>
      <c r="F9250" s="25">
        <v>0</v>
      </c>
      <c r="G9250" s="10" t="s">
        <v>289</v>
      </c>
      <c r="H9250" s="25">
        <f>INDEX('Appendix 1 - Team Data'!$B$12:$R$112, MATCH(C9250, 'Appendix 1 - Team Data'!$B$12:$B$112,0),4)</f>
        <v>10</v>
      </c>
      <c r="I9250" s="25">
        <f>INDEX('Appendix 1 - Team Data'!$B$12:$R$112, MATCH(D9250, 'Appendix 1 - Team Data'!$B$12:$B$112,0),4)</f>
        <v>10</v>
      </c>
      <c r="J9250" s="25">
        <f t="shared" si="145"/>
        <v>1</v>
      </c>
    </row>
    <row r="9251" spans="2:10">
      <c r="B9251" s="3">
        <v>42982</v>
      </c>
      <c r="C9251" s="10" t="s">
        <v>235</v>
      </c>
      <c r="D9251" s="10" t="s">
        <v>228</v>
      </c>
      <c r="E9251" s="25">
        <v>1</v>
      </c>
      <c r="F9251" s="25">
        <v>0</v>
      </c>
      <c r="G9251" s="10" t="s">
        <v>289</v>
      </c>
      <c r="H9251" s="25">
        <f>INDEX('Appendix 1 - Team Data'!$B$12:$R$112, MATCH(C9251, 'Appendix 1 - Team Data'!$B$12:$B$112,0),4)</f>
        <v>40</v>
      </c>
      <c r="I9251" s="25">
        <f>INDEX('Appendix 1 - Team Data'!$B$12:$R$112, MATCH(D9251, 'Appendix 1 - Team Data'!$B$12:$B$112,0),4)</f>
        <v>50</v>
      </c>
      <c r="J9251" s="25">
        <f t="shared" si="145"/>
        <v>1</v>
      </c>
    </row>
    <row r="9252" spans="2:10">
      <c r="B9252" s="3">
        <v>42982</v>
      </c>
      <c r="C9252" s="10" t="s">
        <v>48</v>
      </c>
      <c r="D9252" s="10" t="s">
        <v>216</v>
      </c>
      <c r="E9252" s="25">
        <v>2</v>
      </c>
      <c r="F9252" s="25">
        <v>1</v>
      </c>
      <c r="G9252" s="10" t="s">
        <v>289</v>
      </c>
      <c r="H9252" s="25">
        <f>INDEX('Appendix 1 - Team Data'!$B$12:$R$112, MATCH(C9252, 'Appendix 1 - Team Data'!$B$12:$B$112,0),4)</f>
        <v>90</v>
      </c>
      <c r="I9252" s="25">
        <f>INDEX('Appendix 1 - Team Data'!$B$12:$R$112, MATCH(D9252, 'Appendix 1 - Team Data'!$B$12:$B$112,0),4)</f>
        <v>70</v>
      </c>
      <c r="J9252" s="25">
        <f t="shared" si="145"/>
        <v>1</v>
      </c>
    </row>
    <row r="9253" spans="2:10">
      <c r="B9253" s="3">
        <v>42983</v>
      </c>
      <c r="C9253" s="10" t="s">
        <v>227</v>
      </c>
      <c r="D9253" s="10" t="s">
        <v>213</v>
      </c>
      <c r="E9253" s="25">
        <v>1</v>
      </c>
      <c r="F9253" s="25">
        <v>0</v>
      </c>
      <c r="G9253" s="10" t="s">
        <v>289</v>
      </c>
      <c r="H9253" s="25">
        <f>INDEX('Appendix 1 - Team Data'!$B$12:$R$112, MATCH(C9253, 'Appendix 1 - Team Data'!$B$12:$B$112,0),4)</f>
        <v>50</v>
      </c>
      <c r="I9253" s="25">
        <f>INDEX('Appendix 1 - Team Data'!$B$12:$R$112, MATCH(D9253, 'Appendix 1 - Team Data'!$B$12:$B$112,0),4)</f>
        <v>80</v>
      </c>
      <c r="J9253" s="25">
        <f t="shared" si="145"/>
        <v>1</v>
      </c>
    </row>
    <row r="9254" spans="2:10">
      <c r="B9254" s="3">
        <v>42983</v>
      </c>
      <c r="C9254" s="10" t="s">
        <v>215</v>
      </c>
      <c r="D9254" s="10" t="s">
        <v>18</v>
      </c>
      <c r="E9254" s="25">
        <v>1</v>
      </c>
      <c r="F9254" s="25">
        <v>2</v>
      </c>
      <c r="G9254" s="10" t="s">
        <v>289</v>
      </c>
      <c r="H9254" s="25">
        <f>INDEX('Appendix 1 - Team Data'!$B$12:$R$112, MATCH(C9254, 'Appendix 1 - Team Data'!$B$12:$B$112,0),4)</f>
        <v>70</v>
      </c>
      <c r="I9254" s="25">
        <f>INDEX('Appendix 1 - Team Data'!$B$12:$R$112, MATCH(D9254, 'Appendix 1 - Team Data'!$B$12:$B$112,0),4)</f>
        <v>80</v>
      </c>
      <c r="J9254" s="25">
        <f t="shared" si="145"/>
        <v>1</v>
      </c>
    </row>
    <row r="9255" spans="2:10">
      <c r="B9255" s="3">
        <v>42983</v>
      </c>
      <c r="C9255" s="10" t="s">
        <v>270</v>
      </c>
      <c r="D9255" s="10" t="s">
        <v>248</v>
      </c>
      <c r="E9255" s="25">
        <v>1</v>
      </c>
      <c r="F9255" s="25">
        <v>2</v>
      </c>
      <c r="G9255" s="10" t="s">
        <v>289</v>
      </c>
      <c r="H9255" s="25">
        <f>INDEX('Appendix 1 - Team Data'!$B$12:$R$112, MATCH(C9255, 'Appendix 1 - Team Data'!$B$12:$B$112,0),4)</f>
        <v>0</v>
      </c>
      <c r="I9255" s="25">
        <f>INDEX('Appendix 1 - Team Data'!$B$12:$R$112, MATCH(D9255, 'Appendix 1 - Team Data'!$B$12:$B$112,0),4)</f>
        <v>30</v>
      </c>
      <c r="J9255" s="25">
        <f t="shared" si="145"/>
        <v>1</v>
      </c>
    </row>
    <row r="9256" spans="2:10">
      <c r="B9256" s="3">
        <v>42983</v>
      </c>
      <c r="C9256" s="10" t="s">
        <v>245</v>
      </c>
      <c r="D9256" s="10" t="s">
        <v>249</v>
      </c>
      <c r="E9256" s="25">
        <v>1</v>
      </c>
      <c r="F9256" s="25">
        <v>0</v>
      </c>
      <c r="G9256" s="10" t="s">
        <v>289</v>
      </c>
      <c r="H9256" s="25">
        <f>INDEX('Appendix 1 - Team Data'!$B$12:$R$112, MATCH(C9256, 'Appendix 1 - Team Data'!$B$12:$B$112,0),4)</f>
        <v>30</v>
      </c>
      <c r="I9256" s="25">
        <f>INDEX('Appendix 1 - Team Data'!$B$12:$R$112, MATCH(D9256, 'Appendix 1 - Team Data'!$B$12:$B$112,0),4)</f>
        <v>20</v>
      </c>
      <c r="J9256" s="25">
        <f t="shared" si="145"/>
        <v>1</v>
      </c>
    </row>
    <row r="9257" spans="2:10">
      <c r="B9257" s="3">
        <v>42983</v>
      </c>
      <c r="C9257" s="10" t="s">
        <v>16</v>
      </c>
      <c r="D9257" s="10" t="s">
        <v>53</v>
      </c>
      <c r="E9257" s="25">
        <v>1</v>
      </c>
      <c r="F9257" s="25">
        <v>0</v>
      </c>
      <c r="G9257" s="10" t="s">
        <v>289</v>
      </c>
      <c r="H9257" s="25">
        <f>INDEX('Appendix 1 - Team Data'!$B$12:$R$112, MATCH(C9257, 'Appendix 1 - Team Data'!$B$12:$B$112,0),4)</f>
        <v>30</v>
      </c>
      <c r="I9257" s="25">
        <f>INDEX('Appendix 1 - Team Data'!$B$12:$R$112, MATCH(D9257, 'Appendix 1 - Team Data'!$B$12:$B$112,0),4)</f>
        <v>50</v>
      </c>
      <c r="J9257" s="25">
        <f t="shared" si="145"/>
        <v>1</v>
      </c>
    </row>
    <row r="9258" spans="2:10">
      <c r="B9258" s="3">
        <v>42983</v>
      </c>
      <c r="C9258" s="10" t="s">
        <v>251</v>
      </c>
      <c r="D9258" s="10" t="s">
        <v>260</v>
      </c>
      <c r="E9258" s="25">
        <v>0</v>
      </c>
      <c r="F9258" s="25">
        <v>1</v>
      </c>
      <c r="G9258" s="10" t="s">
        <v>289</v>
      </c>
      <c r="H9258" s="25">
        <f>INDEX('Appendix 1 - Team Data'!$B$12:$R$112, MATCH(C9258, 'Appendix 1 - Team Data'!$B$12:$B$112,0),4)</f>
        <v>20</v>
      </c>
      <c r="I9258" s="25">
        <f>INDEX('Appendix 1 - Team Data'!$B$12:$R$112, MATCH(D9258, 'Appendix 1 - Team Data'!$B$12:$B$112,0),4)</f>
        <v>10</v>
      </c>
      <c r="J9258" s="25">
        <f t="shared" si="145"/>
        <v>1</v>
      </c>
    </row>
    <row r="9259" spans="2:10">
      <c r="B9259" s="3">
        <v>42983</v>
      </c>
      <c r="C9259" s="10" t="s">
        <v>250</v>
      </c>
      <c r="D9259" s="10" t="s">
        <v>276</v>
      </c>
      <c r="E9259" s="25">
        <v>1</v>
      </c>
      <c r="F9259" s="25">
        <v>2</v>
      </c>
      <c r="G9259" s="10" t="s">
        <v>289</v>
      </c>
      <c r="H9259" s="25">
        <f>INDEX('Appendix 1 - Team Data'!$B$12:$R$112, MATCH(C9259, 'Appendix 1 - Team Data'!$B$12:$B$112,0),4)</f>
        <v>20</v>
      </c>
      <c r="I9259" s="25">
        <f>INDEX('Appendix 1 - Team Data'!$B$12:$R$112, MATCH(D9259, 'Appendix 1 - Team Data'!$B$12:$B$112,0),4)</f>
        <v>0</v>
      </c>
      <c r="J9259" s="25">
        <f t="shared" si="145"/>
        <v>1</v>
      </c>
    </row>
    <row r="9260" spans="2:10">
      <c r="B9260" s="3">
        <v>42983</v>
      </c>
      <c r="C9260" s="10" t="s">
        <v>221</v>
      </c>
      <c r="D9260" s="10" t="s">
        <v>38</v>
      </c>
      <c r="E9260" s="25">
        <v>0</v>
      </c>
      <c r="F9260" s="25">
        <v>1</v>
      </c>
      <c r="G9260" s="10" t="s">
        <v>289</v>
      </c>
      <c r="H9260" s="25">
        <f>INDEX('Appendix 1 - Team Data'!$B$12:$R$112, MATCH(C9260, 'Appendix 1 - Team Data'!$B$12:$B$112,0),4)</f>
        <v>60</v>
      </c>
      <c r="I9260" s="25">
        <f>INDEX('Appendix 1 - Team Data'!$B$12:$R$112, MATCH(D9260, 'Appendix 1 - Team Data'!$B$12:$B$112,0),4)</f>
        <v>70</v>
      </c>
      <c r="J9260" s="25">
        <f t="shared" si="145"/>
        <v>1</v>
      </c>
    </row>
    <row r="9261" spans="2:10">
      <c r="B9261" s="3">
        <v>42983</v>
      </c>
      <c r="C9261" s="10" t="s">
        <v>211</v>
      </c>
      <c r="D9261" s="10" t="s">
        <v>252</v>
      </c>
      <c r="E9261" s="25">
        <v>1</v>
      </c>
      <c r="F9261" s="25">
        <v>0</v>
      </c>
      <c r="G9261" s="10" t="s">
        <v>289</v>
      </c>
      <c r="H9261" s="25">
        <f>INDEX('Appendix 1 - Team Data'!$B$12:$R$112, MATCH(C9261, 'Appendix 1 - Team Data'!$B$12:$B$112,0),4)</f>
        <v>90</v>
      </c>
      <c r="I9261" s="25">
        <f>INDEX('Appendix 1 - Team Data'!$B$12:$R$112, MATCH(D9261, 'Appendix 1 - Team Data'!$B$12:$B$112,0),4)</f>
        <v>20</v>
      </c>
      <c r="J9261" s="25">
        <f t="shared" si="145"/>
        <v>1</v>
      </c>
    </row>
    <row r="9262" spans="2:10">
      <c r="B9262" s="3">
        <v>42983</v>
      </c>
      <c r="C9262" s="10" t="s">
        <v>225</v>
      </c>
      <c r="D9262" s="10" t="s">
        <v>32</v>
      </c>
      <c r="E9262" s="25">
        <v>1</v>
      </c>
      <c r="F9262" s="25">
        <v>0</v>
      </c>
      <c r="G9262" s="10" t="s">
        <v>289</v>
      </c>
      <c r="H9262" s="25">
        <f>INDEX('Appendix 1 - Team Data'!$B$12:$R$112, MATCH(C9262, 'Appendix 1 - Team Data'!$B$12:$B$112,0),4)</f>
        <v>60</v>
      </c>
      <c r="I9262" s="25">
        <f>INDEX('Appendix 1 - Team Data'!$B$12:$R$112, MATCH(D9262, 'Appendix 1 - Team Data'!$B$12:$B$112,0),4)</f>
        <v>80</v>
      </c>
      <c r="J9262" s="25">
        <f t="shared" si="145"/>
        <v>1</v>
      </c>
    </row>
    <row r="9263" spans="2:10">
      <c r="B9263" s="3">
        <v>42983</v>
      </c>
      <c r="C9263" s="10" t="s">
        <v>17</v>
      </c>
      <c r="D9263" s="10" t="s">
        <v>269</v>
      </c>
      <c r="E9263" s="25">
        <v>1</v>
      </c>
      <c r="F9263" s="25">
        <v>0</v>
      </c>
      <c r="G9263" s="10" t="s">
        <v>289</v>
      </c>
      <c r="H9263" s="25">
        <f>INDEX('Appendix 1 - Team Data'!$B$12:$R$112, MATCH(C9263, 'Appendix 1 - Team Data'!$B$12:$B$112,0),4)</f>
        <v>50</v>
      </c>
      <c r="I9263" s="25">
        <f>INDEX('Appendix 1 - Team Data'!$B$12:$R$112, MATCH(D9263, 'Appendix 1 - Team Data'!$B$12:$B$112,0),4)</f>
        <v>0</v>
      </c>
      <c r="J9263" s="25">
        <f t="shared" si="145"/>
        <v>1</v>
      </c>
    </row>
    <row r="9264" spans="2:10">
      <c r="B9264" s="3">
        <v>43013</v>
      </c>
      <c r="C9264" s="10" t="s">
        <v>52</v>
      </c>
      <c r="D9264" s="10" t="s">
        <v>215</v>
      </c>
      <c r="E9264" s="25">
        <v>1</v>
      </c>
      <c r="F9264" s="25">
        <v>2</v>
      </c>
      <c r="G9264" s="10" t="s">
        <v>289</v>
      </c>
      <c r="H9264" s="25">
        <f>INDEX('Appendix 1 - Team Data'!$B$12:$R$112, MATCH(C9264, 'Appendix 1 - Team Data'!$B$12:$B$112,0),4)</f>
        <v>90</v>
      </c>
      <c r="I9264" s="25">
        <f>INDEX('Appendix 1 - Team Data'!$B$12:$R$112, MATCH(D9264, 'Appendix 1 - Team Data'!$B$12:$B$112,0),4)</f>
        <v>70</v>
      </c>
      <c r="J9264" s="25">
        <f t="shared" si="145"/>
        <v>1</v>
      </c>
    </row>
    <row r="9265" spans="2:10">
      <c r="B9265" s="3">
        <v>43013</v>
      </c>
      <c r="C9265" s="10" t="s">
        <v>213</v>
      </c>
      <c r="D9265" s="10" t="s">
        <v>218</v>
      </c>
      <c r="E9265" s="25">
        <v>2</v>
      </c>
      <c r="F9265" s="25">
        <v>1</v>
      </c>
      <c r="G9265" s="10" t="s">
        <v>289</v>
      </c>
      <c r="H9265" s="25">
        <f>INDEX('Appendix 1 - Team Data'!$B$12:$R$112, MATCH(C9265, 'Appendix 1 - Team Data'!$B$12:$B$112,0),4)</f>
        <v>80</v>
      </c>
      <c r="I9265" s="25">
        <f>INDEX('Appendix 1 - Team Data'!$B$12:$R$112, MATCH(D9265, 'Appendix 1 - Team Data'!$B$12:$B$112,0),4)</f>
        <v>70</v>
      </c>
      <c r="J9265" s="25">
        <f t="shared" si="145"/>
        <v>1</v>
      </c>
    </row>
    <row r="9266" spans="2:10">
      <c r="B9266" s="3">
        <v>43013</v>
      </c>
      <c r="C9266" s="10" t="s">
        <v>235</v>
      </c>
      <c r="D9266" s="10" t="s">
        <v>28</v>
      </c>
      <c r="E9266" s="25">
        <v>0</v>
      </c>
      <c r="F9266" s="25">
        <v>1</v>
      </c>
      <c r="G9266" s="10" t="s">
        <v>289</v>
      </c>
      <c r="H9266" s="25">
        <f>INDEX('Appendix 1 - Team Data'!$B$12:$R$112, MATCH(C9266, 'Appendix 1 - Team Data'!$B$12:$B$112,0),4)</f>
        <v>40</v>
      </c>
      <c r="I9266" s="25">
        <f>INDEX('Appendix 1 - Team Data'!$B$12:$R$112, MATCH(D9266, 'Appendix 1 - Team Data'!$B$12:$B$112,0),4)</f>
        <v>80</v>
      </c>
      <c r="J9266" s="25">
        <f t="shared" si="145"/>
        <v>1</v>
      </c>
    </row>
    <row r="9267" spans="2:10">
      <c r="B9267" s="3">
        <v>43013</v>
      </c>
      <c r="C9267" s="10" t="s">
        <v>48</v>
      </c>
      <c r="D9267" s="10" t="s">
        <v>232</v>
      </c>
      <c r="E9267" s="25">
        <v>1</v>
      </c>
      <c r="F9267" s="25">
        <v>0</v>
      </c>
      <c r="G9267" s="10" t="s">
        <v>289</v>
      </c>
      <c r="H9267" s="25">
        <f>INDEX('Appendix 1 - Team Data'!$B$12:$R$112, MATCH(C9267, 'Appendix 1 - Team Data'!$B$12:$B$112,0),4)</f>
        <v>90</v>
      </c>
      <c r="I9267" s="25">
        <f>INDEX('Appendix 1 - Team Data'!$B$12:$R$112, MATCH(D9267, 'Appendix 1 - Team Data'!$B$12:$B$112,0),4)</f>
        <v>40</v>
      </c>
      <c r="J9267" s="25">
        <f t="shared" si="145"/>
        <v>1</v>
      </c>
    </row>
    <row r="9268" spans="2:10">
      <c r="B9268" s="3">
        <v>43013</v>
      </c>
      <c r="C9268" s="10" t="s">
        <v>222</v>
      </c>
      <c r="D9268" s="10" t="s">
        <v>216</v>
      </c>
      <c r="E9268" s="25">
        <v>1</v>
      </c>
      <c r="F9268" s="25">
        <v>0</v>
      </c>
      <c r="G9268" s="10" t="s">
        <v>289</v>
      </c>
      <c r="H9268" s="25">
        <f>INDEX('Appendix 1 - Team Data'!$B$12:$R$112, MATCH(C9268, 'Appendix 1 - Team Data'!$B$12:$B$112,0),4)</f>
        <v>60</v>
      </c>
      <c r="I9268" s="25">
        <f>INDEX('Appendix 1 - Team Data'!$B$12:$R$112, MATCH(D9268, 'Appendix 1 - Team Data'!$B$12:$B$112,0),4)</f>
        <v>70</v>
      </c>
      <c r="J9268" s="25">
        <f t="shared" si="145"/>
        <v>1</v>
      </c>
    </row>
    <row r="9269" spans="2:10">
      <c r="B9269" s="3">
        <v>43014</v>
      </c>
      <c r="C9269" s="10" t="s">
        <v>263</v>
      </c>
      <c r="D9269" s="10" t="s">
        <v>214</v>
      </c>
      <c r="E9269" s="25">
        <v>0</v>
      </c>
      <c r="F9269" s="25">
        <v>1</v>
      </c>
      <c r="G9269" s="10" t="s">
        <v>289</v>
      </c>
      <c r="H9269" s="25">
        <f>INDEX('Appendix 1 - Team Data'!$B$12:$R$112, MATCH(C9269, 'Appendix 1 - Team Data'!$B$12:$B$112,0),4)</f>
        <v>10</v>
      </c>
      <c r="I9269" s="25">
        <f>INDEX('Appendix 1 - Team Data'!$B$12:$R$112, MATCH(D9269, 'Appendix 1 - Team Data'!$B$12:$B$112,0),4)</f>
        <v>70</v>
      </c>
      <c r="J9269" s="25">
        <f t="shared" si="145"/>
        <v>1</v>
      </c>
    </row>
    <row r="9270" spans="2:10">
      <c r="B9270" s="3">
        <v>43014</v>
      </c>
      <c r="C9270" s="10" t="s">
        <v>226</v>
      </c>
      <c r="D9270" s="10" t="s">
        <v>38</v>
      </c>
      <c r="E9270" s="25">
        <v>3</v>
      </c>
      <c r="F9270" s="25">
        <v>2</v>
      </c>
      <c r="G9270" s="10" t="s">
        <v>289</v>
      </c>
      <c r="H9270" s="25">
        <f>INDEX('Appendix 1 - Team Data'!$B$12:$R$112, MATCH(C9270, 'Appendix 1 - Team Data'!$B$12:$B$112,0),4)</f>
        <v>60</v>
      </c>
      <c r="I9270" s="25">
        <f>INDEX('Appendix 1 - Team Data'!$B$12:$R$112, MATCH(D9270, 'Appendix 1 - Team Data'!$B$12:$B$112,0),4)</f>
        <v>70</v>
      </c>
      <c r="J9270" s="25">
        <f t="shared" si="145"/>
        <v>1</v>
      </c>
    </row>
    <row r="9271" spans="2:10">
      <c r="B9271" s="3">
        <v>43014</v>
      </c>
      <c r="C9271" s="10" t="s">
        <v>53</v>
      </c>
      <c r="D9271" s="10" t="s">
        <v>254</v>
      </c>
      <c r="E9271" s="25">
        <v>2</v>
      </c>
      <c r="F9271" s="25">
        <v>1</v>
      </c>
      <c r="G9271" s="10" t="s">
        <v>288</v>
      </c>
      <c r="H9271" s="25">
        <f>INDEX('Appendix 1 - Team Data'!$B$12:$R$112, MATCH(C9271, 'Appendix 1 - Team Data'!$B$12:$B$112,0),4)</f>
        <v>50</v>
      </c>
      <c r="I9271" s="25">
        <f>INDEX('Appendix 1 - Team Data'!$B$12:$R$112, MATCH(D9271, 'Appendix 1 - Team Data'!$B$12:$B$112,0),4)</f>
        <v>20</v>
      </c>
      <c r="J9271" s="25">
        <f t="shared" si="145"/>
        <v>1</v>
      </c>
    </row>
    <row r="9272" spans="2:10">
      <c r="B9272" s="3">
        <v>43015</v>
      </c>
      <c r="C9272" s="10" t="s">
        <v>33</v>
      </c>
      <c r="D9272" s="10" t="s">
        <v>260</v>
      </c>
      <c r="E9272" s="25">
        <v>1</v>
      </c>
      <c r="F9272" s="25">
        <v>0</v>
      </c>
      <c r="G9272" s="10" t="s">
        <v>289</v>
      </c>
      <c r="H9272" s="25">
        <f>INDEX('Appendix 1 - Team Data'!$B$12:$R$112, MATCH(C9272, 'Appendix 1 - Team Data'!$B$12:$B$112,0),4)</f>
        <v>50</v>
      </c>
      <c r="I9272" s="25">
        <f>INDEX('Appendix 1 - Team Data'!$B$12:$R$112, MATCH(D9272, 'Appendix 1 - Team Data'!$B$12:$B$112,0),4)</f>
        <v>10</v>
      </c>
      <c r="J9272" s="25">
        <f t="shared" si="145"/>
        <v>1</v>
      </c>
    </row>
    <row r="9273" spans="2:10">
      <c r="B9273" s="3">
        <v>43015</v>
      </c>
      <c r="C9273" s="10" t="s">
        <v>233</v>
      </c>
      <c r="D9273" s="10" t="s">
        <v>25</v>
      </c>
      <c r="E9273" s="25">
        <v>0</v>
      </c>
      <c r="F9273" s="25">
        <v>1</v>
      </c>
      <c r="G9273" s="10" t="s">
        <v>289</v>
      </c>
      <c r="H9273" s="25">
        <f>INDEX('Appendix 1 - Team Data'!$B$12:$R$112, MATCH(C9273, 'Appendix 1 - Team Data'!$B$12:$B$112,0),4)</f>
        <v>40</v>
      </c>
      <c r="I9273" s="25">
        <f>INDEX('Appendix 1 - Team Data'!$B$12:$R$112, MATCH(D9273, 'Appendix 1 - Team Data'!$B$12:$B$112,0),4)</f>
        <v>90</v>
      </c>
      <c r="J9273" s="25">
        <f t="shared" si="145"/>
        <v>1</v>
      </c>
    </row>
    <row r="9274" spans="2:10">
      <c r="B9274" s="3">
        <v>43016</v>
      </c>
      <c r="C9274" s="10" t="s">
        <v>246</v>
      </c>
      <c r="D9274" s="10" t="s">
        <v>229</v>
      </c>
      <c r="E9274" s="25">
        <v>1</v>
      </c>
      <c r="F9274" s="25">
        <v>0</v>
      </c>
      <c r="G9274" s="10" t="s">
        <v>289</v>
      </c>
      <c r="H9274" s="25">
        <f>INDEX('Appendix 1 - Team Data'!$B$12:$R$112, MATCH(C9274, 'Appendix 1 - Team Data'!$B$12:$B$112,0),4)</f>
        <v>30</v>
      </c>
      <c r="I9274" s="25">
        <f>INDEX('Appendix 1 - Team Data'!$B$12:$R$112, MATCH(D9274, 'Appendix 1 - Team Data'!$B$12:$B$112,0),4)</f>
        <v>50</v>
      </c>
      <c r="J9274" s="25">
        <f t="shared" si="145"/>
        <v>1</v>
      </c>
    </row>
    <row r="9275" spans="2:10">
      <c r="B9275" s="3">
        <v>43016</v>
      </c>
      <c r="C9275" s="10" t="s">
        <v>271</v>
      </c>
      <c r="D9275" s="10" t="s">
        <v>255</v>
      </c>
      <c r="E9275" s="25">
        <v>1</v>
      </c>
      <c r="F9275" s="25">
        <v>0</v>
      </c>
      <c r="G9275" s="10" t="s">
        <v>288</v>
      </c>
      <c r="H9275" s="25">
        <f>INDEX('Appendix 1 - Team Data'!$B$12:$R$112, MATCH(C9275, 'Appendix 1 - Team Data'!$B$12:$B$112,0),4)</f>
        <v>0</v>
      </c>
      <c r="I9275" s="25">
        <f>INDEX('Appendix 1 - Team Data'!$B$12:$R$112, MATCH(D9275, 'Appendix 1 - Team Data'!$B$12:$B$112,0),4)</f>
        <v>20</v>
      </c>
      <c r="J9275" s="25">
        <f t="shared" si="145"/>
        <v>1</v>
      </c>
    </row>
    <row r="9276" spans="2:10">
      <c r="B9276" s="3">
        <v>43017</v>
      </c>
      <c r="C9276" s="10" t="s">
        <v>38</v>
      </c>
      <c r="D9276" s="10" t="s">
        <v>263</v>
      </c>
      <c r="E9276" s="25">
        <v>1</v>
      </c>
      <c r="F9276" s="25">
        <v>0</v>
      </c>
      <c r="G9276" s="10" t="s">
        <v>289</v>
      </c>
      <c r="H9276" s="25">
        <f>INDEX('Appendix 1 - Team Data'!$B$12:$R$112, MATCH(C9276, 'Appendix 1 - Team Data'!$B$12:$B$112,0),4)</f>
        <v>70</v>
      </c>
      <c r="I9276" s="25">
        <f>INDEX('Appendix 1 - Team Data'!$B$12:$R$112, MATCH(D9276, 'Appendix 1 - Team Data'!$B$12:$B$112,0),4)</f>
        <v>10</v>
      </c>
      <c r="J9276" s="25">
        <f t="shared" si="145"/>
        <v>1</v>
      </c>
    </row>
    <row r="9277" spans="2:10">
      <c r="B9277" s="3">
        <v>43017</v>
      </c>
      <c r="C9277" s="10" t="s">
        <v>214</v>
      </c>
      <c r="D9277" s="10" t="s">
        <v>221</v>
      </c>
      <c r="E9277" s="25">
        <v>0</v>
      </c>
      <c r="F9277" s="25">
        <v>1</v>
      </c>
      <c r="G9277" s="10" t="s">
        <v>289</v>
      </c>
      <c r="H9277" s="25">
        <f>INDEX('Appendix 1 - Team Data'!$B$12:$R$112, MATCH(C9277, 'Appendix 1 - Team Data'!$B$12:$B$112,0),4)</f>
        <v>70</v>
      </c>
      <c r="I9277" s="25">
        <f>INDEX('Appendix 1 - Team Data'!$B$12:$R$112, MATCH(D9277, 'Appendix 1 - Team Data'!$B$12:$B$112,0),4)</f>
        <v>60</v>
      </c>
      <c r="J9277" s="25">
        <f t="shared" si="145"/>
        <v>1</v>
      </c>
    </row>
    <row r="9278" spans="2:10">
      <c r="B9278" s="3">
        <v>43017</v>
      </c>
      <c r="C9278" s="10" t="s">
        <v>239</v>
      </c>
      <c r="D9278" s="10" t="s">
        <v>211</v>
      </c>
      <c r="E9278" s="25">
        <v>0</v>
      </c>
      <c r="F9278" s="25">
        <v>1</v>
      </c>
      <c r="G9278" s="10" t="s">
        <v>289</v>
      </c>
      <c r="H9278" s="25">
        <f>INDEX('Appendix 1 - Team Data'!$B$12:$R$112, MATCH(C9278, 'Appendix 1 - Team Data'!$B$12:$B$112,0),4)</f>
        <v>40</v>
      </c>
      <c r="I9278" s="25">
        <f>INDEX('Appendix 1 - Team Data'!$B$12:$R$112, MATCH(D9278, 'Appendix 1 - Team Data'!$B$12:$B$112,0),4)</f>
        <v>90</v>
      </c>
      <c r="J9278" s="25">
        <f t="shared" si="145"/>
        <v>1</v>
      </c>
    </row>
    <row r="9279" spans="2:10">
      <c r="B9279" s="3">
        <v>43017</v>
      </c>
      <c r="C9279" s="10" t="s">
        <v>252</v>
      </c>
      <c r="D9279" s="10" t="s">
        <v>21</v>
      </c>
      <c r="E9279" s="25">
        <v>0</v>
      </c>
      <c r="F9279" s="25">
        <v>1</v>
      </c>
      <c r="G9279" s="10" t="s">
        <v>289</v>
      </c>
      <c r="H9279" s="25">
        <f>INDEX('Appendix 1 - Team Data'!$B$12:$R$112, MATCH(C9279, 'Appendix 1 - Team Data'!$B$12:$B$112,0),4)</f>
        <v>20</v>
      </c>
      <c r="I9279" s="25">
        <f>INDEX('Appendix 1 - Team Data'!$B$12:$R$112, MATCH(D9279, 'Appendix 1 - Team Data'!$B$12:$B$112,0),4)</f>
        <v>90</v>
      </c>
      <c r="J9279" s="25">
        <f t="shared" si="145"/>
        <v>1</v>
      </c>
    </row>
    <row r="9280" spans="2:10">
      <c r="B9280" s="3">
        <v>43018</v>
      </c>
      <c r="C9280" s="10" t="s">
        <v>215</v>
      </c>
      <c r="D9280" s="10" t="s">
        <v>220</v>
      </c>
      <c r="E9280" s="25">
        <v>0</v>
      </c>
      <c r="F9280" s="25">
        <v>1</v>
      </c>
      <c r="G9280" s="10" t="s">
        <v>289</v>
      </c>
      <c r="H9280" s="25">
        <f>INDEX('Appendix 1 - Team Data'!$B$12:$R$112, MATCH(C9280, 'Appendix 1 - Team Data'!$B$12:$B$112,0),4)</f>
        <v>70</v>
      </c>
      <c r="I9280" s="25">
        <f>INDEX('Appendix 1 - Team Data'!$B$12:$R$112, MATCH(D9280, 'Appendix 1 - Team Data'!$B$12:$B$112,0),4)</f>
        <v>60</v>
      </c>
      <c r="J9280" s="25">
        <f t="shared" si="145"/>
        <v>1</v>
      </c>
    </row>
    <row r="9281" spans="2:10">
      <c r="B9281" s="3">
        <v>43018</v>
      </c>
      <c r="C9281" s="10" t="s">
        <v>46</v>
      </c>
      <c r="D9281" s="10" t="s">
        <v>37</v>
      </c>
      <c r="E9281" s="25">
        <v>2</v>
      </c>
      <c r="F9281" s="25">
        <v>1</v>
      </c>
      <c r="G9281" s="10" t="s">
        <v>289</v>
      </c>
      <c r="H9281" s="25">
        <f>INDEX('Appendix 1 - Team Data'!$B$12:$R$112, MATCH(C9281, 'Appendix 1 - Team Data'!$B$12:$B$112,0),4)</f>
        <v>50</v>
      </c>
      <c r="I9281" s="25">
        <f>INDEX('Appendix 1 - Team Data'!$B$12:$R$112, MATCH(D9281, 'Appendix 1 - Team Data'!$B$12:$B$112,0),4)</f>
        <v>60</v>
      </c>
      <c r="J9281" s="25">
        <f t="shared" si="145"/>
        <v>1</v>
      </c>
    </row>
    <row r="9282" spans="2:10">
      <c r="B9282" s="3">
        <v>43018</v>
      </c>
      <c r="C9282" s="10" t="s">
        <v>237</v>
      </c>
      <c r="D9282" s="10" t="s">
        <v>41</v>
      </c>
      <c r="E9282" s="25">
        <v>3</v>
      </c>
      <c r="F9282" s="25">
        <v>2</v>
      </c>
      <c r="G9282" s="10" t="s">
        <v>289</v>
      </c>
      <c r="H9282" s="25">
        <f>INDEX('Appendix 1 - Team Data'!$B$12:$R$112, MATCH(C9282, 'Appendix 1 - Team Data'!$B$12:$B$112,0),4)</f>
        <v>40</v>
      </c>
      <c r="I9282" s="25">
        <f>INDEX('Appendix 1 - Team Data'!$B$12:$R$112, MATCH(D9282, 'Appendix 1 - Team Data'!$B$12:$B$112,0),4)</f>
        <v>80</v>
      </c>
      <c r="J9282" s="25">
        <f t="shared" si="145"/>
        <v>1</v>
      </c>
    </row>
    <row r="9283" spans="2:10">
      <c r="B9283" s="3">
        <v>43018</v>
      </c>
      <c r="C9283" s="10" t="s">
        <v>26</v>
      </c>
      <c r="D9283" s="10" t="s">
        <v>241</v>
      </c>
      <c r="E9283" s="25">
        <v>2</v>
      </c>
      <c r="F9283" s="25">
        <v>1</v>
      </c>
      <c r="G9283" s="10" t="s">
        <v>289</v>
      </c>
      <c r="H9283" s="25">
        <f>INDEX('Appendix 1 - Team Data'!$B$12:$R$112, MATCH(C9283, 'Appendix 1 - Team Data'!$B$12:$B$112,0),4)</f>
        <v>60</v>
      </c>
      <c r="I9283" s="25">
        <f>INDEX('Appendix 1 - Team Data'!$B$12:$R$112, MATCH(D9283, 'Appendix 1 - Team Data'!$B$12:$B$112,0),4)</f>
        <v>30</v>
      </c>
      <c r="J9283" s="25">
        <f t="shared" si="145"/>
        <v>1</v>
      </c>
    </row>
    <row r="9284" spans="2:10">
      <c r="B9284" s="3">
        <v>43018</v>
      </c>
      <c r="C9284" s="10" t="s">
        <v>25</v>
      </c>
      <c r="D9284" s="10" t="s">
        <v>261</v>
      </c>
      <c r="E9284" s="25">
        <v>2</v>
      </c>
      <c r="F9284" s="25">
        <v>1</v>
      </c>
      <c r="G9284" s="10" t="s">
        <v>289</v>
      </c>
      <c r="H9284" s="25">
        <f>INDEX('Appendix 1 - Team Data'!$B$12:$R$112, MATCH(C9284, 'Appendix 1 - Team Data'!$B$12:$B$112,0),4)</f>
        <v>90</v>
      </c>
      <c r="I9284" s="25">
        <f>INDEX('Appendix 1 - Team Data'!$B$12:$R$112, MATCH(D9284, 'Appendix 1 - Team Data'!$B$12:$B$112,0),4)</f>
        <v>10</v>
      </c>
      <c r="J9284" s="25">
        <f t="shared" si="145"/>
        <v>1</v>
      </c>
    </row>
    <row r="9285" spans="2:10">
      <c r="B9285" s="3">
        <v>43048</v>
      </c>
      <c r="C9285" s="10" t="s">
        <v>229</v>
      </c>
      <c r="D9285" s="10" t="s">
        <v>36</v>
      </c>
      <c r="E9285" s="25">
        <v>0</v>
      </c>
      <c r="F9285" s="25">
        <v>1</v>
      </c>
      <c r="G9285" s="10" t="s">
        <v>289</v>
      </c>
      <c r="H9285" s="25">
        <f>INDEX('Appendix 1 - Team Data'!$B$12:$R$112, MATCH(C9285, 'Appendix 1 - Team Data'!$B$12:$B$112,0),4)</f>
        <v>50</v>
      </c>
      <c r="I9285" s="25">
        <f>INDEX('Appendix 1 - Team Data'!$B$12:$R$112, MATCH(D9285, 'Appendix 1 - Team Data'!$B$12:$B$112,0),4)</f>
        <v>80</v>
      </c>
      <c r="J9285" s="25">
        <f t="shared" si="145"/>
        <v>1</v>
      </c>
    </row>
    <row r="9286" spans="2:10">
      <c r="B9286" s="3">
        <v>43048</v>
      </c>
      <c r="C9286" s="10" t="s">
        <v>23</v>
      </c>
      <c r="D9286" s="10" t="s">
        <v>46</v>
      </c>
      <c r="E9286" s="25">
        <v>2</v>
      </c>
      <c r="F9286" s="25">
        <v>1</v>
      </c>
      <c r="G9286" s="10" t="s">
        <v>288</v>
      </c>
      <c r="H9286" s="25">
        <f>INDEX('Appendix 1 - Team Data'!$B$12:$R$112, MATCH(C9286, 'Appendix 1 - Team Data'!$B$12:$B$112,0),4)</f>
        <v>70</v>
      </c>
      <c r="I9286" s="25">
        <f>INDEX('Appendix 1 - Team Data'!$B$12:$R$112, MATCH(D9286, 'Appendix 1 - Team Data'!$B$12:$B$112,0),4)</f>
        <v>50</v>
      </c>
      <c r="J9286" s="25">
        <f t="shared" si="145"/>
        <v>1</v>
      </c>
    </row>
    <row r="9287" spans="2:10">
      <c r="B9287" s="3">
        <v>43048</v>
      </c>
      <c r="C9287" s="10" t="s">
        <v>222</v>
      </c>
      <c r="D9287" s="10" t="s">
        <v>212</v>
      </c>
      <c r="E9287" s="25">
        <v>0</v>
      </c>
      <c r="F9287" s="25">
        <v>1</v>
      </c>
      <c r="G9287" s="10" t="s">
        <v>288</v>
      </c>
      <c r="H9287" s="25">
        <f>INDEX('Appendix 1 - Team Data'!$B$12:$R$112, MATCH(C9287, 'Appendix 1 - Team Data'!$B$12:$B$112,0),4)</f>
        <v>60</v>
      </c>
      <c r="I9287" s="25">
        <f>INDEX('Appendix 1 - Team Data'!$B$12:$R$112, MATCH(D9287, 'Appendix 1 - Team Data'!$B$12:$B$112,0),4)</f>
        <v>80</v>
      </c>
      <c r="J9287" s="25">
        <f t="shared" si="145"/>
        <v>1</v>
      </c>
    </row>
    <row r="9288" spans="2:10">
      <c r="B9288" s="3">
        <v>43049</v>
      </c>
      <c r="C9288" s="10" t="s">
        <v>42</v>
      </c>
      <c r="D9288" s="10" t="s">
        <v>211</v>
      </c>
      <c r="E9288" s="25">
        <v>1</v>
      </c>
      <c r="F9288" s="25">
        <v>0</v>
      </c>
      <c r="G9288" s="10" t="s">
        <v>289</v>
      </c>
      <c r="H9288" s="25">
        <f>INDEX('Appendix 1 - Team Data'!$B$12:$R$112, MATCH(C9288, 'Appendix 1 - Team Data'!$B$12:$B$112,0),4)</f>
        <v>80</v>
      </c>
      <c r="I9288" s="25">
        <f>INDEX('Appendix 1 - Team Data'!$B$12:$R$112, MATCH(D9288, 'Appendix 1 - Team Data'!$B$12:$B$112,0),4)</f>
        <v>90</v>
      </c>
      <c r="J9288" s="25">
        <f t="shared" si="145"/>
        <v>1</v>
      </c>
    </row>
    <row r="9289" spans="2:10">
      <c r="B9289" s="3">
        <v>43049</v>
      </c>
      <c r="C9289" s="10" t="s">
        <v>43</v>
      </c>
      <c r="D9289" s="10" t="s">
        <v>52</v>
      </c>
      <c r="E9289" s="25">
        <v>2</v>
      </c>
      <c r="F9289" s="25">
        <v>1</v>
      </c>
      <c r="G9289" s="10" t="s">
        <v>288</v>
      </c>
      <c r="H9289" s="25">
        <f>INDEX('Appendix 1 - Team Data'!$B$12:$R$112, MATCH(C9289, 'Appendix 1 - Team Data'!$B$12:$B$112,0),4)</f>
        <v>70</v>
      </c>
      <c r="I9289" s="25">
        <f>INDEX('Appendix 1 - Team Data'!$B$12:$R$112, MATCH(D9289, 'Appendix 1 - Team Data'!$B$12:$B$112,0),4)</f>
        <v>90</v>
      </c>
      <c r="J9289" s="25">
        <f t="shared" si="145"/>
        <v>1</v>
      </c>
    </row>
    <row r="9290" spans="2:10">
      <c r="B9290" s="3">
        <v>43049</v>
      </c>
      <c r="C9290" s="10" t="s">
        <v>219</v>
      </c>
      <c r="D9290" s="10" t="s">
        <v>216</v>
      </c>
      <c r="E9290" s="25">
        <v>2</v>
      </c>
      <c r="F9290" s="25">
        <v>1</v>
      </c>
      <c r="G9290" s="10" t="s">
        <v>288</v>
      </c>
      <c r="H9290" s="25">
        <f>INDEX('Appendix 1 - Team Data'!$B$12:$R$112, MATCH(C9290, 'Appendix 1 - Team Data'!$B$12:$B$112,0),4)</f>
        <v>60</v>
      </c>
      <c r="I9290" s="25">
        <f>INDEX('Appendix 1 - Team Data'!$B$12:$R$112, MATCH(D9290, 'Appendix 1 - Team Data'!$B$12:$B$112,0),4)</f>
        <v>70</v>
      </c>
      <c r="J9290" s="25">
        <f t="shared" si="145"/>
        <v>1</v>
      </c>
    </row>
    <row r="9291" spans="2:10">
      <c r="B9291" s="3">
        <v>43050</v>
      </c>
      <c r="C9291" s="10" t="s">
        <v>15</v>
      </c>
      <c r="D9291" s="10" t="s">
        <v>30</v>
      </c>
      <c r="E9291" s="25">
        <v>0</v>
      </c>
      <c r="F9291" s="25">
        <v>1</v>
      </c>
      <c r="G9291" s="10" t="s">
        <v>288</v>
      </c>
      <c r="H9291" s="25">
        <f>INDEX('Appendix 1 - Team Data'!$B$12:$R$112, MATCH(C9291, 'Appendix 1 - Team Data'!$B$12:$B$112,0),4)</f>
        <v>50</v>
      </c>
      <c r="I9291" s="25">
        <f>INDEX('Appendix 1 - Team Data'!$B$12:$R$112, MATCH(D9291, 'Appendix 1 - Team Data'!$B$12:$B$112,0),4)</f>
        <v>90</v>
      </c>
      <c r="J9291" s="25">
        <f t="shared" si="145"/>
        <v>1</v>
      </c>
    </row>
    <row r="9292" spans="2:10">
      <c r="B9292" s="3">
        <v>43052</v>
      </c>
      <c r="C9292" s="10" t="s">
        <v>23</v>
      </c>
      <c r="D9292" s="10" t="s">
        <v>220</v>
      </c>
      <c r="E9292" s="25">
        <v>1</v>
      </c>
      <c r="F9292" s="25">
        <v>0</v>
      </c>
      <c r="G9292" s="10" t="s">
        <v>288</v>
      </c>
      <c r="H9292" s="25">
        <f>INDEX('Appendix 1 - Team Data'!$B$12:$R$112, MATCH(C9292, 'Appendix 1 - Team Data'!$B$12:$B$112,0),4)</f>
        <v>70</v>
      </c>
      <c r="I9292" s="25">
        <f>INDEX('Appendix 1 - Team Data'!$B$12:$R$112, MATCH(D9292, 'Appendix 1 - Team Data'!$B$12:$B$112,0),4)</f>
        <v>60</v>
      </c>
      <c r="J9292" s="25">
        <f t="shared" si="145"/>
        <v>1</v>
      </c>
    </row>
    <row r="9293" spans="2:10">
      <c r="B9293" s="3">
        <v>43052</v>
      </c>
      <c r="C9293" s="10" t="s">
        <v>233</v>
      </c>
      <c r="D9293" s="10" t="s">
        <v>16</v>
      </c>
      <c r="E9293" s="25">
        <v>1</v>
      </c>
      <c r="F9293" s="25">
        <v>0</v>
      </c>
      <c r="G9293" s="10" t="s">
        <v>288</v>
      </c>
      <c r="H9293" s="25">
        <f>INDEX('Appendix 1 - Team Data'!$B$12:$R$112, MATCH(C9293, 'Appendix 1 - Team Data'!$B$12:$B$112,0),4)</f>
        <v>40</v>
      </c>
      <c r="I9293" s="25">
        <f>INDEX('Appendix 1 - Team Data'!$B$12:$R$112, MATCH(D9293, 'Appendix 1 - Team Data'!$B$12:$B$112,0),4)</f>
        <v>30</v>
      </c>
      <c r="J9293" s="25">
        <f t="shared" si="145"/>
        <v>1</v>
      </c>
    </row>
    <row r="9294" spans="2:10">
      <c r="B9294" s="3">
        <v>43052</v>
      </c>
      <c r="C9294" s="10" t="s">
        <v>225</v>
      </c>
      <c r="D9294" s="10" t="s">
        <v>239</v>
      </c>
      <c r="E9294" s="25">
        <v>2</v>
      </c>
      <c r="F9294" s="25">
        <v>3</v>
      </c>
      <c r="G9294" s="10" t="s">
        <v>288</v>
      </c>
      <c r="H9294" s="25">
        <f>INDEX('Appendix 1 - Team Data'!$B$12:$R$112, MATCH(C9294, 'Appendix 1 - Team Data'!$B$12:$B$112,0),4)</f>
        <v>60</v>
      </c>
      <c r="I9294" s="25">
        <f>INDEX('Appendix 1 - Team Data'!$B$12:$R$112, MATCH(D9294, 'Appendix 1 - Team Data'!$B$12:$B$112,0),4)</f>
        <v>40</v>
      </c>
      <c r="J9294" s="25">
        <f t="shared" si="145"/>
        <v>1</v>
      </c>
    </row>
    <row r="9295" spans="2:10">
      <c r="B9295" s="3">
        <v>43052</v>
      </c>
      <c r="C9295" s="10" t="s">
        <v>50</v>
      </c>
      <c r="D9295" s="10" t="s">
        <v>41</v>
      </c>
      <c r="E9295" s="25">
        <v>0</v>
      </c>
      <c r="F9295" s="25">
        <v>1</v>
      </c>
      <c r="G9295" s="10" t="s">
        <v>288</v>
      </c>
      <c r="H9295" s="25">
        <f>INDEX('Appendix 1 - Team Data'!$B$12:$R$112, MATCH(C9295, 'Appendix 1 - Team Data'!$B$12:$B$112,0),4)</f>
        <v>80</v>
      </c>
      <c r="I9295" s="25">
        <f>INDEX('Appendix 1 - Team Data'!$B$12:$R$112, MATCH(D9295, 'Appendix 1 - Team Data'!$B$12:$B$112,0),4)</f>
        <v>80</v>
      </c>
      <c r="J9295" s="25">
        <f t="shared" si="145"/>
        <v>1</v>
      </c>
    </row>
    <row r="9296" spans="2:10">
      <c r="B9296" s="3">
        <v>43053</v>
      </c>
      <c r="C9296" s="10" t="s">
        <v>51</v>
      </c>
      <c r="D9296" s="10" t="s">
        <v>250</v>
      </c>
      <c r="E9296" s="25">
        <v>2</v>
      </c>
      <c r="F9296" s="25">
        <v>1</v>
      </c>
      <c r="G9296" s="10" t="s">
        <v>289</v>
      </c>
      <c r="H9296" s="25">
        <f>INDEX('Appendix 1 - Team Data'!$B$12:$R$112, MATCH(C9296, 'Appendix 1 - Team Data'!$B$12:$B$112,0),4)</f>
        <v>70</v>
      </c>
      <c r="I9296" s="25">
        <f>INDEX('Appendix 1 - Team Data'!$B$12:$R$112, MATCH(D9296, 'Appendix 1 - Team Data'!$B$12:$B$112,0),4)</f>
        <v>20</v>
      </c>
      <c r="J9296" s="25">
        <f t="shared" si="145"/>
        <v>1</v>
      </c>
    </row>
    <row r="9297" spans="2:10">
      <c r="B9297" s="3">
        <v>43053</v>
      </c>
      <c r="C9297" s="10" t="s">
        <v>236</v>
      </c>
      <c r="D9297" s="10" t="s">
        <v>37</v>
      </c>
      <c r="E9297" s="25">
        <v>1</v>
      </c>
      <c r="F9297" s="25">
        <v>0</v>
      </c>
      <c r="G9297" s="10" t="s">
        <v>288</v>
      </c>
      <c r="H9297" s="25">
        <f>INDEX('Appendix 1 - Team Data'!$B$12:$R$112, MATCH(C9297, 'Appendix 1 - Team Data'!$B$12:$B$112,0),4)</f>
        <v>40</v>
      </c>
      <c r="I9297" s="25">
        <f>INDEX('Appendix 1 - Team Data'!$B$12:$R$112, MATCH(D9297, 'Appendix 1 - Team Data'!$B$12:$B$112,0),4)</f>
        <v>60</v>
      </c>
      <c r="J9297" s="25">
        <f t="shared" si="145"/>
        <v>1</v>
      </c>
    </row>
    <row r="9298" spans="2:10">
      <c r="B9298" s="3">
        <v>43053</v>
      </c>
      <c r="C9298" s="10" t="s">
        <v>249</v>
      </c>
      <c r="D9298" s="10" t="s">
        <v>240</v>
      </c>
      <c r="E9298" s="25">
        <v>1</v>
      </c>
      <c r="F9298" s="25">
        <v>0</v>
      </c>
      <c r="G9298" s="10" t="s">
        <v>288</v>
      </c>
      <c r="H9298" s="25">
        <f>INDEX('Appendix 1 - Team Data'!$B$12:$R$112, MATCH(C9298, 'Appendix 1 - Team Data'!$B$12:$B$112,0),4)</f>
        <v>20</v>
      </c>
      <c r="I9298" s="25">
        <f>INDEX('Appendix 1 - Team Data'!$B$12:$R$112, MATCH(D9298, 'Appendix 1 - Team Data'!$B$12:$B$112,0),4)</f>
        <v>30</v>
      </c>
      <c r="J9298" s="25">
        <f t="shared" si="145"/>
        <v>1</v>
      </c>
    </row>
    <row r="9299" spans="2:10">
      <c r="B9299" s="3">
        <v>43053</v>
      </c>
      <c r="C9299" s="10" t="s">
        <v>216</v>
      </c>
      <c r="D9299" s="10" t="s">
        <v>246</v>
      </c>
      <c r="E9299" s="25">
        <v>1</v>
      </c>
      <c r="F9299" s="25">
        <v>0</v>
      </c>
      <c r="G9299" s="10" t="s">
        <v>288</v>
      </c>
      <c r="H9299" s="25">
        <f>INDEX('Appendix 1 - Team Data'!$B$12:$R$112, MATCH(C9299, 'Appendix 1 - Team Data'!$B$12:$B$112,0),4)</f>
        <v>70</v>
      </c>
      <c r="I9299" s="25">
        <f>INDEX('Appendix 1 - Team Data'!$B$12:$R$112, MATCH(D9299, 'Appendix 1 - Team Data'!$B$12:$B$112,0),4)</f>
        <v>30</v>
      </c>
      <c r="J9299" s="25">
        <f t="shared" si="145"/>
        <v>1</v>
      </c>
    </row>
    <row r="9300" spans="2:10">
      <c r="B9300" s="3">
        <v>43053</v>
      </c>
      <c r="C9300" s="10" t="s">
        <v>226</v>
      </c>
      <c r="D9300" s="10" t="s">
        <v>18</v>
      </c>
      <c r="E9300" s="25">
        <v>2</v>
      </c>
      <c r="F9300" s="25">
        <v>1</v>
      </c>
      <c r="G9300" s="10" t="s">
        <v>288</v>
      </c>
      <c r="H9300" s="25">
        <f>INDEX('Appendix 1 - Team Data'!$B$12:$R$112, MATCH(C9300, 'Appendix 1 - Team Data'!$B$12:$B$112,0),4)</f>
        <v>60</v>
      </c>
      <c r="I9300" s="25">
        <f>INDEX('Appendix 1 - Team Data'!$B$12:$R$112, MATCH(D9300, 'Appendix 1 - Team Data'!$B$12:$B$112,0),4)</f>
        <v>80</v>
      </c>
      <c r="J9300" s="25">
        <f t="shared" si="145"/>
        <v>1</v>
      </c>
    </row>
    <row r="9301" spans="2:10">
      <c r="B9301" s="3">
        <v>43053</v>
      </c>
      <c r="C9301" s="10" t="s">
        <v>45</v>
      </c>
      <c r="D9301" s="10" t="s">
        <v>53</v>
      </c>
      <c r="E9301" s="25">
        <v>1</v>
      </c>
      <c r="F9301" s="25">
        <v>0</v>
      </c>
      <c r="G9301" s="10" t="s">
        <v>288</v>
      </c>
      <c r="H9301" s="25">
        <f>INDEX('Appendix 1 - Team Data'!$B$12:$R$112, MATCH(C9301, 'Appendix 1 - Team Data'!$B$12:$B$112,0),4)</f>
        <v>90</v>
      </c>
      <c r="I9301" s="25">
        <f>INDEX('Appendix 1 - Team Data'!$B$12:$R$112, MATCH(D9301, 'Appendix 1 - Team Data'!$B$12:$B$112,0),4)</f>
        <v>50</v>
      </c>
      <c r="J9301" s="25">
        <f t="shared" ref="J9301:J9364" si="146">ABS(F9301-E9301)</f>
        <v>1</v>
      </c>
    </row>
    <row r="9302" spans="2:10">
      <c r="B9302" s="3">
        <v>43091</v>
      </c>
      <c r="C9302" s="10" t="s">
        <v>275</v>
      </c>
      <c r="D9302" s="10" t="s">
        <v>16</v>
      </c>
      <c r="E9302" s="25">
        <v>1</v>
      </c>
      <c r="F9302" s="25">
        <v>2</v>
      </c>
      <c r="G9302" s="10" t="s">
        <v>288</v>
      </c>
      <c r="H9302" s="25">
        <f>INDEX('Appendix 1 - Team Data'!$B$12:$R$112, MATCH(C9302, 'Appendix 1 - Team Data'!$B$12:$B$112,0),4)</f>
        <v>0</v>
      </c>
      <c r="I9302" s="25">
        <f>INDEX('Appendix 1 - Team Data'!$B$12:$R$112, MATCH(D9302, 'Appendix 1 - Team Data'!$B$12:$B$112,0),4)</f>
        <v>30</v>
      </c>
      <c r="J9302" s="25">
        <f t="shared" si="146"/>
        <v>1</v>
      </c>
    </row>
    <row r="9303" spans="2:10">
      <c r="B9303" s="3">
        <v>43091</v>
      </c>
      <c r="C9303" s="10" t="s">
        <v>253</v>
      </c>
      <c r="D9303" s="10" t="s">
        <v>249</v>
      </c>
      <c r="E9303" s="25">
        <v>0</v>
      </c>
      <c r="F9303" s="25">
        <v>1</v>
      </c>
      <c r="G9303" s="10" t="s">
        <v>288</v>
      </c>
      <c r="H9303" s="25">
        <f>INDEX('Appendix 1 - Team Data'!$B$12:$R$112, MATCH(C9303, 'Appendix 1 - Team Data'!$B$12:$B$112,0),4)</f>
        <v>20</v>
      </c>
      <c r="I9303" s="25">
        <f>INDEX('Appendix 1 - Team Data'!$B$12:$R$112, MATCH(D9303, 'Appendix 1 - Team Data'!$B$12:$B$112,0),4)</f>
        <v>20</v>
      </c>
      <c r="J9303" s="25">
        <f t="shared" si="146"/>
        <v>1</v>
      </c>
    </row>
    <row r="9304" spans="2:10">
      <c r="B9304" s="3">
        <v>43094</v>
      </c>
      <c r="C9304" s="10" t="s">
        <v>275</v>
      </c>
      <c r="D9304" s="10" t="s">
        <v>253</v>
      </c>
      <c r="E9304" s="25">
        <v>0</v>
      </c>
      <c r="F9304" s="25">
        <v>1</v>
      </c>
      <c r="G9304" s="10" t="s">
        <v>288</v>
      </c>
      <c r="H9304" s="25">
        <f>INDEX('Appendix 1 - Team Data'!$B$12:$R$112, MATCH(C9304, 'Appendix 1 - Team Data'!$B$12:$B$112,0),4)</f>
        <v>0</v>
      </c>
      <c r="I9304" s="25">
        <f>INDEX('Appendix 1 - Team Data'!$B$12:$R$112, MATCH(D9304, 'Appendix 1 - Team Data'!$B$12:$B$112,0),4)</f>
        <v>20</v>
      </c>
      <c r="J9304" s="25">
        <f t="shared" si="146"/>
        <v>1</v>
      </c>
    </row>
    <row r="9305" spans="2:10">
      <c r="B9305" s="3">
        <v>43095</v>
      </c>
      <c r="C9305" s="10" t="s">
        <v>245</v>
      </c>
      <c r="D9305" s="10" t="s">
        <v>270</v>
      </c>
      <c r="E9305" s="25">
        <v>2</v>
      </c>
      <c r="F9305" s="25">
        <v>1</v>
      </c>
      <c r="G9305" s="10" t="s">
        <v>288</v>
      </c>
      <c r="H9305" s="25">
        <f>INDEX('Appendix 1 - Team Data'!$B$12:$R$112, MATCH(C9305, 'Appendix 1 - Team Data'!$B$12:$B$112,0),4)</f>
        <v>30</v>
      </c>
      <c r="I9305" s="25">
        <f>INDEX('Appendix 1 - Team Data'!$B$12:$R$112, MATCH(D9305, 'Appendix 1 - Team Data'!$B$12:$B$112,0),4)</f>
        <v>0</v>
      </c>
      <c r="J9305" s="25">
        <f t="shared" si="146"/>
        <v>1</v>
      </c>
    </row>
    <row r="9306" spans="2:10">
      <c r="B9306" s="3">
        <v>43111</v>
      </c>
      <c r="C9306" s="10" t="s">
        <v>268</v>
      </c>
      <c r="D9306" s="10" t="s">
        <v>244</v>
      </c>
      <c r="E9306" s="25">
        <v>1</v>
      </c>
      <c r="F9306" s="25">
        <v>2</v>
      </c>
      <c r="G9306" s="10" t="s">
        <v>288</v>
      </c>
      <c r="H9306" s="25">
        <f>INDEX('Appendix 1 - Team Data'!$B$12:$R$112, MATCH(C9306, 'Appendix 1 - Team Data'!$B$12:$B$112,0),4)</f>
        <v>10</v>
      </c>
      <c r="I9306" s="25">
        <f>INDEX('Appendix 1 - Team Data'!$B$12:$R$112, MATCH(D9306, 'Appendix 1 - Team Data'!$B$12:$B$112,0),4)</f>
        <v>30</v>
      </c>
      <c r="J9306" s="25">
        <f t="shared" si="146"/>
        <v>1</v>
      </c>
    </row>
    <row r="9307" spans="2:10">
      <c r="B9307" s="3">
        <v>28529</v>
      </c>
      <c r="C9307" s="10" t="s">
        <v>211</v>
      </c>
      <c r="D9307" s="10" t="s">
        <v>25</v>
      </c>
      <c r="E9307" s="25">
        <v>2</v>
      </c>
      <c r="F9307" s="25">
        <v>2</v>
      </c>
      <c r="G9307" s="10" t="s">
        <v>288</v>
      </c>
      <c r="H9307" s="25">
        <f>INDEX('Appendix 1 - Team Data'!$B$12:$R$112, MATCH(C9307, 'Appendix 1 - Team Data'!$B$12:$B$112,0),4)</f>
        <v>90</v>
      </c>
      <c r="I9307" s="25">
        <f>INDEX('Appendix 1 - Team Data'!$B$12:$R$112, MATCH(D9307, 'Appendix 1 - Team Data'!$B$12:$B$112,0),4)</f>
        <v>90</v>
      </c>
      <c r="J9307" s="25">
        <f t="shared" si="146"/>
        <v>0</v>
      </c>
    </row>
    <row r="9308" spans="2:10">
      <c r="B9308" s="3">
        <v>28536</v>
      </c>
      <c r="C9308" s="10" t="s">
        <v>230</v>
      </c>
      <c r="D9308" s="10" t="s">
        <v>226</v>
      </c>
      <c r="E9308" s="25">
        <v>1</v>
      </c>
      <c r="F9308" s="25">
        <v>1</v>
      </c>
      <c r="G9308" s="10" t="s">
        <v>288</v>
      </c>
      <c r="H9308" s="25">
        <f>INDEX('Appendix 1 - Team Data'!$B$12:$R$112, MATCH(C9308, 'Appendix 1 - Team Data'!$B$12:$B$112,0),4)</f>
        <v>50</v>
      </c>
      <c r="I9308" s="25">
        <f>INDEX('Appendix 1 - Team Data'!$B$12:$R$112, MATCH(D9308, 'Appendix 1 - Team Data'!$B$12:$B$112,0),4)</f>
        <v>60</v>
      </c>
      <c r="J9308" s="25">
        <f t="shared" si="146"/>
        <v>0</v>
      </c>
    </row>
    <row r="9309" spans="2:10">
      <c r="B9309" s="3">
        <v>28555</v>
      </c>
      <c r="C9309" s="10" t="s">
        <v>22</v>
      </c>
      <c r="D9309" s="10" t="s">
        <v>47</v>
      </c>
      <c r="E9309" s="25">
        <v>1</v>
      </c>
      <c r="F9309" s="25">
        <v>1</v>
      </c>
      <c r="G9309" s="10" t="s">
        <v>306</v>
      </c>
      <c r="H9309" s="25">
        <f>INDEX('Appendix 1 - Team Data'!$B$12:$R$112, MATCH(C9309, 'Appendix 1 - Team Data'!$B$12:$B$112,0),4)</f>
        <v>50</v>
      </c>
      <c r="I9309" s="25">
        <f>INDEX('Appendix 1 - Team Data'!$B$12:$R$112, MATCH(D9309, 'Appendix 1 - Team Data'!$B$12:$B$112,0),4)</f>
        <v>40</v>
      </c>
      <c r="J9309" s="25">
        <f t="shared" si="146"/>
        <v>0</v>
      </c>
    </row>
    <row r="9310" spans="2:10">
      <c r="B9310" s="3">
        <v>28557</v>
      </c>
      <c r="C9310" s="10" t="s">
        <v>234</v>
      </c>
      <c r="D9310" s="10" t="s">
        <v>33</v>
      </c>
      <c r="E9310" s="25">
        <v>1</v>
      </c>
      <c r="F9310" s="25">
        <v>1</v>
      </c>
      <c r="G9310" s="10" t="s">
        <v>306</v>
      </c>
      <c r="H9310" s="25">
        <f>INDEX('Appendix 1 - Team Data'!$B$12:$R$112, MATCH(C9310, 'Appendix 1 - Team Data'!$B$12:$B$112,0),4)</f>
        <v>40</v>
      </c>
      <c r="I9310" s="25">
        <f>INDEX('Appendix 1 - Team Data'!$B$12:$R$112, MATCH(D9310, 'Appendix 1 - Team Data'!$B$12:$B$112,0),4)</f>
        <v>50</v>
      </c>
      <c r="J9310" s="25">
        <f t="shared" si="146"/>
        <v>0</v>
      </c>
    </row>
    <row r="9311" spans="2:10">
      <c r="B9311" s="3">
        <v>28559</v>
      </c>
      <c r="C9311" s="10" t="s">
        <v>33</v>
      </c>
      <c r="D9311" s="10" t="s">
        <v>260</v>
      </c>
      <c r="E9311" s="25">
        <v>0</v>
      </c>
      <c r="F9311" s="25">
        <v>0</v>
      </c>
      <c r="G9311" s="10" t="s">
        <v>306</v>
      </c>
      <c r="H9311" s="25">
        <f>INDEX('Appendix 1 - Team Data'!$B$12:$R$112, MATCH(C9311, 'Appendix 1 - Team Data'!$B$12:$B$112,0),4)</f>
        <v>50</v>
      </c>
      <c r="I9311" s="25">
        <f>INDEX('Appendix 1 - Team Data'!$B$12:$R$112, MATCH(D9311, 'Appendix 1 - Team Data'!$B$12:$B$112,0),4)</f>
        <v>10</v>
      </c>
      <c r="J9311" s="25">
        <f t="shared" si="146"/>
        <v>0</v>
      </c>
    </row>
    <row r="9312" spans="2:10">
      <c r="B9312" s="3">
        <v>28571</v>
      </c>
      <c r="C9312" s="10" t="s">
        <v>225</v>
      </c>
      <c r="D9312" s="10" t="s">
        <v>228</v>
      </c>
      <c r="E9312" s="25">
        <v>1</v>
      </c>
      <c r="F9312" s="25">
        <v>1</v>
      </c>
      <c r="G9312" s="10" t="s">
        <v>331</v>
      </c>
      <c r="H9312" s="25">
        <f>INDEX('Appendix 1 - Team Data'!$B$12:$R$112, MATCH(C9312, 'Appendix 1 - Team Data'!$B$12:$B$112,0),4)</f>
        <v>60</v>
      </c>
      <c r="I9312" s="25">
        <f>INDEX('Appendix 1 - Team Data'!$B$12:$R$112, MATCH(D9312, 'Appendix 1 - Team Data'!$B$12:$B$112,0),4)</f>
        <v>50</v>
      </c>
      <c r="J9312" s="25">
        <f t="shared" si="146"/>
        <v>0</v>
      </c>
    </row>
    <row r="9313" spans="2:10">
      <c r="B9313" s="3">
        <v>28581</v>
      </c>
      <c r="C9313" s="10" t="s">
        <v>27</v>
      </c>
      <c r="D9313" s="10" t="s">
        <v>233</v>
      </c>
      <c r="E9313" s="25">
        <v>1</v>
      </c>
      <c r="F9313" s="25">
        <v>1</v>
      </c>
      <c r="G9313" s="10" t="s">
        <v>288</v>
      </c>
      <c r="H9313" s="25">
        <f>INDEX('Appendix 1 - Team Data'!$B$12:$R$112, MATCH(C9313, 'Appendix 1 - Team Data'!$B$12:$B$112,0),4)</f>
        <v>80</v>
      </c>
      <c r="I9313" s="25">
        <f>INDEX('Appendix 1 - Team Data'!$B$12:$R$112, MATCH(D9313, 'Appendix 1 - Team Data'!$B$12:$B$112,0),4)</f>
        <v>40</v>
      </c>
      <c r="J9313" s="25">
        <f t="shared" si="146"/>
        <v>0</v>
      </c>
    </row>
    <row r="9314" spans="2:10">
      <c r="B9314" s="3">
        <v>28599</v>
      </c>
      <c r="C9314" s="10" t="s">
        <v>48</v>
      </c>
      <c r="D9314" s="10" t="s">
        <v>35</v>
      </c>
      <c r="E9314" s="25">
        <v>1</v>
      </c>
      <c r="F9314" s="25">
        <v>1</v>
      </c>
      <c r="G9314" s="10" t="s">
        <v>288</v>
      </c>
      <c r="H9314" s="25">
        <f>INDEX('Appendix 1 - Team Data'!$B$12:$R$112, MATCH(C9314, 'Appendix 1 - Team Data'!$B$12:$B$112,0),4)</f>
        <v>90</v>
      </c>
      <c r="I9314" s="25">
        <f>INDEX('Appendix 1 - Team Data'!$B$12:$R$112, MATCH(D9314, 'Appendix 1 - Team Data'!$B$12:$B$112,0),4)</f>
        <v>90</v>
      </c>
      <c r="J9314" s="25">
        <f t="shared" si="146"/>
        <v>0</v>
      </c>
    </row>
    <row r="9315" spans="2:10">
      <c r="B9315" s="3">
        <v>28606</v>
      </c>
      <c r="C9315" s="10" t="s">
        <v>23</v>
      </c>
      <c r="D9315" s="10" t="s">
        <v>233</v>
      </c>
      <c r="E9315" s="25">
        <v>1</v>
      </c>
      <c r="F9315" s="25">
        <v>1</v>
      </c>
      <c r="G9315" s="10" t="s">
        <v>288</v>
      </c>
      <c r="H9315" s="25">
        <f>INDEX('Appendix 1 - Team Data'!$B$12:$R$112, MATCH(C9315, 'Appendix 1 - Team Data'!$B$12:$B$112,0),4)</f>
        <v>70</v>
      </c>
      <c r="I9315" s="25">
        <f>INDEX('Appendix 1 - Team Data'!$B$12:$R$112, MATCH(D9315, 'Appendix 1 - Team Data'!$B$12:$B$112,0),4)</f>
        <v>40</v>
      </c>
      <c r="J9315" s="25">
        <f t="shared" si="146"/>
        <v>0</v>
      </c>
    </row>
    <row r="9316" spans="2:10">
      <c r="B9316" s="3">
        <v>28623</v>
      </c>
      <c r="C9316" s="10" t="s">
        <v>222</v>
      </c>
      <c r="D9316" s="10" t="s">
        <v>229</v>
      </c>
      <c r="E9316" s="25">
        <v>1</v>
      </c>
      <c r="F9316" s="25">
        <v>1</v>
      </c>
      <c r="G9316" s="10" t="s">
        <v>313</v>
      </c>
      <c r="H9316" s="25">
        <f>INDEX('Appendix 1 - Team Data'!$B$12:$R$112, MATCH(C9316, 'Appendix 1 - Team Data'!$B$12:$B$112,0),4)</f>
        <v>60</v>
      </c>
      <c r="I9316" s="25">
        <f>INDEX('Appendix 1 - Team Data'!$B$12:$R$112, MATCH(D9316, 'Appendix 1 - Team Data'!$B$12:$B$112,0),4)</f>
        <v>50</v>
      </c>
      <c r="J9316" s="25">
        <f t="shared" si="146"/>
        <v>0</v>
      </c>
    </row>
    <row r="9317" spans="2:10">
      <c r="B9317" s="3">
        <v>28627</v>
      </c>
      <c r="C9317" s="10" t="s">
        <v>222</v>
      </c>
      <c r="D9317" s="10" t="s">
        <v>214</v>
      </c>
      <c r="E9317" s="25">
        <v>1</v>
      </c>
      <c r="F9317" s="25">
        <v>1</v>
      </c>
      <c r="G9317" s="10" t="s">
        <v>313</v>
      </c>
      <c r="H9317" s="25">
        <f>INDEX('Appendix 1 - Team Data'!$B$12:$R$112, MATCH(C9317, 'Appendix 1 - Team Data'!$B$12:$B$112,0),4)</f>
        <v>60</v>
      </c>
      <c r="I9317" s="25">
        <f>INDEX('Appendix 1 - Team Data'!$B$12:$R$112, MATCH(D9317, 'Appendix 1 - Team Data'!$B$12:$B$112,0),4)</f>
        <v>70</v>
      </c>
      <c r="J9317" s="25">
        <f t="shared" si="146"/>
        <v>0</v>
      </c>
    </row>
    <row r="9318" spans="2:10">
      <c r="B9318" s="3">
        <v>28631</v>
      </c>
      <c r="C9318" s="10" t="s">
        <v>246</v>
      </c>
      <c r="D9318" s="10" t="s">
        <v>221</v>
      </c>
      <c r="E9318" s="25">
        <v>0</v>
      </c>
      <c r="F9318" s="25">
        <v>0</v>
      </c>
      <c r="G9318" s="10" t="s">
        <v>288</v>
      </c>
      <c r="H9318" s="25">
        <f>INDEX('Appendix 1 - Team Data'!$B$12:$R$112, MATCH(C9318, 'Appendix 1 - Team Data'!$B$12:$B$112,0),4)</f>
        <v>30</v>
      </c>
      <c r="I9318" s="25">
        <f>INDEX('Appendix 1 - Team Data'!$B$12:$R$112, MATCH(D9318, 'Appendix 1 - Team Data'!$B$12:$B$112,0),4)</f>
        <v>60</v>
      </c>
      <c r="J9318" s="25">
        <f t="shared" si="146"/>
        <v>0</v>
      </c>
    </row>
    <row r="9319" spans="2:10">
      <c r="B9319" s="3">
        <v>28634</v>
      </c>
      <c r="C9319" s="10" t="s">
        <v>28</v>
      </c>
      <c r="D9319" s="10" t="s">
        <v>221</v>
      </c>
      <c r="E9319" s="25">
        <v>3</v>
      </c>
      <c r="F9319" s="25">
        <v>3</v>
      </c>
      <c r="G9319" s="10" t="s">
        <v>293</v>
      </c>
      <c r="H9319" s="25">
        <f>INDEX('Appendix 1 - Team Data'!$B$12:$R$112, MATCH(C9319, 'Appendix 1 - Team Data'!$B$12:$B$112,0),4)</f>
        <v>80</v>
      </c>
      <c r="I9319" s="25">
        <f>INDEX('Appendix 1 - Team Data'!$B$12:$R$112, MATCH(D9319, 'Appendix 1 - Team Data'!$B$12:$B$112,0),4)</f>
        <v>60</v>
      </c>
      <c r="J9319" s="25">
        <f t="shared" si="146"/>
        <v>0</v>
      </c>
    </row>
    <row r="9320" spans="2:10">
      <c r="B9320" s="3">
        <v>28634</v>
      </c>
      <c r="C9320" s="10" t="s">
        <v>18</v>
      </c>
      <c r="D9320" s="10" t="s">
        <v>21</v>
      </c>
      <c r="E9320" s="25">
        <v>0</v>
      </c>
      <c r="F9320" s="25">
        <v>0</v>
      </c>
      <c r="G9320" s="10" t="s">
        <v>288</v>
      </c>
      <c r="H9320" s="25">
        <f>INDEX('Appendix 1 - Team Data'!$B$12:$R$112, MATCH(C9320, 'Appendix 1 - Team Data'!$B$12:$B$112,0),4)</f>
        <v>80</v>
      </c>
      <c r="I9320" s="25">
        <f>INDEX('Appendix 1 - Team Data'!$B$12:$R$112, MATCH(D9320, 'Appendix 1 - Team Data'!$B$12:$B$112,0),4)</f>
        <v>90</v>
      </c>
      <c r="J9320" s="25">
        <f t="shared" si="146"/>
        <v>0</v>
      </c>
    </row>
    <row r="9321" spans="2:10">
      <c r="B9321" s="3">
        <v>28641</v>
      </c>
      <c r="C9321" s="10" t="s">
        <v>233</v>
      </c>
      <c r="D9321" s="10" t="s">
        <v>228</v>
      </c>
      <c r="E9321" s="25">
        <v>1</v>
      </c>
      <c r="F9321" s="25">
        <v>1</v>
      </c>
      <c r="G9321" s="10" t="s">
        <v>331</v>
      </c>
      <c r="H9321" s="25">
        <f>INDEX('Appendix 1 - Team Data'!$B$12:$R$112, MATCH(C9321, 'Appendix 1 - Team Data'!$B$12:$B$112,0),4)</f>
        <v>40</v>
      </c>
      <c r="I9321" s="25">
        <f>INDEX('Appendix 1 - Team Data'!$B$12:$R$112, MATCH(D9321, 'Appendix 1 - Team Data'!$B$12:$B$112,0),4)</f>
        <v>50</v>
      </c>
      <c r="J9321" s="25">
        <f t="shared" si="146"/>
        <v>0</v>
      </c>
    </row>
    <row r="9322" spans="2:10">
      <c r="B9322" s="3">
        <v>28642</v>
      </c>
      <c r="C9322" s="10" t="s">
        <v>40</v>
      </c>
      <c r="D9322" s="10" t="s">
        <v>50</v>
      </c>
      <c r="E9322" s="25">
        <v>0</v>
      </c>
      <c r="F9322" s="25">
        <v>0</v>
      </c>
      <c r="G9322" s="10" t="s">
        <v>286</v>
      </c>
      <c r="H9322" s="25">
        <f>INDEX('Appendix 1 - Team Data'!$B$12:$R$112, MATCH(C9322, 'Appendix 1 - Team Data'!$B$12:$B$112,0),4)</f>
        <v>90</v>
      </c>
      <c r="I9322" s="25">
        <f>INDEX('Appendix 1 - Team Data'!$B$12:$R$112, MATCH(D9322, 'Appendix 1 - Team Data'!$B$12:$B$112,0),4)</f>
        <v>80</v>
      </c>
      <c r="J9322" s="25">
        <f t="shared" si="146"/>
        <v>0</v>
      </c>
    </row>
    <row r="9323" spans="2:10">
      <c r="B9323" s="3">
        <v>28644</v>
      </c>
      <c r="C9323" s="10" t="s">
        <v>35</v>
      </c>
      <c r="D9323" s="10" t="s">
        <v>42</v>
      </c>
      <c r="E9323" s="25">
        <v>1</v>
      </c>
      <c r="F9323" s="25">
        <v>1</v>
      </c>
      <c r="G9323" s="10" t="s">
        <v>286</v>
      </c>
      <c r="H9323" s="25">
        <f>INDEX('Appendix 1 - Team Data'!$B$12:$R$112, MATCH(C9323, 'Appendix 1 - Team Data'!$B$12:$B$112,0),4)</f>
        <v>90</v>
      </c>
      <c r="I9323" s="25">
        <f>INDEX('Appendix 1 - Team Data'!$B$12:$R$112, MATCH(D9323, 'Appendix 1 - Team Data'!$B$12:$B$112,0),4)</f>
        <v>80</v>
      </c>
      <c r="J9323" s="25">
        <f t="shared" si="146"/>
        <v>0</v>
      </c>
    </row>
    <row r="9324" spans="2:10">
      <c r="B9324" s="3">
        <v>28648</v>
      </c>
      <c r="C9324" s="10" t="s">
        <v>35</v>
      </c>
      <c r="D9324" s="10" t="s">
        <v>21</v>
      </c>
      <c r="E9324" s="25">
        <v>0</v>
      </c>
      <c r="F9324" s="25">
        <v>0</v>
      </c>
      <c r="G9324" s="10" t="s">
        <v>286</v>
      </c>
      <c r="H9324" s="25">
        <f>INDEX('Appendix 1 - Team Data'!$B$12:$R$112, MATCH(C9324, 'Appendix 1 - Team Data'!$B$12:$B$112,0),4)</f>
        <v>90</v>
      </c>
      <c r="I9324" s="25">
        <f>INDEX('Appendix 1 - Team Data'!$B$12:$R$112, MATCH(D9324, 'Appendix 1 - Team Data'!$B$12:$B$112,0),4)</f>
        <v>90</v>
      </c>
      <c r="J9324" s="25">
        <f t="shared" si="146"/>
        <v>0</v>
      </c>
    </row>
    <row r="9325" spans="2:10">
      <c r="B9325" s="3">
        <v>28648</v>
      </c>
      <c r="C9325" s="10" t="s">
        <v>23</v>
      </c>
      <c r="D9325" s="10" t="s">
        <v>222</v>
      </c>
      <c r="E9325" s="25">
        <v>1</v>
      </c>
      <c r="F9325" s="25">
        <v>1</v>
      </c>
      <c r="G9325" s="10" t="s">
        <v>286</v>
      </c>
      <c r="H9325" s="25">
        <f>INDEX('Appendix 1 - Team Data'!$B$12:$R$112, MATCH(C9325, 'Appendix 1 - Team Data'!$B$12:$B$112,0),4)</f>
        <v>70</v>
      </c>
      <c r="I9325" s="25">
        <f>INDEX('Appendix 1 - Team Data'!$B$12:$R$112, MATCH(D9325, 'Appendix 1 - Team Data'!$B$12:$B$112,0),4)</f>
        <v>60</v>
      </c>
      <c r="J9325" s="25">
        <f t="shared" si="146"/>
        <v>0</v>
      </c>
    </row>
    <row r="9326" spans="2:10">
      <c r="B9326" s="3">
        <v>28648</v>
      </c>
      <c r="C9326" s="10" t="s">
        <v>212</v>
      </c>
      <c r="D9326" s="10" t="s">
        <v>27</v>
      </c>
      <c r="E9326" s="25">
        <v>0</v>
      </c>
      <c r="F9326" s="25">
        <v>0</v>
      </c>
      <c r="G9326" s="10" t="s">
        <v>286</v>
      </c>
      <c r="H9326" s="25">
        <f>INDEX('Appendix 1 - Team Data'!$B$12:$R$112, MATCH(C9326, 'Appendix 1 - Team Data'!$B$12:$B$112,0),4)</f>
        <v>80</v>
      </c>
      <c r="I9326" s="25">
        <f>INDEX('Appendix 1 - Team Data'!$B$12:$R$112, MATCH(D9326, 'Appendix 1 - Team Data'!$B$12:$B$112,0),4)</f>
        <v>80</v>
      </c>
      <c r="J9326" s="25">
        <f t="shared" si="146"/>
        <v>0</v>
      </c>
    </row>
    <row r="9327" spans="2:10">
      <c r="B9327" s="3">
        <v>28651</v>
      </c>
      <c r="C9327" s="10" t="s">
        <v>40</v>
      </c>
      <c r="D9327" s="10" t="s">
        <v>47</v>
      </c>
      <c r="E9327" s="25">
        <v>0</v>
      </c>
      <c r="F9327" s="25">
        <v>0</v>
      </c>
      <c r="G9327" s="10" t="s">
        <v>286</v>
      </c>
      <c r="H9327" s="25">
        <f>INDEX('Appendix 1 - Team Data'!$B$12:$R$112, MATCH(C9327, 'Appendix 1 - Team Data'!$B$12:$B$112,0),4)</f>
        <v>90</v>
      </c>
      <c r="I9327" s="25">
        <f>INDEX('Appendix 1 - Team Data'!$B$12:$R$112, MATCH(D9327, 'Appendix 1 - Team Data'!$B$12:$B$112,0),4)</f>
        <v>40</v>
      </c>
      <c r="J9327" s="25">
        <f t="shared" si="146"/>
        <v>0</v>
      </c>
    </row>
    <row r="9328" spans="2:10">
      <c r="B9328" s="3">
        <v>28655</v>
      </c>
      <c r="C9328" s="10" t="s">
        <v>40</v>
      </c>
      <c r="D9328" s="10" t="s">
        <v>211</v>
      </c>
      <c r="E9328" s="25">
        <v>0</v>
      </c>
      <c r="F9328" s="25">
        <v>0</v>
      </c>
      <c r="G9328" s="10" t="s">
        <v>286</v>
      </c>
      <c r="H9328" s="25">
        <f>INDEX('Appendix 1 - Team Data'!$B$12:$R$112, MATCH(C9328, 'Appendix 1 - Team Data'!$B$12:$B$112,0),4)</f>
        <v>90</v>
      </c>
      <c r="I9328" s="25">
        <f>INDEX('Appendix 1 - Team Data'!$B$12:$R$112, MATCH(D9328, 'Appendix 1 - Team Data'!$B$12:$B$112,0),4)</f>
        <v>90</v>
      </c>
      <c r="J9328" s="25">
        <f t="shared" si="146"/>
        <v>0</v>
      </c>
    </row>
    <row r="9329" spans="2:10">
      <c r="B9329" s="3">
        <v>28659</v>
      </c>
      <c r="C9329" s="10" t="s">
        <v>30</v>
      </c>
      <c r="D9329" s="10" t="s">
        <v>35</v>
      </c>
      <c r="E9329" s="25">
        <v>0</v>
      </c>
      <c r="F9329" s="25">
        <v>0</v>
      </c>
      <c r="G9329" s="10" t="s">
        <v>286</v>
      </c>
      <c r="H9329" s="25">
        <f>INDEX('Appendix 1 - Team Data'!$B$12:$R$112, MATCH(C9329, 'Appendix 1 - Team Data'!$B$12:$B$112,0),4)</f>
        <v>90</v>
      </c>
      <c r="I9329" s="25">
        <f>INDEX('Appendix 1 - Team Data'!$B$12:$R$112, MATCH(D9329, 'Appendix 1 - Team Data'!$B$12:$B$112,0),4)</f>
        <v>90</v>
      </c>
      <c r="J9329" s="25">
        <f t="shared" si="146"/>
        <v>0</v>
      </c>
    </row>
    <row r="9330" spans="2:10">
      <c r="B9330" s="3">
        <v>28659</v>
      </c>
      <c r="C9330" s="10" t="s">
        <v>40</v>
      </c>
      <c r="D9330" s="10" t="s">
        <v>212</v>
      </c>
      <c r="E9330" s="25">
        <v>2</v>
      </c>
      <c r="F9330" s="25">
        <v>2</v>
      </c>
      <c r="G9330" s="10" t="s">
        <v>286</v>
      </c>
      <c r="H9330" s="25">
        <f>INDEX('Appendix 1 - Team Data'!$B$12:$R$112, MATCH(C9330, 'Appendix 1 - Team Data'!$B$12:$B$112,0),4)</f>
        <v>90</v>
      </c>
      <c r="I9330" s="25">
        <f>INDEX('Appendix 1 - Team Data'!$B$12:$R$112, MATCH(D9330, 'Appendix 1 - Team Data'!$B$12:$B$112,0),4)</f>
        <v>80</v>
      </c>
      <c r="J9330" s="25">
        <f t="shared" si="146"/>
        <v>0</v>
      </c>
    </row>
    <row r="9331" spans="2:10">
      <c r="B9331" s="3">
        <v>28669</v>
      </c>
      <c r="C9331" s="10" t="s">
        <v>31</v>
      </c>
      <c r="D9331" s="10" t="s">
        <v>28</v>
      </c>
      <c r="E9331" s="25">
        <v>0</v>
      </c>
      <c r="F9331" s="25">
        <v>0</v>
      </c>
      <c r="G9331" s="10" t="s">
        <v>288</v>
      </c>
      <c r="H9331" s="25">
        <f>INDEX('Appendix 1 - Team Data'!$B$12:$R$112, MATCH(C9331, 'Appendix 1 - Team Data'!$B$12:$B$112,0),4)</f>
        <v>70</v>
      </c>
      <c r="I9331" s="25">
        <f>INDEX('Appendix 1 - Team Data'!$B$12:$R$112, MATCH(D9331, 'Appendix 1 - Team Data'!$B$12:$B$112,0),4)</f>
        <v>80</v>
      </c>
      <c r="J9331" s="25">
        <f t="shared" si="146"/>
        <v>0</v>
      </c>
    </row>
    <row r="9332" spans="2:10">
      <c r="B9332" s="3">
        <v>28673</v>
      </c>
      <c r="C9332" s="10" t="s">
        <v>251</v>
      </c>
      <c r="D9332" s="10" t="s">
        <v>245</v>
      </c>
      <c r="E9332" s="25">
        <v>1</v>
      </c>
      <c r="F9332" s="25">
        <v>1</v>
      </c>
      <c r="G9332" s="10" t="s">
        <v>288</v>
      </c>
      <c r="H9332" s="25">
        <f>INDEX('Appendix 1 - Team Data'!$B$12:$R$112, MATCH(C9332, 'Appendix 1 - Team Data'!$B$12:$B$112,0),4)</f>
        <v>20</v>
      </c>
      <c r="I9332" s="25">
        <f>INDEX('Appendix 1 - Team Data'!$B$12:$R$112, MATCH(D9332, 'Appendix 1 - Team Data'!$B$12:$B$112,0),4)</f>
        <v>30</v>
      </c>
      <c r="J9332" s="25">
        <f t="shared" si="146"/>
        <v>0</v>
      </c>
    </row>
    <row r="9333" spans="2:10">
      <c r="B9333" s="3">
        <v>28675</v>
      </c>
      <c r="C9333" s="10" t="s">
        <v>251</v>
      </c>
      <c r="D9333" s="10" t="s">
        <v>245</v>
      </c>
      <c r="E9333" s="25">
        <v>0</v>
      </c>
      <c r="F9333" s="25">
        <v>0</v>
      </c>
      <c r="G9333" s="10" t="s">
        <v>288</v>
      </c>
      <c r="H9333" s="25">
        <f>INDEX('Appendix 1 - Team Data'!$B$12:$R$112, MATCH(C9333, 'Appendix 1 - Team Data'!$B$12:$B$112,0),4)</f>
        <v>20</v>
      </c>
      <c r="I9333" s="25">
        <f>INDEX('Appendix 1 - Team Data'!$B$12:$R$112, MATCH(D9333, 'Appendix 1 - Team Data'!$B$12:$B$112,0),4)</f>
        <v>30</v>
      </c>
      <c r="J9333" s="25">
        <f t="shared" si="146"/>
        <v>0</v>
      </c>
    </row>
    <row r="9334" spans="2:10">
      <c r="B9334" s="3">
        <v>28684</v>
      </c>
      <c r="C9334" s="10" t="s">
        <v>245</v>
      </c>
      <c r="D9334" s="10" t="s">
        <v>53</v>
      </c>
      <c r="E9334" s="25">
        <v>0</v>
      </c>
      <c r="F9334" s="25">
        <v>0</v>
      </c>
      <c r="G9334" s="10" t="s">
        <v>309</v>
      </c>
      <c r="H9334" s="25">
        <f>INDEX('Appendix 1 - Team Data'!$B$12:$R$112, MATCH(C9334, 'Appendix 1 - Team Data'!$B$12:$B$112,0),4)</f>
        <v>30</v>
      </c>
      <c r="I9334" s="25">
        <f>INDEX('Appendix 1 - Team Data'!$B$12:$R$112, MATCH(D9334, 'Appendix 1 - Team Data'!$B$12:$B$112,0),4)</f>
        <v>50</v>
      </c>
      <c r="J9334" s="25">
        <f t="shared" si="146"/>
        <v>0</v>
      </c>
    </row>
    <row r="9335" spans="2:10">
      <c r="B9335" s="3">
        <v>28711</v>
      </c>
      <c r="C9335" s="10" t="s">
        <v>244</v>
      </c>
      <c r="D9335" s="10" t="s">
        <v>246</v>
      </c>
      <c r="E9335" s="25">
        <v>1</v>
      </c>
      <c r="F9335" s="25">
        <v>1</v>
      </c>
      <c r="G9335" s="10" t="s">
        <v>299</v>
      </c>
      <c r="H9335" s="25">
        <f>INDEX('Appendix 1 - Team Data'!$B$12:$R$112, MATCH(C9335, 'Appendix 1 - Team Data'!$B$12:$B$112,0),4)</f>
        <v>30</v>
      </c>
      <c r="I9335" s="25">
        <f>INDEX('Appendix 1 - Team Data'!$B$12:$R$112, MATCH(D9335, 'Appendix 1 - Team Data'!$B$12:$B$112,0),4)</f>
        <v>30</v>
      </c>
      <c r="J9335" s="25">
        <f t="shared" si="146"/>
        <v>0</v>
      </c>
    </row>
    <row r="9336" spans="2:10">
      <c r="B9336" s="3">
        <v>28734</v>
      </c>
      <c r="C9336" s="10" t="s">
        <v>25</v>
      </c>
      <c r="D9336" s="10" t="s">
        <v>42</v>
      </c>
      <c r="E9336" s="25">
        <v>2</v>
      </c>
      <c r="F9336" s="25">
        <v>2</v>
      </c>
      <c r="G9336" s="10" t="s">
        <v>293</v>
      </c>
      <c r="H9336" s="25">
        <f>INDEX('Appendix 1 - Team Data'!$B$12:$R$112, MATCH(C9336, 'Appendix 1 - Team Data'!$B$12:$B$112,0),4)</f>
        <v>90</v>
      </c>
      <c r="I9336" s="25">
        <f>INDEX('Appendix 1 - Team Data'!$B$12:$R$112, MATCH(D9336, 'Appendix 1 - Team Data'!$B$12:$B$112,0),4)</f>
        <v>80</v>
      </c>
      <c r="J9336" s="25">
        <f t="shared" si="146"/>
        <v>0</v>
      </c>
    </row>
    <row r="9337" spans="2:10">
      <c r="B9337" s="3">
        <v>28749</v>
      </c>
      <c r="C9337" s="10" t="s">
        <v>262</v>
      </c>
      <c r="D9337" s="10" t="s">
        <v>277</v>
      </c>
      <c r="E9337" s="25">
        <v>0</v>
      </c>
      <c r="F9337" s="25">
        <v>0</v>
      </c>
      <c r="G9337" s="10" t="s">
        <v>311</v>
      </c>
      <c r="H9337" s="25">
        <f>INDEX('Appendix 1 - Team Data'!$B$12:$R$112, MATCH(C9337, 'Appendix 1 - Team Data'!$B$12:$B$112,0),4)</f>
        <v>10</v>
      </c>
      <c r="I9337" s="25">
        <f>INDEX('Appendix 1 - Team Data'!$B$12:$R$112, MATCH(D9337, 'Appendix 1 - Team Data'!$B$12:$B$112,0),4)</f>
        <v>0</v>
      </c>
      <c r="J9337" s="25">
        <f t="shared" si="146"/>
        <v>0</v>
      </c>
    </row>
    <row r="9338" spans="2:10">
      <c r="B9338" s="3">
        <v>28753</v>
      </c>
      <c r="C9338" s="10" t="s">
        <v>45</v>
      </c>
      <c r="D9338" s="10" t="s">
        <v>246</v>
      </c>
      <c r="E9338" s="25">
        <v>1</v>
      </c>
      <c r="F9338" s="25">
        <v>1</v>
      </c>
      <c r="G9338" s="10" t="s">
        <v>293</v>
      </c>
      <c r="H9338" s="25">
        <f>INDEX('Appendix 1 - Team Data'!$B$12:$R$112, MATCH(C9338, 'Appendix 1 - Team Data'!$B$12:$B$112,0),4)</f>
        <v>90</v>
      </c>
      <c r="I9338" s="25">
        <f>INDEX('Appendix 1 - Team Data'!$B$12:$R$112, MATCH(D9338, 'Appendix 1 - Team Data'!$B$12:$B$112,0),4)</f>
        <v>30</v>
      </c>
      <c r="J9338" s="25">
        <f t="shared" si="146"/>
        <v>0</v>
      </c>
    </row>
    <row r="9339" spans="2:10">
      <c r="B9339" s="3">
        <v>28753</v>
      </c>
      <c r="C9339" s="10" t="s">
        <v>221</v>
      </c>
      <c r="D9339" s="10" t="s">
        <v>229</v>
      </c>
      <c r="E9339" s="25">
        <v>0</v>
      </c>
      <c r="F9339" s="25">
        <v>0</v>
      </c>
      <c r="G9339" s="10" t="s">
        <v>293</v>
      </c>
      <c r="H9339" s="25">
        <f>INDEX('Appendix 1 - Team Data'!$B$12:$R$112, MATCH(C9339, 'Appendix 1 - Team Data'!$B$12:$B$112,0),4)</f>
        <v>60</v>
      </c>
      <c r="I9339" s="25">
        <f>INDEX('Appendix 1 - Team Data'!$B$12:$R$112, MATCH(D9339, 'Appendix 1 - Team Data'!$B$12:$B$112,0),4)</f>
        <v>50</v>
      </c>
      <c r="J9339" s="25">
        <f t="shared" si="146"/>
        <v>0</v>
      </c>
    </row>
    <row r="9340" spans="2:10">
      <c r="B9340" s="3">
        <v>28764</v>
      </c>
      <c r="C9340" s="10" t="s">
        <v>277</v>
      </c>
      <c r="D9340" s="10" t="s">
        <v>262</v>
      </c>
      <c r="E9340" s="25">
        <v>0</v>
      </c>
      <c r="F9340" s="25">
        <v>0</v>
      </c>
      <c r="G9340" s="10" t="s">
        <v>311</v>
      </c>
      <c r="H9340" s="25">
        <f>INDEX('Appendix 1 - Team Data'!$B$12:$R$112, MATCH(C9340, 'Appendix 1 - Team Data'!$B$12:$B$112,0),4)</f>
        <v>0</v>
      </c>
      <c r="I9340" s="25">
        <f>INDEX('Appendix 1 - Team Data'!$B$12:$R$112, MATCH(D9340, 'Appendix 1 - Team Data'!$B$12:$B$112,0),4)</f>
        <v>10</v>
      </c>
      <c r="J9340" s="25">
        <f t="shared" si="146"/>
        <v>0</v>
      </c>
    </row>
    <row r="9341" spans="2:10">
      <c r="B9341" s="3">
        <v>28774</v>
      </c>
      <c r="C9341" s="10" t="s">
        <v>28</v>
      </c>
      <c r="D9341" s="10" t="s">
        <v>233</v>
      </c>
      <c r="E9341" s="25">
        <v>2</v>
      </c>
      <c r="F9341" s="25">
        <v>2</v>
      </c>
      <c r="G9341" s="10" t="s">
        <v>293</v>
      </c>
      <c r="H9341" s="25">
        <f>INDEX('Appendix 1 - Team Data'!$B$12:$R$112, MATCH(C9341, 'Appendix 1 - Team Data'!$B$12:$B$112,0),4)</f>
        <v>80</v>
      </c>
      <c r="I9341" s="25">
        <f>INDEX('Appendix 1 - Team Data'!$B$12:$R$112, MATCH(D9341, 'Appendix 1 - Team Data'!$B$12:$B$112,0),4)</f>
        <v>40</v>
      </c>
      <c r="J9341" s="25">
        <f t="shared" si="146"/>
        <v>0</v>
      </c>
    </row>
    <row r="9342" spans="2:10">
      <c r="B9342" s="3">
        <v>28774</v>
      </c>
      <c r="C9342" s="10" t="s">
        <v>20</v>
      </c>
      <c r="D9342" s="10" t="s">
        <v>45</v>
      </c>
      <c r="E9342" s="25">
        <v>1</v>
      </c>
      <c r="F9342" s="25">
        <v>1</v>
      </c>
      <c r="G9342" s="10" t="s">
        <v>293</v>
      </c>
      <c r="H9342" s="25">
        <f>INDEX('Appendix 1 - Team Data'!$B$12:$R$112, MATCH(C9342, 'Appendix 1 - Team Data'!$B$12:$B$112,0),4)</f>
        <v>90</v>
      </c>
      <c r="I9342" s="25">
        <f>INDEX('Appendix 1 - Team Data'!$B$12:$R$112, MATCH(D9342, 'Appendix 1 - Team Data'!$B$12:$B$112,0),4)</f>
        <v>90</v>
      </c>
      <c r="J9342" s="25">
        <f t="shared" si="146"/>
        <v>0</v>
      </c>
    </row>
    <row r="9343" spans="2:10">
      <c r="B9343" s="3">
        <v>28788</v>
      </c>
      <c r="C9343" s="10" t="s">
        <v>221</v>
      </c>
      <c r="D9343" s="10" t="s">
        <v>48</v>
      </c>
      <c r="E9343" s="25">
        <v>1</v>
      </c>
      <c r="F9343" s="25">
        <v>1</v>
      </c>
      <c r="G9343" s="10" t="s">
        <v>293</v>
      </c>
      <c r="H9343" s="25">
        <f>INDEX('Appendix 1 - Team Data'!$B$12:$R$112, MATCH(C9343, 'Appendix 1 - Team Data'!$B$12:$B$112,0),4)</f>
        <v>60</v>
      </c>
      <c r="I9343" s="25">
        <f>INDEX('Appendix 1 - Team Data'!$B$12:$R$112, MATCH(D9343, 'Appendix 1 - Team Data'!$B$12:$B$112,0),4)</f>
        <v>90</v>
      </c>
      <c r="J9343" s="25">
        <f t="shared" si="146"/>
        <v>0</v>
      </c>
    </row>
    <row r="9344" spans="2:10">
      <c r="B9344" s="3">
        <v>28809</v>
      </c>
      <c r="C9344" s="10" t="s">
        <v>40</v>
      </c>
      <c r="D9344" s="10" t="s">
        <v>236</v>
      </c>
      <c r="E9344" s="25">
        <v>0</v>
      </c>
      <c r="F9344" s="25">
        <v>0</v>
      </c>
      <c r="G9344" s="10" t="s">
        <v>288</v>
      </c>
      <c r="H9344" s="25">
        <f>INDEX('Appendix 1 - Team Data'!$B$12:$R$112, MATCH(C9344, 'Appendix 1 - Team Data'!$B$12:$B$112,0),4)</f>
        <v>90</v>
      </c>
      <c r="I9344" s="25">
        <f>INDEX('Appendix 1 - Team Data'!$B$12:$R$112, MATCH(D9344, 'Appendix 1 - Team Data'!$B$12:$B$112,0),4)</f>
        <v>40</v>
      </c>
      <c r="J9344" s="25">
        <f t="shared" si="146"/>
        <v>0</v>
      </c>
    </row>
    <row r="9345" spans="2:10">
      <c r="B9345" s="3">
        <v>28843</v>
      </c>
      <c r="C9345" s="10" t="s">
        <v>252</v>
      </c>
      <c r="D9345" s="10" t="s">
        <v>228</v>
      </c>
      <c r="E9345" s="25">
        <v>1</v>
      </c>
      <c r="F9345" s="25">
        <v>1</v>
      </c>
      <c r="G9345" s="10" t="s">
        <v>288</v>
      </c>
      <c r="H9345" s="25">
        <f>INDEX('Appendix 1 - Team Data'!$B$12:$R$112, MATCH(C9345, 'Appendix 1 - Team Data'!$B$12:$B$112,0),4)</f>
        <v>20</v>
      </c>
      <c r="I9345" s="25">
        <f>INDEX('Appendix 1 - Team Data'!$B$12:$R$112, MATCH(D9345, 'Appendix 1 - Team Data'!$B$12:$B$112,0),4)</f>
        <v>50</v>
      </c>
      <c r="J9345" s="25">
        <f t="shared" si="146"/>
        <v>0</v>
      </c>
    </row>
    <row r="9346" spans="2:10">
      <c r="B9346" s="3">
        <v>28885</v>
      </c>
      <c r="C9346" s="10" t="s">
        <v>266</v>
      </c>
      <c r="D9346" s="10" t="s">
        <v>51</v>
      </c>
      <c r="E9346" s="25">
        <v>1</v>
      </c>
      <c r="F9346" s="25">
        <v>1</v>
      </c>
      <c r="G9346" s="10" t="s">
        <v>288</v>
      </c>
      <c r="H9346" s="25">
        <f>INDEX('Appendix 1 - Team Data'!$B$12:$R$112, MATCH(C9346, 'Appendix 1 - Team Data'!$B$12:$B$112,0),4)</f>
        <v>10</v>
      </c>
      <c r="I9346" s="25">
        <f>INDEX('Appendix 1 - Team Data'!$B$12:$R$112, MATCH(D9346, 'Appendix 1 - Team Data'!$B$12:$B$112,0),4)</f>
        <v>70</v>
      </c>
      <c r="J9346" s="25">
        <f t="shared" si="146"/>
        <v>0</v>
      </c>
    </row>
    <row r="9347" spans="2:10">
      <c r="B9347" s="3">
        <v>28893</v>
      </c>
      <c r="C9347" s="10" t="s">
        <v>265</v>
      </c>
      <c r="D9347" s="10" t="s">
        <v>230</v>
      </c>
      <c r="E9347" s="25">
        <v>2</v>
      </c>
      <c r="F9347" s="25">
        <v>2</v>
      </c>
      <c r="G9347" s="10" t="s">
        <v>288</v>
      </c>
      <c r="H9347" s="25">
        <f>INDEX('Appendix 1 - Team Data'!$B$12:$R$112, MATCH(C9347, 'Appendix 1 - Team Data'!$B$12:$B$112,0),4)</f>
        <v>10</v>
      </c>
      <c r="I9347" s="25">
        <f>INDEX('Appendix 1 - Team Data'!$B$12:$R$112, MATCH(D9347, 'Appendix 1 - Team Data'!$B$12:$B$112,0),4)</f>
        <v>50</v>
      </c>
      <c r="J9347" s="25">
        <f t="shared" si="146"/>
        <v>0</v>
      </c>
    </row>
    <row r="9348" spans="2:10">
      <c r="B9348" s="3">
        <v>28942</v>
      </c>
      <c r="C9348" s="10" t="s">
        <v>45</v>
      </c>
      <c r="D9348" s="10" t="s">
        <v>226</v>
      </c>
      <c r="E9348" s="25">
        <v>1</v>
      </c>
      <c r="F9348" s="25">
        <v>1</v>
      </c>
      <c r="G9348" s="10" t="s">
        <v>293</v>
      </c>
      <c r="H9348" s="25">
        <f>INDEX('Appendix 1 - Team Data'!$B$12:$R$112, MATCH(C9348, 'Appendix 1 - Team Data'!$B$12:$B$112,0),4)</f>
        <v>90</v>
      </c>
      <c r="I9348" s="25">
        <f>INDEX('Appendix 1 - Team Data'!$B$12:$R$112, MATCH(D9348, 'Appendix 1 - Team Data'!$B$12:$B$112,0),4)</f>
        <v>60</v>
      </c>
      <c r="J9348" s="25">
        <f t="shared" si="146"/>
        <v>0</v>
      </c>
    </row>
    <row r="9349" spans="2:10">
      <c r="B9349" s="3">
        <v>28946</v>
      </c>
      <c r="C9349" s="10" t="s">
        <v>225</v>
      </c>
      <c r="D9349" s="10" t="s">
        <v>40</v>
      </c>
      <c r="E9349" s="25">
        <v>0</v>
      </c>
      <c r="F9349" s="25">
        <v>0</v>
      </c>
      <c r="G9349" s="10" t="s">
        <v>293</v>
      </c>
      <c r="H9349" s="25">
        <f>INDEX('Appendix 1 - Team Data'!$B$12:$R$112, MATCH(C9349, 'Appendix 1 - Team Data'!$B$12:$B$112,0),4)</f>
        <v>60</v>
      </c>
      <c r="I9349" s="25">
        <f>INDEX('Appendix 1 - Team Data'!$B$12:$R$112, MATCH(D9349, 'Appendix 1 - Team Data'!$B$12:$B$112,0),4)</f>
        <v>90</v>
      </c>
      <c r="J9349" s="25">
        <f t="shared" si="146"/>
        <v>0</v>
      </c>
    </row>
    <row r="9350" spans="2:10">
      <c r="B9350" s="3">
        <v>28949</v>
      </c>
      <c r="C9350" s="10" t="s">
        <v>50</v>
      </c>
      <c r="D9350" s="10" t="s">
        <v>236</v>
      </c>
      <c r="E9350" s="25">
        <v>1</v>
      </c>
      <c r="F9350" s="25">
        <v>1</v>
      </c>
      <c r="G9350" s="10" t="s">
        <v>288</v>
      </c>
      <c r="H9350" s="25">
        <f>INDEX('Appendix 1 - Team Data'!$B$12:$R$112, MATCH(C9350, 'Appendix 1 - Team Data'!$B$12:$B$112,0),4)</f>
        <v>80</v>
      </c>
      <c r="I9350" s="25">
        <f>INDEX('Appendix 1 - Team Data'!$B$12:$R$112, MATCH(D9350, 'Appendix 1 - Team Data'!$B$12:$B$112,0),4)</f>
        <v>40</v>
      </c>
      <c r="J9350" s="25">
        <f t="shared" si="146"/>
        <v>0</v>
      </c>
    </row>
    <row r="9351" spans="2:10">
      <c r="B9351" s="3">
        <v>28949</v>
      </c>
      <c r="C9351" s="10" t="s">
        <v>228</v>
      </c>
      <c r="D9351" s="10" t="s">
        <v>21</v>
      </c>
      <c r="E9351" s="25">
        <v>2</v>
      </c>
      <c r="F9351" s="25">
        <v>2</v>
      </c>
      <c r="G9351" s="10" t="s">
        <v>293</v>
      </c>
      <c r="H9351" s="25">
        <f>INDEX('Appendix 1 - Team Data'!$B$12:$R$112, MATCH(C9351, 'Appendix 1 - Team Data'!$B$12:$B$112,0),4)</f>
        <v>50</v>
      </c>
      <c r="I9351" s="25">
        <f>INDEX('Appendix 1 - Team Data'!$B$12:$R$112, MATCH(D9351, 'Appendix 1 - Team Data'!$B$12:$B$112,0),4)</f>
        <v>90</v>
      </c>
      <c r="J9351" s="25">
        <f t="shared" si="146"/>
        <v>0</v>
      </c>
    </row>
    <row r="9352" spans="2:10">
      <c r="B9352" s="3">
        <v>28977</v>
      </c>
      <c r="C9352" s="10" t="s">
        <v>226</v>
      </c>
      <c r="D9352" s="10" t="s">
        <v>45</v>
      </c>
      <c r="E9352" s="25">
        <v>0</v>
      </c>
      <c r="F9352" s="25">
        <v>0</v>
      </c>
      <c r="G9352" s="10" t="s">
        <v>293</v>
      </c>
      <c r="H9352" s="25">
        <f>INDEX('Appendix 1 - Team Data'!$B$12:$R$112, MATCH(C9352, 'Appendix 1 - Team Data'!$B$12:$B$112,0),4)</f>
        <v>60</v>
      </c>
      <c r="I9352" s="25">
        <f>INDEX('Appendix 1 - Team Data'!$B$12:$R$112, MATCH(D9352, 'Appendix 1 - Team Data'!$B$12:$B$112,0),4)</f>
        <v>90</v>
      </c>
      <c r="J9352" s="25">
        <f t="shared" si="146"/>
        <v>0</v>
      </c>
    </row>
    <row r="9353" spans="2:10">
      <c r="B9353" s="3">
        <v>28977</v>
      </c>
      <c r="C9353" s="10" t="s">
        <v>236</v>
      </c>
      <c r="D9353" s="10" t="s">
        <v>230</v>
      </c>
      <c r="E9353" s="25">
        <v>0</v>
      </c>
      <c r="F9353" s="25">
        <v>0</v>
      </c>
      <c r="G9353" s="10" t="s">
        <v>293</v>
      </c>
      <c r="H9353" s="25">
        <f>INDEX('Appendix 1 - Team Data'!$B$12:$R$112, MATCH(C9353, 'Appendix 1 - Team Data'!$B$12:$B$112,0),4)</f>
        <v>40</v>
      </c>
      <c r="I9353" s="25">
        <f>INDEX('Appendix 1 - Team Data'!$B$12:$R$112, MATCH(D9353, 'Appendix 1 - Team Data'!$B$12:$B$112,0),4)</f>
        <v>50</v>
      </c>
      <c r="J9353" s="25">
        <f t="shared" si="146"/>
        <v>0</v>
      </c>
    </row>
    <row r="9354" spans="2:10">
      <c r="B9354" s="3">
        <v>28984</v>
      </c>
      <c r="C9354" s="10" t="s">
        <v>28</v>
      </c>
      <c r="D9354" s="10" t="s">
        <v>42</v>
      </c>
      <c r="E9354" s="25">
        <v>2</v>
      </c>
      <c r="F9354" s="25">
        <v>2</v>
      </c>
      <c r="G9354" s="10" t="s">
        <v>288</v>
      </c>
      <c r="H9354" s="25">
        <f>INDEX('Appendix 1 - Team Data'!$B$12:$R$112, MATCH(C9354, 'Appendix 1 - Team Data'!$B$12:$B$112,0),4)</f>
        <v>80</v>
      </c>
      <c r="I9354" s="25">
        <f>INDEX('Appendix 1 - Team Data'!$B$12:$R$112, MATCH(D9354, 'Appendix 1 - Team Data'!$B$12:$B$112,0),4)</f>
        <v>80</v>
      </c>
      <c r="J9354" s="25">
        <f t="shared" si="146"/>
        <v>0</v>
      </c>
    </row>
    <row r="9355" spans="2:10">
      <c r="B9355" s="3">
        <v>28994</v>
      </c>
      <c r="C9355" s="10" t="s">
        <v>15</v>
      </c>
      <c r="D9355" s="10" t="s">
        <v>236</v>
      </c>
      <c r="E9355" s="25">
        <v>2</v>
      </c>
      <c r="F9355" s="25">
        <v>2</v>
      </c>
      <c r="G9355" s="10" t="s">
        <v>293</v>
      </c>
      <c r="H9355" s="25">
        <f>INDEX('Appendix 1 - Team Data'!$B$12:$R$112, MATCH(C9355, 'Appendix 1 - Team Data'!$B$12:$B$112,0),4)</f>
        <v>50</v>
      </c>
      <c r="I9355" s="25">
        <f>INDEX('Appendix 1 - Team Data'!$B$12:$R$112, MATCH(D9355, 'Appendix 1 - Team Data'!$B$12:$B$112,0),4)</f>
        <v>40</v>
      </c>
      <c r="J9355" s="25">
        <f t="shared" si="146"/>
        <v>0</v>
      </c>
    </row>
    <row r="9356" spans="2:10">
      <c r="B9356" s="3">
        <v>28997</v>
      </c>
      <c r="C9356" s="10" t="s">
        <v>30</v>
      </c>
      <c r="D9356" s="10" t="s">
        <v>212</v>
      </c>
      <c r="E9356" s="25">
        <v>0</v>
      </c>
      <c r="F9356" s="25">
        <v>0</v>
      </c>
      <c r="G9356" s="10" t="s">
        <v>288</v>
      </c>
      <c r="H9356" s="25">
        <f>INDEX('Appendix 1 - Team Data'!$B$12:$R$112, MATCH(C9356, 'Appendix 1 - Team Data'!$B$12:$B$112,0),4)</f>
        <v>90</v>
      </c>
      <c r="I9356" s="25">
        <f>INDEX('Appendix 1 - Team Data'!$B$12:$R$112, MATCH(D9356, 'Appendix 1 - Team Data'!$B$12:$B$112,0),4)</f>
        <v>80</v>
      </c>
      <c r="J9356" s="25">
        <f t="shared" si="146"/>
        <v>0</v>
      </c>
    </row>
    <row r="9357" spans="2:10">
      <c r="B9357" s="3">
        <v>28998</v>
      </c>
      <c r="C9357" s="10" t="s">
        <v>48</v>
      </c>
      <c r="D9357" s="10" t="s">
        <v>214</v>
      </c>
      <c r="E9357" s="25">
        <v>0</v>
      </c>
      <c r="F9357" s="25">
        <v>0</v>
      </c>
      <c r="G9357" s="10" t="s">
        <v>313</v>
      </c>
      <c r="H9357" s="25">
        <f>INDEX('Appendix 1 - Team Data'!$B$12:$R$112, MATCH(C9357, 'Appendix 1 - Team Data'!$B$12:$B$112,0),4)</f>
        <v>90</v>
      </c>
      <c r="I9357" s="25">
        <f>INDEX('Appendix 1 - Team Data'!$B$12:$R$112, MATCH(D9357, 'Appendix 1 - Team Data'!$B$12:$B$112,0),4)</f>
        <v>70</v>
      </c>
      <c r="J9357" s="25">
        <f t="shared" si="146"/>
        <v>0</v>
      </c>
    </row>
    <row r="9358" spans="2:10">
      <c r="B9358" s="3">
        <v>29001</v>
      </c>
      <c r="C9358" s="10" t="s">
        <v>211</v>
      </c>
      <c r="D9358" s="10" t="s">
        <v>30</v>
      </c>
      <c r="E9358" s="25">
        <v>2</v>
      </c>
      <c r="F9358" s="25">
        <v>2</v>
      </c>
      <c r="G9358" s="10" t="s">
        <v>288</v>
      </c>
      <c r="H9358" s="25">
        <f>INDEX('Appendix 1 - Team Data'!$B$12:$R$112, MATCH(C9358, 'Appendix 1 - Team Data'!$B$12:$B$112,0),4)</f>
        <v>90</v>
      </c>
      <c r="I9358" s="25">
        <f>INDEX('Appendix 1 - Team Data'!$B$12:$R$112, MATCH(D9358, 'Appendix 1 - Team Data'!$B$12:$B$112,0),4)</f>
        <v>90</v>
      </c>
      <c r="J9358" s="25">
        <f t="shared" si="146"/>
        <v>0</v>
      </c>
    </row>
    <row r="9359" spans="2:10">
      <c r="B9359" s="3">
        <v>29001</v>
      </c>
      <c r="C9359" s="10" t="s">
        <v>229</v>
      </c>
      <c r="D9359" s="10" t="s">
        <v>214</v>
      </c>
      <c r="E9359" s="25">
        <v>1</v>
      </c>
      <c r="F9359" s="25">
        <v>1</v>
      </c>
      <c r="G9359" s="10" t="s">
        <v>313</v>
      </c>
      <c r="H9359" s="25">
        <f>INDEX('Appendix 1 - Team Data'!$B$12:$R$112, MATCH(C9359, 'Appendix 1 - Team Data'!$B$12:$B$112,0),4)</f>
        <v>50</v>
      </c>
      <c r="I9359" s="25">
        <f>INDEX('Appendix 1 - Team Data'!$B$12:$R$112, MATCH(D9359, 'Appendix 1 - Team Data'!$B$12:$B$112,0),4)</f>
        <v>70</v>
      </c>
      <c r="J9359" s="25">
        <f t="shared" si="146"/>
        <v>0</v>
      </c>
    </row>
    <row r="9360" spans="2:10">
      <c r="B9360" s="3">
        <v>29004</v>
      </c>
      <c r="C9360" s="10" t="s">
        <v>221</v>
      </c>
      <c r="D9360" s="10" t="s">
        <v>30</v>
      </c>
      <c r="E9360" s="25">
        <v>0</v>
      </c>
      <c r="F9360" s="25">
        <v>0</v>
      </c>
      <c r="G9360" s="10" t="s">
        <v>288</v>
      </c>
      <c r="H9360" s="25">
        <f>INDEX('Appendix 1 - Team Data'!$B$12:$R$112, MATCH(C9360, 'Appendix 1 - Team Data'!$B$12:$B$112,0),4)</f>
        <v>60</v>
      </c>
      <c r="I9360" s="25">
        <f>INDEX('Appendix 1 - Team Data'!$B$12:$R$112, MATCH(D9360, 'Appendix 1 - Team Data'!$B$12:$B$112,0),4)</f>
        <v>90</v>
      </c>
      <c r="J9360" s="25">
        <f t="shared" si="146"/>
        <v>0</v>
      </c>
    </row>
    <row r="9361" spans="2:10">
      <c r="B9361" s="3">
        <v>29016</v>
      </c>
      <c r="C9361" s="10" t="s">
        <v>42</v>
      </c>
      <c r="D9361" s="10" t="s">
        <v>48</v>
      </c>
      <c r="E9361" s="25">
        <v>0</v>
      </c>
      <c r="F9361" s="25">
        <v>0</v>
      </c>
      <c r="G9361" s="10" t="s">
        <v>288</v>
      </c>
      <c r="H9361" s="25">
        <f>INDEX('Appendix 1 - Team Data'!$B$12:$R$112, MATCH(C9361, 'Appendix 1 - Team Data'!$B$12:$B$112,0),4)</f>
        <v>80</v>
      </c>
      <c r="I9361" s="25">
        <f>INDEX('Appendix 1 - Team Data'!$B$12:$R$112, MATCH(D9361, 'Appendix 1 - Team Data'!$B$12:$B$112,0),4)</f>
        <v>90</v>
      </c>
      <c r="J9361" s="25">
        <f t="shared" si="146"/>
        <v>0</v>
      </c>
    </row>
    <row r="9362" spans="2:10">
      <c r="B9362" s="3">
        <v>29019</v>
      </c>
      <c r="C9362" s="10" t="s">
        <v>213</v>
      </c>
      <c r="D9362" s="10" t="s">
        <v>218</v>
      </c>
      <c r="E9362" s="25">
        <v>0</v>
      </c>
      <c r="F9362" s="25">
        <v>0</v>
      </c>
      <c r="G9362" s="10" t="s">
        <v>288</v>
      </c>
      <c r="H9362" s="25">
        <f>INDEX('Appendix 1 - Team Data'!$B$12:$R$112, MATCH(C9362, 'Appendix 1 - Team Data'!$B$12:$B$112,0),4)</f>
        <v>80</v>
      </c>
      <c r="I9362" s="25">
        <f>INDEX('Appendix 1 - Team Data'!$B$12:$R$112, MATCH(D9362, 'Appendix 1 - Team Data'!$B$12:$B$112,0),4)</f>
        <v>70</v>
      </c>
      <c r="J9362" s="25">
        <f t="shared" si="146"/>
        <v>0</v>
      </c>
    </row>
    <row r="9363" spans="2:10">
      <c r="B9363" s="3">
        <v>29040</v>
      </c>
      <c r="C9363" s="10" t="s">
        <v>244</v>
      </c>
      <c r="D9363" s="10" t="s">
        <v>15</v>
      </c>
      <c r="E9363" s="25">
        <v>1</v>
      </c>
      <c r="F9363" s="25">
        <v>1</v>
      </c>
      <c r="G9363" s="10" t="s">
        <v>293</v>
      </c>
      <c r="H9363" s="25">
        <f>INDEX('Appendix 1 - Team Data'!$B$12:$R$112, MATCH(C9363, 'Appendix 1 - Team Data'!$B$12:$B$112,0),4)</f>
        <v>30</v>
      </c>
      <c r="I9363" s="25">
        <f>INDEX('Appendix 1 - Team Data'!$B$12:$R$112, MATCH(D9363, 'Appendix 1 - Team Data'!$B$12:$B$112,0),4)</f>
        <v>50</v>
      </c>
      <c r="J9363" s="25">
        <f t="shared" si="146"/>
        <v>0</v>
      </c>
    </row>
    <row r="9364" spans="2:10">
      <c r="B9364" s="3">
        <v>29048</v>
      </c>
      <c r="C9364" s="10" t="s">
        <v>227</v>
      </c>
      <c r="D9364" s="10" t="s">
        <v>215</v>
      </c>
      <c r="E9364" s="25">
        <v>1</v>
      </c>
      <c r="F9364" s="25">
        <v>1</v>
      </c>
      <c r="G9364" s="10" t="s">
        <v>288</v>
      </c>
      <c r="H9364" s="25">
        <f>INDEX('Appendix 1 - Team Data'!$B$12:$R$112, MATCH(C9364, 'Appendix 1 - Team Data'!$B$12:$B$112,0),4)</f>
        <v>50</v>
      </c>
      <c r="I9364" s="25">
        <f>INDEX('Appendix 1 - Team Data'!$B$12:$R$112, MATCH(D9364, 'Appendix 1 - Team Data'!$B$12:$B$112,0),4)</f>
        <v>70</v>
      </c>
      <c r="J9364" s="25">
        <f t="shared" si="146"/>
        <v>0</v>
      </c>
    </row>
    <row r="9365" spans="2:10">
      <c r="B9365" s="3">
        <v>29064</v>
      </c>
      <c r="C9365" s="10" t="s">
        <v>15</v>
      </c>
      <c r="D9365" s="10" t="s">
        <v>261</v>
      </c>
      <c r="E9365" s="25">
        <v>0</v>
      </c>
      <c r="F9365" s="25">
        <v>0</v>
      </c>
      <c r="G9365" s="10" t="s">
        <v>288</v>
      </c>
      <c r="H9365" s="25">
        <f>INDEX('Appendix 1 - Team Data'!$B$12:$R$112, MATCH(C9365, 'Appendix 1 - Team Data'!$B$12:$B$112,0),4)</f>
        <v>50</v>
      </c>
      <c r="I9365" s="25">
        <f>INDEX('Appendix 1 - Team Data'!$B$12:$R$112, MATCH(D9365, 'Appendix 1 - Team Data'!$B$12:$B$112,0),4)</f>
        <v>10</v>
      </c>
      <c r="J9365" s="25">
        <f t="shared" ref="J9365:J9428" si="147">ABS(F9365-E9365)</f>
        <v>0</v>
      </c>
    </row>
    <row r="9366" spans="2:10">
      <c r="B9366" s="3">
        <v>29066</v>
      </c>
      <c r="C9366" s="10" t="s">
        <v>261</v>
      </c>
      <c r="D9366" s="10" t="s">
        <v>219</v>
      </c>
      <c r="E9366" s="25">
        <v>0</v>
      </c>
      <c r="F9366" s="25">
        <v>0</v>
      </c>
      <c r="G9366" s="10" t="s">
        <v>288</v>
      </c>
      <c r="H9366" s="25">
        <f>INDEX('Appendix 1 - Team Data'!$B$12:$R$112, MATCH(C9366, 'Appendix 1 - Team Data'!$B$12:$B$112,0),4)</f>
        <v>10</v>
      </c>
      <c r="I9366" s="25">
        <f>INDEX('Appendix 1 - Team Data'!$B$12:$R$112, MATCH(D9366, 'Appendix 1 - Team Data'!$B$12:$B$112,0),4)</f>
        <v>60</v>
      </c>
      <c r="J9366" s="25">
        <f t="shared" si="147"/>
        <v>0</v>
      </c>
    </row>
    <row r="9367" spans="2:10">
      <c r="B9367" s="3">
        <v>29068</v>
      </c>
      <c r="C9367" s="10" t="s">
        <v>220</v>
      </c>
      <c r="D9367" s="10" t="s">
        <v>52</v>
      </c>
      <c r="E9367" s="25">
        <v>0</v>
      </c>
      <c r="F9367" s="25">
        <v>0</v>
      </c>
      <c r="G9367" s="10" t="s">
        <v>297</v>
      </c>
      <c r="H9367" s="25">
        <f>INDEX('Appendix 1 - Team Data'!$B$12:$R$112, MATCH(C9367, 'Appendix 1 - Team Data'!$B$12:$B$112,0),4)</f>
        <v>60</v>
      </c>
      <c r="I9367" s="25">
        <f>INDEX('Appendix 1 - Team Data'!$B$12:$R$112, MATCH(D9367, 'Appendix 1 - Team Data'!$B$12:$B$112,0),4)</f>
        <v>90</v>
      </c>
      <c r="J9367" s="25">
        <f t="shared" si="147"/>
        <v>0</v>
      </c>
    </row>
    <row r="9368" spans="2:10">
      <c r="B9368" s="3">
        <v>29075</v>
      </c>
      <c r="C9368" s="10" t="s">
        <v>220</v>
      </c>
      <c r="D9368" s="10" t="s">
        <v>213</v>
      </c>
      <c r="E9368" s="25">
        <v>1</v>
      </c>
      <c r="F9368" s="25">
        <v>1</v>
      </c>
      <c r="G9368" s="10" t="s">
        <v>297</v>
      </c>
      <c r="H9368" s="25">
        <f>INDEX('Appendix 1 - Team Data'!$B$12:$R$112, MATCH(C9368, 'Appendix 1 - Team Data'!$B$12:$B$112,0),4)</f>
        <v>60</v>
      </c>
      <c r="I9368" s="25">
        <f>INDEX('Appendix 1 - Team Data'!$B$12:$R$112, MATCH(D9368, 'Appendix 1 - Team Data'!$B$12:$B$112,0),4)</f>
        <v>80</v>
      </c>
      <c r="J9368" s="25">
        <f t="shared" si="147"/>
        <v>0</v>
      </c>
    </row>
    <row r="9369" spans="2:10">
      <c r="B9369" s="3">
        <v>29090</v>
      </c>
      <c r="C9369" s="10" t="s">
        <v>30</v>
      </c>
      <c r="D9369" s="10" t="s">
        <v>35</v>
      </c>
      <c r="E9369" s="25">
        <v>2</v>
      </c>
      <c r="F9369" s="25">
        <v>2</v>
      </c>
      <c r="G9369" s="10" t="s">
        <v>297</v>
      </c>
      <c r="H9369" s="25">
        <f>INDEX('Appendix 1 - Team Data'!$B$12:$R$112, MATCH(C9369, 'Appendix 1 - Team Data'!$B$12:$B$112,0),4)</f>
        <v>90</v>
      </c>
      <c r="I9369" s="25">
        <f>INDEX('Appendix 1 - Team Data'!$B$12:$R$112, MATCH(D9369, 'Appendix 1 - Team Data'!$B$12:$B$112,0),4)</f>
        <v>90</v>
      </c>
      <c r="J9369" s="25">
        <f t="shared" si="147"/>
        <v>0</v>
      </c>
    </row>
    <row r="9370" spans="2:10">
      <c r="B9370" s="3">
        <v>29096</v>
      </c>
      <c r="C9370" s="10" t="s">
        <v>244</v>
      </c>
      <c r="D9370" s="10" t="s">
        <v>28</v>
      </c>
      <c r="E9370" s="25">
        <v>0</v>
      </c>
      <c r="F9370" s="25">
        <v>0</v>
      </c>
      <c r="G9370" s="10" t="s">
        <v>299</v>
      </c>
      <c r="H9370" s="25">
        <f>INDEX('Appendix 1 - Team Data'!$B$12:$R$112, MATCH(C9370, 'Appendix 1 - Team Data'!$B$12:$B$112,0),4)</f>
        <v>30</v>
      </c>
      <c r="I9370" s="25">
        <f>INDEX('Appendix 1 - Team Data'!$B$12:$R$112, MATCH(D9370, 'Appendix 1 - Team Data'!$B$12:$B$112,0),4)</f>
        <v>80</v>
      </c>
      <c r="J9370" s="25">
        <f t="shared" si="147"/>
        <v>0</v>
      </c>
    </row>
    <row r="9371" spans="2:10">
      <c r="B9371" s="3">
        <v>29110</v>
      </c>
      <c r="C9371" s="10" t="s">
        <v>222</v>
      </c>
      <c r="D9371" s="10" t="s">
        <v>27</v>
      </c>
      <c r="E9371" s="25">
        <v>1</v>
      </c>
      <c r="F9371" s="25">
        <v>1</v>
      </c>
      <c r="G9371" s="10" t="s">
        <v>288</v>
      </c>
      <c r="H9371" s="25">
        <f>INDEX('Appendix 1 - Team Data'!$B$12:$R$112, MATCH(C9371, 'Appendix 1 - Team Data'!$B$12:$B$112,0),4)</f>
        <v>60</v>
      </c>
      <c r="I9371" s="25">
        <f>INDEX('Appendix 1 - Team Data'!$B$12:$R$112, MATCH(D9371, 'Appendix 1 - Team Data'!$B$12:$B$112,0),4)</f>
        <v>80</v>
      </c>
      <c r="J9371" s="25">
        <f t="shared" si="147"/>
        <v>0</v>
      </c>
    </row>
    <row r="9372" spans="2:10">
      <c r="B9372" s="3">
        <v>29118</v>
      </c>
      <c r="C9372" s="10" t="s">
        <v>215</v>
      </c>
      <c r="D9372" s="10" t="s">
        <v>18</v>
      </c>
      <c r="E9372" s="25">
        <v>0</v>
      </c>
      <c r="F9372" s="25">
        <v>0</v>
      </c>
      <c r="G9372" s="10" t="s">
        <v>297</v>
      </c>
      <c r="H9372" s="25">
        <f>INDEX('Appendix 1 - Team Data'!$B$12:$R$112, MATCH(C9372, 'Appendix 1 - Team Data'!$B$12:$B$112,0),4)</f>
        <v>70</v>
      </c>
      <c r="I9372" s="25">
        <f>INDEX('Appendix 1 - Team Data'!$B$12:$R$112, MATCH(D9372, 'Appendix 1 - Team Data'!$B$12:$B$112,0),4)</f>
        <v>80</v>
      </c>
      <c r="J9372" s="25">
        <f t="shared" si="147"/>
        <v>0</v>
      </c>
    </row>
    <row r="9373" spans="2:10">
      <c r="B9373" s="3">
        <v>29124</v>
      </c>
      <c r="C9373" s="10" t="s">
        <v>21</v>
      </c>
      <c r="D9373" s="10" t="s">
        <v>20</v>
      </c>
      <c r="E9373" s="25">
        <v>1</v>
      </c>
      <c r="F9373" s="25">
        <v>1</v>
      </c>
      <c r="G9373" s="10" t="s">
        <v>288</v>
      </c>
      <c r="H9373" s="25">
        <f>INDEX('Appendix 1 - Team Data'!$B$12:$R$112, MATCH(C9373, 'Appendix 1 - Team Data'!$B$12:$B$112,0),4)</f>
        <v>90</v>
      </c>
      <c r="I9373" s="25">
        <f>INDEX('Appendix 1 - Team Data'!$B$12:$R$112, MATCH(D9373, 'Appendix 1 - Team Data'!$B$12:$B$112,0),4)</f>
        <v>90</v>
      </c>
      <c r="J9373" s="25">
        <f t="shared" si="147"/>
        <v>0</v>
      </c>
    </row>
    <row r="9374" spans="2:10">
      <c r="B9374" s="3">
        <v>29124</v>
      </c>
      <c r="C9374" s="10" t="s">
        <v>18</v>
      </c>
      <c r="D9374" s="10" t="s">
        <v>215</v>
      </c>
      <c r="E9374" s="25">
        <v>2</v>
      </c>
      <c r="F9374" s="25">
        <v>2</v>
      </c>
      <c r="G9374" s="10" t="s">
        <v>297</v>
      </c>
      <c r="H9374" s="25">
        <f>INDEX('Appendix 1 - Team Data'!$B$12:$R$112, MATCH(C9374, 'Appendix 1 - Team Data'!$B$12:$B$112,0),4)</f>
        <v>80</v>
      </c>
      <c r="I9374" s="25">
        <f>INDEX('Appendix 1 - Team Data'!$B$12:$R$112, MATCH(D9374, 'Appendix 1 - Team Data'!$B$12:$B$112,0),4)</f>
        <v>70</v>
      </c>
      <c r="J9374" s="25">
        <f t="shared" si="147"/>
        <v>0</v>
      </c>
    </row>
    <row r="9375" spans="2:10">
      <c r="B9375" s="3">
        <v>29145</v>
      </c>
      <c r="C9375" s="10" t="s">
        <v>212</v>
      </c>
      <c r="D9375" s="10" t="s">
        <v>50</v>
      </c>
      <c r="E9375" s="25">
        <v>1</v>
      </c>
      <c r="F9375" s="25">
        <v>1</v>
      </c>
      <c r="G9375" s="10" t="s">
        <v>293</v>
      </c>
      <c r="H9375" s="25">
        <f>INDEX('Appendix 1 - Team Data'!$B$12:$R$112, MATCH(C9375, 'Appendix 1 - Team Data'!$B$12:$B$112,0),4)</f>
        <v>80</v>
      </c>
      <c r="I9375" s="25">
        <f>INDEX('Appendix 1 - Team Data'!$B$12:$R$112, MATCH(D9375, 'Appendix 1 - Team Data'!$B$12:$B$112,0),4)</f>
        <v>80</v>
      </c>
      <c r="J9375" s="25">
        <f t="shared" si="147"/>
        <v>0</v>
      </c>
    </row>
    <row r="9376" spans="2:10">
      <c r="B9376" s="3">
        <v>29145</v>
      </c>
      <c r="C9376" s="10" t="s">
        <v>222</v>
      </c>
      <c r="D9376" s="10" t="s">
        <v>226</v>
      </c>
      <c r="E9376" s="25">
        <v>1</v>
      </c>
      <c r="F9376" s="25">
        <v>1</v>
      </c>
      <c r="G9376" s="10" t="s">
        <v>293</v>
      </c>
      <c r="H9376" s="25">
        <f>INDEX('Appendix 1 - Team Data'!$B$12:$R$112, MATCH(C9376, 'Appendix 1 - Team Data'!$B$12:$B$112,0),4)</f>
        <v>60</v>
      </c>
      <c r="I9376" s="25">
        <f>INDEX('Appendix 1 - Team Data'!$B$12:$R$112, MATCH(D9376, 'Appendix 1 - Team Data'!$B$12:$B$112,0),4)</f>
        <v>60</v>
      </c>
      <c r="J9376" s="25">
        <f t="shared" si="147"/>
        <v>0</v>
      </c>
    </row>
    <row r="9377" spans="2:10">
      <c r="B9377" s="3">
        <v>29152</v>
      </c>
      <c r="C9377" s="10" t="s">
        <v>213</v>
      </c>
      <c r="D9377" s="10" t="s">
        <v>27</v>
      </c>
      <c r="E9377" s="25">
        <v>0</v>
      </c>
      <c r="F9377" s="25">
        <v>0</v>
      </c>
      <c r="G9377" s="10" t="s">
        <v>297</v>
      </c>
      <c r="H9377" s="25">
        <f>INDEX('Appendix 1 - Team Data'!$B$12:$R$112, MATCH(C9377, 'Appendix 1 - Team Data'!$B$12:$B$112,0),4)</f>
        <v>80</v>
      </c>
      <c r="I9377" s="25">
        <f>INDEX('Appendix 1 - Team Data'!$B$12:$R$112, MATCH(D9377, 'Appendix 1 - Team Data'!$B$12:$B$112,0),4)</f>
        <v>80</v>
      </c>
      <c r="J9377" s="25">
        <f t="shared" si="147"/>
        <v>0</v>
      </c>
    </row>
    <row r="9378" spans="2:10">
      <c r="B9378" s="3">
        <v>29159</v>
      </c>
      <c r="C9378" s="10" t="s">
        <v>35</v>
      </c>
      <c r="D9378" s="10" t="s">
        <v>215</v>
      </c>
      <c r="E9378" s="25">
        <v>2</v>
      </c>
      <c r="F9378" s="25">
        <v>2</v>
      </c>
      <c r="G9378" s="10" t="s">
        <v>297</v>
      </c>
      <c r="H9378" s="25">
        <f>INDEX('Appendix 1 - Team Data'!$B$12:$R$112, MATCH(C9378, 'Appendix 1 - Team Data'!$B$12:$B$112,0),4)</f>
        <v>90</v>
      </c>
      <c r="I9378" s="25">
        <f>INDEX('Appendix 1 - Team Data'!$B$12:$R$112, MATCH(D9378, 'Appendix 1 - Team Data'!$B$12:$B$112,0),4)</f>
        <v>70</v>
      </c>
      <c r="J9378" s="25">
        <f t="shared" si="147"/>
        <v>0</v>
      </c>
    </row>
    <row r="9379" spans="2:10">
      <c r="B9379" s="3">
        <v>29159</v>
      </c>
      <c r="C9379" s="10" t="s">
        <v>15</v>
      </c>
      <c r="D9379" s="10" t="s">
        <v>244</v>
      </c>
      <c r="E9379" s="25">
        <v>2</v>
      </c>
      <c r="F9379" s="25">
        <v>2</v>
      </c>
      <c r="G9379" s="10" t="s">
        <v>293</v>
      </c>
      <c r="H9379" s="25">
        <f>INDEX('Appendix 1 - Team Data'!$B$12:$R$112, MATCH(C9379, 'Appendix 1 - Team Data'!$B$12:$B$112,0),4)</f>
        <v>50</v>
      </c>
      <c r="I9379" s="25">
        <f>INDEX('Appendix 1 - Team Data'!$B$12:$R$112, MATCH(D9379, 'Appendix 1 - Team Data'!$B$12:$B$112,0),4)</f>
        <v>30</v>
      </c>
      <c r="J9379" s="25">
        <f t="shared" si="147"/>
        <v>0</v>
      </c>
    </row>
    <row r="9380" spans="2:10">
      <c r="B9380" s="3">
        <v>29200</v>
      </c>
      <c r="C9380" s="10" t="s">
        <v>213</v>
      </c>
      <c r="D9380" s="10" t="s">
        <v>215</v>
      </c>
      <c r="E9380" s="25">
        <v>0</v>
      </c>
      <c r="F9380" s="25">
        <v>0</v>
      </c>
      <c r="G9380" s="10" t="s">
        <v>297</v>
      </c>
      <c r="H9380" s="25">
        <f>INDEX('Appendix 1 - Team Data'!$B$12:$R$112, MATCH(C9380, 'Appendix 1 - Team Data'!$B$12:$B$112,0),4)</f>
        <v>80</v>
      </c>
      <c r="I9380" s="25">
        <f>INDEX('Appendix 1 - Team Data'!$B$12:$R$112, MATCH(D9380, 'Appendix 1 - Team Data'!$B$12:$B$112,0),4)</f>
        <v>70</v>
      </c>
      <c r="J9380" s="25">
        <f t="shared" si="147"/>
        <v>0</v>
      </c>
    </row>
    <row r="9381" spans="2:10">
      <c r="B9381" s="3">
        <v>29207</v>
      </c>
      <c r="C9381" s="10" t="s">
        <v>41</v>
      </c>
      <c r="D9381" s="10" t="s">
        <v>271</v>
      </c>
      <c r="E9381" s="25">
        <v>1</v>
      </c>
      <c r="F9381" s="25">
        <v>1</v>
      </c>
      <c r="G9381" s="10" t="s">
        <v>288</v>
      </c>
      <c r="H9381" s="25">
        <f>INDEX('Appendix 1 - Team Data'!$B$12:$R$112, MATCH(C9381, 'Appendix 1 - Team Data'!$B$12:$B$112,0),4)</f>
        <v>80</v>
      </c>
      <c r="I9381" s="25">
        <f>INDEX('Appendix 1 - Team Data'!$B$12:$R$112, MATCH(D9381, 'Appendix 1 - Team Data'!$B$12:$B$112,0),4)</f>
        <v>0</v>
      </c>
      <c r="J9381" s="25">
        <f t="shared" si="147"/>
        <v>0</v>
      </c>
    </row>
    <row r="9382" spans="2:10">
      <c r="B9382" s="3">
        <v>29247</v>
      </c>
      <c r="C9382" s="10" t="s">
        <v>231</v>
      </c>
      <c r="D9382" s="10" t="s">
        <v>243</v>
      </c>
      <c r="E9382" s="25">
        <v>1</v>
      </c>
      <c r="F9382" s="25">
        <v>1</v>
      </c>
      <c r="G9382" s="10" t="s">
        <v>288</v>
      </c>
      <c r="H9382" s="25">
        <f>INDEX('Appendix 1 - Team Data'!$B$12:$R$112, MATCH(C9382, 'Appendix 1 - Team Data'!$B$12:$B$112,0),4)</f>
        <v>40</v>
      </c>
      <c r="I9382" s="25">
        <f>INDEX('Appendix 1 - Team Data'!$B$12:$R$112, MATCH(D9382, 'Appendix 1 - Team Data'!$B$12:$B$112,0),4)</f>
        <v>30</v>
      </c>
      <c r="J9382" s="25">
        <f t="shared" si="147"/>
        <v>0</v>
      </c>
    </row>
    <row r="9383" spans="2:10">
      <c r="B9383" s="3">
        <v>29250</v>
      </c>
      <c r="C9383" s="10" t="s">
        <v>243</v>
      </c>
      <c r="D9383" s="10" t="s">
        <v>47</v>
      </c>
      <c r="E9383" s="25">
        <v>1</v>
      </c>
      <c r="F9383" s="25">
        <v>1</v>
      </c>
      <c r="G9383" s="10" t="s">
        <v>288</v>
      </c>
      <c r="H9383" s="25">
        <f>INDEX('Appendix 1 - Team Data'!$B$12:$R$112, MATCH(C9383, 'Appendix 1 - Team Data'!$B$12:$B$112,0),4)</f>
        <v>30</v>
      </c>
      <c r="I9383" s="25">
        <f>INDEX('Appendix 1 - Team Data'!$B$12:$R$112, MATCH(D9383, 'Appendix 1 - Team Data'!$B$12:$B$112,0),4)</f>
        <v>40</v>
      </c>
      <c r="J9383" s="25">
        <f t="shared" si="147"/>
        <v>0</v>
      </c>
    </row>
    <row r="9384" spans="2:10">
      <c r="B9384" s="3">
        <v>29252</v>
      </c>
      <c r="C9384" s="10" t="s">
        <v>16</v>
      </c>
      <c r="D9384" s="10" t="s">
        <v>43</v>
      </c>
      <c r="E9384" s="25">
        <v>0</v>
      </c>
      <c r="F9384" s="25">
        <v>0</v>
      </c>
      <c r="G9384" s="10" t="s">
        <v>288</v>
      </c>
      <c r="H9384" s="25">
        <f>INDEX('Appendix 1 - Team Data'!$B$12:$R$112, MATCH(C9384, 'Appendix 1 - Team Data'!$B$12:$B$112,0),4)</f>
        <v>30</v>
      </c>
      <c r="I9384" s="25">
        <f>INDEX('Appendix 1 - Team Data'!$B$12:$R$112, MATCH(D9384, 'Appendix 1 - Team Data'!$B$12:$B$112,0),4)</f>
        <v>70</v>
      </c>
      <c r="J9384" s="25">
        <f t="shared" si="147"/>
        <v>0</v>
      </c>
    </row>
    <row r="9385" spans="2:10">
      <c r="B9385" s="3">
        <v>29253</v>
      </c>
      <c r="C9385" s="10" t="s">
        <v>33</v>
      </c>
      <c r="D9385" s="10" t="s">
        <v>231</v>
      </c>
      <c r="E9385" s="25">
        <v>0</v>
      </c>
      <c r="F9385" s="25">
        <v>0</v>
      </c>
      <c r="G9385" s="10" t="s">
        <v>288</v>
      </c>
      <c r="H9385" s="25">
        <f>INDEX('Appendix 1 - Team Data'!$B$12:$R$112, MATCH(C9385, 'Appendix 1 - Team Data'!$B$12:$B$112,0),4)</f>
        <v>50</v>
      </c>
      <c r="I9385" s="25">
        <f>INDEX('Appendix 1 - Team Data'!$B$12:$R$112, MATCH(D9385, 'Appendix 1 - Team Data'!$B$12:$B$112,0),4)</f>
        <v>40</v>
      </c>
      <c r="J9385" s="25">
        <f t="shared" si="147"/>
        <v>0</v>
      </c>
    </row>
    <row r="9386" spans="2:10">
      <c r="B9386" s="3">
        <v>29263</v>
      </c>
      <c r="C9386" s="10" t="s">
        <v>243</v>
      </c>
      <c r="D9386" s="10" t="s">
        <v>22</v>
      </c>
      <c r="E9386" s="25">
        <v>4</v>
      </c>
      <c r="F9386" s="25">
        <v>4</v>
      </c>
      <c r="G9386" s="10" t="s">
        <v>288</v>
      </c>
      <c r="H9386" s="25">
        <f>INDEX('Appendix 1 - Team Data'!$B$12:$R$112, MATCH(C9386, 'Appendix 1 - Team Data'!$B$12:$B$112,0),4)</f>
        <v>30</v>
      </c>
      <c r="I9386" s="25">
        <f>INDEX('Appendix 1 - Team Data'!$B$12:$R$112, MATCH(D9386, 'Appendix 1 - Team Data'!$B$12:$B$112,0),4)</f>
        <v>50</v>
      </c>
      <c r="J9386" s="25">
        <f t="shared" si="147"/>
        <v>0</v>
      </c>
    </row>
    <row r="9387" spans="2:10">
      <c r="B9387" s="3">
        <v>29278</v>
      </c>
      <c r="C9387" s="10" t="s">
        <v>245</v>
      </c>
      <c r="D9387" s="10" t="s">
        <v>50</v>
      </c>
      <c r="E9387" s="25">
        <v>1</v>
      </c>
      <c r="F9387" s="25">
        <v>1</v>
      </c>
      <c r="G9387" s="10" t="s">
        <v>288</v>
      </c>
      <c r="H9387" s="25">
        <f>INDEX('Appendix 1 - Team Data'!$B$12:$R$112, MATCH(C9387, 'Appendix 1 - Team Data'!$B$12:$B$112,0),4)</f>
        <v>30</v>
      </c>
      <c r="I9387" s="25">
        <f>INDEX('Appendix 1 - Team Data'!$B$12:$R$112, MATCH(D9387, 'Appendix 1 - Team Data'!$B$12:$B$112,0),4)</f>
        <v>80</v>
      </c>
      <c r="J9387" s="25">
        <f t="shared" si="147"/>
        <v>0</v>
      </c>
    </row>
    <row r="9388" spans="2:10">
      <c r="B9388" s="3">
        <v>29278</v>
      </c>
      <c r="C9388" s="10" t="s">
        <v>22</v>
      </c>
      <c r="D9388" s="10" t="s">
        <v>47</v>
      </c>
      <c r="E9388" s="25">
        <v>0</v>
      </c>
      <c r="F9388" s="25">
        <v>0</v>
      </c>
      <c r="G9388" s="10" t="s">
        <v>288</v>
      </c>
      <c r="H9388" s="25">
        <f>INDEX('Appendix 1 - Team Data'!$B$12:$R$112, MATCH(C9388, 'Appendix 1 - Team Data'!$B$12:$B$112,0),4)</f>
        <v>50</v>
      </c>
      <c r="I9388" s="25">
        <f>INDEX('Appendix 1 - Team Data'!$B$12:$R$112, MATCH(D9388, 'Appendix 1 - Team Data'!$B$12:$B$112,0),4)</f>
        <v>40</v>
      </c>
      <c r="J9388" s="25">
        <f t="shared" si="147"/>
        <v>0</v>
      </c>
    </row>
    <row r="9389" spans="2:10">
      <c r="B9389" s="3">
        <v>29286</v>
      </c>
      <c r="C9389" s="10" t="s">
        <v>237</v>
      </c>
      <c r="D9389" s="10" t="s">
        <v>37</v>
      </c>
      <c r="E9389" s="25">
        <v>1</v>
      </c>
      <c r="F9389" s="25">
        <v>1</v>
      </c>
      <c r="G9389" s="10" t="s">
        <v>288</v>
      </c>
      <c r="H9389" s="25">
        <f>INDEX('Appendix 1 - Team Data'!$B$12:$R$112, MATCH(C9389, 'Appendix 1 - Team Data'!$B$12:$B$112,0),4)</f>
        <v>40</v>
      </c>
      <c r="I9389" s="25">
        <f>INDEX('Appendix 1 - Team Data'!$B$12:$R$112, MATCH(D9389, 'Appendix 1 - Team Data'!$B$12:$B$112,0),4)</f>
        <v>60</v>
      </c>
      <c r="J9389" s="25">
        <f t="shared" si="147"/>
        <v>0</v>
      </c>
    </row>
    <row r="9390" spans="2:10">
      <c r="B9390" s="3">
        <v>29288</v>
      </c>
      <c r="C9390" s="10" t="s">
        <v>275</v>
      </c>
      <c r="D9390" s="10" t="s">
        <v>233</v>
      </c>
      <c r="E9390" s="25">
        <v>1</v>
      </c>
      <c r="F9390" s="25">
        <v>1</v>
      </c>
      <c r="G9390" s="10" t="s">
        <v>288</v>
      </c>
      <c r="H9390" s="25">
        <f>INDEX('Appendix 1 - Team Data'!$B$12:$R$112, MATCH(C9390, 'Appendix 1 - Team Data'!$B$12:$B$112,0),4)</f>
        <v>0</v>
      </c>
      <c r="I9390" s="25">
        <f>INDEX('Appendix 1 - Team Data'!$B$12:$R$112, MATCH(D9390, 'Appendix 1 - Team Data'!$B$12:$B$112,0),4)</f>
        <v>40</v>
      </c>
      <c r="J9390" s="25">
        <f t="shared" si="147"/>
        <v>0</v>
      </c>
    </row>
    <row r="9391" spans="2:10">
      <c r="B9391" s="3">
        <v>29289</v>
      </c>
      <c r="C9391" s="10" t="s">
        <v>251</v>
      </c>
      <c r="D9391" s="10" t="s">
        <v>234</v>
      </c>
      <c r="E9391" s="25">
        <v>0</v>
      </c>
      <c r="F9391" s="25">
        <v>0</v>
      </c>
      <c r="G9391" s="10" t="s">
        <v>306</v>
      </c>
      <c r="H9391" s="25">
        <f>INDEX('Appendix 1 - Team Data'!$B$12:$R$112, MATCH(C9391, 'Appendix 1 - Team Data'!$B$12:$B$112,0),4)</f>
        <v>20</v>
      </c>
      <c r="I9391" s="25">
        <f>INDEX('Appendix 1 - Team Data'!$B$12:$R$112, MATCH(D9391, 'Appendix 1 - Team Data'!$B$12:$B$112,0),4)</f>
        <v>40</v>
      </c>
      <c r="J9391" s="25">
        <f t="shared" si="147"/>
        <v>0</v>
      </c>
    </row>
    <row r="9392" spans="2:10">
      <c r="B9392" s="3">
        <v>29289</v>
      </c>
      <c r="C9392" s="10" t="s">
        <v>266</v>
      </c>
      <c r="D9392" s="10" t="s">
        <v>22</v>
      </c>
      <c r="E9392" s="25">
        <v>1</v>
      </c>
      <c r="F9392" s="25">
        <v>1</v>
      </c>
      <c r="G9392" s="10" t="s">
        <v>306</v>
      </c>
      <c r="H9392" s="25">
        <f>INDEX('Appendix 1 - Team Data'!$B$12:$R$112, MATCH(C9392, 'Appendix 1 - Team Data'!$B$12:$B$112,0),4)</f>
        <v>10</v>
      </c>
      <c r="I9392" s="25">
        <f>INDEX('Appendix 1 - Team Data'!$B$12:$R$112, MATCH(D9392, 'Appendix 1 - Team Data'!$B$12:$B$112,0),4)</f>
        <v>50</v>
      </c>
      <c r="J9392" s="25">
        <f t="shared" si="147"/>
        <v>0</v>
      </c>
    </row>
    <row r="9393" spans="2:10">
      <c r="B9393" s="3">
        <v>29292</v>
      </c>
      <c r="C9393" s="10" t="s">
        <v>33</v>
      </c>
      <c r="D9393" s="10" t="s">
        <v>243</v>
      </c>
      <c r="E9393" s="25">
        <v>0</v>
      </c>
      <c r="F9393" s="25">
        <v>0</v>
      </c>
      <c r="G9393" s="10" t="s">
        <v>306</v>
      </c>
      <c r="H9393" s="25">
        <f>INDEX('Appendix 1 - Team Data'!$B$12:$R$112, MATCH(C9393, 'Appendix 1 - Team Data'!$B$12:$B$112,0),4)</f>
        <v>50</v>
      </c>
      <c r="I9393" s="25">
        <f>INDEX('Appendix 1 - Team Data'!$B$12:$R$112, MATCH(D9393, 'Appendix 1 - Team Data'!$B$12:$B$112,0),4)</f>
        <v>30</v>
      </c>
      <c r="J9393" s="25">
        <f t="shared" si="147"/>
        <v>0</v>
      </c>
    </row>
    <row r="9394" spans="2:10">
      <c r="B9394" s="3">
        <v>29299</v>
      </c>
      <c r="C9394" s="10" t="s">
        <v>251</v>
      </c>
      <c r="D9394" s="10" t="s">
        <v>17</v>
      </c>
      <c r="E9394" s="25">
        <v>2</v>
      </c>
      <c r="F9394" s="25">
        <v>2</v>
      </c>
      <c r="G9394" s="10" t="s">
        <v>306</v>
      </c>
      <c r="H9394" s="25">
        <f>INDEX('Appendix 1 - Team Data'!$B$12:$R$112, MATCH(C9394, 'Appendix 1 - Team Data'!$B$12:$B$112,0),4)</f>
        <v>20</v>
      </c>
      <c r="I9394" s="25">
        <f>INDEX('Appendix 1 - Team Data'!$B$12:$R$112, MATCH(D9394, 'Appendix 1 - Team Data'!$B$12:$B$112,0),4)</f>
        <v>50</v>
      </c>
      <c r="J9394" s="25">
        <f t="shared" si="147"/>
        <v>0</v>
      </c>
    </row>
    <row r="9395" spans="2:10">
      <c r="B9395" s="3">
        <v>29306</v>
      </c>
      <c r="C9395" s="10" t="s">
        <v>25</v>
      </c>
      <c r="D9395" s="10" t="s">
        <v>212</v>
      </c>
      <c r="E9395" s="25">
        <v>0</v>
      </c>
      <c r="F9395" s="25">
        <v>0</v>
      </c>
      <c r="G9395" s="10" t="s">
        <v>288</v>
      </c>
      <c r="H9395" s="25">
        <f>INDEX('Appendix 1 - Team Data'!$B$12:$R$112, MATCH(C9395, 'Appendix 1 - Team Data'!$B$12:$B$112,0),4)</f>
        <v>90</v>
      </c>
      <c r="I9395" s="25">
        <f>INDEX('Appendix 1 - Team Data'!$B$12:$R$112, MATCH(D9395, 'Appendix 1 - Team Data'!$B$12:$B$112,0),4)</f>
        <v>80</v>
      </c>
      <c r="J9395" s="25">
        <f t="shared" si="147"/>
        <v>0</v>
      </c>
    </row>
    <row r="9396" spans="2:10">
      <c r="B9396" s="3">
        <v>29306</v>
      </c>
      <c r="C9396" s="10" t="s">
        <v>252</v>
      </c>
      <c r="D9396" s="10" t="s">
        <v>229</v>
      </c>
      <c r="E9396" s="25">
        <v>0</v>
      </c>
      <c r="F9396" s="25">
        <v>0</v>
      </c>
      <c r="G9396" s="10" t="s">
        <v>289</v>
      </c>
      <c r="H9396" s="25">
        <f>INDEX('Appendix 1 - Team Data'!$B$12:$R$112, MATCH(C9396, 'Appendix 1 - Team Data'!$B$12:$B$112,0),4)</f>
        <v>20</v>
      </c>
      <c r="I9396" s="25">
        <f>INDEX('Appendix 1 - Team Data'!$B$12:$R$112, MATCH(D9396, 'Appendix 1 - Team Data'!$B$12:$B$112,0),4)</f>
        <v>50</v>
      </c>
      <c r="J9396" s="25">
        <f t="shared" si="147"/>
        <v>0</v>
      </c>
    </row>
    <row r="9397" spans="2:10">
      <c r="B9397" s="3">
        <v>29327</v>
      </c>
      <c r="C9397" s="10" t="s">
        <v>37</v>
      </c>
      <c r="D9397" s="10" t="s">
        <v>237</v>
      </c>
      <c r="E9397" s="25">
        <v>1</v>
      </c>
      <c r="F9397" s="25">
        <v>1</v>
      </c>
      <c r="G9397" s="10" t="s">
        <v>288</v>
      </c>
      <c r="H9397" s="25">
        <f>INDEX('Appendix 1 - Team Data'!$B$12:$R$112, MATCH(C9397, 'Appendix 1 - Team Data'!$B$12:$B$112,0),4)</f>
        <v>60</v>
      </c>
      <c r="I9397" s="25">
        <f>INDEX('Appendix 1 - Team Data'!$B$12:$R$112, MATCH(D9397, 'Appendix 1 - Team Data'!$B$12:$B$112,0),4)</f>
        <v>40</v>
      </c>
      <c r="J9397" s="25">
        <f t="shared" si="147"/>
        <v>0</v>
      </c>
    </row>
    <row r="9398" spans="2:10">
      <c r="B9398" s="3">
        <v>29330</v>
      </c>
      <c r="C9398" s="10" t="s">
        <v>211</v>
      </c>
      <c r="D9398" s="10" t="s">
        <v>50</v>
      </c>
      <c r="E9398" s="25">
        <v>2</v>
      </c>
      <c r="F9398" s="25">
        <v>2</v>
      </c>
      <c r="G9398" s="10" t="s">
        <v>288</v>
      </c>
      <c r="H9398" s="25">
        <f>INDEX('Appendix 1 - Team Data'!$B$12:$R$112, MATCH(C9398, 'Appendix 1 - Team Data'!$B$12:$B$112,0),4)</f>
        <v>90</v>
      </c>
      <c r="I9398" s="25">
        <f>INDEX('Appendix 1 - Team Data'!$B$12:$R$112, MATCH(D9398, 'Appendix 1 - Team Data'!$B$12:$B$112,0),4)</f>
        <v>80</v>
      </c>
      <c r="J9398" s="25">
        <f t="shared" si="147"/>
        <v>0</v>
      </c>
    </row>
    <row r="9399" spans="2:10">
      <c r="B9399" s="3">
        <v>29340</v>
      </c>
      <c r="C9399" s="10" t="s">
        <v>41</v>
      </c>
      <c r="D9399" s="10" t="s">
        <v>259</v>
      </c>
      <c r="E9399" s="25">
        <v>2</v>
      </c>
      <c r="F9399" s="25">
        <v>2</v>
      </c>
      <c r="G9399" s="10" t="s">
        <v>288</v>
      </c>
      <c r="H9399" s="25">
        <f>INDEX('Appendix 1 - Team Data'!$B$12:$R$112, MATCH(C9399, 'Appendix 1 - Team Data'!$B$12:$B$112,0),4)</f>
        <v>80</v>
      </c>
      <c r="I9399" s="25">
        <f>INDEX('Appendix 1 - Team Data'!$B$12:$R$112, MATCH(D9399, 'Appendix 1 - Team Data'!$B$12:$B$112,0),4)</f>
        <v>10</v>
      </c>
      <c r="J9399" s="25">
        <f t="shared" si="147"/>
        <v>0</v>
      </c>
    </row>
    <row r="9400" spans="2:10">
      <c r="B9400" s="3">
        <v>29350</v>
      </c>
      <c r="C9400" s="10" t="s">
        <v>46</v>
      </c>
      <c r="D9400" s="10" t="s">
        <v>271</v>
      </c>
      <c r="E9400" s="25">
        <v>0</v>
      </c>
      <c r="F9400" s="25">
        <v>0</v>
      </c>
      <c r="G9400" s="10" t="s">
        <v>288</v>
      </c>
      <c r="H9400" s="25">
        <f>INDEX('Appendix 1 - Team Data'!$B$12:$R$112, MATCH(C9400, 'Appendix 1 - Team Data'!$B$12:$B$112,0),4)</f>
        <v>50</v>
      </c>
      <c r="I9400" s="25">
        <f>INDEX('Appendix 1 - Team Data'!$B$12:$R$112, MATCH(D9400, 'Appendix 1 - Team Data'!$B$12:$B$112,0),4)</f>
        <v>0</v>
      </c>
      <c r="J9400" s="25">
        <f t="shared" si="147"/>
        <v>0</v>
      </c>
    </row>
    <row r="9401" spans="2:10">
      <c r="B9401" s="3">
        <v>29355</v>
      </c>
      <c r="C9401" s="10" t="s">
        <v>230</v>
      </c>
      <c r="D9401" s="10" t="s">
        <v>233</v>
      </c>
      <c r="E9401" s="25">
        <v>0</v>
      </c>
      <c r="F9401" s="25">
        <v>0</v>
      </c>
      <c r="G9401" s="10" t="s">
        <v>288</v>
      </c>
      <c r="H9401" s="25">
        <f>INDEX('Appendix 1 - Team Data'!$B$12:$R$112, MATCH(C9401, 'Appendix 1 - Team Data'!$B$12:$B$112,0),4)</f>
        <v>50</v>
      </c>
      <c r="I9401" s="25">
        <f>INDEX('Appendix 1 - Team Data'!$B$12:$R$112, MATCH(D9401, 'Appendix 1 - Team Data'!$B$12:$B$112,0),4)</f>
        <v>40</v>
      </c>
      <c r="J9401" s="25">
        <f t="shared" si="147"/>
        <v>0</v>
      </c>
    </row>
    <row r="9402" spans="2:10">
      <c r="B9402" s="3">
        <v>29361</v>
      </c>
      <c r="C9402" s="10" t="s">
        <v>48</v>
      </c>
      <c r="D9402" s="10" t="s">
        <v>229</v>
      </c>
      <c r="E9402" s="25">
        <v>1</v>
      </c>
      <c r="F9402" s="25">
        <v>1</v>
      </c>
      <c r="G9402" s="10" t="s">
        <v>313</v>
      </c>
      <c r="H9402" s="25">
        <f>INDEX('Appendix 1 - Team Data'!$B$12:$R$112, MATCH(C9402, 'Appendix 1 - Team Data'!$B$12:$B$112,0),4)</f>
        <v>90</v>
      </c>
      <c r="I9402" s="25">
        <f>INDEX('Appendix 1 - Team Data'!$B$12:$R$112, MATCH(D9402, 'Appendix 1 - Team Data'!$B$12:$B$112,0),4)</f>
        <v>50</v>
      </c>
      <c r="J9402" s="25">
        <f t="shared" si="147"/>
        <v>0</v>
      </c>
    </row>
    <row r="9403" spans="2:10">
      <c r="B9403" s="3">
        <v>29361</v>
      </c>
      <c r="C9403" s="10" t="s">
        <v>259</v>
      </c>
      <c r="D9403" s="10" t="s">
        <v>37</v>
      </c>
      <c r="E9403" s="25">
        <v>0</v>
      </c>
      <c r="F9403" s="25">
        <v>0</v>
      </c>
      <c r="G9403" s="10" t="s">
        <v>288</v>
      </c>
      <c r="H9403" s="25">
        <f>INDEX('Appendix 1 - Team Data'!$B$12:$R$112, MATCH(C9403, 'Appendix 1 - Team Data'!$B$12:$B$112,0),4)</f>
        <v>10</v>
      </c>
      <c r="I9403" s="25">
        <f>INDEX('Appendix 1 - Team Data'!$B$12:$R$112, MATCH(D9403, 'Appendix 1 - Team Data'!$B$12:$B$112,0),4)</f>
        <v>60</v>
      </c>
      <c r="J9403" s="25">
        <f t="shared" si="147"/>
        <v>0</v>
      </c>
    </row>
    <row r="9404" spans="2:10">
      <c r="B9404" s="3">
        <v>29362</v>
      </c>
      <c r="C9404" s="10" t="s">
        <v>28</v>
      </c>
      <c r="D9404" s="10" t="s">
        <v>21</v>
      </c>
      <c r="E9404" s="25">
        <v>2</v>
      </c>
      <c r="F9404" s="25">
        <v>2</v>
      </c>
      <c r="G9404" s="10" t="s">
        <v>288</v>
      </c>
      <c r="H9404" s="25">
        <f>INDEX('Appendix 1 - Team Data'!$B$12:$R$112, MATCH(C9404, 'Appendix 1 - Team Data'!$B$12:$B$112,0),4)</f>
        <v>80</v>
      </c>
      <c r="I9404" s="25">
        <f>INDEX('Appendix 1 - Team Data'!$B$12:$R$112, MATCH(D9404, 'Appendix 1 - Team Data'!$B$12:$B$112,0),4)</f>
        <v>90</v>
      </c>
      <c r="J9404" s="25">
        <f t="shared" si="147"/>
        <v>0</v>
      </c>
    </row>
    <row r="9405" spans="2:10">
      <c r="B9405" s="3">
        <v>29376</v>
      </c>
      <c r="C9405" s="10" t="s">
        <v>236</v>
      </c>
      <c r="D9405" s="10" t="s">
        <v>226</v>
      </c>
      <c r="E9405" s="25">
        <v>1</v>
      </c>
      <c r="F9405" s="25">
        <v>1</v>
      </c>
      <c r="G9405" s="10" t="s">
        <v>288</v>
      </c>
      <c r="H9405" s="25">
        <f>INDEX('Appendix 1 - Team Data'!$B$12:$R$112, MATCH(C9405, 'Appendix 1 - Team Data'!$B$12:$B$112,0),4)</f>
        <v>40</v>
      </c>
      <c r="I9405" s="25">
        <f>INDEX('Appendix 1 - Team Data'!$B$12:$R$112, MATCH(D9405, 'Appendix 1 - Team Data'!$B$12:$B$112,0),4)</f>
        <v>60</v>
      </c>
      <c r="J9405" s="25">
        <f t="shared" si="147"/>
        <v>0</v>
      </c>
    </row>
    <row r="9406" spans="2:10">
      <c r="B9406" s="3">
        <v>29384</v>
      </c>
      <c r="C9406" s="10" t="s">
        <v>45</v>
      </c>
      <c r="D9406" s="10" t="s">
        <v>48</v>
      </c>
      <c r="E9406" s="25">
        <v>1</v>
      </c>
      <c r="F9406" s="25">
        <v>1</v>
      </c>
      <c r="G9406" s="10" t="s">
        <v>300</v>
      </c>
      <c r="H9406" s="25">
        <f>INDEX('Appendix 1 - Team Data'!$B$12:$R$112, MATCH(C9406, 'Appendix 1 - Team Data'!$B$12:$B$112,0),4)</f>
        <v>90</v>
      </c>
      <c r="I9406" s="25">
        <f>INDEX('Appendix 1 - Team Data'!$B$12:$R$112, MATCH(D9406, 'Appendix 1 - Team Data'!$B$12:$B$112,0),4)</f>
        <v>90</v>
      </c>
      <c r="J9406" s="25">
        <f t="shared" si="147"/>
        <v>0</v>
      </c>
    </row>
    <row r="9407" spans="2:10">
      <c r="B9407" s="3">
        <v>29384</v>
      </c>
      <c r="C9407" s="10" t="s">
        <v>21</v>
      </c>
      <c r="D9407" s="10" t="s">
        <v>211</v>
      </c>
      <c r="E9407" s="25">
        <v>0</v>
      </c>
      <c r="F9407" s="25">
        <v>0</v>
      </c>
      <c r="G9407" s="10" t="s">
        <v>300</v>
      </c>
      <c r="H9407" s="25">
        <f>INDEX('Appendix 1 - Team Data'!$B$12:$R$112, MATCH(C9407, 'Appendix 1 - Team Data'!$B$12:$B$112,0),4)</f>
        <v>90</v>
      </c>
      <c r="I9407" s="25">
        <f>INDEX('Appendix 1 - Team Data'!$B$12:$R$112, MATCH(D9407, 'Appendix 1 - Team Data'!$B$12:$B$112,0),4)</f>
        <v>90</v>
      </c>
      <c r="J9407" s="25">
        <f t="shared" si="147"/>
        <v>0</v>
      </c>
    </row>
    <row r="9408" spans="2:10">
      <c r="B9408" s="3">
        <v>29385</v>
      </c>
      <c r="C9408" s="10" t="s">
        <v>237</v>
      </c>
      <c r="D9408" s="10" t="s">
        <v>46</v>
      </c>
      <c r="E9408" s="25">
        <v>0</v>
      </c>
      <c r="F9408" s="25">
        <v>0</v>
      </c>
      <c r="G9408" s="10" t="s">
        <v>288</v>
      </c>
      <c r="H9408" s="25">
        <f>INDEX('Appendix 1 - Team Data'!$B$12:$R$112, MATCH(C9408, 'Appendix 1 - Team Data'!$B$12:$B$112,0),4)</f>
        <v>40</v>
      </c>
      <c r="I9408" s="25">
        <f>INDEX('Appendix 1 - Team Data'!$B$12:$R$112, MATCH(D9408, 'Appendix 1 - Team Data'!$B$12:$B$112,0),4)</f>
        <v>50</v>
      </c>
      <c r="J9408" s="25">
        <f t="shared" si="147"/>
        <v>0</v>
      </c>
    </row>
    <row r="9409" spans="2:10">
      <c r="B9409" s="3">
        <v>29387</v>
      </c>
      <c r="C9409" s="10" t="s">
        <v>26</v>
      </c>
      <c r="D9409" s="10" t="s">
        <v>229</v>
      </c>
      <c r="E9409" s="25">
        <v>1</v>
      </c>
      <c r="F9409" s="25">
        <v>1</v>
      </c>
      <c r="G9409" s="10" t="s">
        <v>288</v>
      </c>
      <c r="H9409" s="25">
        <f>INDEX('Appendix 1 - Team Data'!$B$12:$R$112, MATCH(C9409, 'Appendix 1 - Team Data'!$B$12:$B$112,0),4)</f>
        <v>60</v>
      </c>
      <c r="I9409" s="25">
        <f>INDEX('Appendix 1 - Team Data'!$B$12:$R$112, MATCH(D9409, 'Appendix 1 - Team Data'!$B$12:$B$112,0),4)</f>
        <v>50</v>
      </c>
      <c r="J9409" s="25">
        <f t="shared" si="147"/>
        <v>0</v>
      </c>
    </row>
    <row r="9410" spans="2:10">
      <c r="B9410" s="3">
        <v>29389</v>
      </c>
      <c r="C9410" s="10" t="s">
        <v>230</v>
      </c>
      <c r="D9410" s="10" t="s">
        <v>40</v>
      </c>
      <c r="E9410" s="25">
        <v>0</v>
      </c>
      <c r="F9410" s="25">
        <v>0</v>
      </c>
      <c r="G9410" s="10" t="s">
        <v>300</v>
      </c>
      <c r="H9410" s="25">
        <f>INDEX('Appendix 1 - Team Data'!$B$12:$R$112, MATCH(C9410, 'Appendix 1 - Team Data'!$B$12:$B$112,0),4)</f>
        <v>50</v>
      </c>
      <c r="I9410" s="25">
        <f>INDEX('Appendix 1 - Team Data'!$B$12:$R$112, MATCH(D9410, 'Appendix 1 - Team Data'!$B$12:$B$112,0),4)</f>
        <v>90</v>
      </c>
      <c r="J9410" s="25">
        <f t="shared" si="147"/>
        <v>0</v>
      </c>
    </row>
    <row r="9411" spans="2:10">
      <c r="B9411" s="3">
        <v>29390</v>
      </c>
      <c r="C9411" s="10" t="s">
        <v>211</v>
      </c>
      <c r="D9411" s="10" t="s">
        <v>45</v>
      </c>
      <c r="E9411" s="25">
        <v>0</v>
      </c>
      <c r="F9411" s="25">
        <v>0</v>
      </c>
      <c r="G9411" s="10" t="s">
        <v>300</v>
      </c>
      <c r="H9411" s="25">
        <f>INDEX('Appendix 1 - Team Data'!$B$12:$R$112, MATCH(C9411, 'Appendix 1 - Team Data'!$B$12:$B$112,0),4)</f>
        <v>90</v>
      </c>
      <c r="I9411" s="25">
        <f>INDEX('Appendix 1 - Team Data'!$B$12:$R$112, MATCH(D9411, 'Appendix 1 - Team Data'!$B$12:$B$112,0),4)</f>
        <v>90</v>
      </c>
      <c r="J9411" s="25">
        <f t="shared" si="147"/>
        <v>0</v>
      </c>
    </row>
    <row r="9412" spans="2:10">
      <c r="B9412" s="3">
        <v>29390</v>
      </c>
      <c r="C9412" s="10" t="s">
        <v>42</v>
      </c>
      <c r="D9412" s="10" t="s">
        <v>252</v>
      </c>
      <c r="E9412" s="25">
        <v>1</v>
      </c>
      <c r="F9412" s="25">
        <v>1</v>
      </c>
      <c r="G9412" s="10" t="s">
        <v>289</v>
      </c>
      <c r="H9412" s="25">
        <f>INDEX('Appendix 1 - Team Data'!$B$12:$R$112, MATCH(C9412, 'Appendix 1 - Team Data'!$B$12:$B$112,0),4)</f>
        <v>80</v>
      </c>
      <c r="I9412" s="25">
        <f>INDEX('Appendix 1 - Team Data'!$B$12:$R$112, MATCH(D9412, 'Appendix 1 - Team Data'!$B$12:$B$112,0),4)</f>
        <v>20</v>
      </c>
      <c r="J9412" s="25">
        <f t="shared" si="147"/>
        <v>0</v>
      </c>
    </row>
    <row r="9413" spans="2:10">
      <c r="B9413" s="3">
        <v>29397</v>
      </c>
      <c r="C9413" s="10" t="s">
        <v>31</v>
      </c>
      <c r="D9413" s="10" t="s">
        <v>244</v>
      </c>
      <c r="E9413" s="25">
        <v>1</v>
      </c>
      <c r="F9413" s="25">
        <v>1</v>
      </c>
      <c r="G9413" s="10" t="s">
        <v>288</v>
      </c>
      <c r="H9413" s="25">
        <f>INDEX('Appendix 1 - Team Data'!$B$12:$R$112, MATCH(C9413, 'Appendix 1 - Team Data'!$B$12:$B$112,0),4)</f>
        <v>70</v>
      </c>
      <c r="I9413" s="25">
        <f>INDEX('Appendix 1 - Team Data'!$B$12:$R$112, MATCH(D9413, 'Appendix 1 - Team Data'!$B$12:$B$112,0),4)</f>
        <v>30</v>
      </c>
      <c r="J9413" s="25">
        <f t="shared" si="147"/>
        <v>0</v>
      </c>
    </row>
    <row r="9414" spans="2:10">
      <c r="B9414" s="3">
        <v>29401</v>
      </c>
      <c r="C9414" s="10" t="s">
        <v>35</v>
      </c>
      <c r="D9414" s="10" t="s">
        <v>50</v>
      </c>
      <c r="E9414" s="25">
        <v>1</v>
      </c>
      <c r="F9414" s="25">
        <v>1</v>
      </c>
      <c r="G9414" s="10" t="s">
        <v>288</v>
      </c>
      <c r="H9414" s="25">
        <f>INDEX('Appendix 1 - Team Data'!$B$12:$R$112, MATCH(C9414, 'Appendix 1 - Team Data'!$B$12:$B$112,0),4)</f>
        <v>90</v>
      </c>
      <c r="I9414" s="25">
        <f>INDEX('Appendix 1 - Team Data'!$B$12:$R$112, MATCH(D9414, 'Appendix 1 - Team Data'!$B$12:$B$112,0),4)</f>
        <v>80</v>
      </c>
      <c r="J9414" s="25">
        <f t="shared" si="147"/>
        <v>0</v>
      </c>
    </row>
    <row r="9415" spans="2:10">
      <c r="B9415" s="3">
        <v>29408</v>
      </c>
      <c r="C9415" s="10" t="s">
        <v>22</v>
      </c>
      <c r="D9415" s="10" t="s">
        <v>51</v>
      </c>
      <c r="E9415" s="25">
        <v>0</v>
      </c>
      <c r="F9415" s="25">
        <v>0</v>
      </c>
      <c r="G9415" s="10" t="s">
        <v>289</v>
      </c>
      <c r="H9415" s="25">
        <f>INDEX('Appendix 1 - Team Data'!$B$12:$R$112, MATCH(C9415, 'Appendix 1 - Team Data'!$B$12:$B$112,0),4)</f>
        <v>50</v>
      </c>
      <c r="I9415" s="25">
        <f>INDEX('Appendix 1 - Team Data'!$B$12:$R$112, MATCH(D9415, 'Appendix 1 - Team Data'!$B$12:$B$112,0),4)</f>
        <v>70</v>
      </c>
      <c r="J9415" s="25">
        <f t="shared" si="147"/>
        <v>0</v>
      </c>
    </row>
    <row r="9416" spans="2:10">
      <c r="B9416" s="3">
        <v>29418</v>
      </c>
      <c r="C9416" s="10" t="s">
        <v>259</v>
      </c>
      <c r="D9416" s="10" t="s">
        <v>237</v>
      </c>
      <c r="E9416" s="25">
        <v>1</v>
      </c>
      <c r="F9416" s="25">
        <v>1</v>
      </c>
      <c r="G9416" s="10" t="s">
        <v>288</v>
      </c>
      <c r="H9416" s="25">
        <f>INDEX('Appendix 1 - Team Data'!$B$12:$R$112, MATCH(C9416, 'Appendix 1 - Team Data'!$B$12:$B$112,0),4)</f>
        <v>10</v>
      </c>
      <c r="I9416" s="25">
        <f>INDEX('Appendix 1 - Team Data'!$B$12:$R$112, MATCH(D9416, 'Appendix 1 - Team Data'!$B$12:$B$112,0),4)</f>
        <v>40</v>
      </c>
      <c r="J9416" s="25">
        <f t="shared" si="147"/>
        <v>0</v>
      </c>
    </row>
    <row r="9417" spans="2:10">
      <c r="B9417" s="3">
        <v>29419</v>
      </c>
      <c r="C9417" s="10" t="s">
        <v>42</v>
      </c>
      <c r="D9417" s="10" t="s">
        <v>31</v>
      </c>
      <c r="E9417" s="25">
        <v>1</v>
      </c>
      <c r="F9417" s="25">
        <v>1</v>
      </c>
      <c r="G9417" s="10" t="s">
        <v>288</v>
      </c>
      <c r="H9417" s="25">
        <f>INDEX('Appendix 1 - Team Data'!$B$12:$R$112, MATCH(C9417, 'Appendix 1 - Team Data'!$B$12:$B$112,0),4)</f>
        <v>80</v>
      </c>
      <c r="I9417" s="25">
        <f>INDEX('Appendix 1 - Team Data'!$B$12:$R$112, MATCH(D9417, 'Appendix 1 - Team Data'!$B$12:$B$112,0),4)</f>
        <v>70</v>
      </c>
      <c r="J9417" s="25">
        <f t="shared" si="147"/>
        <v>0</v>
      </c>
    </row>
    <row r="9418" spans="2:10">
      <c r="B9418" s="3">
        <v>29420</v>
      </c>
      <c r="C9418" s="10" t="s">
        <v>18</v>
      </c>
      <c r="D9418" s="10" t="s">
        <v>27</v>
      </c>
      <c r="E9418" s="25">
        <v>0</v>
      </c>
      <c r="F9418" s="25">
        <v>0</v>
      </c>
      <c r="G9418" s="10" t="s">
        <v>288</v>
      </c>
      <c r="H9418" s="25">
        <f>INDEX('Appendix 1 - Team Data'!$B$12:$R$112, MATCH(C9418, 'Appendix 1 - Team Data'!$B$12:$B$112,0),4)</f>
        <v>80</v>
      </c>
      <c r="I9418" s="25">
        <f>INDEX('Appendix 1 - Team Data'!$B$12:$R$112, MATCH(D9418, 'Appendix 1 - Team Data'!$B$12:$B$112,0),4)</f>
        <v>80</v>
      </c>
      <c r="J9418" s="25">
        <f t="shared" si="147"/>
        <v>0</v>
      </c>
    </row>
    <row r="9419" spans="2:10">
      <c r="B9419" s="3">
        <v>29443</v>
      </c>
      <c r="C9419" s="10" t="s">
        <v>46</v>
      </c>
      <c r="D9419" s="10" t="s">
        <v>37</v>
      </c>
      <c r="E9419" s="25">
        <v>1</v>
      </c>
      <c r="F9419" s="25">
        <v>1</v>
      </c>
      <c r="G9419" s="10" t="s">
        <v>289</v>
      </c>
      <c r="H9419" s="25">
        <f>INDEX('Appendix 1 - Team Data'!$B$12:$R$112, MATCH(C9419, 'Appendix 1 - Team Data'!$B$12:$B$112,0),4)</f>
        <v>50</v>
      </c>
      <c r="I9419" s="25">
        <f>INDEX('Appendix 1 - Team Data'!$B$12:$R$112, MATCH(D9419, 'Appendix 1 - Team Data'!$B$12:$B$112,0),4)</f>
        <v>60</v>
      </c>
      <c r="J9419" s="25">
        <f t="shared" si="147"/>
        <v>0</v>
      </c>
    </row>
    <row r="9420" spans="2:10">
      <c r="B9420" s="3">
        <v>29450</v>
      </c>
      <c r="C9420" s="10" t="s">
        <v>259</v>
      </c>
      <c r="D9420" s="10" t="s">
        <v>271</v>
      </c>
      <c r="E9420" s="25">
        <v>1</v>
      </c>
      <c r="F9420" s="25">
        <v>1</v>
      </c>
      <c r="G9420" s="10" t="s">
        <v>288</v>
      </c>
      <c r="H9420" s="25">
        <f>INDEX('Appendix 1 - Team Data'!$B$12:$R$112, MATCH(C9420, 'Appendix 1 - Team Data'!$B$12:$B$112,0),4)</f>
        <v>10</v>
      </c>
      <c r="I9420" s="25">
        <f>INDEX('Appendix 1 - Team Data'!$B$12:$R$112, MATCH(D9420, 'Appendix 1 - Team Data'!$B$12:$B$112,0),4)</f>
        <v>0</v>
      </c>
      <c r="J9420" s="25">
        <f t="shared" si="147"/>
        <v>0</v>
      </c>
    </row>
    <row r="9421" spans="2:10">
      <c r="B9421" s="3">
        <v>29454</v>
      </c>
      <c r="C9421" s="10" t="s">
        <v>18</v>
      </c>
      <c r="D9421" s="10" t="s">
        <v>213</v>
      </c>
      <c r="E9421" s="25">
        <v>0</v>
      </c>
      <c r="F9421" s="25">
        <v>0</v>
      </c>
      <c r="G9421" s="10" t="s">
        <v>288</v>
      </c>
      <c r="H9421" s="25">
        <f>INDEX('Appendix 1 - Team Data'!$B$12:$R$112, MATCH(C9421, 'Appendix 1 - Team Data'!$B$12:$B$112,0),4)</f>
        <v>80</v>
      </c>
      <c r="I9421" s="25">
        <f>INDEX('Appendix 1 - Team Data'!$B$12:$R$112, MATCH(D9421, 'Appendix 1 - Team Data'!$B$12:$B$112,0),4)</f>
        <v>80</v>
      </c>
      <c r="J9421" s="25">
        <f t="shared" si="147"/>
        <v>0</v>
      </c>
    </row>
    <row r="9422" spans="2:10">
      <c r="B9422" s="3">
        <v>29457</v>
      </c>
      <c r="C9422" s="10" t="s">
        <v>26</v>
      </c>
      <c r="D9422" s="10" t="s">
        <v>41</v>
      </c>
      <c r="E9422" s="25">
        <v>2</v>
      </c>
      <c r="F9422" s="25">
        <v>2</v>
      </c>
      <c r="G9422" s="10" t="s">
        <v>288</v>
      </c>
      <c r="H9422" s="25">
        <f>INDEX('Appendix 1 - Team Data'!$B$12:$R$112, MATCH(C9422, 'Appendix 1 - Team Data'!$B$12:$B$112,0),4)</f>
        <v>60</v>
      </c>
      <c r="I9422" s="25">
        <f>INDEX('Appendix 1 - Team Data'!$B$12:$R$112, MATCH(D9422, 'Appendix 1 - Team Data'!$B$12:$B$112,0),4)</f>
        <v>80</v>
      </c>
      <c r="J9422" s="25">
        <f t="shared" si="147"/>
        <v>0</v>
      </c>
    </row>
    <row r="9423" spans="2:10">
      <c r="B9423" s="3">
        <v>29459</v>
      </c>
      <c r="C9423" s="10" t="s">
        <v>26</v>
      </c>
      <c r="D9423" s="10" t="s">
        <v>41</v>
      </c>
      <c r="E9423" s="25">
        <v>1</v>
      </c>
      <c r="F9423" s="25">
        <v>1</v>
      </c>
      <c r="G9423" s="10" t="s">
        <v>288</v>
      </c>
      <c r="H9423" s="25">
        <f>INDEX('Appendix 1 - Team Data'!$B$12:$R$112, MATCH(C9423, 'Appendix 1 - Team Data'!$B$12:$B$112,0),4)</f>
        <v>60</v>
      </c>
      <c r="I9423" s="25">
        <f>INDEX('Appendix 1 - Team Data'!$B$12:$R$112, MATCH(D9423, 'Appendix 1 - Team Data'!$B$12:$B$112,0),4)</f>
        <v>80</v>
      </c>
      <c r="J9423" s="25">
        <f t="shared" si="147"/>
        <v>0</v>
      </c>
    </row>
    <row r="9424" spans="2:10">
      <c r="B9424" s="3">
        <v>29459</v>
      </c>
      <c r="C9424" s="10" t="s">
        <v>227</v>
      </c>
      <c r="D9424" s="10" t="s">
        <v>215</v>
      </c>
      <c r="E9424" s="25">
        <v>1</v>
      </c>
      <c r="F9424" s="25">
        <v>1</v>
      </c>
      <c r="G9424" s="10" t="s">
        <v>332</v>
      </c>
      <c r="H9424" s="25">
        <f>INDEX('Appendix 1 - Team Data'!$B$12:$R$112, MATCH(C9424, 'Appendix 1 - Team Data'!$B$12:$B$112,0),4)</f>
        <v>50</v>
      </c>
      <c r="I9424" s="25">
        <f>INDEX('Appendix 1 - Team Data'!$B$12:$R$112, MATCH(D9424, 'Appendix 1 - Team Data'!$B$12:$B$112,0),4)</f>
        <v>70</v>
      </c>
      <c r="J9424" s="25">
        <f t="shared" si="147"/>
        <v>0</v>
      </c>
    </row>
    <row r="9425" spans="2:10">
      <c r="B9425" s="3">
        <v>29460</v>
      </c>
      <c r="C9425" s="10" t="s">
        <v>36</v>
      </c>
      <c r="D9425" s="10" t="s">
        <v>28</v>
      </c>
      <c r="E9425" s="25">
        <v>1</v>
      </c>
      <c r="F9425" s="25">
        <v>1</v>
      </c>
      <c r="G9425" s="10" t="s">
        <v>288</v>
      </c>
      <c r="H9425" s="25">
        <f>INDEX('Appendix 1 - Team Data'!$B$12:$R$112, MATCH(C9425, 'Appendix 1 - Team Data'!$B$12:$B$112,0),4)</f>
        <v>80</v>
      </c>
      <c r="I9425" s="25">
        <f>INDEX('Appendix 1 - Team Data'!$B$12:$R$112, MATCH(D9425, 'Appendix 1 - Team Data'!$B$12:$B$112,0),4)</f>
        <v>80</v>
      </c>
      <c r="J9425" s="25">
        <f t="shared" si="147"/>
        <v>0</v>
      </c>
    </row>
    <row r="9426" spans="2:10">
      <c r="B9426" s="3">
        <v>29463</v>
      </c>
      <c r="C9426" s="10" t="s">
        <v>267</v>
      </c>
      <c r="D9426" s="10" t="s">
        <v>260</v>
      </c>
      <c r="E9426" s="25">
        <v>1</v>
      </c>
      <c r="F9426" s="25">
        <v>1</v>
      </c>
      <c r="G9426" s="10" t="s">
        <v>288</v>
      </c>
      <c r="H9426" s="25">
        <f>INDEX('Appendix 1 - Team Data'!$B$12:$R$112, MATCH(C9426, 'Appendix 1 - Team Data'!$B$12:$B$112,0),4)</f>
        <v>10</v>
      </c>
      <c r="I9426" s="25">
        <f>INDEX('Appendix 1 - Team Data'!$B$12:$R$112, MATCH(D9426, 'Appendix 1 - Team Data'!$B$12:$B$112,0),4)</f>
        <v>10</v>
      </c>
      <c r="J9426" s="25">
        <f t="shared" si="147"/>
        <v>0</v>
      </c>
    </row>
    <row r="9427" spans="2:10">
      <c r="B9427" s="3">
        <v>29479</v>
      </c>
      <c r="C9427" s="10" t="s">
        <v>249</v>
      </c>
      <c r="D9427" s="10" t="s">
        <v>275</v>
      </c>
      <c r="E9427" s="25">
        <v>1</v>
      </c>
      <c r="F9427" s="25">
        <v>1</v>
      </c>
      <c r="G9427" s="10" t="s">
        <v>298</v>
      </c>
      <c r="H9427" s="25">
        <f>INDEX('Appendix 1 - Team Data'!$B$12:$R$112, MATCH(C9427, 'Appendix 1 - Team Data'!$B$12:$B$112,0),4)</f>
        <v>20</v>
      </c>
      <c r="I9427" s="25">
        <f>INDEX('Appendix 1 - Team Data'!$B$12:$R$112, MATCH(D9427, 'Appendix 1 - Team Data'!$B$12:$B$112,0),4)</f>
        <v>0</v>
      </c>
      <c r="J9427" s="25">
        <f t="shared" si="147"/>
        <v>0</v>
      </c>
    </row>
    <row r="9428" spans="2:10">
      <c r="B9428" s="3">
        <v>29481</v>
      </c>
      <c r="C9428" s="10" t="s">
        <v>23</v>
      </c>
      <c r="D9428" s="10" t="s">
        <v>241</v>
      </c>
      <c r="E9428" s="25">
        <v>0</v>
      </c>
      <c r="F9428" s="25">
        <v>0</v>
      </c>
      <c r="G9428" s="10" t="s">
        <v>298</v>
      </c>
      <c r="H9428" s="25">
        <f>INDEX('Appendix 1 - Team Data'!$B$12:$R$112, MATCH(C9428, 'Appendix 1 - Team Data'!$B$12:$B$112,0),4)</f>
        <v>70</v>
      </c>
      <c r="I9428" s="25">
        <f>INDEX('Appendix 1 - Team Data'!$B$12:$R$112, MATCH(D9428, 'Appendix 1 - Team Data'!$B$12:$B$112,0),4)</f>
        <v>30</v>
      </c>
      <c r="J9428" s="25">
        <f t="shared" si="147"/>
        <v>0</v>
      </c>
    </row>
    <row r="9429" spans="2:10">
      <c r="B9429" s="3">
        <v>29482</v>
      </c>
      <c r="C9429" s="10" t="s">
        <v>30</v>
      </c>
      <c r="D9429" s="10" t="s">
        <v>213</v>
      </c>
      <c r="E9429" s="25">
        <v>2</v>
      </c>
      <c r="F9429" s="25">
        <v>2</v>
      </c>
      <c r="G9429" s="10" t="s">
        <v>288</v>
      </c>
      <c r="H9429" s="25">
        <f>INDEX('Appendix 1 - Team Data'!$B$12:$R$112, MATCH(C9429, 'Appendix 1 - Team Data'!$B$12:$B$112,0),4)</f>
        <v>90</v>
      </c>
      <c r="I9429" s="25">
        <f>INDEX('Appendix 1 - Team Data'!$B$12:$R$112, MATCH(D9429, 'Appendix 1 - Team Data'!$B$12:$B$112,0),4)</f>
        <v>80</v>
      </c>
      <c r="J9429" s="25">
        <f t="shared" ref="J9429:J9492" si="148">ABS(F9429-E9429)</f>
        <v>0</v>
      </c>
    </row>
    <row r="9430" spans="2:10">
      <c r="B9430" s="3">
        <v>29483</v>
      </c>
      <c r="C9430" s="10" t="s">
        <v>265</v>
      </c>
      <c r="D9430" s="10" t="s">
        <v>241</v>
      </c>
      <c r="E9430" s="25">
        <v>1</v>
      </c>
      <c r="F9430" s="25">
        <v>1</v>
      </c>
      <c r="G9430" s="10" t="s">
        <v>288</v>
      </c>
      <c r="H9430" s="25">
        <f>INDEX('Appendix 1 - Team Data'!$B$12:$R$112, MATCH(C9430, 'Appendix 1 - Team Data'!$B$12:$B$112,0),4)</f>
        <v>10</v>
      </c>
      <c r="I9430" s="25">
        <f>INDEX('Appendix 1 - Team Data'!$B$12:$R$112, MATCH(D9430, 'Appendix 1 - Team Data'!$B$12:$B$112,0),4)</f>
        <v>30</v>
      </c>
      <c r="J9430" s="25">
        <f t="shared" si="148"/>
        <v>0</v>
      </c>
    </row>
    <row r="9431" spans="2:10">
      <c r="B9431" s="3">
        <v>29484</v>
      </c>
      <c r="C9431" s="10" t="s">
        <v>248</v>
      </c>
      <c r="D9431" s="10" t="s">
        <v>23</v>
      </c>
      <c r="E9431" s="25">
        <v>2</v>
      </c>
      <c r="F9431" s="25">
        <v>2</v>
      </c>
      <c r="G9431" s="10" t="s">
        <v>298</v>
      </c>
      <c r="H9431" s="25">
        <f>INDEX('Appendix 1 - Team Data'!$B$12:$R$112, MATCH(C9431, 'Appendix 1 - Team Data'!$B$12:$B$112,0),4)</f>
        <v>30</v>
      </c>
      <c r="I9431" s="25">
        <f>INDEX('Appendix 1 - Team Data'!$B$12:$R$112, MATCH(D9431, 'Appendix 1 - Team Data'!$B$12:$B$112,0),4)</f>
        <v>70</v>
      </c>
      <c r="J9431" s="25">
        <f t="shared" si="148"/>
        <v>0</v>
      </c>
    </row>
    <row r="9432" spans="2:10">
      <c r="B9432" s="3">
        <v>29488</v>
      </c>
      <c r="C9432" s="10" t="s">
        <v>236</v>
      </c>
      <c r="D9432" s="10" t="s">
        <v>21</v>
      </c>
      <c r="E9432" s="25">
        <v>2</v>
      </c>
      <c r="F9432" s="25">
        <v>2</v>
      </c>
      <c r="G9432" s="10" t="s">
        <v>288</v>
      </c>
      <c r="H9432" s="25">
        <f>INDEX('Appendix 1 - Team Data'!$B$12:$R$112, MATCH(C9432, 'Appendix 1 - Team Data'!$B$12:$B$112,0),4)</f>
        <v>40</v>
      </c>
      <c r="I9432" s="25">
        <f>INDEX('Appendix 1 - Team Data'!$B$12:$R$112, MATCH(D9432, 'Appendix 1 - Team Data'!$B$12:$B$112,0),4)</f>
        <v>90</v>
      </c>
      <c r="J9432" s="25">
        <f t="shared" si="148"/>
        <v>0</v>
      </c>
    </row>
    <row r="9433" spans="2:10">
      <c r="B9433" s="3">
        <v>29488</v>
      </c>
      <c r="C9433" s="10" t="s">
        <v>246</v>
      </c>
      <c r="D9433" s="10" t="s">
        <v>228</v>
      </c>
      <c r="E9433" s="25">
        <v>1</v>
      </c>
      <c r="F9433" s="25">
        <v>1</v>
      </c>
      <c r="G9433" s="10" t="s">
        <v>289</v>
      </c>
      <c r="H9433" s="25">
        <f>INDEX('Appendix 1 - Team Data'!$B$12:$R$112, MATCH(C9433, 'Appendix 1 - Team Data'!$B$12:$B$112,0),4)</f>
        <v>30</v>
      </c>
      <c r="I9433" s="25">
        <f>INDEX('Appendix 1 - Team Data'!$B$12:$R$112, MATCH(D9433, 'Appendix 1 - Team Data'!$B$12:$B$112,0),4)</f>
        <v>50</v>
      </c>
      <c r="J9433" s="25">
        <f t="shared" si="148"/>
        <v>0</v>
      </c>
    </row>
    <row r="9434" spans="2:10">
      <c r="B9434" s="3">
        <v>29505</v>
      </c>
      <c r="C9434" s="10" t="s">
        <v>212</v>
      </c>
      <c r="D9434" s="10" t="s">
        <v>40</v>
      </c>
      <c r="E9434" s="25">
        <v>1</v>
      </c>
      <c r="F9434" s="25">
        <v>1</v>
      </c>
      <c r="G9434" s="10" t="s">
        <v>288</v>
      </c>
      <c r="H9434" s="25">
        <f>INDEX('Appendix 1 - Team Data'!$B$12:$R$112, MATCH(C9434, 'Appendix 1 - Team Data'!$B$12:$B$112,0),4)</f>
        <v>80</v>
      </c>
      <c r="I9434" s="25">
        <f>INDEX('Appendix 1 - Team Data'!$B$12:$R$112, MATCH(D9434, 'Appendix 1 - Team Data'!$B$12:$B$112,0),4)</f>
        <v>90</v>
      </c>
      <c r="J9434" s="25">
        <f t="shared" si="148"/>
        <v>0</v>
      </c>
    </row>
    <row r="9435" spans="2:10">
      <c r="B9435" s="3">
        <v>29506</v>
      </c>
      <c r="C9435" s="10" t="s">
        <v>259</v>
      </c>
      <c r="D9435" s="10" t="s">
        <v>37</v>
      </c>
      <c r="E9435" s="25">
        <v>0</v>
      </c>
      <c r="F9435" s="25">
        <v>0</v>
      </c>
      <c r="G9435" s="10" t="s">
        <v>289</v>
      </c>
      <c r="H9435" s="25">
        <f>INDEX('Appendix 1 - Team Data'!$B$12:$R$112, MATCH(C9435, 'Appendix 1 - Team Data'!$B$12:$B$112,0),4)</f>
        <v>10</v>
      </c>
      <c r="I9435" s="25">
        <f>INDEX('Appendix 1 - Team Data'!$B$12:$R$112, MATCH(D9435, 'Appendix 1 - Team Data'!$B$12:$B$112,0),4)</f>
        <v>60</v>
      </c>
      <c r="J9435" s="25">
        <f t="shared" si="148"/>
        <v>0</v>
      </c>
    </row>
    <row r="9436" spans="2:10">
      <c r="B9436" s="3">
        <v>29509</v>
      </c>
      <c r="C9436" s="10" t="s">
        <v>221</v>
      </c>
      <c r="D9436" s="10" t="s">
        <v>45</v>
      </c>
      <c r="E9436" s="25">
        <v>1</v>
      </c>
      <c r="F9436" s="25">
        <v>1</v>
      </c>
      <c r="G9436" s="10" t="s">
        <v>289</v>
      </c>
      <c r="H9436" s="25">
        <f>INDEX('Appendix 1 - Team Data'!$B$12:$R$112, MATCH(C9436, 'Appendix 1 - Team Data'!$B$12:$B$112,0),4)</f>
        <v>60</v>
      </c>
      <c r="I9436" s="25">
        <f>INDEX('Appendix 1 - Team Data'!$B$12:$R$112, MATCH(D9436, 'Appendix 1 - Team Data'!$B$12:$B$112,0),4)</f>
        <v>90</v>
      </c>
      <c r="J9436" s="25">
        <f t="shared" si="148"/>
        <v>0</v>
      </c>
    </row>
    <row r="9437" spans="2:10">
      <c r="B9437" s="3">
        <v>29509</v>
      </c>
      <c r="C9437" s="10" t="s">
        <v>222</v>
      </c>
      <c r="D9437" s="10" t="s">
        <v>20</v>
      </c>
      <c r="E9437" s="25">
        <v>0</v>
      </c>
      <c r="F9437" s="25">
        <v>0</v>
      </c>
      <c r="G9437" s="10" t="s">
        <v>289</v>
      </c>
      <c r="H9437" s="25">
        <f>INDEX('Appendix 1 - Team Data'!$B$12:$R$112, MATCH(C9437, 'Appendix 1 - Team Data'!$B$12:$B$112,0),4)</f>
        <v>60</v>
      </c>
      <c r="I9437" s="25">
        <f>INDEX('Appendix 1 - Team Data'!$B$12:$R$112, MATCH(D9437, 'Appendix 1 - Team Data'!$B$12:$B$112,0),4)</f>
        <v>90</v>
      </c>
      <c r="J9437" s="25">
        <f t="shared" si="148"/>
        <v>0</v>
      </c>
    </row>
    <row r="9438" spans="2:10">
      <c r="B9438" s="3">
        <v>29512</v>
      </c>
      <c r="C9438" s="10" t="s">
        <v>255</v>
      </c>
      <c r="D9438" s="10" t="s">
        <v>41</v>
      </c>
      <c r="E9438" s="25">
        <v>1</v>
      </c>
      <c r="F9438" s="25">
        <v>1</v>
      </c>
      <c r="G9438" s="10" t="s">
        <v>289</v>
      </c>
      <c r="H9438" s="25">
        <f>INDEX('Appendix 1 - Team Data'!$B$12:$R$112, MATCH(C9438, 'Appendix 1 - Team Data'!$B$12:$B$112,0),4)</f>
        <v>20</v>
      </c>
      <c r="I9438" s="25">
        <f>INDEX('Appendix 1 - Team Data'!$B$12:$R$112, MATCH(D9438, 'Appendix 1 - Team Data'!$B$12:$B$112,0),4)</f>
        <v>80</v>
      </c>
      <c r="J9438" s="25">
        <f t="shared" si="148"/>
        <v>0</v>
      </c>
    </row>
    <row r="9439" spans="2:10">
      <c r="B9439" s="3">
        <v>29520</v>
      </c>
      <c r="C9439" s="10" t="s">
        <v>237</v>
      </c>
      <c r="D9439" s="10" t="s">
        <v>259</v>
      </c>
      <c r="E9439" s="25">
        <v>0</v>
      </c>
      <c r="F9439" s="25">
        <v>0</v>
      </c>
      <c r="G9439" s="10" t="s">
        <v>289</v>
      </c>
      <c r="H9439" s="25">
        <f>INDEX('Appendix 1 - Team Data'!$B$12:$R$112, MATCH(C9439, 'Appendix 1 - Team Data'!$B$12:$B$112,0),4)</f>
        <v>40</v>
      </c>
      <c r="I9439" s="25">
        <f>INDEX('Appendix 1 - Team Data'!$B$12:$R$112, MATCH(D9439, 'Appendix 1 - Team Data'!$B$12:$B$112,0),4)</f>
        <v>10</v>
      </c>
      <c r="J9439" s="25">
        <f t="shared" si="148"/>
        <v>0</v>
      </c>
    </row>
    <row r="9440" spans="2:10">
      <c r="B9440" s="3">
        <v>29534</v>
      </c>
      <c r="C9440" s="10" t="s">
        <v>259</v>
      </c>
      <c r="D9440" s="10" t="s">
        <v>271</v>
      </c>
      <c r="E9440" s="25">
        <v>0</v>
      </c>
      <c r="F9440" s="25">
        <v>0</v>
      </c>
      <c r="G9440" s="10" t="s">
        <v>289</v>
      </c>
      <c r="H9440" s="25">
        <f>INDEX('Appendix 1 - Team Data'!$B$12:$R$112, MATCH(C9440, 'Appendix 1 - Team Data'!$B$12:$B$112,0),4)</f>
        <v>10</v>
      </c>
      <c r="I9440" s="25">
        <f>INDEX('Appendix 1 - Team Data'!$B$12:$R$112, MATCH(D9440, 'Appendix 1 - Team Data'!$B$12:$B$112,0),4)</f>
        <v>0</v>
      </c>
      <c r="J9440" s="25">
        <f t="shared" si="148"/>
        <v>0</v>
      </c>
    </row>
    <row r="9441" spans="2:10">
      <c r="B9441" s="3">
        <v>29536</v>
      </c>
      <c r="C9441" s="10" t="s">
        <v>230</v>
      </c>
      <c r="D9441" s="10" t="s">
        <v>26</v>
      </c>
      <c r="E9441" s="25">
        <v>3</v>
      </c>
      <c r="F9441" s="25">
        <v>3</v>
      </c>
      <c r="G9441" s="10" t="s">
        <v>288</v>
      </c>
      <c r="H9441" s="25">
        <f>INDEX('Appendix 1 - Team Data'!$B$12:$R$112, MATCH(C9441, 'Appendix 1 - Team Data'!$B$12:$B$112,0),4)</f>
        <v>50</v>
      </c>
      <c r="I9441" s="25">
        <f>INDEX('Appendix 1 - Team Data'!$B$12:$R$112, MATCH(D9441, 'Appendix 1 - Team Data'!$B$12:$B$112,0),4)</f>
        <v>60</v>
      </c>
      <c r="J9441" s="25">
        <f t="shared" si="148"/>
        <v>0</v>
      </c>
    </row>
    <row r="9442" spans="2:10">
      <c r="B9442" s="3">
        <v>29537</v>
      </c>
      <c r="C9442" s="10" t="s">
        <v>252</v>
      </c>
      <c r="D9442" s="10" t="s">
        <v>42</v>
      </c>
      <c r="E9442" s="25">
        <v>0</v>
      </c>
      <c r="F9442" s="25">
        <v>0</v>
      </c>
      <c r="G9442" s="10" t="s">
        <v>289</v>
      </c>
      <c r="H9442" s="25">
        <f>INDEX('Appendix 1 - Team Data'!$B$12:$R$112, MATCH(C9442, 'Appendix 1 - Team Data'!$B$12:$B$112,0),4)</f>
        <v>20</v>
      </c>
      <c r="I9442" s="25">
        <f>INDEX('Appendix 1 - Team Data'!$B$12:$R$112, MATCH(D9442, 'Appendix 1 - Team Data'!$B$12:$B$112,0),4)</f>
        <v>80</v>
      </c>
      <c r="J9442" s="25">
        <f t="shared" si="148"/>
        <v>0</v>
      </c>
    </row>
    <row r="9443" spans="2:10">
      <c r="B9443" s="3">
        <v>29537</v>
      </c>
      <c r="C9443" s="10" t="s">
        <v>27</v>
      </c>
      <c r="D9443" s="10" t="s">
        <v>18</v>
      </c>
      <c r="E9443" s="25">
        <v>1</v>
      </c>
      <c r="F9443" s="25">
        <v>1</v>
      </c>
      <c r="G9443" s="10" t="s">
        <v>288</v>
      </c>
      <c r="H9443" s="25">
        <f>INDEX('Appendix 1 - Team Data'!$B$12:$R$112, MATCH(C9443, 'Appendix 1 - Team Data'!$B$12:$B$112,0),4)</f>
        <v>80</v>
      </c>
      <c r="I9443" s="25">
        <f>INDEX('Appendix 1 - Team Data'!$B$12:$R$112, MATCH(D9443, 'Appendix 1 - Team Data'!$B$12:$B$112,0),4)</f>
        <v>80</v>
      </c>
      <c r="J9443" s="25">
        <f t="shared" si="148"/>
        <v>0</v>
      </c>
    </row>
    <row r="9444" spans="2:10">
      <c r="B9444" s="3">
        <v>29541</v>
      </c>
      <c r="C9444" s="10" t="s">
        <v>237</v>
      </c>
      <c r="D9444" s="10" t="s">
        <v>37</v>
      </c>
      <c r="E9444" s="25">
        <v>1</v>
      </c>
      <c r="F9444" s="25">
        <v>1</v>
      </c>
      <c r="G9444" s="10" t="s">
        <v>289</v>
      </c>
      <c r="H9444" s="25">
        <f>INDEX('Appendix 1 - Team Data'!$B$12:$R$112, MATCH(C9444, 'Appendix 1 - Team Data'!$B$12:$B$112,0),4)</f>
        <v>40</v>
      </c>
      <c r="I9444" s="25">
        <f>INDEX('Appendix 1 - Team Data'!$B$12:$R$112, MATCH(D9444, 'Appendix 1 - Team Data'!$B$12:$B$112,0),4)</f>
        <v>60</v>
      </c>
      <c r="J9444" s="25">
        <f t="shared" si="148"/>
        <v>0</v>
      </c>
    </row>
    <row r="9445" spans="2:10">
      <c r="B9445" s="3">
        <v>29541</v>
      </c>
      <c r="C9445" s="10" t="s">
        <v>41</v>
      </c>
      <c r="D9445" s="10" t="s">
        <v>255</v>
      </c>
      <c r="E9445" s="25">
        <v>1</v>
      </c>
      <c r="F9445" s="25">
        <v>1</v>
      </c>
      <c r="G9445" s="10" t="s">
        <v>289</v>
      </c>
      <c r="H9445" s="25">
        <f>INDEX('Appendix 1 - Team Data'!$B$12:$R$112, MATCH(C9445, 'Appendix 1 - Team Data'!$B$12:$B$112,0),4)</f>
        <v>80</v>
      </c>
      <c r="I9445" s="25">
        <f>INDEX('Appendix 1 - Team Data'!$B$12:$R$112, MATCH(D9445, 'Appendix 1 - Team Data'!$B$12:$B$112,0),4)</f>
        <v>20</v>
      </c>
      <c r="J9445" s="25">
        <f t="shared" si="148"/>
        <v>0</v>
      </c>
    </row>
    <row r="9446" spans="2:10">
      <c r="B9446" s="3">
        <v>29559</v>
      </c>
      <c r="C9446" s="10" t="s">
        <v>30</v>
      </c>
      <c r="D9446" s="10" t="s">
        <v>15</v>
      </c>
      <c r="E9446" s="25">
        <v>1</v>
      </c>
      <c r="F9446" s="25">
        <v>1</v>
      </c>
      <c r="G9446" s="10" t="s">
        <v>288</v>
      </c>
      <c r="H9446" s="25">
        <f>INDEX('Appendix 1 - Team Data'!$B$12:$R$112, MATCH(C9446, 'Appendix 1 - Team Data'!$B$12:$B$112,0),4)</f>
        <v>90</v>
      </c>
      <c r="I9446" s="25">
        <f>INDEX('Appendix 1 - Team Data'!$B$12:$R$112, MATCH(D9446, 'Appendix 1 - Team Data'!$B$12:$B$112,0),4)</f>
        <v>50</v>
      </c>
      <c r="J9446" s="25">
        <f t="shared" si="148"/>
        <v>0</v>
      </c>
    </row>
    <row r="9447" spans="2:10">
      <c r="B9447" s="3">
        <v>29559</v>
      </c>
      <c r="C9447" s="10" t="s">
        <v>227</v>
      </c>
      <c r="D9447" s="10" t="s">
        <v>244</v>
      </c>
      <c r="E9447" s="25">
        <v>2</v>
      </c>
      <c r="F9447" s="25">
        <v>2</v>
      </c>
      <c r="G9447" s="10" t="s">
        <v>288</v>
      </c>
      <c r="H9447" s="25">
        <f>INDEX('Appendix 1 - Team Data'!$B$12:$R$112, MATCH(C9447, 'Appendix 1 - Team Data'!$B$12:$B$112,0),4)</f>
        <v>50</v>
      </c>
      <c r="I9447" s="25">
        <f>INDEX('Appendix 1 - Team Data'!$B$12:$R$112, MATCH(D9447, 'Appendix 1 - Team Data'!$B$12:$B$112,0),4)</f>
        <v>30</v>
      </c>
      <c r="J9447" s="25">
        <f t="shared" si="148"/>
        <v>0</v>
      </c>
    </row>
    <row r="9448" spans="2:10">
      <c r="B9448" s="3">
        <v>29565</v>
      </c>
      <c r="C9448" s="10" t="s">
        <v>37</v>
      </c>
      <c r="D9448" s="10" t="s">
        <v>271</v>
      </c>
      <c r="E9448" s="25">
        <v>0</v>
      </c>
      <c r="F9448" s="25">
        <v>0</v>
      </c>
      <c r="G9448" s="10" t="s">
        <v>289</v>
      </c>
      <c r="H9448" s="25">
        <f>INDEX('Appendix 1 - Team Data'!$B$12:$R$112, MATCH(C9448, 'Appendix 1 - Team Data'!$B$12:$B$112,0),4)</f>
        <v>60</v>
      </c>
      <c r="I9448" s="25">
        <f>INDEX('Appendix 1 - Team Data'!$B$12:$R$112, MATCH(D9448, 'Appendix 1 - Team Data'!$B$12:$B$112,0),4)</f>
        <v>0</v>
      </c>
      <c r="J9448" s="25">
        <f t="shared" si="148"/>
        <v>0</v>
      </c>
    </row>
    <row r="9449" spans="2:10">
      <c r="B9449" s="3">
        <v>29590</v>
      </c>
      <c r="C9449" s="10" t="s">
        <v>30</v>
      </c>
      <c r="D9449" s="10" t="s">
        <v>35</v>
      </c>
      <c r="E9449" s="25">
        <v>1</v>
      </c>
      <c r="F9449" s="25">
        <v>1</v>
      </c>
      <c r="G9449" s="10" t="s">
        <v>318</v>
      </c>
      <c r="H9449" s="25">
        <f>INDEX('Appendix 1 - Team Data'!$B$12:$R$112, MATCH(C9449, 'Appendix 1 - Team Data'!$B$12:$B$112,0),4)</f>
        <v>90</v>
      </c>
      <c r="I9449" s="25">
        <f>INDEX('Appendix 1 - Team Data'!$B$12:$R$112, MATCH(D9449, 'Appendix 1 - Team Data'!$B$12:$B$112,0),4)</f>
        <v>90</v>
      </c>
      <c r="J9449" s="25">
        <f t="shared" si="148"/>
        <v>0</v>
      </c>
    </row>
    <row r="9450" spans="2:10">
      <c r="B9450" s="3">
        <v>29592</v>
      </c>
      <c r="C9450" s="10" t="s">
        <v>212</v>
      </c>
      <c r="D9450" s="10" t="s">
        <v>211</v>
      </c>
      <c r="E9450" s="25">
        <v>1</v>
      </c>
      <c r="F9450" s="25">
        <v>1</v>
      </c>
      <c r="G9450" s="10" t="s">
        <v>318</v>
      </c>
      <c r="H9450" s="25">
        <f>INDEX('Appendix 1 - Team Data'!$B$12:$R$112, MATCH(C9450, 'Appendix 1 - Team Data'!$B$12:$B$112,0),4)</f>
        <v>80</v>
      </c>
      <c r="I9450" s="25">
        <f>INDEX('Appendix 1 - Team Data'!$B$12:$R$112, MATCH(D9450, 'Appendix 1 - Team Data'!$B$12:$B$112,0),4)</f>
        <v>90</v>
      </c>
      <c r="J9450" s="25">
        <f t="shared" si="148"/>
        <v>0</v>
      </c>
    </row>
    <row r="9451" spans="2:10">
      <c r="B9451" s="3">
        <v>29606</v>
      </c>
      <c r="C9451" s="10" t="s">
        <v>41</v>
      </c>
      <c r="D9451" s="10" t="s">
        <v>233</v>
      </c>
      <c r="E9451" s="25">
        <v>1</v>
      </c>
      <c r="F9451" s="25">
        <v>1</v>
      </c>
      <c r="G9451" s="10" t="s">
        <v>288</v>
      </c>
      <c r="H9451" s="25">
        <f>INDEX('Appendix 1 - Team Data'!$B$12:$R$112, MATCH(C9451, 'Appendix 1 - Team Data'!$B$12:$B$112,0),4)</f>
        <v>80</v>
      </c>
      <c r="I9451" s="25">
        <f>INDEX('Appendix 1 - Team Data'!$B$12:$R$112, MATCH(D9451, 'Appendix 1 - Team Data'!$B$12:$B$112,0),4)</f>
        <v>40</v>
      </c>
      <c r="J9451" s="25">
        <f t="shared" si="148"/>
        <v>0</v>
      </c>
    </row>
    <row r="9452" spans="2:10">
      <c r="B9452" s="3">
        <v>29618</v>
      </c>
      <c r="C9452" s="10" t="s">
        <v>52</v>
      </c>
      <c r="D9452" s="10" t="s">
        <v>35</v>
      </c>
      <c r="E9452" s="25">
        <v>1</v>
      </c>
      <c r="F9452" s="25">
        <v>1</v>
      </c>
      <c r="G9452" s="10" t="s">
        <v>288</v>
      </c>
      <c r="H9452" s="25">
        <f>INDEX('Appendix 1 - Team Data'!$B$12:$R$112, MATCH(C9452, 'Appendix 1 - Team Data'!$B$12:$B$112,0),4)</f>
        <v>90</v>
      </c>
      <c r="I9452" s="25">
        <f>INDEX('Appendix 1 - Team Data'!$B$12:$R$112, MATCH(D9452, 'Appendix 1 - Team Data'!$B$12:$B$112,0),4)</f>
        <v>90</v>
      </c>
      <c r="J9452" s="25">
        <f t="shared" si="148"/>
        <v>0</v>
      </c>
    </row>
    <row r="9453" spans="2:10">
      <c r="B9453" s="3">
        <v>29621</v>
      </c>
      <c r="C9453" s="10" t="s">
        <v>257</v>
      </c>
      <c r="D9453" s="10" t="s">
        <v>266</v>
      </c>
      <c r="E9453" s="25">
        <v>1</v>
      </c>
      <c r="F9453" s="25">
        <v>1</v>
      </c>
      <c r="G9453" s="10" t="s">
        <v>312</v>
      </c>
      <c r="H9453" s="25">
        <f>INDEX('Appendix 1 - Team Data'!$B$12:$R$112, MATCH(C9453, 'Appendix 1 - Team Data'!$B$12:$B$112,0),4)</f>
        <v>20</v>
      </c>
      <c r="I9453" s="25">
        <f>INDEX('Appendix 1 - Team Data'!$B$12:$R$112, MATCH(D9453, 'Appendix 1 - Team Data'!$B$12:$B$112,0),4)</f>
        <v>10</v>
      </c>
      <c r="J9453" s="25">
        <f t="shared" si="148"/>
        <v>0</v>
      </c>
    </row>
    <row r="9454" spans="2:10">
      <c r="B9454" s="3">
        <v>29630</v>
      </c>
      <c r="C9454" s="10" t="s">
        <v>257</v>
      </c>
      <c r="D9454" s="10" t="s">
        <v>266</v>
      </c>
      <c r="E9454" s="25">
        <v>0</v>
      </c>
      <c r="F9454" s="25">
        <v>0</v>
      </c>
      <c r="G9454" s="10" t="s">
        <v>312</v>
      </c>
      <c r="H9454" s="25">
        <f>INDEX('Appendix 1 - Team Data'!$B$12:$R$112, MATCH(C9454, 'Appendix 1 - Team Data'!$B$12:$B$112,0),4)</f>
        <v>20</v>
      </c>
      <c r="I9454" s="25">
        <f>INDEX('Appendix 1 - Team Data'!$B$12:$R$112, MATCH(D9454, 'Appendix 1 - Team Data'!$B$12:$B$112,0),4)</f>
        <v>10</v>
      </c>
      <c r="J9454" s="25">
        <f t="shared" si="148"/>
        <v>0</v>
      </c>
    </row>
    <row r="9455" spans="2:10">
      <c r="B9455" s="3">
        <v>29653</v>
      </c>
      <c r="C9455" s="10" t="s">
        <v>22</v>
      </c>
      <c r="D9455" s="10" t="s">
        <v>245</v>
      </c>
      <c r="E9455" s="25">
        <v>1</v>
      </c>
      <c r="F9455" s="25">
        <v>1</v>
      </c>
      <c r="G9455" s="10" t="s">
        <v>288</v>
      </c>
      <c r="H9455" s="25">
        <f>INDEX('Appendix 1 - Team Data'!$B$12:$R$112, MATCH(C9455, 'Appendix 1 - Team Data'!$B$12:$B$112,0),4)</f>
        <v>50</v>
      </c>
      <c r="I9455" s="25">
        <f>INDEX('Appendix 1 - Team Data'!$B$12:$R$112, MATCH(D9455, 'Appendix 1 - Team Data'!$B$12:$B$112,0),4)</f>
        <v>30</v>
      </c>
      <c r="J9455" s="25">
        <f t="shared" si="148"/>
        <v>0</v>
      </c>
    </row>
    <row r="9456" spans="2:10">
      <c r="B9456" s="3">
        <v>29670</v>
      </c>
      <c r="C9456" s="10" t="s">
        <v>222</v>
      </c>
      <c r="D9456" s="10" t="s">
        <v>229</v>
      </c>
      <c r="E9456" s="25">
        <v>1</v>
      </c>
      <c r="F9456" s="25">
        <v>1</v>
      </c>
      <c r="G9456" s="10" t="s">
        <v>289</v>
      </c>
      <c r="H9456" s="25">
        <f>INDEX('Appendix 1 - Team Data'!$B$12:$R$112, MATCH(C9456, 'Appendix 1 - Team Data'!$B$12:$B$112,0),4)</f>
        <v>60</v>
      </c>
      <c r="I9456" s="25">
        <f>INDEX('Appendix 1 - Team Data'!$B$12:$R$112, MATCH(D9456, 'Appendix 1 - Team Data'!$B$12:$B$112,0),4)</f>
        <v>50</v>
      </c>
      <c r="J9456" s="25">
        <f t="shared" si="148"/>
        <v>0</v>
      </c>
    </row>
    <row r="9457" spans="2:10">
      <c r="B9457" s="3">
        <v>29688</v>
      </c>
      <c r="C9457" s="10" t="s">
        <v>266</v>
      </c>
      <c r="D9457" s="10" t="s">
        <v>33</v>
      </c>
      <c r="E9457" s="25">
        <v>1</v>
      </c>
      <c r="F9457" s="25">
        <v>1</v>
      </c>
      <c r="G9457" s="10" t="s">
        <v>289</v>
      </c>
      <c r="H9457" s="25">
        <f>INDEX('Appendix 1 - Team Data'!$B$12:$R$112, MATCH(C9457, 'Appendix 1 - Team Data'!$B$12:$B$112,0),4)</f>
        <v>10</v>
      </c>
      <c r="I9457" s="25">
        <f>INDEX('Appendix 1 - Team Data'!$B$12:$R$112, MATCH(D9457, 'Appendix 1 - Team Data'!$B$12:$B$112,0),4)</f>
        <v>50</v>
      </c>
      <c r="J9457" s="25">
        <f t="shared" si="148"/>
        <v>0</v>
      </c>
    </row>
    <row r="9458" spans="2:10">
      <c r="B9458" s="3">
        <v>29691</v>
      </c>
      <c r="C9458" s="10" t="s">
        <v>20</v>
      </c>
      <c r="D9458" s="10" t="s">
        <v>233</v>
      </c>
      <c r="E9458" s="25">
        <v>1</v>
      </c>
      <c r="F9458" s="25">
        <v>1</v>
      </c>
      <c r="G9458" s="10" t="s">
        <v>288</v>
      </c>
      <c r="H9458" s="25">
        <f>INDEX('Appendix 1 - Team Data'!$B$12:$R$112, MATCH(C9458, 'Appendix 1 - Team Data'!$B$12:$B$112,0),4)</f>
        <v>90</v>
      </c>
      <c r="I9458" s="25">
        <f>INDEX('Appendix 1 - Team Data'!$B$12:$R$112, MATCH(D9458, 'Appendix 1 - Team Data'!$B$12:$B$112,0),4)</f>
        <v>40</v>
      </c>
      <c r="J9458" s="25">
        <f t="shared" si="148"/>
        <v>0</v>
      </c>
    </row>
    <row r="9459" spans="2:10">
      <c r="B9459" s="3">
        <v>29701</v>
      </c>
      <c r="C9459" s="10" t="s">
        <v>254</v>
      </c>
      <c r="D9459" s="10" t="s">
        <v>26</v>
      </c>
      <c r="E9459" s="25">
        <v>3</v>
      </c>
      <c r="F9459" s="25">
        <v>3</v>
      </c>
      <c r="G9459" s="10" t="s">
        <v>289</v>
      </c>
      <c r="H9459" s="25">
        <f>INDEX('Appendix 1 - Team Data'!$B$12:$R$112, MATCH(C9459, 'Appendix 1 - Team Data'!$B$12:$B$112,0),4)</f>
        <v>20</v>
      </c>
      <c r="I9459" s="25">
        <f>INDEX('Appendix 1 - Team Data'!$B$12:$R$112, MATCH(D9459, 'Appendix 1 - Team Data'!$B$12:$B$112,0),4)</f>
        <v>60</v>
      </c>
      <c r="J9459" s="25">
        <f t="shared" si="148"/>
        <v>0</v>
      </c>
    </row>
    <row r="9460" spans="2:10">
      <c r="B9460" s="3">
        <v>29702</v>
      </c>
      <c r="C9460" s="10" t="s">
        <v>51</v>
      </c>
      <c r="D9460" s="10" t="s">
        <v>47</v>
      </c>
      <c r="E9460" s="25">
        <v>0</v>
      </c>
      <c r="F9460" s="25">
        <v>0</v>
      </c>
      <c r="G9460" s="10" t="s">
        <v>291</v>
      </c>
      <c r="H9460" s="25">
        <f>INDEX('Appendix 1 - Team Data'!$B$12:$R$112, MATCH(C9460, 'Appendix 1 - Team Data'!$B$12:$B$112,0),4)</f>
        <v>70</v>
      </c>
      <c r="I9460" s="25">
        <f>INDEX('Appendix 1 - Team Data'!$B$12:$R$112, MATCH(D9460, 'Appendix 1 - Team Data'!$B$12:$B$112,0),4)</f>
        <v>40</v>
      </c>
      <c r="J9460" s="25">
        <f t="shared" si="148"/>
        <v>0</v>
      </c>
    </row>
    <row r="9461" spans="2:10">
      <c r="B9461" s="3">
        <v>29704</v>
      </c>
      <c r="C9461" s="10" t="s">
        <v>36</v>
      </c>
      <c r="D9461" s="10" t="s">
        <v>236</v>
      </c>
      <c r="E9461" s="25">
        <v>2</v>
      </c>
      <c r="F9461" s="25">
        <v>2</v>
      </c>
      <c r="G9461" s="10" t="s">
        <v>289</v>
      </c>
      <c r="H9461" s="25">
        <f>INDEX('Appendix 1 - Team Data'!$B$12:$R$112, MATCH(C9461, 'Appendix 1 - Team Data'!$B$12:$B$112,0),4)</f>
        <v>80</v>
      </c>
      <c r="I9461" s="25">
        <f>INDEX('Appendix 1 - Team Data'!$B$12:$R$112, MATCH(D9461, 'Appendix 1 - Team Data'!$B$12:$B$112,0),4)</f>
        <v>40</v>
      </c>
      <c r="J9461" s="25">
        <f t="shared" si="148"/>
        <v>0</v>
      </c>
    </row>
    <row r="9462" spans="2:10">
      <c r="B9462" s="3">
        <v>29705</v>
      </c>
      <c r="C9462" s="10" t="s">
        <v>48</v>
      </c>
      <c r="D9462" s="10" t="s">
        <v>228</v>
      </c>
      <c r="E9462" s="25">
        <v>0</v>
      </c>
      <c r="F9462" s="25">
        <v>0</v>
      </c>
      <c r="G9462" s="10" t="s">
        <v>289</v>
      </c>
      <c r="H9462" s="25">
        <f>INDEX('Appendix 1 - Team Data'!$B$12:$R$112, MATCH(C9462, 'Appendix 1 - Team Data'!$B$12:$B$112,0),4)</f>
        <v>90</v>
      </c>
      <c r="I9462" s="25">
        <f>INDEX('Appendix 1 - Team Data'!$B$12:$R$112, MATCH(D9462, 'Appendix 1 - Team Data'!$B$12:$B$112,0),4)</f>
        <v>50</v>
      </c>
      <c r="J9462" s="25">
        <f t="shared" si="148"/>
        <v>0</v>
      </c>
    </row>
    <row r="9463" spans="2:10">
      <c r="B9463" s="3">
        <v>29714</v>
      </c>
      <c r="C9463" s="10" t="s">
        <v>17</v>
      </c>
      <c r="D9463" s="10" t="s">
        <v>22</v>
      </c>
      <c r="E9463" s="25">
        <v>0</v>
      </c>
      <c r="F9463" s="25">
        <v>0</v>
      </c>
      <c r="G9463" s="10" t="s">
        <v>289</v>
      </c>
      <c r="H9463" s="25">
        <f>INDEX('Appendix 1 - Team Data'!$B$12:$R$112, MATCH(C9463, 'Appendix 1 - Team Data'!$B$12:$B$112,0),4)</f>
        <v>50</v>
      </c>
      <c r="I9463" s="25">
        <f>INDEX('Appendix 1 - Team Data'!$B$12:$R$112, MATCH(D9463, 'Appendix 1 - Team Data'!$B$12:$B$112,0),4)</f>
        <v>50</v>
      </c>
      <c r="J9463" s="25">
        <f t="shared" si="148"/>
        <v>0</v>
      </c>
    </row>
    <row r="9464" spans="2:10">
      <c r="B9464" s="3">
        <v>29726</v>
      </c>
      <c r="C9464" s="10" t="s">
        <v>48</v>
      </c>
      <c r="D9464" s="10" t="s">
        <v>214</v>
      </c>
      <c r="E9464" s="25">
        <v>0</v>
      </c>
      <c r="F9464" s="25">
        <v>0</v>
      </c>
      <c r="G9464" s="10" t="s">
        <v>313</v>
      </c>
      <c r="H9464" s="25">
        <f>INDEX('Appendix 1 - Team Data'!$B$12:$R$112, MATCH(C9464, 'Appendix 1 - Team Data'!$B$12:$B$112,0),4)</f>
        <v>90</v>
      </c>
      <c r="I9464" s="25">
        <f>INDEX('Appendix 1 - Team Data'!$B$12:$R$112, MATCH(D9464, 'Appendix 1 - Team Data'!$B$12:$B$112,0),4)</f>
        <v>70</v>
      </c>
      <c r="J9464" s="25">
        <f t="shared" si="148"/>
        <v>0</v>
      </c>
    </row>
    <row r="9465" spans="2:10">
      <c r="B9465" s="3">
        <v>29730</v>
      </c>
      <c r="C9465" s="10" t="s">
        <v>218</v>
      </c>
      <c r="D9465" s="10" t="s">
        <v>213</v>
      </c>
      <c r="E9465" s="25">
        <v>0</v>
      </c>
      <c r="F9465" s="25">
        <v>0</v>
      </c>
      <c r="G9465" s="10" t="s">
        <v>289</v>
      </c>
      <c r="H9465" s="25">
        <f>INDEX('Appendix 1 - Team Data'!$B$12:$R$112, MATCH(C9465, 'Appendix 1 - Team Data'!$B$12:$B$112,0),4)</f>
        <v>70</v>
      </c>
      <c r="I9465" s="25">
        <f>INDEX('Appendix 1 - Team Data'!$B$12:$R$112, MATCH(D9465, 'Appendix 1 - Team Data'!$B$12:$B$112,0),4)</f>
        <v>80</v>
      </c>
      <c r="J9465" s="25">
        <f t="shared" si="148"/>
        <v>0</v>
      </c>
    </row>
    <row r="9466" spans="2:10">
      <c r="B9466" s="3">
        <v>29736</v>
      </c>
      <c r="C9466" s="10" t="s">
        <v>214</v>
      </c>
      <c r="D9466" s="10" t="s">
        <v>15</v>
      </c>
      <c r="E9466" s="25">
        <v>0</v>
      </c>
      <c r="F9466" s="25">
        <v>0</v>
      </c>
      <c r="G9466" s="10" t="s">
        <v>289</v>
      </c>
      <c r="H9466" s="25">
        <f>INDEX('Appendix 1 - Team Data'!$B$12:$R$112, MATCH(C9466, 'Appendix 1 - Team Data'!$B$12:$B$112,0),4)</f>
        <v>70</v>
      </c>
      <c r="I9466" s="25">
        <f>INDEX('Appendix 1 - Team Data'!$B$12:$R$112, MATCH(D9466, 'Appendix 1 - Team Data'!$B$12:$B$112,0),4)</f>
        <v>50</v>
      </c>
      <c r="J9466" s="25">
        <f t="shared" si="148"/>
        <v>0</v>
      </c>
    </row>
    <row r="9467" spans="2:10">
      <c r="B9467" s="3">
        <v>29739</v>
      </c>
      <c r="C9467" s="10" t="s">
        <v>53</v>
      </c>
      <c r="D9467" s="10" t="s">
        <v>248</v>
      </c>
      <c r="E9467" s="25">
        <v>0</v>
      </c>
      <c r="F9467" s="25">
        <v>0</v>
      </c>
      <c r="G9467" s="10" t="s">
        <v>308</v>
      </c>
      <c r="H9467" s="25">
        <f>INDEX('Appendix 1 - Team Data'!$B$12:$R$112, MATCH(C9467, 'Appendix 1 - Team Data'!$B$12:$B$112,0),4)</f>
        <v>50</v>
      </c>
      <c r="I9467" s="25">
        <f>INDEX('Appendix 1 - Team Data'!$B$12:$R$112, MATCH(D9467, 'Appendix 1 - Team Data'!$B$12:$B$112,0),4)</f>
        <v>30</v>
      </c>
      <c r="J9467" s="25">
        <f t="shared" si="148"/>
        <v>0</v>
      </c>
    </row>
    <row r="9468" spans="2:10">
      <c r="B9468" s="3">
        <v>29748</v>
      </c>
      <c r="C9468" s="10" t="s">
        <v>262</v>
      </c>
      <c r="D9468" s="10" t="s">
        <v>271</v>
      </c>
      <c r="E9468" s="25">
        <v>0</v>
      </c>
      <c r="F9468" s="25">
        <v>0</v>
      </c>
      <c r="G9468" s="10" t="s">
        <v>288</v>
      </c>
      <c r="H9468" s="25">
        <f>INDEX('Appendix 1 - Team Data'!$B$12:$R$112, MATCH(C9468, 'Appendix 1 - Team Data'!$B$12:$B$112,0),4)</f>
        <v>10</v>
      </c>
      <c r="I9468" s="25">
        <f>INDEX('Appendix 1 - Team Data'!$B$12:$R$112, MATCH(D9468, 'Appendix 1 - Team Data'!$B$12:$B$112,0),4)</f>
        <v>0</v>
      </c>
      <c r="J9468" s="25">
        <f t="shared" si="148"/>
        <v>0</v>
      </c>
    </row>
    <row r="9469" spans="2:10">
      <c r="B9469" s="3">
        <v>29750</v>
      </c>
      <c r="C9469" s="10" t="s">
        <v>262</v>
      </c>
      <c r="D9469" s="10" t="s">
        <v>271</v>
      </c>
      <c r="E9469" s="25">
        <v>0</v>
      </c>
      <c r="F9469" s="25">
        <v>0</v>
      </c>
      <c r="G9469" s="10" t="s">
        <v>288</v>
      </c>
      <c r="H9469" s="25">
        <f>INDEX('Appendix 1 - Team Data'!$B$12:$R$112, MATCH(C9469, 'Appendix 1 - Team Data'!$B$12:$B$112,0),4)</f>
        <v>10</v>
      </c>
      <c r="I9469" s="25">
        <f>INDEX('Appendix 1 - Team Data'!$B$12:$R$112, MATCH(D9469, 'Appendix 1 - Team Data'!$B$12:$B$112,0),4)</f>
        <v>0</v>
      </c>
      <c r="J9469" s="25">
        <f t="shared" si="148"/>
        <v>0</v>
      </c>
    </row>
    <row r="9470" spans="2:10">
      <c r="B9470" s="3">
        <v>29754</v>
      </c>
      <c r="C9470" s="10" t="s">
        <v>246</v>
      </c>
      <c r="D9470" s="10" t="s">
        <v>36</v>
      </c>
      <c r="E9470" s="25">
        <v>1</v>
      </c>
      <c r="F9470" s="25">
        <v>1</v>
      </c>
      <c r="G9470" s="10" t="s">
        <v>289</v>
      </c>
      <c r="H9470" s="25">
        <f>INDEX('Appendix 1 - Team Data'!$B$12:$R$112, MATCH(C9470, 'Appendix 1 - Team Data'!$B$12:$B$112,0),4)</f>
        <v>30</v>
      </c>
      <c r="I9470" s="25">
        <f>INDEX('Appendix 1 - Team Data'!$B$12:$R$112, MATCH(D9470, 'Appendix 1 - Team Data'!$B$12:$B$112,0),4)</f>
        <v>80</v>
      </c>
      <c r="J9470" s="25">
        <f t="shared" si="148"/>
        <v>0</v>
      </c>
    </row>
    <row r="9471" spans="2:10">
      <c r="B9471" s="3">
        <v>29769</v>
      </c>
      <c r="C9471" s="10" t="s">
        <v>52</v>
      </c>
      <c r="D9471" s="10" t="s">
        <v>21</v>
      </c>
      <c r="E9471" s="25">
        <v>1</v>
      </c>
      <c r="F9471" s="25">
        <v>1</v>
      </c>
      <c r="G9471" s="10" t="s">
        <v>288</v>
      </c>
      <c r="H9471" s="25">
        <f>INDEX('Appendix 1 - Team Data'!$B$12:$R$112, MATCH(C9471, 'Appendix 1 - Team Data'!$B$12:$B$112,0),4)</f>
        <v>90</v>
      </c>
      <c r="I9471" s="25">
        <f>INDEX('Appendix 1 - Team Data'!$B$12:$R$112, MATCH(D9471, 'Appendix 1 - Team Data'!$B$12:$B$112,0),4)</f>
        <v>90</v>
      </c>
      <c r="J9471" s="25">
        <f t="shared" si="148"/>
        <v>0</v>
      </c>
    </row>
    <row r="9472" spans="2:10">
      <c r="B9472" s="3">
        <v>29772</v>
      </c>
      <c r="C9472" s="10" t="s">
        <v>213</v>
      </c>
      <c r="D9472" s="10" t="s">
        <v>21</v>
      </c>
      <c r="E9472" s="25">
        <v>1</v>
      </c>
      <c r="F9472" s="25">
        <v>1</v>
      </c>
      <c r="G9472" s="10" t="s">
        <v>288</v>
      </c>
      <c r="H9472" s="25">
        <f>INDEX('Appendix 1 - Team Data'!$B$12:$R$112, MATCH(C9472, 'Appendix 1 - Team Data'!$B$12:$B$112,0),4)</f>
        <v>80</v>
      </c>
      <c r="I9472" s="25">
        <f>INDEX('Appendix 1 - Team Data'!$B$12:$R$112, MATCH(D9472, 'Appendix 1 - Team Data'!$B$12:$B$112,0),4)</f>
        <v>90</v>
      </c>
      <c r="J9472" s="25">
        <f t="shared" si="148"/>
        <v>0</v>
      </c>
    </row>
    <row r="9473" spans="2:10">
      <c r="B9473" s="3">
        <v>29782</v>
      </c>
      <c r="C9473" s="10" t="s">
        <v>18</v>
      </c>
      <c r="D9473" s="10" t="s">
        <v>213</v>
      </c>
      <c r="E9473" s="25">
        <v>0</v>
      </c>
      <c r="F9473" s="25">
        <v>0</v>
      </c>
      <c r="G9473" s="10" t="s">
        <v>337</v>
      </c>
      <c r="H9473" s="25">
        <f>INDEX('Appendix 1 - Team Data'!$B$12:$R$112, MATCH(C9473, 'Appendix 1 - Team Data'!$B$12:$B$112,0),4)</f>
        <v>80</v>
      </c>
      <c r="I9473" s="25">
        <f>INDEX('Appendix 1 - Team Data'!$B$12:$R$112, MATCH(D9473, 'Appendix 1 - Team Data'!$B$12:$B$112,0),4)</f>
        <v>80</v>
      </c>
      <c r="J9473" s="25">
        <f t="shared" si="148"/>
        <v>0</v>
      </c>
    </row>
    <row r="9474" spans="2:10">
      <c r="B9474" s="3">
        <v>29793</v>
      </c>
      <c r="C9474" s="10" t="s">
        <v>52</v>
      </c>
      <c r="D9474" s="10" t="s">
        <v>27</v>
      </c>
      <c r="E9474" s="25">
        <v>1</v>
      </c>
      <c r="F9474" s="25">
        <v>1</v>
      </c>
      <c r="G9474" s="10" t="s">
        <v>289</v>
      </c>
      <c r="H9474" s="25">
        <f>INDEX('Appendix 1 - Team Data'!$B$12:$R$112, MATCH(C9474, 'Appendix 1 - Team Data'!$B$12:$B$112,0),4)</f>
        <v>90</v>
      </c>
      <c r="I9474" s="25">
        <f>INDEX('Appendix 1 - Team Data'!$B$12:$R$112, MATCH(D9474, 'Appendix 1 - Team Data'!$B$12:$B$112,0),4)</f>
        <v>80</v>
      </c>
      <c r="J9474" s="25">
        <f t="shared" si="148"/>
        <v>0</v>
      </c>
    </row>
    <row r="9475" spans="2:10">
      <c r="B9475" s="3">
        <v>29810</v>
      </c>
      <c r="C9475" s="10" t="s">
        <v>246</v>
      </c>
      <c r="D9475" s="10" t="s">
        <v>33</v>
      </c>
      <c r="E9475" s="25">
        <v>2</v>
      </c>
      <c r="F9475" s="25">
        <v>2</v>
      </c>
      <c r="G9475" s="10" t="s">
        <v>288</v>
      </c>
      <c r="H9475" s="25">
        <f>INDEX('Appendix 1 - Team Data'!$B$12:$R$112, MATCH(C9475, 'Appendix 1 - Team Data'!$B$12:$B$112,0),4)</f>
        <v>30</v>
      </c>
      <c r="I9475" s="25">
        <f>INDEX('Appendix 1 - Team Data'!$B$12:$R$112, MATCH(D9475, 'Appendix 1 - Team Data'!$B$12:$B$112,0),4)</f>
        <v>50</v>
      </c>
      <c r="J9475" s="25">
        <f t="shared" si="148"/>
        <v>0</v>
      </c>
    </row>
    <row r="9476" spans="2:10">
      <c r="B9476" s="3">
        <v>29822</v>
      </c>
      <c r="C9476" s="10" t="s">
        <v>245</v>
      </c>
      <c r="D9476" s="10" t="s">
        <v>234</v>
      </c>
      <c r="E9476" s="25">
        <v>2</v>
      </c>
      <c r="F9476" s="25">
        <v>2</v>
      </c>
      <c r="G9476" s="10" t="s">
        <v>288</v>
      </c>
      <c r="H9476" s="25">
        <f>INDEX('Appendix 1 - Team Data'!$B$12:$R$112, MATCH(C9476, 'Appendix 1 - Team Data'!$B$12:$B$112,0),4)</f>
        <v>30</v>
      </c>
      <c r="I9476" s="25">
        <f>INDEX('Appendix 1 - Team Data'!$B$12:$R$112, MATCH(D9476, 'Appendix 1 - Team Data'!$B$12:$B$112,0),4)</f>
        <v>40</v>
      </c>
      <c r="J9476" s="25">
        <f t="shared" si="148"/>
        <v>0</v>
      </c>
    </row>
    <row r="9477" spans="2:10">
      <c r="B9477" s="3">
        <v>29824</v>
      </c>
      <c r="C9477" s="10" t="s">
        <v>213</v>
      </c>
      <c r="D9477" s="10" t="s">
        <v>35</v>
      </c>
      <c r="E9477" s="25">
        <v>0</v>
      </c>
      <c r="F9477" s="25">
        <v>0</v>
      </c>
      <c r="G9477" s="10" t="s">
        <v>288</v>
      </c>
      <c r="H9477" s="25">
        <f>INDEX('Appendix 1 - Team Data'!$B$12:$R$112, MATCH(C9477, 'Appendix 1 - Team Data'!$B$12:$B$112,0),4)</f>
        <v>80</v>
      </c>
      <c r="I9477" s="25">
        <f>INDEX('Appendix 1 - Team Data'!$B$12:$R$112, MATCH(D9477, 'Appendix 1 - Team Data'!$B$12:$B$112,0),4)</f>
        <v>90</v>
      </c>
      <c r="J9477" s="25">
        <f t="shared" si="148"/>
        <v>0</v>
      </c>
    </row>
    <row r="9478" spans="2:10">
      <c r="B9478" s="3">
        <v>29835</v>
      </c>
      <c r="C9478" s="10" t="s">
        <v>27</v>
      </c>
      <c r="D9478" s="10" t="s">
        <v>18</v>
      </c>
      <c r="E9478" s="25">
        <v>0</v>
      </c>
      <c r="F9478" s="25">
        <v>0</v>
      </c>
      <c r="G9478" s="10" t="s">
        <v>289</v>
      </c>
      <c r="H9478" s="25">
        <f>INDEX('Appendix 1 - Team Data'!$B$12:$R$112, MATCH(C9478, 'Appendix 1 - Team Data'!$B$12:$B$112,0),4)</f>
        <v>80</v>
      </c>
      <c r="I9478" s="25">
        <f>INDEX('Appendix 1 - Team Data'!$B$12:$R$112, MATCH(D9478, 'Appendix 1 - Team Data'!$B$12:$B$112,0),4)</f>
        <v>80</v>
      </c>
      <c r="J9478" s="25">
        <f t="shared" si="148"/>
        <v>0</v>
      </c>
    </row>
    <row r="9479" spans="2:10">
      <c r="B9479" s="3">
        <v>29838</v>
      </c>
      <c r="C9479" s="10" t="s">
        <v>212</v>
      </c>
      <c r="D9479" s="10" t="s">
        <v>221</v>
      </c>
      <c r="E9479" s="25">
        <v>2</v>
      </c>
      <c r="F9479" s="25">
        <v>2</v>
      </c>
      <c r="G9479" s="10" t="s">
        <v>289</v>
      </c>
      <c r="H9479" s="25">
        <f>INDEX('Appendix 1 - Team Data'!$B$12:$R$112, MATCH(C9479, 'Appendix 1 - Team Data'!$B$12:$B$112,0),4)</f>
        <v>80</v>
      </c>
      <c r="I9479" s="25">
        <f>INDEX('Appendix 1 - Team Data'!$B$12:$R$112, MATCH(D9479, 'Appendix 1 - Team Data'!$B$12:$B$112,0),4)</f>
        <v>60</v>
      </c>
      <c r="J9479" s="25">
        <f t="shared" si="148"/>
        <v>0</v>
      </c>
    </row>
    <row r="9480" spans="2:10">
      <c r="B9480" s="3">
        <v>29842</v>
      </c>
      <c r="C9480" s="10" t="s">
        <v>52</v>
      </c>
      <c r="D9480" s="10" t="s">
        <v>18</v>
      </c>
      <c r="E9480" s="25">
        <v>1</v>
      </c>
      <c r="F9480" s="25">
        <v>1</v>
      </c>
      <c r="G9480" s="10" t="s">
        <v>289</v>
      </c>
      <c r="H9480" s="25">
        <f>INDEX('Appendix 1 - Team Data'!$B$12:$R$112, MATCH(C9480, 'Appendix 1 - Team Data'!$B$12:$B$112,0),4)</f>
        <v>90</v>
      </c>
      <c r="I9480" s="25">
        <f>INDEX('Appendix 1 - Team Data'!$B$12:$R$112, MATCH(D9480, 'Appendix 1 - Team Data'!$B$12:$B$112,0),4)</f>
        <v>80</v>
      </c>
      <c r="J9480" s="25">
        <f t="shared" si="148"/>
        <v>0</v>
      </c>
    </row>
    <row r="9481" spans="2:10">
      <c r="B9481" s="3">
        <v>29842</v>
      </c>
      <c r="C9481" s="10" t="s">
        <v>245</v>
      </c>
      <c r="D9481" s="10" t="s">
        <v>43</v>
      </c>
      <c r="E9481" s="25">
        <v>1</v>
      </c>
      <c r="F9481" s="25">
        <v>1</v>
      </c>
      <c r="G9481" s="10" t="s">
        <v>309</v>
      </c>
      <c r="H9481" s="25">
        <f>INDEX('Appendix 1 - Team Data'!$B$12:$R$112, MATCH(C9481, 'Appendix 1 - Team Data'!$B$12:$B$112,0),4)</f>
        <v>30</v>
      </c>
      <c r="I9481" s="25">
        <f>INDEX('Appendix 1 - Team Data'!$B$12:$R$112, MATCH(D9481, 'Appendix 1 - Team Data'!$B$12:$B$112,0),4)</f>
        <v>70</v>
      </c>
      <c r="J9481" s="25">
        <f t="shared" si="148"/>
        <v>0</v>
      </c>
    </row>
    <row r="9482" spans="2:10">
      <c r="B9482" s="3">
        <v>29849</v>
      </c>
      <c r="C9482" s="10" t="s">
        <v>238</v>
      </c>
      <c r="D9482" s="10" t="s">
        <v>251</v>
      </c>
      <c r="E9482" s="25">
        <v>1</v>
      </c>
      <c r="F9482" s="25">
        <v>1</v>
      </c>
      <c r="G9482" s="10" t="s">
        <v>291</v>
      </c>
      <c r="H9482" s="25">
        <f>INDEX('Appendix 1 - Team Data'!$B$12:$R$112, MATCH(C9482, 'Appendix 1 - Team Data'!$B$12:$B$112,0),4)</f>
        <v>40</v>
      </c>
      <c r="I9482" s="25">
        <f>INDEX('Appendix 1 - Team Data'!$B$12:$R$112, MATCH(D9482, 'Appendix 1 - Team Data'!$B$12:$B$112,0),4)</f>
        <v>20</v>
      </c>
      <c r="J9482" s="25">
        <f t="shared" si="148"/>
        <v>0</v>
      </c>
    </row>
    <row r="9483" spans="2:10">
      <c r="B9483" s="3">
        <v>29852</v>
      </c>
      <c r="C9483" s="10" t="s">
        <v>226</v>
      </c>
      <c r="D9483" s="10" t="s">
        <v>21</v>
      </c>
      <c r="E9483" s="25">
        <v>0</v>
      </c>
      <c r="F9483" s="25">
        <v>0</v>
      </c>
      <c r="G9483" s="10" t="s">
        <v>288</v>
      </c>
      <c r="H9483" s="25">
        <f>INDEX('Appendix 1 - Team Data'!$B$12:$R$112, MATCH(C9483, 'Appendix 1 - Team Data'!$B$12:$B$112,0),4)</f>
        <v>60</v>
      </c>
      <c r="I9483" s="25">
        <f>INDEX('Appendix 1 - Team Data'!$B$12:$R$112, MATCH(D9483, 'Appendix 1 - Team Data'!$B$12:$B$112,0),4)</f>
        <v>90</v>
      </c>
      <c r="J9483" s="25">
        <f t="shared" si="148"/>
        <v>0</v>
      </c>
    </row>
    <row r="9484" spans="2:10">
      <c r="B9484" s="3">
        <v>29852</v>
      </c>
      <c r="C9484" s="10" t="s">
        <v>228</v>
      </c>
      <c r="D9484" s="10" t="s">
        <v>236</v>
      </c>
      <c r="E9484" s="25">
        <v>0</v>
      </c>
      <c r="F9484" s="25">
        <v>0</v>
      </c>
      <c r="G9484" s="10" t="s">
        <v>289</v>
      </c>
      <c r="H9484" s="25">
        <f>INDEX('Appendix 1 - Team Data'!$B$12:$R$112, MATCH(C9484, 'Appendix 1 - Team Data'!$B$12:$B$112,0),4)</f>
        <v>50</v>
      </c>
      <c r="I9484" s="25">
        <f>INDEX('Appendix 1 - Team Data'!$B$12:$R$112, MATCH(D9484, 'Appendix 1 - Team Data'!$B$12:$B$112,0),4)</f>
        <v>40</v>
      </c>
      <c r="J9484" s="25">
        <f t="shared" si="148"/>
        <v>0</v>
      </c>
    </row>
    <row r="9485" spans="2:10">
      <c r="B9485" s="3">
        <v>29853</v>
      </c>
      <c r="C9485" s="10" t="s">
        <v>248</v>
      </c>
      <c r="D9485" s="10" t="s">
        <v>254</v>
      </c>
      <c r="E9485" s="25">
        <v>0</v>
      </c>
      <c r="F9485" s="25">
        <v>0</v>
      </c>
      <c r="G9485" s="10" t="s">
        <v>289</v>
      </c>
      <c r="H9485" s="25">
        <f>INDEX('Appendix 1 - Team Data'!$B$12:$R$112, MATCH(C9485, 'Appendix 1 - Team Data'!$B$12:$B$112,0),4)</f>
        <v>30</v>
      </c>
      <c r="I9485" s="25">
        <f>INDEX('Appendix 1 - Team Data'!$B$12:$R$112, MATCH(D9485, 'Appendix 1 - Team Data'!$B$12:$B$112,0),4)</f>
        <v>20</v>
      </c>
      <c r="J9485" s="25">
        <f t="shared" si="148"/>
        <v>0</v>
      </c>
    </row>
    <row r="9486" spans="2:10">
      <c r="B9486" s="3">
        <v>29856</v>
      </c>
      <c r="C9486" s="10" t="s">
        <v>22</v>
      </c>
      <c r="D9486" s="10" t="s">
        <v>47</v>
      </c>
      <c r="E9486" s="25">
        <v>2</v>
      </c>
      <c r="F9486" s="25">
        <v>2</v>
      </c>
      <c r="G9486" s="10" t="s">
        <v>288</v>
      </c>
      <c r="H9486" s="25">
        <f>INDEX('Appendix 1 - Team Data'!$B$12:$R$112, MATCH(C9486, 'Appendix 1 - Team Data'!$B$12:$B$112,0),4)</f>
        <v>50</v>
      </c>
      <c r="I9486" s="25">
        <f>INDEX('Appendix 1 - Team Data'!$B$12:$R$112, MATCH(D9486, 'Appendix 1 - Team Data'!$B$12:$B$112,0),4)</f>
        <v>40</v>
      </c>
      <c r="J9486" s="25">
        <f t="shared" si="148"/>
        <v>0</v>
      </c>
    </row>
    <row r="9487" spans="2:10">
      <c r="B9487" s="3">
        <v>29873</v>
      </c>
      <c r="C9487" s="10" t="s">
        <v>229</v>
      </c>
      <c r="D9487" s="10" t="s">
        <v>222</v>
      </c>
      <c r="E9487" s="25">
        <v>0</v>
      </c>
      <c r="F9487" s="25">
        <v>0</v>
      </c>
      <c r="G9487" s="10" t="s">
        <v>289</v>
      </c>
      <c r="H9487" s="25">
        <f>INDEX('Appendix 1 - Team Data'!$B$12:$R$112, MATCH(C9487, 'Appendix 1 - Team Data'!$B$12:$B$112,0),4)</f>
        <v>50</v>
      </c>
      <c r="I9487" s="25">
        <f>INDEX('Appendix 1 - Team Data'!$B$12:$R$112, MATCH(D9487, 'Appendix 1 - Team Data'!$B$12:$B$112,0),4)</f>
        <v>60</v>
      </c>
      <c r="J9487" s="25">
        <f t="shared" si="148"/>
        <v>0</v>
      </c>
    </row>
    <row r="9488" spans="2:10">
      <c r="B9488" s="3">
        <v>29873</v>
      </c>
      <c r="C9488" s="10" t="s">
        <v>214</v>
      </c>
      <c r="D9488" s="10" t="s">
        <v>31</v>
      </c>
      <c r="E9488" s="25">
        <v>2</v>
      </c>
      <c r="F9488" s="25">
        <v>2</v>
      </c>
      <c r="G9488" s="10" t="s">
        <v>289</v>
      </c>
      <c r="H9488" s="25">
        <f>INDEX('Appendix 1 - Team Data'!$B$12:$R$112, MATCH(C9488, 'Appendix 1 - Team Data'!$B$12:$B$112,0),4)</f>
        <v>70</v>
      </c>
      <c r="I9488" s="25">
        <f>INDEX('Appendix 1 - Team Data'!$B$12:$R$112, MATCH(D9488, 'Appendix 1 - Team Data'!$B$12:$B$112,0),4)</f>
        <v>70</v>
      </c>
      <c r="J9488" s="25">
        <f t="shared" si="148"/>
        <v>0</v>
      </c>
    </row>
    <row r="9489" spans="2:10">
      <c r="B9489" s="3">
        <v>29896</v>
      </c>
      <c r="C9489" s="10" t="s">
        <v>255</v>
      </c>
      <c r="D9489" s="10" t="s">
        <v>262</v>
      </c>
      <c r="E9489" s="25">
        <v>1</v>
      </c>
      <c r="F9489" s="25">
        <v>1</v>
      </c>
      <c r="G9489" s="10" t="s">
        <v>289</v>
      </c>
      <c r="H9489" s="25">
        <f>INDEX('Appendix 1 - Team Data'!$B$12:$R$112, MATCH(C9489, 'Appendix 1 - Team Data'!$B$12:$B$112,0),4)</f>
        <v>20</v>
      </c>
      <c r="I9489" s="25">
        <f>INDEX('Appendix 1 - Team Data'!$B$12:$R$112, MATCH(D9489, 'Appendix 1 - Team Data'!$B$12:$B$112,0),4)</f>
        <v>10</v>
      </c>
      <c r="J9489" s="25">
        <f t="shared" si="148"/>
        <v>0</v>
      </c>
    </row>
    <row r="9490" spans="2:10">
      <c r="B9490" s="3">
        <v>29898</v>
      </c>
      <c r="C9490" s="10" t="s">
        <v>47</v>
      </c>
      <c r="D9490" s="10" t="s">
        <v>231</v>
      </c>
      <c r="E9490" s="25">
        <v>1</v>
      </c>
      <c r="F9490" s="25">
        <v>1</v>
      </c>
      <c r="G9490" s="10" t="s">
        <v>288</v>
      </c>
      <c r="H9490" s="25">
        <f>INDEX('Appendix 1 - Team Data'!$B$12:$R$112, MATCH(C9490, 'Appendix 1 - Team Data'!$B$12:$B$112,0),4)</f>
        <v>40</v>
      </c>
      <c r="I9490" s="25">
        <f>INDEX('Appendix 1 - Team Data'!$B$12:$R$112, MATCH(D9490, 'Appendix 1 - Team Data'!$B$12:$B$112,0),4)</f>
        <v>40</v>
      </c>
      <c r="J9490" s="25">
        <f t="shared" si="148"/>
        <v>0</v>
      </c>
    </row>
    <row r="9491" spans="2:10">
      <c r="B9491" s="3">
        <v>29901</v>
      </c>
      <c r="C9491" s="10" t="s">
        <v>233</v>
      </c>
      <c r="D9491" s="10" t="s">
        <v>226</v>
      </c>
      <c r="E9491" s="25">
        <v>0</v>
      </c>
      <c r="F9491" s="25">
        <v>0</v>
      </c>
      <c r="G9491" s="10" t="s">
        <v>289</v>
      </c>
      <c r="H9491" s="25">
        <f>INDEX('Appendix 1 - Team Data'!$B$12:$R$112, MATCH(C9491, 'Appendix 1 - Team Data'!$B$12:$B$112,0),4)</f>
        <v>40</v>
      </c>
      <c r="I9491" s="25">
        <f>INDEX('Appendix 1 - Team Data'!$B$12:$R$112, MATCH(D9491, 'Appendix 1 - Team Data'!$B$12:$B$112,0),4)</f>
        <v>60</v>
      </c>
      <c r="J9491" s="25">
        <f t="shared" si="148"/>
        <v>0</v>
      </c>
    </row>
    <row r="9492" spans="2:10">
      <c r="B9492" s="3">
        <v>29901</v>
      </c>
      <c r="C9492" s="10" t="s">
        <v>262</v>
      </c>
      <c r="D9492" s="10" t="s">
        <v>41</v>
      </c>
      <c r="E9492" s="25">
        <v>1</v>
      </c>
      <c r="F9492" s="25">
        <v>1</v>
      </c>
      <c r="G9492" s="10" t="s">
        <v>289</v>
      </c>
      <c r="H9492" s="25">
        <f>INDEX('Appendix 1 - Team Data'!$B$12:$R$112, MATCH(C9492, 'Appendix 1 - Team Data'!$B$12:$B$112,0),4)</f>
        <v>10</v>
      </c>
      <c r="I9492" s="25">
        <f>INDEX('Appendix 1 - Team Data'!$B$12:$R$112, MATCH(D9492, 'Appendix 1 - Team Data'!$B$12:$B$112,0),4)</f>
        <v>80</v>
      </c>
      <c r="J9492" s="25">
        <f t="shared" si="148"/>
        <v>0</v>
      </c>
    </row>
    <row r="9493" spans="2:10">
      <c r="B9493" s="3">
        <v>29901</v>
      </c>
      <c r="C9493" s="10" t="s">
        <v>36</v>
      </c>
      <c r="D9493" s="10" t="s">
        <v>228</v>
      </c>
      <c r="E9493" s="25">
        <v>0</v>
      </c>
      <c r="F9493" s="25">
        <v>0</v>
      </c>
      <c r="G9493" s="10" t="s">
        <v>289</v>
      </c>
      <c r="H9493" s="25">
        <f>INDEX('Appendix 1 - Team Data'!$B$12:$R$112, MATCH(C9493, 'Appendix 1 - Team Data'!$B$12:$B$112,0),4)</f>
        <v>80</v>
      </c>
      <c r="I9493" s="25">
        <f>INDEX('Appendix 1 - Team Data'!$B$12:$R$112, MATCH(D9493, 'Appendix 1 - Team Data'!$B$12:$B$112,0),4)</f>
        <v>50</v>
      </c>
      <c r="J9493" s="25">
        <f t="shared" ref="J9493:J9556" si="149">ABS(F9493-E9493)</f>
        <v>0</v>
      </c>
    </row>
    <row r="9494" spans="2:10">
      <c r="B9494" s="3">
        <v>29904</v>
      </c>
      <c r="C9494" s="10" t="s">
        <v>211</v>
      </c>
      <c r="D9494" s="10" t="s">
        <v>230</v>
      </c>
      <c r="E9494" s="25">
        <v>1</v>
      </c>
      <c r="F9494" s="25">
        <v>1</v>
      </c>
      <c r="G9494" s="10" t="s">
        <v>289</v>
      </c>
      <c r="H9494" s="25">
        <f>INDEX('Appendix 1 - Team Data'!$B$12:$R$112, MATCH(C9494, 'Appendix 1 - Team Data'!$B$12:$B$112,0),4)</f>
        <v>90</v>
      </c>
      <c r="I9494" s="25">
        <f>INDEX('Appendix 1 - Team Data'!$B$12:$R$112, MATCH(D9494, 'Appendix 1 - Team Data'!$B$12:$B$112,0),4)</f>
        <v>50</v>
      </c>
      <c r="J9494" s="25">
        <f t="shared" si="149"/>
        <v>0</v>
      </c>
    </row>
    <row r="9495" spans="2:10">
      <c r="B9495" s="3">
        <v>29905</v>
      </c>
      <c r="C9495" s="10" t="s">
        <v>41</v>
      </c>
      <c r="D9495" s="10" t="s">
        <v>255</v>
      </c>
      <c r="E9495" s="25">
        <v>1</v>
      </c>
      <c r="F9495" s="25">
        <v>1</v>
      </c>
      <c r="G9495" s="10" t="s">
        <v>289</v>
      </c>
      <c r="H9495" s="25">
        <f>INDEX('Appendix 1 - Team Data'!$B$12:$R$112, MATCH(C9495, 'Appendix 1 - Team Data'!$B$12:$B$112,0),4)</f>
        <v>80</v>
      </c>
      <c r="I9495" s="25">
        <f>INDEX('Appendix 1 - Team Data'!$B$12:$R$112, MATCH(D9495, 'Appendix 1 - Team Data'!$B$12:$B$112,0),4)</f>
        <v>20</v>
      </c>
      <c r="J9495" s="25">
        <f t="shared" si="149"/>
        <v>0</v>
      </c>
    </row>
    <row r="9496" spans="2:10">
      <c r="B9496" s="3">
        <v>29906</v>
      </c>
      <c r="C9496" s="10" t="s">
        <v>237</v>
      </c>
      <c r="D9496" s="10" t="s">
        <v>271</v>
      </c>
      <c r="E9496" s="25">
        <v>0</v>
      </c>
      <c r="F9496" s="25">
        <v>0</v>
      </c>
      <c r="G9496" s="10" t="s">
        <v>289</v>
      </c>
      <c r="H9496" s="25">
        <f>INDEX('Appendix 1 - Team Data'!$B$12:$R$112, MATCH(C9496, 'Appendix 1 - Team Data'!$B$12:$B$112,0),4)</f>
        <v>40</v>
      </c>
      <c r="I9496" s="25">
        <f>INDEX('Appendix 1 - Team Data'!$B$12:$R$112, MATCH(D9496, 'Appendix 1 - Team Data'!$B$12:$B$112,0),4)</f>
        <v>0</v>
      </c>
      <c r="J9496" s="25">
        <f t="shared" si="149"/>
        <v>0</v>
      </c>
    </row>
    <row r="9497" spans="2:10">
      <c r="B9497" s="3">
        <v>29909</v>
      </c>
      <c r="C9497" s="10" t="s">
        <v>260</v>
      </c>
      <c r="D9497" s="10" t="s">
        <v>267</v>
      </c>
      <c r="E9497" s="25">
        <v>1</v>
      </c>
      <c r="F9497" s="25">
        <v>1</v>
      </c>
      <c r="G9497" s="10" t="s">
        <v>310</v>
      </c>
      <c r="H9497" s="25">
        <f>INDEX('Appendix 1 - Team Data'!$B$12:$R$112, MATCH(C9497, 'Appendix 1 - Team Data'!$B$12:$B$112,0),4)</f>
        <v>10</v>
      </c>
      <c r="I9497" s="25">
        <f>INDEX('Appendix 1 - Team Data'!$B$12:$R$112, MATCH(D9497, 'Appendix 1 - Team Data'!$B$12:$B$112,0),4)</f>
        <v>10</v>
      </c>
      <c r="J9497" s="25">
        <f t="shared" si="149"/>
        <v>0</v>
      </c>
    </row>
    <row r="9498" spans="2:10">
      <c r="B9498" s="3">
        <v>29912</v>
      </c>
      <c r="C9498" s="10" t="s">
        <v>237</v>
      </c>
      <c r="D9498" s="10" t="s">
        <v>41</v>
      </c>
      <c r="E9498" s="25">
        <v>0</v>
      </c>
      <c r="F9498" s="25">
        <v>0</v>
      </c>
      <c r="G9498" s="10" t="s">
        <v>289</v>
      </c>
      <c r="H9498" s="25">
        <f>INDEX('Appendix 1 - Team Data'!$B$12:$R$112, MATCH(C9498, 'Appendix 1 - Team Data'!$B$12:$B$112,0),4)</f>
        <v>40</v>
      </c>
      <c r="I9498" s="25">
        <f>INDEX('Appendix 1 - Team Data'!$B$12:$R$112, MATCH(D9498, 'Appendix 1 - Team Data'!$B$12:$B$112,0),4)</f>
        <v>80</v>
      </c>
      <c r="J9498" s="25">
        <f t="shared" si="149"/>
        <v>0</v>
      </c>
    </row>
    <row r="9499" spans="2:10">
      <c r="B9499" s="3">
        <v>29918</v>
      </c>
      <c r="C9499" s="10" t="s">
        <v>254</v>
      </c>
      <c r="D9499" s="10" t="s">
        <v>16</v>
      </c>
      <c r="E9499" s="25">
        <v>2</v>
      </c>
      <c r="F9499" s="25">
        <v>2</v>
      </c>
      <c r="G9499" s="10" t="s">
        <v>289</v>
      </c>
      <c r="H9499" s="25">
        <f>INDEX('Appendix 1 - Team Data'!$B$12:$R$112, MATCH(C9499, 'Appendix 1 - Team Data'!$B$12:$B$112,0),4)</f>
        <v>20</v>
      </c>
      <c r="I9499" s="25">
        <f>INDEX('Appendix 1 - Team Data'!$B$12:$R$112, MATCH(D9499, 'Appendix 1 - Team Data'!$B$12:$B$112,0),4)</f>
        <v>30</v>
      </c>
      <c r="J9499" s="25">
        <f t="shared" si="149"/>
        <v>0</v>
      </c>
    </row>
    <row r="9500" spans="2:10">
      <c r="B9500" s="3">
        <v>29934</v>
      </c>
      <c r="C9500" s="10" t="s">
        <v>275</v>
      </c>
      <c r="D9500" s="10" t="s">
        <v>254</v>
      </c>
      <c r="E9500" s="25">
        <v>2</v>
      </c>
      <c r="F9500" s="25">
        <v>2</v>
      </c>
      <c r="G9500" s="10" t="s">
        <v>289</v>
      </c>
      <c r="H9500" s="25">
        <f>INDEX('Appendix 1 - Team Data'!$B$12:$R$112, MATCH(C9500, 'Appendix 1 - Team Data'!$B$12:$B$112,0),4)</f>
        <v>0</v>
      </c>
      <c r="I9500" s="25">
        <f>INDEX('Appendix 1 - Team Data'!$B$12:$R$112, MATCH(D9500, 'Appendix 1 - Team Data'!$B$12:$B$112,0),4)</f>
        <v>20</v>
      </c>
      <c r="J9500" s="25">
        <f t="shared" si="149"/>
        <v>0</v>
      </c>
    </row>
    <row r="9501" spans="2:10">
      <c r="B9501" s="3">
        <v>29975</v>
      </c>
      <c r="C9501" s="10" t="s">
        <v>238</v>
      </c>
      <c r="D9501" s="10" t="s">
        <v>51</v>
      </c>
      <c r="E9501" s="25">
        <v>0</v>
      </c>
      <c r="F9501" s="25">
        <v>0</v>
      </c>
      <c r="G9501" s="10" t="s">
        <v>288</v>
      </c>
      <c r="H9501" s="25">
        <f>INDEX('Appendix 1 - Team Data'!$B$12:$R$112, MATCH(C9501, 'Appendix 1 - Team Data'!$B$12:$B$112,0),4)</f>
        <v>40</v>
      </c>
      <c r="I9501" s="25">
        <f>INDEX('Appendix 1 - Team Data'!$B$12:$R$112, MATCH(D9501, 'Appendix 1 - Team Data'!$B$12:$B$112,0),4)</f>
        <v>70</v>
      </c>
      <c r="J9501" s="25">
        <f t="shared" si="149"/>
        <v>0</v>
      </c>
    </row>
    <row r="9502" spans="2:10">
      <c r="B9502" s="3">
        <v>29993</v>
      </c>
      <c r="C9502" s="10" t="s">
        <v>266</v>
      </c>
      <c r="D9502" s="10" t="s">
        <v>51</v>
      </c>
      <c r="E9502" s="25">
        <v>1</v>
      </c>
      <c r="F9502" s="25">
        <v>1</v>
      </c>
      <c r="G9502" s="10" t="s">
        <v>312</v>
      </c>
      <c r="H9502" s="25">
        <f>INDEX('Appendix 1 - Team Data'!$B$12:$R$112, MATCH(C9502, 'Appendix 1 - Team Data'!$B$12:$B$112,0),4)</f>
        <v>10</v>
      </c>
      <c r="I9502" s="25">
        <f>INDEX('Appendix 1 - Team Data'!$B$12:$R$112, MATCH(D9502, 'Appendix 1 - Team Data'!$B$12:$B$112,0),4)</f>
        <v>70</v>
      </c>
      <c r="J9502" s="25">
        <f t="shared" si="149"/>
        <v>0</v>
      </c>
    </row>
    <row r="9503" spans="2:10">
      <c r="B9503" s="3">
        <v>29997</v>
      </c>
      <c r="C9503" s="10" t="s">
        <v>234</v>
      </c>
      <c r="D9503" s="10" t="s">
        <v>243</v>
      </c>
      <c r="E9503" s="25">
        <v>5</v>
      </c>
      <c r="F9503" s="25">
        <v>5</v>
      </c>
      <c r="G9503" s="10" t="s">
        <v>333</v>
      </c>
      <c r="H9503" s="25">
        <f>INDEX('Appendix 1 - Team Data'!$B$12:$R$112, MATCH(C9503, 'Appendix 1 - Team Data'!$B$12:$B$112,0),4)</f>
        <v>40</v>
      </c>
      <c r="I9503" s="25">
        <f>INDEX('Appendix 1 - Team Data'!$B$12:$R$112, MATCH(D9503, 'Appendix 1 - Team Data'!$B$12:$B$112,0),4)</f>
        <v>30</v>
      </c>
      <c r="J9503" s="25">
        <f t="shared" si="149"/>
        <v>0</v>
      </c>
    </row>
    <row r="9504" spans="2:10">
      <c r="B9504" s="3">
        <v>30002</v>
      </c>
      <c r="C9504" s="10" t="s">
        <v>244</v>
      </c>
      <c r="D9504" s="10" t="s">
        <v>42</v>
      </c>
      <c r="E9504" s="25">
        <v>2</v>
      </c>
      <c r="F9504" s="25">
        <v>2</v>
      </c>
      <c r="G9504" s="10" t="s">
        <v>288</v>
      </c>
      <c r="H9504" s="25">
        <f>INDEX('Appendix 1 - Team Data'!$B$12:$R$112, MATCH(C9504, 'Appendix 1 - Team Data'!$B$12:$B$112,0),4)</f>
        <v>30</v>
      </c>
      <c r="I9504" s="25">
        <f>INDEX('Appendix 1 - Team Data'!$B$12:$R$112, MATCH(D9504, 'Appendix 1 - Team Data'!$B$12:$B$112,0),4)</f>
        <v>80</v>
      </c>
      <c r="J9504" s="25">
        <f t="shared" si="149"/>
        <v>0</v>
      </c>
    </row>
    <row r="9505" spans="2:10">
      <c r="B9505" s="3">
        <v>30002</v>
      </c>
      <c r="C9505" s="10" t="s">
        <v>43</v>
      </c>
      <c r="D9505" s="10" t="s">
        <v>18</v>
      </c>
      <c r="E9505" s="25">
        <v>2</v>
      </c>
      <c r="F9505" s="25">
        <v>2</v>
      </c>
      <c r="G9505" s="10" t="s">
        <v>315</v>
      </c>
      <c r="H9505" s="25">
        <f>INDEX('Appendix 1 - Team Data'!$B$12:$R$112, MATCH(C9505, 'Appendix 1 - Team Data'!$B$12:$B$112,0),4)</f>
        <v>70</v>
      </c>
      <c r="I9505" s="25">
        <f>INDEX('Appendix 1 - Team Data'!$B$12:$R$112, MATCH(D9505, 'Appendix 1 - Team Data'!$B$12:$B$112,0),4)</f>
        <v>80</v>
      </c>
      <c r="J9505" s="25">
        <f t="shared" si="149"/>
        <v>0</v>
      </c>
    </row>
    <row r="9506" spans="2:10">
      <c r="B9506" s="3">
        <v>30004</v>
      </c>
      <c r="C9506" s="10" t="s">
        <v>248</v>
      </c>
      <c r="D9506" s="10" t="s">
        <v>18</v>
      </c>
      <c r="E9506" s="25">
        <v>0</v>
      </c>
      <c r="F9506" s="25">
        <v>0</v>
      </c>
      <c r="G9506" s="10" t="s">
        <v>315</v>
      </c>
      <c r="H9506" s="25">
        <f>INDEX('Appendix 1 - Team Data'!$B$12:$R$112, MATCH(C9506, 'Appendix 1 - Team Data'!$B$12:$B$112,0),4)</f>
        <v>30</v>
      </c>
      <c r="I9506" s="25">
        <f>INDEX('Appendix 1 - Team Data'!$B$12:$R$112, MATCH(D9506, 'Appendix 1 - Team Data'!$B$12:$B$112,0),4)</f>
        <v>80</v>
      </c>
      <c r="J9506" s="25">
        <f t="shared" si="149"/>
        <v>0</v>
      </c>
    </row>
    <row r="9507" spans="2:10">
      <c r="B9507" s="3">
        <v>30004</v>
      </c>
      <c r="C9507" s="10" t="s">
        <v>243</v>
      </c>
      <c r="D9507" s="10" t="s">
        <v>238</v>
      </c>
      <c r="E9507" s="25">
        <v>1</v>
      </c>
      <c r="F9507" s="25">
        <v>1</v>
      </c>
      <c r="G9507" s="10" t="s">
        <v>333</v>
      </c>
      <c r="H9507" s="25">
        <f>INDEX('Appendix 1 - Team Data'!$B$12:$R$112, MATCH(C9507, 'Appendix 1 - Team Data'!$B$12:$B$112,0),4)</f>
        <v>30</v>
      </c>
      <c r="I9507" s="25">
        <f>INDEX('Appendix 1 - Team Data'!$B$12:$R$112, MATCH(D9507, 'Appendix 1 - Team Data'!$B$12:$B$112,0),4)</f>
        <v>40</v>
      </c>
      <c r="J9507" s="25">
        <f t="shared" si="149"/>
        <v>0</v>
      </c>
    </row>
    <row r="9508" spans="2:10">
      <c r="B9508" s="3">
        <v>30011</v>
      </c>
      <c r="C9508" s="10" t="s">
        <v>248</v>
      </c>
      <c r="D9508" s="10" t="s">
        <v>43</v>
      </c>
      <c r="E9508" s="25">
        <v>1</v>
      </c>
      <c r="F9508" s="25">
        <v>1</v>
      </c>
      <c r="G9508" s="10" t="s">
        <v>315</v>
      </c>
      <c r="H9508" s="25">
        <f>INDEX('Appendix 1 - Team Data'!$B$12:$R$112, MATCH(C9508, 'Appendix 1 - Team Data'!$B$12:$B$112,0),4)</f>
        <v>30</v>
      </c>
      <c r="I9508" s="25">
        <f>INDEX('Appendix 1 - Team Data'!$B$12:$R$112, MATCH(D9508, 'Appendix 1 - Team Data'!$B$12:$B$112,0),4)</f>
        <v>70</v>
      </c>
      <c r="J9508" s="25">
        <f t="shared" si="149"/>
        <v>0</v>
      </c>
    </row>
    <row r="9509" spans="2:10">
      <c r="B9509" s="3">
        <v>30013</v>
      </c>
      <c r="C9509" s="10" t="s">
        <v>249</v>
      </c>
      <c r="D9509" s="10" t="s">
        <v>237</v>
      </c>
      <c r="E9509" s="25">
        <v>0</v>
      </c>
      <c r="F9509" s="25">
        <v>0</v>
      </c>
      <c r="G9509" s="10" t="s">
        <v>288</v>
      </c>
      <c r="H9509" s="25">
        <f>INDEX('Appendix 1 - Team Data'!$B$12:$R$112, MATCH(C9509, 'Appendix 1 - Team Data'!$B$12:$B$112,0),4)</f>
        <v>20</v>
      </c>
      <c r="I9509" s="25">
        <f>INDEX('Appendix 1 - Team Data'!$B$12:$R$112, MATCH(D9509, 'Appendix 1 - Team Data'!$B$12:$B$112,0),4)</f>
        <v>40</v>
      </c>
      <c r="J9509" s="25">
        <f t="shared" si="149"/>
        <v>0</v>
      </c>
    </row>
    <row r="9510" spans="2:10">
      <c r="B9510" s="3">
        <v>30015</v>
      </c>
      <c r="C9510" s="10" t="s">
        <v>231</v>
      </c>
      <c r="D9510" s="10" t="s">
        <v>47</v>
      </c>
      <c r="E9510" s="25">
        <v>1</v>
      </c>
      <c r="F9510" s="25">
        <v>1</v>
      </c>
      <c r="G9510" s="10" t="s">
        <v>306</v>
      </c>
      <c r="H9510" s="25">
        <f>INDEX('Appendix 1 - Team Data'!$B$12:$R$112, MATCH(C9510, 'Appendix 1 - Team Data'!$B$12:$B$112,0),4)</f>
        <v>40</v>
      </c>
      <c r="I9510" s="25">
        <f>INDEX('Appendix 1 - Team Data'!$B$12:$R$112, MATCH(D9510, 'Appendix 1 - Team Data'!$B$12:$B$112,0),4)</f>
        <v>40</v>
      </c>
      <c r="J9510" s="25">
        <f t="shared" si="149"/>
        <v>0</v>
      </c>
    </row>
    <row r="9511" spans="2:10">
      <c r="B9511" s="3">
        <v>30015</v>
      </c>
      <c r="C9511" s="10" t="s">
        <v>265</v>
      </c>
      <c r="D9511" s="10" t="s">
        <v>234</v>
      </c>
      <c r="E9511" s="25">
        <v>2</v>
      </c>
      <c r="F9511" s="25">
        <v>2</v>
      </c>
      <c r="G9511" s="10" t="s">
        <v>306</v>
      </c>
      <c r="H9511" s="25">
        <f>INDEX('Appendix 1 - Team Data'!$B$12:$R$112, MATCH(C9511, 'Appendix 1 - Team Data'!$B$12:$B$112,0),4)</f>
        <v>10</v>
      </c>
      <c r="I9511" s="25">
        <f>INDEX('Appendix 1 - Team Data'!$B$12:$R$112, MATCH(D9511, 'Appendix 1 - Team Data'!$B$12:$B$112,0),4)</f>
        <v>40</v>
      </c>
      <c r="J9511" s="25">
        <f t="shared" si="149"/>
        <v>0</v>
      </c>
    </row>
    <row r="9512" spans="2:10">
      <c r="B9512" s="3">
        <v>30019</v>
      </c>
      <c r="C9512" s="10" t="s">
        <v>231</v>
      </c>
      <c r="D9512" s="10" t="s">
        <v>234</v>
      </c>
      <c r="E9512" s="25">
        <v>0</v>
      </c>
      <c r="F9512" s="25">
        <v>0</v>
      </c>
      <c r="G9512" s="10" t="s">
        <v>306</v>
      </c>
      <c r="H9512" s="25">
        <f>INDEX('Appendix 1 - Team Data'!$B$12:$R$112, MATCH(C9512, 'Appendix 1 - Team Data'!$B$12:$B$112,0),4)</f>
        <v>40</v>
      </c>
      <c r="I9512" s="25">
        <f>INDEX('Appendix 1 - Team Data'!$B$12:$R$112, MATCH(D9512, 'Appendix 1 - Team Data'!$B$12:$B$112,0),4)</f>
        <v>40</v>
      </c>
      <c r="J9512" s="25">
        <f t="shared" si="149"/>
        <v>0</v>
      </c>
    </row>
    <row r="9513" spans="2:10">
      <c r="B9513" s="3">
        <v>30020</v>
      </c>
      <c r="C9513" s="10" t="s">
        <v>245</v>
      </c>
      <c r="D9513" s="10" t="s">
        <v>43</v>
      </c>
      <c r="E9513" s="25">
        <v>1</v>
      </c>
      <c r="F9513" s="25">
        <v>1</v>
      </c>
      <c r="G9513" s="10" t="s">
        <v>288</v>
      </c>
      <c r="H9513" s="25">
        <f>INDEX('Appendix 1 - Team Data'!$B$12:$R$112, MATCH(C9513, 'Appendix 1 - Team Data'!$B$12:$B$112,0),4)</f>
        <v>30</v>
      </c>
      <c r="I9513" s="25">
        <f>INDEX('Appendix 1 - Team Data'!$B$12:$R$112, MATCH(D9513, 'Appendix 1 - Team Data'!$B$12:$B$112,0),4)</f>
        <v>70</v>
      </c>
      <c r="J9513" s="25">
        <f t="shared" si="149"/>
        <v>0</v>
      </c>
    </row>
    <row r="9514" spans="2:10">
      <c r="B9514" s="3">
        <v>30022</v>
      </c>
      <c r="C9514" s="10" t="s">
        <v>265</v>
      </c>
      <c r="D9514" s="10" t="s">
        <v>231</v>
      </c>
      <c r="E9514" s="25">
        <v>0</v>
      </c>
      <c r="F9514" s="25">
        <v>0</v>
      </c>
      <c r="G9514" s="10" t="s">
        <v>306</v>
      </c>
      <c r="H9514" s="25">
        <f>INDEX('Appendix 1 - Team Data'!$B$12:$R$112, MATCH(C9514, 'Appendix 1 - Team Data'!$B$12:$B$112,0),4)</f>
        <v>10</v>
      </c>
      <c r="I9514" s="25">
        <f>INDEX('Appendix 1 - Team Data'!$B$12:$R$112, MATCH(D9514, 'Appendix 1 - Team Data'!$B$12:$B$112,0),4)</f>
        <v>40</v>
      </c>
      <c r="J9514" s="25">
        <f t="shared" si="149"/>
        <v>0</v>
      </c>
    </row>
    <row r="9515" spans="2:10">
      <c r="B9515" s="3">
        <v>30024</v>
      </c>
      <c r="C9515" s="10" t="s">
        <v>275</v>
      </c>
      <c r="D9515" s="10" t="s">
        <v>31</v>
      </c>
      <c r="E9515" s="25">
        <v>0</v>
      </c>
      <c r="F9515" s="25">
        <v>0</v>
      </c>
      <c r="G9515" s="10" t="s">
        <v>288</v>
      </c>
      <c r="H9515" s="25">
        <f>INDEX('Appendix 1 - Team Data'!$B$12:$R$112, MATCH(C9515, 'Appendix 1 - Team Data'!$B$12:$B$112,0),4)</f>
        <v>0</v>
      </c>
      <c r="I9515" s="25">
        <f>INDEX('Appendix 1 - Team Data'!$B$12:$R$112, MATCH(D9515, 'Appendix 1 - Team Data'!$B$12:$B$112,0),4)</f>
        <v>70</v>
      </c>
      <c r="J9515" s="25">
        <f t="shared" si="149"/>
        <v>0</v>
      </c>
    </row>
    <row r="9516" spans="2:10">
      <c r="B9516" s="3">
        <v>30029</v>
      </c>
      <c r="C9516" s="10" t="s">
        <v>265</v>
      </c>
      <c r="D9516" s="10" t="s">
        <v>234</v>
      </c>
      <c r="E9516" s="25">
        <v>1</v>
      </c>
      <c r="F9516" s="25">
        <v>1</v>
      </c>
      <c r="G9516" s="10" t="s">
        <v>306</v>
      </c>
      <c r="H9516" s="25">
        <f>INDEX('Appendix 1 - Team Data'!$B$12:$R$112, MATCH(C9516, 'Appendix 1 - Team Data'!$B$12:$B$112,0),4)</f>
        <v>10</v>
      </c>
      <c r="I9516" s="25">
        <f>INDEX('Appendix 1 - Team Data'!$B$12:$R$112, MATCH(D9516, 'Appendix 1 - Team Data'!$B$12:$B$112,0),4)</f>
        <v>40</v>
      </c>
      <c r="J9516" s="25">
        <f t="shared" si="149"/>
        <v>0</v>
      </c>
    </row>
    <row r="9517" spans="2:10">
      <c r="B9517" s="3">
        <v>30034</v>
      </c>
      <c r="C9517" s="10" t="s">
        <v>30</v>
      </c>
      <c r="D9517" s="10" t="s">
        <v>40</v>
      </c>
      <c r="E9517" s="25">
        <v>1</v>
      </c>
      <c r="F9517" s="25">
        <v>1</v>
      </c>
      <c r="G9517" s="10" t="s">
        <v>288</v>
      </c>
      <c r="H9517" s="25">
        <f>INDEX('Appendix 1 - Team Data'!$B$12:$R$112, MATCH(C9517, 'Appendix 1 - Team Data'!$B$12:$B$112,0),4)</f>
        <v>90</v>
      </c>
      <c r="I9517" s="25">
        <f>INDEX('Appendix 1 - Team Data'!$B$12:$R$112, MATCH(D9517, 'Appendix 1 - Team Data'!$B$12:$B$112,0),4)</f>
        <v>90</v>
      </c>
      <c r="J9517" s="25">
        <f t="shared" si="149"/>
        <v>0</v>
      </c>
    </row>
    <row r="9518" spans="2:10">
      <c r="B9518" s="3">
        <v>30034</v>
      </c>
      <c r="C9518" s="10" t="s">
        <v>245</v>
      </c>
      <c r="D9518" s="10" t="s">
        <v>16</v>
      </c>
      <c r="E9518" s="25">
        <v>1</v>
      </c>
      <c r="F9518" s="25">
        <v>1</v>
      </c>
      <c r="G9518" s="10" t="s">
        <v>301</v>
      </c>
      <c r="H9518" s="25">
        <f>INDEX('Appendix 1 - Team Data'!$B$12:$R$112, MATCH(C9518, 'Appendix 1 - Team Data'!$B$12:$B$112,0),4)</f>
        <v>30</v>
      </c>
      <c r="I9518" s="25">
        <f>INDEX('Appendix 1 - Team Data'!$B$12:$R$112, MATCH(D9518, 'Appendix 1 - Team Data'!$B$12:$B$112,0),4)</f>
        <v>30</v>
      </c>
      <c r="J9518" s="25">
        <f t="shared" si="149"/>
        <v>0</v>
      </c>
    </row>
    <row r="9519" spans="2:10">
      <c r="B9519" s="3">
        <v>30034</v>
      </c>
      <c r="C9519" s="10" t="s">
        <v>21</v>
      </c>
      <c r="D9519" s="10" t="s">
        <v>214</v>
      </c>
      <c r="E9519" s="25">
        <v>1</v>
      </c>
      <c r="F9519" s="25">
        <v>1</v>
      </c>
      <c r="G9519" s="10" t="s">
        <v>288</v>
      </c>
      <c r="H9519" s="25">
        <f>INDEX('Appendix 1 - Team Data'!$B$12:$R$112, MATCH(C9519, 'Appendix 1 - Team Data'!$B$12:$B$112,0),4)</f>
        <v>90</v>
      </c>
      <c r="I9519" s="25">
        <f>INDEX('Appendix 1 - Team Data'!$B$12:$R$112, MATCH(D9519, 'Appendix 1 - Team Data'!$B$12:$B$112,0),4)</f>
        <v>70</v>
      </c>
      <c r="J9519" s="25">
        <f t="shared" si="149"/>
        <v>0</v>
      </c>
    </row>
    <row r="9520" spans="2:10">
      <c r="B9520" s="3">
        <v>30055</v>
      </c>
      <c r="C9520" s="10" t="s">
        <v>30</v>
      </c>
      <c r="D9520" s="10" t="s">
        <v>15</v>
      </c>
      <c r="E9520" s="25">
        <v>1</v>
      </c>
      <c r="F9520" s="25">
        <v>1</v>
      </c>
      <c r="G9520" s="10" t="s">
        <v>288</v>
      </c>
      <c r="H9520" s="25">
        <f>INDEX('Appendix 1 - Team Data'!$B$12:$R$112, MATCH(C9520, 'Appendix 1 - Team Data'!$B$12:$B$112,0),4)</f>
        <v>90</v>
      </c>
      <c r="I9520" s="25">
        <f>INDEX('Appendix 1 - Team Data'!$B$12:$R$112, MATCH(D9520, 'Appendix 1 - Team Data'!$B$12:$B$112,0),4)</f>
        <v>50</v>
      </c>
      <c r="J9520" s="25">
        <f t="shared" si="149"/>
        <v>0</v>
      </c>
    </row>
    <row r="9521" spans="2:10">
      <c r="B9521" s="3">
        <v>30063</v>
      </c>
      <c r="C9521" s="10" t="s">
        <v>237</v>
      </c>
      <c r="D9521" s="10" t="s">
        <v>271</v>
      </c>
      <c r="E9521" s="25">
        <v>1</v>
      </c>
      <c r="F9521" s="25">
        <v>1</v>
      </c>
      <c r="G9521" s="10" t="s">
        <v>288</v>
      </c>
      <c r="H9521" s="25">
        <f>INDEX('Appendix 1 - Team Data'!$B$12:$R$112, MATCH(C9521, 'Appendix 1 - Team Data'!$B$12:$B$112,0),4)</f>
        <v>40</v>
      </c>
      <c r="I9521" s="25">
        <f>INDEX('Appendix 1 - Team Data'!$B$12:$R$112, MATCH(D9521, 'Appendix 1 - Team Data'!$B$12:$B$112,0),4)</f>
        <v>0</v>
      </c>
      <c r="J9521" s="25">
        <f t="shared" si="149"/>
        <v>0</v>
      </c>
    </row>
    <row r="9522" spans="2:10">
      <c r="B9522" s="3">
        <v>30066</v>
      </c>
      <c r="C9522" s="10" t="s">
        <v>251</v>
      </c>
      <c r="D9522" s="10" t="s">
        <v>27</v>
      </c>
      <c r="E9522" s="25">
        <v>1</v>
      </c>
      <c r="F9522" s="25">
        <v>1</v>
      </c>
      <c r="G9522" s="10" t="s">
        <v>288</v>
      </c>
      <c r="H9522" s="25">
        <f>INDEX('Appendix 1 - Team Data'!$B$12:$R$112, MATCH(C9522, 'Appendix 1 - Team Data'!$B$12:$B$112,0),4)</f>
        <v>20</v>
      </c>
      <c r="I9522" s="25">
        <f>INDEX('Appendix 1 - Team Data'!$B$12:$R$112, MATCH(D9522, 'Appendix 1 - Team Data'!$B$12:$B$112,0),4)</f>
        <v>80</v>
      </c>
      <c r="J9522" s="25">
        <f t="shared" si="149"/>
        <v>0</v>
      </c>
    </row>
    <row r="9523" spans="2:10">
      <c r="B9523" s="3">
        <v>30069</v>
      </c>
      <c r="C9523" s="10" t="s">
        <v>229</v>
      </c>
      <c r="D9523" s="10" t="s">
        <v>222</v>
      </c>
      <c r="E9523" s="25">
        <v>1</v>
      </c>
      <c r="F9523" s="25">
        <v>1</v>
      </c>
      <c r="G9523" s="10" t="s">
        <v>313</v>
      </c>
      <c r="H9523" s="25">
        <f>INDEX('Appendix 1 - Team Data'!$B$12:$R$112, MATCH(C9523, 'Appendix 1 - Team Data'!$B$12:$B$112,0),4)</f>
        <v>50</v>
      </c>
      <c r="I9523" s="25">
        <f>INDEX('Appendix 1 - Team Data'!$B$12:$R$112, MATCH(D9523, 'Appendix 1 - Team Data'!$B$12:$B$112,0),4)</f>
        <v>60</v>
      </c>
      <c r="J9523" s="25">
        <f t="shared" si="149"/>
        <v>0</v>
      </c>
    </row>
    <row r="9524" spans="2:10">
      <c r="B9524" s="3">
        <v>30069</v>
      </c>
      <c r="C9524" s="10" t="s">
        <v>246</v>
      </c>
      <c r="D9524" s="10" t="s">
        <v>244</v>
      </c>
      <c r="E9524" s="25">
        <v>1</v>
      </c>
      <c r="F9524" s="25">
        <v>1</v>
      </c>
      <c r="G9524" s="10" t="s">
        <v>299</v>
      </c>
      <c r="H9524" s="25">
        <f>INDEX('Appendix 1 - Team Data'!$B$12:$R$112, MATCH(C9524, 'Appendix 1 - Team Data'!$B$12:$B$112,0),4)</f>
        <v>30</v>
      </c>
      <c r="I9524" s="25">
        <f>INDEX('Appendix 1 - Team Data'!$B$12:$R$112, MATCH(D9524, 'Appendix 1 - Team Data'!$B$12:$B$112,0),4)</f>
        <v>30</v>
      </c>
      <c r="J9524" s="25">
        <f t="shared" si="149"/>
        <v>0</v>
      </c>
    </row>
    <row r="9525" spans="2:10">
      <c r="B9525" s="3">
        <v>30073</v>
      </c>
      <c r="C9525" s="10" t="s">
        <v>231</v>
      </c>
      <c r="D9525" s="10" t="s">
        <v>266</v>
      </c>
      <c r="E9525" s="25">
        <v>1</v>
      </c>
      <c r="F9525" s="25">
        <v>1</v>
      </c>
      <c r="G9525" s="10" t="s">
        <v>288</v>
      </c>
      <c r="H9525" s="25">
        <f>INDEX('Appendix 1 - Team Data'!$B$12:$R$112, MATCH(C9525, 'Appendix 1 - Team Data'!$B$12:$B$112,0),4)</f>
        <v>40</v>
      </c>
      <c r="I9525" s="25">
        <f>INDEX('Appendix 1 - Team Data'!$B$12:$R$112, MATCH(D9525, 'Appendix 1 - Team Data'!$B$12:$B$112,0),4)</f>
        <v>10</v>
      </c>
      <c r="J9525" s="25">
        <f t="shared" si="149"/>
        <v>0</v>
      </c>
    </row>
    <row r="9526" spans="2:10">
      <c r="B9526" s="3">
        <v>30075</v>
      </c>
      <c r="C9526" s="10" t="s">
        <v>234</v>
      </c>
      <c r="D9526" s="10" t="s">
        <v>51</v>
      </c>
      <c r="E9526" s="25">
        <v>0</v>
      </c>
      <c r="F9526" s="25">
        <v>0</v>
      </c>
      <c r="G9526" s="10" t="s">
        <v>288</v>
      </c>
      <c r="H9526" s="25">
        <f>INDEX('Appendix 1 - Team Data'!$B$12:$R$112, MATCH(C9526, 'Appendix 1 - Team Data'!$B$12:$B$112,0),4)</f>
        <v>40</v>
      </c>
      <c r="I9526" s="25">
        <f>INDEX('Appendix 1 - Team Data'!$B$12:$R$112, MATCH(D9526, 'Appendix 1 - Team Data'!$B$12:$B$112,0),4)</f>
        <v>70</v>
      </c>
      <c r="J9526" s="25">
        <f t="shared" si="149"/>
        <v>0</v>
      </c>
    </row>
    <row r="9527" spans="2:10">
      <c r="B9527" s="3">
        <v>30076</v>
      </c>
      <c r="C9527" s="10" t="s">
        <v>231</v>
      </c>
      <c r="D9527" s="10" t="s">
        <v>234</v>
      </c>
      <c r="E9527" s="25">
        <v>0</v>
      </c>
      <c r="F9527" s="25">
        <v>0</v>
      </c>
      <c r="G9527" s="10" t="s">
        <v>288</v>
      </c>
      <c r="H9527" s="25">
        <f>INDEX('Appendix 1 - Team Data'!$B$12:$R$112, MATCH(C9527, 'Appendix 1 - Team Data'!$B$12:$B$112,0),4)</f>
        <v>40</v>
      </c>
      <c r="I9527" s="25">
        <f>INDEX('Appendix 1 - Team Data'!$B$12:$R$112, MATCH(D9527, 'Appendix 1 - Team Data'!$B$12:$B$112,0),4)</f>
        <v>40</v>
      </c>
      <c r="J9527" s="25">
        <f t="shared" si="149"/>
        <v>0</v>
      </c>
    </row>
    <row r="9528" spans="2:10">
      <c r="B9528" s="3">
        <v>30076</v>
      </c>
      <c r="C9528" s="10" t="s">
        <v>28</v>
      </c>
      <c r="D9528" s="10" t="s">
        <v>42</v>
      </c>
      <c r="E9528" s="25">
        <v>1</v>
      </c>
      <c r="F9528" s="25">
        <v>1</v>
      </c>
      <c r="G9528" s="10" t="s">
        <v>299</v>
      </c>
      <c r="H9528" s="25">
        <f>INDEX('Appendix 1 - Team Data'!$B$12:$R$112, MATCH(C9528, 'Appendix 1 - Team Data'!$B$12:$B$112,0),4)</f>
        <v>80</v>
      </c>
      <c r="I9528" s="25">
        <f>INDEX('Appendix 1 - Team Data'!$B$12:$R$112, MATCH(D9528, 'Appendix 1 - Team Data'!$B$12:$B$112,0),4)</f>
        <v>80</v>
      </c>
      <c r="J9528" s="25">
        <f t="shared" si="149"/>
        <v>0</v>
      </c>
    </row>
    <row r="9529" spans="2:10">
      <c r="B9529" s="3">
        <v>30076</v>
      </c>
      <c r="C9529" s="10" t="s">
        <v>266</v>
      </c>
      <c r="D9529" s="10" t="s">
        <v>51</v>
      </c>
      <c r="E9529" s="25">
        <v>1</v>
      </c>
      <c r="F9529" s="25">
        <v>1</v>
      </c>
      <c r="G9529" s="10" t="s">
        <v>288</v>
      </c>
      <c r="H9529" s="25">
        <f>INDEX('Appendix 1 - Team Data'!$B$12:$R$112, MATCH(C9529, 'Appendix 1 - Team Data'!$B$12:$B$112,0),4)</f>
        <v>10</v>
      </c>
      <c r="I9529" s="25">
        <f>INDEX('Appendix 1 - Team Data'!$B$12:$R$112, MATCH(D9529, 'Appendix 1 - Team Data'!$B$12:$B$112,0),4)</f>
        <v>70</v>
      </c>
      <c r="J9529" s="25">
        <f t="shared" si="149"/>
        <v>0</v>
      </c>
    </row>
    <row r="9530" spans="2:10">
      <c r="B9530" s="3">
        <v>30078</v>
      </c>
      <c r="C9530" s="10" t="s">
        <v>234</v>
      </c>
      <c r="D9530" s="10" t="s">
        <v>266</v>
      </c>
      <c r="E9530" s="25">
        <v>0</v>
      </c>
      <c r="F9530" s="25">
        <v>0</v>
      </c>
      <c r="G9530" s="10" t="s">
        <v>288</v>
      </c>
      <c r="H9530" s="25">
        <f>INDEX('Appendix 1 - Team Data'!$B$12:$R$112, MATCH(C9530, 'Appendix 1 - Team Data'!$B$12:$B$112,0),4)</f>
        <v>40</v>
      </c>
      <c r="I9530" s="25">
        <f>INDEX('Appendix 1 - Team Data'!$B$12:$R$112, MATCH(D9530, 'Appendix 1 - Team Data'!$B$12:$B$112,0),4)</f>
        <v>10</v>
      </c>
      <c r="J9530" s="25">
        <f t="shared" si="149"/>
        <v>0</v>
      </c>
    </row>
    <row r="9531" spans="2:10">
      <c r="B9531" s="3">
        <v>30090</v>
      </c>
      <c r="C9531" s="10" t="s">
        <v>35</v>
      </c>
      <c r="D9531" s="10" t="s">
        <v>36</v>
      </c>
      <c r="E9531" s="25">
        <v>1</v>
      </c>
      <c r="F9531" s="25">
        <v>1</v>
      </c>
      <c r="G9531" s="10" t="s">
        <v>288</v>
      </c>
      <c r="H9531" s="25">
        <f>INDEX('Appendix 1 - Team Data'!$B$12:$R$112, MATCH(C9531, 'Appendix 1 - Team Data'!$B$12:$B$112,0),4)</f>
        <v>90</v>
      </c>
      <c r="I9531" s="25">
        <f>INDEX('Appendix 1 - Team Data'!$B$12:$R$112, MATCH(D9531, 'Appendix 1 - Team Data'!$B$12:$B$112,0),4)</f>
        <v>80</v>
      </c>
      <c r="J9531" s="25">
        <f t="shared" si="149"/>
        <v>0</v>
      </c>
    </row>
    <row r="9532" spans="2:10">
      <c r="B9532" s="3">
        <v>30099</v>
      </c>
      <c r="C9532" s="10" t="s">
        <v>36</v>
      </c>
      <c r="D9532" s="10" t="s">
        <v>211</v>
      </c>
      <c r="E9532" s="25">
        <v>1</v>
      </c>
      <c r="F9532" s="25">
        <v>1</v>
      </c>
      <c r="G9532" s="10" t="s">
        <v>288</v>
      </c>
      <c r="H9532" s="25">
        <f>INDEX('Appendix 1 - Team Data'!$B$12:$R$112, MATCH(C9532, 'Appendix 1 - Team Data'!$B$12:$B$112,0),4)</f>
        <v>80</v>
      </c>
      <c r="I9532" s="25">
        <f>INDEX('Appendix 1 - Team Data'!$B$12:$R$112, MATCH(D9532, 'Appendix 1 - Team Data'!$B$12:$B$112,0),4)</f>
        <v>90</v>
      </c>
      <c r="J9532" s="25">
        <f t="shared" si="149"/>
        <v>0</v>
      </c>
    </row>
    <row r="9533" spans="2:10">
      <c r="B9533" s="3">
        <v>30104</v>
      </c>
      <c r="C9533" s="10" t="s">
        <v>31</v>
      </c>
      <c r="D9533" s="10" t="s">
        <v>48</v>
      </c>
      <c r="E9533" s="25">
        <v>1</v>
      </c>
      <c r="F9533" s="25">
        <v>1</v>
      </c>
      <c r="G9533" s="10" t="s">
        <v>288</v>
      </c>
      <c r="H9533" s="25">
        <f>INDEX('Appendix 1 - Team Data'!$B$12:$R$112, MATCH(C9533, 'Appendix 1 - Team Data'!$B$12:$B$112,0),4)</f>
        <v>70</v>
      </c>
      <c r="I9533" s="25">
        <f>INDEX('Appendix 1 - Team Data'!$B$12:$R$112, MATCH(D9533, 'Appendix 1 - Team Data'!$B$12:$B$112,0),4)</f>
        <v>90</v>
      </c>
      <c r="J9533" s="25">
        <f t="shared" si="149"/>
        <v>0</v>
      </c>
    </row>
    <row r="9534" spans="2:10">
      <c r="B9534" s="3">
        <v>30105</v>
      </c>
      <c r="C9534" s="10" t="s">
        <v>42</v>
      </c>
      <c r="D9534" s="10" t="s">
        <v>15</v>
      </c>
      <c r="E9534" s="25">
        <v>1</v>
      </c>
      <c r="F9534" s="25">
        <v>1</v>
      </c>
      <c r="G9534" s="10" t="s">
        <v>288</v>
      </c>
      <c r="H9534" s="25">
        <f>INDEX('Appendix 1 - Team Data'!$B$12:$R$112, MATCH(C9534, 'Appendix 1 - Team Data'!$B$12:$B$112,0),4)</f>
        <v>80</v>
      </c>
      <c r="I9534" s="25">
        <f>INDEX('Appendix 1 - Team Data'!$B$12:$R$112, MATCH(D9534, 'Appendix 1 - Team Data'!$B$12:$B$112,0),4)</f>
        <v>50</v>
      </c>
      <c r="J9534" s="25">
        <f t="shared" si="149"/>
        <v>0</v>
      </c>
    </row>
    <row r="9535" spans="2:10">
      <c r="B9535" s="3">
        <v>30115</v>
      </c>
      <c r="C9535" s="10" t="s">
        <v>267</v>
      </c>
      <c r="D9535" s="10" t="s">
        <v>269</v>
      </c>
      <c r="E9535" s="25">
        <v>1</v>
      </c>
      <c r="F9535" s="25">
        <v>1</v>
      </c>
      <c r="G9535" s="10" t="s">
        <v>288</v>
      </c>
      <c r="H9535" s="25">
        <f>INDEX('Appendix 1 - Team Data'!$B$12:$R$112, MATCH(C9535, 'Appendix 1 - Team Data'!$B$12:$B$112,0),4)</f>
        <v>10</v>
      </c>
      <c r="I9535" s="25">
        <f>INDEX('Appendix 1 - Team Data'!$B$12:$R$112, MATCH(D9535, 'Appendix 1 - Team Data'!$B$12:$B$112,0),4)</f>
        <v>0</v>
      </c>
      <c r="J9535" s="25">
        <f t="shared" si="149"/>
        <v>0</v>
      </c>
    </row>
    <row r="9536" spans="2:10">
      <c r="B9536" s="3">
        <v>30116</v>
      </c>
      <c r="C9536" s="10" t="s">
        <v>211</v>
      </c>
      <c r="D9536" s="10" t="s">
        <v>50</v>
      </c>
      <c r="E9536" s="25">
        <v>0</v>
      </c>
      <c r="F9536" s="25">
        <v>0</v>
      </c>
      <c r="G9536" s="10" t="s">
        <v>286</v>
      </c>
      <c r="H9536" s="25">
        <f>INDEX('Appendix 1 - Team Data'!$B$12:$R$112, MATCH(C9536, 'Appendix 1 - Team Data'!$B$12:$B$112,0),4)</f>
        <v>90</v>
      </c>
      <c r="I9536" s="25">
        <f>INDEX('Appendix 1 - Team Data'!$B$12:$R$112, MATCH(D9536, 'Appendix 1 - Team Data'!$B$12:$B$112,0),4)</f>
        <v>80</v>
      </c>
      <c r="J9536" s="25">
        <f t="shared" si="149"/>
        <v>0</v>
      </c>
    </row>
    <row r="9537" spans="2:10">
      <c r="B9537" s="3">
        <v>30117</v>
      </c>
      <c r="C9537" s="10" t="s">
        <v>27</v>
      </c>
      <c r="D9537" s="10" t="s">
        <v>231</v>
      </c>
      <c r="E9537" s="25">
        <v>0</v>
      </c>
      <c r="F9537" s="25">
        <v>0</v>
      </c>
      <c r="G9537" s="10" t="s">
        <v>286</v>
      </c>
      <c r="H9537" s="25">
        <f>INDEX('Appendix 1 - Team Data'!$B$12:$R$112, MATCH(C9537, 'Appendix 1 - Team Data'!$B$12:$B$112,0),4)</f>
        <v>80</v>
      </c>
      <c r="I9537" s="25">
        <f>INDEX('Appendix 1 - Team Data'!$B$12:$R$112, MATCH(D9537, 'Appendix 1 - Team Data'!$B$12:$B$112,0),4)</f>
        <v>40</v>
      </c>
      <c r="J9537" s="25">
        <f t="shared" si="149"/>
        <v>0</v>
      </c>
    </row>
    <row r="9538" spans="2:10">
      <c r="B9538" s="3">
        <v>30118</v>
      </c>
      <c r="C9538" s="10" t="s">
        <v>21</v>
      </c>
      <c r="D9538" s="10" t="s">
        <v>237</v>
      </c>
      <c r="E9538" s="25">
        <v>1</v>
      </c>
      <c r="F9538" s="25">
        <v>1</v>
      </c>
      <c r="G9538" s="10" t="s">
        <v>286</v>
      </c>
      <c r="H9538" s="25">
        <f>INDEX('Appendix 1 - Team Data'!$B$12:$R$112, MATCH(C9538, 'Appendix 1 - Team Data'!$B$12:$B$112,0),4)</f>
        <v>90</v>
      </c>
      <c r="I9538" s="25">
        <f>INDEX('Appendix 1 - Team Data'!$B$12:$R$112, MATCH(D9538, 'Appendix 1 - Team Data'!$B$12:$B$112,0),4)</f>
        <v>40</v>
      </c>
      <c r="J9538" s="25">
        <f t="shared" si="149"/>
        <v>0</v>
      </c>
    </row>
    <row r="9539" spans="2:10">
      <c r="B9539" s="3">
        <v>30120</v>
      </c>
      <c r="C9539" s="10" t="s">
        <v>211</v>
      </c>
      <c r="D9539" s="10" t="s">
        <v>27</v>
      </c>
      <c r="E9539" s="25">
        <v>1</v>
      </c>
      <c r="F9539" s="25">
        <v>1</v>
      </c>
      <c r="G9539" s="10" t="s">
        <v>286</v>
      </c>
      <c r="H9539" s="25">
        <f>INDEX('Appendix 1 - Team Data'!$B$12:$R$112, MATCH(C9539, 'Appendix 1 - Team Data'!$B$12:$B$112,0),4)</f>
        <v>90</v>
      </c>
      <c r="I9539" s="25">
        <f>INDEX('Appendix 1 - Team Data'!$B$12:$R$112, MATCH(D9539, 'Appendix 1 - Team Data'!$B$12:$B$112,0),4)</f>
        <v>80</v>
      </c>
      <c r="J9539" s="25">
        <f t="shared" si="149"/>
        <v>0</v>
      </c>
    </row>
    <row r="9540" spans="2:10">
      <c r="B9540" s="3">
        <v>30121</v>
      </c>
      <c r="C9540" s="10" t="s">
        <v>50</v>
      </c>
      <c r="D9540" s="10" t="s">
        <v>231</v>
      </c>
      <c r="E9540" s="25">
        <v>0</v>
      </c>
      <c r="F9540" s="25">
        <v>0</v>
      </c>
      <c r="G9540" s="10" t="s">
        <v>286</v>
      </c>
      <c r="H9540" s="25">
        <f>INDEX('Appendix 1 - Team Data'!$B$12:$R$112, MATCH(C9540, 'Appendix 1 - Team Data'!$B$12:$B$112,0),4)</f>
        <v>80</v>
      </c>
      <c r="I9540" s="25">
        <f>INDEX('Appendix 1 - Team Data'!$B$12:$R$112, MATCH(D9540, 'Appendix 1 - Team Data'!$B$12:$B$112,0),4)</f>
        <v>40</v>
      </c>
      <c r="J9540" s="25">
        <f t="shared" si="149"/>
        <v>0</v>
      </c>
    </row>
    <row r="9541" spans="2:10">
      <c r="B9541" s="3">
        <v>30123</v>
      </c>
      <c r="C9541" s="10" t="s">
        <v>237</v>
      </c>
      <c r="D9541" s="10" t="s">
        <v>229</v>
      </c>
      <c r="E9541" s="25">
        <v>1</v>
      </c>
      <c r="F9541" s="25">
        <v>1</v>
      </c>
      <c r="G9541" s="10" t="s">
        <v>286</v>
      </c>
      <c r="H9541" s="25">
        <f>INDEX('Appendix 1 - Team Data'!$B$12:$R$112, MATCH(C9541, 'Appendix 1 - Team Data'!$B$12:$B$112,0),4)</f>
        <v>40</v>
      </c>
      <c r="I9541" s="25">
        <f>INDEX('Appendix 1 - Team Data'!$B$12:$R$112, MATCH(D9541, 'Appendix 1 - Team Data'!$B$12:$B$112,0),4)</f>
        <v>50</v>
      </c>
      <c r="J9541" s="25">
        <f t="shared" si="149"/>
        <v>0</v>
      </c>
    </row>
    <row r="9542" spans="2:10">
      <c r="B9542" s="3">
        <v>30124</v>
      </c>
      <c r="C9542" s="10" t="s">
        <v>45</v>
      </c>
      <c r="D9542" s="10" t="s">
        <v>236</v>
      </c>
      <c r="E9542" s="25">
        <v>1</v>
      </c>
      <c r="F9542" s="25">
        <v>1</v>
      </c>
      <c r="G9542" s="10" t="s">
        <v>286</v>
      </c>
      <c r="H9542" s="25">
        <f>INDEX('Appendix 1 - Team Data'!$B$12:$R$112, MATCH(C9542, 'Appendix 1 - Team Data'!$B$12:$B$112,0),4)</f>
        <v>90</v>
      </c>
      <c r="I9542" s="25">
        <f>INDEX('Appendix 1 - Team Data'!$B$12:$R$112, MATCH(D9542, 'Appendix 1 - Team Data'!$B$12:$B$112,0),4)</f>
        <v>40</v>
      </c>
      <c r="J9542" s="25">
        <f t="shared" si="149"/>
        <v>0</v>
      </c>
    </row>
    <row r="9543" spans="2:10">
      <c r="B9543" s="3">
        <v>30124</v>
      </c>
      <c r="C9543" s="10" t="s">
        <v>15</v>
      </c>
      <c r="D9543" s="10" t="s">
        <v>222</v>
      </c>
      <c r="E9543" s="25">
        <v>2</v>
      </c>
      <c r="F9543" s="25">
        <v>2</v>
      </c>
      <c r="G9543" s="10" t="s">
        <v>286</v>
      </c>
      <c r="H9543" s="25">
        <f>INDEX('Appendix 1 - Team Data'!$B$12:$R$112, MATCH(C9543, 'Appendix 1 - Team Data'!$B$12:$B$112,0),4)</f>
        <v>50</v>
      </c>
      <c r="I9543" s="25">
        <f>INDEX('Appendix 1 - Team Data'!$B$12:$R$112, MATCH(D9543, 'Appendix 1 - Team Data'!$B$12:$B$112,0),4)</f>
        <v>60</v>
      </c>
      <c r="J9543" s="25">
        <f t="shared" si="149"/>
        <v>0</v>
      </c>
    </row>
    <row r="9544" spans="2:10">
      <c r="B9544" s="3">
        <v>30125</v>
      </c>
      <c r="C9544" s="10" t="s">
        <v>211</v>
      </c>
      <c r="D9544" s="10" t="s">
        <v>231</v>
      </c>
      <c r="E9544" s="25">
        <v>1</v>
      </c>
      <c r="F9544" s="25">
        <v>1</v>
      </c>
      <c r="G9544" s="10" t="s">
        <v>286</v>
      </c>
      <c r="H9544" s="25">
        <f>INDEX('Appendix 1 - Team Data'!$B$12:$R$112, MATCH(C9544, 'Appendix 1 - Team Data'!$B$12:$B$112,0),4)</f>
        <v>90</v>
      </c>
      <c r="I9544" s="25">
        <f>INDEX('Appendix 1 - Team Data'!$B$12:$R$112, MATCH(D9544, 'Appendix 1 - Team Data'!$B$12:$B$112,0),4)</f>
        <v>40</v>
      </c>
      <c r="J9544" s="25">
        <f t="shared" si="149"/>
        <v>0</v>
      </c>
    </row>
    <row r="9545" spans="2:10">
      <c r="B9545" s="3">
        <v>30131</v>
      </c>
      <c r="C9545" s="10" t="s">
        <v>40</v>
      </c>
      <c r="D9545" s="10" t="s">
        <v>48</v>
      </c>
      <c r="E9545" s="25">
        <v>0</v>
      </c>
      <c r="F9545" s="25">
        <v>0</v>
      </c>
      <c r="G9545" s="10" t="s">
        <v>286</v>
      </c>
      <c r="H9545" s="25">
        <f>INDEX('Appendix 1 - Team Data'!$B$12:$R$112, MATCH(C9545, 'Appendix 1 - Team Data'!$B$12:$B$112,0),4)</f>
        <v>90</v>
      </c>
      <c r="I9545" s="25">
        <f>INDEX('Appendix 1 - Team Data'!$B$12:$R$112, MATCH(D9545, 'Appendix 1 - Team Data'!$B$12:$B$112,0),4)</f>
        <v>90</v>
      </c>
      <c r="J9545" s="25">
        <f t="shared" si="149"/>
        <v>0</v>
      </c>
    </row>
    <row r="9546" spans="2:10">
      <c r="B9546" s="3">
        <v>30133</v>
      </c>
      <c r="C9546" s="10" t="s">
        <v>226</v>
      </c>
      <c r="D9546" s="10" t="s">
        <v>229</v>
      </c>
      <c r="E9546" s="25">
        <v>2</v>
      </c>
      <c r="F9546" s="25">
        <v>2</v>
      </c>
      <c r="G9546" s="10" t="s">
        <v>286</v>
      </c>
      <c r="H9546" s="25">
        <f>INDEX('Appendix 1 - Team Data'!$B$12:$R$112, MATCH(C9546, 'Appendix 1 - Team Data'!$B$12:$B$112,0),4)</f>
        <v>60</v>
      </c>
      <c r="I9546" s="25">
        <f>INDEX('Appendix 1 - Team Data'!$B$12:$R$112, MATCH(D9546, 'Appendix 1 - Team Data'!$B$12:$B$112,0),4)</f>
        <v>50</v>
      </c>
      <c r="J9546" s="25">
        <f t="shared" si="149"/>
        <v>0</v>
      </c>
    </row>
    <row r="9547" spans="2:10">
      <c r="B9547" s="3">
        <v>30136</v>
      </c>
      <c r="C9547" s="10" t="s">
        <v>50</v>
      </c>
      <c r="D9547" s="10" t="s">
        <v>15</v>
      </c>
      <c r="E9547" s="25">
        <v>0</v>
      </c>
      <c r="F9547" s="25">
        <v>0</v>
      </c>
      <c r="G9547" s="10" t="s">
        <v>286</v>
      </c>
      <c r="H9547" s="25">
        <f>INDEX('Appendix 1 - Team Data'!$B$12:$R$112, MATCH(C9547, 'Appendix 1 - Team Data'!$B$12:$B$112,0),4)</f>
        <v>80</v>
      </c>
      <c r="I9547" s="25">
        <f>INDEX('Appendix 1 - Team Data'!$B$12:$R$112, MATCH(D9547, 'Appendix 1 - Team Data'!$B$12:$B$112,0),4)</f>
        <v>50</v>
      </c>
      <c r="J9547" s="25">
        <f t="shared" si="149"/>
        <v>0</v>
      </c>
    </row>
    <row r="9548" spans="2:10">
      <c r="B9548" s="3">
        <v>30137</v>
      </c>
      <c r="C9548" s="10" t="s">
        <v>21</v>
      </c>
      <c r="D9548" s="10" t="s">
        <v>48</v>
      </c>
      <c r="E9548" s="25">
        <v>0</v>
      </c>
      <c r="F9548" s="25">
        <v>0</v>
      </c>
      <c r="G9548" s="10" t="s">
        <v>286</v>
      </c>
      <c r="H9548" s="25">
        <f>INDEX('Appendix 1 - Team Data'!$B$12:$R$112, MATCH(C9548, 'Appendix 1 - Team Data'!$B$12:$B$112,0),4)</f>
        <v>90</v>
      </c>
      <c r="I9548" s="25">
        <f>INDEX('Appendix 1 - Team Data'!$B$12:$R$112, MATCH(D9548, 'Appendix 1 - Team Data'!$B$12:$B$112,0),4)</f>
        <v>90</v>
      </c>
      <c r="J9548" s="25">
        <f t="shared" si="149"/>
        <v>0</v>
      </c>
    </row>
    <row r="9549" spans="2:10">
      <c r="B9549" s="3">
        <v>30140</v>
      </c>
      <c r="C9549" s="10" t="s">
        <v>40</v>
      </c>
      <c r="D9549" s="10" t="s">
        <v>25</v>
      </c>
      <c r="E9549" s="25">
        <v>3</v>
      </c>
      <c r="F9549" s="25">
        <v>3</v>
      </c>
      <c r="G9549" s="10" t="s">
        <v>286</v>
      </c>
      <c r="H9549" s="25">
        <f>INDEX('Appendix 1 - Team Data'!$B$12:$R$112, MATCH(C9549, 'Appendix 1 - Team Data'!$B$12:$B$112,0),4)</f>
        <v>90</v>
      </c>
      <c r="I9549" s="25">
        <f>INDEX('Appendix 1 - Team Data'!$B$12:$R$112, MATCH(D9549, 'Appendix 1 - Team Data'!$B$12:$B$112,0),4)</f>
        <v>90</v>
      </c>
      <c r="J9549" s="25">
        <f t="shared" si="149"/>
        <v>0</v>
      </c>
    </row>
    <row r="9550" spans="2:10">
      <c r="B9550" s="3">
        <v>30156</v>
      </c>
      <c r="C9550" s="10" t="s">
        <v>248</v>
      </c>
      <c r="D9550" s="10" t="s">
        <v>22</v>
      </c>
      <c r="E9550" s="25">
        <v>3</v>
      </c>
      <c r="F9550" s="25">
        <v>3</v>
      </c>
      <c r="G9550" s="10" t="s">
        <v>288</v>
      </c>
      <c r="H9550" s="25">
        <f>INDEX('Appendix 1 - Team Data'!$B$12:$R$112, MATCH(C9550, 'Appendix 1 - Team Data'!$B$12:$B$112,0),4)</f>
        <v>30</v>
      </c>
      <c r="I9550" s="25">
        <f>INDEX('Appendix 1 - Team Data'!$B$12:$R$112, MATCH(D9550, 'Appendix 1 - Team Data'!$B$12:$B$112,0),4)</f>
        <v>50</v>
      </c>
      <c r="J9550" s="25">
        <f t="shared" si="149"/>
        <v>0</v>
      </c>
    </row>
    <row r="9551" spans="2:10">
      <c r="B9551" s="3">
        <v>30183</v>
      </c>
      <c r="C9551" s="10" t="s">
        <v>234</v>
      </c>
      <c r="D9551" s="10" t="s">
        <v>51</v>
      </c>
      <c r="E9551" s="25">
        <v>2</v>
      </c>
      <c r="F9551" s="25">
        <v>2</v>
      </c>
      <c r="G9551" s="10" t="s">
        <v>309</v>
      </c>
      <c r="H9551" s="25">
        <f>INDEX('Appendix 1 - Team Data'!$B$12:$R$112, MATCH(C9551, 'Appendix 1 - Team Data'!$B$12:$B$112,0),4)</f>
        <v>40</v>
      </c>
      <c r="I9551" s="25">
        <f>INDEX('Appendix 1 - Team Data'!$B$12:$R$112, MATCH(D9551, 'Appendix 1 - Team Data'!$B$12:$B$112,0),4)</f>
        <v>70</v>
      </c>
      <c r="J9551" s="25">
        <f t="shared" si="149"/>
        <v>0</v>
      </c>
    </row>
    <row r="9552" spans="2:10">
      <c r="B9552" s="3">
        <v>30195</v>
      </c>
      <c r="C9552" s="10" t="s">
        <v>31</v>
      </c>
      <c r="D9552" s="10" t="s">
        <v>212</v>
      </c>
      <c r="E9552" s="25">
        <v>1</v>
      </c>
      <c r="F9552" s="25">
        <v>1</v>
      </c>
      <c r="G9552" s="10" t="s">
        <v>293</v>
      </c>
      <c r="H9552" s="25">
        <f>INDEX('Appendix 1 - Team Data'!$B$12:$R$112, MATCH(C9552, 'Appendix 1 - Team Data'!$B$12:$B$112,0),4)</f>
        <v>70</v>
      </c>
      <c r="I9552" s="25">
        <f>INDEX('Appendix 1 - Team Data'!$B$12:$R$112, MATCH(D9552, 'Appendix 1 - Team Data'!$B$12:$B$112,0),4)</f>
        <v>80</v>
      </c>
      <c r="J9552" s="25">
        <f t="shared" si="149"/>
        <v>0</v>
      </c>
    </row>
    <row r="9553" spans="2:10">
      <c r="B9553" s="3">
        <v>30216</v>
      </c>
      <c r="C9553" s="10" t="s">
        <v>28</v>
      </c>
      <c r="D9553" s="10" t="s">
        <v>48</v>
      </c>
      <c r="E9553" s="25">
        <v>2</v>
      </c>
      <c r="F9553" s="25">
        <v>2</v>
      </c>
      <c r="G9553" s="10" t="s">
        <v>293</v>
      </c>
      <c r="H9553" s="25">
        <f>INDEX('Appendix 1 - Team Data'!$B$12:$R$112, MATCH(C9553, 'Appendix 1 - Team Data'!$B$12:$B$112,0),4)</f>
        <v>80</v>
      </c>
      <c r="I9553" s="25">
        <f>INDEX('Appendix 1 - Team Data'!$B$12:$R$112, MATCH(D9553, 'Appendix 1 - Team Data'!$B$12:$B$112,0),4)</f>
        <v>90</v>
      </c>
      <c r="J9553" s="25">
        <f t="shared" si="149"/>
        <v>0</v>
      </c>
    </row>
    <row r="9554" spans="2:10">
      <c r="B9554" s="3">
        <v>30216</v>
      </c>
      <c r="C9554" s="10" t="s">
        <v>40</v>
      </c>
      <c r="D9554" s="10" t="s">
        <v>45</v>
      </c>
      <c r="E9554" s="25">
        <v>0</v>
      </c>
      <c r="F9554" s="25">
        <v>0</v>
      </c>
      <c r="G9554" s="10" t="s">
        <v>288</v>
      </c>
      <c r="H9554" s="25">
        <f>INDEX('Appendix 1 - Team Data'!$B$12:$R$112, MATCH(C9554, 'Appendix 1 - Team Data'!$B$12:$B$112,0),4)</f>
        <v>90</v>
      </c>
      <c r="I9554" s="25">
        <f>INDEX('Appendix 1 - Team Data'!$B$12:$R$112, MATCH(D9554, 'Appendix 1 - Team Data'!$B$12:$B$112,0),4)</f>
        <v>90</v>
      </c>
      <c r="J9554" s="25">
        <f t="shared" si="149"/>
        <v>0</v>
      </c>
    </row>
    <row r="9555" spans="2:10">
      <c r="B9555" s="3">
        <v>30227</v>
      </c>
      <c r="C9555" s="10" t="s">
        <v>17</v>
      </c>
      <c r="D9555" s="10" t="s">
        <v>260</v>
      </c>
      <c r="E9555" s="25">
        <v>0</v>
      </c>
      <c r="F9555" s="25">
        <v>0</v>
      </c>
      <c r="G9555" s="10" t="s">
        <v>288</v>
      </c>
      <c r="H9555" s="25">
        <f>INDEX('Appendix 1 - Team Data'!$B$12:$R$112, MATCH(C9555, 'Appendix 1 - Team Data'!$B$12:$B$112,0),4)</f>
        <v>50</v>
      </c>
      <c r="I9555" s="25">
        <f>INDEX('Appendix 1 - Team Data'!$B$12:$R$112, MATCH(D9555, 'Appendix 1 - Team Data'!$B$12:$B$112,0),4)</f>
        <v>10</v>
      </c>
      <c r="J9555" s="25">
        <f t="shared" si="149"/>
        <v>0</v>
      </c>
    </row>
    <row r="9556" spans="2:10">
      <c r="B9556" s="3">
        <v>30236</v>
      </c>
      <c r="C9556" s="10" t="s">
        <v>16</v>
      </c>
      <c r="D9556" s="10" t="s">
        <v>231</v>
      </c>
      <c r="E9556" s="25">
        <v>0</v>
      </c>
      <c r="F9556" s="25">
        <v>0</v>
      </c>
      <c r="G9556" s="10" t="s">
        <v>288</v>
      </c>
      <c r="H9556" s="25">
        <f>INDEX('Appendix 1 - Team Data'!$B$12:$R$112, MATCH(C9556, 'Appendix 1 - Team Data'!$B$12:$B$112,0),4)</f>
        <v>30</v>
      </c>
      <c r="I9556" s="25">
        <f>INDEX('Appendix 1 - Team Data'!$B$12:$R$112, MATCH(D9556, 'Appendix 1 - Team Data'!$B$12:$B$112,0),4)</f>
        <v>40</v>
      </c>
      <c r="J9556" s="25">
        <f t="shared" si="149"/>
        <v>0</v>
      </c>
    </row>
    <row r="9557" spans="2:10">
      <c r="B9557" s="3">
        <v>30251</v>
      </c>
      <c r="C9557" s="10" t="s">
        <v>233</v>
      </c>
      <c r="D9557" s="10" t="s">
        <v>246</v>
      </c>
      <c r="E9557" s="25">
        <v>2</v>
      </c>
      <c r="F9557" s="25">
        <v>2</v>
      </c>
      <c r="G9557" s="10" t="s">
        <v>293</v>
      </c>
      <c r="H9557" s="25">
        <f>INDEX('Appendix 1 - Team Data'!$B$12:$R$112, MATCH(C9557, 'Appendix 1 - Team Data'!$B$12:$B$112,0),4)</f>
        <v>40</v>
      </c>
      <c r="I9557" s="25">
        <f>INDEX('Appendix 1 - Team Data'!$B$12:$R$112, MATCH(D9557, 'Appendix 1 - Team Data'!$B$12:$B$112,0),4)</f>
        <v>30</v>
      </c>
      <c r="J9557" s="25">
        <f t="shared" ref="J9557:J9620" si="150">ABS(F9557-E9557)</f>
        <v>0</v>
      </c>
    </row>
    <row r="9558" spans="2:10">
      <c r="B9558" s="3">
        <v>30272</v>
      </c>
      <c r="C9558" s="10" t="s">
        <v>221</v>
      </c>
      <c r="D9558" s="10" t="s">
        <v>21</v>
      </c>
      <c r="E9558" s="25">
        <v>3</v>
      </c>
      <c r="F9558" s="25">
        <v>3</v>
      </c>
      <c r="G9558" s="10" t="s">
        <v>293</v>
      </c>
      <c r="H9558" s="25">
        <f>INDEX('Appendix 1 - Team Data'!$B$12:$R$112, MATCH(C9558, 'Appendix 1 - Team Data'!$B$12:$B$112,0),4)</f>
        <v>60</v>
      </c>
      <c r="I9558" s="25">
        <f>INDEX('Appendix 1 - Team Data'!$B$12:$R$112, MATCH(D9558, 'Appendix 1 - Team Data'!$B$12:$B$112,0),4)</f>
        <v>90</v>
      </c>
      <c r="J9558" s="25">
        <f t="shared" si="150"/>
        <v>0</v>
      </c>
    </row>
    <row r="9559" spans="2:10">
      <c r="B9559" s="3">
        <v>30275</v>
      </c>
      <c r="C9559" s="10" t="s">
        <v>269</v>
      </c>
      <c r="D9559" s="10" t="s">
        <v>267</v>
      </c>
      <c r="E9559" s="25">
        <v>1</v>
      </c>
      <c r="F9559" s="25">
        <v>1</v>
      </c>
      <c r="G9559" s="10" t="s">
        <v>310</v>
      </c>
      <c r="H9559" s="25">
        <f>INDEX('Appendix 1 - Team Data'!$B$12:$R$112, MATCH(C9559, 'Appendix 1 - Team Data'!$B$12:$B$112,0),4)</f>
        <v>0</v>
      </c>
      <c r="I9559" s="25">
        <f>INDEX('Appendix 1 - Team Data'!$B$12:$R$112, MATCH(D9559, 'Appendix 1 - Team Data'!$B$12:$B$112,0),4)</f>
        <v>10</v>
      </c>
      <c r="J9559" s="25">
        <f t="shared" si="150"/>
        <v>0</v>
      </c>
    </row>
    <row r="9560" spans="2:10">
      <c r="B9560" s="3">
        <v>30289</v>
      </c>
      <c r="C9560" s="10" t="s">
        <v>211</v>
      </c>
      <c r="D9560" s="10" t="s">
        <v>228</v>
      </c>
      <c r="E9560" s="25">
        <v>0</v>
      </c>
      <c r="F9560" s="25">
        <v>0</v>
      </c>
      <c r="G9560" s="10" t="s">
        <v>293</v>
      </c>
      <c r="H9560" s="25">
        <f>INDEX('Appendix 1 - Team Data'!$B$12:$R$112, MATCH(C9560, 'Appendix 1 - Team Data'!$B$12:$B$112,0),4)</f>
        <v>90</v>
      </c>
      <c r="I9560" s="25">
        <f>INDEX('Appendix 1 - Team Data'!$B$12:$R$112, MATCH(D9560, 'Appendix 1 - Team Data'!$B$12:$B$112,0),4)</f>
        <v>50</v>
      </c>
      <c r="J9560" s="25">
        <f t="shared" si="150"/>
        <v>0</v>
      </c>
    </row>
    <row r="9561" spans="2:10">
      <c r="B9561" s="3">
        <v>30300</v>
      </c>
      <c r="C9561" s="10" t="s">
        <v>239</v>
      </c>
      <c r="D9561" s="10" t="s">
        <v>229</v>
      </c>
      <c r="E9561" s="25">
        <v>0</v>
      </c>
      <c r="F9561" s="25">
        <v>0</v>
      </c>
      <c r="G9561" s="10" t="s">
        <v>293</v>
      </c>
      <c r="H9561" s="25">
        <f>INDEX('Appendix 1 - Team Data'!$B$12:$R$112, MATCH(C9561, 'Appendix 1 - Team Data'!$B$12:$B$112,0),4)</f>
        <v>40</v>
      </c>
      <c r="I9561" s="25">
        <f>INDEX('Appendix 1 - Team Data'!$B$12:$R$112, MATCH(D9561, 'Appendix 1 - Team Data'!$B$12:$B$112,0),4)</f>
        <v>50</v>
      </c>
      <c r="J9561" s="25">
        <f t="shared" si="150"/>
        <v>0</v>
      </c>
    </row>
    <row r="9562" spans="2:10">
      <c r="B9562" s="3">
        <v>30345</v>
      </c>
      <c r="C9562" s="10" t="s">
        <v>225</v>
      </c>
      <c r="D9562" s="10" t="s">
        <v>228</v>
      </c>
      <c r="E9562" s="25">
        <v>1</v>
      </c>
      <c r="F9562" s="25">
        <v>1</v>
      </c>
      <c r="G9562" s="10" t="s">
        <v>288</v>
      </c>
      <c r="H9562" s="25">
        <f>INDEX('Appendix 1 - Team Data'!$B$12:$R$112, MATCH(C9562, 'Appendix 1 - Team Data'!$B$12:$B$112,0),4)</f>
        <v>60</v>
      </c>
      <c r="I9562" s="25">
        <f>INDEX('Appendix 1 - Team Data'!$B$12:$R$112, MATCH(D9562, 'Appendix 1 - Team Data'!$B$12:$B$112,0),4)</f>
        <v>50</v>
      </c>
      <c r="J9562" s="25">
        <f t="shared" si="150"/>
        <v>0</v>
      </c>
    </row>
    <row r="9563" spans="2:10">
      <c r="B9563" s="3">
        <v>30359</v>
      </c>
      <c r="C9563" s="10" t="s">
        <v>241</v>
      </c>
      <c r="D9563" s="10" t="s">
        <v>53</v>
      </c>
      <c r="E9563" s="25">
        <v>2</v>
      </c>
      <c r="F9563" s="25">
        <v>2</v>
      </c>
      <c r="G9563" s="10" t="s">
        <v>288</v>
      </c>
      <c r="H9563" s="25">
        <f>INDEX('Appendix 1 - Team Data'!$B$12:$R$112, MATCH(C9563, 'Appendix 1 - Team Data'!$B$12:$B$112,0),4)</f>
        <v>30</v>
      </c>
      <c r="I9563" s="25">
        <f>INDEX('Appendix 1 - Team Data'!$B$12:$R$112, MATCH(D9563, 'Appendix 1 - Team Data'!$B$12:$B$112,0),4)</f>
        <v>50</v>
      </c>
      <c r="J9563" s="25">
        <f t="shared" si="150"/>
        <v>0</v>
      </c>
    </row>
    <row r="9564" spans="2:10">
      <c r="B9564" s="3">
        <v>30360</v>
      </c>
      <c r="C9564" s="10" t="s">
        <v>266</v>
      </c>
      <c r="D9564" s="10" t="s">
        <v>257</v>
      </c>
      <c r="E9564" s="25">
        <v>1</v>
      </c>
      <c r="F9564" s="25">
        <v>1</v>
      </c>
      <c r="G9564" s="10" t="s">
        <v>288</v>
      </c>
      <c r="H9564" s="25">
        <f>INDEX('Appendix 1 - Team Data'!$B$12:$R$112, MATCH(C9564, 'Appendix 1 - Team Data'!$B$12:$B$112,0),4)</f>
        <v>10</v>
      </c>
      <c r="I9564" s="25">
        <f>INDEX('Appendix 1 - Team Data'!$B$12:$R$112, MATCH(D9564, 'Appendix 1 - Team Data'!$B$12:$B$112,0),4)</f>
        <v>20</v>
      </c>
      <c r="J9564" s="25">
        <f t="shared" si="150"/>
        <v>0</v>
      </c>
    </row>
    <row r="9565" spans="2:10">
      <c r="B9565" s="3">
        <v>30365</v>
      </c>
      <c r="C9565" s="10" t="s">
        <v>33</v>
      </c>
      <c r="D9565" s="10" t="s">
        <v>17</v>
      </c>
      <c r="E9565" s="25">
        <v>0</v>
      </c>
      <c r="F9565" s="25">
        <v>0</v>
      </c>
      <c r="G9565" s="10" t="s">
        <v>288</v>
      </c>
      <c r="H9565" s="25">
        <f>INDEX('Appendix 1 - Team Data'!$B$12:$R$112, MATCH(C9565, 'Appendix 1 - Team Data'!$B$12:$B$112,0),4)</f>
        <v>50</v>
      </c>
      <c r="I9565" s="25">
        <f>INDEX('Appendix 1 - Team Data'!$B$12:$R$112, MATCH(D9565, 'Appendix 1 - Team Data'!$B$12:$B$112,0),4)</f>
        <v>50</v>
      </c>
      <c r="J9565" s="25">
        <f t="shared" si="150"/>
        <v>0</v>
      </c>
    </row>
    <row r="9566" spans="2:10">
      <c r="B9566" s="3">
        <v>30367</v>
      </c>
      <c r="C9566" s="10" t="s">
        <v>33</v>
      </c>
      <c r="D9566" s="10" t="s">
        <v>17</v>
      </c>
      <c r="E9566" s="25">
        <v>1</v>
      </c>
      <c r="F9566" s="25">
        <v>1</v>
      </c>
      <c r="G9566" s="10" t="s">
        <v>288</v>
      </c>
      <c r="H9566" s="25">
        <f>INDEX('Appendix 1 - Team Data'!$B$12:$R$112, MATCH(C9566, 'Appendix 1 - Team Data'!$B$12:$B$112,0),4)</f>
        <v>50</v>
      </c>
      <c r="I9566" s="25">
        <f>INDEX('Appendix 1 - Team Data'!$B$12:$R$112, MATCH(D9566, 'Appendix 1 - Team Data'!$B$12:$B$112,0),4)</f>
        <v>50</v>
      </c>
      <c r="J9566" s="25">
        <f t="shared" si="150"/>
        <v>0</v>
      </c>
    </row>
    <row r="9567" spans="2:10">
      <c r="B9567" s="3">
        <v>30373</v>
      </c>
      <c r="C9567" s="10" t="s">
        <v>231</v>
      </c>
      <c r="D9567" s="10" t="s">
        <v>17</v>
      </c>
      <c r="E9567" s="25">
        <v>1</v>
      </c>
      <c r="F9567" s="25">
        <v>1</v>
      </c>
      <c r="G9567" s="10" t="s">
        <v>288</v>
      </c>
      <c r="H9567" s="25">
        <f>INDEX('Appendix 1 - Team Data'!$B$12:$R$112, MATCH(C9567, 'Appendix 1 - Team Data'!$B$12:$B$112,0),4)</f>
        <v>40</v>
      </c>
      <c r="I9567" s="25">
        <f>INDEX('Appendix 1 - Team Data'!$B$12:$R$112, MATCH(D9567, 'Appendix 1 - Team Data'!$B$12:$B$112,0),4)</f>
        <v>50</v>
      </c>
      <c r="J9567" s="25">
        <f t="shared" si="150"/>
        <v>0</v>
      </c>
    </row>
    <row r="9568" spans="2:10">
      <c r="B9568" s="3">
        <v>30374</v>
      </c>
      <c r="C9568" s="10" t="s">
        <v>257</v>
      </c>
      <c r="D9568" s="10" t="s">
        <v>266</v>
      </c>
      <c r="E9568" s="25">
        <v>1</v>
      </c>
      <c r="F9568" s="25">
        <v>1</v>
      </c>
      <c r="G9568" s="10" t="s">
        <v>288</v>
      </c>
      <c r="H9568" s="25">
        <f>INDEX('Appendix 1 - Team Data'!$B$12:$R$112, MATCH(C9568, 'Appendix 1 - Team Data'!$B$12:$B$112,0),4)</f>
        <v>20</v>
      </c>
      <c r="I9568" s="25">
        <f>INDEX('Appendix 1 - Team Data'!$B$12:$R$112, MATCH(D9568, 'Appendix 1 - Team Data'!$B$12:$B$112,0),4)</f>
        <v>10</v>
      </c>
      <c r="J9568" s="25">
        <f t="shared" si="150"/>
        <v>0</v>
      </c>
    </row>
    <row r="9569" spans="2:10">
      <c r="B9569" s="3">
        <v>30381</v>
      </c>
      <c r="C9569" s="10" t="s">
        <v>53</v>
      </c>
      <c r="D9569" s="10" t="s">
        <v>43</v>
      </c>
      <c r="E9569" s="25">
        <v>1</v>
      </c>
      <c r="F9569" s="25">
        <v>1</v>
      </c>
      <c r="G9569" s="10" t="s">
        <v>288</v>
      </c>
      <c r="H9569" s="25">
        <f>INDEX('Appendix 1 - Team Data'!$B$12:$R$112, MATCH(C9569, 'Appendix 1 - Team Data'!$B$12:$B$112,0),4)</f>
        <v>50</v>
      </c>
      <c r="I9569" s="25">
        <f>INDEX('Appendix 1 - Team Data'!$B$12:$R$112, MATCH(D9569, 'Appendix 1 - Team Data'!$B$12:$B$112,0),4)</f>
        <v>70</v>
      </c>
      <c r="J9569" s="25">
        <f t="shared" si="150"/>
        <v>0</v>
      </c>
    </row>
    <row r="9570" spans="2:10">
      <c r="B9570" s="3">
        <v>30385</v>
      </c>
      <c r="C9570" s="10" t="s">
        <v>51</v>
      </c>
      <c r="D9570" s="10" t="s">
        <v>22</v>
      </c>
      <c r="E9570" s="25">
        <v>0</v>
      </c>
      <c r="F9570" s="25">
        <v>0</v>
      </c>
      <c r="G9570" s="10" t="s">
        <v>288</v>
      </c>
      <c r="H9570" s="25">
        <f>INDEX('Appendix 1 - Team Data'!$B$12:$R$112, MATCH(C9570, 'Appendix 1 - Team Data'!$B$12:$B$112,0),4)</f>
        <v>70</v>
      </c>
      <c r="I9570" s="25">
        <f>INDEX('Appendix 1 - Team Data'!$B$12:$R$112, MATCH(D9570, 'Appendix 1 - Team Data'!$B$12:$B$112,0),4)</f>
        <v>50</v>
      </c>
      <c r="J9570" s="25">
        <f t="shared" si="150"/>
        <v>0</v>
      </c>
    </row>
    <row r="9571" spans="2:10">
      <c r="B9571" s="3">
        <v>30398</v>
      </c>
      <c r="C9571" s="10" t="s">
        <v>25</v>
      </c>
      <c r="D9571" s="10" t="s">
        <v>15</v>
      </c>
      <c r="E9571" s="25">
        <v>1</v>
      </c>
      <c r="F9571" s="25">
        <v>1</v>
      </c>
      <c r="G9571" s="10" t="s">
        <v>288</v>
      </c>
      <c r="H9571" s="25">
        <f>INDEX('Appendix 1 - Team Data'!$B$12:$R$112, MATCH(C9571, 'Appendix 1 - Team Data'!$B$12:$B$112,0),4)</f>
        <v>90</v>
      </c>
      <c r="I9571" s="25">
        <f>INDEX('Appendix 1 - Team Data'!$B$12:$R$112, MATCH(D9571, 'Appendix 1 - Team Data'!$B$12:$B$112,0),4)</f>
        <v>50</v>
      </c>
      <c r="J9571" s="25">
        <f t="shared" si="150"/>
        <v>0</v>
      </c>
    </row>
    <row r="9572" spans="2:10">
      <c r="B9572" s="3">
        <v>30405</v>
      </c>
      <c r="C9572" s="10" t="s">
        <v>48</v>
      </c>
      <c r="D9572" s="10" t="s">
        <v>230</v>
      </c>
      <c r="E9572" s="25">
        <v>0</v>
      </c>
      <c r="F9572" s="25">
        <v>0</v>
      </c>
      <c r="G9572" s="10" t="s">
        <v>293</v>
      </c>
      <c r="H9572" s="25">
        <f>INDEX('Appendix 1 - Team Data'!$B$12:$R$112, MATCH(C9572, 'Appendix 1 - Team Data'!$B$12:$B$112,0),4)</f>
        <v>90</v>
      </c>
      <c r="I9572" s="25">
        <f>INDEX('Appendix 1 - Team Data'!$B$12:$R$112, MATCH(D9572, 'Appendix 1 - Team Data'!$B$12:$B$112,0),4)</f>
        <v>50</v>
      </c>
      <c r="J9572" s="25">
        <f t="shared" si="150"/>
        <v>0</v>
      </c>
    </row>
    <row r="9573" spans="2:10">
      <c r="B9573" s="3">
        <v>30405</v>
      </c>
      <c r="C9573" s="10" t="s">
        <v>222</v>
      </c>
      <c r="D9573" s="10" t="s">
        <v>36</v>
      </c>
      <c r="E9573" s="25">
        <v>2</v>
      </c>
      <c r="F9573" s="25">
        <v>2</v>
      </c>
      <c r="G9573" s="10" t="s">
        <v>293</v>
      </c>
      <c r="H9573" s="25">
        <f>INDEX('Appendix 1 - Team Data'!$B$12:$R$112, MATCH(C9573, 'Appendix 1 - Team Data'!$B$12:$B$112,0),4)</f>
        <v>60</v>
      </c>
      <c r="I9573" s="25">
        <f>INDEX('Appendix 1 - Team Data'!$B$12:$R$112, MATCH(D9573, 'Appendix 1 - Team Data'!$B$12:$B$112,0),4)</f>
        <v>80</v>
      </c>
      <c r="J9573" s="25">
        <f t="shared" si="150"/>
        <v>0</v>
      </c>
    </row>
    <row r="9574" spans="2:10">
      <c r="B9574" s="3">
        <v>30419</v>
      </c>
      <c r="C9574" s="10" t="s">
        <v>20</v>
      </c>
      <c r="D9574" s="10" t="s">
        <v>236</v>
      </c>
      <c r="E9574" s="25">
        <v>0</v>
      </c>
      <c r="F9574" s="25">
        <v>0</v>
      </c>
      <c r="G9574" s="10" t="s">
        <v>288</v>
      </c>
      <c r="H9574" s="25">
        <f>INDEX('Appendix 1 - Team Data'!$B$12:$R$112, MATCH(C9574, 'Appendix 1 - Team Data'!$B$12:$B$112,0),4)</f>
        <v>90</v>
      </c>
      <c r="I9574" s="25">
        <f>INDEX('Appendix 1 - Team Data'!$B$12:$R$112, MATCH(D9574, 'Appendix 1 - Team Data'!$B$12:$B$112,0),4)</f>
        <v>40</v>
      </c>
      <c r="J9574" s="25">
        <f t="shared" si="150"/>
        <v>0</v>
      </c>
    </row>
    <row r="9575" spans="2:10">
      <c r="B9575" s="3">
        <v>30423</v>
      </c>
      <c r="C9575" s="10" t="s">
        <v>50</v>
      </c>
      <c r="D9575" s="10" t="s">
        <v>244</v>
      </c>
      <c r="E9575" s="25">
        <v>1</v>
      </c>
      <c r="F9575" s="25">
        <v>1</v>
      </c>
      <c r="G9575" s="10" t="s">
        <v>293</v>
      </c>
      <c r="H9575" s="25">
        <f>INDEX('Appendix 1 - Team Data'!$B$12:$R$112, MATCH(C9575, 'Appendix 1 - Team Data'!$B$12:$B$112,0),4)</f>
        <v>80</v>
      </c>
      <c r="I9575" s="25">
        <f>INDEX('Appendix 1 - Team Data'!$B$12:$R$112, MATCH(D9575, 'Appendix 1 - Team Data'!$B$12:$B$112,0),4)</f>
        <v>30</v>
      </c>
      <c r="J9575" s="25">
        <f t="shared" si="150"/>
        <v>0</v>
      </c>
    </row>
    <row r="9576" spans="2:10">
      <c r="B9576" s="3">
        <v>30433</v>
      </c>
      <c r="C9576" s="10" t="s">
        <v>226</v>
      </c>
      <c r="D9576" s="10" t="s">
        <v>40</v>
      </c>
      <c r="E9576" s="25">
        <v>0</v>
      </c>
      <c r="F9576" s="25">
        <v>0</v>
      </c>
      <c r="G9576" s="10" t="s">
        <v>293</v>
      </c>
      <c r="H9576" s="25">
        <f>INDEX('Appendix 1 - Team Data'!$B$12:$R$112, MATCH(C9576, 'Appendix 1 - Team Data'!$B$12:$B$112,0),4)</f>
        <v>60</v>
      </c>
      <c r="I9576" s="25">
        <f>INDEX('Appendix 1 - Team Data'!$B$12:$R$112, MATCH(D9576, 'Appendix 1 - Team Data'!$B$12:$B$112,0),4)</f>
        <v>90</v>
      </c>
      <c r="J9576" s="25">
        <f t="shared" si="150"/>
        <v>0</v>
      </c>
    </row>
    <row r="9577" spans="2:10">
      <c r="B9577" s="3">
        <v>30447</v>
      </c>
      <c r="C9577" s="10" t="s">
        <v>239</v>
      </c>
      <c r="D9577" s="10" t="s">
        <v>225</v>
      </c>
      <c r="E9577" s="25">
        <v>1</v>
      </c>
      <c r="F9577" s="25">
        <v>1</v>
      </c>
      <c r="G9577" s="10" t="s">
        <v>293</v>
      </c>
      <c r="H9577" s="25">
        <f>INDEX('Appendix 1 - Team Data'!$B$12:$R$112, MATCH(C9577, 'Appendix 1 - Team Data'!$B$12:$B$112,0),4)</f>
        <v>40</v>
      </c>
      <c r="I9577" s="25">
        <f>INDEX('Appendix 1 - Team Data'!$B$12:$R$112, MATCH(D9577, 'Appendix 1 - Team Data'!$B$12:$B$112,0),4)</f>
        <v>60</v>
      </c>
      <c r="J9577" s="25">
        <f t="shared" si="150"/>
        <v>0</v>
      </c>
    </row>
    <row r="9578" spans="2:10">
      <c r="B9578" s="3">
        <v>30448</v>
      </c>
      <c r="C9578" s="10" t="s">
        <v>213</v>
      </c>
      <c r="D9578" s="10" t="s">
        <v>30</v>
      </c>
      <c r="E9578" s="25">
        <v>2</v>
      </c>
      <c r="F9578" s="25">
        <v>2</v>
      </c>
      <c r="G9578" s="10" t="s">
        <v>288</v>
      </c>
      <c r="H9578" s="25">
        <f>INDEX('Appendix 1 - Team Data'!$B$12:$R$112, MATCH(C9578, 'Appendix 1 - Team Data'!$B$12:$B$112,0),4)</f>
        <v>80</v>
      </c>
      <c r="I9578" s="25">
        <f>INDEX('Appendix 1 - Team Data'!$B$12:$R$112, MATCH(D9578, 'Appendix 1 - Team Data'!$B$12:$B$112,0),4)</f>
        <v>90</v>
      </c>
      <c r="J9578" s="25">
        <f t="shared" si="150"/>
        <v>0</v>
      </c>
    </row>
    <row r="9579" spans="2:10">
      <c r="B9579" s="3">
        <v>30453</v>
      </c>
      <c r="C9579" s="10" t="s">
        <v>226</v>
      </c>
      <c r="D9579" s="10" t="s">
        <v>15</v>
      </c>
      <c r="E9579" s="25">
        <v>2</v>
      </c>
      <c r="F9579" s="25">
        <v>2</v>
      </c>
      <c r="G9579" s="10" t="s">
        <v>288</v>
      </c>
      <c r="H9579" s="25">
        <f>INDEX('Appendix 1 - Team Data'!$B$12:$R$112, MATCH(C9579, 'Appendix 1 - Team Data'!$B$12:$B$112,0),4)</f>
        <v>60</v>
      </c>
      <c r="I9579" s="25">
        <f>INDEX('Appendix 1 - Team Data'!$B$12:$R$112, MATCH(D9579, 'Appendix 1 - Team Data'!$B$12:$B$112,0),4)</f>
        <v>50</v>
      </c>
      <c r="J9579" s="25">
        <f t="shared" si="150"/>
        <v>0</v>
      </c>
    </row>
    <row r="9580" spans="2:10">
      <c r="B9580" s="3">
        <v>30458</v>
      </c>
      <c r="C9580" s="10" t="s">
        <v>50</v>
      </c>
      <c r="D9580" s="10" t="s">
        <v>15</v>
      </c>
      <c r="E9580" s="25">
        <v>1</v>
      </c>
      <c r="F9580" s="25">
        <v>1</v>
      </c>
      <c r="G9580" s="10" t="s">
        <v>293</v>
      </c>
      <c r="H9580" s="25">
        <f>INDEX('Appendix 1 - Team Data'!$B$12:$R$112, MATCH(C9580, 'Appendix 1 - Team Data'!$B$12:$B$112,0),4)</f>
        <v>80</v>
      </c>
      <c r="I9580" s="25">
        <f>INDEX('Appendix 1 - Team Data'!$B$12:$R$112, MATCH(D9580, 'Appendix 1 - Team Data'!$B$12:$B$112,0),4)</f>
        <v>50</v>
      </c>
      <c r="J9580" s="25">
        <f t="shared" si="150"/>
        <v>0</v>
      </c>
    </row>
    <row r="9581" spans="2:10">
      <c r="B9581" s="3">
        <v>30460</v>
      </c>
      <c r="C9581" s="10" t="s">
        <v>222</v>
      </c>
      <c r="D9581" s="10" t="s">
        <v>229</v>
      </c>
      <c r="E9581" s="25">
        <v>0</v>
      </c>
      <c r="F9581" s="25">
        <v>0</v>
      </c>
      <c r="G9581" s="10" t="s">
        <v>313</v>
      </c>
      <c r="H9581" s="25">
        <f>INDEX('Appendix 1 - Team Data'!$B$12:$R$112, MATCH(C9581, 'Appendix 1 - Team Data'!$B$12:$B$112,0),4)</f>
        <v>60</v>
      </c>
      <c r="I9581" s="25">
        <f>INDEX('Appendix 1 - Team Data'!$B$12:$R$112, MATCH(D9581, 'Appendix 1 - Team Data'!$B$12:$B$112,0),4)</f>
        <v>50</v>
      </c>
      <c r="J9581" s="25">
        <f t="shared" si="150"/>
        <v>0</v>
      </c>
    </row>
    <row r="9582" spans="2:10">
      <c r="B9582" s="3">
        <v>30464</v>
      </c>
      <c r="C9582" s="10" t="s">
        <v>229</v>
      </c>
      <c r="D9582" s="10" t="s">
        <v>48</v>
      </c>
      <c r="E9582" s="25">
        <v>0</v>
      </c>
      <c r="F9582" s="25">
        <v>0</v>
      </c>
      <c r="G9582" s="10" t="s">
        <v>313</v>
      </c>
      <c r="H9582" s="25">
        <f>INDEX('Appendix 1 - Team Data'!$B$12:$R$112, MATCH(C9582, 'Appendix 1 - Team Data'!$B$12:$B$112,0),4)</f>
        <v>50</v>
      </c>
      <c r="I9582" s="25">
        <f>INDEX('Appendix 1 - Team Data'!$B$12:$R$112, MATCH(D9582, 'Appendix 1 - Team Data'!$B$12:$B$112,0),4)</f>
        <v>90</v>
      </c>
      <c r="J9582" s="25">
        <f t="shared" si="150"/>
        <v>0</v>
      </c>
    </row>
    <row r="9583" spans="2:10">
      <c r="B9583" s="3">
        <v>30467</v>
      </c>
      <c r="C9583" s="10" t="s">
        <v>45</v>
      </c>
      <c r="D9583" s="10" t="s">
        <v>25</v>
      </c>
      <c r="E9583" s="25">
        <v>1</v>
      </c>
      <c r="F9583" s="25">
        <v>1</v>
      </c>
      <c r="G9583" s="10" t="s">
        <v>288</v>
      </c>
      <c r="H9583" s="25">
        <f>INDEX('Appendix 1 - Team Data'!$B$12:$R$112, MATCH(C9583, 'Appendix 1 - Team Data'!$B$12:$B$112,0),4)</f>
        <v>90</v>
      </c>
      <c r="I9583" s="25">
        <f>INDEX('Appendix 1 - Team Data'!$B$12:$R$112, MATCH(D9583, 'Appendix 1 - Team Data'!$B$12:$B$112,0),4)</f>
        <v>90</v>
      </c>
      <c r="J9583" s="25">
        <f t="shared" si="150"/>
        <v>0</v>
      </c>
    </row>
    <row r="9584" spans="2:10">
      <c r="B9584" s="3">
        <v>30469</v>
      </c>
      <c r="C9584" s="10" t="s">
        <v>215</v>
      </c>
      <c r="D9584" s="10" t="s">
        <v>18</v>
      </c>
      <c r="E9584" s="25">
        <v>0</v>
      </c>
      <c r="F9584" s="25">
        <v>0</v>
      </c>
      <c r="G9584" s="10" t="s">
        <v>319</v>
      </c>
      <c r="H9584" s="25">
        <f>INDEX('Appendix 1 - Team Data'!$B$12:$R$112, MATCH(C9584, 'Appendix 1 - Team Data'!$B$12:$B$112,0),4)</f>
        <v>70</v>
      </c>
      <c r="I9584" s="25">
        <f>INDEX('Appendix 1 - Team Data'!$B$12:$R$112, MATCH(D9584, 'Appendix 1 - Team Data'!$B$12:$B$112,0),4)</f>
        <v>80</v>
      </c>
      <c r="J9584" s="25">
        <f t="shared" si="150"/>
        <v>0</v>
      </c>
    </row>
    <row r="9585" spans="2:10">
      <c r="B9585" s="3">
        <v>30479</v>
      </c>
      <c r="C9585" s="10" t="s">
        <v>26</v>
      </c>
      <c r="D9585" s="10" t="s">
        <v>48</v>
      </c>
      <c r="E9585" s="25">
        <v>0</v>
      </c>
      <c r="F9585" s="25">
        <v>0</v>
      </c>
      <c r="G9585" s="10" t="s">
        <v>288</v>
      </c>
      <c r="H9585" s="25">
        <f>INDEX('Appendix 1 - Team Data'!$B$12:$R$112, MATCH(C9585, 'Appendix 1 - Team Data'!$B$12:$B$112,0),4)</f>
        <v>60</v>
      </c>
      <c r="I9585" s="25">
        <f>INDEX('Appendix 1 - Team Data'!$B$12:$R$112, MATCH(D9585, 'Appendix 1 - Team Data'!$B$12:$B$112,0),4)</f>
        <v>90</v>
      </c>
      <c r="J9585" s="25">
        <f t="shared" si="150"/>
        <v>0</v>
      </c>
    </row>
    <row r="9586" spans="2:10">
      <c r="B9586" s="3">
        <v>30479</v>
      </c>
      <c r="C9586" s="10" t="s">
        <v>214</v>
      </c>
      <c r="D9586" s="10" t="s">
        <v>35</v>
      </c>
      <c r="E9586" s="25">
        <v>1</v>
      </c>
      <c r="F9586" s="25">
        <v>1</v>
      </c>
      <c r="G9586" s="10" t="s">
        <v>288</v>
      </c>
      <c r="H9586" s="25">
        <f>INDEX('Appendix 1 - Team Data'!$B$12:$R$112, MATCH(C9586, 'Appendix 1 - Team Data'!$B$12:$B$112,0),4)</f>
        <v>70</v>
      </c>
      <c r="I9586" s="25">
        <f>INDEX('Appendix 1 - Team Data'!$B$12:$R$112, MATCH(D9586, 'Appendix 1 - Team Data'!$B$12:$B$112,0),4)</f>
        <v>90</v>
      </c>
      <c r="J9586" s="25">
        <f t="shared" si="150"/>
        <v>0</v>
      </c>
    </row>
    <row r="9587" spans="2:10">
      <c r="B9587" s="3">
        <v>30486</v>
      </c>
      <c r="C9587" s="10" t="s">
        <v>26</v>
      </c>
      <c r="D9587" s="10" t="s">
        <v>48</v>
      </c>
      <c r="E9587" s="25">
        <v>1</v>
      </c>
      <c r="F9587" s="25">
        <v>1</v>
      </c>
      <c r="G9587" s="10" t="s">
        <v>288</v>
      </c>
      <c r="H9587" s="25">
        <f>INDEX('Appendix 1 - Team Data'!$B$12:$R$112, MATCH(C9587, 'Appendix 1 - Team Data'!$B$12:$B$112,0),4)</f>
        <v>60</v>
      </c>
      <c r="I9587" s="25">
        <f>INDEX('Appendix 1 - Team Data'!$B$12:$R$112, MATCH(D9587, 'Appendix 1 - Team Data'!$B$12:$B$112,0),4)</f>
        <v>90</v>
      </c>
      <c r="J9587" s="25">
        <f t="shared" si="150"/>
        <v>0</v>
      </c>
    </row>
    <row r="9588" spans="2:10">
      <c r="B9588" s="3">
        <v>30489</v>
      </c>
      <c r="C9588" s="10" t="s">
        <v>42</v>
      </c>
      <c r="D9588" s="10" t="s">
        <v>35</v>
      </c>
      <c r="E9588" s="25">
        <v>3</v>
      </c>
      <c r="F9588" s="25">
        <v>3</v>
      </c>
      <c r="G9588" s="10" t="s">
        <v>288</v>
      </c>
      <c r="H9588" s="25">
        <f>INDEX('Appendix 1 - Team Data'!$B$12:$R$112, MATCH(C9588, 'Appendix 1 - Team Data'!$B$12:$B$112,0),4)</f>
        <v>80</v>
      </c>
      <c r="I9588" s="25">
        <f>INDEX('Appendix 1 - Team Data'!$B$12:$R$112, MATCH(D9588, 'Appendix 1 - Team Data'!$B$12:$B$112,0),4)</f>
        <v>90</v>
      </c>
      <c r="J9588" s="25">
        <f t="shared" si="150"/>
        <v>0</v>
      </c>
    </row>
    <row r="9589" spans="2:10">
      <c r="B9589" s="3">
        <v>30511</v>
      </c>
      <c r="C9589" s="10" t="s">
        <v>52</v>
      </c>
      <c r="D9589" s="10" t="s">
        <v>213</v>
      </c>
      <c r="E9589" s="25">
        <v>2</v>
      </c>
      <c r="F9589" s="25">
        <v>2</v>
      </c>
      <c r="G9589" s="10" t="s">
        <v>288</v>
      </c>
      <c r="H9589" s="25">
        <f>INDEX('Appendix 1 - Team Data'!$B$12:$R$112, MATCH(C9589, 'Appendix 1 - Team Data'!$B$12:$B$112,0),4)</f>
        <v>90</v>
      </c>
      <c r="I9589" s="25">
        <f>INDEX('Appendix 1 - Team Data'!$B$12:$R$112, MATCH(D9589, 'Appendix 1 - Team Data'!$B$12:$B$112,0),4)</f>
        <v>80</v>
      </c>
      <c r="J9589" s="25">
        <f t="shared" si="150"/>
        <v>0</v>
      </c>
    </row>
    <row r="9590" spans="2:10">
      <c r="B9590" s="3">
        <v>30515</v>
      </c>
      <c r="C9590" s="10" t="s">
        <v>18</v>
      </c>
      <c r="D9590" s="10" t="s">
        <v>27</v>
      </c>
      <c r="E9590" s="25">
        <v>1</v>
      </c>
      <c r="F9590" s="25">
        <v>1</v>
      </c>
      <c r="G9590" s="10" t="s">
        <v>288</v>
      </c>
      <c r="H9590" s="25">
        <f>INDEX('Appendix 1 - Team Data'!$B$12:$R$112, MATCH(C9590, 'Appendix 1 - Team Data'!$B$12:$B$112,0),4)</f>
        <v>80</v>
      </c>
      <c r="I9590" s="25">
        <f>INDEX('Appendix 1 - Team Data'!$B$12:$R$112, MATCH(D9590, 'Appendix 1 - Team Data'!$B$12:$B$112,0),4)</f>
        <v>80</v>
      </c>
      <c r="J9590" s="25">
        <f t="shared" si="150"/>
        <v>0</v>
      </c>
    </row>
    <row r="9591" spans="2:10">
      <c r="B9591" s="3">
        <v>30518</v>
      </c>
      <c r="C9591" s="10" t="s">
        <v>30</v>
      </c>
      <c r="D9591" s="10" t="s">
        <v>215</v>
      </c>
      <c r="E9591" s="25">
        <v>0</v>
      </c>
      <c r="F9591" s="25">
        <v>0</v>
      </c>
      <c r="G9591" s="10" t="s">
        <v>346</v>
      </c>
      <c r="H9591" s="25">
        <f>INDEX('Appendix 1 - Team Data'!$B$12:$R$112, MATCH(C9591, 'Appendix 1 - Team Data'!$B$12:$B$112,0),4)</f>
        <v>90</v>
      </c>
      <c r="I9591" s="25">
        <f>INDEX('Appendix 1 - Team Data'!$B$12:$R$112, MATCH(D9591, 'Appendix 1 - Team Data'!$B$12:$B$112,0),4)</f>
        <v>70</v>
      </c>
      <c r="J9591" s="25">
        <f t="shared" si="150"/>
        <v>0</v>
      </c>
    </row>
    <row r="9592" spans="2:10">
      <c r="B9592" s="3">
        <v>30521</v>
      </c>
      <c r="C9592" s="10" t="s">
        <v>266</v>
      </c>
      <c r="D9592" s="10" t="s">
        <v>51</v>
      </c>
      <c r="E9592" s="25">
        <v>1</v>
      </c>
      <c r="F9592" s="25">
        <v>1</v>
      </c>
      <c r="G9592" s="10" t="s">
        <v>312</v>
      </c>
      <c r="H9592" s="25">
        <f>INDEX('Appendix 1 - Team Data'!$B$12:$R$112, MATCH(C9592, 'Appendix 1 - Team Data'!$B$12:$B$112,0),4)</f>
        <v>10</v>
      </c>
      <c r="I9592" s="25">
        <f>INDEX('Appendix 1 - Team Data'!$B$12:$R$112, MATCH(D9592, 'Appendix 1 - Team Data'!$B$12:$B$112,0),4)</f>
        <v>70</v>
      </c>
      <c r="J9592" s="25">
        <f t="shared" si="150"/>
        <v>0</v>
      </c>
    </row>
    <row r="9593" spans="2:10">
      <c r="B9593" s="3">
        <v>30523</v>
      </c>
      <c r="C9593" s="10" t="s">
        <v>218</v>
      </c>
      <c r="D9593" s="10" t="s">
        <v>52</v>
      </c>
      <c r="E9593" s="25">
        <v>0</v>
      </c>
      <c r="F9593" s="25">
        <v>0</v>
      </c>
      <c r="G9593" s="10" t="s">
        <v>288</v>
      </c>
      <c r="H9593" s="25">
        <f>INDEX('Appendix 1 - Team Data'!$B$12:$R$112, MATCH(C9593, 'Appendix 1 - Team Data'!$B$12:$B$112,0),4)</f>
        <v>70</v>
      </c>
      <c r="I9593" s="25">
        <f>INDEX('Appendix 1 - Team Data'!$B$12:$R$112, MATCH(D9593, 'Appendix 1 - Team Data'!$B$12:$B$112,0),4)</f>
        <v>90</v>
      </c>
      <c r="J9593" s="25">
        <f t="shared" si="150"/>
        <v>0</v>
      </c>
    </row>
    <row r="9594" spans="2:10">
      <c r="B9594" s="3">
        <v>30523</v>
      </c>
      <c r="C9594" s="10" t="s">
        <v>271</v>
      </c>
      <c r="D9594" s="10" t="s">
        <v>259</v>
      </c>
      <c r="E9594" s="25">
        <v>0</v>
      </c>
      <c r="F9594" s="25">
        <v>0</v>
      </c>
      <c r="G9594" s="10" t="s">
        <v>288</v>
      </c>
      <c r="H9594" s="25">
        <f>INDEX('Appendix 1 - Team Data'!$B$12:$R$112, MATCH(C9594, 'Appendix 1 - Team Data'!$B$12:$B$112,0),4)</f>
        <v>0</v>
      </c>
      <c r="I9594" s="25">
        <f>INDEX('Appendix 1 - Team Data'!$B$12:$R$112, MATCH(D9594, 'Appendix 1 - Team Data'!$B$12:$B$112,0),4)</f>
        <v>10</v>
      </c>
      <c r="J9594" s="25">
        <f t="shared" si="150"/>
        <v>0</v>
      </c>
    </row>
    <row r="9595" spans="2:10">
      <c r="B9595" s="3">
        <v>30525</v>
      </c>
      <c r="C9595" s="10" t="s">
        <v>213</v>
      </c>
      <c r="D9595" s="10" t="s">
        <v>35</v>
      </c>
      <c r="E9595" s="25">
        <v>0</v>
      </c>
      <c r="F9595" s="25">
        <v>0</v>
      </c>
      <c r="G9595" s="10" t="s">
        <v>288</v>
      </c>
      <c r="H9595" s="25">
        <f>INDEX('Appendix 1 - Team Data'!$B$12:$R$112, MATCH(C9595, 'Appendix 1 - Team Data'!$B$12:$B$112,0),4)</f>
        <v>80</v>
      </c>
      <c r="I9595" s="25">
        <f>INDEX('Appendix 1 - Team Data'!$B$12:$R$112, MATCH(D9595, 'Appendix 1 - Team Data'!$B$12:$B$112,0),4)</f>
        <v>90</v>
      </c>
      <c r="J9595" s="25">
        <f t="shared" si="150"/>
        <v>0</v>
      </c>
    </row>
    <row r="9596" spans="2:10">
      <c r="B9596" s="3">
        <v>30526</v>
      </c>
      <c r="C9596" s="10" t="s">
        <v>52</v>
      </c>
      <c r="D9596" s="10" t="s">
        <v>218</v>
      </c>
      <c r="E9596" s="25">
        <v>0</v>
      </c>
      <c r="F9596" s="25">
        <v>0</v>
      </c>
      <c r="G9596" s="10" t="s">
        <v>288</v>
      </c>
      <c r="H9596" s="25">
        <f>INDEX('Appendix 1 - Team Data'!$B$12:$R$112, MATCH(C9596, 'Appendix 1 - Team Data'!$B$12:$B$112,0),4)</f>
        <v>90</v>
      </c>
      <c r="I9596" s="25">
        <f>INDEX('Appendix 1 - Team Data'!$B$12:$R$112, MATCH(D9596, 'Appendix 1 - Team Data'!$B$12:$B$112,0),4)</f>
        <v>70</v>
      </c>
      <c r="J9596" s="25">
        <f t="shared" si="150"/>
        <v>0</v>
      </c>
    </row>
    <row r="9597" spans="2:10">
      <c r="B9597" s="3">
        <v>30526</v>
      </c>
      <c r="C9597" s="10" t="s">
        <v>259</v>
      </c>
      <c r="D9597" s="10" t="s">
        <v>43</v>
      </c>
      <c r="E9597" s="25">
        <v>1</v>
      </c>
      <c r="F9597" s="25">
        <v>1</v>
      </c>
      <c r="G9597" s="10" t="s">
        <v>288</v>
      </c>
      <c r="H9597" s="25">
        <f>INDEX('Appendix 1 - Team Data'!$B$12:$R$112, MATCH(C9597, 'Appendix 1 - Team Data'!$B$12:$B$112,0),4)</f>
        <v>10</v>
      </c>
      <c r="I9597" s="25">
        <f>INDEX('Appendix 1 - Team Data'!$B$12:$R$112, MATCH(D9597, 'Appendix 1 - Team Data'!$B$12:$B$112,0),4)</f>
        <v>70</v>
      </c>
      <c r="J9597" s="25">
        <f t="shared" si="150"/>
        <v>0</v>
      </c>
    </row>
    <row r="9598" spans="2:10">
      <c r="B9598" s="3">
        <v>30537</v>
      </c>
      <c r="C9598" s="10" t="s">
        <v>37</v>
      </c>
      <c r="D9598" s="10" t="s">
        <v>43</v>
      </c>
      <c r="E9598" s="25">
        <v>1</v>
      </c>
      <c r="F9598" s="25">
        <v>1</v>
      </c>
      <c r="G9598" s="10" t="s">
        <v>288</v>
      </c>
      <c r="H9598" s="25">
        <f>INDEX('Appendix 1 - Team Data'!$B$12:$R$112, MATCH(C9598, 'Appendix 1 - Team Data'!$B$12:$B$112,0),4)</f>
        <v>60</v>
      </c>
      <c r="I9598" s="25">
        <f>INDEX('Appendix 1 - Team Data'!$B$12:$R$112, MATCH(D9598, 'Appendix 1 - Team Data'!$B$12:$B$112,0),4)</f>
        <v>70</v>
      </c>
      <c r="J9598" s="25">
        <f t="shared" si="150"/>
        <v>0</v>
      </c>
    </row>
    <row r="9599" spans="2:10">
      <c r="B9599" s="3">
        <v>30538</v>
      </c>
      <c r="C9599" s="10" t="s">
        <v>218</v>
      </c>
      <c r="D9599" s="10" t="s">
        <v>30</v>
      </c>
      <c r="E9599" s="25">
        <v>2</v>
      </c>
      <c r="F9599" s="25">
        <v>2</v>
      </c>
      <c r="G9599" s="10" t="s">
        <v>297</v>
      </c>
      <c r="H9599" s="25">
        <f>INDEX('Appendix 1 - Team Data'!$B$12:$R$112, MATCH(C9599, 'Appendix 1 - Team Data'!$B$12:$B$112,0),4)</f>
        <v>70</v>
      </c>
      <c r="I9599" s="25">
        <f>INDEX('Appendix 1 - Team Data'!$B$12:$R$112, MATCH(D9599, 'Appendix 1 - Team Data'!$B$12:$B$112,0),4)</f>
        <v>90</v>
      </c>
      <c r="J9599" s="25">
        <f t="shared" si="150"/>
        <v>0</v>
      </c>
    </row>
    <row r="9600" spans="2:10">
      <c r="B9600" s="3">
        <v>30538</v>
      </c>
      <c r="C9600" s="10" t="s">
        <v>246</v>
      </c>
      <c r="D9600" s="10" t="s">
        <v>228</v>
      </c>
      <c r="E9600" s="25">
        <v>0</v>
      </c>
      <c r="F9600" s="25">
        <v>0</v>
      </c>
      <c r="G9600" s="10" t="s">
        <v>288</v>
      </c>
      <c r="H9600" s="25">
        <f>INDEX('Appendix 1 - Team Data'!$B$12:$R$112, MATCH(C9600, 'Appendix 1 - Team Data'!$B$12:$B$112,0),4)</f>
        <v>30</v>
      </c>
      <c r="I9600" s="25">
        <f>INDEX('Appendix 1 - Team Data'!$B$12:$R$112, MATCH(D9600, 'Appendix 1 - Team Data'!$B$12:$B$112,0),4)</f>
        <v>50</v>
      </c>
      <c r="J9600" s="25">
        <f t="shared" si="150"/>
        <v>0</v>
      </c>
    </row>
    <row r="9601" spans="2:10">
      <c r="B9601" s="3">
        <v>30539</v>
      </c>
      <c r="C9601" s="10" t="s">
        <v>27</v>
      </c>
      <c r="D9601" s="10" t="s">
        <v>18</v>
      </c>
      <c r="E9601" s="25">
        <v>1</v>
      </c>
      <c r="F9601" s="25">
        <v>1</v>
      </c>
      <c r="G9601" s="10" t="s">
        <v>288</v>
      </c>
      <c r="H9601" s="25">
        <f>INDEX('Appendix 1 - Team Data'!$B$12:$R$112, MATCH(C9601, 'Appendix 1 - Team Data'!$B$12:$B$112,0),4)</f>
        <v>80</v>
      </c>
      <c r="I9601" s="25">
        <f>INDEX('Appendix 1 - Team Data'!$B$12:$R$112, MATCH(D9601, 'Appendix 1 - Team Data'!$B$12:$B$112,0),4)</f>
        <v>80</v>
      </c>
      <c r="J9601" s="25">
        <f t="shared" si="150"/>
        <v>0</v>
      </c>
    </row>
    <row r="9602" spans="2:10">
      <c r="B9602" s="3">
        <v>30542</v>
      </c>
      <c r="C9602" s="10" t="s">
        <v>33</v>
      </c>
      <c r="D9602" s="10" t="s">
        <v>22</v>
      </c>
      <c r="E9602" s="25">
        <v>0</v>
      </c>
      <c r="F9602" s="25">
        <v>0</v>
      </c>
      <c r="G9602" s="10" t="s">
        <v>291</v>
      </c>
      <c r="H9602" s="25">
        <f>INDEX('Appendix 1 - Team Data'!$B$12:$R$112, MATCH(C9602, 'Appendix 1 - Team Data'!$B$12:$B$112,0),4)</f>
        <v>50</v>
      </c>
      <c r="I9602" s="25">
        <f>INDEX('Appendix 1 - Team Data'!$B$12:$R$112, MATCH(D9602, 'Appendix 1 - Team Data'!$B$12:$B$112,0),4)</f>
        <v>50</v>
      </c>
      <c r="J9602" s="25">
        <f t="shared" si="150"/>
        <v>0</v>
      </c>
    </row>
    <row r="9603" spans="2:10">
      <c r="B9603" s="3">
        <v>30549</v>
      </c>
      <c r="C9603" s="10" t="s">
        <v>227</v>
      </c>
      <c r="D9603" s="10" t="s">
        <v>27</v>
      </c>
      <c r="E9603" s="25">
        <v>1</v>
      </c>
      <c r="F9603" s="25">
        <v>1</v>
      </c>
      <c r="G9603" s="10" t="s">
        <v>297</v>
      </c>
      <c r="H9603" s="25">
        <f>INDEX('Appendix 1 - Team Data'!$B$12:$R$112, MATCH(C9603, 'Appendix 1 - Team Data'!$B$12:$B$112,0),4)</f>
        <v>50</v>
      </c>
      <c r="I9603" s="25">
        <f>INDEX('Appendix 1 - Team Data'!$B$12:$R$112, MATCH(D9603, 'Appendix 1 - Team Data'!$B$12:$B$112,0),4)</f>
        <v>80</v>
      </c>
      <c r="J9603" s="25">
        <f t="shared" si="150"/>
        <v>0</v>
      </c>
    </row>
    <row r="9604" spans="2:10">
      <c r="B9604" s="3">
        <v>30552</v>
      </c>
      <c r="C9604" s="10" t="s">
        <v>225</v>
      </c>
      <c r="D9604" s="10" t="s">
        <v>265</v>
      </c>
      <c r="E9604" s="25">
        <v>0</v>
      </c>
      <c r="F9604" s="25">
        <v>0</v>
      </c>
      <c r="G9604" s="10" t="s">
        <v>288</v>
      </c>
      <c r="H9604" s="25">
        <f>INDEX('Appendix 1 - Team Data'!$B$12:$R$112, MATCH(C9604, 'Appendix 1 - Team Data'!$B$12:$B$112,0),4)</f>
        <v>60</v>
      </c>
      <c r="I9604" s="25">
        <f>INDEX('Appendix 1 - Team Data'!$B$12:$R$112, MATCH(D9604, 'Appendix 1 - Team Data'!$B$12:$B$112,0),4)</f>
        <v>10</v>
      </c>
      <c r="J9604" s="25">
        <f t="shared" si="150"/>
        <v>0</v>
      </c>
    </row>
    <row r="9605" spans="2:10">
      <c r="B9605" s="3">
        <v>30553</v>
      </c>
      <c r="C9605" s="10" t="s">
        <v>18</v>
      </c>
      <c r="D9605" s="10" t="s">
        <v>215</v>
      </c>
      <c r="E9605" s="25">
        <v>0</v>
      </c>
      <c r="F9605" s="25">
        <v>0</v>
      </c>
      <c r="G9605" s="10" t="s">
        <v>288</v>
      </c>
      <c r="H9605" s="25">
        <f>INDEX('Appendix 1 - Team Data'!$B$12:$R$112, MATCH(C9605, 'Appendix 1 - Team Data'!$B$12:$B$112,0),4)</f>
        <v>80</v>
      </c>
      <c r="I9605" s="25">
        <f>INDEX('Appendix 1 - Team Data'!$B$12:$R$112, MATCH(D9605, 'Appendix 1 - Team Data'!$B$12:$B$112,0),4)</f>
        <v>70</v>
      </c>
      <c r="J9605" s="25">
        <f t="shared" si="150"/>
        <v>0</v>
      </c>
    </row>
    <row r="9606" spans="2:10">
      <c r="B9606" s="3">
        <v>30556</v>
      </c>
      <c r="C9606" s="10" t="s">
        <v>52</v>
      </c>
      <c r="D9606" s="10" t="s">
        <v>27</v>
      </c>
      <c r="E9606" s="25">
        <v>2</v>
      </c>
      <c r="F9606" s="25">
        <v>2</v>
      </c>
      <c r="G9606" s="10" t="s">
        <v>297</v>
      </c>
      <c r="H9606" s="25">
        <f>INDEX('Appendix 1 - Team Data'!$B$12:$R$112, MATCH(C9606, 'Appendix 1 - Team Data'!$B$12:$B$112,0),4)</f>
        <v>90</v>
      </c>
      <c r="I9606" s="25">
        <f>INDEX('Appendix 1 - Team Data'!$B$12:$R$112, MATCH(D9606, 'Appendix 1 - Team Data'!$B$12:$B$112,0),4)</f>
        <v>80</v>
      </c>
      <c r="J9606" s="25">
        <f t="shared" si="150"/>
        <v>0</v>
      </c>
    </row>
    <row r="9607" spans="2:10">
      <c r="B9607" s="3">
        <v>30556</v>
      </c>
      <c r="C9607" s="10" t="s">
        <v>22</v>
      </c>
      <c r="D9607" s="10" t="s">
        <v>33</v>
      </c>
      <c r="E9607" s="25">
        <v>0</v>
      </c>
      <c r="F9607" s="25">
        <v>0</v>
      </c>
      <c r="G9607" s="10" t="s">
        <v>291</v>
      </c>
      <c r="H9607" s="25">
        <f>INDEX('Appendix 1 - Team Data'!$B$12:$R$112, MATCH(C9607, 'Appendix 1 - Team Data'!$B$12:$B$112,0),4)</f>
        <v>50</v>
      </c>
      <c r="I9607" s="25">
        <f>INDEX('Appendix 1 - Team Data'!$B$12:$R$112, MATCH(D9607, 'Appendix 1 - Team Data'!$B$12:$B$112,0),4)</f>
        <v>50</v>
      </c>
      <c r="J9607" s="25">
        <f t="shared" si="150"/>
        <v>0</v>
      </c>
    </row>
    <row r="9608" spans="2:10">
      <c r="B9608" s="3">
        <v>30556</v>
      </c>
      <c r="C9608" s="10" t="s">
        <v>47</v>
      </c>
      <c r="D9608" s="10" t="s">
        <v>17</v>
      </c>
      <c r="E9608" s="25">
        <v>0</v>
      </c>
      <c r="F9608" s="25">
        <v>0</v>
      </c>
      <c r="G9608" s="10" t="s">
        <v>291</v>
      </c>
      <c r="H9608" s="25">
        <f>INDEX('Appendix 1 - Team Data'!$B$12:$R$112, MATCH(C9608, 'Appendix 1 - Team Data'!$B$12:$B$112,0),4)</f>
        <v>40</v>
      </c>
      <c r="I9608" s="25">
        <f>INDEX('Appendix 1 - Team Data'!$B$12:$R$112, MATCH(D9608, 'Appendix 1 - Team Data'!$B$12:$B$112,0),4)</f>
        <v>50</v>
      </c>
      <c r="J9608" s="25">
        <f t="shared" si="150"/>
        <v>0</v>
      </c>
    </row>
    <row r="9609" spans="2:10">
      <c r="B9609" s="3">
        <v>30559</v>
      </c>
      <c r="C9609" s="10" t="s">
        <v>52</v>
      </c>
      <c r="D9609" s="10" t="s">
        <v>227</v>
      </c>
      <c r="E9609" s="25">
        <v>2</v>
      </c>
      <c r="F9609" s="25">
        <v>2</v>
      </c>
      <c r="G9609" s="10" t="s">
        <v>297</v>
      </c>
      <c r="H9609" s="25">
        <f>INDEX('Appendix 1 - Team Data'!$B$12:$R$112, MATCH(C9609, 'Appendix 1 - Team Data'!$B$12:$B$112,0),4)</f>
        <v>90</v>
      </c>
      <c r="I9609" s="25">
        <f>INDEX('Appendix 1 - Team Data'!$B$12:$R$112, MATCH(D9609, 'Appendix 1 - Team Data'!$B$12:$B$112,0),4)</f>
        <v>50</v>
      </c>
      <c r="J9609" s="25">
        <f t="shared" si="150"/>
        <v>0</v>
      </c>
    </row>
    <row r="9610" spans="2:10">
      <c r="B9610" s="3">
        <v>30566</v>
      </c>
      <c r="C9610" s="10" t="s">
        <v>30</v>
      </c>
      <c r="D9610" s="10" t="s">
        <v>218</v>
      </c>
      <c r="E9610" s="25">
        <v>2</v>
      </c>
      <c r="F9610" s="25">
        <v>2</v>
      </c>
      <c r="G9610" s="10" t="s">
        <v>297</v>
      </c>
      <c r="H9610" s="25">
        <f>INDEX('Appendix 1 - Team Data'!$B$12:$R$112, MATCH(C9610, 'Appendix 1 - Team Data'!$B$12:$B$112,0),4)</f>
        <v>90</v>
      </c>
      <c r="I9610" s="25">
        <f>INDEX('Appendix 1 - Team Data'!$B$12:$R$112, MATCH(D9610, 'Appendix 1 - Team Data'!$B$12:$B$112,0),4)</f>
        <v>70</v>
      </c>
      <c r="J9610" s="25">
        <f t="shared" si="150"/>
        <v>0</v>
      </c>
    </row>
    <row r="9611" spans="2:10">
      <c r="B9611" s="3">
        <v>30566</v>
      </c>
      <c r="C9611" s="10" t="s">
        <v>236</v>
      </c>
      <c r="D9611" s="10" t="s">
        <v>40</v>
      </c>
      <c r="E9611" s="25">
        <v>1</v>
      </c>
      <c r="F9611" s="25">
        <v>1</v>
      </c>
      <c r="G9611" s="10" t="s">
        <v>288</v>
      </c>
      <c r="H9611" s="25">
        <f>INDEX('Appendix 1 - Team Data'!$B$12:$R$112, MATCH(C9611, 'Appendix 1 - Team Data'!$B$12:$B$112,0),4)</f>
        <v>40</v>
      </c>
      <c r="I9611" s="25">
        <f>INDEX('Appendix 1 - Team Data'!$B$12:$R$112, MATCH(D9611, 'Appendix 1 - Team Data'!$B$12:$B$112,0),4)</f>
        <v>90</v>
      </c>
      <c r="J9611" s="25">
        <f t="shared" si="150"/>
        <v>0</v>
      </c>
    </row>
    <row r="9612" spans="2:10">
      <c r="B9612" s="3">
        <v>30566</v>
      </c>
      <c r="C9612" s="10" t="s">
        <v>50</v>
      </c>
      <c r="D9612" s="10" t="s">
        <v>228</v>
      </c>
      <c r="E9612" s="25">
        <v>2</v>
      </c>
      <c r="F9612" s="25">
        <v>2</v>
      </c>
      <c r="G9612" s="10" t="s">
        <v>288</v>
      </c>
      <c r="H9612" s="25">
        <f>INDEX('Appendix 1 - Team Data'!$B$12:$R$112, MATCH(C9612, 'Appendix 1 - Team Data'!$B$12:$B$112,0),4)</f>
        <v>80</v>
      </c>
      <c r="I9612" s="25">
        <f>INDEX('Appendix 1 - Team Data'!$B$12:$R$112, MATCH(D9612, 'Appendix 1 - Team Data'!$B$12:$B$112,0),4)</f>
        <v>50</v>
      </c>
      <c r="J9612" s="25">
        <f t="shared" si="150"/>
        <v>0</v>
      </c>
    </row>
    <row r="9613" spans="2:10">
      <c r="B9613" s="3">
        <v>30573</v>
      </c>
      <c r="C9613" s="10" t="s">
        <v>35</v>
      </c>
      <c r="D9613" s="10" t="s">
        <v>30</v>
      </c>
      <c r="E9613" s="25">
        <v>0</v>
      </c>
      <c r="F9613" s="25">
        <v>0</v>
      </c>
      <c r="G9613" s="10" t="s">
        <v>297</v>
      </c>
      <c r="H9613" s="25">
        <f>INDEX('Appendix 1 - Team Data'!$B$12:$R$112, MATCH(C9613, 'Appendix 1 - Team Data'!$B$12:$B$112,0),4)</f>
        <v>90</v>
      </c>
      <c r="I9613" s="25">
        <f>INDEX('Appendix 1 - Team Data'!$B$12:$R$112, MATCH(D9613, 'Appendix 1 - Team Data'!$B$12:$B$112,0),4)</f>
        <v>90</v>
      </c>
      <c r="J9613" s="25">
        <f t="shared" si="150"/>
        <v>0</v>
      </c>
    </row>
    <row r="9614" spans="2:10">
      <c r="B9614" s="3">
        <v>30580</v>
      </c>
      <c r="C9614" s="10" t="s">
        <v>45</v>
      </c>
      <c r="D9614" s="10" t="s">
        <v>212</v>
      </c>
      <c r="E9614" s="25">
        <v>1</v>
      </c>
      <c r="F9614" s="25">
        <v>1</v>
      </c>
      <c r="G9614" s="10" t="s">
        <v>288</v>
      </c>
      <c r="H9614" s="25">
        <f>INDEX('Appendix 1 - Team Data'!$B$12:$R$112, MATCH(C9614, 'Appendix 1 - Team Data'!$B$12:$B$112,0),4)</f>
        <v>90</v>
      </c>
      <c r="I9614" s="25">
        <f>INDEX('Appendix 1 - Team Data'!$B$12:$R$112, MATCH(D9614, 'Appendix 1 - Team Data'!$B$12:$B$112,0),4)</f>
        <v>80</v>
      </c>
      <c r="J9614" s="25">
        <f t="shared" si="150"/>
        <v>0</v>
      </c>
    </row>
    <row r="9615" spans="2:10">
      <c r="B9615" s="3">
        <v>30580</v>
      </c>
      <c r="C9615" s="10" t="s">
        <v>246</v>
      </c>
      <c r="D9615" s="10" t="s">
        <v>214</v>
      </c>
      <c r="E9615" s="25">
        <v>0</v>
      </c>
      <c r="F9615" s="25">
        <v>0</v>
      </c>
      <c r="G9615" s="10" t="s">
        <v>293</v>
      </c>
      <c r="H9615" s="25">
        <f>INDEX('Appendix 1 - Team Data'!$B$12:$R$112, MATCH(C9615, 'Appendix 1 - Team Data'!$B$12:$B$112,0),4)</f>
        <v>30</v>
      </c>
      <c r="I9615" s="25">
        <f>INDEX('Appendix 1 - Team Data'!$B$12:$R$112, MATCH(D9615, 'Appendix 1 - Team Data'!$B$12:$B$112,0),4)</f>
        <v>70</v>
      </c>
      <c r="J9615" s="25">
        <f t="shared" si="150"/>
        <v>0</v>
      </c>
    </row>
    <row r="9616" spans="2:10">
      <c r="B9616" s="3">
        <v>30580</v>
      </c>
      <c r="C9616" s="10" t="s">
        <v>220</v>
      </c>
      <c r="D9616" s="10" t="s">
        <v>213</v>
      </c>
      <c r="E9616" s="25">
        <v>0</v>
      </c>
      <c r="F9616" s="25">
        <v>0</v>
      </c>
      <c r="G9616" s="10" t="s">
        <v>297</v>
      </c>
      <c r="H9616" s="25">
        <f>INDEX('Appendix 1 - Team Data'!$B$12:$R$112, MATCH(C9616, 'Appendix 1 - Team Data'!$B$12:$B$112,0),4)</f>
        <v>60</v>
      </c>
      <c r="I9616" s="25">
        <f>INDEX('Appendix 1 - Team Data'!$B$12:$R$112, MATCH(D9616, 'Appendix 1 - Team Data'!$B$12:$B$112,0),4)</f>
        <v>80</v>
      </c>
      <c r="J9616" s="25">
        <f t="shared" si="150"/>
        <v>0</v>
      </c>
    </row>
    <row r="9617" spans="2:10">
      <c r="B9617" s="3">
        <v>30585</v>
      </c>
      <c r="C9617" s="10" t="s">
        <v>252</v>
      </c>
      <c r="D9617" s="10" t="s">
        <v>18</v>
      </c>
      <c r="E9617" s="25">
        <v>2</v>
      </c>
      <c r="F9617" s="25">
        <v>2</v>
      </c>
      <c r="G9617" s="10" t="s">
        <v>288</v>
      </c>
      <c r="H9617" s="25">
        <f>INDEX('Appendix 1 - Team Data'!$B$12:$R$112, MATCH(C9617, 'Appendix 1 - Team Data'!$B$12:$B$112,0),4)</f>
        <v>20</v>
      </c>
      <c r="I9617" s="25">
        <f>INDEX('Appendix 1 - Team Data'!$B$12:$R$112, MATCH(D9617, 'Appendix 1 - Team Data'!$B$12:$B$112,0),4)</f>
        <v>80</v>
      </c>
      <c r="J9617" s="25">
        <f t="shared" si="150"/>
        <v>0</v>
      </c>
    </row>
    <row r="9618" spans="2:10">
      <c r="B9618" s="3">
        <v>30594</v>
      </c>
      <c r="C9618" s="10" t="s">
        <v>25</v>
      </c>
      <c r="D9618" s="10" t="s">
        <v>21</v>
      </c>
      <c r="E9618" s="25">
        <v>1</v>
      </c>
      <c r="F9618" s="25">
        <v>1</v>
      </c>
      <c r="G9618" s="10" t="s">
        <v>288</v>
      </c>
      <c r="H9618" s="25">
        <f>INDEX('Appendix 1 - Team Data'!$B$12:$R$112, MATCH(C9618, 'Appendix 1 - Team Data'!$B$12:$B$112,0),4)</f>
        <v>90</v>
      </c>
      <c r="I9618" s="25">
        <f>INDEX('Appendix 1 - Team Data'!$B$12:$R$112, MATCH(D9618, 'Appendix 1 - Team Data'!$B$12:$B$112,0),4)</f>
        <v>90</v>
      </c>
      <c r="J9618" s="25">
        <f t="shared" si="150"/>
        <v>0</v>
      </c>
    </row>
    <row r="9619" spans="2:10">
      <c r="B9619" s="3">
        <v>30601</v>
      </c>
      <c r="C9619" s="10" t="s">
        <v>222</v>
      </c>
      <c r="D9619" s="10" t="s">
        <v>45</v>
      </c>
      <c r="E9619" s="25">
        <v>1</v>
      </c>
      <c r="F9619" s="25">
        <v>1</v>
      </c>
      <c r="G9619" s="10" t="s">
        <v>293</v>
      </c>
      <c r="H9619" s="25">
        <f>INDEX('Appendix 1 - Team Data'!$B$12:$R$112, MATCH(C9619, 'Appendix 1 - Team Data'!$B$12:$B$112,0),4)</f>
        <v>60</v>
      </c>
      <c r="I9619" s="25">
        <f>INDEX('Appendix 1 - Team Data'!$B$12:$R$112, MATCH(D9619, 'Appendix 1 - Team Data'!$B$12:$B$112,0),4)</f>
        <v>90</v>
      </c>
      <c r="J9619" s="25">
        <f t="shared" si="150"/>
        <v>0</v>
      </c>
    </row>
    <row r="9620" spans="2:10">
      <c r="B9620" s="3">
        <v>30602</v>
      </c>
      <c r="C9620" s="10" t="s">
        <v>215</v>
      </c>
      <c r="D9620" s="10" t="s">
        <v>35</v>
      </c>
      <c r="E9620" s="25">
        <v>1</v>
      </c>
      <c r="F9620" s="25">
        <v>1</v>
      </c>
      <c r="G9620" s="10" t="s">
        <v>297</v>
      </c>
      <c r="H9620" s="25">
        <f>INDEX('Appendix 1 - Team Data'!$B$12:$R$112, MATCH(C9620, 'Appendix 1 - Team Data'!$B$12:$B$112,0),4)</f>
        <v>70</v>
      </c>
      <c r="I9620" s="25">
        <f>INDEX('Appendix 1 - Team Data'!$B$12:$R$112, MATCH(D9620, 'Appendix 1 - Team Data'!$B$12:$B$112,0),4)</f>
        <v>90</v>
      </c>
      <c r="J9620" s="25">
        <f t="shared" si="150"/>
        <v>0</v>
      </c>
    </row>
    <row r="9621" spans="2:10">
      <c r="B9621" s="3">
        <v>30609</v>
      </c>
      <c r="C9621" s="10" t="s">
        <v>35</v>
      </c>
      <c r="D9621" s="10" t="s">
        <v>215</v>
      </c>
      <c r="E9621" s="25">
        <v>0</v>
      </c>
      <c r="F9621" s="25">
        <v>0</v>
      </c>
      <c r="G9621" s="10" t="s">
        <v>297</v>
      </c>
      <c r="H9621" s="25">
        <f>INDEX('Appendix 1 - Team Data'!$B$12:$R$112, MATCH(C9621, 'Appendix 1 - Team Data'!$B$12:$B$112,0),4)</f>
        <v>90</v>
      </c>
      <c r="I9621" s="25">
        <f>INDEX('Appendix 1 - Team Data'!$B$12:$R$112, MATCH(D9621, 'Appendix 1 - Team Data'!$B$12:$B$112,0),4)</f>
        <v>70</v>
      </c>
      <c r="J9621" s="25">
        <f t="shared" ref="J9621:J9684" si="151">ABS(F9621-E9621)</f>
        <v>0</v>
      </c>
    </row>
    <row r="9622" spans="2:10">
      <c r="B9622" s="3">
        <v>30609</v>
      </c>
      <c r="C9622" s="10" t="s">
        <v>18</v>
      </c>
      <c r="D9622" s="10" t="s">
        <v>27</v>
      </c>
      <c r="E9622" s="25">
        <v>1</v>
      </c>
      <c r="F9622" s="25">
        <v>1</v>
      </c>
      <c r="G9622" s="10" t="s">
        <v>297</v>
      </c>
      <c r="H9622" s="25">
        <f>INDEX('Appendix 1 - Team Data'!$B$12:$R$112, MATCH(C9622, 'Appendix 1 - Team Data'!$B$12:$B$112,0),4)</f>
        <v>80</v>
      </c>
      <c r="I9622" s="25">
        <f>INDEX('Appendix 1 - Team Data'!$B$12:$R$112, MATCH(D9622, 'Appendix 1 - Team Data'!$B$12:$B$112,0),4)</f>
        <v>80</v>
      </c>
      <c r="J9622" s="25">
        <f t="shared" si="151"/>
        <v>0</v>
      </c>
    </row>
    <row r="9623" spans="2:10">
      <c r="B9623" s="3">
        <v>30624</v>
      </c>
      <c r="C9623" s="10" t="s">
        <v>35</v>
      </c>
      <c r="D9623" s="10" t="s">
        <v>18</v>
      </c>
      <c r="E9623" s="25">
        <v>1</v>
      </c>
      <c r="F9623" s="25">
        <v>1</v>
      </c>
      <c r="G9623" s="10" t="s">
        <v>297</v>
      </c>
      <c r="H9623" s="25">
        <f>INDEX('Appendix 1 - Team Data'!$B$12:$R$112, MATCH(C9623, 'Appendix 1 - Team Data'!$B$12:$B$112,0),4)</f>
        <v>90</v>
      </c>
      <c r="I9623" s="25">
        <f>INDEX('Appendix 1 - Team Data'!$B$12:$R$112, MATCH(D9623, 'Appendix 1 - Team Data'!$B$12:$B$112,0),4)</f>
        <v>80</v>
      </c>
      <c r="J9623" s="25">
        <f t="shared" si="151"/>
        <v>0</v>
      </c>
    </row>
    <row r="9624" spans="2:10">
      <c r="B9624" s="3">
        <v>30628</v>
      </c>
      <c r="C9624" s="10" t="s">
        <v>252</v>
      </c>
      <c r="D9624" s="10" t="s">
        <v>228</v>
      </c>
      <c r="E9624" s="25">
        <v>1</v>
      </c>
      <c r="F9624" s="25">
        <v>1</v>
      </c>
      <c r="G9624" s="10" t="s">
        <v>288</v>
      </c>
      <c r="H9624" s="25">
        <f>INDEX('Appendix 1 - Team Data'!$B$12:$R$112, MATCH(C9624, 'Appendix 1 - Team Data'!$B$12:$B$112,0),4)</f>
        <v>20</v>
      </c>
      <c r="I9624" s="25">
        <f>INDEX('Appendix 1 - Team Data'!$B$12:$R$112, MATCH(D9624, 'Appendix 1 - Team Data'!$B$12:$B$112,0),4)</f>
        <v>50</v>
      </c>
      <c r="J9624" s="25">
        <f t="shared" si="151"/>
        <v>0</v>
      </c>
    </row>
    <row r="9625" spans="2:10">
      <c r="B9625" s="3">
        <v>30649</v>
      </c>
      <c r="C9625" s="10" t="s">
        <v>277</v>
      </c>
      <c r="D9625" s="10" t="s">
        <v>41</v>
      </c>
      <c r="E9625" s="25">
        <v>4</v>
      </c>
      <c r="F9625" s="25">
        <v>4</v>
      </c>
      <c r="G9625" s="10" t="s">
        <v>288</v>
      </c>
      <c r="H9625" s="25">
        <f>INDEX('Appendix 1 - Team Data'!$B$12:$R$112, MATCH(C9625, 'Appendix 1 - Team Data'!$B$12:$B$112,0),4)</f>
        <v>0</v>
      </c>
      <c r="I9625" s="25">
        <f>INDEX('Appendix 1 - Team Data'!$B$12:$R$112, MATCH(D9625, 'Appendix 1 - Team Data'!$B$12:$B$112,0),4)</f>
        <v>80</v>
      </c>
      <c r="J9625" s="25">
        <f t="shared" si="151"/>
        <v>0</v>
      </c>
    </row>
    <row r="9626" spans="2:10">
      <c r="B9626" s="3">
        <v>30653</v>
      </c>
      <c r="C9626" s="10" t="s">
        <v>230</v>
      </c>
      <c r="D9626" s="10" t="s">
        <v>236</v>
      </c>
      <c r="E9626" s="25">
        <v>2</v>
      </c>
      <c r="F9626" s="25">
        <v>2</v>
      </c>
      <c r="G9626" s="10" t="s">
        <v>293</v>
      </c>
      <c r="H9626" s="25">
        <f>INDEX('Appendix 1 - Team Data'!$B$12:$R$112, MATCH(C9626, 'Appendix 1 - Team Data'!$B$12:$B$112,0),4)</f>
        <v>50</v>
      </c>
      <c r="I9626" s="25">
        <f>INDEX('Appendix 1 - Team Data'!$B$12:$R$112, MATCH(D9626, 'Appendix 1 - Team Data'!$B$12:$B$112,0),4)</f>
        <v>40</v>
      </c>
      <c r="J9626" s="25">
        <f t="shared" si="151"/>
        <v>0</v>
      </c>
    </row>
    <row r="9627" spans="2:10">
      <c r="B9627" s="3">
        <v>30665</v>
      </c>
      <c r="C9627" s="10" t="s">
        <v>243</v>
      </c>
      <c r="D9627" s="10" t="s">
        <v>257</v>
      </c>
      <c r="E9627" s="25">
        <v>1</v>
      </c>
      <c r="F9627" s="25">
        <v>1</v>
      </c>
      <c r="G9627" s="10" t="s">
        <v>288</v>
      </c>
      <c r="H9627" s="25">
        <f>INDEX('Appendix 1 - Team Data'!$B$12:$R$112, MATCH(C9627, 'Appendix 1 - Team Data'!$B$12:$B$112,0),4)</f>
        <v>30</v>
      </c>
      <c r="I9627" s="25">
        <f>INDEX('Appendix 1 - Team Data'!$B$12:$R$112, MATCH(D9627, 'Appendix 1 - Team Data'!$B$12:$B$112,0),4)</f>
        <v>20</v>
      </c>
      <c r="J9627" s="25">
        <f t="shared" si="151"/>
        <v>0</v>
      </c>
    </row>
    <row r="9628" spans="2:10">
      <c r="B9628" s="3">
        <v>30668</v>
      </c>
      <c r="C9628" s="10" t="s">
        <v>257</v>
      </c>
      <c r="D9628" s="10" t="s">
        <v>33</v>
      </c>
      <c r="E9628" s="25">
        <v>0</v>
      </c>
      <c r="F9628" s="25">
        <v>0</v>
      </c>
      <c r="G9628" s="10" t="s">
        <v>288</v>
      </c>
      <c r="H9628" s="25">
        <f>INDEX('Appendix 1 - Team Data'!$B$12:$R$112, MATCH(C9628, 'Appendix 1 - Team Data'!$B$12:$B$112,0),4)</f>
        <v>20</v>
      </c>
      <c r="I9628" s="25">
        <f>INDEX('Appendix 1 - Team Data'!$B$12:$R$112, MATCH(D9628, 'Appendix 1 - Team Data'!$B$12:$B$112,0),4)</f>
        <v>50</v>
      </c>
      <c r="J9628" s="25">
        <f t="shared" si="151"/>
        <v>0</v>
      </c>
    </row>
    <row r="9629" spans="2:10">
      <c r="B9629" s="3">
        <v>30696</v>
      </c>
      <c r="C9629" s="10" t="s">
        <v>243</v>
      </c>
      <c r="D9629" s="10" t="s">
        <v>22</v>
      </c>
      <c r="E9629" s="25">
        <v>3</v>
      </c>
      <c r="F9629" s="25">
        <v>3</v>
      </c>
      <c r="G9629" s="10" t="s">
        <v>288</v>
      </c>
      <c r="H9629" s="25">
        <f>INDEX('Appendix 1 - Team Data'!$B$12:$R$112, MATCH(C9629, 'Appendix 1 - Team Data'!$B$12:$B$112,0),4)</f>
        <v>30</v>
      </c>
      <c r="I9629" s="25">
        <f>INDEX('Appendix 1 - Team Data'!$B$12:$R$112, MATCH(D9629, 'Appendix 1 - Team Data'!$B$12:$B$112,0),4)</f>
        <v>50</v>
      </c>
      <c r="J9629" s="25">
        <f t="shared" si="151"/>
        <v>0</v>
      </c>
    </row>
    <row r="9630" spans="2:10">
      <c r="B9630" s="3">
        <v>30698</v>
      </c>
      <c r="C9630" s="10" t="s">
        <v>30</v>
      </c>
      <c r="D9630" s="10" t="s">
        <v>50</v>
      </c>
      <c r="E9630" s="25">
        <v>1</v>
      </c>
      <c r="F9630" s="25">
        <v>1</v>
      </c>
      <c r="G9630" s="10" t="s">
        <v>315</v>
      </c>
      <c r="H9630" s="25">
        <f>INDEX('Appendix 1 - Team Data'!$B$12:$R$112, MATCH(C9630, 'Appendix 1 - Team Data'!$B$12:$B$112,0),4)</f>
        <v>90</v>
      </c>
      <c r="I9630" s="25">
        <f>INDEX('Appendix 1 - Team Data'!$B$12:$R$112, MATCH(D9630, 'Appendix 1 - Team Data'!$B$12:$B$112,0),4)</f>
        <v>80</v>
      </c>
      <c r="J9630" s="25">
        <f t="shared" si="151"/>
        <v>0</v>
      </c>
    </row>
    <row r="9631" spans="2:10">
      <c r="B9631" s="3">
        <v>30714</v>
      </c>
      <c r="C9631" s="10" t="s">
        <v>257</v>
      </c>
      <c r="D9631" s="10" t="s">
        <v>51</v>
      </c>
      <c r="E9631" s="25">
        <v>1</v>
      </c>
      <c r="F9631" s="25">
        <v>1</v>
      </c>
      <c r="G9631" s="10" t="s">
        <v>288</v>
      </c>
      <c r="H9631" s="25">
        <f>INDEX('Appendix 1 - Team Data'!$B$12:$R$112, MATCH(C9631, 'Appendix 1 - Team Data'!$B$12:$B$112,0),4)</f>
        <v>20</v>
      </c>
      <c r="I9631" s="25">
        <f>INDEX('Appendix 1 - Team Data'!$B$12:$R$112, MATCH(D9631, 'Appendix 1 - Team Data'!$B$12:$B$112,0),4)</f>
        <v>70</v>
      </c>
      <c r="J9631" s="25">
        <f t="shared" si="151"/>
        <v>0</v>
      </c>
    </row>
    <row r="9632" spans="2:10">
      <c r="B9632" s="3">
        <v>30717</v>
      </c>
      <c r="C9632" s="10" t="s">
        <v>22</v>
      </c>
      <c r="D9632" s="10" t="s">
        <v>233</v>
      </c>
      <c r="E9632" s="25">
        <v>1</v>
      </c>
      <c r="F9632" s="25">
        <v>1</v>
      </c>
      <c r="G9632" s="10" t="s">
        <v>288</v>
      </c>
      <c r="H9632" s="25">
        <f>INDEX('Appendix 1 - Team Data'!$B$12:$R$112, MATCH(C9632, 'Appendix 1 - Team Data'!$B$12:$B$112,0),4)</f>
        <v>50</v>
      </c>
      <c r="I9632" s="25">
        <f>INDEX('Appendix 1 - Team Data'!$B$12:$R$112, MATCH(D9632, 'Appendix 1 - Team Data'!$B$12:$B$112,0),4)</f>
        <v>40</v>
      </c>
      <c r="J9632" s="25">
        <f t="shared" si="151"/>
        <v>0</v>
      </c>
    </row>
    <row r="9633" spans="2:10">
      <c r="B9633" s="3">
        <v>30719</v>
      </c>
      <c r="C9633" s="10" t="s">
        <v>251</v>
      </c>
      <c r="D9633" s="10" t="s">
        <v>228</v>
      </c>
      <c r="E9633" s="25">
        <v>1</v>
      </c>
      <c r="F9633" s="25">
        <v>1</v>
      </c>
      <c r="G9633" s="10" t="s">
        <v>288</v>
      </c>
      <c r="H9633" s="25">
        <f>INDEX('Appendix 1 - Team Data'!$B$12:$R$112, MATCH(C9633, 'Appendix 1 - Team Data'!$B$12:$B$112,0),4)</f>
        <v>20</v>
      </c>
      <c r="I9633" s="25">
        <f>INDEX('Appendix 1 - Team Data'!$B$12:$R$112, MATCH(D9633, 'Appendix 1 - Team Data'!$B$12:$B$112,0),4)</f>
        <v>50</v>
      </c>
      <c r="J9633" s="25">
        <f t="shared" si="151"/>
        <v>0</v>
      </c>
    </row>
    <row r="9634" spans="2:10">
      <c r="B9634" s="3">
        <v>30722</v>
      </c>
      <c r="C9634" s="10" t="s">
        <v>276</v>
      </c>
      <c r="D9634" s="10" t="s">
        <v>266</v>
      </c>
      <c r="E9634" s="25">
        <v>1</v>
      </c>
      <c r="F9634" s="25">
        <v>1</v>
      </c>
      <c r="G9634" s="10" t="s">
        <v>312</v>
      </c>
      <c r="H9634" s="25">
        <f>INDEX('Appendix 1 - Team Data'!$B$12:$R$112, MATCH(C9634, 'Appendix 1 - Team Data'!$B$12:$B$112,0),4)</f>
        <v>0</v>
      </c>
      <c r="I9634" s="25">
        <f>INDEX('Appendix 1 - Team Data'!$B$12:$R$112, MATCH(D9634, 'Appendix 1 - Team Data'!$B$12:$B$112,0),4)</f>
        <v>10</v>
      </c>
      <c r="J9634" s="25">
        <f t="shared" si="151"/>
        <v>0</v>
      </c>
    </row>
    <row r="9635" spans="2:10">
      <c r="B9635" s="3">
        <v>30741</v>
      </c>
      <c r="C9635" s="10" t="s">
        <v>17</v>
      </c>
      <c r="D9635" s="10" t="s">
        <v>245</v>
      </c>
      <c r="E9635" s="25">
        <v>0</v>
      </c>
      <c r="F9635" s="25">
        <v>0</v>
      </c>
      <c r="G9635" s="10" t="s">
        <v>288</v>
      </c>
      <c r="H9635" s="25">
        <f>INDEX('Appendix 1 - Team Data'!$B$12:$R$112, MATCH(C9635, 'Appendix 1 - Team Data'!$B$12:$B$112,0),4)</f>
        <v>50</v>
      </c>
      <c r="I9635" s="25">
        <f>INDEX('Appendix 1 - Team Data'!$B$12:$R$112, MATCH(D9635, 'Appendix 1 - Team Data'!$B$12:$B$112,0),4)</f>
        <v>30</v>
      </c>
      <c r="J9635" s="25">
        <f t="shared" si="151"/>
        <v>0</v>
      </c>
    </row>
    <row r="9636" spans="2:10">
      <c r="B9636" s="3">
        <v>30752</v>
      </c>
      <c r="C9636" s="10" t="s">
        <v>251</v>
      </c>
      <c r="D9636" s="10" t="s">
        <v>33</v>
      </c>
      <c r="E9636" s="25">
        <v>0</v>
      </c>
      <c r="F9636" s="25">
        <v>0</v>
      </c>
      <c r="G9636" s="10" t="s">
        <v>306</v>
      </c>
      <c r="H9636" s="25">
        <f>INDEX('Appendix 1 - Team Data'!$B$12:$R$112, MATCH(C9636, 'Appendix 1 - Team Data'!$B$12:$B$112,0),4)</f>
        <v>20</v>
      </c>
      <c r="I9636" s="25">
        <f>INDEX('Appendix 1 - Team Data'!$B$12:$R$112, MATCH(D9636, 'Appendix 1 - Team Data'!$B$12:$B$112,0),4)</f>
        <v>50</v>
      </c>
      <c r="J9636" s="25">
        <f t="shared" si="151"/>
        <v>0</v>
      </c>
    </row>
    <row r="9637" spans="2:10">
      <c r="B9637" s="3">
        <v>30755</v>
      </c>
      <c r="C9637" s="10" t="s">
        <v>251</v>
      </c>
      <c r="D9637" s="10" t="s">
        <v>231</v>
      </c>
      <c r="E9637" s="25">
        <v>0</v>
      </c>
      <c r="F9637" s="25">
        <v>0</v>
      </c>
      <c r="G9637" s="10" t="s">
        <v>306</v>
      </c>
      <c r="H9637" s="25">
        <f>INDEX('Appendix 1 - Team Data'!$B$12:$R$112, MATCH(C9637, 'Appendix 1 - Team Data'!$B$12:$B$112,0),4)</f>
        <v>20</v>
      </c>
      <c r="I9637" s="25">
        <f>INDEX('Appendix 1 - Team Data'!$B$12:$R$112, MATCH(D9637, 'Appendix 1 - Team Data'!$B$12:$B$112,0),4)</f>
        <v>40</v>
      </c>
      <c r="J9637" s="25">
        <f t="shared" si="151"/>
        <v>0</v>
      </c>
    </row>
    <row r="9638" spans="2:10">
      <c r="B9638" s="3">
        <v>30755</v>
      </c>
      <c r="C9638" s="10" t="s">
        <v>17</v>
      </c>
      <c r="D9638" s="10" t="s">
        <v>33</v>
      </c>
      <c r="E9638" s="25">
        <v>2</v>
      </c>
      <c r="F9638" s="25">
        <v>2</v>
      </c>
      <c r="G9638" s="10" t="s">
        <v>306</v>
      </c>
      <c r="H9638" s="25">
        <f>INDEX('Appendix 1 - Team Data'!$B$12:$R$112, MATCH(C9638, 'Appendix 1 - Team Data'!$B$12:$B$112,0),4)</f>
        <v>50</v>
      </c>
      <c r="I9638" s="25">
        <f>INDEX('Appendix 1 - Team Data'!$B$12:$R$112, MATCH(D9638, 'Appendix 1 - Team Data'!$B$12:$B$112,0),4)</f>
        <v>50</v>
      </c>
      <c r="J9638" s="25">
        <f t="shared" si="151"/>
        <v>0</v>
      </c>
    </row>
    <row r="9639" spans="2:10">
      <c r="B9639" s="3">
        <v>30756</v>
      </c>
      <c r="C9639" s="10" t="s">
        <v>245</v>
      </c>
      <c r="D9639" s="10" t="s">
        <v>249</v>
      </c>
      <c r="E9639" s="25">
        <v>0</v>
      </c>
      <c r="F9639" s="25">
        <v>0</v>
      </c>
      <c r="G9639" s="10" t="s">
        <v>301</v>
      </c>
      <c r="H9639" s="25">
        <f>INDEX('Appendix 1 - Team Data'!$B$12:$R$112, MATCH(C9639, 'Appendix 1 - Team Data'!$B$12:$B$112,0),4)</f>
        <v>30</v>
      </c>
      <c r="I9639" s="25">
        <f>INDEX('Appendix 1 - Team Data'!$B$12:$R$112, MATCH(D9639, 'Appendix 1 - Team Data'!$B$12:$B$112,0),4)</f>
        <v>20</v>
      </c>
      <c r="J9639" s="25">
        <f t="shared" si="151"/>
        <v>0</v>
      </c>
    </row>
    <row r="9640" spans="2:10">
      <c r="B9640" s="3">
        <v>30761</v>
      </c>
      <c r="C9640" s="10" t="s">
        <v>16</v>
      </c>
      <c r="D9640" s="10" t="s">
        <v>275</v>
      </c>
      <c r="E9640" s="25">
        <v>1</v>
      </c>
      <c r="F9640" s="25">
        <v>1</v>
      </c>
      <c r="G9640" s="10" t="s">
        <v>301</v>
      </c>
      <c r="H9640" s="25">
        <f>INDEX('Appendix 1 - Team Data'!$B$12:$R$112, MATCH(C9640, 'Appendix 1 - Team Data'!$B$12:$B$112,0),4)</f>
        <v>30</v>
      </c>
      <c r="I9640" s="25">
        <f>INDEX('Appendix 1 - Team Data'!$B$12:$R$112, MATCH(D9640, 'Appendix 1 - Team Data'!$B$12:$B$112,0),4)</f>
        <v>0</v>
      </c>
      <c r="J9640" s="25">
        <f t="shared" si="151"/>
        <v>0</v>
      </c>
    </row>
    <row r="9641" spans="2:10">
      <c r="B9641" s="3">
        <v>30762</v>
      </c>
      <c r="C9641" s="10" t="s">
        <v>253</v>
      </c>
      <c r="D9641" s="10" t="s">
        <v>249</v>
      </c>
      <c r="E9641" s="25">
        <v>1</v>
      </c>
      <c r="F9641" s="25">
        <v>1</v>
      </c>
      <c r="G9641" s="10" t="s">
        <v>301</v>
      </c>
      <c r="H9641" s="25">
        <f>INDEX('Appendix 1 - Team Data'!$B$12:$R$112, MATCH(C9641, 'Appendix 1 - Team Data'!$B$12:$B$112,0),4)</f>
        <v>20</v>
      </c>
      <c r="I9641" s="25">
        <f>INDEX('Appendix 1 - Team Data'!$B$12:$R$112, MATCH(D9641, 'Appendix 1 - Team Data'!$B$12:$B$112,0),4)</f>
        <v>20</v>
      </c>
      <c r="J9641" s="25">
        <f t="shared" si="151"/>
        <v>0</v>
      </c>
    </row>
    <row r="9642" spans="2:10">
      <c r="B9642" s="3">
        <v>30765</v>
      </c>
      <c r="C9642" s="10" t="s">
        <v>46</v>
      </c>
      <c r="D9642" s="10" t="s">
        <v>37</v>
      </c>
      <c r="E9642" s="25">
        <v>1</v>
      </c>
      <c r="F9642" s="25">
        <v>1</v>
      </c>
      <c r="G9642" s="10" t="s">
        <v>288</v>
      </c>
      <c r="H9642" s="25">
        <f>INDEX('Appendix 1 - Team Data'!$B$12:$R$112, MATCH(C9642, 'Appendix 1 - Team Data'!$B$12:$B$112,0),4)</f>
        <v>50</v>
      </c>
      <c r="I9642" s="25">
        <f>INDEX('Appendix 1 - Team Data'!$B$12:$R$112, MATCH(D9642, 'Appendix 1 - Team Data'!$B$12:$B$112,0),4)</f>
        <v>60</v>
      </c>
      <c r="J9642" s="25">
        <f t="shared" si="151"/>
        <v>0</v>
      </c>
    </row>
    <row r="9643" spans="2:10">
      <c r="B9643" s="3">
        <v>30766</v>
      </c>
      <c r="C9643" s="10" t="s">
        <v>253</v>
      </c>
      <c r="D9643" s="10" t="s">
        <v>275</v>
      </c>
      <c r="E9643" s="25">
        <v>0</v>
      </c>
      <c r="F9643" s="25">
        <v>0</v>
      </c>
      <c r="G9643" s="10" t="s">
        <v>301</v>
      </c>
      <c r="H9643" s="25">
        <f>INDEX('Appendix 1 - Team Data'!$B$12:$R$112, MATCH(C9643, 'Appendix 1 - Team Data'!$B$12:$B$112,0),4)</f>
        <v>20</v>
      </c>
      <c r="I9643" s="25">
        <f>INDEX('Appendix 1 - Team Data'!$B$12:$R$112, MATCH(D9643, 'Appendix 1 - Team Data'!$B$12:$B$112,0),4)</f>
        <v>0</v>
      </c>
      <c r="J9643" s="25">
        <f t="shared" si="151"/>
        <v>0</v>
      </c>
    </row>
    <row r="9644" spans="2:10">
      <c r="B9644" s="3">
        <v>30768</v>
      </c>
      <c r="C9644" s="10" t="s">
        <v>36</v>
      </c>
      <c r="D9644" s="10" t="s">
        <v>50</v>
      </c>
      <c r="E9644" s="25">
        <v>1</v>
      </c>
      <c r="F9644" s="25">
        <v>1</v>
      </c>
      <c r="G9644" s="10" t="s">
        <v>288</v>
      </c>
      <c r="H9644" s="25">
        <f>INDEX('Appendix 1 - Team Data'!$B$12:$R$112, MATCH(C9644, 'Appendix 1 - Team Data'!$B$12:$B$112,0),4)</f>
        <v>80</v>
      </c>
      <c r="I9644" s="25">
        <f>INDEX('Appendix 1 - Team Data'!$B$12:$R$112, MATCH(D9644, 'Appendix 1 - Team Data'!$B$12:$B$112,0),4)</f>
        <v>80</v>
      </c>
      <c r="J9644" s="25">
        <f t="shared" si="151"/>
        <v>0</v>
      </c>
    </row>
    <row r="9645" spans="2:10">
      <c r="B9645" s="3">
        <v>30769</v>
      </c>
      <c r="C9645" s="10" t="s">
        <v>245</v>
      </c>
      <c r="D9645" s="10" t="s">
        <v>270</v>
      </c>
      <c r="E9645" s="25">
        <v>1</v>
      </c>
      <c r="F9645" s="25">
        <v>1</v>
      </c>
      <c r="G9645" s="10" t="s">
        <v>301</v>
      </c>
      <c r="H9645" s="25">
        <f>INDEX('Appendix 1 - Team Data'!$B$12:$R$112, MATCH(C9645, 'Appendix 1 - Team Data'!$B$12:$B$112,0),4)</f>
        <v>30</v>
      </c>
      <c r="I9645" s="25">
        <f>INDEX('Appendix 1 - Team Data'!$B$12:$R$112, MATCH(D9645, 'Appendix 1 - Team Data'!$B$12:$B$112,0),4)</f>
        <v>0</v>
      </c>
      <c r="J9645" s="25">
        <f t="shared" si="151"/>
        <v>0</v>
      </c>
    </row>
    <row r="9646" spans="2:10">
      <c r="B9646" s="3">
        <v>30774</v>
      </c>
      <c r="C9646" s="10" t="s">
        <v>275</v>
      </c>
      <c r="D9646" s="10" t="s">
        <v>233</v>
      </c>
      <c r="E9646" s="25">
        <v>1</v>
      </c>
      <c r="F9646" s="25">
        <v>1</v>
      </c>
      <c r="G9646" s="10" t="s">
        <v>288</v>
      </c>
      <c r="H9646" s="25">
        <f>INDEX('Appendix 1 - Team Data'!$B$12:$R$112, MATCH(C9646, 'Appendix 1 - Team Data'!$B$12:$B$112,0),4)</f>
        <v>0</v>
      </c>
      <c r="I9646" s="25">
        <f>INDEX('Appendix 1 - Team Data'!$B$12:$R$112, MATCH(D9646, 'Appendix 1 - Team Data'!$B$12:$B$112,0),4)</f>
        <v>40</v>
      </c>
      <c r="J9646" s="25">
        <f t="shared" si="151"/>
        <v>0</v>
      </c>
    </row>
    <row r="9647" spans="2:10">
      <c r="B9647" s="3">
        <v>30783</v>
      </c>
      <c r="C9647" s="10" t="s">
        <v>228</v>
      </c>
      <c r="D9647" s="10" t="s">
        <v>252</v>
      </c>
      <c r="E9647" s="25">
        <v>0</v>
      </c>
      <c r="F9647" s="25">
        <v>0</v>
      </c>
      <c r="G9647" s="10" t="s">
        <v>288</v>
      </c>
      <c r="H9647" s="25">
        <f>INDEX('Appendix 1 - Team Data'!$B$12:$R$112, MATCH(C9647, 'Appendix 1 - Team Data'!$B$12:$B$112,0),4)</f>
        <v>50</v>
      </c>
      <c r="I9647" s="25">
        <f>INDEX('Appendix 1 - Team Data'!$B$12:$R$112, MATCH(D9647, 'Appendix 1 - Team Data'!$B$12:$B$112,0),4)</f>
        <v>20</v>
      </c>
      <c r="J9647" s="25">
        <f t="shared" si="151"/>
        <v>0</v>
      </c>
    </row>
    <row r="9648" spans="2:10">
      <c r="B9648" s="3">
        <v>30790</v>
      </c>
      <c r="C9648" s="10" t="s">
        <v>226</v>
      </c>
      <c r="D9648" s="10" t="s">
        <v>230</v>
      </c>
      <c r="E9648" s="25">
        <v>0</v>
      </c>
      <c r="F9648" s="25">
        <v>0</v>
      </c>
      <c r="G9648" s="10" t="s">
        <v>288</v>
      </c>
      <c r="H9648" s="25">
        <f>INDEX('Appendix 1 - Team Data'!$B$12:$R$112, MATCH(C9648, 'Appendix 1 - Team Data'!$B$12:$B$112,0),4)</f>
        <v>60</v>
      </c>
      <c r="I9648" s="25">
        <f>INDEX('Appendix 1 - Team Data'!$B$12:$R$112, MATCH(D9648, 'Appendix 1 - Team Data'!$B$12:$B$112,0),4)</f>
        <v>50</v>
      </c>
      <c r="J9648" s="25">
        <f t="shared" si="151"/>
        <v>0</v>
      </c>
    </row>
    <row r="9649" spans="2:10">
      <c r="B9649" s="3">
        <v>30804</v>
      </c>
      <c r="C9649" s="10" t="s">
        <v>36</v>
      </c>
      <c r="D9649" s="10" t="s">
        <v>42</v>
      </c>
      <c r="E9649" s="25">
        <v>0</v>
      </c>
      <c r="F9649" s="25">
        <v>0</v>
      </c>
      <c r="G9649" s="10" t="s">
        <v>288</v>
      </c>
      <c r="H9649" s="25">
        <f>INDEX('Appendix 1 - Team Data'!$B$12:$R$112, MATCH(C9649, 'Appendix 1 - Team Data'!$B$12:$B$112,0),4)</f>
        <v>80</v>
      </c>
      <c r="I9649" s="25">
        <f>INDEX('Appendix 1 - Team Data'!$B$12:$R$112, MATCH(D9649, 'Appendix 1 - Team Data'!$B$12:$B$112,0),4)</f>
        <v>80</v>
      </c>
      <c r="J9649" s="25">
        <f t="shared" si="151"/>
        <v>0</v>
      </c>
    </row>
    <row r="9650" spans="2:10">
      <c r="B9650" s="3">
        <v>30824</v>
      </c>
      <c r="C9650" s="10" t="s">
        <v>214</v>
      </c>
      <c r="D9650" s="10" t="s">
        <v>229</v>
      </c>
      <c r="E9650" s="25">
        <v>1</v>
      </c>
      <c r="F9650" s="25">
        <v>1</v>
      </c>
      <c r="G9650" s="10" t="s">
        <v>313</v>
      </c>
      <c r="H9650" s="25">
        <f>INDEX('Appendix 1 - Team Data'!$B$12:$R$112, MATCH(C9650, 'Appendix 1 - Team Data'!$B$12:$B$112,0),4)</f>
        <v>70</v>
      </c>
      <c r="I9650" s="25">
        <f>INDEX('Appendix 1 - Team Data'!$B$12:$R$112, MATCH(D9650, 'Appendix 1 - Team Data'!$B$12:$B$112,0),4)</f>
        <v>50</v>
      </c>
      <c r="J9650" s="25">
        <f t="shared" si="151"/>
        <v>0</v>
      </c>
    </row>
    <row r="9651" spans="2:10">
      <c r="B9651" s="3">
        <v>30825</v>
      </c>
      <c r="C9651" s="10" t="s">
        <v>236</v>
      </c>
      <c r="D9651" s="10" t="s">
        <v>246</v>
      </c>
      <c r="E9651" s="25">
        <v>0</v>
      </c>
      <c r="F9651" s="25">
        <v>0</v>
      </c>
      <c r="G9651" s="10" t="s">
        <v>288</v>
      </c>
      <c r="H9651" s="25">
        <f>INDEX('Appendix 1 - Team Data'!$B$12:$R$112, MATCH(C9651, 'Appendix 1 - Team Data'!$B$12:$B$112,0),4)</f>
        <v>40</v>
      </c>
      <c r="I9651" s="25">
        <f>INDEX('Appendix 1 - Team Data'!$B$12:$R$112, MATCH(D9651, 'Appendix 1 - Team Data'!$B$12:$B$112,0),4)</f>
        <v>30</v>
      </c>
      <c r="J9651" s="25">
        <f t="shared" si="151"/>
        <v>0</v>
      </c>
    </row>
    <row r="9652" spans="2:10">
      <c r="B9652" s="3">
        <v>30825</v>
      </c>
      <c r="C9652" s="10" t="s">
        <v>221</v>
      </c>
      <c r="D9652" s="10" t="s">
        <v>50</v>
      </c>
      <c r="E9652" s="25">
        <v>0</v>
      </c>
      <c r="F9652" s="25">
        <v>0</v>
      </c>
      <c r="G9652" s="10" t="s">
        <v>288</v>
      </c>
      <c r="H9652" s="25">
        <f>INDEX('Appendix 1 - Team Data'!$B$12:$R$112, MATCH(C9652, 'Appendix 1 - Team Data'!$B$12:$B$112,0),4)</f>
        <v>60</v>
      </c>
      <c r="I9652" s="25">
        <f>INDEX('Appendix 1 - Team Data'!$B$12:$R$112, MATCH(D9652, 'Appendix 1 - Team Data'!$B$12:$B$112,0),4)</f>
        <v>80</v>
      </c>
      <c r="J9652" s="25">
        <f t="shared" si="151"/>
        <v>0</v>
      </c>
    </row>
    <row r="9653" spans="2:10">
      <c r="B9653" s="3">
        <v>30828</v>
      </c>
      <c r="C9653" s="10" t="s">
        <v>222</v>
      </c>
      <c r="D9653" s="10" t="s">
        <v>48</v>
      </c>
      <c r="E9653" s="25">
        <v>1</v>
      </c>
      <c r="F9653" s="25">
        <v>1</v>
      </c>
      <c r="G9653" s="10" t="s">
        <v>313</v>
      </c>
      <c r="H9653" s="25">
        <f>INDEX('Appendix 1 - Team Data'!$B$12:$R$112, MATCH(C9653, 'Appendix 1 - Team Data'!$B$12:$B$112,0),4)</f>
        <v>60</v>
      </c>
      <c r="I9653" s="25">
        <f>INDEX('Appendix 1 - Team Data'!$B$12:$R$112, MATCH(D9653, 'Appendix 1 - Team Data'!$B$12:$B$112,0),4)</f>
        <v>90</v>
      </c>
      <c r="J9653" s="25">
        <f t="shared" si="151"/>
        <v>0</v>
      </c>
    </row>
    <row r="9654" spans="2:10">
      <c r="B9654" s="3">
        <v>30833</v>
      </c>
      <c r="C9654" s="10" t="s">
        <v>236</v>
      </c>
      <c r="D9654" s="10" t="s">
        <v>21</v>
      </c>
      <c r="E9654" s="25">
        <v>1</v>
      </c>
      <c r="F9654" s="25">
        <v>1</v>
      </c>
      <c r="G9654" s="10" t="s">
        <v>288</v>
      </c>
      <c r="H9654" s="25">
        <f>INDEX('Appendix 1 - Team Data'!$B$12:$R$112, MATCH(C9654, 'Appendix 1 - Team Data'!$B$12:$B$112,0),4)</f>
        <v>40</v>
      </c>
      <c r="I9654" s="25">
        <f>INDEX('Appendix 1 - Team Data'!$B$12:$R$112, MATCH(D9654, 'Appendix 1 - Team Data'!$B$12:$B$112,0),4)</f>
        <v>90</v>
      </c>
      <c r="J9654" s="25">
        <f t="shared" si="151"/>
        <v>0</v>
      </c>
    </row>
    <row r="9655" spans="2:10">
      <c r="B9655" s="3">
        <v>30839</v>
      </c>
      <c r="C9655" s="10" t="s">
        <v>45</v>
      </c>
      <c r="D9655" s="10" t="s">
        <v>236</v>
      </c>
      <c r="E9655" s="25">
        <v>2</v>
      </c>
      <c r="F9655" s="25">
        <v>2</v>
      </c>
      <c r="G9655" s="10" t="s">
        <v>288</v>
      </c>
      <c r="H9655" s="25">
        <f>INDEX('Appendix 1 - Team Data'!$B$12:$R$112, MATCH(C9655, 'Appendix 1 - Team Data'!$B$12:$B$112,0),4)</f>
        <v>90</v>
      </c>
      <c r="I9655" s="25">
        <f>INDEX('Appendix 1 - Team Data'!$B$12:$R$112, MATCH(D9655, 'Appendix 1 - Team Data'!$B$12:$B$112,0),4)</f>
        <v>40</v>
      </c>
      <c r="J9655" s="25">
        <f t="shared" si="151"/>
        <v>0</v>
      </c>
    </row>
    <row r="9656" spans="2:10">
      <c r="B9656" s="3">
        <v>30841</v>
      </c>
      <c r="C9656" s="10" t="s">
        <v>28</v>
      </c>
      <c r="D9656" s="10" t="s">
        <v>233</v>
      </c>
      <c r="E9656" s="25">
        <v>1</v>
      </c>
      <c r="F9656" s="25">
        <v>1</v>
      </c>
      <c r="G9656" s="10" t="s">
        <v>288</v>
      </c>
      <c r="H9656" s="25">
        <f>INDEX('Appendix 1 - Team Data'!$B$12:$R$112, MATCH(C9656, 'Appendix 1 - Team Data'!$B$12:$B$112,0),4)</f>
        <v>80</v>
      </c>
      <c r="I9656" s="25">
        <f>INDEX('Appendix 1 - Team Data'!$B$12:$R$112, MATCH(D9656, 'Appendix 1 - Team Data'!$B$12:$B$112,0),4)</f>
        <v>40</v>
      </c>
      <c r="J9656" s="25">
        <f t="shared" si="151"/>
        <v>0</v>
      </c>
    </row>
    <row r="9657" spans="2:10">
      <c r="B9657" s="3">
        <v>30843</v>
      </c>
      <c r="C9657" s="10" t="s">
        <v>252</v>
      </c>
      <c r="D9657" s="10" t="s">
        <v>214</v>
      </c>
      <c r="E9657" s="25">
        <v>0</v>
      </c>
      <c r="F9657" s="25">
        <v>0</v>
      </c>
      <c r="G9657" s="10" t="s">
        <v>288</v>
      </c>
      <c r="H9657" s="25">
        <f>INDEX('Appendix 1 - Team Data'!$B$12:$R$112, MATCH(C9657, 'Appendix 1 - Team Data'!$B$12:$B$112,0),4)</f>
        <v>20</v>
      </c>
      <c r="I9657" s="25">
        <f>INDEX('Appendix 1 - Team Data'!$B$12:$R$112, MATCH(D9657, 'Appendix 1 - Team Data'!$B$12:$B$112,0),4)</f>
        <v>70</v>
      </c>
      <c r="J9657" s="25">
        <f t="shared" si="151"/>
        <v>0</v>
      </c>
    </row>
    <row r="9658" spans="2:10">
      <c r="B9658" s="3">
        <v>30843</v>
      </c>
      <c r="C9658" s="10" t="s">
        <v>260</v>
      </c>
      <c r="D9658" s="10" t="s">
        <v>267</v>
      </c>
      <c r="E9658" s="25">
        <v>1</v>
      </c>
      <c r="F9658" s="25">
        <v>1</v>
      </c>
      <c r="G9658" s="10" t="s">
        <v>288</v>
      </c>
      <c r="H9658" s="25">
        <f>INDEX('Appendix 1 - Team Data'!$B$12:$R$112, MATCH(C9658, 'Appendix 1 - Team Data'!$B$12:$B$112,0),4)</f>
        <v>10</v>
      </c>
      <c r="I9658" s="25">
        <f>INDEX('Appendix 1 - Team Data'!$B$12:$R$112, MATCH(D9658, 'Appendix 1 - Team Data'!$B$12:$B$112,0),4)</f>
        <v>10</v>
      </c>
      <c r="J9658" s="25">
        <f t="shared" si="151"/>
        <v>0</v>
      </c>
    </row>
    <row r="9659" spans="2:10">
      <c r="B9659" s="3">
        <v>30847</v>
      </c>
      <c r="C9659" s="10" t="s">
        <v>40</v>
      </c>
      <c r="D9659" s="10" t="s">
        <v>20</v>
      </c>
      <c r="E9659" s="25">
        <v>0</v>
      </c>
      <c r="F9659" s="25">
        <v>0</v>
      </c>
      <c r="G9659" s="10" t="s">
        <v>300</v>
      </c>
      <c r="H9659" s="25">
        <f>INDEX('Appendix 1 - Team Data'!$B$12:$R$112, MATCH(C9659, 'Appendix 1 - Team Data'!$B$12:$B$112,0),4)</f>
        <v>90</v>
      </c>
      <c r="I9659" s="25">
        <f>INDEX('Appendix 1 - Team Data'!$B$12:$R$112, MATCH(D9659, 'Appendix 1 - Team Data'!$B$12:$B$112,0),4)</f>
        <v>90</v>
      </c>
      <c r="J9659" s="25">
        <f t="shared" si="151"/>
        <v>0</v>
      </c>
    </row>
    <row r="9660" spans="2:10">
      <c r="B9660" s="3">
        <v>30847</v>
      </c>
      <c r="C9660" s="10" t="s">
        <v>228</v>
      </c>
      <c r="D9660" s="10" t="s">
        <v>21</v>
      </c>
      <c r="E9660" s="25">
        <v>1</v>
      </c>
      <c r="F9660" s="25">
        <v>1</v>
      </c>
      <c r="G9660" s="10" t="s">
        <v>300</v>
      </c>
      <c r="H9660" s="25">
        <f>INDEX('Appendix 1 - Team Data'!$B$12:$R$112, MATCH(C9660, 'Appendix 1 - Team Data'!$B$12:$B$112,0),4)</f>
        <v>50</v>
      </c>
      <c r="I9660" s="25">
        <f>INDEX('Appendix 1 - Team Data'!$B$12:$R$112, MATCH(D9660, 'Appendix 1 - Team Data'!$B$12:$B$112,0),4)</f>
        <v>90</v>
      </c>
      <c r="J9660" s="25">
        <f t="shared" si="151"/>
        <v>0</v>
      </c>
    </row>
    <row r="9661" spans="2:10">
      <c r="B9661" s="3">
        <v>30850</v>
      </c>
      <c r="C9661" s="10" t="s">
        <v>35</v>
      </c>
      <c r="D9661" s="10" t="s">
        <v>30</v>
      </c>
      <c r="E9661" s="25">
        <v>0</v>
      </c>
      <c r="F9661" s="25">
        <v>0</v>
      </c>
      <c r="G9661" s="10" t="s">
        <v>288</v>
      </c>
      <c r="H9661" s="25">
        <f>INDEX('Appendix 1 - Team Data'!$B$12:$R$112, MATCH(C9661, 'Appendix 1 - Team Data'!$B$12:$B$112,0),4)</f>
        <v>90</v>
      </c>
      <c r="I9661" s="25">
        <f>INDEX('Appendix 1 - Team Data'!$B$12:$R$112, MATCH(D9661, 'Appendix 1 - Team Data'!$B$12:$B$112,0),4)</f>
        <v>90</v>
      </c>
      <c r="J9661" s="25">
        <f t="shared" si="151"/>
        <v>0</v>
      </c>
    </row>
    <row r="9662" spans="2:10">
      <c r="B9662" s="3">
        <v>30850</v>
      </c>
      <c r="C9662" s="10" t="s">
        <v>213</v>
      </c>
      <c r="D9662" s="10" t="s">
        <v>48</v>
      </c>
      <c r="E9662" s="25">
        <v>0</v>
      </c>
      <c r="F9662" s="25">
        <v>0</v>
      </c>
      <c r="G9662" s="10" t="s">
        <v>288</v>
      </c>
      <c r="H9662" s="25">
        <f>INDEX('Appendix 1 - Team Data'!$B$12:$R$112, MATCH(C9662, 'Appendix 1 - Team Data'!$B$12:$B$112,0),4)</f>
        <v>80</v>
      </c>
      <c r="I9662" s="25">
        <f>INDEX('Appendix 1 - Team Data'!$B$12:$R$112, MATCH(D9662, 'Appendix 1 - Team Data'!$B$12:$B$112,0),4)</f>
        <v>90</v>
      </c>
      <c r="J9662" s="25">
        <f t="shared" si="151"/>
        <v>0</v>
      </c>
    </row>
    <row r="9663" spans="2:10">
      <c r="B9663" s="3">
        <v>30850</v>
      </c>
      <c r="C9663" s="10" t="s">
        <v>20</v>
      </c>
      <c r="D9663" s="10" t="s">
        <v>21</v>
      </c>
      <c r="E9663" s="25">
        <v>1</v>
      </c>
      <c r="F9663" s="25">
        <v>1</v>
      </c>
      <c r="G9663" s="10" t="s">
        <v>300</v>
      </c>
      <c r="H9663" s="25">
        <f>INDEX('Appendix 1 - Team Data'!$B$12:$R$112, MATCH(C9663, 'Appendix 1 - Team Data'!$B$12:$B$112,0),4)</f>
        <v>90</v>
      </c>
      <c r="I9663" s="25">
        <f>INDEX('Appendix 1 - Team Data'!$B$12:$R$112, MATCH(D9663, 'Appendix 1 - Team Data'!$B$12:$B$112,0),4)</f>
        <v>90</v>
      </c>
      <c r="J9663" s="25">
        <f t="shared" si="151"/>
        <v>0</v>
      </c>
    </row>
    <row r="9664" spans="2:10">
      <c r="B9664" s="3">
        <v>30857</v>
      </c>
      <c r="C9664" s="10" t="s">
        <v>28</v>
      </c>
      <c r="D9664" s="10" t="s">
        <v>21</v>
      </c>
      <c r="E9664" s="25">
        <v>1</v>
      </c>
      <c r="F9664" s="25">
        <v>1</v>
      </c>
      <c r="G9664" s="10" t="s">
        <v>300</v>
      </c>
      <c r="H9664" s="25">
        <f>INDEX('Appendix 1 - Team Data'!$B$12:$R$112, MATCH(C9664, 'Appendix 1 - Team Data'!$B$12:$B$112,0),4)</f>
        <v>80</v>
      </c>
      <c r="I9664" s="25">
        <f>INDEX('Appendix 1 - Team Data'!$B$12:$R$112, MATCH(D9664, 'Appendix 1 - Team Data'!$B$12:$B$112,0),4)</f>
        <v>90</v>
      </c>
      <c r="J9664" s="25">
        <f t="shared" si="151"/>
        <v>0</v>
      </c>
    </row>
    <row r="9665" spans="2:10">
      <c r="B9665" s="3">
        <v>30896</v>
      </c>
      <c r="C9665" s="10" t="s">
        <v>30</v>
      </c>
      <c r="D9665" s="10" t="s">
        <v>18</v>
      </c>
      <c r="E9665" s="25">
        <v>0</v>
      </c>
      <c r="F9665" s="25">
        <v>0</v>
      </c>
      <c r="G9665" s="10" t="s">
        <v>288</v>
      </c>
      <c r="H9665" s="25">
        <f>INDEX('Appendix 1 - Team Data'!$B$12:$R$112, MATCH(C9665, 'Appendix 1 - Team Data'!$B$12:$B$112,0),4)</f>
        <v>90</v>
      </c>
      <c r="I9665" s="25">
        <f>INDEX('Appendix 1 - Team Data'!$B$12:$R$112, MATCH(D9665, 'Appendix 1 - Team Data'!$B$12:$B$112,0),4)</f>
        <v>80</v>
      </c>
      <c r="J9665" s="25">
        <f t="shared" si="151"/>
        <v>0</v>
      </c>
    </row>
    <row r="9666" spans="2:10">
      <c r="B9666" s="3">
        <v>30902</v>
      </c>
      <c r="C9666" s="10" t="s">
        <v>221</v>
      </c>
      <c r="D9666" s="10" t="s">
        <v>41</v>
      </c>
      <c r="E9666" s="25">
        <v>0</v>
      </c>
      <c r="F9666" s="25">
        <v>0</v>
      </c>
      <c r="G9666" s="10" t="s">
        <v>288</v>
      </c>
      <c r="H9666" s="25">
        <f>INDEX('Appendix 1 - Team Data'!$B$12:$R$112, MATCH(C9666, 'Appendix 1 - Team Data'!$B$12:$B$112,0),4)</f>
        <v>60</v>
      </c>
      <c r="I9666" s="25">
        <f>INDEX('Appendix 1 - Team Data'!$B$12:$R$112, MATCH(D9666, 'Appendix 1 - Team Data'!$B$12:$B$112,0),4)</f>
        <v>80</v>
      </c>
      <c r="J9666" s="25">
        <f t="shared" si="151"/>
        <v>0</v>
      </c>
    </row>
    <row r="9667" spans="2:10">
      <c r="B9667" s="3">
        <v>30903</v>
      </c>
      <c r="C9667" s="10" t="s">
        <v>27</v>
      </c>
      <c r="D9667" s="10" t="s">
        <v>52</v>
      </c>
      <c r="E9667" s="25">
        <v>0</v>
      </c>
      <c r="F9667" s="25">
        <v>0</v>
      </c>
      <c r="G9667" s="10" t="s">
        <v>288</v>
      </c>
      <c r="H9667" s="25">
        <f>INDEX('Appendix 1 - Team Data'!$B$12:$R$112, MATCH(C9667, 'Appendix 1 - Team Data'!$B$12:$B$112,0),4)</f>
        <v>80</v>
      </c>
      <c r="I9667" s="25">
        <f>INDEX('Appendix 1 - Team Data'!$B$12:$R$112, MATCH(D9667, 'Appendix 1 - Team Data'!$B$12:$B$112,0),4)</f>
        <v>90</v>
      </c>
      <c r="J9667" s="25">
        <f t="shared" si="151"/>
        <v>0</v>
      </c>
    </row>
    <row r="9668" spans="2:10">
      <c r="B9668" s="3">
        <v>30916</v>
      </c>
      <c r="C9668" s="10" t="s">
        <v>42</v>
      </c>
      <c r="D9668" s="10" t="s">
        <v>41</v>
      </c>
      <c r="E9668" s="25">
        <v>1</v>
      </c>
      <c r="F9668" s="25">
        <v>1</v>
      </c>
      <c r="G9668" s="10" t="s">
        <v>288</v>
      </c>
      <c r="H9668" s="25">
        <f>INDEX('Appendix 1 - Team Data'!$B$12:$R$112, MATCH(C9668, 'Appendix 1 - Team Data'!$B$12:$B$112,0),4)</f>
        <v>80</v>
      </c>
      <c r="I9668" s="25">
        <f>INDEX('Appendix 1 - Team Data'!$B$12:$R$112, MATCH(D9668, 'Appendix 1 - Team Data'!$B$12:$B$112,0),4)</f>
        <v>80</v>
      </c>
      <c r="J9668" s="25">
        <f t="shared" si="151"/>
        <v>0</v>
      </c>
    </row>
    <row r="9669" spans="2:10">
      <c r="B9669" s="3">
        <v>30923</v>
      </c>
      <c r="C9669" s="10" t="s">
        <v>246</v>
      </c>
      <c r="D9669" s="10" t="s">
        <v>50</v>
      </c>
      <c r="E9669" s="25">
        <v>1</v>
      </c>
      <c r="F9669" s="25">
        <v>1</v>
      </c>
      <c r="G9669" s="10" t="s">
        <v>288</v>
      </c>
      <c r="H9669" s="25">
        <f>INDEX('Appendix 1 - Team Data'!$B$12:$R$112, MATCH(C9669, 'Appendix 1 - Team Data'!$B$12:$B$112,0),4)</f>
        <v>30</v>
      </c>
      <c r="I9669" s="25">
        <f>INDEX('Appendix 1 - Team Data'!$B$12:$R$112, MATCH(D9669, 'Appendix 1 - Team Data'!$B$12:$B$112,0),4)</f>
        <v>80</v>
      </c>
      <c r="J9669" s="25">
        <f t="shared" si="151"/>
        <v>0</v>
      </c>
    </row>
    <row r="9670" spans="2:10">
      <c r="B9670" s="3">
        <v>30943</v>
      </c>
      <c r="C9670" s="10" t="s">
        <v>41</v>
      </c>
      <c r="D9670" s="10" t="s">
        <v>30</v>
      </c>
      <c r="E9670" s="25">
        <v>1</v>
      </c>
      <c r="F9670" s="25">
        <v>1</v>
      </c>
      <c r="G9670" s="10" t="s">
        <v>288</v>
      </c>
      <c r="H9670" s="25">
        <f>INDEX('Appendix 1 - Team Data'!$B$12:$R$112, MATCH(C9670, 'Appendix 1 - Team Data'!$B$12:$B$112,0),4)</f>
        <v>80</v>
      </c>
      <c r="I9670" s="25">
        <f>INDEX('Appendix 1 - Team Data'!$B$12:$R$112, MATCH(D9670, 'Appendix 1 - Team Data'!$B$12:$B$112,0),4)</f>
        <v>90</v>
      </c>
      <c r="J9670" s="25">
        <f t="shared" si="151"/>
        <v>0</v>
      </c>
    </row>
    <row r="9671" spans="2:10">
      <c r="B9671" s="3">
        <v>30955</v>
      </c>
      <c r="C9671" s="10" t="s">
        <v>267</v>
      </c>
      <c r="D9671" s="10" t="s">
        <v>17</v>
      </c>
      <c r="E9671" s="25">
        <v>1</v>
      </c>
      <c r="F9671" s="25">
        <v>1</v>
      </c>
      <c r="G9671" s="10" t="s">
        <v>289</v>
      </c>
      <c r="H9671" s="25">
        <f>INDEX('Appendix 1 - Team Data'!$B$12:$R$112, MATCH(C9671, 'Appendix 1 - Team Data'!$B$12:$B$112,0),4)</f>
        <v>10</v>
      </c>
      <c r="I9671" s="25">
        <f>INDEX('Appendix 1 - Team Data'!$B$12:$R$112, MATCH(D9671, 'Appendix 1 - Team Data'!$B$12:$B$112,0),4)</f>
        <v>50</v>
      </c>
      <c r="J9671" s="25">
        <f t="shared" si="151"/>
        <v>0</v>
      </c>
    </row>
    <row r="9672" spans="2:10">
      <c r="B9672" s="3">
        <v>30964</v>
      </c>
      <c r="C9672" s="10" t="s">
        <v>230</v>
      </c>
      <c r="D9672" s="10" t="s">
        <v>252</v>
      </c>
      <c r="E9672" s="25">
        <v>2</v>
      </c>
      <c r="F9672" s="25">
        <v>2</v>
      </c>
      <c r="G9672" s="10" t="s">
        <v>288</v>
      </c>
      <c r="H9672" s="25">
        <f>INDEX('Appendix 1 - Team Data'!$B$12:$R$112, MATCH(C9672, 'Appendix 1 - Team Data'!$B$12:$B$112,0),4)</f>
        <v>50</v>
      </c>
      <c r="I9672" s="25">
        <f>INDEX('Appendix 1 - Team Data'!$B$12:$R$112, MATCH(D9672, 'Appendix 1 - Team Data'!$B$12:$B$112,0),4)</f>
        <v>20</v>
      </c>
      <c r="J9672" s="25">
        <f t="shared" si="151"/>
        <v>0</v>
      </c>
    </row>
    <row r="9673" spans="2:10">
      <c r="B9673" s="3">
        <v>30965</v>
      </c>
      <c r="C9673" s="10" t="s">
        <v>246</v>
      </c>
      <c r="D9673" s="10" t="s">
        <v>15</v>
      </c>
      <c r="E9673" s="25">
        <v>1</v>
      </c>
      <c r="F9673" s="25">
        <v>1</v>
      </c>
      <c r="G9673" s="10" t="s">
        <v>289</v>
      </c>
      <c r="H9673" s="25">
        <f>INDEX('Appendix 1 - Team Data'!$B$12:$R$112, MATCH(C9673, 'Appendix 1 - Team Data'!$B$12:$B$112,0),4)</f>
        <v>30</v>
      </c>
      <c r="I9673" s="25">
        <f>INDEX('Appendix 1 - Team Data'!$B$12:$R$112, MATCH(D9673, 'Appendix 1 - Team Data'!$B$12:$B$112,0),4)</f>
        <v>50</v>
      </c>
      <c r="J9673" s="25">
        <f t="shared" si="151"/>
        <v>0</v>
      </c>
    </row>
    <row r="9674" spans="2:10">
      <c r="B9674" s="3">
        <v>30971</v>
      </c>
      <c r="C9674" s="10" t="s">
        <v>225</v>
      </c>
      <c r="D9674" s="10" t="s">
        <v>233</v>
      </c>
      <c r="E9674" s="25">
        <v>0</v>
      </c>
      <c r="F9674" s="25">
        <v>0</v>
      </c>
      <c r="G9674" s="10" t="s">
        <v>288</v>
      </c>
      <c r="H9674" s="25">
        <f>INDEX('Appendix 1 - Team Data'!$B$12:$R$112, MATCH(C9674, 'Appendix 1 - Team Data'!$B$12:$B$112,0),4)</f>
        <v>60</v>
      </c>
      <c r="I9674" s="25">
        <f>INDEX('Appendix 1 - Team Data'!$B$12:$R$112, MATCH(D9674, 'Appendix 1 - Team Data'!$B$12:$B$112,0),4)</f>
        <v>40</v>
      </c>
      <c r="J9674" s="25">
        <f t="shared" si="151"/>
        <v>0</v>
      </c>
    </row>
    <row r="9675" spans="2:10">
      <c r="B9675" s="3">
        <v>30980</v>
      </c>
      <c r="C9675" s="10" t="s">
        <v>30</v>
      </c>
      <c r="D9675" s="10" t="s">
        <v>41</v>
      </c>
      <c r="E9675" s="25">
        <v>1</v>
      </c>
      <c r="F9675" s="25">
        <v>1</v>
      </c>
      <c r="G9675" s="10" t="s">
        <v>288</v>
      </c>
      <c r="H9675" s="25">
        <f>INDEX('Appendix 1 - Team Data'!$B$12:$R$112, MATCH(C9675, 'Appendix 1 - Team Data'!$B$12:$B$112,0),4)</f>
        <v>90</v>
      </c>
      <c r="I9675" s="25">
        <f>INDEX('Appendix 1 - Team Data'!$B$12:$R$112, MATCH(D9675, 'Appendix 1 - Team Data'!$B$12:$B$112,0),4)</f>
        <v>80</v>
      </c>
      <c r="J9675" s="25">
        <f t="shared" si="151"/>
        <v>0</v>
      </c>
    </row>
    <row r="9676" spans="2:10">
      <c r="B9676" s="3">
        <v>30986</v>
      </c>
      <c r="C9676" s="10" t="s">
        <v>50</v>
      </c>
      <c r="D9676" s="10" t="s">
        <v>239</v>
      </c>
      <c r="E9676" s="25">
        <v>2</v>
      </c>
      <c r="F9676" s="25">
        <v>2</v>
      </c>
      <c r="G9676" s="10" t="s">
        <v>289</v>
      </c>
      <c r="H9676" s="25">
        <f>INDEX('Appendix 1 - Team Data'!$B$12:$R$112, MATCH(C9676, 'Appendix 1 - Team Data'!$B$12:$B$112,0),4)</f>
        <v>80</v>
      </c>
      <c r="I9676" s="25">
        <f>INDEX('Appendix 1 - Team Data'!$B$12:$R$112, MATCH(D9676, 'Appendix 1 - Team Data'!$B$12:$B$112,0),4)</f>
        <v>40</v>
      </c>
      <c r="J9676" s="25">
        <f t="shared" si="151"/>
        <v>0</v>
      </c>
    </row>
    <row r="9677" spans="2:10">
      <c r="B9677" s="3">
        <v>30986</v>
      </c>
      <c r="C9677" s="10" t="s">
        <v>18</v>
      </c>
      <c r="D9677" s="10" t="s">
        <v>41</v>
      </c>
      <c r="E9677" s="25">
        <v>1</v>
      </c>
      <c r="F9677" s="25">
        <v>1</v>
      </c>
      <c r="G9677" s="10" t="s">
        <v>288</v>
      </c>
      <c r="H9677" s="25">
        <f>INDEX('Appendix 1 - Team Data'!$B$12:$R$112, MATCH(C9677, 'Appendix 1 - Team Data'!$B$12:$B$112,0),4)</f>
        <v>80</v>
      </c>
      <c r="I9677" s="25">
        <f>INDEX('Appendix 1 - Team Data'!$B$12:$R$112, MATCH(D9677, 'Appendix 1 - Team Data'!$B$12:$B$112,0),4)</f>
        <v>80</v>
      </c>
      <c r="J9677" s="25">
        <f t="shared" si="151"/>
        <v>0</v>
      </c>
    </row>
    <row r="9678" spans="2:10">
      <c r="B9678" s="3">
        <v>30989</v>
      </c>
      <c r="C9678" s="10" t="s">
        <v>36</v>
      </c>
      <c r="D9678" s="10" t="s">
        <v>211</v>
      </c>
      <c r="E9678" s="25">
        <v>1</v>
      </c>
      <c r="F9678" s="25">
        <v>1</v>
      </c>
      <c r="G9678" s="10" t="s">
        <v>288</v>
      </c>
      <c r="H9678" s="25">
        <f>INDEX('Appendix 1 - Team Data'!$B$12:$R$112, MATCH(C9678, 'Appendix 1 - Team Data'!$B$12:$B$112,0),4)</f>
        <v>80</v>
      </c>
      <c r="I9678" s="25">
        <f>INDEX('Appendix 1 - Team Data'!$B$12:$R$112, MATCH(D9678, 'Appendix 1 - Team Data'!$B$12:$B$112,0),4)</f>
        <v>90</v>
      </c>
      <c r="J9678" s="25">
        <f t="shared" si="151"/>
        <v>0</v>
      </c>
    </row>
    <row r="9679" spans="2:10">
      <c r="B9679" s="3">
        <v>31006</v>
      </c>
      <c r="C9679" s="10" t="s">
        <v>238</v>
      </c>
      <c r="D9679" s="10" t="s">
        <v>243</v>
      </c>
      <c r="E9679" s="25">
        <v>2</v>
      </c>
      <c r="F9679" s="25">
        <v>2</v>
      </c>
      <c r="G9679" s="10" t="s">
        <v>333</v>
      </c>
      <c r="H9679" s="25">
        <f>INDEX('Appendix 1 - Team Data'!$B$12:$R$112, MATCH(C9679, 'Appendix 1 - Team Data'!$B$12:$B$112,0),4)</f>
        <v>40</v>
      </c>
      <c r="I9679" s="25">
        <f>INDEX('Appendix 1 - Team Data'!$B$12:$R$112, MATCH(D9679, 'Appendix 1 - Team Data'!$B$12:$B$112,0),4)</f>
        <v>30</v>
      </c>
      <c r="J9679" s="25">
        <f t="shared" si="151"/>
        <v>0</v>
      </c>
    </row>
    <row r="9680" spans="2:10">
      <c r="B9680" s="3">
        <v>31007</v>
      </c>
      <c r="C9680" s="10" t="s">
        <v>252</v>
      </c>
      <c r="D9680" s="10" t="s">
        <v>228</v>
      </c>
      <c r="E9680" s="25">
        <v>1</v>
      </c>
      <c r="F9680" s="25">
        <v>1</v>
      </c>
      <c r="G9680" s="10" t="s">
        <v>288</v>
      </c>
      <c r="H9680" s="25">
        <f>INDEX('Appendix 1 - Team Data'!$B$12:$R$112, MATCH(C9680, 'Appendix 1 - Team Data'!$B$12:$B$112,0),4)</f>
        <v>20</v>
      </c>
      <c r="I9680" s="25">
        <f>INDEX('Appendix 1 - Team Data'!$B$12:$R$112, MATCH(D9680, 'Appendix 1 - Team Data'!$B$12:$B$112,0),4)</f>
        <v>50</v>
      </c>
      <c r="J9680" s="25">
        <f t="shared" si="151"/>
        <v>0</v>
      </c>
    </row>
    <row r="9681" spans="2:10">
      <c r="B9681" s="3">
        <v>31008</v>
      </c>
      <c r="C9681" s="10" t="s">
        <v>270</v>
      </c>
      <c r="D9681" s="10" t="s">
        <v>244</v>
      </c>
      <c r="E9681" s="25">
        <v>2</v>
      </c>
      <c r="F9681" s="25">
        <v>2</v>
      </c>
      <c r="G9681" s="10" t="s">
        <v>288</v>
      </c>
      <c r="H9681" s="25">
        <f>INDEX('Appendix 1 - Team Data'!$B$12:$R$112, MATCH(C9681, 'Appendix 1 - Team Data'!$B$12:$B$112,0),4)</f>
        <v>0</v>
      </c>
      <c r="I9681" s="25">
        <f>INDEX('Appendix 1 - Team Data'!$B$12:$R$112, MATCH(D9681, 'Appendix 1 - Team Data'!$B$12:$B$112,0),4)</f>
        <v>30</v>
      </c>
      <c r="J9681" s="25">
        <f t="shared" si="151"/>
        <v>0</v>
      </c>
    </row>
    <row r="9682" spans="2:10">
      <c r="B9682" s="3">
        <v>31010</v>
      </c>
      <c r="C9682" s="10" t="s">
        <v>238</v>
      </c>
      <c r="D9682" s="10" t="s">
        <v>234</v>
      </c>
      <c r="E9682" s="25">
        <v>1</v>
      </c>
      <c r="F9682" s="25">
        <v>1</v>
      </c>
      <c r="G9682" s="10" t="s">
        <v>333</v>
      </c>
      <c r="H9682" s="25">
        <f>INDEX('Appendix 1 - Team Data'!$B$12:$R$112, MATCH(C9682, 'Appendix 1 - Team Data'!$B$12:$B$112,0),4)</f>
        <v>40</v>
      </c>
      <c r="I9682" s="25">
        <f>INDEX('Appendix 1 - Team Data'!$B$12:$R$112, MATCH(D9682, 'Appendix 1 - Team Data'!$B$12:$B$112,0),4)</f>
        <v>40</v>
      </c>
      <c r="J9682" s="25">
        <f t="shared" si="151"/>
        <v>0</v>
      </c>
    </row>
    <row r="9683" spans="2:10">
      <c r="B9683" s="3">
        <v>31010</v>
      </c>
      <c r="C9683" s="10" t="s">
        <v>270</v>
      </c>
      <c r="D9683" s="10" t="s">
        <v>244</v>
      </c>
      <c r="E9683" s="25">
        <v>1</v>
      </c>
      <c r="F9683" s="25">
        <v>1</v>
      </c>
      <c r="G9683" s="10" t="s">
        <v>288</v>
      </c>
      <c r="H9683" s="25">
        <f>INDEX('Appendix 1 - Team Data'!$B$12:$R$112, MATCH(C9683, 'Appendix 1 - Team Data'!$B$12:$B$112,0),4)</f>
        <v>0</v>
      </c>
      <c r="I9683" s="25">
        <f>INDEX('Appendix 1 - Team Data'!$B$12:$R$112, MATCH(D9683, 'Appendix 1 - Team Data'!$B$12:$B$112,0),4)</f>
        <v>30</v>
      </c>
      <c r="J9683" s="25">
        <f t="shared" si="151"/>
        <v>0</v>
      </c>
    </row>
    <row r="9684" spans="2:10">
      <c r="B9684" s="3">
        <v>31017</v>
      </c>
      <c r="C9684" s="10" t="s">
        <v>270</v>
      </c>
      <c r="D9684" s="10" t="s">
        <v>241</v>
      </c>
      <c r="E9684" s="25">
        <v>1</v>
      </c>
      <c r="F9684" s="25">
        <v>1</v>
      </c>
      <c r="G9684" s="10" t="s">
        <v>298</v>
      </c>
      <c r="H9684" s="25">
        <f>INDEX('Appendix 1 - Team Data'!$B$12:$R$112, MATCH(C9684, 'Appendix 1 - Team Data'!$B$12:$B$112,0),4)</f>
        <v>0</v>
      </c>
      <c r="I9684" s="25">
        <f>INDEX('Appendix 1 - Team Data'!$B$12:$R$112, MATCH(D9684, 'Appendix 1 - Team Data'!$B$12:$B$112,0),4)</f>
        <v>30</v>
      </c>
      <c r="J9684" s="25">
        <f t="shared" si="151"/>
        <v>0</v>
      </c>
    </row>
    <row r="9685" spans="2:10">
      <c r="B9685" s="3">
        <v>31018</v>
      </c>
      <c r="C9685" s="10" t="s">
        <v>16</v>
      </c>
      <c r="D9685" s="10" t="s">
        <v>43</v>
      </c>
      <c r="E9685" s="25">
        <v>1</v>
      </c>
      <c r="F9685" s="25">
        <v>1</v>
      </c>
      <c r="G9685" s="10" t="s">
        <v>298</v>
      </c>
      <c r="H9685" s="25">
        <f>INDEX('Appendix 1 - Team Data'!$B$12:$R$112, MATCH(C9685, 'Appendix 1 - Team Data'!$B$12:$B$112,0),4)</f>
        <v>30</v>
      </c>
      <c r="I9685" s="25">
        <f>INDEX('Appendix 1 - Team Data'!$B$12:$R$112, MATCH(D9685, 'Appendix 1 - Team Data'!$B$12:$B$112,0),4)</f>
        <v>70</v>
      </c>
      <c r="J9685" s="25">
        <f t="shared" ref="J9685:J9748" si="152">ABS(F9685-E9685)</f>
        <v>0</v>
      </c>
    </row>
    <row r="9686" spans="2:10">
      <c r="B9686" s="3">
        <v>31021</v>
      </c>
      <c r="C9686" s="10" t="s">
        <v>43</v>
      </c>
      <c r="D9686" s="10" t="s">
        <v>275</v>
      </c>
      <c r="E9686" s="25">
        <v>0</v>
      </c>
      <c r="F9686" s="25">
        <v>0</v>
      </c>
      <c r="G9686" s="10" t="s">
        <v>298</v>
      </c>
      <c r="H9686" s="25">
        <f>INDEX('Appendix 1 - Team Data'!$B$12:$R$112, MATCH(C9686, 'Appendix 1 - Team Data'!$B$12:$B$112,0),4)</f>
        <v>70</v>
      </c>
      <c r="I9686" s="25">
        <f>INDEX('Appendix 1 - Team Data'!$B$12:$R$112, MATCH(D9686, 'Appendix 1 - Team Data'!$B$12:$B$112,0),4)</f>
        <v>0</v>
      </c>
      <c r="J9686" s="25">
        <f t="shared" si="152"/>
        <v>0</v>
      </c>
    </row>
    <row r="9687" spans="2:10">
      <c r="B9687" s="3">
        <v>31023</v>
      </c>
      <c r="C9687" s="10" t="s">
        <v>237</v>
      </c>
      <c r="D9687" s="10" t="s">
        <v>218</v>
      </c>
      <c r="E9687" s="25">
        <v>0</v>
      </c>
      <c r="F9687" s="25">
        <v>0</v>
      </c>
      <c r="G9687" s="10" t="s">
        <v>288</v>
      </c>
      <c r="H9687" s="25">
        <f>INDEX('Appendix 1 - Team Data'!$B$12:$R$112, MATCH(C9687, 'Appendix 1 - Team Data'!$B$12:$B$112,0),4)</f>
        <v>40</v>
      </c>
      <c r="I9687" s="25">
        <f>INDEX('Appendix 1 - Team Data'!$B$12:$R$112, MATCH(D9687, 'Appendix 1 - Team Data'!$B$12:$B$112,0),4)</f>
        <v>70</v>
      </c>
      <c r="J9687" s="25">
        <f t="shared" si="152"/>
        <v>0</v>
      </c>
    </row>
    <row r="9688" spans="2:10">
      <c r="B9688" s="3">
        <v>31023</v>
      </c>
      <c r="C9688" s="10" t="s">
        <v>269</v>
      </c>
      <c r="D9688" s="10" t="s">
        <v>260</v>
      </c>
      <c r="E9688" s="25">
        <v>1</v>
      </c>
      <c r="F9688" s="25">
        <v>1</v>
      </c>
      <c r="G9688" s="10" t="s">
        <v>310</v>
      </c>
      <c r="H9688" s="25">
        <f>INDEX('Appendix 1 - Team Data'!$B$12:$R$112, MATCH(C9688, 'Appendix 1 - Team Data'!$B$12:$B$112,0),4)</f>
        <v>0</v>
      </c>
      <c r="I9688" s="25">
        <f>INDEX('Appendix 1 - Team Data'!$B$12:$R$112, MATCH(D9688, 'Appendix 1 - Team Data'!$B$12:$B$112,0),4)</f>
        <v>10</v>
      </c>
      <c r="J9688" s="25">
        <f t="shared" si="152"/>
        <v>0</v>
      </c>
    </row>
    <row r="9689" spans="2:10">
      <c r="B9689" s="3">
        <v>31024</v>
      </c>
      <c r="C9689" s="10" t="s">
        <v>270</v>
      </c>
      <c r="D9689" s="10" t="s">
        <v>16</v>
      </c>
      <c r="E9689" s="25">
        <v>1</v>
      </c>
      <c r="F9689" s="25">
        <v>1</v>
      </c>
      <c r="G9689" s="10" t="s">
        <v>298</v>
      </c>
      <c r="H9689" s="25">
        <f>INDEX('Appendix 1 - Team Data'!$B$12:$R$112, MATCH(C9689, 'Appendix 1 - Team Data'!$B$12:$B$112,0),4)</f>
        <v>0</v>
      </c>
      <c r="I9689" s="25">
        <f>INDEX('Appendix 1 - Team Data'!$B$12:$R$112, MATCH(D9689, 'Appendix 1 - Team Data'!$B$12:$B$112,0),4)</f>
        <v>30</v>
      </c>
      <c r="J9689" s="25">
        <f t="shared" si="152"/>
        <v>0</v>
      </c>
    </row>
    <row r="9690" spans="2:10">
      <c r="B9690" s="3">
        <v>31025</v>
      </c>
      <c r="C9690" s="10" t="s">
        <v>243</v>
      </c>
      <c r="D9690" s="10" t="s">
        <v>266</v>
      </c>
      <c r="E9690" s="25">
        <v>2</v>
      </c>
      <c r="F9690" s="25">
        <v>2</v>
      </c>
      <c r="G9690" s="10" t="s">
        <v>288</v>
      </c>
      <c r="H9690" s="25">
        <f>INDEX('Appendix 1 - Team Data'!$B$12:$R$112, MATCH(C9690, 'Appendix 1 - Team Data'!$B$12:$B$112,0),4)</f>
        <v>30</v>
      </c>
      <c r="I9690" s="25">
        <f>INDEX('Appendix 1 - Team Data'!$B$12:$R$112, MATCH(D9690, 'Appendix 1 - Team Data'!$B$12:$B$112,0),4)</f>
        <v>10</v>
      </c>
      <c r="J9690" s="25">
        <f t="shared" si="152"/>
        <v>0</v>
      </c>
    </row>
    <row r="9691" spans="2:10">
      <c r="B9691" s="3">
        <v>31028</v>
      </c>
      <c r="C9691" s="10" t="s">
        <v>271</v>
      </c>
      <c r="D9691" s="10" t="s">
        <v>218</v>
      </c>
      <c r="E9691" s="25">
        <v>0</v>
      </c>
      <c r="F9691" s="25">
        <v>0</v>
      </c>
      <c r="G9691" s="10" t="s">
        <v>288</v>
      </c>
      <c r="H9691" s="25">
        <f>INDEX('Appendix 1 - Team Data'!$B$12:$R$112, MATCH(C9691, 'Appendix 1 - Team Data'!$B$12:$B$112,0),4)</f>
        <v>0</v>
      </c>
      <c r="I9691" s="25">
        <f>INDEX('Appendix 1 - Team Data'!$B$12:$R$112, MATCH(D9691, 'Appendix 1 - Team Data'!$B$12:$B$112,0),4)</f>
        <v>70</v>
      </c>
      <c r="J9691" s="25">
        <f t="shared" si="152"/>
        <v>0</v>
      </c>
    </row>
    <row r="9692" spans="2:10">
      <c r="B9692" s="3">
        <v>31029</v>
      </c>
      <c r="C9692" s="10" t="s">
        <v>16</v>
      </c>
      <c r="D9692" s="10" t="s">
        <v>23</v>
      </c>
      <c r="E9692" s="25">
        <v>1</v>
      </c>
      <c r="F9692" s="25">
        <v>1</v>
      </c>
      <c r="G9692" s="10" t="s">
        <v>298</v>
      </c>
      <c r="H9692" s="25">
        <f>INDEX('Appendix 1 - Team Data'!$B$12:$R$112, MATCH(C9692, 'Appendix 1 - Team Data'!$B$12:$B$112,0),4)</f>
        <v>30</v>
      </c>
      <c r="I9692" s="25">
        <f>INDEX('Appendix 1 - Team Data'!$B$12:$R$112, MATCH(D9692, 'Appendix 1 - Team Data'!$B$12:$B$112,0),4)</f>
        <v>70</v>
      </c>
      <c r="J9692" s="25">
        <f t="shared" si="152"/>
        <v>0</v>
      </c>
    </row>
    <row r="9693" spans="2:10">
      <c r="B9693" s="3">
        <v>31032</v>
      </c>
      <c r="C9693" s="10" t="s">
        <v>23</v>
      </c>
      <c r="D9693" s="10" t="s">
        <v>275</v>
      </c>
      <c r="E9693" s="25">
        <v>1</v>
      </c>
      <c r="F9693" s="25">
        <v>1</v>
      </c>
      <c r="G9693" s="10" t="s">
        <v>298</v>
      </c>
      <c r="H9693" s="25">
        <f>INDEX('Appendix 1 - Team Data'!$B$12:$R$112, MATCH(C9693, 'Appendix 1 - Team Data'!$B$12:$B$112,0),4)</f>
        <v>70</v>
      </c>
      <c r="I9693" s="25">
        <f>INDEX('Appendix 1 - Team Data'!$B$12:$R$112, MATCH(D9693, 'Appendix 1 - Team Data'!$B$12:$B$112,0),4)</f>
        <v>0</v>
      </c>
      <c r="J9693" s="25">
        <f t="shared" si="152"/>
        <v>0</v>
      </c>
    </row>
    <row r="9694" spans="2:10">
      <c r="B9694" s="3">
        <v>31035</v>
      </c>
      <c r="C9694" s="10" t="s">
        <v>230</v>
      </c>
      <c r="D9694" s="10" t="s">
        <v>45</v>
      </c>
      <c r="E9694" s="25">
        <v>0</v>
      </c>
      <c r="F9694" s="25">
        <v>0</v>
      </c>
      <c r="G9694" s="10" t="s">
        <v>289</v>
      </c>
      <c r="H9694" s="25">
        <f>INDEX('Appendix 1 - Team Data'!$B$12:$R$112, MATCH(C9694, 'Appendix 1 - Team Data'!$B$12:$B$112,0),4)</f>
        <v>50</v>
      </c>
      <c r="I9694" s="25">
        <f>INDEX('Appendix 1 - Team Data'!$B$12:$R$112, MATCH(D9694, 'Appendix 1 - Team Data'!$B$12:$B$112,0),4)</f>
        <v>90</v>
      </c>
      <c r="J9694" s="25">
        <f t="shared" si="152"/>
        <v>0</v>
      </c>
    </row>
    <row r="9695" spans="2:10">
      <c r="B9695" s="3">
        <v>31048</v>
      </c>
      <c r="C9695" s="10" t="s">
        <v>243</v>
      </c>
      <c r="D9695" s="10" t="s">
        <v>251</v>
      </c>
      <c r="E9695" s="25">
        <v>1</v>
      </c>
      <c r="F9695" s="25">
        <v>1</v>
      </c>
      <c r="G9695" s="10" t="s">
        <v>288</v>
      </c>
      <c r="H9695" s="25">
        <f>INDEX('Appendix 1 - Team Data'!$B$12:$R$112, MATCH(C9695, 'Appendix 1 - Team Data'!$B$12:$B$112,0),4)</f>
        <v>30</v>
      </c>
      <c r="I9695" s="25">
        <f>INDEX('Appendix 1 - Team Data'!$B$12:$R$112, MATCH(D9695, 'Appendix 1 - Team Data'!$B$12:$B$112,0),4)</f>
        <v>20</v>
      </c>
      <c r="J9695" s="25">
        <f t="shared" si="152"/>
        <v>0</v>
      </c>
    </row>
    <row r="9696" spans="2:10">
      <c r="B9696" s="3">
        <v>31049</v>
      </c>
      <c r="C9696" s="10" t="s">
        <v>265</v>
      </c>
      <c r="D9696" s="10" t="s">
        <v>22</v>
      </c>
      <c r="E9696" s="25">
        <v>0</v>
      </c>
      <c r="F9696" s="25">
        <v>0</v>
      </c>
      <c r="G9696" s="10" t="s">
        <v>288</v>
      </c>
      <c r="H9696" s="25">
        <f>INDEX('Appendix 1 - Team Data'!$B$12:$R$112, MATCH(C9696, 'Appendix 1 - Team Data'!$B$12:$B$112,0),4)</f>
        <v>10</v>
      </c>
      <c r="I9696" s="25">
        <f>INDEX('Appendix 1 - Team Data'!$B$12:$R$112, MATCH(D9696, 'Appendix 1 - Team Data'!$B$12:$B$112,0),4)</f>
        <v>50</v>
      </c>
      <c r="J9696" s="25">
        <f t="shared" si="152"/>
        <v>0</v>
      </c>
    </row>
    <row r="9697" spans="2:10">
      <c r="B9697" s="3">
        <v>31079</v>
      </c>
      <c r="C9697" s="10" t="s">
        <v>52</v>
      </c>
      <c r="D9697" s="10" t="s">
        <v>36</v>
      </c>
      <c r="E9697" s="25">
        <v>2</v>
      </c>
      <c r="F9697" s="25">
        <v>2</v>
      </c>
      <c r="G9697" s="10" t="s">
        <v>288</v>
      </c>
      <c r="H9697" s="25">
        <f>INDEX('Appendix 1 - Team Data'!$B$12:$R$112, MATCH(C9697, 'Appendix 1 - Team Data'!$B$12:$B$112,0),4)</f>
        <v>90</v>
      </c>
      <c r="I9697" s="25">
        <f>INDEX('Appendix 1 - Team Data'!$B$12:$R$112, MATCH(D9697, 'Appendix 1 - Team Data'!$B$12:$B$112,0),4)</f>
        <v>80</v>
      </c>
      <c r="J9697" s="25">
        <f t="shared" si="152"/>
        <v>0</v>
      </c>
    </row>
    <row r="9698" spans="2:10">
      <c r="B9698" s="3">
        <v>31080</v>
      </c>
      <c r="C9698" s="10" t="s">
        <v>267</v>
      </c>
      <c r="D9698" s="10" t="s">
        <v>260</v>
      </c>
      <c r="E9698" s="25">
        <v>1</v>
      </c>
      <c r="F9698" s="25">
        <v>1</v>
      </c>
      <c r="G9698" s="10" t="s">
        <v>288</v>
      </c>
      <c r="H9698" s="25">
        <f>INDEX('Appendix 1 - Team Data'!$B$12:$R$112, MATCH(C9698, 'Appendix 1 - Team Data'!$B$12:$B$112,0),4)</f>
        <v>10</v>
      </c>
      <c r="I9698" s="25">
        <f>INDEX('Appendix 1 - Team Data'!$B$12:$R$112, MATCH(D9698, 'Appendix 1 - Team Data'!$B$12:$B$112,0),4)</f>
        <v>10</v>
      </c>
      <c r="J9698" s="25">
        <f t="shared" si="152"/>
        <v>0</v>
      </c>
    </row>
    <row r="9699" spans="2:10">
      <c r="B9699" s="3">
        <v>31084</v>
      </c>
      <c r="C9699" s="10" t="s">
        <v>233</v>
      </c>
      <c r="D9699" s="10" t="s">
        <v>50</v>
      </c>
      <c r="E9699" s="25">
        <v>2</v>
      </c>
      <c r="F9699" s="25">
        <v>2</v>
      </c>
      <c r="G9699" s="10" t="s">
        <v>288</v>
      </c>
      <c r="H9699" s="25">
        <f>INDEX('Appendix 1 - Team Data'!$B$12:$R$112, MATCH(C9699, 'Appendix 1 - Team Data'!$B$12:$B$112,0),4)</f>
        <v>40</v>
      </c>
      <c r="I9699" s="25">
        <f>INDEX('Appendix 1 - Team Data'!$B$12:$R$112, MATCH(D9699, 'Appendix 1 - Team Data'!$B$12:$B$112,0),4)</f>
        <v>80</v>
      </c>
      <c r="J9699" s="25">
        <f t="shared" si="152"/>
        <v>0</v>
      </c>
    </row>
    <row r="9700" spans="2:10">
      <c r="B9700" s="3">
        <v>31084</v>
      </c>
      <c r="C9700" s="10" t="s">
        <v>231</v>
      </c>
      <c r="D9700" s="10" t="s">
        <v>17</v>
      </c>
      <c r="E9700" s="25">
        <v>0</v>
      </c>
      <c r="F9700" s="25">
        <v>0</v>
      </c>
      <c r="G9700" s="10" t="s">
        <v>288</v>
      </c>
      <c r="H9700" s="25">
        <f>INDEX('Appendix 1 - Team Data'!$B$12:$R$112, MATCH(C9700, 'Appendix 1 - Team Data'!$B$12:$B$112,0),4)</f>
        <v>40</v>
      </c>
      <c r="I9700" s="25">
        <f>INDEX('Appendix 1 - Team Data'!$B$12:$R$112, MATCH(D9700, 'Appendix 1 - Team Data'!$B$12:$B$112,0),4)</f>
        <v>50</v>
      </c>
      <c r="J9700" s="25">
        <f t="shared" si="152"/>
        <v>0</v>
      </c>
    </row>
    <row r="9701" spans="2:10">
      <c r="B9701" s="3">
        <v>31094</v>
      </c>
      <c r="C9701" s="10" t="s">
        <v>257</v>
      </c>
      <c r="D9701" s="10" t="s">
        <v>51</v>
      </c>
      <c r="E9701" s="25">
        <v>2</v>
      </c>
      <c r="F9701" s="25">
        <v>2</v>
      </c>
      <c r="G9701" s="10" t="s">
        <v>312</v>
      </c>
      <c r="H9701" s="25">
        <f>INDEX('Appendix 1 - Team Data'!$B$12:$R$112, MATCH(C9701, 'Appendix 1 - Team Data'!$B$12:$B$112,0),4)</f>
        <v>20</v>
      </c>
      <c r="I9701" s="25">
        <f>INDEX('Appendix 1 - Team Data'!$B$12:$R$112, MATCH(D9701, 'Appendix 1 - Team Data'!$B$12:$B$112,0),4)</f>
        <v>70</v>
      </c>
      <c r="J9701" s="25">
        <f t="shared" si="152"/>
        <v>0</v>
      </c>
    </row>
    <row r="9702" spans="2:10">
      <c r="B9702" s="3">
        <v>31099</v>
      </c>
      <c r="C9702" s="10" t="s">
        <v>213</v>
      </c>
      <c r="D9702" s="10" t="s">
        <v>52</v>
      </c>
      <c r="E9702" s="25">
        <v>1</v>
      </c>
      <c r="F9702" s="25">
        <v>1</v>
      </c>
      <c r="G9702" s="10" t="s">
        <v>288</v>
      </c>
      <c r="H9702" s="25">
        <f>INDEX('Appendix 1 - Team Data'!$B$12:$R$112, MATCH(C9702, 'Appendix 1 - Team Data'!$B$12:$B$112,0),4)</f>
        <v>80</v>
      </c>
      <c r="I9702" s="25">
        <f>INDEX('Appendix 1 - Team Data'!$B$12:$R$112, MATCH(D9702, 'Appendix 1 - Team Data'!$B$12:$B$112,0),4)</f>
        <v>90</v>
      </c>
      <c r="J9702" s="25">
        <f t="shared" si="152"/>
        <v>0</v>
      </c>
    </row>
    <row r="9703" spans="2:10">
      <c r="B9703" s="3">
        <v>31104</v>
      </c>
      <c r="C9703" s="10" t="s">
        <v>214</v>
      </c>
      <c r="D9703" s="10" t="s">
        <v>246</v>
      </c>
      <c r="E9703" s="25">
        <v>1</v>
      </c>
      <c r="F9703" s="25">
        <v>1</v>
      </c>
      <c r="G9703" s="10" t="s">
        <v>288</v>
      </c>
      <c r="H9703" s="25">
        <f>INDEX('Appendix 1 - Team Data'!$B$12:$R$112, MATCH(C9703, 'Appendix 1 - Team Data'!$B$12:$B$112,0),4)</f>
        <v>70</v>
      </c>
      <c r="I9703" s="25">
        <f>INDEX('Appendix 1 - Team Data'!$B$12:$R$112, MATCH(D9703, 'Appendix 1 - Team Data'!$B$12:$B$112,0),4)</f>
        <v>30</v>
      </c>
      <c r="J9703" s="25">
        <f t="shared" si="152"/>
        <v>0</v>
      </c>
    </row>
    <row r="9704" spans="2:10">
      <c r="B9704" s="3">
        <v>31105</v>
      </c>
      <c r="C9704" s="10" t="s">
        <v>252</v>
      </c>
      <c r="D9704" s="10" t="s">
        <v>221</v>
      </c>
      <c r="E9704" s="25">
        <v>0</v>
      </c>
      <c r="F9704" s="25">
        <v>0</v>
      </c>
      <c r="G9704" s="10" t="s">
        <v>288</v>
      </c>
      <c r="H9704" s="25">
        <f>INDEX('Appendix 1 - Team Data'!$B$12:$R$112, MATCH(C9704, 'Appendix 1 - Team Data'!$B$12:$B$112,0),4)</f>
        <v>20</v>
      </c>
      <c r="I9704" s="25">
        <f>INDEX('Appendix 1 - Team Data'!$B$12:$R$112, MATCH(D9704, 'Appendix 1 - Team Data'!$B$12:$B$112,0),4)</f>
        <v>60</v>
      </c>
      <c r="J9704" s="25">
        <f t="shared" si="152"/>
        <v>0</v>
      </c>
    </row>
    <row r="9705" spans="2:10">
      <c r="B9705" s="3">
        <v>31105</v>
      </c>
      <c r="C9705" s="10" t="s">
        <v>18</v>
      </c>
      <c r="D9705" s="10" t="s">
        <v>27</v>
      </c>
      <c r="E9705" s="25">
        <v>2</v>
      </c>
      <c r="F9705" s="25">
        <v>2</v>
      </c>
      <c r="G9705" s="10" t="s">
        <v>288</v>
      </c>
      <c r="H9705" s="25">
        <f>INDEX('Appendix 1 - Team Data'!$B$12:$R$112, MATCH(C9705, 'Appendix 1 - Team Data'!$B$12:$B$112,0),4)</f>
        <v>80</v>
      </c>
      <c r="I9705" s="25">
        <f>INDEX('Appendix 1 - Team Data'!$B$12:$R$112, MATCH(D9705, 'Appendix 1 - Team Data'!$B$12:$B$112,0),4)</f>
        <v>80</v>
      </c>
      <c r="J9705" s="25">
        <f t="shared" si="152"/>
        <v>0</v>
      </c>
    </row>
    <row r="9706" spans="2:10">
      <c r="B9706" s="3">
        <v>31109</v>
      </c>
      <c r="C9706" s="10" t="s">
        <v>218</v>
      </c>
      <c r="D9706" s="10" t="s">
        <v>213</v>
      </c>
      <c r="E9706" s="25">
        <v>1</v>
      </c>
      <c r="F9706" s="25">
        <v>1</v>
      </c>
      <c r="G9706" s="10" t="s">
        <v>289</v>
      </c>
      <c r="H9706" s="25">
        <f>INDEX('Appendix 1 - Team Data'!$B$12:$R$112, MATCH(C9706, 'Appendix 1 - Team Data'!$B$12:$B$112,0),4)</f>
        <v>70</v>
      </c>
      <c r="I9706" s="25">
        <f>INDEX('Appendix 1 - Team Data'!$B$12:$R$112, MATCH(D9706, 'Appendix 1 - Team Data'!$B$12:$B$112,0),4)</f>
        <v>80</v>
      </c>
      <c r="J9706" s="25">
        <f t="shared" si="152"/>
        <v>0</v>
      </c>
    </row>
    <row r="9707" spans="2:10">
      <c r="B9707" s="3">
        <v>31115</v>
      </c>
      <c r="C9707" s="10" t="s">
        <v>27</v>
      </c>
      <c r="D9707" s="10" t="s">
        <v>213</v>
      </c>
      <c r="E9707" s="25">
        <v>1</v>
      </c>
      <c r="F9707" s="25">
        <v>1</v>
      </c>
      <c r="G9707" s="10" t="s">
        <v>288</v>
      </c>
      <c r="H9707" s="25">
        <f>INDEX('Appendix 1 - Team Data'!$B$12:$R$112, MATCH(C9707, 'Appendix 1 - Team Data'!$B$12:$B$112,0),4)</f>
        <v>80</v>
      </c>
      <c r="I9707" s="25">
        <f>INDEX('Appendix 1 - Team Data'!$B$12:$R$112, MATCH(D9707, 'Appendix 1 - Team Data'!$B$12:$B$112,0),4)</f>
        <v>80</v>
      </c>
      <c r="J9707" s="25">
        <f t="shared" si="152"/>
        <v>0</v>
      </c>
    </row>
    <row r="9708" spans="2:10">
      <c r="B9708" s="3">
        <v>31119</v>
      </c>
      <c r="C9708" s="10" t="s">
        <v>230</v>
      </c>
      <c r="D9708" s="10" t="s">
        <v>211</v>
      </c>
      <c r="E9708" s="25">
        <v>0</v>
      </c>
      <c r="F9708" s="25">
        <v>0</v>
      </c>
      <c r="G9708" s="10" t="s">
        <v>288</v>
      </c>
      <c r="H9708" s="25">
        <f>INDEX('Appendix 1 - Team Data'!$B$12:$R$112, MATCH(C9708, 'Appendix 1 - Team Data'!$B$12:$B$112,0),4)</f>
        <v>50</v>
      </c>
      <c r="I9708" s="25">
        <f>INDEX('Appendix 1 - Team Data'!$B$12:$R$112, MATCH(D9708, 'Appendix 1 - Team Data'!$B$12:$B$112,0),4)</f>
        <v>90</v>
      </c>
      <c r="J9708" s="25">
        <f t="shared" si="152"/>
        <v>0</v>
      </c>
    </row>
    <row r="9709" spans="2:10">
      <c r="B9709" s="3">
        <v>31119</v>
      </c>
      <c r="C9709" s="10" t="s">
        <v>247</v>
      </c>
      <c r="D9709" s="10" t="s">
        <v>255</v>
      </c>
      <c r="E9709" s="25">
        <v>1</v>
      </c>
      <c r="F9709" s="25">
        <v>1</v>
      </c>
      <c r="G9709" s="10" t="s">
        <v>288</v>
      </c>
      <c r="H9709" s="25">
        <f>INDEX('Appendix 1 - Team Data'!$B$12:$R$112, MATCH(C9709, 'Appendix 1 - Team Data'!$B$12:$B$112,0),4)</f>
        <v>30</v>
      </c>
      <c r="I9709" s="25">
        <f>INDEX('Appendix 1 - Team Data'!$B$12:$R$112, MATCH(D9709, 'Appendix 1 - Team Data'!$B$12:$B$112,0),4)</f>
        <v>20</v>
      </c>
      <c r="J9709" s="25">
        <f t="shared" si="152"/>
        <v>0</v>
      </c>
    </row>
    <row r="9710" spans="2:10">
      <c r="B9710" s="3">
        <v>31120</v>
      </c>
      <c r="C9710" s="10" t="s">
        <v>237</v>
      </c>
      <c r="D9710" s="10" t="s">
        <v>271</v>
      </c>
      <c r="E9710" s="25">
        <v>0</v>
      </c>
      <c r="F9710" s="25">
        <v>0</v>
      </c>
      <c r="G9710" s="10" t="s">
        <v>289</v>
      </c>
      <c r="H9710" s="25">
        <f>INDEX('Appendix 1 - Team Data'!$B$12:$R$112, MATCH(C9710, 'Appendix 1 - Team Data'!$B$12:$B$112,0),4)</f>
        <v>40</v>
      </c>
      <c r="I9710" s="25">
        <f>INDEX('Appendix 1 - Team Data'!$B$12:$R$112, MATCH(D9710, 'Appendix 1 - Team Data'!$B$12:$B$112,0),4)</f>
        <v>0</v>
      </c>
      <c r="J9710" s="25">
        <f t="shared" si="152"/>
        <v>0</v>
      </c>
    </row>
    <row r="9711" spans="2:10">
      <c r="B9711" s="3">
        <v>31123</v>
      </c>
      <c r="C9711" s="10" t="s">
        <v>247</v>
      </c>
      <c r="D9711" s="10" t="s">
        <v>255</v>
      </c>
      <c r="E9711" s="25">
        <v>0</v>
      </c>
      <c r="F9711" s="25">
        <v>0</v>
      </c>
      <c r="G9711" s="10" t="s">
        <v>288</v>
      </c>
      <c r="H9711" s="25">
        <f>INDEX('Appendix 1 - Team Data'!$B$12:$R$112, MATCH(C9711, 'Appendix 1 - Team Data'!$B$12:$B$112,0),4)</f>
        <v>30</v>
      </c>
      <c r="I9711" s="25">
        <f>INDEX('Appendix 1 - Team Data'!$B$12:$R$112, MATCH(D9711, 'Appendix 1 - Team Data'!$B$12:$B$112,0),4)</f>
        <v>20</v>
      </c>
      <c r="J9711" s="25">
        <f t="shared" si="152"/>
        <v>0</v>
      </c>
    </row>
    <row r="9712" spans="2:10">
      <c r="B9712" s="3">
        <v>31130</v>
      </c>
      <c r="C9712" s="10" t="s">
        <v>37</v>
      </c>
      <c r="D9712" s="10" t="s">
        <v>255</v>
      </c>
      <c r="E9712" s="25">
        <v>0</v>
      </c>
      <c r="F9712" s="25">
        <v>0</v>
      </c>
      <c r="G9712" s="10" t="s">
        <v>288</v>
      </c>
      <c r="H9712" s="25">
        <f>INDEX('Appendix 1 - Team Data'!$B$12:$R$112, MATCH(C9712, 'Appendix 1 - Team Data'!$B$12:$B$112,0),4)</f>
        <v>60</v>
      </c>
      <c r="I9712" s="25">
        <f>INDEX('Appendix 1 - Team Data'!$B$12:$R$112, MATCH(D9712, 'Appendix 1 - Team Data'!$B$12:$B$112,0),4)</f>
        <v>20</v>
      </c>
      <c r="J9712" s="25">
        <f t="shared" si="152"/>
        <v>0</v>
      </c>
    </row>
    <row r="9713" spans="2:10">
      <c r="B9713" s="3">
        <v>31133</v>
      </c>
      <c r="C9713" s="10" t="s">
        <v>228</v>
      </c>
      <c r="D9713" s="10" t="s">
        <v>50</v>
      </c>
      <c r="E9713" s="25">
        <v>0</v>
      </c>
      <c r="F9713" s="25">
        <v>0</v>
      </c>
      <c r="G9713" s="10" t="s">
        <v>288</v>
      </c>
      <c r="H9713" s="25">
        <f>INDEX('Appendix 1 - Team Data'!$B$12:$R$112, MATCH(C9713, 'Appendix 1 - Team Data'!$B$12:$B$112,0),4)</f>
        <v>50</v>
      </c>
      <c r="I9713" s="25">
        <f>INDEX('Appendix 1 - Team Data'!$B$12:$R$112, MATCH(D9713, 'Appendix 1 - Team Data'!$B$12:$B$112,0),4)</f>
        <v>80</v>
      </c>
      <c r="J9713" s="25">
        <f t="shared" si="152"/>
        <v>0</v>
      </c>
    </row>
    <row r="9714" spans="2:10">
      <c r="B9714" s="3">
        <v>31133</v>
      </c>
      <c r="C9714" s="10" t="s">
        <v>21</v>
      </c>
      <c r="D9714" s="10" t="s">
        <v>229</v>
      </c>
      <c r="E9714" s="25">
        <v>0</v>
      </c>
      <c r="F9714" s="25">
        <v>0</v>
      </c>
      <c r="G9714" s="10" t="s">
        <v>288</v>
      </c>
      <c r="H9714" s="25">
        <f>INDEX('Appendix 1 - Team Data'!$B$12:$R$112, MATCH(C9714, 'Appendix 1 - Team Data'!$B$12:$B$112,0),4)</f>
        <v>90</v>
      </c>
      <c r="I9714" s="25">
        <f>INDEX('Appendix 1 - Team Data'!$B$12:$R$112, MATCH(D9714, 'Appendix 1 - Team Data'!$B$12:$B$112,0),4)</f>
        <v>50</v>
      </c>
      <c r="J9714" s="25">
        <f t="shared" si="152"/>
        <v>0</v>
      </c>
    </row>
    <row r="9715" spans="2:10">
      <c r="B9715" s="3">
        <v>31134</v>
      </c>
      <c r="C9715" s="10" t="s">
        <v>239</v>
      </c>
      <c r="D9715" s="10" t="s">
        <v>225</v>
      </c>
      <c r="E9715" s="25">
        <v>0</v>
      </c>
      <c r="F9715" s="25">
        <v>0</v>
      </c>
      <c r="G9715" s="10" t="s">
        <v>288</v>
      </c>
      <c r="H9715" s="25">
        <f>INDEX('Appendix 1 - Team Data'!$B$12:$R$112, MATCH(C9715, 'Appendix 1 - Team Data'!$B$12:$B$112,0),4)</f>
        <v>40</v>
      </c>
      <c r="I9715" s="25">
        <f>INDEX('Appendix 1 - Team Data'!$B$12:$R$112, MATCH(D9715, 'Appendix 1 - Team Data'!$B$12:$B$112,0),4)</f>
        <v>60</v>
      </c>
      <c r="J9715" s="25">
        <f t="shared" si="152"/>
        <v>0</v>
      </c>
    </row>
    <row r="9716" spans="2:10">
      <c r="B9716" s="3">
        <v>31135</v>
      </c>
      <c r="C9716" s="10" t="s">
        <v>46</v>
      </c>
      <c r="D9716" s="10" t="s">
        <v>259</v>
      </c>
      <c r="E9716" s="25">
        <v>0</v>
      </c>
      <c r="F9716" s="25">
        <v>0</v>
      </c>
      <c r="G9716" s="10" t="s">
        <v>288</v>
      </c>
      <c r="H9716" s="25">
        <f>INDEX('Appendix 1 - Team Data'!$B$12:$R$112, MATCH(C9716, 'Appendix 1 - Team Data'!$B$12:$B$112,0),4)</f>
        <v>50</v>
      </c>
      <c r="I9716" s="25">
        <f>INDEX('Appendix 1 - Team Data'!$B$12:$R$112, MATCH(D9716, 'Appendix 1 - Team Data'!$B$12:$B$112,0),4)</f>
        <v>10</v>
      </c>
      <c r="J9716" s="25">
        <f t="shared" si="152"/>
        <v>0</v>
      </c>
    </row>
    <row r="9717" spans="2:10">
      <c r="B9717" s="3">
        <v>31137</v>
      </c>
      <c r="C9717" s="10" t="s">
        <v>234</v>
      </c>
      <c r="D9717" s="10" t="s">
        <v>266</v>
      </c>
      <c r="E9717" s="25">
        <v>1</v>
      </c>
      <c r="F9717" s="25">
        <v>1</v>
      </c>
      <c r="G9717" s="10" t="s">
        <v>291</v>
      </c>
      <c r="H9717" s="25">
        <f>INDEX('Appendix 1 - Team Data'!$B$12:$R$112, MATCH(C9717, 'Appendix 1 - Team Data'!$B$12:$B$112,0),4)</f>
        <v>40</v>
      </c>
      <c r="I9717" s="25">
        <f>INDEX('Appendix 1 - Team Data'!$B$12:$R$112, MATCH(D9717, 'Appendix 1 - Team Data'!$B$12:$B$112,0),4)</f>
        <v>10</v>
      </c>
      <c r="J9717" s="25">
        <f t="shared" si="152"/>
        <v>0</v>
      </c>
    </row>
    <row r="9718" spans="2:10">
      <c r="B9718" s="3">
        <v>31137</v>
      </c>
      <c r="C9718" s="10" t="s">
        <v>275</v>
      </c>
      <c r="D9718" s="10" t="s">
        <v>31</v>
      </c>
      <c r="E9718" s="25">
        <v>1</v>
      </c>
      <c r="F9718" s="25">
        <v>1</v>
      </c>
      <c r="G9718" s="10" t="s">
        <v>288</v>
      </c>
      <c r="H9718" s="25">
        <f>INDEX('Appendix 1 - Team Data'!$B$12:$R$112, MATCH(C9718, 'Appendix 1 - Team Data'!$B$12:$B$112,0),4)</f>
        <v>0</v>
      </c>
      <c r="I9718" s="25">
        <f>INDEX('Appendix 1 - Team Data'!$B$12:$R$112, MATCH(D9718, 'Appendix 1 - Team Data'!$B$12:$B$112,0),4)</f>
        <v>70</v>
      </c>
      <c r="J9718" s="25">
        <f t="shared" si="152"/>
        <v>0</v>
      </c>
    </row>
    <row r="9719" spans="2:10">
      <c r="B9719" s="3">
        <v>31144</v>
      </c>
      <c r="C9719" s="10" t="s">
        <v>243</v>
      </c>
      <c r="D9719" s="10" t="s">
        <v>234</v>
      </c>
      <c r="E9719" s="25">
        <v>0</v>
      </c>
      <c r="F9719" s="25">
        <v>0</v>
      </c>
      <c r="G9719" s="10" t="s">
        <v>289</v>
      </c>
      <c r="H9719" s="25">
        <f>INDEX('Appendix 1 - Team Data'!$B$12:$R$112, MATCH(C9719, 'Appendix 1 - Team Data'!$B$12:$B$112,0),4)</f>
        <v>30</v>
      </c>
      <c r="I9719" s="25">
        <f>INDEX('Appendix 1 - Team Data'!$B$12:$R$112, MATCH(D9719, 'Appendix 1 - Team Data'!$B$12:$B$112,0),4)</f>
        <v>40</v>
      </c>
      <c r="J9719" s="25">
        <f t="shared" si="152"/>
        <v>0</v>
      </c>
    </row>
    <row r="9720" spans="2:10">
      <c r="B9720" s="3">
        <v>31149</v>
      </c>
      <c r="C9720" s="10" t="s">
        <v>275</v>
      </c>
      <c r="D9720" s="10" t="s">
        <v>241</v>
      </c>
      <c r="E9720" s="25">
        <v>0</v>
      </c>
      <c r="F9720" s="25">
        <v>0</v>
      </c>
      <c r="G9720" s="10" t="s">
        <v>289</v>
      </c>
      <c r="H9720" s="25">
        <f>INDEX('Appendix 1 - Team Data'!$B$12:$R$112, MATCH(C9720, 'Appendix 1 - Team Data'!$B$12:$B$112,0),4)</f>
        <v>0</v>
      </c>
      <c r="I9720" s="25">
        <f>INDEX('Appendix 1 - Team Data'!$B$12:$R$112, MATCH(D9720, 'Appendix 1 - Team Data'!$B$12:$B$112,0),4)</f>
        <v>30</v>
      </c>
      <c r="J9720" s="25">
        <f t="shared" si="152"/>
        <v>0</v>
      </c>
    </row>
    <row r="9721" spans="2:10">
      <c r="B9721" s="3">
        <v>31149</v>
      </c>
      <c r="C9721" s="10" t="s">
        <v>16</v>
      </c>
      <c r="D9721" s="10" t="s">
        <v>249</v>
      </c>
      <c r="E9721" s="25">
        <v>0</v>
      </c>
      <c r="F9721" s="25">
        <v>0</v>
      </c>
      <c r="G9721" s="10" t="s">
        <v>289</v>
      </c>
      <c r="H9721" s="25">
        <f>INDEX('Appendix 1 - Team Data'!$B$12:$R$112, MATCH(C9721, 'Appendix 1 - Team Data'!$B$12:$B$112,0),4)</f>
        <v>30</v>
      </c>
      <c r="I9721" s="25">
        <f>INDEX('Appendix 1 - Team Data'!$B$12:$R$112, MATCH(D9721, 'Appendix 1 - Team Data'!$B$12:$B$112,0),4)</f>
        <v>20</v>
      </c>
      <c r="J9721" s="25">
        <f t="shared" si="152"/>
        <v>0</v>
      </c>
    </row>
    <row r="9722" spans="2:10">
      <c r="B9722" s="3">
        <v>31151</v>
      </c>
      <c r="C9722" s="10" t="s">
        <v>257</v>
      </c>
      <c r="D9722" s="10" t="s">
        <v>243</v>
      </c>
      <c r="E9722" s="25">
        <v>1</v>
      </c>
      <c r="F9722" s="25">
        <v>1</v>
      </c>
      <c r="G9722" s="10" t="s">
        <v>291</v>
      </c>
      <c r="H9722" s="25">
        <f>INDEX('Appendix 1 - Team Data'!$B$12:$R$112, MATCH(C9722, 'Appendix 1 - Team Data'!$B$12:$B$112,0),4)</f>
        <v>20</v>
      </c>
      <c r="I9722" s="25">
        <f>INDEX('Appendix 1 - Team Data'!$B$12:$R$112, MATCH(D9722, 'Appendix 1 - Team Data'!$B$12:$B$112,0),4)</f>
        <v>30</v>
      </c>
      <c r="J9722" s="25">
        <f t="shared" si="152"/>
        <v>0</v>
      </c>
    </row>
    <row r="9723" spans="2:10">
      <c r="B9723" s="3">
        <v>31154</v>
      </c>
      <c r="C9723" s="10" t="s">
        <v>36</v>
      </c>
      <c r="D9723" s="10" t="s">
        <v>15</v>
      </c>
      <c r="E9723" s="25">
        <v>2</v>
      </c>
      <c r="F9723" s="25">
        <v>2</v>
      </c>
      <c r="G9723" s="10" t="s">
        <v>289</v>
      </c>
      <c r="H9723" s="25">
        <f>INDEX('Appendix 1 - Team Data'!$B$12:$R$112, MATCH(C9723, 'Appendix 1 - Team Data'!$B$12:$B$112,0),4)</f>
        <v>80</v>
      </c>
      <c r="I9723" s="25">
        <f>INDEX('Appendix 1 - Team Data'!$B$12:$R$112, MATCH(D9723, 'Appendix 1 - Team Data'!$B$12:$B$112,0),4)</f>
        <v>50</v>
      </c>
      <c r="J9723" s="25">
        <f t="shared" si="152"/>
        <v>0</v>
      </c>
    </row>
    <row r="9724" spans="2:10">
      <c r="B9724" s="3">
        <v>31156</v>
      </c>
      <c r="C9724" s="10" t="s">
        <v>52</v>
      </c>
      <c r="D9724" s="10" t="s">
        <v>215</v>
      </c>
      <c r="E9724" s="25">
        <v>2</v>
      </c>
      <c r="F9724" s="25">
        <v>2</v>
      </c>
      <c r="G9724" s="10" t="s">
        <v>288</v>
      </c>
      <c r="H9724" s="25">
        <f>INDEX('Appendix 1 - Team Data'!$B$12:$R$112, MATCH(C9724, 'Appendix 1 - Team Data'!$B$12:$B$112,0),4)</f>
        <v>90</v>
      </c>
      <c r="I9724" s="25">
        <f>INDEX('Appendix 1 - Team Data'!$B$12:$R$112, MATCH(D9724, 'Appendix 1 - Team Data'!$B$12:$B$112,0),4)</f>
        <v>70</v>
      </c>
      <c r="J9724" s="25">
        <f t="shared" si="152"/>
        <v>0</v>
      </c>
    </row>
    <row r="9725" spans="2:10">
      <c r="B9725" s="3">
        <v>31158</v>
      </c>
      <c r="C9725" s="10" t="s">
        <v>231</v>
      </c>
      <c r="D9725" s="10" t="s">
        <v>260</v>
      </c>
      <c r="E9725" s="25">
        <v>1</v>
      </c>
      <c r="F9725" s="25">
        <v>1</v>
      </c>
      <c r="G9725" s="10" t="s">
        <v>289</v>
      </c>
      <c r="H9725" s="25">
        <f>INDEX('Appendix 1 - Team Data'!$B$12:$R$112, MATCH(C9725, 'Appendix 1 - Team Data'!$B$12:$B$112,0),4)</f>
        <v>40</v>
      </c>
      <c r="I9725" s="25">
        <f>INDEX('Appendix 1 - Team Data'!$B$12:$R$112, MATCH(D9725, 'Appendix 1 - Team Data'!$B$12:$B$112,0),4)</f>
        <v>10</v>
      </c>
      <c r="J9725" s="25">
        <f t="shared" si="152"/>
        <v>0</v>
      </c>
    </row>
    <row r="9726" spans="2:10">
      <c r="B9726" s="3">
        <v>31168</v>
      </c>
      <c r="C9726" s="10" t="s">
        <v>227</v>
      </c>
      <c r="D9726" s="10" t="s">
        <v>27</v>
      </c>
      <c r="E9726" s="25">
        <v>0</v>
      </c>
      <c r="F9726" s="25">
        <v>0</v>
      </c>
      <c r="G9726" s="10" t="s">
        <v>288</v>
      </c>
      <c r="H9726" s="25">
        <f>INDEX('Appendix 1 - Team Data'!$B$12:$R$112, MATCH(C9726, 'Appendix 1 - Team Data'!$B$12:$B$112,0),4)</f>
        <v>50</v>
      </c>
      <c r="I9726" s="25">
        <f>INDEX('Appendix 1 - Team Data'!$B$12:$R$112, MATCH(D9726, 'Appendix 1 - Team Data'!$B$12:$B$112,0),4)</f>
        <v>80</v>
      </c>
      <c r="J9726" s="25">
        <f t="shared" si="152"/>
        <v>0</v>
      </c>
    </row>
    <row r="9727" spans="2:10">
      <c r="B9727" s="3">
        <v>31168</v>
      </c>
      <c r="C9727" s="10" t="s">
        <v>221</v>
      </c>
      <c r="D9727" s="10" t="s">
        <v>246</v>
      </c>
      <c r="E9727" s="25">
        <v>0</v>
      </c>
      <c r="F9727" s="25">
        <v>0</v>
      </c>
      <c r="G9727" s="10" t="s">
        <v>289</v>
      </c>
      <c r="H9727" s="25">
        <f>INDEX('Appendix 1 - Team Data'!$B$12:$R$112, MATCH(C9727, 'Appendix 1 - Team Data'!$B$12:$B$112,0),4)</f>
        <v>60</v>
      </c>
      <c r="I9727" s="25">
        <f>INDEX('Appendix 1 - Team Data'!$B$12:$R$112, MATCH(D9727, 'Appendix 1 - Team Data'!$B$12:$B$112,0),4)</f>
        <v>30</v>
      </c>
      <c r="J9727" s="25">
        <f t="shared" si="152"/>
        <v>0</v>
      </c>
    </row>
    <row r="9728" spans="2:10">
      <c r="B9728" s="3">
        <v>31168</v>
      </c>
      <c r="C9728" s="10" t="s">
        <v>252</v>
      </c>
      <c r="D9728" s="10" t="s">
        <v>42</v>
      </c>
      <c r="E9728" s="25">
        <v>1</v>
      </c>
      <c r="F9728" s="25">
        <v>1</v>
      </c>
      <c r="G9728" s="10" t="s">
        <v>288</v>
      </c>
      <c r="H9728" s="25">
        <f>INDEX('Appendix 1 - Team Data'!$B$12:$R$112, MATCH(C9728, 'Appendix 1 - Team Data'!$B$12:$B$112,0),4)</f>
        <v>20</v>
      </c>
      <c r="I9728" s="25">
        <f>INDEX('Appendix 1 - Team Data'!$B$12:$R$112, MATCH(D9728, 'Appendix 1 - Team Data'!$B$12:$B$112,0),4)</f>
        <v>80</v>
      </c>
      <c r="J9728" s="25">
        <f t="shared" si="152"/>
        <v>0</v>
      </c>
    </row>
    <row r="9729" spans="2:10">
      <c r="B9729" s="3">
        <v>31168</v>
      </c>
      <c r="C9729" s="10" t="s">
        <v>212</v>
      </c>
      <c r="D9729" s="10" t="s">
        <v>226</v>
      </c>
      <c r="E9729" s="25">
        <v>1</v>
      </c>
      <c r="F9729" s="25">
        <v>1</v>
      </c>
      <c r="G9729" s="10" t="s">
        <v>289</v>
      </c>
      <c r="H9729" s="25">
        <f>INDEX('Appendix 1 - Team Data'!$B$12:$R$112, MATCH(C9729, 'Appendix 1 - Team Data'!$B$12:$B$112,0),4)</f>
        <v>80</v>
      </c>
      <c r="I9729" s="25">
        <f>INDEX('Appendix 1 - Team Data'!$B$12:$R$112, MATCH(D9729, 'Appendix 1 - Team Data'!$B$12:$B$112,0),4)</f>
        <v>60</v>
      </c>
      <c r="J9729" s="25">
        <f t="shared" si="152"/>
        <v>0</v>
      </c>
    </row>
    <row r="9730" spans="2:10">
      <c r="B9730" s="3">
        <v>31168</v>
      </c>
      <c r="C9730" s="10" t="s">
        <v>228</v>
      </c>
      <c r="D9730" s="10" t="s">
        <v>48</v>
      </c>
      <c r="E9730" s="25">
        <v>0</v>
      </c>
      <c r="F9730" s="25">
        <v>0</v>
      </c>
      <c r="G9730" s="10" t="s">
        <v>289</v>
      </c>
      <c r="H9730" s="25">
        <f>INDEX('Appendix 1 - Team Data'!$B$12:$R$112, MATCH(C9730, 'Appendix 1 - Team Data'!$B$12:$B$112,0),4)</f>
        <v>50</v>
      </c>
      <c r="I9730" s="25">
        <f>INDEX('Appendix 1 - Team Data'!$B$12:$R$112, MATCH(D9730, 'Appendix 1 - Team Data'!$B$12:$B$112,0),4)</f>
        <v>90</v>
      </c>
      <c r="J9730" s="25">
        <f t="shared" si="152"/>
        <v>0</v>
      </c>
    </row>
    <row r="9731" spans="2:10">
      <c r="B9731" s="3">
        <v>31172</v>
      </c>
      <c r="C9731" s="10" t="s">
        <v>259</v>
      </c>
      <c r="D9731" s="10" t="s">
        <v>255</v>
      </c>
      <c r="E9731" s="25">
        <v>1</v>
      </c>
      <c r="F9731" s="25">
        <v>1</v>
      </c>
      <c r="G9731" s="10" t="s">
        <v>289</v>
      </c>
      <c r="H9731" s="25">
        <f>INDEX('Appendix 1 - Team Data'!$B$12:$R$112, MATCH(C9731, 'Appendix 1 - Team Data'!$B$12:$B$112,0),4)</f>
        <v>10</v>
      </c>
      <c r="I9731" s="25">
        <f>INDEX('Appendix 1 - Team Data'!$B$12:$R$112, MATCH(D9731, 'Appendix 1 - Team Data'!$B$12:$B$112,0),4)</f>
        <v>20</v>
      </c>
      <c r="J9731" s="25">
        <f t="shared" si="152"/>
        <v>0</v>
      </c>
    </row>
    <row r="9732" spans="2:10">
      <c r="B9732" s="3">
        <v>31176</v>
      </c>
      <c r="C9732" s="10" t="s">
        <v>30</v>
      </c>
      <c r="D9732" s="10" t="s">
        <v>215</v>
      </c>
      <c r="E9732" s="25">
        <v>1</v>
      </c>
      <c r="F9732" s="25">
        <v>1</v>
      </c>
      <c r="G9732" s="10" t="s">
        <v>288</v>
      </c>
      <c r="H9732" s="25">
        <f>INDEX('Appendix 1 - Team Data'!$B$12:$R$112, MATCH(C9732, 'Appendix 1 - Team Data'!$B$12:$B$112,0),4)</f>
        <v>90</v>
      </c>
      <c r="I9732" s="25">
        <f>INDEX('Appendix 1 - Team Data'!$B$12:$R$112, MATCH(D9732, 'Appendix 1 - Team Data'!$B$12:$B$112,0),4)</f>
        <v>70</v>
      </c>
      <c r="J9732" s="25">
        <f t="shared" si="152"/>
        <v>0</v>
      </c>
    </row>
    <row r="9733" spans="2:10">
      <c r="B9733" s="3">
        <v>31189</v>
      </c>
      <c r="C9733" s="10" t="s">
        <v>244</v>
      </c>
      <c r="D9733" s="10" t="s">
        <v>48</v>
      </c>
      <c r="E9733" s="25">
        <v>1</v>
      </c>
      <c r="F9733" s="25">
        <v>1</v>
      </c>
      <c r="G9733" s="10" t="s">
        <v>289</v>
      </c>
      <c r="H9733" s="25">
        <f>INDEX('Appendix 1 - Team Data'!$B$12:$R$112, MATCH(C9733, 'Appendix 1 - Team Data'!$B$12:$B$112,0),4)</f>
        <v>30</v>
      </c>
      <c r="I9733" s="25">
        <f>INDEX('Appendix 1 - Team Data'!$B$12:$R$112, MATCH(D9733, 'Appendix 1 - Team Data'!$B$12:$B$112,0),4)</f>
        <v>90</v>
      </c>
      <c r="J9733" s="25">
        <f t="shared" si="152"/>
        <v>0</v>
      </c>
    </row>
    <row r="9734" spans="2:10">
      <c r="B9734" s="3">
        <v>31193</v>
      </c>
      <c r="C9734" s="10" t="s">
        <v>227</v>
      </c>
      <c r="D9734" s="10" t="s">
        <v>215</v>
      </c>
      <c r="E9734" s="25">
        <v>1</v>
      </c>
      <c r="F9734" s="25">
        <v>1</v>
      </c>
      <c r="G9734" s="10" t="s">
        <v>289</v>
      </c>
      <c r="H9734" s="25">
        <f>INDEX('Appendix 1 - Team Data'!$B$12:$R$112, MATCH(C9734, 'Appendix 1 - Team Data'!$B$12:$B$112,0),4)</f>
        <v>50</v>
      </c>
      <c r="I9734" s="25">
        <f>INDEX('Appendix 1 - Team Data'!$B$12:$R$112, MATCH(D9734, 'Appendix 1 - Team Data'!$B$12:$B$112,0),4)</f>
        <v>70</v>
      </c>
      <c r="J9734" s="25">
        <f t="shared" si="152"/>
        <v>0</v>
      </c>
    </row>
    <row r="9735" spans="2:10">
      <c r="B9735" s="3">
        <v>31193</v>
      </c>
      <c r="C9735" s="10" t="s">
        <v>221</v>
      </c>
      <c r="D9735" s="10" t="s">
        <v>21</v>
      </c>
      <c r="E9735" s="25">
        <v>0</v>
      </c>
      <c r="F9735" s="25">
        <v>0</v>
      </c>
      <c r="G9735" s="10" t="s">
        <v>288</v>
      </c>
      <c r="H9735" s="25">
        <f>INDEX('Appendix 1 - Team Data'!$B$12:$R$112, MATCH(C9735, 'Appendix 1 - Team Data'!$B$12:$B$112,0),4)</f>
        <v>60</v>
      </c>
      <c r="I9735" s="25">
        <f>INDEX('Appendix 1 - Team Data'!$B$12:$R$112, MATCH(D9735, 'Appendix 1 - Team Data'!$B$12:$B$112,0),4)</f>
        <v>90</v>
      </c>
      <c r="J9735" s="25">
        <f t="shared" si="152"/>
        <v>0</v>
      </c>
    </row>
    <row r="9736" spans="2:10">
      <c r="B9736" s="3">
        <v>31200</v>
      </c>
      <c r="C9736" s="10" t="s">
        <v>41</v>
      </c>
      <c r="D9736" s="10" t="s">
        <v>211</v>
      </c>
      <c r="E9736" s="25">
        <v>1</v>
      </c>
      <c r="F9736" s="25">
        <v>1</v>
      </c>
      <c r="G9736" s="10" t="s">
        <v>288</v>
      </c>
      <c r="H9736" s="25">
        <f>INDEX('Appendix 1 - Team Data'!$B$12:$R$112, MATCH(C9736, 'Appendix 1 - Team Data'!$B$12:$B$112,0),4)</f>
        <v>80</v>
      </c>
      <c r="I9736" s="25">
        <f>INDEX('Appendix 1 - Team Data'!$B$12:$R$112, MATCH(D9736, 'Appendix 1 - Team Data'!$B$12:$B$112,0),4)</f>
        <v>90</v>
      </c>
      <c r="J9736" s="25">
        <f t="shared" si="152"/>
        <v>0</v>
      </c>
    </row>
    <row r="9737" spans="2:10">
      <c r="B9737" s="3">
        <v>31204</v>
      </c>
      <c r="C9737" s="10" t="s">
        <v>244</v>
      </c>
      <c r="D9737" s="10" t="s">
        <v>228</v>
      </c>
      <c r="E9737" s="25">
        <v>1</v>
      </c>
      <c r="F9737" s="25">
        <v>1</v>
      </c>
      <c r="G9737" s="10" t="s">
        <v>289</v>
      </c>
      <c r="H9737" s="25">
        <f>INDEX('Appendix 1 - Team Data'!$B$12:$R$112, MATCH(C9737, 'Appendix 1 - Team Data'!$B$12:$B$112,0),4)</f>
        <v>30</v>
      </c>
      <c r="I9737" s="25">
        <f>INDEX('Appendix 1 - Team Data'!$B$12:$R$112, MATCH(D9737, 'Appendix 1 - Team Data'!$B$12:$B$112,0),4)</f>
        <v>50</v>
      </c>
      <c r="J9737" s="25">
        <f t="shared" si="152"/>
        <v>0</v>
      </c>
    </row>
    <row r="9738" spans="2:10">
      <c r="B9738" s="3">
        <v>31207</v>
      </c>
      <c r="C9738" s="10" t="s">
        <v>27</v>
      </c>
      <c r="D9738" s="10" t="s">
        <v>52</v>
      </c>
      <c r="E9738" s="25">
        <v>0</v>
      </c>
      <c r="F9738" s="25">
        <v>0</v>
      </c>
      <c r="G9738" s="10" t="s">
        <v>289</v>
      </c>
      <c r="H9738" s="25">
        <f>INDEX('Appendix 1 - Team Data'!$B$12:$R$112, MATCH(C9738, 'Appendix 1 - Team Data'!$B$12:$B$112,0),4)</f>
        <v>80</v>
      </c>
      <c r="I9738" s="25">
        <f>INDEX('Appendix 1 - Team Data'!$B$12:$R$112, MATCH(D9738, 'Appendix 1 - Team Data'!$B$12:$B$112,0),4)</f>
        <v>90</v>
      </c>
      <c r="J9738" s="25">
        <f t="shared" si="152"/>
        <v>0</v>
      </c>
    </row>
    <row r="9739" spans="2:10">
      <c r="B9739" s="3">
        <v>31213</v>
      </c>
      <c r="C9739" s="10" t="s">
        <v>33</v>
      </c>
      <c r="D9739" s="10" t="s">
        <v>243</v>
      </c>
      <c r="E9739" s="25">
        <v>0</v>
      </c>
      <c r="F9739" s="25">
        <v>0</v>
      </c>
      <c r="G9739" s="10" t="s">
        <v>288</v>
      </c>
      <c r="H9739" s="25">
        <f>INDEX('Appendix 1 - Team Data'!$B$12:$R$112, MATCH(C9739, 'Appendix 1 - Team Data'!$B$12:$B$112,0),4)</f>
        <v>50</v>
      </c>
      <c r="I9739" s="25">
        <f>INDEX('Appendix 1 - Team Data'!$B$12:$R$112, MATCH(D9739, 'Appendix 1 - Team Data'!$B$12:$B$112,0),4)</f>
        <v>30</v>
      </c>
      <c r="J9739" s="25">
        <f t="shared" si="152"/>
        <v>0</v>
      </c>
    </row>
    <row r="9740" spans="2:10">
      <c r="B9740" s="3">
        <v>31221</v>
      </c>
      <c r="C9740" s="10" t="s">
        <v>35</v>
      </c>
      <c r="D9740" s="10" t="s">
        <v>215</v>
      </c>
      <c r="E9740" s="25">
        <v>1</v>
      </c>
      <c r="F9740" s="25">
        <v>1</v>
      </c>
      <c r="G9740" s="10" t="s">
        <v>289</v>
      </c>
      <c r="H9740" s="25">
        <f>INDEX('Appendix 1 - Team Data'!$B$12:$R$112, MATCH(C9740, 'Appendix 1 - Team Data'!$B$12:$B$112,0),4)</f>
        <v>90</v>
      </c>
      <c r="I9740" s="25">
        <f>INDEX('Appendix 1 - Team Data'!$B$12:$R$112, MATCH(D9740, 'Appendix 1 - Team Data'!$B$12:$B$112,0),4)</f>
        <v>70</v>
      </c>
      <c r="J9740" s="25">
        <f t="shared" si="152"/>
        <v>0</v>
      </c>
    </row>
    <row r="9741" spans="2:10">
      <c r="B9741" s="3">
        <v>31221</v>
      </c>
      <c r="C9741" s="10" t="s">
        <v>243</v>
      </c>
      <c r="D9741" s="10" t="s">
        <v>33</v>
      </c>
      <c r="E9741" s="25">
        <v>1</v>
      </c>
      <c r="F9741" s="25">
        <v>1</v>
      </c>
      <c r="G9741" s="10" t="s">
        <v>288</v>
      </c>
      <c r="H9741" s="25">
        <f>INDEX('Appendix 1 - Team Data'!$B$12:$R$112, MATCH(C9741, 'Appendix 1 - Team Data'!$B$12:$B$112,0),4)</f>
        <v>30</v>
      </c>
      <c r="I9741" s="25">
        <f>INDEX('Appendix 1 - Team Data'!$B$12:$R$112, MATCH(D9741, 'Appendix 1 - Team Data'!$B$12:$B$112,0),4)</f>
        <v>50</v>
      </c>
      <c r="J9741" s="25">
        <f t="shared" si="152"/>
        <v>0</v>
      </c>
    </row>
    <row r="9742" spans="2:10">
      <c r="B9742" s="3">
        <v>31221</v>
      </c>
      <c r="C9742" s="10" t="s">
        <v>220</v>
      </c>
      <c r="D9742" s="10" t="s">
        <v>52</v>
      </c>
      <c r="E9742" s="25">
        <v>2</v>
      </c>
      <c r="F9742" s="25">
        <v>2</v>
      </c>
      <c r="G9742" s="10" t="s">
        <v>289</v>
      </c>
      <c r="H9742" s="25">
        <f>INDEX('Appendix 1 - Team Data'!$B$12:$R$112, MATCH(C9742, 'Appendix 1 - Team Data'!$B$12:$B$112,0),4)</f>
        <v>60</v>
      </c>
      <c r="I9742" s="25">
        <f>INDEX('Appendix 1 - Team Data'!$B$12:$R$112, MATCH(D9742, 'Appendix 1 - Team Data'!$B$12:$B$112,0),4)</f>
        <v>90</v>
      </c>
      <c r="J9742" s="25">
        <f t="shared" si="152"/>
        <v>0</v>
      </c>
    </row>
    <row r="9743" spans="2:10">
      <c r="B9743" s="3">
        <v>31224</v>
      </c>
      <c r="C9743" s="10" t="s">
        <v>243</v>
      </c>
      <c r="D9743" s="10" t="s">
        <v>33</v>
      </c>
      <c r="E9743" s="25">
        <v>1</v>
      </c>
      <c r="F9743" s="25">
        <v>1</v>
      </c>
      <c r="G9743" s="10" t="s">
        <v>288</v>
      </c>
      <c r="H9743" s="25">
        <f>INDEX('Appendix 1 - Team Data'!$B$12:$R$112, MATCH(C9743, 'Appendix 1 - Team Data'!$B$12:$B$112,0),4)</f>
        <v>30</v>
      </c>
      <c r="I9743" s="25">
        <f>INDEX('Appendix 1 - Team Data'!$B$12:$R$112, MATCH(D9743, 'Appendix 1 - Team Data'!$B$12:$B$112,0),4)</f>
        <v>50</v>
      </c>
      <c r="J9743" s="25">
        <f t="shared" si="152"/>
        <v>0</v>
      </c>
    </row>
    <row r="9744" spans="2:10">
      <c r="B9744" s="3">
        <v>31228</v>
      </c>
      <c r="C9744" s="10" t="s">
        <v>30</v>
      </c>
      <c r="D9744" s="10" t="s">
        <v>27</v>
      </c>
      <c r="E9744" s="25">
        <v>2</v>
      </c>
      <c r="F9744" s="25">
        <v>2</v>
      </c>
      <c r="G9744" s="10" t="s">
        <v>289</v>
      </c>
      <c r="H9744" s="25">
        <f>INDEX('Appendix 1 - Team Data'!$B$12:$R$112, MATCH(C9744, 'Appendix 1 - Team Data'!$B$12:$B$112,0),4)</f>
        <v>90</v>
      </c>
      <c r="I9744" s="25">
        <f>INDEX('Appendix 1 - Team Data'!$B$12:$R$112, MATCH(D9744, 'Appendix 1 - Team Data'!$B$12:$B$112,0),4)</f>
        <v>80</v>
      </c>
      <c r="J9744" s="25">
        <f t="shared" si="152"/>
        <v>0</v>
      </c>
    </row>
    <row r="9745" spans="2:10">
      <c r="B9745" s="3">
        <v>31228</v>
      </c>
      <c r="C9745" s="10" t="s">
        <v>35</v>
      </c>
      <c r="D9745" s="10" t="s">
        <v>227</v>
      </c>
      <c r="E9745" s="25">
        <v>1</v>
      </c>
      <c r="F9745" s="25">
        <v>1</v>
      </c>
      <c r="G9745" s="10" t="s">
        <v>289</v>
      </c>
      <c r="H9745" s="25">
        <f>INDEX('Appendix 1 - Team Data'!$B$12:$R$112, MATCH(C9745, 'Appendix 1 - Team Data'!$B$12:$B$112,0),4)</f>
        <v>90</v>
      </c>
      <c r="I9745" s="25">
        <f>INDEX('Appendix 1 - Team Data'!$B$12:$R$112, MATCH(D9745, 'Appendix 1 - Team Data'!$B$12:$B$112,0),4)</f>
        <v>50</v>
      </c>
      <c r="J9745" s="25">
        <f t="shared" si="152"/>
        <v>0</v>
      </c>
    </row>
    <row r="9746" spans="2:10">
      <c r="B9746" s="3">
        <v>31240</v>
      </c>
      <c r="C9746" s="10" t="s">
        <v>17</v>
      </c>
      <c r="D9746" s="10" t="s">
        <v>22</v>
      </c>
      <c r="E9746" s="25">
        <v>0</v>
      </c>
      <c r="F9746" s="25">
        <v>0</v>
      </c>
      <c r="G9746" s="10" t="s">
        <v>289</v>
      </c>
      <c r="H9746" s="25">
        <f>INDEX('Appendix 1 - Team Data'!$B$12:$R$112, MATCH(C9746, 'Appendix 1 - Team Data'!$B$12:$B$112,0),4)</f>
        <v>50</v>
      </c>
      <c r="I9746" s="25">
        <f>INDEX('Appendix 1 - Team Data'!$B$12:$R$112, MATCH(D9746, 'Appendix 1 - Team Data'!$B$12:$B$112,0),4)</f>
        <v>50</v>
      </c>
      <c r="J9746" s="25">
        <f t="shared" si="152"/>
        <v>0</v>
      </c>
    </row>
    <row r="9747" spans="2:10">
      <c r="B9747" s="3">
        <v>31240</v>
      </c>
      <c r="C9747" s="10" t="s">
        <v>16</v>
      </c>
      <c r="D9747" s="10" t="s">
        <v>270</v>
      </c>
      <c r="E9747" s="25">
        <v>0</v>
      </c>
      <c r="F9747" s="25">
        <v>0</v>
      </c>
      <c r="G9747" s="10" t="s">
        <v>314</v>
      </c>
      <c r="H9747" s="25">
        <f>INDEX('Appendix 1 - Team Data'!$B$12:$R$112, MATCH(C9747, 'Appendix 1 - Team Data'!$B$12:$B$112,0),4)</f>
        <v>30</v>
      </c>
      <c r="I9747" s="25">
        <f>INDEX('Appendix 1 - Team Data'!$B$12:$R$112, MATCH(D9747, 'Appendix 1 - Team Data'!$B$12:$B$112,0),4)</f>
        <v>0</v>
      </c>
      <c r="J9747" s="25">
        <f t="shared" si="152"/>
        <v>0</v>
      </c>
    </row>
    <row r="9748" spans="2:10">
      <c r="B9748" s="3">
        <v>31242</v>
      </c>
      <c r="C9748" s="10" t="s">
        <v>234</v>
      </c>
      <c r="D9748" s="10" t="s">
        <v>265</v>
      </c>
      <c r="E9748" s="25">
        <v>0</v>
      </c>
      <c r="F9748" s="25">
        <v>0</v>
      </c>
      <c r="G9748" s="10" t="s">
        <v>289</v>
      </c>
      <c r="H9748" s="25">
        <f>INDEX('Appendix 1 - Team Data'!$B$12:$R$112, MATCH(C9748, 'Appendix 1 - Team Data'!$B$12:$B$112,0),4)</f>
        <v>40</v>
      </c>
      <c r="I9748" s="25">
        <f>INDEX('Appendix 1 - Team Data'!$B$12:$R$112, MATCH(D9748, 'Appendix 1 - Team Data'!$B$12:$B$112,0),4)</f>
        <v>10</v>
      </c>
      <c r="J9748" s="25">
        <f t="shared" si="152"/>
        <v>0</v>
      </c>
    </row>
    <row r="9749" spans="2:10">
      <c r="B9749" s="3">
        <v>31269</v>
      </c>
      <c r="C9749" s="10" t="s">
        <v>33</v>
      </c>
      <c r="D9749" s="10" t="s">
        <v>260</v>
      </c>
      <c r="E9749" s="25">
        <v>0</v>
      </c>
      <c r="F9749" s="25">
        <v>0</v>
      </c>
      <c r="G9749" s="10" t="s">
        <v>291</v>
      </c>
      <c r="H9749" s="25">
        <f>INDEX('Appendix 1 - Team Data'!$B$12:$R$112, MATCH(C9749, 'Appendix 1 - Team Data'!$B$12:$B$112,0),4)</f>
        <v>50</v>
      </c>
      <c r="I9749" s="25">
        <f>INDEX('Appendix 1 - Team Data'!$B$12:$R$112, MATCH(D9749, 'Appendix 1 - Team Data'!$B$12:$B$112,0),4)</f>
        <v>10</v>
      </c>
      <c r="J9749" s="25">
        <f t="shared" ref="J9749:J9812" si="153">ABS(F9749-E9749)</f>
        <v>0</v>
      </c>
    </row>
    <row r="9750" spans="2:10">
      <c r="B9750" s="3">
        <v>31270</v>
      </c>
      <c r="C9750" s="10" t="s">
        <v>37</v>
      </c>
      <c r="D9750" s="10" t="s">
        <v>237</v>
      </c>
      <c r="E9750" s="25">
        <v>2</v>
      </c>
      <c r="F9750" s="25">
        <v>2</v>
      </c>
      <c r="G9750" s="10" t="s">
        <v>289</v>
      </c>
      <c r="H9750" s="25">
        <f>INDEX('Appendix 1 - Team Data'!$B$12:$R$112, MATCH(C9750, 'Appendix 1 - Team Data'!$B$12:$B$112,0),4)</f>
        <v>60</v>
      </c>
      <c r="I9750" s="25">
        <f>INDEX('Appendix 1 - Team Data'!$B$12:$R$112, MATCH(D9750, 'Appendix 1 - Team Data'!$B$12:$B$112,0),4)</f>
        <v>40</v>
      </c>
      <c r="J9750" s="25">
        <f t="shared" si="153"/>
        <v>0</v>
      </c>
    </row>
    <row r="9751" spans="2:10">
      <c r="B9751" s="3">
        <v>31270</v>
      </c>
      <c r="C9751" s="10" t="s">
        <v>266</v>
      </c>
      <c r="D9751" s="10" t="s">
        <v>257</v>
      </c>
      <c r="E9751" s="25">
        <v>1</v>
      </c>
      <c r="F9751" s="25">
        <v>1</v>
      </c>
      <c r="G9751" s="10" t="s">
        <v>288</v>
      </c>
      <c r="H9751" s="25">
        <f>INDEX('Appendix 1 - Team Data'!$B$12:$R$112, MATCH(C9751, 'Appendix 1 - Team Data'!$B$12:$B$112,0),4)</f>
        <v>10</v>
      </c>
      <c r="I9751" s="25">
        <f>INDEX('Appendix 1 - Team Data'!$B$12:$R$112, MATCH(D9751, 'Appendix 1 - Team Data'!$B$12:$B$112,0),4)</f>
        <v>20</v>
      </c>
      <c r="J9751" s="25">
        <f t="shared" si="153"/>
        <v>0</v>
      </c>
    </row>
    <row r="9752" spans="2:10">
      <c r="B9752" s="3">
        <v>31276</v>
      </c>
      <c r="C9752" s="10" t="s">
        <v>255</v>
      </c>
      <c r="D9752" s="10" t="s">
        <v>37</v>
      </c>
      <c r="E9752" s="25">
        <v>1</v>
      </c>
      <c r="F9752" s="25">
        <v>1</v>
      </c>
      <c r="G9752" s="10" t="s">
        <v>289</v>
      </c>
      <c r="H9752" s="25">
        <f>INDEX('Appendix 1 - Team Data'!$B$12:$R$112, MATCH(C9752, 'Appendix 1 - Team Data'!$B$12:$B$112,0),4)</f>
        <v>20</v>
      </c>
      <c r="I9752" s="25">
        <f>INDEX('Appendix 1 - Team Data'!$B$12:$R$112, MATCH(D9752, 'Appendix 1 - Team Data'!$B$12:$B$112,0),4)</f>
        <v>60</v>
      </c>
      <c r="J9752" s="25">
        <f t="shared" si="153"/>
        <v>0</v>
      </c>
    </row>
    <row r="9753" spans="2:10">
      <c r="B9753" s="3">
        <v>31284</v>
      </c>
      <c r="C9753" s="10" t="s">
        <v>257</v>
      </c>
      <c r="D9753" s="10" t="s">
        <v>266</v>
      </c>
      <c r="E9753" s="25">
        <v>1</v>
      </c>
      <c r="F9753" s="25">
        <v>1</v>
      </c>
      <c r="G9753" s="10" t="s">
        <v>288</v>
      </c>
      <c r="H9753" s="25">
        <f>INDEX('Appendix 1 - Team Data'!$B$12:$R$112, MATCH(C9753, 'Appendix 1 - Team Data'!$B$12:$B$112,0),4)</f>
        <v>20</v>
      </c>
      <c r="I9753" s="25">
        <f>INDEX('Appendix 1 - Team Data'!$B$12:$R$112, MATCH(D9753, 'Appendix 1 - Team Data'!$B$12:$B$112,0),4)</f>
        <v>10</v>
      </c>
      <c r="J9753" s="25">
        <f t="shared" si="153"/>
        <v>0</v>
      </c>
    </row>
    <row r="9754" spans="2:10">
      <c r="B9754" s="3">
        <v>31286</v>
      </c>
      <c r="C9754" s="10" t="s">
        <v>41</v>
      </c>
      <c r="D9754" s="10" t="s">
        <v>233</v>
      </c>
      <c r="E9754" s="25">
        <v>1</v>
      </c>
      <c r="F9754" s="25">
        <v>1</v>
      </c>
      <c r="G9754" s="10" t="s">
        <v>288</v>
      </c>
      <c r="H9754" s="25">
        <f>INDEX('Appendix 1 - Team Data'!$B$12:$R$112, MATCH(C9754, 'Appendix 1 - Team Data'!$B$12:$B$112,0),4)</f>
        <v>80</v>
      </c>
      <c r="I9754" s="25">
        <f>INDEX('Appendix 1 - Team Data'!$B$12:$R$112, MATCH(D9754, 'Appendix 1 - Team Data'!$B$12:$B$112,0),4)</f>
        <v>40</v>
      </c>
      <c r="J9754" s="25">
        <f t="shared" si="153"/>
        <v>0</v>
      </c>
    </row>
    <row r="9755" spans="2:10">
      <c r="B9755" s="3">
        <v>31287</v>
      </c>
      <c r="C9755" s="10" t="s">
        <v>36</v>
      </c>
      <c r="D9755" s="10" t="s">
        <v>225</v>
      </c>
      <c r="E9755" s="25">
        <v>0</v>
      </c>
      <c r="F9755" s="25">
        <v>0</v>
      </c>
      <c r="G9755" s="10" t="s">
        <v>288</v>
      </c>
      <c r="H9755" s="25">
        <f>INDEX('Appendix 1 - Team Data'!$B$12:$R$112, MATCH(C9755, 'Appendix 1 - Team Data'!$B$12:$B$112,0),4)</f>
        <v>80</v>
      </c>
      <c r="I9755" s="25">
        <f>INDEX('Appendix 1 - Team Data'!$B$12:$R$112, MATCH(D9755, 'Appendix 1 - Team Data'!$B$12:$B$112,0),4)</f>
        <v>60</v>
      </c>
      <c r="J9755" s="25">
        <f t="shared" si="153"/>
        <v>0</v>
      </c>
    </row>
    <row r="9756" spans="2:10">
      <c r="B9756" s="3">
        <v>31291</v>
      </c>
      <c r="C9756" s="10" t="s">
        <v>37</v>
      </c>
      <c r="D9756" s="10" t="s">
        <v>255</v>
      </c>
      <c r="E9756" s="25">
        <v>0</v>
      </c>
      <c r="F9756" s="25">
        <v>0</v>
      </c>
      <c r="G9756" s="10" t="s">
        <v>289</v>
      </c>
      <c r="H9756" s="25">
        <f>INDEX('Appendix 1 - Team Data'!$B$12:$R$112, MATCH(C9756, 'Appendix 1 - Team Data'!$B$12:$B$112,0),4)</f>
        <v>60</v>
      </c>
      <c r="I9756" s="25">
        <f>INDEX('Appendix 1 - Team Data'!$B$12:$R$112, MATCH(D9756, 'Appendix 1 - Team Data'!$B$12:$B$112,0),4)</f>
        <v>20</v>
      </c>
      <c r="J9756" s="25">
        <f t="shared" si="153"/>
        <v>0</v>
      </c>
    </row>
    <row r="9757" spans="2:10">
      <c r="B9757" s="3">
        <v>31291</v>
      </c>
      <c r="C9757" s="10" t="s">
        <v>234</v>
      </c>
      <c r="D9757" s="10" t="s">
        <v>243</v>
      </c>
      <c r="E9757" s="25">
        <v>0</v>
      </c>
      <c r="F9757" s="25">
        <v>0</v>
      </c>
      <c r="G9757" s="10" t="s">
        <v>291</v>
      </c>
      <c r="H9757" s="25">
        <f>INDEX('Appendix 1 - Team Data'!$B$12:$R$112, MATCH(C9757, 'Appendix 1 - Team Data'!$B$12:$B$112,0),4)</f>
        <v>40</v>
      </c>
      <c r="I9757" s="25">
        <f>INDEX('Appendix 1 - Team Data'!$B$12:$R$112, MATCH(D9757, 'Appendix 1 - Team Data'!$B$12:$B$112,0),4)</f>
        <v>30</v>
      </c>
      <c r="J9757" s="25">
        <f t="shared" si="153"/>
        <v>0</v>
      </c>
    </row>
    <row r="9758" spans="2:10">
      <c r="B9758" s="3">
        <v>31300</v>
      </c>
      <c r="C9758" s="10" t="s">
        <v>214</v>
      </c>
      <c r="D9758" s="10" t="s">
        <v>222</v>
      </c>
      <c r="E9758" s="25">
        <v>1</v>
      </c>
      <c r="F9758" s="25">
        <v>1</v>
      </c>
      <c r="G9758" s="10" t="s">
        <v>289</v>
      </c>
      <c r="H9758" s="25">
        <f>INDEX('Appendix 1 - Team Data'!$B$12:$R$112, MATCH(C9758, 'Appendix 1 - Team Data'!$B$12:$B$112,0),4)</f>
        <v>70</v>
      </c>
      <c r="I9758" s="25">
        <f>INDEX('Appendix 1 - Team Data'!$B$12:$R$112, MATCH(D9758, 'Appendix 1 - Team Data'!$B$12:$B$112,0),4)</f>
        <v>60</v>
      </c>
      <c r="J9758" s="25">
        <f t="shared" si="153"/>
        <v>0</v>
      </c>
    </row>
    <row r="9759" spans="2:10">
      <c r="B9759" s="3">
        <v>31301</v>
      </c>
      <c r="C9759" s="10" t="s">
        <v>48</v>
      </c>
      <c r="D9759" s="10" t="s">
        <v>228</v>
      </c>
      <c r="E9759" s="25">
        <v>1</v>
      </c>
      <c r="F9759" s="25">
        <v>1</v>
      </c>
      <c r="G9759" s="10" t="s">
        <v>289</v>
      </c>
      <c r="H9759" s="25">
        <f>INDEX('Appendix 1 - Team Data'!$B$12:$R$112, MATCH(C9759, 'Appendix 1 - Team Data'!$B$12:$B$112,0),4)</f>
        <v>90</v>
      </c>
      <c r="I9759" s="25">
        <f>INDEX('Appendix 1 - Team Data'!$B$12:$R$112, MATCH(D9759, 'Appendix 1 - Team Data'!$B$12:$B$112,0),4)</f>
        <v>50</v>
      </c>
      <c r="J9759" s="25">
        <f t="shared" si="153"/>
        <v>0</v>
      </c>
    </row>
    <row r="9760" spans="2:10">
      <c r="B9760" s="3">
        <v>31301</v>
      </c>
      <c r="C9760" s="10" t="s">
        <v>50</v>
      </c>
      <c r="D9760" s="10" t="s">
        <v>45</v>
      </c>
      <c r="E9760" s="25">
        <v>0</v>
      </c>
      <c r="F9760" s="25">
        <v>0</v>
      </c>
      <c r="G9760" s="10" t="s">
        <v>289</v>
      </c>
      <c r="H9760" s="25">
        <f>INDEX('Appendix 1 - Team Data'!$B$12:$R$112, MATCH(C9760, 'Appendix 1 - Team Data'!$B$12:$B$112,0),4)</f>
        <v>80</v>
      </c>
      <c r="I9760" s="25">
        <f>INDEX('Appendix 1 - Team Data'!$B$12:$R$112, MATCH(D9760, 'Appendix 1 - Team Data'!$B$12:$B$112,0),4)</f>
        <v>90</v>
      </c>
      <c r="J9760" s="25">
        <f t="shared" si="153"/>
        <v>0</v>
      </c>
    </row>
    <row r="9761" spans="2:10">
      <c r="B9761" s="3">
        <v>31301</v>
      </c>
      <c r="C9761" s="10" t="s">
        <v>36</v>
      </c>
      <c r="D9761" s="10" t="s">
        <v>221</v>
      </c>
      <c r="E9761" s="25">
        <v>0</v>
      </c>
      <c r="F9761" s="25">
        <v>0</v>
      </c>
      <c r="G9761" s="10" t="s">
        <v>289</v>
      </c>
      <c r="H9761" s="25">
        <f>INDEX('Appendix 1 - Team Data'!$B$12:$R$112, MATCH(C9761, 'Appendix 1 - Team Data'!$B$12:$B$112,0),4)</f>
        <v>80</v>
      </c>
      <c r="I9761" s="25">
        <f>INDEX('Appendix 1 - Team Data'!$B$12:$R$112, MATCH(D9761, 'Appendix 1 - Team Data'!$B$12:$B$112,0),4)</f>
        <v>60</v>
      </c>
      <c r="J9761" s="25">
        <f t="shared" si="153"/>
        <v>0</v>
      </c>
    </row>
    <row r="9762" spans="2:10">
      <c r="B9762" s="3">
        <v>31301</v>
      </c>
      <c r="C9762" s="10" t="s">
        <v>225</v>
      </c>
      <c r="D9762" s="10" t="s">
        <v>229</v>
      </c>
      <c r="E9762" s="25">
        <v>0</v>
      </c>
      <c r="F9762" s="25">
        <v>0</v>
      </c>
      <c r="G9762" s="10" t="s">
        <v>289</v>
      </c>
      <c r="H9762" s="25">
        <f>INDEX('Appendix 1 - Team Data'!$B$12:$R$112, MATCH(C9762, 'Appendix 1 - Team Data'!$B$12:$B$112,0),4)</f>
        <v>60</v>
      </c>
      <c r="I9762" s="25">
        <f>INDEX('Appendix 1 - Team Data'!$B$12:$R$112, MATCH(D9762, 'Appendix 1 - Team Data'!$B$12:$B$112,0),4)</f>
        <v>50</v>
      </c>
      <c r="J9762" s="25">
        <f t="shared" si="153"/>
        <v>0</v>
      </c>
    </row>
    <row r="9763" spans="2:10">
      <c r="B9763" s="3">
        <v>31310</v>
      </c>
      <c r="C9763" s="10" t="s">
        <v>41</v>
      </c>
      <c r="D9763" s="10" t="s">
        <v>27</v>
      </c>
      <c r="E9763" s="25">
        <v>0</v>
      </c>
      <c r="F9763" s="25">
        <v>0</v>
      </c>
      <c r="G9763" s="10" t="s">
        <v>288</v>
      </c>
      <c r="H9763" s="25">
        <f>INDEX('Appendix 1 - Team Data'!$B$12:$R$112, MATCH(C9763, 'Appendix 1 - Team Data'!$B$12:$B$112,0),4)</f>
        <v>80</v>
      </c>
      <c r="I9763" s="25">
        <f>INDEX('Appendix 1 - Team Data'!$B$12:$R$112, MATCH(D9763, 'Appendix 1 - Team Data'!$B$12:$B$112,0),4)</f>
        <v>80</v>
      </c>
      <c r="J9763" s="25">
        <f t="shared" si="153"/>
        <v>0</v>
      </c>
    </row>
    <row r="9764" spans="2:10">
      <c r="B9764" s="3">
        <v>31311</v>
      </c>
      <c r="C9764" s="10" t="s">
        <v>254</v>
      </c>
      <c r="D9764" s="10" t="s">
        <v>26</v>
      </c>
      <c r="E9764" s="25">
        <v>0</v>
      </c>
      <c r="F9764" s="25">
        <v>0</v>
      </c>
      <c r="G9764" s="10" t="s">
        <v>289</v>
      </c>
      <c r="H9764" s="25">
        <f>INDEX('Appendix 1 - Team Data'!$B$12:$R$112, MATCH(C9764, 'Appendix 1 - Team Data'!$B$12:$B$112,0),4)</f>
        <v>20</v>
      </c>
      <c r="I9764" s="25">
        <f>INDEX('Appendix 1 - Team Data'!$B$12:$R$112, MATCH(D9764, 'Appendix 1 - Team Data'!$B$12:$B$112,0),4)</f>
        <v>60</v>
      </c>
      <c r="J9764" s="25">
        <f t="shared" si="153"/>
        <v>0</v>
      </c>
    </row>
    <row r="9765" spans="2:10">
      <c r="B9765" s="3">
        <v>31315</v>
      </c>
      <c r="C9765" s="10" t="s">
        <v>42</v>
      </c>
      <c r="D9765" s="10" t="s">
        <v>40</v>
      </c>
      <c r="E9765" s="25">
        <v>2</v>
      </c>
      <c r="F9765" s="25">
        <v>2</v>
      </c>
      <c r="G9765" s="10" t="s">
        <v>289</v>
      </c>
      <c r="H9765" s="25">
        <f>INDEX('Appendix 1 - Team Data'!$B$12:$R$112, MATCH(C9765, 'Appendix 1 - Team Data'!$B$12:$B$112,0),4)</f>
        <v>80</v>
      </c>
      <c r="I9765" s="25">
        <f>INDEX('Appendix 1 - Team Data'!$B$12:$R$112, MATCH(D9765, 'Appendix 1 - Team Data'!$B$12:$B$112,0),4)</f>
        <v>90</v>
      </c>
      <c r="J9765" s="25">
        <f t="shared" si="153"/>
        <v>0</v>
      </c>
    </row>
    <row r="9766" spans="2:10">
      <c r="B9766" s="3">
        <v>31329</v>
      </c>
      <c r="C9766" s="10" t="s">
        <v>28</v>
      </c>
      <c r="D9766" s="10" t="s">
        <v>36</v>
      </c>
      <c r="E9766" s="25">
        <v>0</v>
      </c>
      <c r="F9766" s="25">
        <v>0</v>
      </c>
      <c r="G9766" s="10" t="s">
        <v>289</v>
      </c>
      <c r="H9766" s="25">
        <f>INDEX('Appendix 1 - Team Data'!$B$12:$R$112, MATCH(C9766, 'Appendix 1 - Team Data'!$B$12:$B$112,0),4)</f>
        <v>80</v>
      </c>
      <c r="I9766" s="25">
        <f>INDEX('Appendix 1 - Team Data'!$B$12:$R$112, MATCH(D9766, 'Appendix 1 - Team Data'!$B$12:$B$112,0),4)</f>
        <v>80</v>
      </c>
      <c r="J9766" s="25">
        <f t="shared" si="153"/>
        <v>0</v>
      </c>
    </row>
    <row r="9767" spans="2:10">
      <c r="B9767" s="3">
        <v>31329</v>
      </c>
      <c r="C9767" s="10" t="s">
        <v>215</v>
      </c>
      <c r="D9767" s="10" t="s">
        <v>213</v>
      </c>
      <c r="E9767" s="25">
        <v>0</v>
      </c>
      <c r="F9767" s="25">
        <v>0</v>
      </c>
      <c r="G9767" s="10" t="s">
        <v>288</v>
      </c>
      <c r="H9767" s="25">
        <f>INDEX('Appendix 1 - Team Data'!$B$12:$R$112, MATCH(C9767, 'Appendix 1 - Team Data'!$B$12:$B$112,0),4)</f>
        <v>70</v>
      </c>
      <c r="I9767" s="25">
        <f>INDEX('Appendix 1 - Team Data'!$B$12:$R$112, MATCH(D9767, 'Appendix 1 - Team Data'!$B$12:$B$112,0),4)</f>
        <v>80</v>
      </c>
      <c r="J9767" s="25">
        <f t="shared" si="153"/>
        <v>0</v>
      </c>
    </row>
    <row r="9768" spans="2:10">
      <c r="B9768" s="3">
        <v>31338</v>
      </c>
      <c r="C9768" s="10" t="s">
        <v>268</v>
      </c>
      <c r="D9768" s="10" t="s">
        <v>41</v>
      </c>
      <c r="E9768" s="25">
        <v>0</v>
      </c>
      <c r="F9768" s="25">
        <v>0</v>
      </c>
      <c r="G9768" s="10" t="s">
        <v>288</v>
      </c>
      <c r="H9768" s="25">
        <f>INDEX('Appendix 1 - Team Data'!$B$12:$R$112, MATCH(C9768, 'Appendix 1 - Team Data'!$B$12:$B$112,0),4)</f>
        <v>10</v>
      </c>
      <c r="I9768" s="25">
        <f>INDEX('Appendix 1 - Team Data'!$B$12:$R$112, MATCH(D9768, 'Appendix 1 - Team Data'!$B$12:$B$112,0),4)</f>
        <v>80</v>
      </c>
      <c r="J9768" s="25">
        <f t="shared" si="153"/>
        <v>0</v>
      </c>
    </row>
    <row r="9769" spans="2:10">
      <c r="B9769" s="3">
        <v>31340</v>
      </c>
      <c r="C9769" s="10" t="s">
        <v>26</v>
      </c>
      <c r="D9769" s="10" t="s">
        <v>252</v>
      </c>
      <c r="E9769" s="25">
        <v>1</v>
      </c>
      <c r="F9769" s="25">
        <v>1</v>
      </c>
      <c r="G9769" s="10" t="s">
        <v>289</v>
      </c>
      <c r="H9769" s="25">
        <f>INDEX('Appendix 1 - Team Data'!$B$12:$R$112, MATCH(C9769, 'Appendix 1 - Team Data'!$B$12:$B$112,0),4)</f>
        <v>60</v>
      </c>
      <c r="I9769" s="25">
        <f>INDEX('Appendix 1 - Team Data'!$B$12:$R$112, MATCH(D9769, 'Appendix 1 - Team Data'!$B$12:$B$112,0),4)</f>
        <v>20</v>
      </c>
      <c r="J9769" s="25">
        <f t="shared" si="153"/>
        <v>0</v>
      </c>
    </row>
    <row r="9770" spans="2:10">
      <c r="B9770" s="3">
        <v>31345</v>
      </c>
      <c r="C9770" s="10" t="s">
        <v>275</v>
      </c>
      <c r="D9770" s="10" t="s">
        <v>41</v>
      </c>
      <c r="E9770" s="25">
        <v>0</v>
      </c>
      <c r="F9770" s="25">
        <v>0</v>
      </c>
      <c r="G9770" s="10" t="s">
        <v>288</v>
      </c>
      <c r="H9770" s="25">
        <f>INDEX('Appendix 1 - Team Data'!$B$12:$R$112, MATCH(C9770, 'Appendix 1 - Team Data'!$B$12:$B$112,0),4)</f>
        <v>0</v>
      </c>
      <c r="I9770" s="25">
        <f>INDEX('Appendix 1 - Team Data'!$B$12:$R$112, MATCH(D9770, 'Appendix 1 - Team Data'!$B$12:$B$112,0),4)</f>
        <v>80</v>
      </c>
      <c r="J9770" s="25">
        <f t="shared" si="153"/>
        <v>0</v>
      </c>
    </row>
    <row r="9771" spans="2:10">
      <c r="B9771" s="3">
        <v>31350</v>
      </c>
      <c r="C9771" s="10" t="s">
        <v>239</v>
      </c>
      <c r="D9771" s="10" t="s">
        <v>230</v>
      </c>
      <c r="E9771" s="25">
        <v>1</v>
      </c>
      <c r="F9771" s="25">
        <v>1</v>
      </c>
      <c r="G9771" s="10" t="s">
        <v>289</v>
      </c>
      <c r="H9771" s="25">
        <f>INDEX('Appendix 1 - Team Data'!$B$12:$R$112, MATCH(C9771, 'Appendix 1 - Team Data'!$B$12:$B$112,0),4)</f>
        <v>40</v>
      </c>
      <c r="I9771" s="25">
        <f>INDEX('Appendix 1 - Team Data'!$B$12:$R$112, MATCH(D9771, 'Appendix 1 - Team Data'!$B$12:$B$112,0),4)</f>
        <v>50</v>
      </c>
      <c r="J9771" s="25">
        <f t="shared" si="153"/>
        <v>0</v>
      </c>
    </row>
    <row r="9772" spans="2:10">
      <c r="B9772" s="3">
        <v>31364</v>
      </c>
      <c r="C9772" s="10" t="s">
        <v>48</v>
      </c>
      <c r="D9772" s="10" t="s">
        <v>229</v>
      </c>
      <c r="E9772" s="25">
        <v>0</v>
      </c>
      <c r="F9772" s="25">
        <v>0</v>
      </c>
      <c r="G9772" s="10" t="s">
        <v>289</v>
      </c>
      <c r="H9772" s="25">
        <f>INDEX('Appendix 1 - Team Data'!$B$12:$R$112, MATCH(C9772, 'Appendix 1 - Team Data'!$B$12:$B$112,0),4)</f>
        <v>90</v>
      </c>
      <c r="I9772" s="25">
        <f>INDEX('Appendix 1 - Team Data'!$B$12:$R$112, MATCH(D9772, 'Appendix 1 - Team Data'!$B$12:$B$112,0),4)</f>
        <v>50</v>
      </c>
      <c r="J9772" s="25">
        <f t="shared" si="153"/>
        <v>0</v>
      </c>
    </row>
    <row r="9773" spans="2:10">
      <c r="B9773" s="3">
        <v>31364</v>
      </c>
      <c r="C9773" s="10" t="s">
        <v>36</v>
      </c>
      <c r="D9773" s="10" t="s">
        <v>246</v>
      </c>
      <c r="E9773" s="25">
        <v>1</v>
      </c>
      <c r="F9773" s="25">
        <v>1</v>
      </c>
      <c r="G9773" s="10" t="s">
        <v>289</v>
      </c>
      <c r="H9773" s="25">
        <f>INDEX('Appendix 1 - Team Data'!$B$12:$R$112, MATCH(C9773, 'Appendix 1 - Team Data'!$B$12:$B$112,0),4)</f>
        <v>80</v>
      </c>
      <c r="I9773" s="25">
        <f>INDEX('Appendix 1 - Team Data'!$B$12:$R$112, MATCH(D9773, 'Appendix 1 - Team Data'!$B$12:$B$112,0),4)</f>
        <v>30</v>
      </c>
      <c r="J9773" s="25">
        <f t="shared" si="153"/>
        <v>0</v>
      </c>
    </row>
    <row r="9774" spans="2:10">
      <c r="B9774" s="3">
        <v>31365</v>
      </c>
      <c r="C9774" s="10" t="s">
        <v>41</v>
      </c>
      <c r="D9774" s="10" t="s">
        <v>30</v>
      </c>
      <c r="E9774" s="25">
        <v>1</v>
      </c>
      <c r="F9774" s="25">
        <v>1</v>
      </c>
      <c r="G9774" s="10" t="s">
        <v>288</v>
      </c>
      <c r="H9774" s="25">
        <f>INDEX('Appendix 1 - Team Data'!$B$12:$R$112, MATCH(C9774, 'Appendix 1 - Team Data'!$B$12:$B$112,0),4)</f>
        <v>80</v>
      </c>
      <c r="I9774" s="25">
        <f>INDEX('Appendix 1 - Team Data'!$B$12:$R$112, MATCH(D9774, 'Appendix 1 - Team Data'!$B$12:$B$112,0),4)</f>
        <v>90</v>
      </c>
      <c r="J9774" s="25">
        <f t="shared" si="153"/>
        <v>0</v>
      </c>
    </row>
    <row r="9775" spans="2:10">
      <c r="B9775" s="3">
        <v>31366</v>
      </c>
      <c r="C9775" s="10" t="s">
        <v>241</v>
      </c>
      <c r="D9775" s="10" t="s">
        <v>245</v>
      </c>
      <c r="E9775" s="25">
        <v>0</v>
      </c>
      <c r="F9775" s="25">
        <v>0</v>
      </c>
      <c r="G9775" s="10" t="s">
        <v>289</v>
      </c>
      <c r="H9775" s="25">
        <f>INDEX('Appendix 1 - Team Data'!$B$12:$R$112, MATCH(C9775, 'Appendix 1 - Team Data'!$B$12:$B$112,0),4)</f>
        <v>30</v>
      </c>
      <c r="I9775" s="25">
        <f>INDEX('Appendix 1 - Team Data'!$B$12:$R$112, MATCH(D9775, 'Appendix 1 - Team Data'!$B$12:$B$112,0),4)</f>
        <v>30</v>
      </c>
      <c r="J9775" s="25">
        <f t="shared" si="153"/>
        <v>0</v>
      </c>
    </row>
    <row r="9776" spans="2:10">
      <c r="B9776" s="3">
        <v>31368</v>
      </c>
      <c r="C9776" s="10" t="s">
        <v>213</v>
      </c>
      <c r="D9776" s="10" t="s">
        <v>215</v>
      </c>
      <c r="E9776" s="25">
        <v>2</v>
      </c>
      <c r="F9776" s="25">
        <v>2</v>
      </c>
      <c r="G9776" s="10" t="s">
        <v>289</v>
      </c>
      <c r="H9776" s="25">
        <f>INDEX('Appendix 1 - Team Data'!$B$12:$R$112, MATCH(C9776, 'Appendix 1 - Team Data'!$B$12:$B$112,0),4)</f>
        <v>80</v>
      </c>
      <c r="I9776" s="25">
        <f>INDEX('Appendix 1 - Team Data'!$B$12:$R$112, MATCH(D9776, 'Appendix 1 - Team Data'!$B$12:$B$112,0),4)</f>
        <v>70</v>
      </c>
      <c r="J9776" s="25">
        <f t="shared" si="153"/>
        <v>0</v>
      </c>
    </row>
    <row r="9777" spans="2:10">
      <c r="B9777" s="3">
        <v>31368</v>
      </c>
      <c r="C9777" s="10" t="s">
        <v>41</v>
      </c>
      <c r="D9777" s="10" t="s">
        <v>30</v>
      </c>
      <c r="E9777" s="25">
        <v>1</v>
      </c>
      <c r="F9777" s="25">
        <v>1</v>
      </c>
      <c r="G9777" s="10" t="s">
        <v>288</v>
      </c>
      <c r="H9777" s="25">
        <f>INDEX('Appendix 1 - Team Data'!$B$12:$R$112, MATCH(C9777, 'Appendix 1 - Team Data'!$B$12:$B$112,0),4)</f>
        <v>80</v>
      </c>
      <c r="I9777" s="25">
        <f>INDEX('Appendix 1 - Team Data'!$B$12:$R$112, MATCH(D9777, 'Appendix 1 - Team Data'!$B$12:$B$112,0),4)</f>
        <v>90</v>
      </c>
      <c r="J9777" s="25">
        <f t="shared" si="153"/>
        <v>0</v>
      </c>
    </row>
    <row r="9778" spans="2:10">
      <c r="B9778" s="3">
        <v>31371</v>
      </c>
      <c r="C9778" s="10" t="s">
        <v>21</v>
      </c>
      <c r="D9778" s="10" t="s">
        <v>226</v>
      </c>
      <c r="E9778" s="25">
        <v>0</v>
      </c>
      <c r="F9778" s="25">
        <v>0</v>
      </c>
      <c r="G9778" s="10" t="s">
        <v>288</v>
      </c>
      <c r="H9778" s="25">
        <f>INDEX('Appendix 1 - Team Data'!$B$12:$R$112, MATCH(C9778, 'Appendix 1 - Team Data'!$B$12:$B$112,0),4)</f>
        <v>90</v>
      </c>
      <c r="I9778" s="25">
        <f>INDEX('Appendix 1 - Team Data'!$B$12:$R$112, MATCH(D9778, 'Appendix 1 - Team Data'!$B$12:$B$112,0),4)</f>
        <v>60</v>
      </c>
      <c r="J9778" s="25">
        <f t="shared" si="153"/>
        <v>0</v>
      </c>
    </row>
    <row r="9779" spans="2:10">
      <c r="B9779" s="3">
        <v>31385</v>
      </c>
      <c r="C9779" s="10" t="s">
        <v>26</v>
      </c>
      <c r="D9779" s="10" t="s">
        <v>222</v>
      </c>
      <c r="E9779" s="25">
        <v>0</v>
      </c>
      <c r="F9779" s="25">
        <v>0</v>
      </c>
      <c r="G9779" s="10" t="s">
        <v>289</v>
      </c>
      <c r="H9779" s="25">
        <f>INDEX('Appendix 1 - Team Data'!$B$12:$R$112, MATCH(C9779, 'Appendix 1 - Team Data'!$B$12:$B$112,0),4)</f>
        <v>60</v>
      </c>
      <c r="I9779" s="25">
        <f>INDEX('Appendix 1 - Team Data'!$B$12:$R$112, MATCH(D9779, 'Appendix 1 - Team Data'!$B$12:$B$112,0),4)</f>
        <v>60</v>
      </c>
      <c r="J9779" s="25">
        <f t="shared" si="153"/>
        <v>0</v>
      </c>
    </row>
    <row r="9780" spans="2:10">
      <c r="B9780" s="3">
        <v>31392</v>
      </c>
      <c r="C9780" s="10" t="s">
        <v>225</v>
      </c>
      <c r="D9780" s="10" t="s">
        <v>50</v>
      </c>
      <c r="E9780" s="25">
        <v>1</v>
      </c>
      <c r="F9780" s="25">
        <v>1</v>
      </c>
      <c r="G9780" s="10" t="s">
        <v>288</v>
      </c>
      <c r="H9780" s="25">
        <f>INDEX('Appendix 1 - Team Data'!$B$12:$R$112, MATCH(C9780, 'Appendix 1 - Team Data'!$B$12:$B$112,0),4)</f>
        <v>60</v>
      </c>
      <c r="I9780" s="25">
        <f>INDEX('Appendix 1 - Team Data'!$B$12:$R$112, MATCH(D9780, 'Appendix 1 - Team Data'!$B$12:$B$112,0),4)</f>
        <v>80</v>
      </c>
      <c r="J9780" s="25">
        <f t="shared" si="153"/>
        <v>0</v>
      </c>
    </row>
    <row r="9781" spans="2:10">
      <c r="B9781" s="3">
        <v>31415</v>
      </c>
      <c r="C9781" s="10" t="s">
        <v>270</v>
      </c>
      <c r="D9781" s="10" t="s">
        <v>248</v>
      </c>
      <c r="E9781" s="25">
        <v>1</v>
      </c>
      <c r="F9781" s="25">
        <v>1</v>
      </c>
      <c r="G9781" s="10" t="s">
        <v>288</v>
      </c>
      <c r="H9781" s="25">
        <f>INDEX('Appendix 1 - Team Data'!$B$12:$R$112, MATCH(C9781, 'Appendix 1 - Team Data'!$B$12:$B$112,0),4)</f>
        <v>0</v>
      </c>
      <c r="I9781" s="25">
        <f>INDEX('Appendix 1 - Team Data'!$B$12:$R$112, MATCH(D9781, 'Appendix 1 - Team Data'!$B$12:$B$112,0),4)</f>
        <v>30</v>
      </c>
      <c r="J9781" s="25">
        <f t="shared" si="153"/>
        <v>0</v>
      </c>
    </row>
    <row r="9782" spans="2:10">
      <c r="B9782" s="3">
        <v>31434</v>
      </c>
      <c r="C9782" s="10" t="s">
        <v>20</v>
      </c>
      <c r="D9782" s="10" t="s">
        <v>244</v>
      </c>
      <c r="E9782" s="25">
        <v>1</v>
      </c>
      <c r="F9782" s="25">
        <v>1</v>
      </c>
      <c r="G9782" s="10" t="s">
        <v>288</v>
      </c>
      <c r="H9782" s="25">
        <f>INDEX('Appendix 1 - Team Data'!$B$12:$R$112, MATCH(C9782, 'Appendix 1 - Team Data'!$B$12:$B$112,0),4)</f>
        <v>90</v>
      </c>
      <c r="I9782" s="25">
        <f>INDEX('Appendix 1 - Team Data'!$B$12:$R$112, MATCH(D9782, 'Appendix 1 - Team Data'!$B$12:$B$112,0),4)</f>
        <v>30</v>
      </c>
      <c r="J9782" s="25">
        <f t="shared" si="153"/>
        <v>0</v>
      </c>
    </row>
    <row r="9783" spans="2:10">
      <c r="B9783" s="3">
        <v>31439</v>
      </c>
      <c r="C9783" s="10" t="s">
        <v>253</v>
      </c>
      <c r="D9783" s="10" t="s">
        <v>47</v>
      </c>
      <c r="E9783" s="25">
        <v>0</v>
      </c>
      <c r="F9783" s="25">
        <v>0</v>
      </c>
      <c r="G9783" s="10" t="s">
        <v>288</v>
      </c>
      <c r="H9783" s="25">
        <f>INDEX('Appendix 1 - Team Data'!$B$12:$R$112, MATCH(C9783, 'Appendix 1 - Team Data'!$B$12:$B$112,0),4)</f>
        <v>20</v>
      </c>
      <c r="I9783" s="25">
        <f>INDEX('Appendix 1 - Team Data'!$B$12:$R$112, MATCH(D9783, 'Appendix 1 - Team Data'!$B$12:$B$112,0),4)</f>
        <v>40</v>
      </c>
      <c r="J9783" s="25">
        <f t="shared" si="153"/>
        <v>0</v>
      </c>
    </row>
    <row r="9784" spans="2:10">
      <c r="B9784" s="3">
        <v>31441</v>
      </c>
      <c r="C9784" s="10" t="s">
        <v>255</v>
      </c>
      <c r="D9784" s="10" t="s">
        <v>215</v>
      </c>
      <c r="E9784" s="25">
        <v>0</v>
      </c>
      <c r="F9784" s="25">
        <v>0</v>
      </c>
      <c r="G9784" s="10" t="s">
        <v>288</v>
      </c>
      <c r="H9784" s="25">
        <f>INDEX('Appendix 1 - Team Data'!$B$12:$R$112, MATCH(C9784, 'Appendix 1 - Team Data'!$B$12:$B$112,0),4)</f>
        <v>20</v>
      </c>
      <c r="I9784" s="25">
        <f>INDEX('Appendix 1 - Team Data'!$B$12:$R$112, MATCH(D9784, 'Appendix 1 - Team Data'!$B$12:$B$112,0),4)</f>
        <v>70</v>
      </c>
      <c r="J9784" s="25">
        <f t="shared" si="153"/>
        <v>0</v>
      </c>
    </row>
    <row r="9785" spans="2:10">
      <c r="B9785" s="3">
        <v>31446</v>
      </c>
      <c r="C9785" s="10" t="s">
        <v>266</v>
      </c>
      <c r="D9785" s="10" t="s">
        <v>257</v>
      </c>
      <c r="E9785" s="25">
        <v>1</v>
      </c>
      <c r="F9785" s="25">
        <v>1</v>
      </c>
      <c r="G9785" s="10" t="s">
        <v>312</v>
      </c>
      <c r="H9785" s="25">
        <f>INDEX('Appendix 1 - Team Data'!$B$12:$R$112, MATCH(C9785, 'Appendix 1 - Team Data'!$B$12:$B$112,0),4)</f>
        <v>10</v>
      </c>
      <c r="I9785" s="25">
        <f>INDEX('Appendix 1 - Team Data'!$B$12:$R$112, MATCH(D9785, 'Appendix 1 - Team Data'!$B$12:$B$112,0),4)</f>
        <v>20</v>
      </c>
      <c r="J9785" s="25">
        <f t="shared" si="153"/>
        <v>0</v>
      </c>
    </row>
    <row r="9786" spans="2:10">
      <c r="B9786" s="3">
        <v>31459</v>
      </c>
      <c r="C9786" s="10" t="s">
        <v>18</v>
      </c>
      <c r="D9786" s="10" t="s">
        <v>50</v>
      </c>
      <c r="E9786" s="25">
        <v>2</v>
      </c>
      <c r="F9786" s="25">
        <v>2</v>
      </c>
      <c r="G9786" s="10" t="s">
        <v>288</v>
      </c>
      <c r="H9786" s="25">
        <f>INDEX('Appendix 1 - Team Data'!$B$12:$R$112, MATCH(C9786, 'Appendix 1 - Team Data'!$B$12:$B$112,0),4)</f>
        <v>80</v>
      </c>
      <c r="I9786" s="25">
        <f>INDEX('Appendix 1 - Team Data'!$B$12:$R$112, MATCH(D9786, 'Appendix 1 - Team Data'!$B$12:$B$112,0),4)</f>
        <v>80</v>
      </c>
      <c r="J9786" s="25">
        <f t="shared" si="153"/>
        <v>0</v>
      </c>
    </row>
    <row r="9787" spans="2:10">
      <c r="B9787" s="3">
        <v>31460</v>
      </c>
      <c r="C9787" s="10" t="s">
        <v>16</v>
      </c>
      <c r="D9787" s="10" t="s">
        <v>251</v>
      </c>
      <c r="E9787" s="25">
        <v>0</v>
      </c>
      <c r="F9787" s="25">
        <v>0</v>
      </c>
      <c r="G9787" s="10" t="s">
        <v>288</v>
      </c>
      <c r="H9787" s="25">
        <f>INDEX('Appendix 1 - Team Data'!$B$12:$R$112, MATCH(C9787, 'Appendix 1 - Team Data'!$B$12:$B$112,0),4)</f>
        <v>30</v>
      </c>
      <c r="I9787" s="25">
        <f>INDEX('Appendix 1 - Team Data'!$B$12:$R$112, MATCH(D9787, 'Appendix 1 - Team Data'!$B$12:$B$112,0),4)</f>
        <v>20</v>
      </c>
      <c r="J9787" s="25">
        <f t="shared" si="153"/>
        <v>0</v>
      </c>
    </row>
    <row r="9788" spans="2:10">
      <c r="B9788" s="3">
        <v>31462</v>
      </c>
      <c r="C9788" s="10" t="s">
        <v>22</v>
      </c>
      <c r="D9788" s="10" t="s">
        <v>233</v>
      </c>
      <c r="E9788" s="25">
        <v>0</v>
      </c>
      <c r="F9788" s="25">
        <v>0</v>
      </c>
      <c r="G9788" s="10" t="s">
        <v>288</v>
      </c>
      <c r="H9788" s="25">
        <f>INDEX('Appendix 1 - Team Data'!$B$12:$R$112, MATCH(C9788, 'Appendix 1 - Team Data'!$B$12:$B$112,0),4)</f>
        <v>50</v>
      </c>
      <c r="I9788" s="25">
        <f>INDEX('Appendix 1 - Team Data'!$B$12:$R$112, MATCH(D9788, 'Appendix 1 - Team Data'!$B$12:$B$112,0),4)</f>
        <v>40</v>
      </c>
      <c r="J9788" s="25">
        <f t="shared" si="153"/>
        <v>0</v>
      </c>
    </row>
    <row r="9789" spans="2:10">
      <c r="B9789" s="3">
        <v>31464</v>
      </c>
      <c r="C9789" s="10" t="s">
        <v>16</v>
      </c>
      <c r="D9789" s="10" t="s">
        <v>251</v>
      </c>
      <c r="E9789" s="25">
        <v>1</v>
      </c>
      <c r="F9789" s="25">
        <v>1</v>
      </c>
      <c r="G9789" s="10" t="s">
        <v>288</v>
      </c>
      <c r="H9789" s="25">
        <f>INDEX('Appendix 1 - Team Data'!$B$12:$R$112, MATCH(C9789, 'Appendix 1 - Team Data'!$B$12:$B$112,0),4)</f>
        <v>30</v>
      </c>
      <c r="I9789" s="25">
        <f>INDEX('Appendix 1 - Team Data'!$B$12:$R$112, MATCH(D9789, 'Appendix 1 - Team Data'!$B$12:$B$112,0),4)</f>
        <v>20</v>
      </c>
      <c r="J9789" s="25">
        <f t="shared" si="153"/>
        <v>0</v>
      </c>
    </row>
    <row r="9790" spans="2:10">
      <c r="B9790" s="3">
        <v>31469</v>
      </c>
      <c r="C9790" s="10" t="s">
        <v>25</v>
      </c>
      <c r="D9790" s="10" t="s">
        <v>229</v>
      </c>
      <c r="E9790" s="25">
        <v>0</v>
      </c>
      <c r="F9790" s="25">
        <v>0</v>
      </c>
      <c r="G9790" s="10" t="s">
        <v>288</v>
      </c>
      <c r="H9790" s="25">
        <f>INDEX('Appendix 1 - Team Data'!$B$12:$R$112, MATCH(C9790, 'Appendix 1 - Team Data'!$B$12:$B$112,0),4)</f>
        <v>90</v>
      </c>
      <c r="I9790" s="25">
        <f>INDEX('Appendix 1 - Team Data'!$B$12:$R$112, MATCH(D9790, 'Appendix 1 - Team Data'!$B$12:$B$112,0),4)</f>
        <v>50</v>
      </c>
      <c r="J9790" s="25">
        <f t="shared" si="153"/>
        <v>0</v>
      </c>
    </row>
    <row r="9791" spans="2:10">
      <c r="B9791" s="3">
        <v>31469</v>
      </c>
      <c r="C9791" s="10" t="s">
        <v>270</v>
      </c>
      <c r="D9791" s="10" t="s">
        <v>215</v>
      </c>
      <c r="E9791" s="25">
        <v>1</v>
      </c>
      <c r="F9791" s="25">
        <v>1</v>
      </c>
      <c r="G9791" s="10" t="s">
        <v>288</v>
      </c>
      <c r="H9791" s="25">
        <f>INDEX('Appendix 1 - Team Data'!$B$12:$R$112, MATCH(C9791, 'Appendix 1 - Team Data'!$B$12:$B$112,0),4)</f>
        <v>0</v>
      </c>
      <c r="I9791" s="25">
        <f>INDEX('Appendix 1 - Team Data'!$B$12:$R$112, MATCH(D9791, 'Appendix 1 - Team Data'!$B$12:$B$112,0),4)</f>
        <v>70</v>
      </c>
      <c r="J9791" s="25">
        <f t="shared" si="153"/>
        <v>0</v>
      </c>
    </row>
    <row r="9792" spans="2:10">
      <c r="B9792" s="3">
        <v>31469</v>
      </c>
      <c r="C9792" s="10" t="s">
        <v>47</v>
      </c>
      <c r="D9792" s="10" t="s">
        <v>231</v>
      </c>
      <c r="E9792" s="25">
        <v>1</v>
      </c>
      <c r="F9792" s="25">
        <v>1</v>
      </c>
      <c r="G9792" s="10" t="s">
        <v>288</v>
      </c>
      <c r="H9792" s="25">
        <f>INDEX('Appendix 1 - Team Data'!$B$12:$R$112, MATCH(C9792, 'Appendix 1 - Team Data'!$B$12:$B$112,0),4)</f>
        <v>40</v>
      </c>
      <c r="I9792" s="25">
        <f>INDEX('Appendix 1 - Team Data'!$B$12:$R$112, MATCH(D9792, 'Appendix 1 - Team Data'!$B$12:$B$112,0),4)</f>
        <v>40</v>
      </c>
      <c r="J9792" s="25">
        <f t="shared" si="153"/>
        <v>0</v>
      </c>
    </row>
    <row r="9793" spans="2:10">
      <c r="B9793" s="3">
        <v>31471</v>
      </c>
      <c r="C9793" s="10" t="s">
        <v>17</v>
      </c>
      <c r="D9793" s="10" t="s">
        <v>228</v>
      </c>
      <c r="E9793" s="25">
        <v>2</v>
      </c>
      <c r="F9793" s="25">
        <v>2</v>
      </c>
      <c r="G9793" s="10" t="s">
        <v>288</v>
      </c>
      <c r="H9793" s="25">
        <f>INDEX('Appendix 1 - Team Data'!$B$12:$R$112, MATCH(C9793, 'Appendix 1 - Team Data'!$B$12:$B$112,0),4)</f>
        <v>50</v>
      </c>
      <c r="I9793" s="25">
        <f>INDEX('Appendix 1 - Team Data'!$B$12:$R$112, MATCH(D9793, 'Appendix 1 - Team Data'!$B$12:$B$112,0),4)</f>
        <v>50</v>
      </c>
      <c r="J9793" s="25">
        <f t="shared" si="153"/>
        <v>0</v>
      </c>
    </row>
    <row r="9794" spans="2:10">
      <c r="B9794" s="3">
        <v>31477</v>
      </c>
      <c r="C9794" s="10" t="s">
        <v>41</v>
      </c>
      <c r="D9794" s="10" t="s">
        <v>28</v>
      </c>
      <c r="E9794" s="25">
        <v>1</v>
      </c>
      <c r="F9794" s="25">
        <v>1</v>
      </c>
      <c r="G9794" s="10" t="s">
        <v>288</v>
      </c>
      <c r="H9794" s="25">
        <f>INDEX('Appendix 1 - Team Data'!$B$12:$R$112, MATCH(C9794, 'Appendix 1 - Team Data'!$B$12:$B$112,0),4)</f>
        <v>80</v>
      </c>
      <c r="I9794" s="25">
        <f>INDEX('Appendix 1 - Team Data'!$B$12:$R$112, MATCH(D9794, 'Appendix 1 - Team Data'!$B$12:$B$112,0),4)</f>
        <v>80</v>
      </c>
      <c r="J9794" s="25">
        <f t="shared" si="153"/>
        <v>0</v>
      </c>
    </row>
    <row r="9795" spans="2:10">
      <c r="B9795" s="3">
        <v>31479</v>
      </c>
      <c r="C9795" s="10" t="s">
        <v>251</v>
      </c>
      <c r="D9795" s="10" t="s">
        <v>22</v>
      </c>
      <c r="E9795" s="25">
        <v>0</v>
      </c>
      <c r="F9795" s="25">
        <v>0</v>
      </c>
      <c r="G9795" s="10" t="s">
        <v>306</v>
      </c>
      <c r="H9795" s="25">
        <f>INDEX('Appendix 1 - Team Data'!$B$12:$R$112, MATCH(C9795, 'Appendix 1 - Team Data'!$B$12:$B$112,0),4)</f>
        <v>20</v>
      </c>
      <c r="I9795" s="25">
        <f>INDEX('Appendix 1 - Team Data'!$B$12:$R$112, MATCH(D9795, 'Appendix 1 - Team Data'!$B$12:$B$112,0),4)</f>
        <v>50</v>
      </c>
      <c r="J9795" s="25">
        <f t="shared" si="153"/>
        <v>0</v>
      </c>
    </row>
    <row r="9796" spans="2:10">
      <c r="B9796" s="3">
        <v>31482</v>
      </c>
      <c r="C9796" s="10" t="s">
        <v>251</v>
      </c>
      <c r="D9796" s="10" t="s">
        <v>260</v>
      </c>
      <c r="E9796" s="25">
        <v>0</v>
      </c>
      <c r="F9796" s="25">
        <v>0</v>
      </c>
      <c r="G9796" s="10" t="s">
        <v>306</v>
      </c>
      <c r="H9796" s="25">
        <f>INDEX('Appendix 1 - Team Data'!$B$12:$R$112, MATCH(C9796, 'Appendix 1 - Team Data'!$B$12:$B$112,0),4)</f>
        <v>20</v>
      </c>
      <c r="I9796" s="25">
        <f>INDEX('Appendix 1 - Team Data'!$B$12:$R$112, MATCH(D9796, 'Appendix 1 - Team Data'!$B$12:$B$112,0),4)</f>
        <v>10</v>
      </c>
      <c r="J9796" s="25">
        <f t="shared" si="153"/>
        <v>0</v>
      </c>
    </row>
    <row r="9797" spans="2:10">
      <c r="B9797" s="3">
        <v>31482</v>
      </c>
      <c r="C9797" s="10" t="s">
        <v>231</v>
      </c>
      <c r="D9797" s="10" t="s">
        <v>22</v>
      </c>
      <c r="E9797" s="25">
        <v>1</v>
      </c>
      <c r="F9797" s="25">
        <v>1</v>
      </c>
      <c r="G9797" s="10" t="s">
        <v>306</v>
      </c>
      <c r="H9797" s="25">
        <f>INDEX('Appendix 1 - Team Data'!$B$12:$R$112, MATCH(C9797, 'Appendix 1 - Team Data'!$B$12:$B$112,0),4)</f>
        <v>40</v>
      </c>
      <c r="I9797" s="25">
        <f>INDEX('Appendix 1 - Team Data'!$B$12:$R$112, MATCH(D9797, 'Appendix 1 - Team Data'!$B$12:$B$112,0),4)</f>
        <v>50</v>
      </c>
      <c r="J9797" s="25">
        <f t="shared" si="153"/>
        <v>0</v>
      </c>
    </row>
    <row r="9798" spans="2:10">
      <c r="B9798" s="3">
        <v>31483</v>
      </c>
      <c r="C9798" s="10" t="s">
        <v>16</v>
      </c>
      <c r="D9798" s="10" t="s">
        <v>215</v>
      </c>
      <c r="E9798" s="25">
        <v>0</v>
      </c>
      <c r="F9798" s="25">
        <v>0</v>
      </c>
      <c r="G9798" s="10" t="s">
        <v>288</v>
      </c>
      <c r="H9798" s="25">
        <f>INDEX('Appendix 1 - Team Data'!$B$12:$R$112, MATCH(C9798, 'Appendix 1 - Team Data'!$B$12:$B$112,0),4)</f>
        <v>30</v>
      </c>
      <c r="I9798" s="25">
        <f>INDEX('Appendix 1 - Team Data'!$B$12:$R$112, MATCH(D9798, 'Appendix 1 - Team Data'!$B$12:$B$112,0),4)</f>
        <v>70</v>
      </c>
      <c r="J9798" s="25">
        <f t="shared" si="153"/>
        <v>0</v>
      </c>
    </row>
    <row r="9799" spans="2:10">
      <c r="B9799" s="3">
        <v>31485</v>
      </c>
      <c r="C9799" s="10" t="s">
        <v>245</v>
      </c>
      <c r="D9799" s="10" t="s">
        <v>228</v>
      </c>
      <c r="E9799" s="25">
        <v>1</v>
      </c>
      <c r="F9799" s="25">
        <v>1</v>
      </c>
      <c r="G9799" s="10" t="s">
        <v>288</v>
      </c>
      <c r="H9799" s="25">
        <f>INDEX('Appendix 1 - Team Data'!$B$12:$R$112, MATCH(C9799, 'Appendix 1 - Team Data'!$B$12:$B$112,0),4)</f>
        <v>30</v>
      </c>
      <c r="I9799" s="25">
        <f>INDEX('Appendix 1 - Team Data'!$B$12:$R$112, MATCH(D9799, 'Appendix 1 - Team Data'!$B$12:$B$112,0),4)</f>
        <v>50</v>
      </c>
      <c r="J9799" s="25">
        <f t="shared" si="153"/>
        <v>0</v>
      </c>
    </row>
    <row r="9800" spans="2:10">
      <c r="B9800" s="3">
        <v>31492</v>
      </c>
      <c r="C9800" s="10" t="s">
        <v>17</v>
      </c>
      <c r="D9800" s="10" t="s">
        <v>231</v>
      </c>
      <c r="E9800" s="25">
        <v>0</v>
      </c>
      <c r="F9800" s="25">
        <v>0</v>
      </c>
      <c r="G9800" s="10" t="s">
        <v>306</v>
      </c>
      <c r="H9800" s="25">
        <f>INDEX('Appendix 1 - Team Data'!$B$12:$R$112, MATCH(C9800, 'Appendix 1 - Team Data'!$B$12:$B$112,0),4)</f>
        <v>50</v>
      </c>
      <c r="I9800" s="25">
        <f>INDEX('Appendix 1 - Team Data'!$B$12:$R$112, MATCH(D9800, 'Appendix 1 - Team Data'!$B$12:$B$112,0),4)</f>
        <v>40</v>
      </c>
      <c r="J9800" s="25">
        <f t="shared" si="153"/>
        <v>0</v>
      </c>
    </row>
    <row r="9801" spans="2:10">
      <c r="B9801" s="3">
        <v>31495</v>
      </c>
      <c r="C9801" s="10" t="s">
        <v>249</v>
      </c>
      <c r="D9801" s="10" t="s">
        <v>245</v>
      </c>
      <c r="E9801" s="25">
        <v>2</v>
      </c>
      <c r="F9801" s="25">
        <v>2</v>
      </c>
      <c r="G9801" s="10" t="s">
        <v>301</v>
      </c>
      <c r="H9801" s="25">
        <f>INDEX('Appendix 1 - Team Data'!$B$12:$R$112, MATCH(C9801, 'Appendix 1 - Team Data'!$B$12:$B$112,0),4)</f>
        <v>20</v>
      </c>
      <c r="I9801" s="25">
        <f>INDEX('Appendix 1 - Team Data'!$B$12:$R$112, MATCH(D9801, 'Appendix 1 - Team Data'!$B$12:$B$112,0),4)</f>
        <v>30</v>
      </c>
      <c r="J9801" s="25">
        <f t="shared" si="153"/>
        <v>0</v>
      </c>
    </row>
    <row r="9802" spans="2:10">
      <c r="B9802" s="3">
        <v>31497</v>
      </c>
      <c r="C9802" s="10" t="s">
        <v>229</v>
      </c>
      <c r="D9802" s="10" t="s">
        <v>28</v>
      </c>
      <c r="E9802" s="25">
        <v>1</v>
      </c>
      <c r="F9802" s="25">
        <v>1</v>
      </c>
      <c r="G9802" s="10" t="s">
        <v>288</v>
      </c>
      <c r="H9802" s="25">
        <f>INDEX('Appendix 1 - Team Data'!$B$12:$R$112, MATCH(C9802, 'Appendix 1 - Team Data'!$B$12:$B$112,0),4)</f>
        <v>50</v>
      </c>
      <c r="I9802" s="25">
        <f>INDEX('Appendix 1 - Team Data'!$B$12:$R$112, MATCH(D9802, 'Appendix 1 - Team Data'!$B$12:$B$112,0),4)</f>
        <v>80</v>
      </c>
      <c r="J9802" s="25">
        <f t="shared" si="153"/>
        <v>0</v>
      </c>
    </row>
    <row r="9803" spans="2:10">
      <c r="B9803" s="3">
        <v>31498</v>
      </c>
      <c r="C9803" s="10" t="s">
        <v>270</v>
      </c>
      <c r="D9803" s="10" t="s">
        <v>245</v>
      </c>
      <c r="E9803" s="25">
        <v>1</v>
      </c>
      <c r="F9803" s="25">
        <v>1</v>
      </c>
      <c r="G9803" s="10" t="s">
        <v>301</v>
      </c>
      <c r="H9803" s="25">
        <f>INDEX('Appendix 1 - Team Data'!$B$12:$R$112, MATCH(C9803, 'Appendix 1 - Team Data'!$B$12:$B$112,0),4)</f>
        <v>0</v>
      </c>
      <c r="I9803" s="25">
        <f>INDEX('Appendix 1 - Team Data'!$B$12:$R$112, MATCH(D9803, 'Appendix 1 - Team Data'!$B$12:$B$112,0),4)</f>
        <v>30</v>
      </c>
      <c r="J9803" s="25">
        <f t="shared" si="153"/>
        <v>0</v>
      </c>
    </row>
    <row r="9804" spans="2:10">
      <c r="B9804" s="3">
        <v>31523</v>
      </c>
      <c r="C9804" s="10" t="s">
        <v>214</v>
      </c>
      <c r="D9804" s="10" t="s">
        <v>18</v>
      </c>
      <c r="E9804" s="25">
        <v>0</v>
      </c>
      <c r="F9804" s="25">
        <v>0</v>
      </c>
      <c r="G9804" s="10" t="s">
        <v>288</v>
      </c>
      <c r="H9804" s="25">
        <f>INDEX('Appendix 1 - Team Data'!$B$12:$R$112, MATCH(C9804, 'Appendix 1 - Team Data'!$B$12:$B$112,0),4)</f>
        <v>70</v>
      </c>
      <c r="I9804" s="25">
        <f>INDEX('Appendix 1 - Team Data'!$B$12:$R$112, MATCH(D9804, 'Appendix 1 - Team Data'!$B$12:$B$112,0),4)</f>
        <v>80</v>
      </c>
      <c r="J9804" s="25">
        <f t="shared" si="153"/>
        <v>0</v>
      </c>
    </row>
    <row r="9805" spans="2:10">
      <c r="B9805" s="3">
        <v>31525</v>
      </c>
      <c r="C9805" s="10" t="s">
        <v>221</v>
      </c>
      <c r="D9805" s="10" t="s">
        <v>18</v>
      </c>
      <c r="E9805" s="25">
        <v>1</v>
      </c>
      <c r="F9805" s="25">
        <v>1</v>
      </c>
      <c r="G9805" s="10" t="s">
        <v>288</v>
      </c>
      <c r="H9805" s="25">
        <f>INDEX('Appendix 1 - Team Data'!$B$12:$R$112, MATCH(C9805, 'Appendix 1 - Team Data'!$B$12:$B$112,0),4)</f>
        <v>60</v>
      </c>
      <c r="I9805" s="25">
        <f>INDEX('Appendix 1 - Team Data'!$B$12:$R$112, MATCH(D9805, 'Appendix 1 - Team Data'!$B$12:$B$112,0),4)</f>
        <v>80</v>
      </c>
      <c r="J9805" s="25">
        <f t="shared" si="153"/>
        <v>0</v>
      </c>
    </row>
    <row r="9806" spans="2:10">
      <c r="B9806" s="3">
        <v>31531</v>
      </c>
      <c r="C9806" s="10" t="s">
        <v>212</v>
      </c>
      <c r="D9806" s="10" t="s">
        <v>222</v>
      </c>
      <c r="E9806" s="25">
        <v>0</v>
      </c>
      <c r="F9806" s="25">
        <v>0</v>
      </c>
      <c r="G9806" s="10" t="s">
        <v>288</v>
      </c>
      <c r="H9806" s="25">
        <f>INDEX('Appendix 1 - Team Data'!$B$12:$R$112, MATCH(C9806, 'Appendix 1 - Team Data'!$B$12:$B$112,0),4)</f>
        <v>80</v>
      </c>
      <c r="I9806" s="25">
        <f>INDEX('Appendix 1 - Team Data'!$B$12:$R$112, MATCH(D9806, 'Appendix 1 - Team Data'!$B$12:$B$112,0),4)</f>
        <v>60</v>
      </c>
      <c r="J9806" s="25">
        <f t="shared" si="153"/>
        <v>0</v>
      </c>
    </row>
    <row r="9807" spans="2:10">
      <c r="B9807" s="3">
        <v>31533</v>
      </c>
      <c r="C9807" s="10" t="s">
        <v>42</v>
      </c>
      <c r="D9807" s="10" t="s">
        <v>230</v>
      </c>
      <c r="E9807" s="25">
        <v>0</v>
      </c>
      <c r="F9807" s="25">
        <v>0</v>
      </c>
      <c r="G9807" s="10" t="s">
        <v>288</v>
      </c>
      <c r="H9807" s="25">
        <f>INDEX('Appendix 1 - Team Data'!$B$12:$R$112, MATCH(C9807, 'Appendix 1 - Team Data'!$B$12:$B$112,0),4)</f>
        <v>80</v>
      </c>
      <c r="I9807" s="25">
        <f>INDEX('Appendix 1 - Team Data'!$B$12:$R$112, MATCH(D9807, 'Appendix 1 - Team Data'!$B$12:$B$112,0),4)</f>
        <v>50</v>
      </c>
      <c r="J9807" s="25">
        <f t="shared" si="153"/>
        <v>0</v>
      </c>
    </row>
    <row r="9808" spans="2:10">
      <c r="B9808" s="3">
        <v>31534</v>
      </c>
      <c r="C9808" s="10" t="s">
        <v>248</v>
      </c>
      <c r="D9808" s="10" t="s">
        <v>43</v>
      </c>
      <c r="E9808" s="25">
        <v>1</v>
      </c>
      <c r="F9808" s="25">
        <v>1</v>
      </c>
      <c r="G9808" s="10" t="s">
        <v>288</v>
      </c>
      <c r="H9808" s="25">
        <f>INDEX('Appendix 1 - Team Data'!$B$12:$R$112, MATCH(C9808, 'Appendix 1 - Team Data'!$B$12:$B$112,0),4)</f>
        <v>30</v>
      </c>
      <c r="I9808" s="25">
        <f>INDEX('Appendix 1 - Team Data'!$B$12:$R$112, MATCH(D9808, 'Appendix 1 - Team Data'!$B$12:$B$112,0),4)</f>
        <v>70</v>
      </c>
      <c r="J9808" s="25">
        <f t="shared" si="153"/>
        <v>0</v>
      </c>
    </row>
    <row r="9809" spans="2:10">
      <c r="B9809" s="3">
        <v>31539</v>
      </c>
      <c r="C9809" s="10" t="s">
        <v>35</v>
      </c>
      <c r="D9809" s="10" t="s">
        <v>213</v>
      </c>
      <c r="E9809" s="25">
        <v>1</v>
      </c>
      <c r="F9809" s="25">
        <v>1</v>
      </c>
      <c r="G9809" s="10" t="s">
        <v>288</v>
      </c>
      <c r="H9809" s="25">
        <f>INDEX('Appendix 1 - Team Data'!$B$12:$R$112, MATCH(C9809, 'Appendix 1 - Team Data'!$B$12:$B$112,0),4)</f>
        <v>90</v>
      </c>
      <c r="I9809" s="25">
        <f>INDEX('Appendix 1 - Team Data'!$B$12:$R$112, MATCH(D9809, 'Appendix 1 - Team Data'!$B$12:$B$112,0),4)</f>
        <v>80</v>
      </c>
      <c r="J9809" s="25">
        <f t="shared" si="153"/>
        <v>0</v>
      </c>
    </row>
    <row r="9810" spans="2:10">
      <c r="B9810" s="3">
        <v>31539</v>
      </c>
      <c r="C9810" s="10" t="s">
        <v>15</v>
      </c>
      <c r="D9810" s="10" t="s">
        <v>244</v>
      </c>
      <c r="E9810" s="25">
        <v>0</v>
      </c>
      <c r="F9810" s="25">
        <v>0</v>
      </c>
      <c r="G9810" s="10" t="s">
        <v>288</v>
      </c>
      <c r="H9810" s="25">
        <f>INDEX('Appendix 1 - Team Data'!$B$12:$R$112, MATCH(C9810, 'Appendix 1 - Team Data'!$B$12:$B$112,0),4)</f>
        <v>50</v>
      </c>
      <c r="I9810" s="25">
        <f>INDEX('Appendix 1 - Team Data'!$B$12:$R$112, MATCH(D9810, 'Appendix 1 - Team Data'!$B$12:$B$112,0),4)</f>
        <v>30</v>
      </c>
      <c r="J9810" s="25">
        <f t="shared" si="153"/>
        <v>0</v>
      </c>
    </row>
    <row r="9811" spans="2:10">
      <c r="B9811" s="3">
        <v>31563</v>
      </c>
      <c r="C9811" s="10" t="s">
        <v>233</v>
      </c>
      <c r="D9811" s="10" t="s">
        <v>211</v>
      </c>
      <c r="E9811" s="25">
        <v>1</v>
      </c>
      <c r="F9811" s="25">
        <v>1</v>
      </c>
      <c r="G9811" s="10" t="s">
        <v>286</v>
      </c>
      <c r="H9811" s="25">
        <f>INDEX('Appendix 1 - Team Data'!$B$12:$R$112, MATCH(C9811, 'Appendix 1 - Team Data'!$B$12:$B$112,0),4)</f>
        <v>40</v>
      </c>
      <c r="I9811" s="25">
        <f>INDEX('Appendix 1 - Team Data'!$B$12:$R$112, MATCH(D9811, 'Appendix 1 - Team Data'!$B$12:$B$112,0),4)</f>
        <v>90</v>
      </c>
      <c r="J9811" s="25">
        <f t="shared" si="153"/>
        <v>0</v>
      </c>
    </row>
    <row r="9812" spans="2:10">
      <c r="B9812" s="3">
        <v>31565</v>
      </c>
      <c r="C9812" s="10" t="s">
        <v>22</v>
      </c>
      <c r="D9812" s="10" t="s">
        <v>50</v>
      </c>
      <c r="E9812" s="25">
        <v>0</v>
      </c>
      <c r="F9812" s="25">
        <v>0</v>
      </c>
      <c r="G9812" s="10" t="s">
        <v>286</v>
      </c>
      <c r="H9812" s="25">
        <f>INDEX('Appendix 1 - Team Data'!$B$12:$R$112, MATCH(C9812, 'Appendix 1 - Team Data'!$B$12:$B$112,0),4)</f>
        <v>50</v>
      </c>
      <c r="I9812" s="25">
        <f>INDEX('Appendix 1 - Team Data'!$B$12:$R$112, MATCH(D9812, 'Appendix 1 - Team Data'!$B$12:$B$112,0),4)</f>
        <v>80</v>
      </c>
      <c r="J9812" s="25">
        <f t="shared" si="153"/>
        <v>0</v>
      </c>
    </row>
    <row r="9813" spans="2:10">
      <c r="B9813" s="3">
        <v>31566</v>
      </c>
      <c r="C9813" s="10" t="s">
        <v>251</v>
      </c>
      <c r="D9813" s="10" t="s">
        <v>229</v>
      </c>
      <c r="E9813" s="25">
        <v>1</v>
      </c>
      <c r="F9813" s="25">
        <v>1</v>
      </c>
      <c r="G9813" s="10" t="s">
        <v>286</v>
      </c>
      <c r="H9813" s="25">
        <f>INDEX('Appendix 1 - Team Data'!$B$12:$R$112, MATCH(C9813, 'Appendix 1 - Team Data'!$B$12:$B$112,0),4)</f>
        <v>20</v>
      </c>
      <c r="I9813" s="25">
        <f>INDEX('Appendix 1 - Team Data'!$B$12:$R$112, MATCH(D9813, 'Appendix 1 - Team Data'!$B$12:$B$112,0),4)</f>
        <v>50</v>
      </c>
      <c r="J9813" s="25">
        <f t="shared" ref="J9813:J9876" si="154">ABS(F9813-E9813)</f>
        <v>0</v>
      </c>
    </row>
    <row r="9814" spans="2:10">
      <c r="B9814" s="3">
        <v>31567</v>
      </c>
      <c r="C9814" s="10" t="s">
        <v>18</v>
      </c>
      <c r="D9814" s="10" t="s">
        <v>40</v>
      </c>
      <c r="E9814" s="25">
        <v>1</v>
      </c>
      <c r="F9814" s="25">
        <v>1</v>
      </c>
      <c r="G9814" s="10" t="s">
        <v>286</v>
      </c>
      <c r="H9814" s="25">
        <f>INDEX('Appendix 1 - Team Data'!$B$12:$R$112, MATCH(C9814, 'Appendix 1 - Team Data'!$B$12:$B$112,0),4)</f>
        <v>80</v>
      </c>
      <c r="I9814" s="25">
        <f>INDEX('Appendix 1 - Team Data'!$B$12:$R$112, MATCH(D9814, 'Appendix 1 - Team Data'!$B$12:$B$112,0),4)</f>
        <v>90</v>
      </c>
      <c r="J9814" s="25">
        <f t="shared" si="154"/>
        <v>0</v>
      </c>
    </row>
    <row r="9815" spans="2:10">
      <c r="B9815" s="3">
        <v>31568</v>
      </c>
      <c r="C9815" s="10" t="s">
        <v>25</v>
      </c>
      <c r="D9815" s="10" t="s">
        <v>15</v>
      </c>
      <c r="E9815" s="25">
        <v>1</v>
      </c>
      <c r="F9815" s="25">
        <v>1</v>
      </c>
      <c r="G9815" s="10" t="s">
        <v>286</v>
      </c>
      <c r="H9815" s="25">
        <f>INDEX('Appendix 1 - Team Data'!$B$12:$R$112, MATCH(C9815, 'Appendix 1 - Team Data'!$B$12:$B$112,0),4)</f>
        <v>90</v>
      </c>
      <c r="I9815" s="25">
        <f>INDEX('Appendix 1 - Team Data'!$B$12:$R$112, MATCH(D9815, 'Appendix 1 - Team Data'!$B$12:$B$112,0),4)</f>
        <v>50</v>
      </c>
      <c r="J9815" s="25">
        <f t="shared" si="154"/>
        <v>0</v>
      </c>
    </row>
    <row r="9816" spans="2:10">
      <c r="B9816" s="3">
        <v>31568</v>
      </c>
      <c r="C9816" s="10" t="s">
        <v>211</v>
      </c>
      <c r="D9816" s="10" t="s">
        <v>30</v>
      </c>
      <c r="E9816" s="25">
        <v>1</v>
      </c>
      <c r="F9816" s="25">
        <v>1</v>
      </c>
      <c r="G9816" s="10" t="s">
        <v>286</v>
      </c>
      <c r="H9816" s="25">
        <f>INDEX('Appendix 1 - Team Data'!$B$12:$R$112, MATCH(C9816, 'Appendix 1 - Team Data'!$B$12:$B$112,0),4)</f>
        <v>90</v>
      </c>
      <c r="I9816" s="25">
        <f>INDEX('Appendix 1 - Team Data'!$B$12:$R$112, MATCH(D9816, 'Appendix 1 - Team Data'!$B$12:$B$112,0),4)</f>
        <v>90</v>
      </c>
      <c r="J9816" s="25">
        <f t="shared" si="154"/>
        <v>0</v>
      </c>
    </row>
    <row r="9817" spans="2:10">
      <c r="B9817" s="3">
        <v>31568</v>
      </c>
      <c r="C9817" s="10" t="s">
        <v>43</v>
      </c>
      <c r="D9817" s="10" t="s">
        <v>233</v>
      </c>
      <c r="E9817" s="25">
        <v>1</v>
      </c>
      <c r="F9817" s="25">
        <v>1</v>
      </c>
      <c r="G9817" s="10" t="s">
        <v>286</v>
      </c>
      <c r="H9817" s="25">
        <f>INDEX('Appendix 1 - Team Data'!$B$12:$R$112, MATCH(C9817, 'Appendix 1 - Team Data'!$B$12:$B$112,0),4)</f>
        <v>70</v>
      </c>
      <c r="I9817" s="25">
        <f>INDEX('Appendix 1 - Team Data'!$B$12:$R$112, MATCH(D9817, 'Appendix 1 - Team Data'!$B$12:$B$112,0),4)</f>
        <v>40</v>
      </c>
      <c r="J9817" s="25">
        <f t="shared" si="154"/>
        <v>0</v>
      </c>
    </row>
    <row r="9818" spans="2:10">
      <c r="B9818" s="3">
        <v>31569</v>
      </c>
      <c r="C9818" s="10" t="s">
        <v>48</v>
      </c>
      <c r="D9818" s="10" t="s">
        <v>22</v>
      </c>
      <c r="E9818" s="25">
        <v>0</v>
      </c>
      <c r="F9818" s="25">
        <v>0</v>
      </c>
      <c r="G9818" s="10" t="s">
        <v>286</v>
      </c>
      <c r="H9818" s="25">
        <f>INDEX('Appendix 1 - Team Data'!$B$12:$R$112, MATCH(C9818, 'Appendix 1 - Team Data'!$B$12:$B$112,0),4)</f>
        <v>90</v>
      </c>
      <c r="I9818" s="25">
        <f>INDEX('Appendix 1 - Team Data'!$B$12:$R$112, MATCH(D9818, 'Appendix 1 - Team Data'!$B$12:$B$112,0),4)</f>
        <v>50</v>
      </c>
      <c r="J9818" s="25">
        <f t="shared" si="154"/>
        <v>0</v>
      </c>
    </row>
    <row r="9819" spans="2:10">
      <c r="B9819" s="3">
        <v>31570</v>
      </c>
      <c r="C9819" s="10" t="s">
        <v>41</v>
      </c>
      <c r="D9819" s="10" t="s">
        <v>215</v>
      </c>
      <c r="E9819" s="25">
        <v>1</v>
      </c>
      <c r="F9819" s="25">
        <v>1</v>
      </c>
      <c r="G9819" s="10" t="s">
        <v>286</v>
      </c>
      <c r="H9819" s="25">
        <f>INDEX('Appendix 1 - Team Data'!$B$12:$R$112, MATCH(C9819, 'Appendix 1 - Team Data'!$B$12:$B$112,0),4)</f>
        <v>80</v>
      </c>
      <c r="I9819" s="25">
        <f>INDEX('Appendix 1 - Team Data'!$B$12:$R$112, MATCH(D9819, 'Appendix 1 - Team Data'!$B$12:$B$112,0),4)</f>
        <v>70</v>
      </c>
      <c r="J9819" s="25">
        <f t="shared" si="154"/>
        <v>0</v>
      </c>
    </row>
    <row r="9820" spans="2:10">
      <c r="B9820" s="3">
        <v>31574</v>
      </c>
      <c r="C9820" s="10" t="s">
        <v>215</v>
      </c>
      <c r="D9820" s="10" t="s">
        <v>45</v>
      </c>
      <c r="E9820" s="25">
        <v>2</v>
      </c>
      <c r="F9820" s="25">
        <v>2</v>
      </c>
      <c r="G9820" s="10" t="s">
        <v>286</v>
      </c>
      <c r="H9820" s="25">
        <f>INDEX('Appendix 1 - Team Data'!$B$12:$R$112, MATCH(C9820, 'Appendix 1 - Team Data'!$B$12:$B$112,0),4)</f>
        <v>70</v>
      </c>
      <c r="I9820" s="25">
        <f>INDEX('Appendix 1 - Team Data'!$B$12:$R$112, MATCH(D9820, 'Appendix 1 - Team Data'!$B$12:$B$112,0),4)</f>
        <v>90</v>
      </c>
      <c r="J9820" s="25">
        <f t="shared" si="154"/>
        <v>0</v>
      </c>
    </row>
    <row r="9821" spans="2:10">
      <c r="B9821" s="3">
        <v>31576</v>
      </c>
      <c r="C9821" s="10" t="s">
        <v>222</v>
      </c>
      <c r="D9821" s="10" t="s">
        <v>18</v>
      </c>
      <c r="E9821" s="25">
        <v>0</v>
      </c>
      <c r="F9821" s="25">
        <v>0</v>
      </c>
      <c r="G9821" s="10" t="s">
        <v>286</v>
      </c>
      <c r="H9821" s="25">
        <f>INDEX('Appendix 1 - Team Data'!$B$12:$R$112, MATCH(C9821, 'Appendix 1 - Team Data'!$B$12:$B$112,0),4)</f>
        <v>60</v>
      </c>
      <c r="I9821" s="25">
        <f>INDEX('Appendix 1 - Team Data'!$B$12:$R$112, MATCH(D9821, 'Appendix 1 - Team Data'!$B$12:$B$112,0),4)</f>
        <v>80</v>
      </c>
      <c r="J9821" s="25">
        <f t="shared" si="154"/>
        <v>0</v>
      </c>
    </row>
    <row r="9822" spans="2:10">
      <c r="B9822" s="3">
        <v>31584</v>
      </c>
      <c r="C9822" s="10" t="s">
        <v>35</v>
      </c>
      <c r="D9822" s="10" t="s">
        <v>25</v>
      </c>
      <c r="E9822" s="25">
        <v>1</v>
      </c>
      <c r="F9822" s="25">
        <v>1</v>
      </c>
      <c r="G9822" s="10" t="s">
        <v>286</v>
      </c>
      <c r="H9822" s="25">
        <f>INDEX('Appendix 1 - Team Data'!$B$12:$R$112, MATCH(C9822, 'Appendix 1 - Team Data'!$B$12:$B$112,0),4)</f>
        <v>90</v>
      </c>
      <c r="I9822" s="25">
        <f>INDEX('Appendix 1 - Team Data'!$B$12:$R$112, MATCH(D9822, 'Appendix 1 - Team Data'!$B$12:$B$112,0),4)</f>
        <v>90</v>
      </c>
      <c r="J9822" s="25">
        <f t="shared" si="154"/>
        <v>0</v>
      </c>
    </row>
    <row r="9823" spans="2:10">
      <c r="B9823" s="3">
        <v>31584</v>
      </c>
      <c r="C9823" s="10" t="s">
        <v>40</v>
      </c>
      <c r="D9823" s="10" t="s">
        <v>41</v>
      </c>
      <c r="E9823" s="25">
        <v>0</v>
      </c>
      <c r="F9823" s="25">
        <v>0</v>
      </c>
      <c r="G9823" s="10" t="s">
        <v>286</v>
      </c>
      <c r="H9823" s="25">
        <f>INDEX('Appendix 1 - Team Data'!$B$12:$R$112, MATCH(C9823, 'Appendix 1 - Team Data'!$B$12:$B$112,0),4)</f>
        <v>90</v>
      </c>
      <c r="I9823" s="25">
        <f>INDEX('Appendix 1 - Team Data'!$B$12:$R$112, MATCH(D9823, 'Appendix 1 - Team Data'!$B$12:$B$112,0),4)</f>
        <v>80</v>
      </c>
      <c r="J9823" s="25">
        <f t="shared" si="154"/>
        <v>0</v>
      </c>
    </row>
    <row r="9824" spans="2:10">
      <c r="B9824" s="3">
        <v>31585</v>
      </c>
      <c r="C9824" s="10" t="s">
        <v>21</v>
      </c>
      <c r="D9824" s="10" t="s">
        <v>45</v>
      </c>
      <c r="E9824" s="25">
        <v>1</v>
      </c>
      <c r="F9824" s="25">
        <v>1</v>
      </c>
      <c r="G9824" s="10" t="s">
        <v>286</v>
      </c>
      <c r="H9824" s="25">
        <f>INDEX('Appendix 1 - Team Data'!$B$12:$R$112, MATCH(C9824, 'Appendix 1 - Team Data'!$B$12:$B$112,0),4)</f>
        <v>90</v>
      </c>
      <c r="I9824" s="25">
        <f>INDEX('Appendix 1 - Team Data'!$B$12:$R$112, MATCH(D9824, 'Appendix 1 - Team Data'!$B$12:$B$112,0),4)</f>
        <v>90</v>
      </c>
      <c r="J9824" s="25">
        <f t="shared" si="154"/>
        <v>0</v>
      </c>
    </row>
    <row r="9825" spans="2:10">
      <c r="B9825" s="3">
        <v>31644</v>
      </c>
      <c r="C9825" s="10" t="s">
        <v>246</v>
      </c>
      <c r="D9825" s="10" t="s">
        <v>228</v>
      </c>
      <c r="E9825" s="25">
        <v>2</v>
      </c>
      <c r="F9825" s="25">
        <v>2</v>
      </c>
      <c r="G9825" s="10" t="s">
        <v>288</v>
      </c>
      <c r="H9825" s="25">
        <f>INDEX('Appendix 1 - Team Data'!$B$12:$R$112, MATCH(C9825, 'Appendix 1 - Team Data'!$B$12:$B$112,0),4)</f>
        <v>30</v>
      </c>
      <c r="I9825" s="25">
        <f>INDEX('Appendix 1 - Team Data'!$B$12:$R$112, MATCH(D9825, 'Appendix 1 - Team Data'!$B$12:$B$112,0),4)</f>
        <v>50</v>
      </c>
      <c r="J9825" s="25">
        <f t="shared" si="154"/>
        <v>0</v>
      </c>
    </row>
    <row r="9826" spans="2:10">
      <c r="B9826" s="3">
        <v>31644</v>
      </c>
      <c r="C9826" s="10" t="s">
        <v>42</v>
      </c>
      <c r="D9826" s="10" t="s">
        <v>15</v>
      </c>
      <c r="E9826" s="25">
        <v>0</v>
      </c>
      <c r="F9826" s="25">
        <v>0</v>
      </c>
      <c r="G9826" s="10" t="s">
        <v>288</v>
      </c>
      <c r="H9826" s="25">
        <f>INDEX('Appendix 1 - Team Data'!$B$12:$R$112, MATCH(C9826, 'Appendix 1 - Team Data'!$B$12:$B$112,0),4)</f>
        <v>80</v>
      </c>
      <c r="I9826" s="25">
        <f>INDEX('Appendix 1 - Team Data'!$B$12:$R$112, MATCH(D9826, 'Appendix 1 - Team Data'!$B$12:$B$112,0),4)</f>
        <v>50</v>
      </c>
      <c r="J9826" s="25">
        <f t="shared" si="154"/>
        <v>0</v>
      </c>
    </row>
    <row r="9827" spans="2:10">
      <c r="B9827" s="3">
        <v>31651</v>
      </c>
      <c r="C9827" s="10" t="s">
        <v>226</v>
      </c>
      <c r="D9827" s="10" t="s">
        <v>36</v>
      </c>
      <c r="E9827" s="25">
        <v>1</v>
      </c>
      <c r="F9827" s="25">
        <v>1</v>
      </c>
      <c r="G9827" s="10" t="s">
        <v>288</v>
      </c>
      <c r="H9827" s="25">
        <f>INDEX('Appendix 1 - Team Data'!$B$12:$R$112, MATCH(C9827, 'Appendix 1 - Team Data'!$B$12:$B$112,0),4)</f>
        <v>60</v>
      </c>
      <c r="I9827" s="25">
        <f>INDEX('Appendix 1 - Team Data'!$B$12:$R$112, MATCH(D9827, 'Appendix 1 - Team Data'!$B$12:$B$112,0),4)</f>
        <v>80</v>
      </c>
      <c r="J9827" s="25">
        <f t="shared" si="154"/>
        <v>0</v>
      </c>
    </row>
    <row r="9828" spans="2:10">
      <c r="B9828" s="3">
        <v>31664</v>
      </c>
      <c r="C9828" s="10" t="s">
        <v>246</v>
      </c>
      <c r="D9828" s="10" t="s">
        <v>236</v>
      </c>
      <c r="E9828" s="25">
        <v>0</v>
      </c>
      <c r="F9828" s="25">
        <v>0</v>
      </c>
      <c r="G9828" s="10" t="s">
        <v>288</v>
      </c>
      <c r="H9828" s="25">
        <f>INDEX('Appendix 1 - Team Data'!$B$12:$R$112, MATCH(C9828, 'Appendix 1 - Team Data'!$B$12:$B$112,0),4)</f>
        <v>30</v>
      </c>
      <c r="I9828" s="25">
        <f>INDEX('Appendix 1 - Team Data'!$B$12:$R$112, MATCH(D9828, 'Appendix 1 - Team Data'!$B$12:$B$112,0),4)</f>
        <v>40</v>
      </c>
      <c r="J9828" s="25">
        <f t="shared" si="154"/>
        <v>0</v>
      </c>
    </row>
    <row r="9829" spans="2:10">
      <c r="B9829" s="3">
        <v>31665</v>
      </c>
      <c r="C9829" s="10" t="s">
        <v>45</v>
      </c>
      <c r="D9829" s="10" t="s">
        <v>221</v>
      </c>
      <c r="E9829" s="25">
        <v>2</v>
      </c>
      <c r="F9829" s="25">
        <v>2</v>
      </c>
      <c r="G9829" s="10" t="s">
        <v>293</v>
      </c>
      <c r="H9829" s="25">
        <f>INDEX('Appendix 1 - Team Data'!$B$12:$R$112, MATCH(C9829, 'Appendix 1 - Team Data'!$B$12:$B$112,0),4)</f>
        <v>90</v>
      </c>
      <c r="I9829" s="25">
        <f>INDEX('Appendix 1 - Team Data'!$B$12:$R$112, MATCH(D9829, 'Appendix 1 - Team Data'!$B$12:$B$112,0),4)</f>
        <v>60</v>
      </c>
      <c r="J9829" s="25">
        <f t="shared" si="154"/>
        <v>0</v>
      </c>
    </row>
    <row r="9830" spans="2:10">
      <c r="B9830" s="3">
        <v>31665</v>
      </c>
      <c r="C9830" s="10" t="s">
        <v>244</v>
      </c>
      <c r="D9830" s="10" t="s">
        <v>214</v>
      </c>
      <c r="E9830" s="25">
        <v>1</v>
      </c>
      <c r="F9830" s="25">
        <v>1</v>
      </c>
      <c r="G9830" s="10" t="s">
        <v>293</v>
      </c>
      <c r="H9830" s="25">
        <f>INDEX('Appendix 1 - Team Data'!$B$12:$R$112, MATCH(C9830, 'Appendix 1 - Team Data'!$B$12:$B$112,0),4)</f>
        <v>30</v>
      </c>
      <c r="I9830" s="25">
        <f>INDEX('Appendix 1 - Team Data'!$B$12:$R$112, MATCH(D9830, 'Appendix 1 - Team Data'!$B$12:$B$112,0),4)</f>
        <v>70</v>
      </c>
      <c r="J9830" s="25">
        <f t="shared" si="154"/>
        <v>0</v>
      </c>
    </row>
    <row r="9831" spans="2:10">
      <c r="B9831" s="3">
        <v>31665</v>
      </c>
      <c r="C9831" s="10" t="s">
        <v>31</v>
      </c>
      <c r="D9831" s="10" t="s">
        <v>25</v>
      </c>
      <c r="E9831" s="25">
        <v>0</v>
      </c>
      <c r="F9831" s="25">
        <v>0</v>
      </c>
      <c r="G9831" s="10" t="s">
        <v>293</v>
      </c>
      <c r="H9831" s="25">
        <f>INDEX('Appendix 1 - Team Data'!$B$12:$R$112, MATCH(C9831, 'Appendix 1 - Team Data'!$B$12:$B$112,0),4)</f>
        <v>70</v>
      </c>
      <c r="I9831" s="25">
        <f>INDEX('Appendix 1 - Team Data'!$B$12:$R$112, MATCH(D9831, 'Appendix 1 - Team Data'!$B$12:$B$112,0),4)</f>
        <v>90</v>
      </c>
      <c r="J9831" s="25">
        <f t="shared" si="154"/>
        <v>0</v>
      </c>
    </row>
    <row r="9832" spans="2:10">
      <c r="B9832" s="3">
        <v>31665</v>
      </c>
      <c r="C9832" s="10" t="s">
        <v>222</v>
      </c>
      <c r="D9832" s="10" t="s">
        <v>233</v>
      </c>
      <c r="E9832" s="25">
        <v>0</v>
      </c>
      <c r="F9832" s="25">
        <v>0</v>
      </c>
      <c r="G9832" s="10" t="s">
        <v>293</v>
      </c>
      <c r="H9832" s="25">
        <f>INDEX('Appendix 1 - Team Data'!$B$12:$R$112, MATCH(C9832, 'Appendix 1 - Team Data'!$B$12:$B$112,0),4)</f>
        <v>60</v>
      </c>
      <c r="I9832" s="25">
        <f>INDEX('Appendix 1 - Team Data'!$B$12:$R$112, MATCH(D9832, 'Appendix 1 - Team Data'!$B$12:$B$112,0),4)</f>
        <v>40</v>
      </c>
      <c r="J9832" s="25">
        <f t="shared" si="154"/>
        <v>0</v>
      </c>
    </row>
    <row r="9833" spans="2:10">
      <c r="B9833" s="3">
        <v>31679</v>
      </c>
      <c r="C9833" s="10" t="s">
        <v>31</v>
      </c>
      <c r="D9833" s="10" t="s">
        <v>15</v>
      </c>
      <c r="E9833" s="25">
        <v>1</v>
      </c>
      <c r="F9833" s="25">
        <v>1</v>
      </c>
      <c r="G9833" s="10" t="s">
        <v>293</v>
      </c>
      <c r="H9833" s="25">
        <f>INDEX('Appendix 1 - Team Data'!$B$12:$R$112, MATCH(C9833, 'Appendix 1 - Team Data'!$B$12:$B$112,0),4)</f>
        <v>70</v>
      </c>
      <c r="I9833" s="25">
        <f>INDEX('Appendix 1 - Team Data'!$B$12:$R$112, MATCH(D9833, 'Appendix 1 - Team Data'!$B$12:$B$112,0),4)</f>
        <v>50</v>
      </c>
      <c r="J9833" s="25">
        <f t="shared" si="154"/>
        <v>0</v>
      </c>
    </row>
    <row r="9834" spans="2:10">
      <c r="B9834" s="3">
        <v>31697</v>
      </c>
      <c r="C9834" s="10" t="s">
        <v>20</v>
      </c>
      <c r="D9834" s="10" t="s">
        <v>42</v>
      </c>
      <c r="E9834" s="25">
        <v>1</v>
      </c>
      <c r="F9834" s="25">
        <v>1</v>
      </c>
      <c r="G9834" s="10" t="s">
        <v>293</v>
      </c>
      <c r="H9834" s="25">
        <f>INDEX('Appendix 1 - Team Data'!$B$12:$R$112, MATCH(C9834, 'Appendix 1 - Team Data'!$B$12:$B$112,0),4)</f>
        <v>90</v>
      </c>
      <c r="I9834" s="25">
        <f>INDEX('Appendix 1 - Team Data'!$B$12:$R$112, MATCH(D9834, 'Appendix 1 - Team Data'!$B$12:$B$112,0),4)</f>
        <v>80</v>
      </c>
      <c r="J9834" s="25">
        <f t="shared" si="154"/>
        <v>0</v>
      </c>
    </row>
    <row r="9835" spans="2:10">
      <c r="B9835" s="3">
        <v>31700</v>
      </c>
      <c r="C9835" s="10" t="s">
        <v>40</v>
      </c>
      <c r="D9835" s="10" t="s">
        <v>21</v>
      </c>
      <c r="E9835" s="25">
        <v>2</v>
      </c>
      <c r="F9835" s="25">
        <v>2</v>
      </c>
      <c r="G9835" s="10" t="s">
        <v>288</v>
      </c>
      <c r="H9835" s="25">
        <f>INDEX('Appendix 1 - Team Data'!$B$12:$R$112, MATCH(C9835, 'Appendix 1 - Team Data'!$B$12:$B$112,0),4)</f>
        <v>90</v>
      </c>
      <c r="I9835" s="25">
        <f>INDEX('Appendix 1 - Team Data'!$B$12:$R$112, MATCH(D9835, 'Appendix 1 - Team Data'!$B$12:$B$112,0),4)</f>
        <v>90</v>
      </c>
      <c r="J9835" s="25">
        <f t="shared" si="154"/>
        <v>0</v>
      </c>
    </row>
    <row r="9836" spans="2:10">
      <c r="B9836" s="3">
        <v>31700</v>
      </c>
      <c r="C9836" s="10" t="s">
        <v>221</v>
      </c>
      <c r="D9836" s="10" t="s">
        <v>222</v>
      </c>
      <c r="E9836" s="25">
        <v>0</v>
      </c>
      <c r="F9836" s="25">
        <v>0</v>
      </c>
      <c r="G9836" s="10" t="s">
        <v>293</v>
      </c>
      <c r="H9836" s="25">
        <f>INDEX('Appendix 1 - Team Data'!$B$12:$R$112, MATCH(C9836, 'Appendix 1 - Team Data'!$B$12:$B$112,0),4)</f>
        <v>60</v>
      </c>
      <c r="I9836" s="25">
        <f>INDEX('Appendix 1 - Team Data'!$B$12:$R$112, MATCH(D9836, 'Appendix 1 - Team Data'!$B$12:$B$112,0),4)</f>
        <v>60</v>
      </c>
      <c r="J9836" s="25">
        <f t="shared" si="154"/>
        <v>0</v>
      </c>
    </row>
    <row r="9837" spans="2:10">
      <c r="B9837" s="3">
        <v>31710</v>
      </c>
      <c r="C9837" s="10" t="s">
        <v>254</v>
      </c>
      <c r="D9837" s="10" t="s">
        <v>26</v>
      </c>
      <c r="E9837" s="25">
        <v>1</v>
      </c>
      <c r="F9837" s="25">
        <v>1</v>
      </c>
      <c r="G9837" s="10" t="s">
        <v>288</v>
      </c>
      <c r="H9837" s="25">
        <f>INDEX('Appendix 1 - Team Data'!$B$12:$R$112, MATCH(C9837, 'Appendix 1 - Team Data'!$B$12:$B$112,0),4)</f>
        <v>20</v>
      </c>
      <c r="I9837" s="25">
        <f>INDEX('Appendix 1 - Team Data'!$B$12:$R$112, MATCH(D9837, 'Appendix 1 - Team Data'!$B$12:$B$112,0),4)</f>
        <v>60</v>
      </c>
      <c r="J9837" s="25">
        <f t="shared" si="154"/>
        <v>0</v>
      </c>
    </row>
    <row r="9838" spans="2:10">
      <c r="B9838" s="3">
        <v>31714</v>
      </c>
      <c r="C9838" s="10" t="s">
        <v>36</v>
      </c>
      <c r="D9838" s="10" t="s">
        <v>20</v>
      </c>
      <c r="E9838" s="25">
        <v>1</v>
      </c>
      <c r="F9838" s="25">
        <v>1</v>
      </c>
      <c r="G9838" s="10" t="s">
        <v>293</v>
      </c>
      <c r="H9838" s="25">
        <f>INDEX('Appendix 1 - Team Data'!$B$12:$R$112, MATCH(C9838, 'Appendix 1 - Team Data'!$B$12:$B$112,0),4)</f>
        <v>80</v>
      </c>
      <c r="I9838" s="25">
        <f>INDEX('Appendix 1 - Team Data'!$B$12:$R$112, MATCH(D9838, 'Appendix 1 - Team Data'!$B$12:$B$112,0),4)</f>
        <v>90</v>
      </c>
      <c r="J9838" s="25">
        <f t="shared" si="154"/>
        <v>0</v>
      </c>
    </row>
    <row r="9839" spans="2:10">
      <c r="B9839" s="3">
        <v>31714</v>
      </c>
      <c r="C9839" s="10" t="s">
        <v>47</v>
      </c>
      <c r="D9839" s="10" t="s">
        <v>233</v>
      </c>
      <c r="E9839" s="25">
        <v>3</v>
      </c>
      <c r="F9839" s="25">
        <v>3</v>
      </c>
      <c r="G9839" s="10" t="s">
        <v>288</v>
      </c>
      <c r="H9839" s="25">
        <f>INDEX('Appendix 1 - Team Data'!$B$12:$R$112, MATCH(C9839, 'Appendix 1 - Team Data'!$B$12:$B$112,0),4)</f>
        <v>40</v>
      </c>
      <c r="I9839" s="25">
        <f>INDEX('Appendix 1 - Team Data'!$B$12:$R$112, MATCH(D9839, 'Appendix 1 - Team Data'!$B$12:$B$112,0),4)</f>
        <v>40</v>
      </c>
      <c r="J9839" s="25">
        <f t="shared" si="154"/>
        <v>0</v>
      </c>
    </row>
    <row r="9840" spans="2:10">
      <c r="B9840" s="3">
        <v>31728</v>
      </c>
      <c r="C9840" s="10" t="s">
        <v>225</v>
      </c>
      <c r="D9840" s="10" t="s">
        <v>229</v>
      </c>
      <c r="E9840" s="25">
        <v>0</v>
      </c>
      <c r="F9840" s="25">
        <v>0</v>
      </c>
      <c r="G9840" s="10" t="s">
        <v>293</v>
      </c>
      <c r="H9840" s="25">
        <f>INDEX('Appendix 1 - Team Data'!$B$12:$R$112, MATCH(C9840, 'Appendix 1 - Team Data'!$B$12:$B$112,0),4)</f>
        <v>60</v>
      </c>
      <c r="I9840" s="25">
        <f>INDEX('Appendix 1 - Team Data'!$B$12:$R$112, MATCH(D9840, 'Appendix 1 - Team Data'!$B$12:$B$112,0),4)</f>
        <v>50</v>
      </c>
      <c r="J9840" s="25">
        <f t="shared" si="154"/>
        <v>0</v>
      </c>
    </row>
    <row r="9841" spans="2:10">
      <c r="B9841" s="3">
        <v>31735</v>
      </c>
      <c r="C9841" s="10" t="s">
        <v>45</v>
      </c>
      <c r="D9841" s="10" t="s">
        <v>233</v>
      </c>
      <c r="E9841" s="25">
        <v>1</v>
      </c>
      <c r="F9841" s="25">
        <v>1</v>
      </c>
      <c r="G9841" s="10" t="s">
        <v>293</v>
      </c>
      <c r="H9841" s="25">
        <f>INDEX('Appendix 1 - Team Data'!$B$12:$R$112, MATCH(C9841, 'Appendix 1 - Team Data'!$B$12:$B$112,0),4)</f>
        <v>90</v>
      </c>
      <c r="I9841" s="25">
        <f>INDEX('Appendix 1 - Team Data'!$B$12:$R$112, MATCH(D9841, 'Appendix 1 - Team Data'!$B$12:$B$112,0),4)</f>
        <v>40</v>
      </c>
      <c r="J9841" s="25">
        <f t="shared" si="154"/>
        <v>0</v>
      </c>
    </row>
    <row r="9842" spans="2:10">
      <c r="B9842" s="3">
        <v>31735</v>
      </c>
      <c r="C9842" s="10" t="s">
        <v>212</v>
      </c>
      <c r="D9842" s="10" t="s">
        <v>50</v>
      </c>
      <c r="E9842" s="25">
        <v>0</v>
      </c>
      <c r="F9842" s="25">
        <v>0</v>
      </c>
      <c r="G9842" s="10" t="s">
        <v>293</v>
      </c>
      <c r="H9842" s="25">
        <f>INDEX('Appendix 1 - Team Data'!$B$12:$R$112, MATCH(C9842, 'Appendix 1 - Team Data'!$B$12:$B$112,0),4)</f>
        <v>80</v>
      </c>
      <c r="I9842" s="25">
        <f>INDEX('Appendix 1 - Team Data'!$B$12:$R$112, MATCH(D9842, 'Appendix 1 - Team Data'!$B$12:$B$112,0),4)</f>
        <v>80</v>
      </c>
      <c r="J9842" s="25">
        <f t="shared" si="154"/>
        <v>0</v>
      </c>
    </row>
    <row r="9843" spans="2:10">
      <c r="B9843" s="3">
        <v>31784</v>
      </c>
      <c r="C9843" s="10" t="s">
        <v>20</v>
      </c>
      <c r="D9843" s="10" t="s">
        <v>230</v>
      </c>
      <c r="E9843" s="25">
        <v>1</v>
      </c>
      <c r="F9843" s="25">
        <v>1</v>
      </c>
      <c r="G9843" s="10" t="s">
        <v>288</v>
      </c>
      <c r="H9843" s="25">
        <f>INDEX('Appendix 1 - Team Data'!$B$12:$R$112, MATCH(C9843, 'Appendix 1 - Team Data'!$B$12:$B$112,0),4)</f>
        <v>90</v>
      </c>
      <c r="I9843" s="25">
        <f>INDEX('Appendix 1 - Team Data'!$B$12:$R$112, MATCH(D9843, 'Appendix 1 - Team Data'!$B$12:$B$112,0),4)</f>
        <v>50</v>
      </c>
      <c r="J9843" s="25">
        <f t="shared" si="154"/>
        <v>0</v>
      </c>
    </row>
    <row r="9844" spans="2:10">
      <c r="B9844" s="3">
        <v>31798</v>
      </c>
      <c r="C9844" s="10" t="s">
        <v>21</v>
      </c>
      <c r="D9844" s="10" t="s">
        <v>212</v>
      </c>
      <c r="E9844" s="25">
        <v>1</v>
      </c>
      <c r="F9844" s="25">
        <v>1</v>
      </c>
      <c r="G9844" s="10" t="s">
        <v>288</v>
      </c>
      <c r="H9844" s="25">
        <f>INDEX('Appendix 1 - Team Data'!$B$12:$R$112, MATCH(C9844, 'Appendix 1 - Team Data'!$B$12:$B$112,0),4)</f>
        <v>90</v>
      </c>
      <c r="I9844" s="25">
        <f>INDEX('Appendix 1 - Team Data'!$B$12:$R$112, MATCH(D9844, 'Appendix 1 - Team Data'!$B$12:$B$112,0),4)</f>
        <v>80</v>
      </c>
      <c r="J9844" s="25">
        <f t="shared" si="154"/>
        <v>0</v>
      </c>
    </row>
    <row r="9845" spans="2:10">
      <c r="B9845" s="3">
        <v>31826</v>
      </c>
      <c r="C9845" s="10" t="s">
        <v>252</v>
      </c>
      <c r="D9845" s="10" t="s">
        <v>229</v>
      </c>
      <c r="E9845" s="25">
        <v>1</v>
      </c>
      <c r="F9845" s="25">
        <v>1</v>
      </c>
      <c r="G9845" s="10" t="s">
        <v>288</v>
      </c>
      <c r="H9845" s="25">
        <f>INDEX('Appendix 1 - Team Data'!$B$12:$R$112, MATCH(C9845, 'Appendix 1 - Team Data'!$B$12:$B$112,0),4)</f>
        <v>20</v>
      </c>
      <c r="I9845" s="25">
        <f>INDEX('Appendix 1 - Team Data'!$B$12:$R$112, MATCH(D9845, 'Appendix 1 - Team Data'!$B$12:$B$112,0),4)</f>
        <v>50</v>
      </c>
      <c r="J9845" s="25">
        <f t="shared" si="154"/>
        <v>0</v>
      </c>
    </row>
    <row r="9846" spans="2:10">
      <c r="B9846" s="3">
        <v>31826</v>
      </c>
      <c r="C9846" s="10" t="s">
        <v>214</v>
      </c>
      <c r="D9846" s="10" t="s">
        <v>15</v>
      </c>
      <c r="E9846" s="25">
        <v>0</v>
      </c>
      <c r="F9846" s="25">
        <v>0</v>
      </c>
      <c r="G9846" s="10" t="s">
        <v>288</v>
      </c>
      <c r="H9846" s="25">
        <f>INDEX('Appendix 1 - Team Data'!$B$12:$R$112, MATCH(C9846, 'Appendix 1 - Team Data'!$B$12:$B$112,0),4)</f>
        <v>70</v>
      </c>
      <c r="I9846" s="25">
        <f>INDEX('Appendix 1 - Team Data'!$B$12:$R$112, MATCH(D9846, 'Appendix 1 - Team Data'!$B$12:$B$112,0),4)</f>
        <v>50</v>
      </c>
      <c r="J9846" s="25">
        <f t="shared" si="154"/>
        <v>0</v>
      </c>
    </row>
    <row r="9847" spans="2:10">
      <c r="B9847" s="3">
        <v>31832</v>
      </c>
      <c r="C9847" s="10" t="s">
        <v>266</v>
      </c>
      <c r="D9847" s="10" t="s">
        <v>257</v>
      </c>
      <c r="E9847" s="25">
        <v>0</v>
      </c>
      <c r="F9847" s="25">
        <v>0</v>
      </c>
      <c r="G9847" s="10" t="s">
        <v>312</v>
      </c>
      <c r="H9847" s="25">
        <f>INDEX('Appendix 1 - Team Data'!$B$12:$R$112, MATCH(C9847, 'Appendix 1 - Team Data'!$B$12:$B$112,0),4)</f>
        <v>10</v>
      </c>
      <c r="I9847" s="25">
        <f>INDEX('Appendix 1 - Team Data'!$B$12:$R$112, MATCH(D9847, 'Appendix 1 - Team Data'!$B$12:$B$112,0),4)</f>
        <v>20</v>
      </c>
      <c r="J9847" s="25">
        <f t="shared" si="154"/>
        <v>0</v>
      </c>
    </row>
    <row r="9848" spans="2:10">
      <c r="B9848" s="3">
        <v>31834</v>
      </c>
      <c r="C9848" s="10" t="s">
        <v>275</v>
      </c>
      <c r="D9848" s="10" t="s">
        <v>31</v>
      </c>
      <c r="E9848" s="25">
        <v>1</v>
      </c>
      <c r="F9848" s="25">
        <v>1</v>
      </c>
      <c r="G9848" s="10" t="s">
        <v>288</v>
      </c>
      <c r="H9848" s="25">
        <f>INDEX('Appendix 1 - Team Data'!$B$12:$R$112, MATCH(C9848, 'Appendix 1 - Team Data'!$B$12:$B$112,0),4)</f>
        <v>0</v>
      </c>
      <c r="I9848" s="25">
        <f>INDEX('Appendix 1 - Team Data'!$B$12:$R$112, MATCH(D9848, 'Appendix 1 - Team Data'!$B$12:$B$112,0),4)</f>
        <v>70</v>
      </c>
      <c r="J9848" s="25">
        <f t="shared" si="154"/>
        <v>0</v>
      </c>
    </row>
    <row r="9849" spans="2:10">
      <c r="B9849" s="3">
        <v>31847</v>
      </c>
      <c r="C9849" s="10" t="s">
        <v>230</v>
      </c>
      <c r="D9849" s="10" t="s">
        <v>228</v>
      </c>
      <c r="E9849" s="25">
        <v>1</v>
      </c>
      <c r="F9849" s="25">
        <v>1</v>
      </c>
      <c r="G9849" s="10" t="s">
        <v>288</v>
      </c>
      <c r="H9849" s="25">
        <f>INDEX('Appendix 1 - Team Data'!$B$12:$R$112, MATCH(C9849, 'Appendix 1 - Team Data'!$B$12:$B$112,0),4)</f>
        <v>50</v>
      </c>
      <c r="I9849" s="25">
        <f>INDEX('Appendix 1 - Team Data'!$B$12:$R$112, MATCH(D9849, 'Appendix 1 - Team Data'!$B$12:$B$112,0),4)</f>
        <v>50</v>
      </c>
      <c r="J9849" s="25">
        <f t="shared" si="154"/>
        <v>0</v>
      </c>
    </row>
    <row r="9850" spans="2:10">
      <c r="B9850" s="3">
        <v>31855</v>
      </c>
      <c r="C9850" s="10" t="s">
        <v>249</v>
      </c>
      <c r="D9850" s="10" t="s">
        <v>241</v>
      </c>
      <c r="E9850" s="25">
        <v>1</v>
      </c>
      <c r="F9850" s="25">
        <v>1</v>
      </c>
      <c r="G9850" s="10" t="s">
        <v>288</v>
      </c>
      <c r="H9850" s="25">
        <f>INDEX('Appendix 1 - Team Data'!$B$12:$R$112, MATCH(C9850, 'Appendix 1 - Team Data'!$B$12:$B$112,0),4)</f>
        <v>20</v>
      </c>
      <c r="I9850" s="25">
        <f>INDEX('Appendix 1 - Team Data'!$B$12:$R$112, MATCH(D9850, 'Appendix 1 - Team Data'!$B$12:$B$112,0),4)</f>
        <v>30</v>
      </c>
      <c r="J9850" s="25">
        <f t="shared" si="154"/>
        <v>0</v>
      </c>
    </row>
    <row r="9851" spans="2:10">
      <c r="B9851" s="3">
        <v>31861</v>
      </c>
      <c r="C9851" s="10" t="s">
        <v>212</v>
      </c>
      <c r="D9851" s="10" t="s">
        <v>230</v>
      </c>
      <c r="E9851" s="25">
        <v>1</v>
      </c>
      <c r="F9851" s="25">
        <v>1</v>
      </c>
      <c r="G9851" s="10" t="s">
        <v>293</v>
      </c>
      <c r="H9851" s="25">
        <f>INDEX('Appendix 1 - Team Data'!$B$12:$R$112, MATCH(C9851, 'Appendix 1 - Team Data'!$B$12:$B$112,0),4)</f>
        <v>80</v>
      </c>
      <c r="I9851" s="25">
        <f>INDEX('Appendix 1 - Team Data'!$B$12:$R$112, MATCH(D9851, 'Appendix 1 - Team Data'!$B$12:$B$112,0),4)</f>
        <v>50</v>
      </c>
      <c r="J9851" s="25">
        <f t="shared" si="154"/>
        <v>0</v>
      </c>
    </row>
    <row r="9852" spans="2:10">
      <c r="B9852" s="3">
        <v>31879</v>
      </c>
      <c r="C9852" s="10" t="s">
        <v>266</v>
      </c>
      <c r="D9852" s="10" t="s">
        <v>51</v>
      </c>
      <c r="E9852" s="25">
        <v>0</v>
      </c>
      <c r="F9852" s="25">
        <v>0</v>
      </c>
      <c r="G9852" s="10" t="s">
        <v>291</v>
      </c>
      <c r="H9852" s="25">
        <f>INDEX('Appendix 1 - Team Data'!$B$12:$R$112, MATCH(C9852, 'Appendix 1 - Team Data'!$B$12:$B$112,0),4)</f>
        <v>10</v>
      </c>
      <c r="I9852" s="25">
        <f>INDEX('Appendix 1 - Team Data'!$B$12:$R$112, MATCH(D9852, 'Appendix 1 - Team Data'!$B$12:$B$112,0),4)</f>
        <v>70</v>
      </c>
      <c r="J9852" s="25">
        <f t="shared" si="154"/>
        <v>0</v>
      </c>
    </row>
    <row r="9853" spans="2:10">
      <c r="B9853" s="3">
        <v>31885</v>
      </c>
      <c r="C9853" s="10" t="s">
        <v>40</v>
      </c>
      <c r="D9853" s="10" t="s">
        <v>211</v>
      </c>
      <c r="E9853" s="25">
        <v>0</v>
      </c>
      <c r="F9853" s="25">
        <v>0</v>
      </c>
      <c r="G9853" s="10" t="s">
        <v>288</v>
      </c>
      <c r="H9853" s="25">
        <f>INDEX('Appendix 1 - Team Data'!$B$12:$R$112, MATCH(C9853, 'Appendix 1 - Team Data'!$B$12:$B$112,0),4)</f>
        <v>90</v>
      </c>
      <c r="I9853" s="25">
        <f>INDEX('Appendix 1 - Team Data'!$B$12:$R$112, MATCH(D9853, 'Appendix 1 - Team Data'!$B$12:$B$112,0),4)</f>
        <v>90</v>
      </c>
      <c r="J9853" s="25">
        <f t="shared" si="154"/>
        <v>0</v>
      </c>
    </row>
    <row r="9854" spans="2:10">
      <c r="B9854" s="3">
        <v>31896</v>
      </c>
      <c r="C9854" s="10" t="s">
        <v>221</v>
      </c>
      <c r="D9854" s="10" t="s">
        <v>45</v>
      </c>
      <c r="E9854" s="25">
        <v>0</v>
      </c>
      <c r="F9854" s="25">
        <v>0</v>
      </c>
      <c r="G9854" s="10" t="s">
        <v>293</v>
      </c>
      <c r="H9854" s="25">
        <f>INDEX('Appendix 1 - Team Data'!$B$12:$R$112, MATCH(C9854, 'Appendix 1 - Team Data'!$B$12:$B$112,0),4)</f>
        <v>60</v>
      </c>
      <c r="I9854" s="25">
        <f>INDEX('Appendix 1 - Team Data'!$B$12:$R$112, MATCH(D9854, 'Appendix 1 - Team Data'!$B$12:$B$112,0),4)</f>
        <v>90</v>
      </c>
      <c r="J9854" s="25">
        <f t="shared" si="154"/>
        <v>0</v>
      </c>
    </row>
    <row r="9855" spans="2:10">
      <c r="B9855" s="3">
        <v>31896</v>
      </c>
      <c r="C9855" s="10" t="s">
        <v>225</v>
      </c>
      <c r="D9855" s="10" t="s">
        <v>48</v>
      </c>
      <c r="E9855" s="25">
        <v>0</v>
      </c>
      <c r="F9855" s="25">
        <v>0</v>
      </c>
      <c r="G9855" s="10" t="s">
        <v>293</v>
      </c>
      <c r="H9855" s="25">
        <f>INDEX('Appendix 1 - Team Data'!$B$12:$R$112, MATCH(C9855, 'Appendix 1 - Team Data'!$B$12:$B$112,0),4)</f>
        <v>60</v>
      </c>
      <c r="I9855" s="25">
        <f>INDEX('Appendix 1 - Team Data'!$B$12:$R$112, MATCH(D9855, 'Appendix 1 - Team Data'!$B$12:$B$112,0),4)</f>
        <v>90</v>
      </c>
      <c r="J9855" s="25">
        <f t="shared" si="154"/>
        <v>0</v>
      </c>
    </row>
    <row r="9856" spans="2:10">
      <c r="B9856" s="3">
        <v>31916</v>
      </c>
      <c r="C9856" s="10" t="s">
        <v>48</v>
      </c>
      <c r="D9856" s="10" t="s">
        <v>35</v>
      </c>
      <c r="E9856" s="25">
        <v>1</v>
      </c>
      <c r="F9856" s="25">
        <v>1</v>
      </c>
      <c r="G9856" s="10" t="s">
        <v>334</v>
      </c>
      <c r="H9856" s="25">
        <f>INDEX('Appendix 1 - Team Data'!$B$12:$R$112, MATCH(C9856, 'Appendix 1 - Team Data'!$B$12:$B$112,0),4)</f>
        <v>90</v>
      </c>
      <c r="I9856" s="25">
        <f>INDEX('Appendix 1 - Team Data'!$B$12:$R$112, MATCH(D9856, 'Appendix 1 - Team Data'!$B$12:$B$112,0),4)</f>
        <v>90</v>
      </c>
      <c r="J9856" s="25">
        <f t="shared" si="154"/>
        <v>0</v>
      </c>
    </row>
    <row r="9857" spans="2:10">
      <c r="B9857" s="3">
        <v>31920</v>
      </c>
      <c r="C9857" s="10" t="s">
        <v>222</v>
      </c>
      <c r="D9857" s="10" t="s">
        <v>48</v>
      </c>
      <c r="E9857" s="25">
        <v>0</v>
      </c>
      <c r="F9857" s="25">
        <v>0</v>
      </c>
      <c r="G9857" s="10" t="s">
        <v>334</v>
      </c>
      <c r="H9857" s="25">
        <f>INDEX('Appendix 1 - Team Data'!$B$12:$R$112, MATCH(C9857, 'Appendix 1 - Team Data'!$B$12:$B$112,0),4)</f>
        <v>60</v>
      </c>
      <c r="I9857" s="25">
        <f>INDEX('Appendix 1 - Team Data'!$B$12:$R$112, MATCH(D9857, 'Appendix 1 - Team Data'!$B$12:$B$112,0),4)</f>
        <v>90</v>
      </c>
      <c r="J9857" s="25">
        <f t="shared" si="154"/>
        <v>0</v>
      </c>
    </row>
    <row r="9858" spans="2:10">
      <c r="B9858" s="3">
        <v>31924</v>
      </c>
      <c r="C9858" s="10" t="s">
        <v>53</v>
      </c>
      <c r="D9858" s="10" t="s">
        <v>51</v>
      </c>
      <c r="E9858" s="25">
        <v>2</v>
      </c>
      <c r="F9858" s="25">
        <v>2</v>
      </c>
      <c r="G9858" s="10" t="s">
        <v>308</v>
      </c>
      <c r="H9858" s="25">
        <f>INDEX('Appendix 1 - Team Data'!$B$12:$R$112, MATCH(C9858, 'Appendix 1 - Team Data'!$B$12:$B$112,0),4)</f>
        <v>50</v>
      </c>
      <c r="I9858" s="25">
        <f>INDEX('Appendix 1 - Team Data'!$B$12:$R$112, MATCH(D9858, 'Appendix 1 - Team Data'!$B$12:$B$112,0),4)</f>
        <v>70</v>
      </c>
      <c r="J9858" s="25">
        <f t="shared" si="154"/>
        <v>0</v>
      </c>
    </row>
    <row r="9859" spans="2:10">
      <c r="B9859" s="3">
        <v>31925</v>
      </c>
      <c r="C9859" s="10" t="s">
        <v>246</v>
      </c>
      <c r="D9859" s="10" t="s">
        <v>211</v>
      </c>
      <c r="E9859" s="25">
        <v>0</v>
      </c>
      <c r="F9859" s="25">
        <v>0</v>
      </c>
      <c r="G9859" s="10" t="s">
        <v>288</v>
      </c>
      <c r="H9859" s="25">
        <f>INDEX('Appendix 1 - Team Data'!$B$12:$R$112, MATCH(C9859, 'Appendix 1 - Team Data'!$B$12:$B$112,0),4)</f>
        <v>30</v>
      </c>
      <c r="I9859" s="25">
        <f>INDEX('Appendix 1 - Team Data'!$B$12:$R$112, MATCH(D9859, 'Appendix 1 - Team Data'!$B$12:$B$112,0),4)</f>
        <v>90</v>
      </c>
      <c r="J9859" s="25">
        <f t="shared" si="154"/>
        <v>0</v>
      </c>
    </row>
    <row r="9860" spans="2:10">
      <c r="B9860" s="3">
        <v>31938</v>
      </c>
      <c r="C9860" s="10" t="s">
        <v>43</v>
      </c>
      <c r="D9860" s="10" t="s">
        <v>17</v>
      </c>
      <c r="E9860" s="25">
        <v>0</v>
      </c>
      <c r="F9860" s="25">
        <v>0</v>
      </c>
      <c r="G9860" s="10" t="s">
        <v>287</v>
      </c>
      <c r="H9860" s="25">
        <f>INDEX('Appendix 1 - Team Data'!$B$12:$R$112, MATCH(C9860, 'Appendix 1 - Team Data'!$B$12:$B$112,0),4)</f>
        <v>70</v>
      </c>
      <c r="I9860" s="25">
        <f>INDEX('Appendix 1 - Team Data'!$B$12:$R$112, MATCH(D9860, 'Appendix 1 - Team Data'!$B$12:$B$112,0),4)</f>
        <v>50</v>
      </c>
      <c r="J9860" s="25">
        <f t="shared" si="154"/>
        <v>0</v>
      </c>
    </row>
    <row r="9861" spans="2:10">
      <c r="B9861" s="3">
        <v>31945</v>
      </c>
      <c r="C9861" s="10" t="s">
        <v>36</v>
      </c>
      <c r="D9861" s="10" t="s">
        <v>42</v>
      </c>
      <c r="E9861" s="25">
        <v>1</v>
      </c>
      <c r="F9861" s="25">
        <v>1</v>
      </c>
      <c r="G9861" s="10" t="s">
        <v>293</v>
      </c>
      <c r="H9861" s="25">
        <f>INDEX('Appendix 1 - Team Data'!$B$12:$R$112, MATCH(C9861, 'Appendix 1 - Team Data'!$B$12:$B$112,0),4)</f>
        <v>80</v>
      </c>
      <c r="I9861" s="25">
        <f>INDEX('Appendix 1 - Team Data'!$B$12:$R$112, MATCH(D9861, 'Appendix 1 - Team Data'!$B$12:$B$112,0),4)</f>
        <v>80</v>
      </c>
      <c r="J9861" s="25">
        <f t="shared" si="154"/>
        <v>0</v>
      </c>
    </row>
    <row r="9862" spans="2:10">
      <c r="B9862" s="3">
        <v>31947</v>
      </c>
      <c r="C9862" s="10" t="s">
        <v>26</v>
      </c>
      <c r="D9862" s="10" t="s">
        <v>17</v>
      </c>
      <c r="E9862" s="25">
        <v>0</v>
      </c>
      <c r="F9862" s="25">
        <v>0</v>
      </c>
      <c r="G9862" s="10" t="s">
        <v>287</v>
      </c>
      <c r="H9862" s="25">
        <f>INDEX('Appendix 1 - Team Data'!$B$12:$R$112, MATCH(C9862, 'Appendix 1 - Team Data'!$B$12:$B$112,0),4)</f>
        <v>60</v>
      </c>
      <c r="I9862" s="25">
        <f>INDEX('Appendix 1 - Team Data'!$B$12:$R$112, MATCH(D9862, 'Appendix 1 - Team Data'!$B$12:$B$112,0),4)</f>
        <v>50</v>
      </c>
      <c r="J9862" s="25">
        <f t="shared" si="154"/>
        <v>0</v>
      </c>
    </row>
    <row r="9863" spans="2:10">
      <c r="B9863" s="3">
        <v>31949</v>
      </c>
      <c r="C9863" s="10" t="s">
        <v>43</v>
      </c>
      <c r="D9863" s="10" t="s">
        <v>26</v>
      </c>
      <c r="E9863" s="25">
        <v>1</v>
      </c>
      <c r="F9863" s="25">
        <v>1</v>
      </c>
      <c r="G9863" s="10" t="s">
        <v>287</v>
      </c>
      <c r="H9863" s="25">
        <f>INDEX('Appendix 1 - Team Data'!$B$12:$R$112, MATCH(C9863, 'Appendix 1 - Team Data'!$B$12:$B$112,0),4)</f>
        <v>70</v>
      </c>
      <c r="I9863" s="25">
        <f>INDEX('Appendix 1 - Team Data'!$B$12:$R$112, MATCH(D9863, 'Appendix 1 - Team Data'!$B$12:$B$112,0),4)</f>
        <v>60</v>
      </c>
      <c r="J9863" s="25">
        <f t="shared" si="154"/>
        <v>0</v>
      </c>
    </row>
    <row r="9864" spans="2:10">
      <c r="B9864" s="3">
        <v>31955</v>
      </c>
      <c r="C9864" s="10" t="s">
        <v>30</v>
      </c>
      <c r="D9864" s="10" t="s">
        <v>27</v>
      </c>
      <c r="E9864" s="25">
        <v>1</v>
      </c>
      <c r="F9864" s="25">
        <v>1</v>
      </c>
      <c r="G9864" s="10" t="s">
        <v>297</v>
      </c>
      <c r="H9864" s="25">
        <f>INDEX('Appendix 1 - Team Data'!$B$12:$R$112, MATCH(C9864, 'Appendix 1 - Team Data'!$B$12:$B$112,0),4)</f>
        <v>90</v>
      </c>
      <c r="I9864" s="25">
        <f>INDEX('Appendix 1 - Team Data'!$B$12:$R$112, MATCH(D9864, 'Appendix 1 - Team Data'!$B$12:$B$112,0),4)</f>
        <v>80</v>
      </c>
      <c r="J9864" s="25">
        <f t="shared" si="154"/>
        <v>0</v>
      </c>
    </row>
    <row r="9865" spans="2:10">
      <c r="B9865" s="3">
        <v>31956</v>
      </c>
      <c r="C9865" s="10" t="s">
        <v>215</v>
      </c>
      <c r="D9865" s="10" t="s">
        <v>227</v>
      </c>
      <c r="E9865" s="25">
        <v>0</v>
      </c>
      <c r="F9865" s="25">
        <v>0</v>
      </c>
      <c r="G9865" s="10" t="s">
        <v>297</v>
      </c>
      <c r="H9865" s="25">
        <f>INDEX('Appendix 1 - Team Data'!$B$12:$R$112, MATCH(C9865, 'Appendix 1 - Team Data'!$B$12:$B$112,0),4)</f>
        <v>70</v>
      </c>
      <c r="I9865" s="25">
        <f>INDEX('Appendix 1 - Team Data'!$B$12:$R$112, MATCH(D9865, 'Appendix 1 - Team Data'!$B$12:$B$112,0),4)</f>
        <v>50</v>
      </c>
      <c r="J9865" s="25">
        <f t="shared" si="154"/>
        <v>0</v>
      </c>
    </row>
    <row r="9866" spans="2:10">
      <c r="B9866" s="3">
        <v>31962</v>
      </c>
      <c r="C9866" s="10" t="s">
        <v>27</v>
      </c>
      <c r="D9866" s="10" t="s">
        <v>218</v>
      </c>
      <c r="E9866" s="25">
        <v>1</v>
      </c>
      <c r="F9866" s="25">
        <v>1</v>
      </c>
      <c r="G9866" s="10" t="s">
        <v>297</v>
      </c>
      <c r="H9866" s="25">
        <f>INDEX('Appendix 1 - Team Data'!$B$12:$R$112, MATCH(C9866, 'Appendix 1 - Team Data'!$B$12:$B$112,0),4)</f>
        <v>80</v>
      </c>
      <c r="I9866" s="25">
        <f>INDEX('Appendix 1 - Team Data'!$B$12:$R$112, MATCH(D9866, 'Appendix 1 - Team Data'!$B$12:$B$112,0),4)</f>
        <v>70</v>
      </c>
      <c r="J9866" s="25">
        <f t="shared" si="154"/>
        <v>0</v>
      </c>
    </row>
    <row r="9867" spans="2:10">
      <c r="B9867" s="3">
        <v>32001</v>
      </c>
      <c r="C9867" s="10" t="s">
        <v>246</v>
      </c>
      <c r="D9867" s="10" t="s">
        <v>42</v>
      </c>
      <c r="E9867" s="25">
        <v>0</v>
      </c>
      <c r="F9867" s="25">
        <v>0</v>
      </c>
      <c r="G9867" s="10" t="s">
        <v>288</v>
      </c>
      <c r="H9867" s="25">
        <f>INDEX('Appendix 1 - Team Data'!$B$12:$R$112, MATCH(C9867, 'Appendix 1 - Team Data'!$B$12:$B$112,0),4)</f>
        <v>30</v>
      </c>
      <c r="I9867" s="25">
        <f>INDEX('Appendix 1 - Team Data'!$B$12:$R$112, MATCH(D9867, 'Appendix 1 - Team Data'!$B$12:$B$112,0),4)</f>
        <v>80</v>
      </c>
      <c r="J9867" s="25">
        <f t="shared" si="154"/>
        <v>0</v>
      </c>
    </row>
    <row r="9868" spans="2:10">
      <c r="B9868" s="3">
        <v>32007</v>
      </c>
      <c r="C9868" s="10" t="s">
        <v>36</v>
      </c>
      <c r="D9868" s="10" t="s">
        <v>226</v>
      </c>
      <c r="E9868" s="25">
        <v>2</v>
      </c>
      <c r="F9868" s="25">
        <v>2</v>
      </c>
      <c r="G9868" s="10" t="s">
        <v>288</v>
      </c>
      <c r="H9868" s="25">
        <f>INDEX('Appendix 1 - Team Data'!$B$12:$R$112, MATCH(C9868, 'Appendix 1 - Team Data'!$B$12:$B$112,0),4)</f>
        <v>80</v>
      </c>
      <c r="I9868" s="25">
        <f>INDEX('Appendix 1 - Team Data'!$B$12:$R$112, MATCH(D9868, 'Appendix 1 - Team Data'!$B$12:$B$112,0),4)</f>
        <v>60</v>
      </c>
      <c r="J9868" s="25">
        <f t="shared" si="154"/>
        <v>0</v>
      </c>
    </row>
    <row r="9869" spans="2:10">
      <c r="B9869" s="3">
        <v>32022</v>
      </c>
      <c r="C9869" s="10" t="s">
        <v>26</v>
      </c>
      <c r="D9869" s="10" t="s">
        <v>254</v>
      </c>
      <c r="E9869" s="25">
        <v>1</v>
      </c>
      <c r="F9869" s="25">
        <v>1</v>
      </c>
      <c r="G9869" s="10" t="s">
        <v>288</v>
      </c>
      <c r="H9869" s="25">
        <f>INDEX('Appendix 1 - Team Data'!$B$12:$R$112, MATCH(C9869, 'Appendix 1 - Team Data'!$B$12:$B$112,0),4)</f>
        <v>60</v>
      </c>
      <c r="I9869" s="25">
        <f>INDEX('Appendix 1 - Team Data'!$B$12:$R$112, MATCH(D9869, 'Appendix 1 - Team Data'!$B$12:$B$112,0),4)</f>
        <v>20</v>
      </c>
      <c r="J9869" s="25">
        <f t="shared" si="154"/>
        <v>0</v>
      </c>
    </row>
    <row r="9870" spans="2:10">
      <c r="B9870" s="3">
        <v>32029</v>
      </c>
      <c r="C9870" s="10" t="s">
        <v>212</v>
      </c>
      <c r="D9870" s="10" t="s">
        <v>45</v>
      </c>
      <c r="E9870" s="25">
        <v>0</v>
      </c>
      <c r="F9870" s="25">
        <v>0</v>
      </c>
      <c r="G9870" s="10" t="s">
        <v>288</v>
      </c>
      <c r="H9870" s="25">
        <f>INDEX('Appendix 1 - Team Data'!$B$12:$R$112, MATCH(C9870, 'Appendix 1 - Team Data'!$B$12:$B$112,0),4)</f>
        <v>80</v>
      </c>
      <c r="I9870" s="25">
        <f>INDEX('Appendix 1 - Team Data'!$B$12:$R$112, MATCH(D9870, 'Appendix 1 - Team Data'!$B$12:$B$112,0),4)</f>
        <v>90</v>
      </c>
      <c r="J9870" s="25">
        <f t="shared" si="154"/>
        <v>0</v>
      </c>
    </row>
    <row r="9871" spans="2:10">
      <c r="B9871" s="3">
        <v>32029</v>
      </c>
      <c r="C9871" s="10" t="s">
        <v>15</v>
      </c>
      <c r="D9871" s="10" t="s">
        <v>25</v>
      </c>
      <c r="E9871" s="25">
        <v>1</v>
      </c>
      <c r="F9871" s="25">
        <v>1</v>
      </c>
      <c r="G9871" s="10" t="s">
        <v>293</v>
      </c>
      <c r="H9871" s="25">
        <f>INDEX('Appendix 1 - Team Data'!$B$12:$R$112, MATCH(C9871, 'Appendix 1 - Team Data'!$B$12:$B$112,0),4)</f>
        <v>50</v>
      </c>
      <c r="I9871" s="25">
        <f>INDEX('Appendix 1 - Team Data'!$B$12:$R$112, MATCH(D9871, 'Appendix 1 - Team Data'!$B$12:$B$112,0),4)</f>
        <v>90</v>
      </c>
      <c r="J9871" s="25">
        <f t="shared" si="154"/>
        <v>0</v>
      </c>
    </row>
    <row r="9872" spans="2:10">
      <c r="B9872" s="3">
        <v>32052</v>
      </c>
      <c r="C9872" s="10" t="s">
        <v>237</v>
      </c>
      <c r="D9872" s="10" t="s">
        <v>255</v>
      </c>
      <c r="E9872" s="25">
        <v>1</v>
      </c>
      <c r="F9872" s="25">
        <v>1</v>
      </c>
      <c r="G9872" s="10" t="s">
        <v>288</v>
      </c>
      <c r="H9872" s="25">
        <f>INDEX('Appendix 1 - Team Data'!$B$12:$R$112, MATCH(C9872, 'Appendix 1 - Team Data'!$B$12:$B$112,0),4)</f>
        <v>40</v>
      </c>
      <c r="I9872" s="25">
        <f>INDEX('Appendix 1 - Team Data'!$B$12:$R$112, MATCH(D9872, 'Appendix 1 - Team Data'!$B$12:$B$112,0),4)</f>
        <v>20</v>
      </c>
      <c r="J9872" s="25">
        <f t="shared" si="154"/>
        <v>0</v>
      </c>
    </row>
    <row r="9873" spans="2:10">
      <c r="B9873" s="3">
        <v>32057</v>
      </c>
      <c r="C9873" s="10" t="s">
        <v>228</v>
      </c>
      <c r="D9873" s="10" t="s">
        <v>230</v>
      </c>
      <c r="E9873" s="25">
        <v>2</v>
      </c>
      <c r="F9873" s="25">
        <v>2</v>
      </c>
      <c r="G9873" s="10" t="s">
        <v>288</v>
      </c>
      <c r="H9873" s="25">
        <f>INDEX('Appendix 1 - Team Data'!$B$12:$R$112, MATCH(C9873, 'Appendix 1 - Team Data'!$B$12:$B$112,0),4)</f>
        <v>50</v>
      </c>
      <c r="I9873" s="25">
        <f>INDEX('Appendix 1 - Team Data'!$B$12:$R$112, MATCH(D9873, 'Appendix 1 - Team Data'!$B$12:$B$112,0),4)</f>
        <v>50</v>
      </c>
      <c r="J9873" s="25">
        <f t="shared" si="154"/>
        <v>0</v>
      </c>
    </row>
    <row r="9874" spans="2:10">
      <c r="B9874" s="3">
        <v>32064</v>
      </c>
      <c r="C9874" s="10" t="s">
        <v>25</v>
      </c>
      <c r="D9874" s="10" t="s">
        <v>246</v>
      </c>
      <c r="E9874" s="25">
        <v>1</v>
      </c>
      <c r="F9874" s="25">
        <v>1</v>
      </c>
      <c r="G9874" s="10" t="s">
        <v>293</v>
      </c>
      <c r="H9874" s="25">
        <f>INDEX('Appendix 1 - Team Data'!$B$12:$R$112, MATCH(C9874, 'Appendix 1 - Team Data'!$B$12:$B$112,0),4)</f>
        <v>90</v>
      </c>
      <c r="I9874" s="25">
        <f>INDEX('Appendix 1 - Team Data'!$B$12:$R$112, MATCH(D9874, 'Appendix 1 - Team Data'!$B$12:$B$112,0),4)</f>
        <v>30</v>
      </c>
      <c r="J9874" s="25">
        <f t="shared" si="154"/>
        <v>0</v>
      </c>
    </row>
    <row r="9875" spans="2:10">
      <c r="B9875" s="3">
        <v>32064</v>
      </c>
      <c r="C9875" s="10" t="s">
        <v>40</v>
      </c>
      <c r="D9875" s="10" t="s">
        <v>42</v>
      </c>
      <c r="E9875" s="25">
        <v>1</v>
      </c>
      <c r="F9875" s="25">
        <v>1</v>
      </c>
      <c r="G9875" s="10" t="s">
        <v>288</v>
      </c>
      <c r="H9875" s="25">
        <f>INDEX('Appendix 1 - Team Data'!$B$12:$R$112, MATCH(C9875, 'Appendix 1 - Team Data'!$B$12:$B$112,0),4)</f>
        <v>90</v>
      </c>
      <c r="I9875" s="25">
        <f>INDEX('Appendix 1 - Team Data'!$B$12:$R$112, MATCH(D9875, 'Appendix 1 - Team Data'!$B$12:$B$112,0),4)</f>
        <v>80</v>
      </c>
      <c r="J9875" s="25">
        <f t="shared" si="154"/>
        <v>0</v>
      </c>
    </row>
    <row r="9876" spans="2:10">
      <c r="B9876" s="3">
        <v>32067</v>
      </c>
      <c r="C9876" s="10" t="s">
        <v>36</v>
      </c>
      <c r="D9876" s="10" t="s">
        <v>211</v>
      </c>
      <c r="E9876" s="25">
        <v>0</v>
      </c>
      <c r="F9876" s="25">
        <v>0</v>
      </c>
      <c r="G9876" s="10" t="s">
        <v>293</v>
      </c>
      <c r="H9876" s="25">
        <f>INDEX('Appendix 1 - Team Data'!$B$12:$R$112, MATCH(C9876, 'Appendix 1 - Team Data'!$B$12:$B$112,0),4)</f>
        <v>80</v>
      </c>
      <c r="I9876" s="25">
        <f>INDEX('Appendix 1 - Team Data'!$B$12:$R$112, MATCH(D9876, 'Appendix 1 - Team Data'!$B$12:$B$112,0),4)</f>
        <v>90</v>
      </c>
      <c r="J9876" s="25">
        <f t="shared" si="154"/>
        <v>0</v>
      </c>
    </row>
    <row r="9877" spans="2:10">
      <c r="B9877" s="3">
        <v>32092</v>
      </c>
      <c r="C9877" s="10" t="s">
        <v>20</v>
      </c>
      <c r="D9877" s="10" t="s">
        <v>36</v>
      </c>
      <c r="E9877" s="25">
        <v>0</v>
      </c>
      <c r="F9877" s="25">
        <v>0</v>
      </c>
      <c r="G9877" s="10" t="s">
        <v>293</v>
      </c>
      <c r="H9877" s="25">
        <f>INDEX('Appendix 1 - Team Data'!$B$12:$R$112, MATCH(C9877, 'Appendix 1 - Team Data'!$B$12:$B$112,0),4)</f>
        <v>90</v>
      </c>
      <c r="I9877" s="25">
        <f>INDEX('Appendix 1 - Team Data'!$B$12:$R$112, MATCH(D9877, 'Appendix 1 - Team Data'!$B$12:$B$112,0),4)</f>
        <v>80</v>
      </c>
      <c r="J9877" s="25">
        <f t="shared" ref="J9877:J9940" si="155">ABS(F9877-E9877)</f>
        <v>0</v>
      </c>
    </row>
    <row r="9878" spans="2:10">
      <c r="B9878" s="3">
        <v>32099</v>
      </c>
      <c r="C9878" s="10" t="s">
        <v>226</v>
      </c>
      <c r="D9878" s="10" t="s">
        <v>228</v>
      </c>
      <c r="E9878" s="25">
        <v>0</v>
      </c>
      <c r="F9878" s="25">
        <v>0</v>
      </c>
      <c r="G9878" s="10" t="s">
        <v>293</v>
      </c>
      <c r="H9878" s="25">
        <f>INDEX('Appendix 1 - Team Data'!$B$12:$R$112, MATCH(C9878, 'Appendix 1 - Team Data'!$B$12:$B$112,0),4)</f>
        <v>60</v>
      </c>
      <c r="I9878" s="25">
        <f>INDEX('Appendix 1 - Team Data'!$B$12:$R$112, MATCH(D9878, 'Appendix 1 - Team Data'!$B$12:$B$112,0),4)</f>
        <v>50</v>
      </c>
      <c r="J9878" s="25">
        <f t="shared" si="155"/>
        <v>0</v>
      </c>
    </row>
    <row r="9879" spans="2:10">
      <c r="B9879" s="3">
        <v>32099</v>
      </c>
      <c r="C9879" s="10" t="s">
        <v>236</v>
      </c>
      <c r="D9879" s="10" t="s">
        <v>40</v>
      </c>
      <c r="E9879" s="25">
        <v>0</v>
      </c>
      <c r="F9879" s="25">
        <v>0</v>
      </c>
      <c r="G9879" s="10" t="s">
        <v>288</v>
      </c>
      <c r="H9879" s="25">
        <f>INDEX('Appendix 1 - Team Data'!$B$12:$R$112, MATCH(C9879, 'Appendix 1 - Team Data'!$B$12:$B$112,0),4)</f>
        <v>40</v>
      </c>
      <c r="I9879" s="25">
        <f>INDEX('Appendix 1 - Team Data'!$B$12:$R$112, MATCH(D9879, 'Appendix 1 - Team Data'!$B$12:$B$112,0),4)</f>
        <v>90</v>
      </c>
      <c r="J9879" s="25">
        <f t="shared" si="155"/>
        <v>0</v>
      </c>
    </row>
    <row r="9880" spans="2:10">
      <c r="B9880" s="3">
        <v>32103</v>
      </c>
      <c r="C9880" s="10" t="s">
        <v>238</v>
      </c>
      <c r="D9880" s="10" t="s">
        <v>33</v>
      </c>
      <c r="E9880" s="25">
        <v>0</v>
      </c>
      <c r="F9880" s="25">
        <v>0</v>
      </c>
      <c r="G9880" s="10" t="s">
        <v>288</v>
      </c>
      <c r="H9880" s="25">
        <f>INDEX('Appendix 1 - Team Data'!$B$12:$R$112, MATCH(C9880, 'Appendix 1 - Team Data'!$B$12:$B$112,0),4)</f>
        <v>40</v>
      </c>
      <c r="I9880" s="25">
        <f>INDEX('Appendix 1 - Team Data'!$B$12:$R$112, MATCH(D9880, 'Appendix 1 - Team Data'!$B$12:$B$112,0),4)</f>
        <v>50</v>
      </c>
      <c r="J9880" s="25">
        <f t="shared" si="155"/>
        <v>0</v>
      </c>
    </row>
    <row r="9881" spans="2:10">
      <c r="B9881" s="3">
        <v>32122</v>
      </c>
      <c r="C9881" s="10" t="s">
        <v>251</v>
      </c>
      <c r="D9881" s="10" t="s">
        <v>47</v>
      </c>
      <c r="E9881" s="25">
        <v>0</v>
      </c>
      <c r="F9881" s="25">
        <v>0</v>
      </c>
      <c r="G9881" s="10" t="s">
        <v>314</v>
      </c>
      <c r="H9881" s="25">
        <f>INDEX('Appendix 1 - Team Data'!$B$12:$R$112, MATCH(C9881, 'Appendix 1 - Team Data'!$B$12:$B$112,0),4)</f>
        <v>20</v>
      </c>
      <c r="I9881" s="25">
        <f>INDEX('Appendix 1 - Team Data'!$B$12:$R$112, MATCH(D9881, 'Appendix 1 - Team Data'!$B$12:$B$112,0),4)</f>
        <v>40</v>
      </c>
      <c r="J9881" s="25">
        <f t="shared" si="155"/>
        <v>0</v>
      </c>
    </row>
    <row r="9882" spans="2:10">
      <c r="B9882" s="3">
        <v>32123</v>
      </c>
      <c r="C9882" s="10" t="s">
        <v>35</v>
      </c>
      <c r="D9882" s="10" t="s">
        <v>40</v>
      </c>
      <c r="E9882" s="25">
        <v>1</v>
      </c>
      <c r="F9882" s="25">
        <v>1</v>
      </c>
      <c r="G9882" s="10" t="s">
        <v>288</v>
      </c>
      <c r="H9882" s="25">
        <f>INDEX('Appendix 1 - Team Data'!$B$12:$R$112, MATCH(C9882, 'Appendix 1 - Team Data'!$B$12:$B$112,0),4)</f>
        <v>90</v>
      </c>
      <c r="I9882" s="25">
        <f>INDEX('Appendix 1 - Team Data'!$B$12:$R$112, MATCH(D9882, 'Appendix 1 - Team Data'!$B$12:$B$112,0),4)</f>
        <v>90</v>
      </c>
      <c r="J9882" s="25">
        <f t="shared" si="155"/>
        <v>0</v>
      </c>
    </row>
    <row r="9883" spans="2:10">
      <c r="B9883" s="3">
        <v>32127</v>
      </c>
      <c r="C9883" s="10" t="s">
        <v>269</v>
      </c>
      <c r="D9883" s="10" t="s">
        <v>267</v>
      </c>
      <c r="E9883" s="25">
        <v>0</v>
      </c>
      <c r="F9883" s="25">
        <v>0</v>
      </c>
      <c r="G9883" s="10" t="s">
        <v>310</v>
      </c>
      <c r="H9883" s="25">
        <f>INDEX('Appendix 1 - Team Data'!$B$12:$R$112, MATCH(C9883, 'Appendix 1 - Team Data'!$B$12:$B$112,0),4)</f>
        <v>0</v>
      </c>
      <c r="I9883" s="25">
        <f>INDEX('Appendix 1 - Team Data'!$B$12:$R$112, MATCH(D9883, 'Appendix 1 - Team Data'!$B$12:$B$112,0),4)</f>
        <v>10</v>
      </c>
      <c r="J9883" s="25">
        <f t="shared" si="155"/>
        <v>0</v>
      </c>
    </row>
    <row r="9884" spans="2:10">
      <c r="B9884" s="3">
        <v>32148</v>
      </c>
      <c r="C9884" s="10" t="s">
        <v>43</v>
      </c>
      <c r="D9884" s="10" t="s">
        <v>17</v>
      </c>
      <c r="E9884" s="25">
        <v>1</v>
      </c>
      <c r="F9884" s="25">
        <v>1</v>
      </c>
      <c r="G9884" s="10" t="s">
        <v>288</v>
      </c>
      <c r="H9884" s="25">
        <f>INDEX('Appendix 1 - Team Data'!$B$12:$R$112, MATCH(C9884, 'Appendix 1 - Team Data'!$B$12:$B$112,0),4)</f>
        <v>70</v>
      </c>
      <c r="I9884" s="25">
        <f>INDEX('Appendix 1 - Team Data'!$B$12:$R$112, MATCH(D9884, 'Appendix 1 - Team Data'!$B$12:$B$112,0),4)</f>
        <v>50</v>
      </c>
      <c r="J9884" s="25">
        <f t="shared" si="155"/>
        <v>0</v>
      </c>
    </row>
    <row r="9885" spans="2:10">
      <c r="B9885" s="3">
        <v>32169</v>
      </c>
      <c r="C9885" s="10" t="s">
        <v>252</v>
      </c>
      <c r="D9885" s="10" t="s">
        <v>25</v>
      </c>
      <c r="E9885" s="25">
        <v>1</v>
      </c>
      <c r="F9885" s="25">
        <v>1</v>
      </c>
      <c r="G9885" s="10" t="s">
        <v>288</v>
      </c>
      <c r="H9885" s="25">
        <f>INDEX('Appendix 1 - Team Data'!$B$12:$R$112, MATCH(C9885, 'Appendix 1 - Team Data'!$B$12:$B$112,0),4)</f>
        <v>20</v>
      </c>
      <c r="I9885" s="25">
        <f>INDEX('Appendix 1 - Team Data'!$B$12:$R$112, MATCH(D9885, 'Appendix 1 - Team Data'!$B$12:$B$112,0),4)</f>
        <v>90</v>
      </c>
      <c r="J9885" s="25">
        <f t="shared" si="155"/>
        <v>0</v>
      </c>
    </row>
    <row r="9886" spans="2:10">
      <c r="B9886" s="3">
        <v>32169</v>
      </c>
      <c r="C9886" s="10" t="s">
        <v>249</v>
      </c>
      <c r="D9886" s="10" t="s">
        <v>53</v>
      </c>
      <c r="E9886" s="25">
        <v>1</v>
      </c>
      <c r="F9886" s="25">
        <v>1</v>
      </c>
      <c r="G9886" s="10" t="s">
        <v>288</v>
      </c>
      <c r="H9886" s="25">
        <f>INDEX('Appendix 1 - Team Data'!$B$12:$R$112, MATCH(C9886, 'Appendix 1 - Team Data'!$B$12:$B$112,0),4)</f>
        <v>20</v>
      </c>
      <c r="I9886" s="25">
        <f>INDEX('Appendix 1 - Team Data'!$B$12:$R$112, MATCH(D9886, 'Appendix 1 - Team Data'!$B$12:$B$112,0),4)</f>
        <v>50</v>
      </c>
      <c r="J9886" s="25">
        <f t="shared" si="155"/>
        <v>0</v>
      </c>
    </row>
    <row r="9887" spans="2:10">
      <c r="B9887" s="3">
        <v>32175</v>
      </c>
      <c r="C9887" s="10" t="s">
        <v>253</v>
      </c>
      <c r="D9887" s="10" t="s">
        <v>53</v>
      </c>
      <c r="E9887" s="25">
        <v>1</v>
      </c>
      <c r="F9887" s="25">
        <v>1</v>
      </c>
      <c r="G9887" s="10" t="s">
        <v>288</v>
      </c>
      <c r="H9887" s="25">
        <f>INDEX('Appendix 1 - Team Data'!$B$12:$R$112, MATCH(C9887, 'Appendix 1 - Team Data'!$B$12:$B$112,0),4)</f>
        <v>20</v>
      </c>
      <c r="I9887" s="25">
        <f>INDEX('Appendix 1 - Team Data'!$B$12:$R$112, MATCH(D9887, 'Appendix 1 - Team Data'!$B$12:$B$112,0),4)</f>
        <v>50</v>
      </c>
      <c r="J9887" s="25">
        <f t="shared" si="155"/>
        <v>0</v>
      </c>
    </row>
    <row r="9888" spans="2:10">
      <c r="B9888" s="3">
        <v>32179</v>
      </c>
      <c r="C9888" s="10" t="s">
        <v>50</v>
      </c>
      <c r="D9888" s="10" t="s">
        <v>228</v>
      </c>
      <c r="E9888" s="25">
        <v>2</v>
      </c>
      <c r="F9888" s="25">
        <v>2</v>
      </c>
      <c r="G9888" s="10" t="s">
        <v>288</v>
      </c>
      <c r="H9888" s="25">
        <f>INDEX('Appendix 1 - Team Data'!$B$12:$R$112, MATCH(C9888, 'Appendix 1 - Team Data'!$B$12:$B$112,0),4)</f>
        <v>80</v>
      </c>
      <c r="I9888" s="25">
        <f>INDEX('Appendix 1 - Team Data'!$B$12:$R$112, MATCH(D9888, 'Appendix 1 - Team Data'!$B$12:$B$112,0),4)</f>
        <v>50</v>
      </c>
      <c r="J9888" s="25">
        <f t="shared" si="155"/>
        <v>0</v>
      </c>
    </row>
    <row r="9889" spans="2:10">
      <c r="B9889" s="3">
        <v>32183</v>
      </c>
      <c r="C9889" s="10" t="s">
        <v>249</v>
      </c>
      <c r="D9889" s="10" t="s">
        <v>248</v>
      </c>
      <c r="E9889" s="25">
        <v>0</v>
      </c>
      <c r="F9889" s="25">
        <v>0</v>
      </c>
      <c r="G9889" s="10" t="s">
        <v>290</v>
      </c>
      <c r="H9889" s="25">
        <f>INDEX('Appendix 1 - Team Data'!$B$12:$R$112, MATCH(C9889, 'Appendix 1 - Team Data'!$B$12:$B$112,0),4)</f>
        <v>20</v>
      </c>
      <c r="I9889" s="25">
        <f>INDEX('Appendix 1 - Team Data'!$B$12:$R$112, MATCH(D9889, 'Appendix 1 - Team Data'!$B$12:$B$112,0),4)</f>
        <v>30</v>
      </c>
      <c r="J9889" s="25">
        <f t="shared" si="155"/>
        <v>0</v>
      </c>
    </row>
    <row r="9890" spans="2:10">
      <c r="B9890" s="3">
        <v>32190</v>
      </c>
      <c r="C9890" s="10" t="s">
        <v>252</v>
      </c>
      <c r="D9890" s="10" t="s">
        <v>48</v>
      </c>
      <c r="E9890" s="25">
        <v>0</v>
      </c>
      <c r="F9890" s="25">
        <v>0</v>
      </c>
      <c r="G9890" s="10" t="s">
        <v>288</v>
      </c>
      <c r="H9890" s="25">
        <f>INDEX('Appendix 1 - Team Data'!$B$12:$R$112, MATCH(C9890, 'Appendix 1 - Team Data'!$B$12:$B$112,0),4)</f>
        <v>20</v>
      </c>
      <c r="I9890" s="25">
        <f>INDEX('Appendix 1 - Team Data'!$B$12:$R$112, MATCH(D9890, 'Appendix 1 - Team Data'!$B$12:$B$112,0),4)</f>
        <v>90</v>
      </c>
      <c r="J9890" s="25">
        <f t="shared" si="155"/>
        <v>0</v>
      </c>
    </row>
    <row r="9891" spans="2:10">
      <c r="B9891" s="3">
        <v>32190</v>
      </c>
      <c r="C9891" s="10" t="s">
        <v>16</v>
      </c>
      <c r="D9891" s="10" t="s">
        <v>222</v>
      </c>
      <c r="E9891" s="25">
        <v>2</v>
      </c>
      <c r="F9891" s="25">
        <v>2</v>
      </c>
      <c r="G9891" s="10" t="s">
        <v>288</v>
      </c>
      <c r="H9891" s="25">
        <f>INDEX('Appendix 1 - Team Data'!$B$12:$R$112, MATCH(C9891, 'Appendix 1 - Team Data'!$B$12:$B$112,0),4)</f>
        <v>30</v>
      </c>
      <c r="I9891" s="25">
        <f>INDEX('Appendix 1 - Team Data'!$B$12:$R$112, MATCH(D9891, 'Appendix 1 - Team Data'!$B$12:$B$112,0),4)</f>
        <v>60</v>
      </c>
      <c r="J9891" s="25">
        <f t="shared" si="155"/>
        <v>0</v>
      </c>
    </row>
    <row r="9892" spans="2:10">
      <c r="B9892" s="3">
        <v>32199</v>
      </c>
      <c r="C9892" s="10" t="s">
        <v>249</v>
      </c>
      <c r="D9892" s="10" t="s">
        <v>17</v>
      </c>
      <c r="E9892" s="25">
        <v>1</v>
      </c>
      <c r="F9892" s="25">
        <v>1</v>
      </c>
      <c r="G9892" s="10" t="s">
        <v>288</v>
      </c>
      <c r="H9892" s="25">
        <f>INDEX('Appendix 1 - Team Data'!$B$12:$R$112, MATCH(C9892, 'Appendix 1 - Team Data'!$B$12:$B$112,0),4)</f>
        <v>20</v>
      </c>
      <c r="I9892" s="25">
        <f>INDEX('Appendix 1 - Team Data'!$B$12:$R$112, MATCH(D9892, 'Appendix 1 - Team Data'!$B$12:$B$112,0),4)</f>
        <v>50</v>
      </c>
      <c r="J9892" s="25">
        <f t="shared" si="155"/>
        <v>0</v>
      </c>
    </row>
    <row r="9893" spans="2:10">
      <c r="B9893" s="3">
        <v>32205</v>
      </c>
      <c r="C9893" s="10" t="s">
        <v>270</v>
      </c>
      <c r="D9893" s="10" t="s">
        <v>275</v>
      </c>
      <c r="E9893" s="25">
        <v>1</v>
      </c>
      <c r="F9893" s="25">
        <v>1</v>
      </c>
      <c r="G9893" s="10" t="s">
        <v>301</v>
      </c>
      <c r="H9893" s="25">
        <f>INDEX('Appendix 1 - Team Data'!$B$12:$R$112, MATCH(C9893, 'Appendix 1 - Team Data'!$B$12:$B$112,0),4)</f>
        <v>0</v>
      </c>
      <c r="I9893" s="25">
        <f>INDEX('Appendix 1 - Team Data'!$B$12:$R$112, MATCH(D9893, 'Appendix 1 - Team Data'!$B$12:$B$112,0),4)</f>
        <v>0</v>
      </c>
      <c r="J9893" s="25">
        <f t="shared" si="155"/>
        <v>0</v>
      </c>
    </row>
    <row r="9894" spans="2:10">
      <c r="B9894" s="3">
        <v>32206</v>
      </c>
      <c r="C9894" s="10" t="s">
        <v>245</v>
      </c>
      <c r="D9894" s="10" t="s">
        <v>253</v>
      </c>
      <c r="E9894" s="25">
        <v>1</v>
      </c>
      <c r="F9894" s="25">
        <v>1</v>
      </c>
      <c r="G9894" s="10" t="s">
        <v>301</v>
      </c>
      <c r="H9894" s="25">
        <f>INDEX('Appendix 1 - Team Data'!$B$12:$R$112, MATCH(C9894, 'Appendix 1 - Team Data'!$B$12:$B$112,0),4)</f>
        <v>30</v>
      </c>
      <c r="I9894" s="25">
        <f>INDEX('Appendix 1 - Team Data'!$B$12:$R$112, MATCH(D9894, 'Appendix 1 - Team Data'!$B$12:$B$112,0),4)</f>
        <v>20</v>
      </c>
      <c r="J9894" s="25">
        <f t="shared" si="155"/>
        <v>0</v>
      </c>
    </row>
    <row r="9895" spans="2:10">
      <c r="B9895" s="3">
        <v>32207</v>
      </c>
      <c r="C9895" s="10" t="s">
        <v>16</v>
      </c>
      <c r="D9895" s="10" t="s">
        <v>270</v>
      </c>
      <c r="E9895" s="25">
        <v>0</v>
      </c>
      <c r="F9895" s="25">
        <v>0</v>
      </c>
      <c r="G9895" s="10" t="s">
        <v>301</v>
      </c>
      <c r="H9895" s="25">
        <f>INDEX('Appendix 1 - Team Data'!$B$12:$R$112, MATCH(C9895, 'Appendix 1 - Team Data'!$B$12:$B$112,0),4)</f>
        <v>30</v>
      </c>
      <c r="I9895" s="25">
        <f>INDEX('Appendix 1 - Team Data'!$B$12:$R$112, MATCH(D9895, 'Appendix 1 - Team Data'!$B$12:$B$112,0),4)</f>
        <v>0</v>
      </c>
      <c r="J9895" s="25">
        <f t="shared" si="155"/>
        <v>0</v>
      </c>
    </row>
    <row r="9896" spans="2:10">
      <c r="B9896" s="3">
        <v>32212</v>
      </c>
      <c r="C9896" s="10" t="s">
        <v>249</v>
      </c>
      <c r="D9896" s="10" t="s">
        <v>245</v>
      </c>
      <c r="E9896" s="25">
        <v>0</v>
      </c>
      <c r="F9896" s="25">
        <v>0</v>
      </c>
      <c r="G9896" s="10" t="s">
        <v>301</v>
      </c>
      <c r="H9896" s="25">
        <f>INDEX('Appendix 1 - Team Data'!$B$12:$R$112, MATCH(C9896, 'Appendix 1 - Team Data'!$B$12:$B$112,0),4)</f>
        <v>20</v>
      </c>
      <c r="I9896" s="25">
        <f>INDEX('Appendix 1 - Team Data'!$B$12:$R$112, MATCH(D9896, 'Appendix 1 - Team Data'!$B$12:$B$112,0),4)</f>
        <v>30</v>
      </c>
      <c r="J9896" s="25">
        <f t="shared" si="155"/>
        <v>0</v>
      </c>
    </row>
    <row r="9897" spans="2:10">
      <c r="B9897" s="3">
        <v>32215</v>
      </c>
      <c r="C9897" s="10" t="s">
        <v>251</v>
      </c>
      <c r="D9897" s="10" t="s">
        <v>243</v>
      </c>
      <c r="E9897" s="25">
        <v>1</v>
      </c>
      <c r="F9897" s="25">
        <v>1</v>
      </c>
      <c r="G9897" s="10" t="s">
        <v>306</v>
      </c>
      <c r="H9897" s="25">
        <f>INDEX('Appendix 1 - Team Data'!$B$12:$R$112, MATCH(C9897, 'Appendix 1 - Team Data'!$B$12:$B$112,0),4)</f>
        <v>20</v>
      </c>
      <c r="I9897" s="25">
        <f>INDEX('Appendix 1 - Team Data'!$B$12:$R$112, MATCH(D9897, 'Appendix 1 - Team Data'!$B$12:$B$112,0),4)</f>
        <v>30</v>
      </c>
      <c r="J9897" s="25">
        <f t="shared" si="155"/>
        <v>0</v>
      </c>
    </row>
    <row r="9898" spans="2:10">
      <c r="B9898" s="3">
        <v>32215</v>
      </c>
      <c r="C9898" s="10" t="s">
        <v>249</v>
      </c>
      <c r="D9898" s="10" t="s">
        <v>16</v>
      </c>
      <c r="E9898" s="25">
        <v>2</v>
      </c>
      <c r="F9898" s="25">
        <v>2</v>
      </c>
      <c r="G9898" s="10" t="s">
        <v>301</v>
      </c>
      <c r="H9898" s="25">
        <f>INDEX('Appendix 1 - Team Data'!$B$12:$R$112, MATCH(C9898, 'Appendix 1 - Team Data'!$B$12:$B$112,0),4)</f>
        <v>20</v>
      </c>
      <c r="I9898" s="25">
        <f>INDEX('Appendix 1 - Team Data'!$B$12:$R$112, MATCH(D9898, 'Appendix 1 - Team Data'!$B$12:$B$112,0),4)</f>
        <v>30</v>
      </c>
      <c r="J9898" s="25">
        <f t="shared" si="155"/>
        <v>0</v>
      </c>
    </row>
    <row r="9899" spans="2:10">
      <c r="B9899" s="3">
        <v>32219</v>
      </c>
      <c r="C9899" s="10" t="s">
        <v>231</v>
      </c>
      <c r="D9899" s="10" t="s">
        <v>33</v>
      </c>
      <c r="E9899" s="25">
        <v>1</v>
      </c>
      <c r="F9899" s="25">
        <v>1</v>
      </c>
      <c r="G9899" s="10" t="s">
        <v>306</v>
      </c>
      <c r="H9899" s="25">
        <f>INDEX('Appendix 1 - Team Data'!$B$12:$R$112, MATCH(C9899, 'Appendix 1 - Team Data'!$B$12:$B$112,0),4)</f>
        <v>40</v>
      </c>
      <c r="I9899" s="25">
        <f>INDEX('Appendix 1 - Team Data'!$B$12:$R$112, MATCH(D9899, 'Appendix 1 - Team Data'!$B$12:$B$112,0),4)</f>
        <v>50</v>
      </c>
      <c r="J9899" s="25">
        <f t="shared" si="155"/>
        <v>0</v>
      </c>
    </row>
    <row r="9900" spans="2:10">
      <c r="B9900" s="3">
        <v>32220</v>
      </c>
      <c r="C9900" s="10" t="s">
        <v>271</v>
      </c>
      <c r="D9900" s="10" t="s">
        <v>237</v>
      </c>
      <c r="E9900" s="25">
        <v>0</v>
      </c>
      <c r="F9900" s="25">
        <v>0</v>
      </c>
      <c r="G9900" s="10" t="s">
        <v>288</v>
      </c>
      <c r="H9900" s="25">
        <f>INDEX('Appendix 1 - Team Data'!$B$12:$R$112, MATCH(C9900, 'Appendix 1 - Team Data'!$B$12:$B$112,0),4)</f>
        <v>0</v>
      </c>
      <c r="I9900" s="25">
        <f>INDEX('Appendix 1 - Team Data'!$B$12:$R$112, MATCH(D9900, 'Appendix 1 - Team Data'!$B$12:$B$112,0),4)</f>
        <v>40</v>
      </c>
      <c r="J9900" s="25">
        <f t="shared" si="155"/>
        <v>0</v>
      </c>
    </row>
    <row r="9901" spans="2:10">
      <c r="B9901" s="3">
        <v>32220</v>
      </c>
      <c r="C9901" s="10" t="s">
        <v>275</v>
      </c>
      <c r="D9901" s="10" t="s">
        <v>16</v>
      </c>
      <c r="E9901" s="25">
        <v>0</v>
      </c>
      <c r="F9901" s="25">
        <v>0</v>
      </c>
      <c r="G9901" s="10" t="s">
        <v>301</v>
      </c>
      <c r="H9901" s="25">
        <f>INDEX('Appendix 1 - Team Data'!$B$12:$R$112, MATCH(C9901, 'Appendix 1 - Team Data'!$B$12:$B$112,0),4)</f>
        <v>0</v>
      </c>
      <c r="I9901" s="25">
        <f>INDEX('Appendix 1 - Team Data'!$B$12:$R$112, MATCH(D9901, 'Appendix 1 - Team Data'!$B$12:$B$112,0),4)</f>
        <v>30</v>
      </c>
      <c r="J9901" s="25">
        <f t="shared" si="155"/>
        <v>0</v>
      </c>
    </row>
    <row r="9902" spans="2:10">
      <c r="B9902" s="3">
        <v>32221</v>
      </c>
      <c r="C9902" s="10" t="s">
        <v>22</v>
      </c>
      <c r="D9902" s="10" t="s">
        <v>243</v>
      </c>
      <c r="E9902" s="25">
        <v>0</v>
      </c>
      <c r="F9902" s="25">
        <v>0</v>
      </c>
      <c r="G9902" s="10" t="s">
        <v>306</v>
      </c>
      <c r="H9902" s="25">
        <f>INDEX('Appendix 1 - Team Data'!$B$12:$R$112, MATCH(C9902, 'Appendix 1 - Team Data'!$B$12:$B$112,0),4)</f>
        <v>50</v>
      </c>
      <c r="I9902" s="25">
        <f>INDEX('Appendix 1 - Team Data'!$B$12:$R$112, MATCH(D9902, 'Appendix 1 - Team Data'!$B$12:$B$112,0),4)</f>
        <v>30</v>
      </c>
      <c r="J9902" s="25">
        <f t="shared" si="155"/>
        <v>0</v>
      </c>
    </row>
    <row r="9903" spans="2:10">
      <c r="B9903" s="3">
        <v>32222</v>
      </c>
      <c r="C9903" s="10" t="s">
        <v>17</v>
      </c>
      <c r="D9903" s="10" t="s">
        <v>33</v>
      </c>
      <c r="E9903" s="25">
        <v>0</v>
      </c>
      <c r="F9903" s="25">
        <v>0</v>
      </c>
      <c r="G9903" s="10" t="s">
        <v>306</v>
      </c>
      <c r="H9903" s="25">
        <f>INDEX('Appendix 1 - Team Data'!$B$12:$R$112, MATCH(C9903, 'Appendix 1 - Team Data'!$B$12:$B$112,0),4)</f>
        <v>50</v>
      </c>
      <c r="I9903" s="25">
        <f>INDEX('Appendix 1 - Team Data'!$B$12:$R$112, MATCH(D9903, 'Appendix 1 - Team Data'!$B$12:$B$112,0),4)</f>
        <v>50</v>
      </c>
      <c r="J9903" s="25">
        <f t="shared" si="155"/>
        <v>0</v>
      </c>
    </row>
    <row r="9904" spans="2:10">
      <c r="B9904" s="3">
        <v>32225</v>
      </c>
      <c r="C9904" s="10" t="s">
        <v>251</v>
      </c>
      <c r="D9904" s="10" t="s">
        <v>33</v>
      </c>
      <c r="E9904" s="25">
        <v>1</v>
      </c>
      <c r="F9904" s="25">
        <v>1</v>
      </c>
      <c r="G9904" s="10" t="s">
        <v>306</v>
      </c>
      <c r="H9904" s="25">
        <f>INDEX('Appendix 1 - Team Data'!$B$12:$R$112, MATCH(C9904, 'Appendix 1 - Team Data'!$B$12:$B$112,0),4)</f>
        <v>20</v>
      </c>
      <c r="I9904" s="25">
        <f>INDEX('Appendix 1 - Team Data'!$B$12:$R$112, MATCH(D9904, 'Appendix 1 - Team Data'!$B$12:$B$112,0),4)</f>
        <v>50</v>
      </c>
      <c r="J9904" s="25">
        <f t="shared" si="155"/>
        <v>0</v>
      </c>
    </row>
    <row r="9905" spans="2:10">
      <c r="B9905" s="3">
        <v>32225</v>
      </c>
      <c r="C9905" s="10" t="s">
        <v>48</v>
      </c>
      <c r="D9905" s="10" t="s">
        <v>212</v>
      </c>
      <c r="E9905" s="25">
        <v>2</v>
      </c>
      <c r="F9905" s="25">
        <v>2</v>
      </c>
      <c r="G9905" s="10" t="s">
        <v>288</v>
      </c>
      <c r="H9905" s="25">
        <f>INDEX('Appendix 1 - Team Data'!$B$12:$R$112, MATCH(C9905, 'Appendix 1 - Team Data'!$B$12:$B$112,0),4)</f>
        <v>90</v>
      </c>
      <c r="I9905" s="25">
        <f>INDEX('Appendix 1 - Team Data'!$B$12:$R$112, MATCH(D9905, 'Appendix 1 - Team Data'!$B$12:$B$112,0),4)</f>
        <v>80</v>
      </c>
      <c r="J9905" s="25">
        <f t="shared" si="155"/>
        <v>0</v>
      </c>
    </row>
    <row r="9906" spans="2:10">
      <c r="B9906" s="3">
        <v>32225</v>
      </c>
      <c r="C9906" s="10" t="s">
        <v>229</v>
      </c>
      <c r="D9906" s="10" t="s">
        <v>50</v>
      </c>
      <c r="E9906" s="25">
        <v>1</v>
      </c>
      <c r="F9906" s="25">
        <v>1</v>
      </c>
      <c r="G9906" s="10" t="s">
        <v>288</v>
      </c>
      <c r="H9906" s="25">
        <f>INDEX('Appendix 1 - Team Data'!$B$12:$R$112, MATCH(C9906, 'Appendix 1 - Team Data'!$B$12:$B$112,0),4)</f>
        <v>50</v>
      </c>
      <c r="I9906" s="25">
        <f>INDEX('Appendix 1 - Team Data'!$B$12:$R$112, MATCH(D9906, 'Appendix 1 - Team Data'!$B$12:$B$112,0),4)</f>
        <v>80</v>
      </c>
      <c r="J9906" s="25">
        <f t="shared" si="155"/>
        <v>0</v>
      </c>
    </row>
    <row r="9907" spans="2:10">
      <c r="B9907" s="3">
        <v>32228</v>
      </c>
      <c r="C9907" s="10" t="s">
        <v>22</v>
      </c>
      <c r="D9907" s="10" t="s">
        <v>251</v>
      </c>
      <c r="E9907" s="25">
        <v>1</v>
      </c>
      <c r="F9907" s="25">
        <v>1</v>
      </c>
      <c r="G9907" s="10" t="s">
        <v>306</v>
      </c>
      <c r="H9907" s="25">
        <f>INDEX('Appendix 1 - Team Data'!$B$12:$R$112, MATCH(C9907, 'Appendix 1 - Team Data'!$B$12:$B$112,0),4)</f>
        <v>50</v>
      </c>
      <c r="I9907" s="25">
        <f>INDEX('Appendix 1 - Team Data'!$B$12:$R$112, MATCH(D9907, 'Appendix 1 - Team Data'!$B$12:$B$112,0),4)</f>
        <v>20</v>
      </c>
      <c r="J9907" s="25">
        <f t="shared" si="155"/>
        <v>0</v>
      </c>
    </row>
    <row r="9908" spans="2:10">
      <c r="B9908" s="3">
        <v>32233</v>
      </c>
      <c r="C9908" s="10" t="s">
        <v>40</v>
      </c>
      <c r="D9908" s="10" t="s">
        <v>42</v>
      </c>
      <c r="E9908" s="25">
        <v>1</v>
      </c>
      <c r="F9908" s="25">
        <v>1</v>
      </c>
      <c r="G9908" s="10" t="s">
        <v>288</v>
      </c>
      <c r="H9908" s="25">
        <f>INDEX('Appendix 1 - Team Data'!$B$12:$R$112, MATCH(C9908, 'Appendix 1 - Team Data'!$B$12:$B$112,0),4)</f>
        <v>90</v>
      </c>
      <c r="I9908" s="25">
        <f>INDEX('Appendix 1 - Team Data'!$B$12:$R$112, MATCH(D9908, 'Appendix 1 - Team Data'!$B$12:$B$112,0),4)</f>
        <v>80</v>
      </c>
      <c r="J9908" s="25">
        <f t="shared" si="155"/>
        <v>0</v>
      </c>
    </row>
    <row r="9909" spans="2:10">
      <c r="B9909" s="3">
        <v>32239</v>
      </c>
      <c r="C9909" s="10" t="s">
        <v>230</v>
      </c>
      <c r="D9909" s="10" t="s">
        <v>226</v>
      </c>
      <c r="E9909" s="25">
        <v>2</v>
      </c>
      <c r="F9909" s="25">
        <v>2</v>
      </c>
      <c r="G9909" s="10" t="s">
        <v>288</v>
      </c>
      <c r="H9909" s="25">
        <f>INDEX('Appendix 1 - Team Data'!$B$12:$R$112, MATCH(C9909, 'Appendix 1 - Team Data'!$B$12:$B$112,0),4)</f>
        <v>50</v>
      </c>
      <c r="I9909" s="25">
        <f>INDEX('Appendix 1 - Team Data'!$B$12:$R$112, MATCH(D9909, 'Appendix 1 - Team Data'!$B$12:$B$112,0),4)</f>
        <v>60</v>
      </c>
      <c r="J9909" s="25">
        <f t="shared" si="155"/>
        <v>0</v>
      </c>
    </row>
    <row r="9910" spans="2:10">
      <c r="B9910" s="3">
        <v>32240</v>
      </c>
      <c r="C9910" s="10" t="s">
        <v>247</v>
      </c>
      <c r="D9910" s="10" t="s">
        <v>255</v>
      </c>
      <c r="E9910" s="25">
        <v>0</v>
      </c>
      <c r="F9910" s="25">
        <v>0</v>
      </c>
      <c r="G9910" s="10" t="s">
        <v>288</v>
      </c>
      <c r="H9910" s="25">
        <f>INDEX('Appendix 1 - Team Data'!$B$12:$R$112, MATCH(C9910, 'Appendix 1 - Team Data'!$B$12:$B$112,0),4)</f>
        <v>30</v>
      </c>
      <c r="I9910" s="25">
        <f>INDEX('Appendix 1 - Team Data'!$B$12:$R$112, MATCH(D9910, 'Appendix 1 - Team Data'!$B$12:$B$112,0),4)</f>
        <v>20</v>
      </c>
      <c r="J9910" s="25">
        <f t="shared" si="155"/>
        <v>0</v>
      </c>
    </row>
    <row r="9911" spans="2:10">
      <c r="B9911" s="3">
        <v>32243</v>
      </c>
      <c r="C9911" s="10" t="s">
        <v>271</v>
      </c>
      <c r="D9911" s="10" t="s">
        <v>259</v>
      </c>
      <c r="E9911" s="25">
        <v>0</v>
      </c>
      <c r="F9911" s="25">
        <v>0</v>
      </c>
      <c r="G9911" s="10" t="s">
        <v>288</v>
      </c>
      <c r="H9911" s="25">
        <f>INDEX('Appendix 1 - Team Data'!$B$12:$R$112, MATCH(C9911, 'Appendix 1 - Team Data'!$B$12:$B$112,0),4)</f>
        <v>0</v>
      </c>
      <c r="I9911" s="25">
        <f>INDEX('Appendix 1 - Team Data'!$B$12:$R$112, MATCH(D9911, 'Appendix 1 - Team Data'!$B$12:$B$112,0),4)</f>
        <v>10</v>
      </c>
      <c r="J9911" s="25">
        <f t="shared" si="155"/>
        <v>0</v>
      </c>
    </row>
    <row r="9912" spans="2:10">
      <c r="B9912" s="3">
        <v>32245</v>
      </c>
      <c r="C9912" s="10" t="s">
        <v>275</v>
      </c>
      <c r="D9912" s="10" t="s">
        <v>268</v>
      </c>
      <c r="E9912" s="25">
        <v>0</v>
      </c>
      <c r="F9912" s="25">
        <v>0</v>
      </c>
      <c r="G9912" s="10" t="s">
        <v>290</v>
      </c>
      <c r="H9912" s="25">
        <f>INDEX('Appendix 1 - Team Data'!$B$12:$R$112, MATCH(C9912, 'Appendix 1 - Team Data'!$B$12:$B$112,0),4)</f>
        <v>0</v>
      </c>
      <c r="I9912" s="25">
        <f>INDEX('Appendix 1 - Team Data'!$B$12:$R$112, MATCH(D9912, 'Appendix 1 - Team Data'!$B$12:$B$112,0),4)</f>
        <v>10</v>
      </c>
      <c r="J9912" s="25">
        <f t="shared" si="155"/>
        <v>0</v>
      </c>
    </row>
    <row r="9913" spans="2:10">
      <c r="B9913" s="3">
        <v>32249</v>
      </c>
      <c r="C9913" s="10" t="s">
        <v>53</v>
      </c>
      <c r="D9913" s="10" t="s">
        <v>268</v>
      </c>
      <c r="E9913" s="25">
        <v>1</v>
      </c>
      <c r="F9913" s="25">
        <v>1</v>
      </c>
      <c r="G9913" s="10" t="s">
        <v>290</v>
      </c>
      <c r="H9913" s="25">
        <f>INDEX('Appendix 1 - Team Data'!$B$12:$R$112, MATCH(C9913, 'Appendix 1 - Team Data'!$B$12:$B$112,0),4)</f>
        <v>50</v>
      </c>
      <c r="I9913" s="25">
        <f>INDEX('Appendix 1 - Team Data'!$B$12:$R$112, MATCH(D9913, 'Appendix 1 - Team Data'!$B$12:$B$112,0),4)</f>
        <v>10</v>
      </c>
      <c r="J9913" s="25">
        <f t="shared" si="155"/>
        <v>0</v>
      </c>
    </row>
    <row r="9914" spans="2:10">
      <c r="B9914" s="3">
        <v>32260</v>
      </c>
      <c r="C9914" s="10" t="s">
        <v>236</v>
      </c>
      <c r="D9914" s="10" t="s">
        <v>48</v>
      </c>
      <c r="E9914" s="25">
        <v>0</v>
      </c>
      <c r="F9914" s="25">
        <v>0</v>
      </c>
      <c r="G9914" s="10" t="s">
        <v>288</v>
      </c>
      <c r="H9914" s="25">
        <f>INDEX('Appendix 1 - Team Data'!$B$12:$R$112, MATCH(C9914, 'Appendix 1 - Team Data'!$B$12:$B$112,0),4)</f>
        <v>40</v>
      </c>
      <c r="I9914" s="25">
        <f>INDEX('Appendix 1 - Team Data'!$B$12:$R$112, MATCH(D9914, 'Appendix 1 - Team Data'!$B$12:$B$112,0),4)</f>
        <v>90</v>
      </c>
      <c r="J9914" s="25">
        <f t="shared" si="155"/>
        <v>0</v>
      </c>
    </row>
    <row r="9915" spans="2:10">
      <c r="B9915" s="3">
        <v>32260</v>
      </c>
      <c r="C9915" s="10" t="s">
        <v>229</v>
      </c>
      <c r="D9915" s="10" t="s">
        <v>25</v>
      </c>
      <c r="E9915" s="25">
        <v>0</v>
      </c>
      <c r="F9915" s="25">
        <v>0</v>
      </c>
      <c r="G9915" s="10" t="s">
        <v>288</v>
      </c>
      <c r="H9915" s="25">
        <f>INDEX('Appendix 1 - Team Data'!$B$12:$R$112, MATCH(C9915, 'Appendix 1 - Team Data'!$B$12:$B$112,0),4)</f>
        <v>50</v>
      </c>
      <c r="I9915" s="25">
        <f>INDEX('Appendix 1 - Team Data'!$B$12:$R$112, MATCH(D9915, 'Appendix 1 - Team Data'!$B$12:$B$112,0),4)</f>
        <v>90</v>
      </c>
      <c r="J9915" s="25">
        <f t="shared" si="155"/>
        <v>0</v>
      </c>
    </row>
    <row r="9916" spans="2:10">
      <c r="B9916" s="3">
        <v>32260</v>
      </c>
      <c r="C9916" s="10" t="s">
        <v>21</v>
      </c>
      <c r="D9916" s="10" t="s">
        <v>222</v>
      </c>
      <c r="E9916" s="25">
        <v>0</v>
      </c>
      <c r="F9916" s="25">
        <v>0</v>
      </c>
      <c r="G9916" s="10" t="s">
        <v>288</v>
      </c>
      <c r="H9916" s="25">
        <f>INDEX('Appendix 1 - Team Data'!$B$12:$R$112, MATCH(C9916, 'Appendix 1 - Team Data'!$B$12:$B$112,0),4)</f>
        <v>90</v>
      </c>
      <c r="I9916" s="25">
        <f>INDEX('Appendix 1 - Team Data'!$B$12:$R$112, MATCH(D9916, 'Appendix 1 - Team Data'!$B$12:$B$112,0),4)</f>
        <v>60</v>
      </c>
      <c r="J9916" s="25">
        <f t="shared" si="155"/>
        <v>0</v>
      </c>
    </row>
    <row r="9917" spans="2:10">
      <c r="B9917" s="3">
        <v>32266</v>
      </c>
      <c r="C9917" s="10" t="s">
        <v>276</v>
      </c>
      <c r="D9917" s="10" t="s">
        <v>266</v>
      </c>
      <c r="E9917" s="25">
        <v>1</v>
      </c>
      <c r="F9917" s="25">
        <v>1</v>
      </c>
      <c r="G9917" s="10" t="s">
        <v>312</v>
      </c>
      <c r="H9917" s="25">
        <f>INDEX('Appendix 1 - Team Data'!$B$12:$R$112, MATCH(C9917, 'Appendix 1 - Team Data'!$B$12:$B$112,0),4)</f>
        <v>0</v>
      </c>
      <c r="I9917" s="25">
        <f>INDEX('Appendix 1 - Team Data'!$B$12:$R$112, MATCH(D9917, 'Appendix 1 - Team Data'!$B$12:$B$112,0),4)</f>
        <v>10</v>
      </c>
      <c r="J9917" s="25">
        <f t="shared" si="155"/>
        <v>0</v>
      </c>
    </row>
    <row r="9918" spans="2:10">
      <c r="B9918" s="3">
        <v>32268</v>
      </c>
      <c r="C9918" s="10" t="s">
        <v>257</v>
      </c>
      <c r="D9918" s="10" t="s">
        <v>51</v>
      </c>
      <c r="E9918" s="25">
        <v>1</v>
      </c>
      <c r="F9918" s="25">
        <v>1</v>
      </c>
      <c r="G9918" s="10" t="s">
        <v>312</v>
      </c>
      <c r="H9918" s="25">
        <f>INDEX('Appendix 1 - Team Data'!$B$12:$R$112, MATCH(C9918, 'Appendix 1 - Team Data'!$B$12:$B$112,0),4)</f>
        <v>20</v>
      </c>
      <c r="I9918" s="25">
        <f>INDEX('Appendix 1 - Team Data'!$B$12:$R$112, MATCH(D9918, 'Appendix 1 - Team Data'!$B$12:$B$112,0),4)</f>
        <v>70</v>
      </c>
      <c r="J9918" s="25">
        <f t="shared" si="155"/>
        <v>0</v>
      </c>
    </row>
    <row r="9919" spans="2:10">
      <c r="B9919" s="3">
        <v>32271</v>
      </c>
      <c r="C9919" s="10" t="s">
        <v>266</v>
      </c>
      <c r="D9919" s="10" t="s">
        <v>257</v>
      </c>
      <c r="E9919" s="25">
        <v>0</v>
      </c>
      <c r="F9919" s="25">
        <v>0</v>
      </c>
      <c r="G9919" s="10" t="s">
        <v>312</v>
      </c>
      <c r="H9919" s="25">
        <f>INDEX('Appendix 1 - Team Data'!$B$12:$R$112, MATCH(C9919, 'Appendix 1 - Team Data'!$B$12:$B$112,0),4)</f>
        <v>10</v>
      </c>
      <c r="I9919" s="25">
        <f>INDEX('Appendix 1 - Team Data'!$B$12:$R$112, MATCH(D9919, 'Appendix 1 - Team Data'!$B$12:$B$112,0),4)</f>
        <v>20</v>
      </c>
      <c r="J9919" s="25">
        <f t="shared" si="155"/>
        <v>0</v>
      </c>
    </row>
    <row r="9920" spans="2:10">
      <c r="B9920" s="3">
        <v>32273</v>
      </c>
      <c r="C9920" s="10" t="s">
        <v>236</v>
      </c>
      <c r="D9920" s="10" t="s">
        <v>28</v>
      </c>
      <c r="E9920" s="25">
        <v>2</v>
      </c>
      <c r="F9920" s="25">
        <v>2</v>
      </c>
      <c r="G9920" s="10" t="s">
        <v>288</v>
      </c>
      <c r="H9920" s="25">
        <f>INDEX('Appendix 1 - Team Data'!$B$12:$R$112, MATCH(C9920, 'Appendix 1 - Team Data'!$B$12:$B$112,0),4)</f>
        <v>40</v>
      </c>
      <c r="I9920" s="25">
        <f>INDEX('Appendix 1 - Team Data'!$B$12:$R$112, MATCH(D9920, 'Appendix 1 - Team Data'!$B$12:$B$112,0),4)</f>
        <v>80</v>
      </c>
      <c r="J9920" s="25">
        <f t="shared" si="155"/>
        <v>0</v>
      </c>
    </row>
    <row r="9921" spans="2:10">
      <c r="B9921" s="3">
        <v>32280</v>
      </c>
      <c r="C9921" s="10" t="s">
        <v>222</v>
      </c>
      <c r="D9921" s="10" t="s">
        <v>52</v>
      </c>
      <c r="E9921" s="25">
        <v>0</v>
      </c>
      <c r="F9921" s="25">
        <v>0</v>
      </c>
      <c r="G9921" s="10" t="s">
        <v>334</v>
      </c>
      <c r="H9921" s="25">
        <f>INDEX('Appendix 1 - Team Data'!$B$12:$R$112, MATCH(C9921, 'Appendix 1 - Team Data'!$B$12:$B$112,0),4)</f>
        <v>60</v>
      </c>
      <c r="I9921" s="25">
        <f>INDEX('Appendix 1 - Team Data'!$B$12:$R$112, MATCH(D9921, 'Appendix 1 - Team Data'!$B$12:$B$112,0),4)</f>
        <v>90</v>
      </c>
      <c r="J9921" s="25">
        <f t="shared" si="155"/>
        <v>0</v>
      </c>
    </row>
    <row r="9922" spans="2:10">
      <c r="B9922" s="3">
        <v>32287</v>
      </c>
      <c r="C9922" s="10" t="s">
        <v>48</v>
      </c>
      <c r="D9922" s="10" t="s">
        <v>52</v>
      </c>
      <c r="E9922" s="25">
        <v>1</v>
      </c>
      <c r="F9922" s="25">
        <v>1</v>
      </c>
      <c r="G9922" s="10" t="s">
        <v>334</v>
      </c>
      <c r="H9922" s="25">
        <f>INDEX('Appendix 1 - Team Data'!$B$12:$R$112, MATCH(C9922, 'Appendix 1 - Team Data'!$B$12:$B$112,0),4)</f>
        <v>90</v>
      </c>
      <c r="I9922" s="25">
        <f>INDEX('Appendix 1 - Team Data'!$B$12:$R$112, MATCH(D9922, 'Appendix 1 - Team Data'!$B$12:$B$112,0),4)</f>
        <v>90</v>
      </c>
      <c r="J9922" s="25">
        <f t="shared" si="155"/>
        <v>0</v>
      </c>
    </row>
    <row r="9923" spans="2:10">
      <c r="B9923" s="3">
        <v>32291</v>
      </c>
      <c r="C9923" s="10" t="s">
        <v>255</v>
      </c>
      <c r="D9923" s="10" t="s">
        <v>230</v>
      </c>
      <c r="E9923" s="25">
        <v>0</v>
      </c>
      <c r="F9923" s="25">
        <v>0</v>
      </c>
      <c r="G9923" s="10" t="s">
        <v>288</v>
      </c>
      <c r="H9923" s="25">
        <f>INDEX('Appendix 1 - Team Data'!$B$12:$R$112, MATCH(C9923, 'Appendix 1 - Team Data'!$B$12:$B$112,0),4)</f>
        <v>20</v>
      </c>
      <c r="I9923" s="25">
        <f>INDEX('Appendix 1 - Team Data'!$B$12:$R$112, MATCH(D9923, 'Appendix 1 - Team Data'!$B$12:$B$112,0),4)</f>
        <v>50</v>
      </c>
      <c r="J9923" s="25">
        <f t="shared" si="155"/>
        <v>0</v>
      </c>
    </row>
    <row r="9924" spans="2:10">
      <c r="B9924" s="3">
        <v>32292</v>
      </c>
      <c r="C9924" s="10" t="s">
        <v>241</v>
      </c>
      <c r="D9924" s="10" t="s">
        <v>23</v>
      </c>
      <c r="E9924" s="25">
        <v>1</v>
      </c>
      <c r="F9924" s="25">
        <v>1</v>
      </c>
      <c r="G9924" s="10" t="s">
        <v>290</v>
      </c>
      <c r="H9924" s="25">
        <f>INDEX('Appendix 1 - Team Data'!$B$12:$R$112, MATCH(C9924, 'Appendix 1 - Team Data'!$B$12:$B$112,0),4)</f>
        <v>30</v>
      </c>
      <c r="I9924" s="25">
        <f>INDEX('Appendix 1 - Team Data'!$B$12:$R$112, MATCH(D9924, 'Appendix 1 - Team Data'!$B$12:$B$112,0),4)</f>
        <v>70</v>
      </c>
      <c r="J9924" s="25">
        <f t="shared" si="155"/>
        <v>0</v>
      </c>
    </row>
    <row r="9925" spans="2:10">
      <c r="B9925" s="3">
        <v>32295</v>
      </c>
      <c r="C9925" s="10" t="s">
        <v>246</v>
      </c>
      <c r="D9925" s="10" t="s">
        <v>221</v>
      </c>
      <c r="E9925" s="25">
        <v>0</v>
      </c>
      <c r="F9925" s="25">
        <v>0</v>
      </c>
      <c r="G9925" s="10" t="s">
        <v>288</v>
      </c>
      <c r="H9925" s="25">
        <f>INDEX('Appendix 1 - Team Data'!$B$12:$R$112, MATCH(C9925, 'Appendix 1 - Team Data'!$B$12:$B$112,0),4)</f>
        <v>30</v>
      </c>
      <c r="I9925" s="25">
        <f>INDEX('Appendix 1 - Team Data'!$B$12:$R$112, MATCH(D9925, 'Appendix 1 - Team Data'!$B$12:$B$112,0),4)</f>
        <v>60</v>
      </c>
      <c r="J9925" s="25">
        <f t="shared" si="155"/>
        <v>0</v>
      </c>
    </row>
    <row r="9926" spans="2:10">
      <c r="B9926" s="3">
        <v>32299</v>
      </c>
      <c r="C9926" s="10" t="s">
        <v>36</v>
      </c>
      <c r="D9926" s="10" t="s">
        <v>21</v>
      </c>
      <c r="E9926" s="25">
        <v>1</v>
      </c>
      <c r="F9926" s="25">
        <v>1</v>
      </c>
      <c r="G9926" s="10" t="s">
        <v>288</v>
      </c>
      <c r="H9926" s="25">
        <f>INDEX('Appendix 1 - Team Data'!$B$12:$R$112, MATCH(C9926, 'Appendix 1 - Team Data'!$B$12:$B$112,0),4)</f>
        <v>80</v>
      </c>
      <c r="I9926" s="25">
        <f>INDEX('Appendix 1 - Team Data'!$B$12:$R$112, MATCH(D9926, 'Appendix 1 - Team Data'!$B$12:$B$112,0),4)</f>
        <v>90</v>
      </c>
      <c r="J9926" s="25">
        <f t="shared" si="155"/>
        <v>0</v>
      </c>
    </row>
    <row r="9927" spans="2:10">
      <c r="B9927" s="3">
        <v>32304</v>
      </c>
      <c r="C9927" s="10" t="s">
        <v>40</v>
      </c>
      <c r="D9927" s="10" t="s">
        <v>211</v>
      </c>
      <c r="E9927" s="25">
        <v>1</v>
      </c>
      <c r="F9927" s="25">
        <v>1</v>
      </c>
      <c r="G9927" s="10" t="s">
        <v>300</v>
      </c>
      <c r="H9927" s="25">
        <f>INDEX('Appendix 1 - Team Data'!$B$12:$R$112, MATCH(C9927, 'Appendix 1 - Team Data'!$B$12:$B$112,0),4)</f>
        <v>90</v>
      </c>
      <c r="I9927" s="25">
        <f>INDEX('Appendix 1 - Team Data'!$B$12:$R$112, MATCH(D9927, 'Appendix 1 - Team Data'!$B$12:$B$112,0),4)</f>
        <v>90</v>
      </c>
      <c r="J9927" s="25">
        <f t="shared" si="155"/>
        <v>0</v>
      </c>
    </row>
    <row r="9928" spans="2:10">
      <c r="B9928" s="3">
        <v>32309</v>
      </c>
      <c r="C9928" s="10" t="s">
        <v>237</v>
      </c>
      <c r="D9928" s="10" t="s">
        <v>218</v>
      </c>
      <c r="E9928" s="25">
        <v>1</v>
      </c>
      <c r="F9928" s="25">
        <v>1</v>
      </c>
      <c r="G9928" s="10" t="s">
        <v>288</v>
      </c>
      <c r="H9928" s="25">
        <f>INDEX('Appendix 1 - Team Data'!$B$12:$R$112, MATCH(C9928, 'Appendix 1 - Team Data'!$B$12:$B$112,0),4)</f>
        <v>40</v>
      </c>
      <c r="I9928" s="25">
        <f>INDEX('Appendix 1 - Team Data'!$B$12:$R$112, MATCH(D9928, 'Appendix 1 - Team Data'!$B$12:$B$112,0),4)</f>
        <v>70</v>
      </c>
      <c r="J9928" s="25">
        <f t="shared" si="155"/>
        <v>0</v>
      </c>
    </row>
    <row r="9929" spans="2:10">
      <c r="B9929" s="3">
        <v>32309</v>
      </c>
      <c r="C9929" s="10" t="s">
        <v>221</v>
      </c>
      <c r="D9929" s="10" t="s">
        <v>15</v>
      </c>
      <c r="E9929" s="25">
        <v>1</v>
      </c>
      <c r="F9929" s="25">
        <v>1</v>
      </c>
      <c r="G9929" s="10" t="s">
        <v>300</v>
      </c>
      <c r="H9929" s="25">
        <f>INDEX('Appendix 1 - Team Data'!$B$12:$R$112, MATCH(C9929, 'Appendix 1 - Team Data'!$B$12:$B$112,0),4)</f>
        <v>60</v>
      </c>
      <c r="I9929" s="25">
        <f>INDEX('Appendix 1 - Team Data'!$B$12:$R$112, MATCH(D9929, 'Appendix 1 - Team Data'!$B$12:$B$112,0),4)</f>
        <v>50</v>
      </c>
      <c r="J9929" s="25">
        <f t="shared" si="155"/>
        <v>0</v>
      </c>
    </row>
    <row r="9930" spans="2:10">
      <c r="B9930" s="3">
        <v>32330</v>
      </c>
      <c r="C9930" s="10" t="s">
        <v>30</v>
      </c>
      <c r="D9930" s="10" t="s">
        <v>16</v>
      </c>
      <c r="E9930" s="25">
        <v>2</v>
      </c>
      <c r="F9930" s="25">
        <v>2</v>
      </c>
      <c r="G9930" s="10" t="s">
        <v>288</v>
      </c>
      <c r="H9930" s="25">
        <f>INDEX('Appendix 1 - Team Data'!$B$12:$R$112, MATCH(C9930, 'Appendix 1 - Team Data'!$B$12:$B$112,0),4)</f>
        <v>90</v>
      </c>
      <c r="I9930" s="25">
        <f>INDEX('Appendix 1 - Team Data'!$B$12:$R$112, MATCH(D9930, 'Appendix 1 - Team Data'!$B$12:$B$112,0),4)</f>
        <v>30</v>
      </c>
      <c r="J9930" s="25">
        <f t="shared" si="155"/>
        <v>0</v>
      </c>
    </row>
    <row r="9931" spans="2:10">
      <c r="B9931" s="3">
        <v>32332</v>
      </c>
      <c r="C9931" s="10" t="s">
        <v>251</v>
      </c>
      <c r="D9931" s="10" t="s">
        <v>241</v>
      </c>
      <c r="E9931" s="25">
        <v>1</v>
      </c>
      <c r="F9931" s="25">
        <v>1</v>
      </c>
      <c r="G9931" s="10" t="s">
        <v>314</v>
      </c>
      <c r="H9931" s="25">
        <f>INDEX('Appendix 1 - Team Data'!$B$12:$R$112, MATCH(C9931, 'Appendix 1 - Team Data'!$B$12:$B$112,0),4)</f>
        <v>20</v>
      </c>
      <c r="I9931" s="25">
        <f>INDEX('Appendix 1 - Team Data'!$B$12:$R$112, MATCH(D9931, 'Appendix 1 - Team Data'!$B$12:$B$112,0),4)</f>
        <v>30</v>
      </c>
      <c r="J9931" s="25">
        <f t="shared" si="155"/>
        <v>0</v>
      </c>
    </row>
    <row r="9932" spans="2:10">
      <c r="B9932" s="3">
        <v>32333</v>
      </c>
      <c r="C9932" s="10" t="s">
        <v>17</v>
      </c>
      <c r="D9932" s="10" t="s">
        <v>16</v>
      </c>
      <c r="E9932" s="25">
        <v>0</v>
      </c>
      <c r="F9932" s="25">
        <v>0</v>
      </c>
      <c r="G9932" s="10" t="s">
        <v>314</v>
      </c>
      <c r="H9932" s="25">
        <f>INDEX('Appendix 1 - Team Data'!$B$12:$R$112, MATCH(C9932, 'Appendix 1 - Team Data'!$B$12:$B$112,0),4)</f>
        <v>50</v>
      </c>
      <c r="I9932" s="25">
        <f>INDEX('Appendix 1 - Team Data'!$B$12:$R$112, MATCH(D9932, 'Appendix 1 - Team Data'!$B$12:$B$112,0),4)</f>
        <v>30</v>
      </c>
      <c r="J9932" s="25">
        <f t="shared" si="155"/>
        <v>0</v>
      </c>
    </row>
    <row r="9933" spans="2:10">
      <c r="B9933" s="3">
        <v>32333</v>
      </c>
      <c r="C9933" s="10" t="s">
        <v>245</v>
      </c>
      <c r="D9933" s="10" t="s">
        <v>47</v>
      </c>
      <c r="E9933" s="25">
        <v>1</v>
      </c>
      <c r="F9933" s="25">
        <v>1</v>
      </c>
      <c r="G9933" s="10" t="s">
        <v>314</v>
      </c>
      <c r="H9933" s="25">
        <f>INDEX('Appendix 1 - Team Data'!$B$12:$R$112, MATCH(C9933, 'Appendix 1 - Team Data'!$B$12:$B$112,0),4)</f>
        <v>30</v>
      </c>
      <c r="I9933" s="25">
        <f>INDEX('Appendix 1 - Team Data'!$B$12:$R$112, MATCH(D9933, 'Appendix 1 - Team Data'!$B$12:$B$112,0),4)</f>
        <v>40</v>
      </c>
      <c r="J9933" s="25">
        <f t="shared" si="155"/>
        <v>0</v>
      </c>
    </row>
    <row r="9934" spans="2:10">
      <c r="B9934" s="3">
        <v>32334</v>
      </c>
      <c r="C9934" s="10" t="s">
        <v>30</v>
      </c>
      <c r="D9934" s="10" t="s">
        <v>35</v>
      </c>
      <c r="E9934" s="25">
        <v>0</v>
      </c>
      <c r="F9934" s="25">
        <v>0</v>
      </c>
      <c r="G9934" s="10" t="s">
        <v>288</v>
      </c>
      <c r="H9934" s="25">
        <f>INDEX('Appendix 1 - Team Data'!$B$12:$R$112, MATCH(C9934, 'Appendix 1 - Team Data'!$B$12:$B$112,0),4)</f>
        <v>90</v>
      </c>
      <c r="I9934" s="25">
        <f>INDEX('Appendix 1 - Team Data'!$B$12:$R$112, MATCH(D9934, 'Appendix 1 - Team Data'!$B$12:$B$112,0),4)</f>
        <v>90</v>
      </c>
      <c r="J9934" s="25">
        <f t="shared" si="155"/>
        <v>0</v>
      </c>
    </row>
    <row r="9935" spans="2:10">
      <c r="B9935" s="3">
        <v>32335</v>
      </c>
      <c r="C9935" s="10" t="s">
        <v>245</v>
      </c>
      <c r="D9935" s="10" t="s">
        <v>272</v>
      </c>
      <c r="E9935" s="25">
        <v>0</v>
      </c>
      <c r="F9935" s="25">
        <v>0</v>
      </c>
      <c r="G9935" s="10" t="s">
        <v>314</v>
      </c>
      <c r="H9935" s="25">
        <f>INDEX('Appendix 1 - Team Data'!$B$12:$R$112, MATCH(C9935, 'Appendix 1 - Team Data'!$B$12:$B$112,0),4)</f>
        <v>30</v>
      </c>
      <c r="I9935" s="25">
        <f>INDEX('Appendix 1 - Team Data'!$B$12:$R$112, MATCH(D9935, 'Appendix 1 - Team Data'!$B$12:$B$112,0),4)</f>
        <v>0</v>
      </c>
      <c r="J9935" s="25">
        <f t="shared" si="155"/>
        <v>0</v>
      </c>
    </row>
    <row r="9936" spans="2:10">
      <c r="B9936" s="3">
        <v>32335</v>
      </c>
      <c r="C9936" s="10" t="s">
        <v>16</v>
      </c>
      <c r="D9936" s="10" t="s">
        <v>47</v>
      </c>
      <c r="E9936" s="25">
        <v>1</v>
      </c>
      <c r="F9936" s="25">
        <v>1</v>
      </c>
      <c r="G9936" s="10" t="s">
        <v>314</v>
      </c>
      <c r="H9936" s="25">
        <f>INDEX('Appendix 1 - Team Data'!$B$12:$R$112, MATCH(C9936, 'Appendix 1 - Team Data'!$B$12:$B$112,0),4)</f>
        <v>30</v>
      </c>
      <c r="I9936" s="25">
        <f>INDEX('Appendix 1 - Team Data'!$B$12:$R$112, MATCH(D9936, 'Appendix 1 - Team Data'!$B$12:$B$112,0),4)</f>
        <v>40</v>
      </c>
      <c r="J9936" s="25">
        <f t="shared" si="155"/>
        <v>0</v>
      </c>
    </row>
    <row r="9937" spans="2:10">
      <c r="B9937" s="3">
        <v>32341</v>
      </c>
      <c r="C9937" s="10" t="s">
        <v>37</v>
      </c>
      <c r="D9937" s="10" t="s">
        <v>46</v>
      </c>
      <c r="E9937" s="25">
        <v>1</v>
      </c>
      <c r="F9937" s="25">
        <v>1</v>
      </c>
      <c r="G9937" s="10" t="s">
        <v>289</v>
      </c>
      <c r="H9937" s="25">
        <f>INDEX('Appendix 1 - Team Data'!$B$12:$R$112, MATCH(C9937, 'Appendix 1 - Team Data'!$B$12:$B$112,0),4)</f>
        <v>60</v>
      </c>
      <c r="I9937" s="25">
        <f>INDEX('Appendix 1 - Team Data'!$B$12:$R$112, MATCH(D9937, 'Appendix 1 - Team Data'!$B$12:$B$112,0),4)</f>
        <v>50</v>
      </c>
      <c r="J9937" s="25">
        <f t="shared" si="155"/>
        <v>0</v>
      </c>
    </row>
    <row r="9938" spans="2:10">
      <c r="B9938" s="3">
        <v>32341</v>
      </c>
      <c r="C9938" s="10" t="s">
        <v>17</v>
      </c>
      <c r="D9938" s="10" t="s">
        <v>245</v>
      </c>
      <c r="E9938" s="25">
        <v>0</v>
      </c>
      <c r="F9938" s="25">
        <v>0</v>
      </c>
      <c r="G9938" s="10" t="s">
        <v>314</v>
      </c>
      <c r="H9938" s="25">
        <f>INDEX('Appendix 1 - Team Data'!$B$12:$R$112, MATCH(C9938, 'Appendix 1 - Team Data'!$B$12:$B$112,0),4)</f>
        <v>50</v>
      </c>
      <c r="I9938" s="25">
        <f>INDEX('Appendix 1 - Team Data'!$B$12:$R$112, MATCH(D9938, 'Appendix 1 - Team Data'!$B$12:$B$112,0),4)</f>
        <v>30</v>
      </c>
      <c r="J9938" s="25">
        <f t="shared" si="155"/>
        <v>0</v>
      </c>
    </row>
    <row r="9939" spans="2:10">
      <c r="B9939" s="3">
        <v>32341</v>
      </c>
      <c r="C9939" s="10" t="s">
        <v>272</v>
      </c>
      <c r="D9939" s="10" t="s">
        <v>47</v>
      </c>
      <c r="E9939" s="25">
        <v>1</v>
      </c>
      <c r="F9939" s="25">
        <v>1</v>
      </c>
      <c r="G9939" s="10" t="s">
        <v>314</v>
      </c>
      <c r="H9939" s="25">
        <f>INDEX('Appendix 1 - Team Data'!$B$12:$R$112, MATCH(C9939, 'Appendix 1 - Team Data'!$B$12:$B$112,0),4)</f>
        <v>0</v>
      </c>
      <c r="I9939" s="25">
        <f>INDEX('Appendix 1 - Team Data'!$B$12:$R$112, MATCH(D9939, 'Appendix 1 - Team Data'!$B$12:$B$112,0),4)</f>
        <v>40</v>
      </c>
      <c r="J9939" s="25">
        <f t="shared" si="155"/>
        <v>0</v>
      </c>
    </row>
    <row r="9940" spans="2:10">
      <c r="B9940" s="3">
        <v>32343</v>
      </c>
      <c r="C9940" s="10" t="s">
        <v>17</v>
      </c>
      <c r="D9940" s="10" t="s">
        <v>241</v>
      </c>
      <c r="E9940" s="25">
        <v>0</v>
      </c>
      <c r="F9940" s="25">
        <v>0</v>
      </c>
      <c r="G9940" s="10" t="s">
        <v>314</v>
      </c>
      <c r="H9940" s="25">
        <f>INDEX('Appendix 1 - Team Data'!$B$12:$R$112, MATCH(C9940, 'Appendix 1 - Team Data'!$B$12:$B$112,0),4)</f>
        <v>50</v>
      </c>
      <c r="I9940" s="25">
        <f>INDEX('Appendix 1 - Team Data'!$B$12:$R$112, MATCH(D9940, 'Appendix 1 - Team Data'!$B$12:$B$112,0),4)</f>
        <v>30</v>
      </c>
      <c r="J9940" s="25">
        <f t="shared" si="155"/>
        <v>0</v>
      </c>
    </row>
    <row r="9941" spans="2:10">
      <c r="B9941" s="3">
        <v>32345</v>
      </c>
      <c r="C9941" s="10" t="s">
        <v>245</v>
      </c>
      <c r="D9941" s="10" t="s">
        <v>241</v>
      </c>
      <c r="E9941" s="25">
        <v>1</v>
      </c>
      <c r="F9941" s="25">
        <v>1</v>
      </c>
      <c r="G9941" s="10" t="s">
        <v>314</v>
      </c>
      <c r="H9941" s="25">
        <f>INDEX('Appendix 1 - Team Data'!$B$12:$R$112, MATCH(C9941, 'Appendix 1 - Team Data'!$B$12:$B$112,0),4)</f>
        <v>30</v>
      </c>
      <c r="I9941" s="25">
        <f>INDEX('Appendix 1 - Team Data'!$B$12:$R$112, MATCH(D9941, 'Appendix 1 - Team Data'!$B$12:$B$112,0),4)</f>
        <v>30</v>
      </c>
      <c r="J9941" s="25">
        <f t="shared" ref="J9941:J10004" si="156">ABS(F9941-E9941)</f>
        <v>0</v>
      </c>
    </row>
    <row r="9942" spans="2:10">
      <c r="B9942" s="3">
        <v>32352</v>
      </c>
      <c r="C9942" s="10" t="s">
        <v>246</v>
      </c>
      <c r="D9942" s="10" t="s">
        <v>35</v>
      </c>
      <c r="E9942" s="25">
        <v>1</v>
      </c>
      <c r="F9942" s="25">
        <v>1</v>
      </c>
      <c r="G9942" s="10" t="s">
        <v>288</v>
      </c>
      <c r="H9942" s="25">
        <f>INDEX('Appendix 1 - Team Data'!$B$12:$R$112, MATCH(C9942, 'Appendix 1 - Team Data'!$B$12:$B$112,0),4)</f>
        <v>30</v>
      </c>
      <c r="I9942" s="25">
        <f>INDEX('Appendix 1 - Team Data'!$B$12:$R$112, MATCH(D9942, 'Appendix 1 - Team Data'!$B$12:$B$112,0),4)</f>
        <v>90</v>
      </c>
      <c r="J9942" s="25">
        <f t="shared" si="156"/>
        <v>0</v>
      </c>
    </row>
    <row r="9943" spans="2:10">
      <c r="B9943" s="3">
        <v>32359</v>
      </c>
      <c r="C9943" s="10" t="s">
        <v>244</v>
      </c>
      <c r="D9943" s="10" t="s">
        <v>233</v>
      </c>
      <c r="E9943" s="25">
        <v>1</v>
      </c>
      <c r="F9943" s="25">
        <v>1</v>
      </c>
      <c r="G9943" s="10" t="s">
        <v>288</v>
      </c>
      <c r="H9943" s="25">
        <f>INDEX('Appendix 1 - Team Data'!$B$12:$R$112, MATCH(C9943, 'Appendix 1 - Team Data'!$B$12:$B$112,0),4)</f>
        <v>30</v>
      </c>
      <c r="I9943" s="25">
        <f>INDEX('Appendix 1 - Team Data'!$B$12:$R$112, MATCH(D9943, 'Appendix 1 - Team Data'!$B$12:$B$112,0),4)</f>
        <v>40</v>
      </c>
      <c r="J9943" s="25">
        <f t="shared" si="156"/>
        <v>0</v>
      </c>
    </row>
    <row r="9944" spans="2:10">
      <c r="B9944" s="3">
        <v>32364</v>
      </c>
      <c r="C9944" s="10" t="s">
        <v>246</v>
      </c>
      <c r="D9944" s="10" t="s">
        <v>233</v>
      </c>
      <c r="E9944" s="25">
        <v>1</v>
      </c>
      <c r="F9944" s="25">
        <v>1</v>
      </c>
      <c r="G9944" s="10" t="s">
        <v>288</v>
      </c>
      <c r="H9944" s="25">
        <f>INDEX('Appendix 1 - Team Data'!$B$12:$R$112, MATCH(C9944, 'Appendix 1 - Team Data'!$B$12:$B$112,0),4)</f>
        <v>30</v>
      </c>
      <c r="I9944" s="25">
        <f>INDEX('Appendix 1 - Team Data'!$B$12:$R$112, MATCH(D9944, 'Appendix 1 - Team Data'!$B$12:$B$112,0),4)</f>
        <v>40</v>
      </c>
      <c r="J9944" s="25">
        <f t="shared" si="156"/>
        <v>0</v>
      </c>
    </row>
    <row r="9945" spans="2:10">
      <c r="B9945" s="3">
        <v>32372</v>
      </c>
      <c r="C9945" s="10" t="s">
        <v>244</v>
      </c>
      <c r="D9945" s="10" t="s">
        <v>15</v>
      </c>
      <c r="E9945" s="25">
        <v>0</v>
      </c>
      <c r="F9945" s="25">
        <v>0</v>
      </c>
      <c r="G9945" s="10" t="s">
        <v>288</v>
      </c>
      <c r="H9945" s="25">
        <f>INDEX('Appendix 1 - Team Data'!$B$12:$R$112, MATCH(C9945, 'Appendix 1 - Team Data'!$B$12:$B$112,0),4)</f>
        <v>30</v>
      </c>
      <c r="I9945" s="25">
        <f>INDEX('Appendix 1 - Team Data'!$B$12:$R$112, MATCH(D9945, 'Appendix 1 - Team Data'!$B$12:$B$112,0),4)</f>
        <v>50</v>
      </c>
      <c r="J9945" s="25">
        <f t="shared" si="156"/>
        <v>0</v>
      </c>
    </row>
    <row r="9946" spans="2:10">
      <c r="B9946" s="3">
        <v>32386</v>
      </c>
      <c r="C9946" s="10" t="s">
        <v>226</v>
      </c>
      <c r="D9946" s="10" t="s">
        <v>236</v>
      </c>
      <c r="E9946" s="25">
        <v>0</v>
      </c>
      <c r="F9946" s="25">
        <v>0</v>
      </c>
      <c r="G9946" s="10" t="s">
        <v>288</v>
      </c>
      <c r="H9946" s="25">
        <f>INDEX('Appendix 1 - Team Data'!$B$12:$R$112, MATCH(C9946, 'Appendix 1 - Team Data'!$B$12:$B$112,0),4)</f>
        <v>60</v>
      </c>
      <c r="I9946" s="25">
        <f>INDEX('Appendix 1 - Team Data'!$B$12:$R$112, MATCH(D9946, 'Appendix 1 - Team Data'!$B$12:$B$112,0),4)</f>
        <v>40</v>
      </c>
      <c r="J9946" s="25">
        <f t="shared" si="156"/>
        <v>0</v>
      </c>
    </row>
    <row r="9947" spans="2:10">
      <c r="B9947" s="3">
        <v>32386</v>
      </c>
      <c r="C9947" s="10" t="s">
        <v>31</v>
      </c>
      <c r="D9947" s="10" t="s">
        <v>15</v>
      </c>
      <c r="E9947" s="25">
        <v>1</v>
      </c>
      <c r="F9947" s="25">
        <v>1</v>
      </c>
      <c r="G9947" s="10" t="s">
        <v>289</v>
      </c>
      <c r="H9947" s="25">
        <f>INDEX('Appendix 1 - Team Data'!$B$12:$R$112, MATCH(C9947, 'Appendix 1 - Team Data'!$B$12:$B$112,0),4)</f>
        <v>70</v>
      </c>
      <c r="I9947" s="25">
        <f>INDEX('Appendix 1 - Team Data'!$B$12:$R$112, MATCH(D9947, 'Appendix 1 - Team Data'!$B$12:$B$112,0),4)</f>
        <v>50</v>
      </c>
      <c r="J9947" s="25">
        <f t="shared" si="156"/>
        <v>0</v>
      </c>
    </row>
    <row r="9948" spans="2:10">
      <c r="B9948" s="3">
        <v>32398</v>
      </c>
      <c r="C9948" s="10" t="s">
        <v>237</v>
      </c>
      <c r="D9948" s="10" t="s">
        <v>215</v>
      </c>
      <c r="E9948" s="25">
        <v>0</v>
      </c>
      <c r="F9948" s="25">
        <v>0</v>
      </c>
      <c r="G9948" s="10" t="s">
        <v>288</v>
      </c>
      <c r="H9948" s="25">
        <f>INDEX('Appendix 1 - Team Data'!$B$12:$R$112, MATCH(C9948, 'Appendix 1 - Team Data'!$B$12:$B$112,0),4)</f>
        <v>40</v>
      </c>
      <c r="I9948" s="25">
        <f>INDEX('Appendix 1 - Team Data'!$B$12:$R$112, MATCH(D9948, 'Appendix 1 - Team Data'!$B$12:$B$112,0),4)</f>
        <v>70</v>
      </c>
      <c r="J9948" s="25">
        <f t="shared" si="156"/>
        <v>0</v>
      </c>
    </row>
    <row r="9949" spans="2:10">
      <c r="B9949" s="3">
        <v>32400</v>
      </c>
      <c r="C9949" s="10" t="s">
        <v>229</v>
      </c>
      <c r="D9949" s="10" t="s">
        <v>221</v>
      </c>
      <c r="E9949" s="25">
        <v>0</v>
      </c>
      <c r="F9949" s="25">
        <v>0</v>
      </c>
      <c r="G9949" s="10" t="s">
        <v>289</v>
      </c>
      <c r="H9949" s="25">
        <f>INDEX('Appendix 1 - Team Data'!$B$12:$R$112, MATCH(C9949, 'Appendix 1 - Team Data'!$B$12:$B$112,0),4)</f>
        <v>50</v>
      </c>
      <c r="I9949" s="25">
        <f>INDEX('Appendix 1 - Team Data'!$B$12:$R$112, MATCH(D9949, 'Appendix 1 - Team Data'!$B$12:$B$112,0),4)</f>
        <v>60</v>
      </c>
      <c r="J9949" s="25">
        <f t="shared" si="156"/>
        <v>0</v>
      </c>
    </row>
    <row r="9950" spans="2:10">
      <c r="B9950" s="3">
        <v>32411</v>
      </c>
      <c r="C9950" s="10" t="s">
        <v>271</v>
      </c>
      <c r="D9950" s="10" t="s">
        <v>237</v>
      </c>
      <c r="E9950" s="25">
        <v>0</v>
      </c>
      <c r="F9950" s="25">
        <v>0</v>
      </c>
      <c r="G9950" s="10" t="s">
        <v>288</v>
      </c>
      <c r="H9950" s="25">
        <f>INDEX('Appendix 1 - Team Data'!$B$12:$R$112, MATCH(C9950, 'Appendix 1 - Team Data'!$B$12:$B$112,0),4)</f>
        <v>0</v>
      </c>
      <c r="I9950" s="25">
        <f>INDEX('Appendix 1 - Team Data'!$B$12:$R$112, MATCH(D9950, 'Appendix 1 - Team Data'!$B$12:$B$112,0),4)</f>
        <v>40</v>
      </c>
      <c r="J9950" s="25">
        <f t="shared" si="156"/>
        <v>0</v>
      </c>
    </row>
    <row r="9951" spans="2:10">
      <c r="B9951" s="3">
        <v>32415</v>
      </c>
      <c r="C9951" s="10" t="s">
        <v>213</v>
      </c>
      <c r="D9951" s="10" t="s">
        <v>218</v>
      </c>
      <c r="E9951" s="25">
        <v>0</v>
      </c>
      <c r="F9951" s="25">
        <v>0</v>
      </c>
      <c r="G9951" s="10" t="s">
        <v>288</v>
      </c>
      <c r="H9951" s="25">
        <f>INDEX('Appendix 1 - Team Data'!$B$12:$R$112, MATCH(C9951, 'Appendix 1 - Team Data'!$B$12:$B$112,0),4)</f>
        <v>80</v>
      </c>
      <c r="I9951" s="25">
        <f>INDEX('Appendix 1 - Team Data'!$B$12:$R$112, MATCH(D9951, 'Appendix 1 - Team Data'!$B$12:$B$112,0),4)</f>
        <v>70</v>
      </c>
      <c r="J9951" s="25">
        <f t="shared" si="156"/>
        <v>0</v>
      </c>
    </row>
    <row r="9952" spans="2:10">
      <c r="B9952" s="3">
        <v>32428</v>
      </c>
      <c r="C9952" s="10" t="s">
        <v>21</v>
      </c>
      <c r="D9952" s="10" t="s">
        <v>30</v>
      </c>
      <c r="E9952" s="25">
        <v>1</v>
      </c>
      <c r="F9952" s="25">
        <v>1</v>
      </c>
      <c r="G9952" s="10" t="s">
        <v>288</v>
      </c>
      <c r="H9952" s="25">
        <f>INDEX('Appendix 1 - Team Data'!$B$12:$R$112, MATCH(C9952, 'Appendix 1 - Team Data'!$B$12:$B$112,0),4)</f>
        <v>90</v>
      </c>
      <c r="I9952" s="25">
        <f>INDEX('Appendix 1 - Team Data'!$B$12:$R$112, MATCH(D9952, 'Appendix 1 - Team Data'!$B$12:$B$112,0),4)</f>
        <v>90</v>
      </c>
      <c r="J9952" s="25">
        <f t="shared" si="156"/>
        <v>0</v>
      </c>
    </row>
    <row r="9953" spans="2:10">
      <c r="B9953" s="3">
        <v>32428</v>
      </c>
      <c r="C9953" s="10" t="s">
        <v>42</v>
      </c>
      <c r="D9953" s="10" t="s">
        <v>20</v>
      </c>
      <c r="E9953" s="25">
        <v>0</v>
      </c>
      <c r="F9953" s="25">
        <v>0</v>
      </c>
      <c r="G9953" s="10" t="s">
        <v>288</v>
      </c>
      <c r="H9953" s="25">
        <f>INDEX('Appendix 1 - Team Data'!$B$12:$R$112, MATCH(C9953, 'Appendix 1 - Team Data'!$B$12:$B$112,0),4)</f>
        <v>80</v>
      </c>
      <c r="I9953" s="25">
        <f>INDEX('Appendix 1 - Team Data'!$B$12:$R$112, MATCH(D9953, 'Appendix 1 - Team Data'!$B$12:$B$112,0),4)</f>
        <v>90</v>
      </c>
      <c r="J9953" s="25">
        <f t="shared" si="156"/>
        <v>0</v>
      </c>
    </row>
    <row r="9954" spans="2:10">
      <c r="B9954" s="3">
        <v>32428</v>
      </c>
      <c r="C9954" s="10" t="s">
        <v>225</v>
      </c>
      <c r="D9954" s="10" t="s">
        <v>31</v>
      </c>
      <c r="E9954" s="25">
        <v>1</v>
      </c>
      <c r="F9954" s="25">
        <v>1</v>
      </c>
      <c r="G9954" s="10" t="s">
        <v>289</v>
      </c>
      <c r="H9954" s="25">
        <f>INDEX('Appendix 1 - Team Data'!$B$12:$R$112, MATCH(C9954, 'Appendix 1 - Team Data'!$B$12:$B$112,0),4)</f>
        <v>60</v>
      </c>
      <c r="I9954" s="25">
        <f>INDEX('Appendix 1 - Team Data'!$B$12:$R$112, MATCH(D9954, 'Appendix 1 - Team Data'!$B$12:$B$112,0),4)</f>
        <v>70</v>
      </c>
      <c r="J9954" s="25">
        <f t="shared" si="156"/>
        <v>0</v>
      </c>
    </row>
    <row r="9955" spans="2:10">
      <c r="B9955" s="3">
        <v>32435</v>
      </c>
      <c r="C9955" s="10" t="s">
        <v>48</v>
      </c>
      <c r="D9955" s="10" t="s">
        <v>42</v>
      </c>
      <c r="E9955" s="25">
        <v>0</v>
      </c>
      <c r="F9955" s="25">
        <v>0</v>
      </c>
      <c r="G9955" s="10" t="s">
        <v>289</v>
      </c>
      <c r="H9955" s="25">
        <f>INDEX('Appendix 1 - Team Data'!$B$12:$R$112, MATCH(C9955, 'Appendix 1 - Team Data'!$B$12:$B$112,0),4)</f>
        <v>90</v>
      </c>
      <c r="I9955" s="25">
        <f>INDEX('Appendix 1 - Team Data'!$B$12:$R$112, MATCH(D9955, 'Appendix 1 - Team Data'!$B$12:$B$112,0),4)</f>
        <v>80</v>
      </c>
      <c r="J9955" s="25">
        <f t="shared" si="156"/>
        <v>0</v>
      </c>
    </row>
    <row r="9956" spans="2:10">
      <c r="B9956" s="3">
        <v>32435</v>
      </c>
      <c r="C9956" s="10" t="s">
        <v>40</v>
      </c>
      <c r="D9956" s="10" t="s">
        <v>212</v>
      </c>
      <c r="E9956" s="25">
        <v>0</v>
      </c>
      <c r="F9956" s="25">
        <v>0</v>
      </c>
      <c r="G9956" s="10" t="s">
        <v>289</v>
      </c>
      <c r="H9956" s="25">
        <f>INDEX('Appendix 1 - Team Data'!$B$12:$R$112, MATCH(C9956, 'Appendix 1 - Team Data'!$B$12:$B$112,0),4)</f>
        <v>90</v>
      </c>
      <c r="I9956" s="25">
        <f>INDEX('Appendix 1 - Team Data'!$B$12:$R$112, MATCH(D9956, 'Appendix 1 - Team Data'!$B$12:$B$112,0),4)</f>
        <v>80</v>
      </c>
      <c r="J9956" s="25">
        <f t="shared" si="156"/>
        <v>0</v>
      </c>
    </row>
    <row r="9957" spans="2:10">
      <c r="B9957" s="3">
        <v>32435</v>
      </c>
      <c r="C9957" s="10" t="s">
        <v>230</v>
      </c>
      <c r="D9957" s="10" t="s">
        <v>28</v>
      </c>
      <c r="E9957" s="25">
        <v>1</v>
      </c>
      <c r="F9957" s="25">
        <v>1</v>
      </c>
      <c r="G9957" s="10" t="s">
        <v>289</v>
      </c>
      <c r="H9957" s="25">
        <f>INDEX('Appendix 1 - Team Data'!$B$12:$R$112, MATCH(C9957, 'Appendix 1 - Team Data'!$B$12:$B$112,0),4)</f>
        <v>50</v>
      </c>
      <c r="I9957" s="25">
        <f>INDEX('Appendix 1 - Team Data'!$B$12:$R$112, MATCH(D9957, 'Appendix 1 - Team Data'!$B$12:$B$112,0),4)</f>
        <v>80</v>
      </c>
      <c r="J9957" s="25">
        <f t="shared" si="156"/>
        <v>0</v>
      </c>
    </row>
    <row r="9958" spans="2:10">
      <c r="B9958" s="3">
        <v>32435</v>
      </c>
      <c r="C9958" s="10" t="s">
        <v>214</v>
      </c>
      <c r="D9958" s="10" t="s">
        <v>244</v>
      </c>
      <c r="E9958" s="25">
        <v>2</v>
      </c>
      <c r="F9958" s="25">
        <v>2</v>
      </c>
      <c r="G9958" s="10" t="s">
        <v>289</v>
      </c>
      <c r="H9958" s="25">
        <f>INDEX('Appendix 1 - Team Data'!$B$12:$R$112, MATCH(C9958, 'Appendix 1 - Team Data'!$B$12:$B$112,0),4)</f>
        <v>70</v>
      </c>
      <c r="I9958" s="25">
        <f>INDEX('Appendix 1 - Team Data'!$B$12:$R$112, MATCH(D9958, 'Appendix 1 - Team Data'!$B$12:$B$112,0),4)</f>
        <v>30</v>
      </c>
      <c r="J9958" s="25">
        <f t="shared" si="156"/>
        <v>0</v>
      </c>
    </row>
    <row r="9959" spans="2:10">
      <c r="B9959" s="3">
        <v>32448</v>
      </c>
      <c r="C9959" s="10" t="s">
        <v>213</v>
      </c>
      <c r="D9959" s="10" t="s">
        <v>18</v>
      </c>
      <c r="E9959" s="25">
        <v>1</v>
      </c>
      <c r="F9959" s="25">
        <v>1</v>
      </c>
      <c r="G9959" s="10" t="s">
        <v>337</v>
      </c>
      <c r="H9959" s="25">
        <f>INDEX('Appendix 1 - Team Data'!$B$12:$R$112, MATCH(C9959, 'Appendix 1 - Team Data'!$B$12:$B$112,0),4)</f>
        <v>80</v>
      </c>
      <c r="I9959" s="25">
        <f>INDEX('Appendix 1 - Team Data'!$B$12:$R$112, MATCH(D9959, 'Appendix 1 - Team Data'!$B$12:$B$112,0),4)</f>
        <v>80</v>
      </c>
      <c r="J9959" s="25">
        <f t="shared" si="156"/>
        <v>0</v>
      </c>
    </row>
    <row r="9960" spans="2:10">
      <c r="B9960" s="3">
        <v>32449</v>
      </c>
      <c r="C9960" s="10" t="s">
        <v>28</v>
      </c>
      <c r="D9960" s="10" t="s">
        <v>233</v>
      </c>
      <c r="E9960" s="25">
        <v>1</v>
      </c>
      <c r="F9960" s="25">
        <v>1</v>
      </c>
      <c r="G9960" s="10" t="s">
        <v>289</v>
      </c>
      <c r="H9960" s="25">
        <f>INDEX('Appendix 1 - Team Data'!$B$12:$R$112, MATCH(C9960, 'Appendix 1 - Team Data'!$B$12:$B$112,0),4)</f>
        <v>80</v>
      </c>
      <c r="I9960" s="25">
        <f>INDEX('Appendix 1 - Team Data'!$B$12:$R$112, MATCH(D9960, 'Appendix 1 - Team Data'!$B$12:$B$112,0),4)</f>
        <v>40</v>
      </c>
      <c r="J9960" s="25">
        <f t="shared" si="156"/>
        <v>0</v>
      </c>
    </row>
    <row r="9961" spans="2:10">
      <c r="B9961" s="3">
        <v>32450</v>
      </c>
      <c r="C9961" s="10" t="s">
        <v>275</v>
      </c>
      <c r="D9961" s="10" t="s">
        <v>244</v>
      </c>
      <c r="E9961" s="25">
        <v>0</v>
      </c>
      <c r="F9961" s="25">
        <v>0</v>
      </c>
      <c r="G9961" s="10" t="s">
        <v>288</v>
      </c>
      <c r="H9961" s="25">
        <f>INDEX('Appendix 1 - Team Data'!$B$12:$R$112, MATCH(C9961, 'Appendix 1 - Team Data'!$B$12:$B$112,0),4)</f>
        <v>0</v>
      </c>
      <c r="I9961" s="25">
        <f>INDEX('Appendix 1 - Team Data'!$B$12:$R$112, MATCH(D9961, 'Appendix 1 - Team Data'!$B$12:$B$112,0),4)</f>
        <v>30</v>
      </c>
      <c r="J9961" s="25">
        <f t="shared" si="156"/>
        <v>0</v>
      </c>
    </row>
    <row r="9962" spans="2:10">
      <c r="B9962" s="3">
        <v>32453</v>
      </c>
      <c r="C9962" s="10" t="s">
        <v>275</v>
      </c>
      <c r="D9962" s="10" t="s">
        <v>244</v>
      </c>
      <c r="E9962" s="25">
        <v>0</v>
      </c>
      <c r="F9962" s="25">
        <v>0</v>
      </c>
      <c r="G9962" s="10" t="s">
        <v>288</v>
      </c>
      <c r="H9962" s="25">
        <f>INDEX('Appendix 1 - Team Data'!$B$12:$R$112, MATCH(C9962, 'Appendix 1 - Team Data'!$B$12:$B$112,0),4)</f>
        <v>0</v>
      </c>
      <c r="I9962" s="25">
        <f>INDEX('Appendix 1 - Team Data'!$B$12:$R$112, MATCH(D9962, 'Appendix 1 - Team Data'!$B$12:$B$112,0),4)</f>
        <v>30</v>
      </c>
      <c r="J9962" s="25">
        <f t="shared" si="156"/>
        <v>0</v>
      </c>
    </row>
    <row r="9963" spans="2:10">
      <c r="B9963" s="3">
        <v>32455</v>
      </c>
      <c r="C9963" s="10" t="s">
        <v>269</v>
      </c>
      <c r="D9963" s="10" t="s">
        <v>267</v>
      </c>
      <c r="E9963" s="25">
        <v>0</v>
      </c>
      <c r="F9963" s="25">
        <v>0</v>
      </c>
      <c r="G9963" s="10" t="s">
        <v>310</v>
      </c>
      <c r="H9963" s="25">
        <f>INDEX('Appendix 1 - Team Data'!$B$12:$R$112, MATCH(C9963, 'Appendix 1 - Team Data'!$B$12:$B$112,0),4)</f>
        <v>0</v>
      </c>
      <c r="I9963" s="25">
        <f>INDEX('Appendix 1 - Team Data'!$B$12:$R$112, MATCH(D9963, 'Appendix 1 - Team Data'!$B$12:$B$112,0),4)</f>
        <v>10</v>
      </c>
      <c r="J9963" s="25">
        <f t="shared" si="156"/>
        <v>0</v>
      </c>
    </row>
    <row r="9964" spans="2:10">
      <c r="B9964" s="3">
        <v>32456</v>
      </c>
      <c r="C9964" s="10" t="s">
        <v>271</v>
      </c>
      <c r="D9964" s="10" t="s">
        <v>259</v>
      </c>
      <c r="E9964" s="25">
        <v>0</v>
      </c>
      <c r="F9964" s="25">
        <v>0</v>
      </c>
      <c r="G9964" s="10" t="s">
        <v>288</v>
      </c>
      <c r="H9964" s="25">
        <f>INDEX('Appendix 1 - Team Data'!$B$12:$R$112, MATCH(C9964, 'Appendix 1 - Team Data'!$B$12:$B$112,0),4)</f>
        <v>0</v>
      </c>
      <c r="I9964" s="25">
        <f>INDEX('Appendix 1 - Team Data'!$B$12:$R$112, MATCH(D9964, 'Appendix 1 - Team Data'!$B$12:$B$112,0),4)</f>
        <v>10</v>
      </c>
      <c r="J9964" s="25">
        <f t="shared" si="156"/>
        <v>0</v>
      </c>
    </row>
    <row r="9965" spans="2:10">
      <c r="B9965" s="3">
        <v>32458</v>
      </c>
      <c r="C9965" s="10" t="s">
        <v>260</v>
      </c>
      <c r="D9965" s="10" t="s">
        <v>267</v>
      </c>
      <c r="E9965" s="25">
        <v>1</v>
      </c>
      <c r="F9965" s="25">
        <v>1</v>
      </c>
      <c r="G9965" s="10" t="s">
        <v>310</v>
      </c>
      <c r="H9965" s="25">
        <f>INDEX('Appendix 1 - Team Data'!$B$12:$R$112, MATCH(C9965, 'Appendix 1 - Team Data'!$B$12:$B$112,0),4)</f>
        <v>10</v>
      </c>
      <c r="I9965" s="25">
        <f>INDEX('Appendix 1 - Team Data'!$B$12:$R$112, MATCH(D9965, 'Appendix 1 - Team Data'!$B$12:$B$112,0),4)</f>
        <v>10</v>
      </c>
      <c r="J9965" s="25">
        <f t="shared" si="156"/>
        <v>0</v>
      </c>
    </row>
    <row r="9966" spans="2:10">
      <c r="B9966" s="3">
        <v>32461</v>
      </c>
      <c r="C9966" s="10" t="s">
        <v>16</v>
      </c>
      <c r="D9966" s="10" t="s">
        <v>17</v>
      </c>
      <c r="E9966" s="25">
        <v>0</v>
      </c>
      <c r="F9966" s="25">
        <v>0</v>
      </c>
      <c r="G9966" s="10" t="s">
        <v>288</v>
      </c>
      <c r="H9966" s="25">
        <f>INDEX('Appendix 1 - Team Data'!$B$12:$R$112, MATCH(C9966, 'Appendix 1 - Team Data'!$B$12:$B$112,0),4)</f>
        <v>30</v>
      </c>
      <c r="I9966" s="25">
        <f>INDEX('Appendix 1 - Team Data'!$B$12:$R$112, MATCH(D9966, 'Appendix 1 - Team Data'!$B$12:$B$112,0),4)</f>
        <v>50</v>
      </c>
      <c r="J9966" s="25">
        <f t="shared" si="156"/>
        <v>0</v>
      </c>
    </row>
    <row r="9967" spans="2:10">
      <c r="B9967" s="3">
        <v>32463</v>
      </c>
      <c r="C9967" s="10" t="s">
        <v>275</v>
      </c>
      <c r="D9967" s="10" t="s">
        <v>17</v>
      </c>
      <c r="E9967" s="25">
        <v>2</v>
      </c>
      <c r="F9967" s="25">
        <v>2</v>
      </c>
      <c r="G9967" s="10" t="s">
        <v>288</v>
      </c>
      <c r="H9967" s="25">
        <f>INDEX('Appendix 1 - Team Data'!$B$12:$R$112, MATCH(C9967, 'Appendix 1 - Team Data'!$B$12:$B$112,0),4)</f>
        <v>0</v>
      </c>
      <c r="I9967" s="25">
        <f>INDEX('Appendix 1 - Team Data'!$B$12:$R$112, MATCH(D9967, 'Appendix 1 - Team Data'!$B$12:$B$112,0),4)</f>
        <v>50</v>
      </c>
      <c r="J9967" s="25">
        <f t="shared" si="156"/>
        <v>0</v>
      </c>
    </row>
    <row r="9968" spans="2:10">
      <c r="B9968" s="3">
        <v>32463</v>
      </c>
      <c r="C9968" s="10" t="s">
        <v>16</v>
      </c>
      <c r="D9968" s="10" t="s">
        <v>48</v>
      </c>
      <c r="E9968" s="25">
        <v>1</v>
      </c>
      <c r="F9968" s="25">
        <v>1</v>
      </c>
      <c r="G9968" s="10" t="s">
        <v>288</v>
      </c>
      <c r="H9968" s="25">
        <f>INDEX('Appendix 1 - Team Data'!$B$12:$R$112, MATCH(C9968, 'Appendix 1 - Team Data'!$B$12:$B$112,0),4)</f>
        <v>30</v>
      </c>
      <c r="I9968" s="25">
        <f>INDEX('Appendix 1 - Team Data'!$B$12:$R$112, MATCH(D9968, 'Appendix 1 - Team Data'!$B$12:$B$112,0),4)</f>
        <v>90</v>
      </c>
      <c r="J9968" s="25">
        <f t="shared" si="156"/>
        <v>0</v>
      </c>
    </row>
    <row r="9969" spans="2:10">
      <c r="B9969" s="3">
        <v>32470</v>
      </c>
      <c r="C9969" s="10" t="s">
        <v>27</v>
      </c>
      <c r="D9969" s="10" t="s">
        <v>213</v>
      </c>
      <c r="E9969" s="25">
        <v>1</v>
      </c>
      <c r="F9969" s="25">
        <v>1</v>
      </c>
      <c r="G9969" s="10" t="s">
        <v>328</v>
      </c>
      <c r="H9969" s="25">
        <f>INDEX('Appendix 1 - Team Data'!$B$12:$R$112, MATCH(C9969, 'Appendix 1 - Team Data'!$B$12:$B$112,0),4)</f>
        <v>80</v>
      </c>
      <c r="I9969" s="25">
        <f>INDEX('Appendix 1 - Team Data'!$B$12:$R$112, MATCH(D9969, 'Appendix 1 - Team Data'!$B$12:$B$112,0),4)</f>
        <v>80</v>
      </c>
      <c r="J9969" s="25">
        <f t="shared" si="156"/>
        <v>0</v>
      </c>
    </row>
    <row r="9970" spans="2:10">
      <c r="B9970" s="3">
        <v>32471</v>
      </c>
      <c r="C9970" s="10" t="s">
        <v>249</v>
      </c>
      <c r="D9970" s="10" t="s">
        <v>251</v>
      </c>
      <c r="E9970" s="25">
        <v>1</v>
      </c>
      <c r="F9970" s="25">
        <v>1</v>
      </c>
      <c r="G9970" s="10" t="s">
        <v>288</v>
      </c>
      <c r="H9970" s="25">
        <f>INDEX('Appendix 1 - Team Data'!$B$12:$R$112, MATCH(C9970, 'Appendix 1 - Team Data'!$B$12:$B$112,0),4)</f>
        <v>20</v>
      </c>
      <c r="I9970" s="25">
        <f>INDEX('Appendix 1 - Team Data'!$B$12:$R$112, MATCH(D9970, 'Appendix 1 - Team Data'!$B$12:$B$112,0),4)</f>
        <v>20</v>
      </c>
      <c r="J9970" s="25">
        <f t="shared" si="156"/>
        <v>0</v>
      </c>
    </row>
    <row r="9971" spans="2:10">
      <c r="B9971" s="3">
        <v>32481</v>
      </c>
      <c r="C9971" s="10" t="s">
        <v>53</v>
      </c>
      <c r="D9971" s="10" t="s">
        <v>23</v>
      </c>
      <c r="E9971" s="25">
        <v>0</v>
      </c>
      <c r="F9971" s="25">
        <v>0</v>
      </c>
      <c r="G9971" s="10" t="s">
        <v>298</v>
      </c>
      <c r="H9971" s="25">
        <f>INDEX('Appendix 1 - Team Data'!$B$12:$R$112, MATCH(C9971, 'Appendix 1 - Team Data'!$B$12:$B$112,0),4)</f>
        <v>50</v>
      </c>
      <c r="I9971" s="25">
        <f>INDEX('Appendix 1 - Team Data'!$B$12:$R$112, MATCH(D9971, 'Appendix 1 - Team Data'!$B$12:$B$112,0),4)</f>
        <v>70</v>
      </c>
      <c r="J9971" s="25">
        <f t="shared" si="156"/>
        <v>0</v>
      </c>
    </row>
    <row r="9972" spans="2:10">
      <c r="B9972" s="3">
        <v>32482</v>
      </c>
      <c r="C9972" s="10" t="s">
        <v>16</v>
      </c>
      <c r="D9972" s="10" t="s">
        <v>275</v>
      </c>
      <c r="E9972" s="25">
        <v>0</v>
      </c>
      <c r="F9972" s="25">
        <v>0</v>
      </c>
      <c r="G9972" s="10" t="s">
        <v>298</v>
      </c>
      <c r="H9972" s="25">
        <f>INDEX('Appendix 1 - Team Data'!$B$12:$R$112, MATCH(C9972, 'Appendix 1 - Team Data'!$B$12:$B$112,0),4)</f>
        <v>30</v>
      </c>
      <c r="I9972" s="25">
        <f>INDEX('Appendix 1 - Team Data'!$B$12:$R$112, MATCH(D9972, 'Appendix 1 - Team Data'!$B$12:$B$112,0),4)</f>
        <v>0</v>
      </c>
      <c r="J9972" s="25">
        <f t="shared" si="156"/>
        <v>0</v>
      </c>
    </row>
    <row r="9973" spans="2:10">
      <c r="B9973" s="3">
        <v>32483</v>
      </c>
      <c r="C9973" s="10" t="s">
        <v>22</v>
      </c>
      <c r="D9973" s="10" t="s">
        <v>17</v>
      </c>
      <c r="E9973" s="25">
        <v>0</v>
      </c>
      <c r="F9973" s="25">
        <v>0</v>
      </c>
      <c r="G9973" s="10" t="s">
        <v>288</v>
      </c>
      <c r="H9973" s="25">
        <f>INDEX('Appendix 1 - Team Data'!$B$12:$R$112, MATCH(C9973, 'Appendix 1 - Team Data'!$B$12:$B$112,0),4)</f>
        <v>50</v>
      </c>
      <c r="I9973" s="25">
        <f>INDEX('Appendix 1 - Team Data'!$B$12:$R$112, MATCH(D9973, 'Appendix 1 - Team Data'!$B$12:$B$112,0),4)</f>
        <v>50</v>
      </c>
      <c r="J9973" s="25">
        <f t="shared" si="156"/>
        <v>0</v>
      </c>
    </row>
    <row r="9974" spans="2:10">
      <c r="B9974" s="3">
        <v>32487</v>
      </c>
      <c r="C9974" s="10" t="s">
        <v>275</v>
      </c>
      <c r="D9974" s="10" t="s">
        <v>248</v>
      </c>
      <c r="E9974" s="25">
        <v>2</v>
      </c>
      <c r="F9974" s="25">
        <v>2</v>
      </c>
      <c r="G9974" s="10" t="s">
        <v>298</v>
      </c>
      <c r="H9974" s="25">
        <f>INDEX('Appendix 1 - Team Data'!$B$12:$R$112, MATCH(C9974, 'Appendix 1 - Team Data'!$B$12:$B$112,0),4)</f>
        <v>0</v>
      </c>
      <c r="I9974" s="25">
        <f>INDEX('Appendix 1 - Team Data'!$B$12:$R$112, MATCH(D9974, 'Appendix 1 - Team Data'!$B$12:$B$112,0),4)</f>
        <v>30</v>
      </c>
      <c r="J9974" s="25">
        <f t="shared" si="156"/>
        <v>0</v>
      </c>
    </row>
    <row r="9975" spans="2:10">
      <c r="B9975" s="3">
        <v>32494</v>
      </c>
      <c r="C9975" s="10" t="s">
        <v>248</v>
      </c>
      <c r="D9975" s="10" t="s">
        <v>23</v>
      </c>
      <c r="E9975" s="25">
        <v>0</v>
      </c>
      <c r="F9975" s="25">
        <v>0</v>
      </c>
      <c r="G9975" s="10" t="s">
        <v>298</v>
      </c>
      <c r="H9975" s="25">
        <f>INDEX('Appendix 1 - Team Data'!$B$12:$R$112, MATCH(C9975, 'Appendix 1 - Team Data'!$B$12:$B$112,0),4)</f>
        <v>30</v>
      </c>
      <c r="I9975" s="25">
        <f>INDEX('Appendix 1 - Team Data'!$B$12:$R$112, MATCH(D9975, 'Appendix 1 - Team Data'!$B$12:$B$112,0),4)</f>
        <v>70</v>
      </c>
      <c r="J9975" s="25">
        <f t="shared" si="156"/>
        <v>0</v>
      </c>
    </row>
    <row r="9976" spans="2:10">
      <c r="B9976" s="3">
        <v>32495</v>
      </c>
      <c r="C9976" s="10" t="s">
        <v>243</v>
      </c>
      <c r="D9976" s="10" t="s">
        <v>47</v>
      </c>
      <c r="E9976" s="25">
        <v>1</v>
      </c>
      <c r="F9976" s="25">
        <v>1</v>
      </c>
      <c r="G9976" s="10" t="s">
        <v>288</v>
      </c>
      <c r="H9976" s="25">
        <f>INDEX('Appendix 1 - Team Data'!$B$12:$R$112, MATCH(C9976, 'Appendix 1 - Team Data'!$B$12:$B$112,0),4)</f>
        <v>30</v>
      </c>
      <c r="I9976" s="25">
        <f>INDEX('Appendix 1 - Team Data'!$B$12:$R$112, MATCH(D9976, 'Appendix 1 - Team Data'!$B$12:$B$112,0),4)</f>
        <v>40</v>
      </c>
      <c r="J9976" s="25">
        <f t="shared" si="156"/>
        <v>0</v>
      </c>
    </row>
    <row r="9977" spans="2:10">
      <c r="B9977" s="3">
        <v>32495</v>
      </c>
      <c r="C9977" s="10" t="s">
        <v>43</v>
      </c>
      <c r="D9977" s="10" t="s">
        <v>16</v>
      </c>
      <c r="E9977" s="25">
        <v>0</v>
      </c>
      <c r="F9977" s="25">
        <v>0</v>
      </c>
      <c r="G9977" s="10" t="s">
        <v>298</v>
      </c>
      <c r="H9977" s="25">
        <f>INDEX('Appendix 1 - Team Data'!$B$12:$R$112, MATCH(C9977, 'Appendix 1 - Team Data'!$B$12:$B$112,0),4)</f>
        <v>70</v>
      </c>
      <c r="I9977" s="25">
        <f>INDEX('Appendix 1 - Team Data'!$B$12:$R$112, MATCH(D9977, 'Appendix 1 - Team Data'!$B$12:$B$112,0),4)</f>
        <v>30</v>
      </c>
      <c r="J9977" s="25">
        <f t="shared" si="156"/>
        <v>0</v>
      </c>
    </row>
    <row r="9978" spans="2:10">
      <c r="B9978" s="3">
        <v>32514</v>
      </c>
      <c r="C9978" s="10" t="s">
        <v>253</v>
      </c>
      <c r="D9978" s="10" t="s">
        <v>245</v>
      </c>
      <c r="E9978" s="25">
        <v>1</v>
      </c>
      <c r="F9978" s="25">
        <v>1</v>
      </c>
      <c r="G9978" s="10" t="s">
        <v>289</v>
      </c>
      <c r="H9978" s="25">
        <f>INDEX('Appendix 1 - Team Data'!$B$12:$R$112, MATCH(C9978, 'Appendix 1 - Team Data'!$B$12:$B$112,0),4)</f>
        <v>20</v>
      </c>
      <c r="I9978" s="25">
        <f>INDEX('Appendix 1 - Team Data'!$B$12:$R$112, MATCH(D9978, 'Appendix 1 - Team Data'!$B$12:$B$112,0),4)</f>
        <v>30</v>
      </c>
      <c r="J9978" s="25">
        <f t="shared" si="156"/>
        <v>0</v>
      </c>
    </row>
    <row r="9979" spans="2:10">
      <c r="B9979" s="3">
        <v>32521</v>
      </c>
      <c r="C9979" s="10" t="s">
        <v>253</v>
      </c>
      <c r="D9979" s="10" t="s">
        <v>270</v>
      </c>
      <c r="E9979" s="25">
        <v>0</v>
      </c>
      <c r="F9979" s="25">
        <v>0</v>
      </c>
      <c r="G9979" s="10" t="s">
        <v>289</v>
      </c>
      <c r="H9979" s="25">
        <f>INDEX('Appendix 1 - Team Data'!$B$12:$R$112, MATCH(C9979, 'Appendix 1 - Team Data'!$B$12:$B$112,0),4)</f>
        <v>20</v>
      </c>
      <c r="I9979" s="25">
        <f>INDEX('Appendix 1 - Team Data'!$B$12:$R$112, MATCH(D9979, 'Appendix 1 - Team Data'!$B$12:$B$112,0),4)</f>
        <v>0</v>
      </c>
      <c r="J9979" s="25">
        <f t="shared" si="156"/>
        <v>0</v>
      </c>
    </row>
    <row r="9980" spans="2:10">
      <c r="B9980" s="3">
        <v>32526</v>
      </c>
      <c r="C9980" s="10" t="s">
        <v>239</v>
      </c>
      <c r="D9980" s="10" t="s">
        <v>230</v>
      </c>
      <c r="E9980" s="25">
        <v>1</v>
      </c>
      <c r="F9980" s="25">
        <v>1</v>
      </c>
      <c r="G9980" s="10" t="s">
        <v>288</v>
      </c>
      <c r="H9980" s="25">
        <f>INDEX('Appendix 1 - Team Data'!$B$12:$R$112, MATCH(C9980, 'Appendix 1 - Team Data'!$B$12:$B$112,0),4)</f>
        <v>40</v>
      </c>
      <c r="I9980" s="25">
        <f>INDEX('Appendix 1 - Team Data'!$B$12:$R$112, MATCH(D9980, 'Appendix 1 - Team Data'!$B$12:$B$112,0),4)</f>
        <v>50</v>
      </c>
      <c r="J9980" s="25">
        <f t="shared" si="156"/>
        <v>0</v>
      </c>
    </row>
    <row r="9981" spans="2:10">
      <c r="B9981" s="3">
        <v>32528</v>
      </c>
      <c r="C9981" s="10" t="s">
        <v>23</v>
      </c>
      <c r="D9981" s="10" t="s">
        <v>53</v>
      </c>
      <c r="E9981" s="25">
        <v>2</v>
      </c>
      <c r="F9981" s="25">
        <v>2</v>
      </c>
      <c r="G9981" s="10" t="s">
        <v>288</v>
      </c>
      <c r="H9981" s="25">
        <f>INDEX('Appendix 1 - Team Data'!$B$12:$R$112, MATCH(C9981, 'Appendix 1 - Team Data'!$B$12:$B$112,0),4)</f>
        <v>70</v>
      </c>
      <c r="I9981" s="25">
        <f>INDEX('Appendix 1 - Team Data'!$B$12:$R$112, MATCH(D9981, 'Appendix 1 - Team Data'!$B$12:$B$112,0),4)</f>
        <v>50</v>
      </c>
      <c r="J9981" s="25">
        <f t="shared" si="156"/>
        <v>0</v>
      </c>
    </row>
    <row r="9982" spans="2:10">
      <c r="B9982" s="3">
        <v>32530</v>
      </c>
      <c r="C9982" s="10" t="s">
        <v>267</v>
      </c>
      <c r="D9982" s="10" t="s">
        <v>243</v>
      </c>
      <c r="E9982" s="25">
        <v>0</v>
      </c>
      <c r="F9982" s="25">
        <v>0</v>
      </c>
      <c r="G9982" s="10" t="s">
        <v>289</v>
      </c>
      <c r="H9982" s="25">
        <f>INDEX('Appendix 1 - Team Data'!$B$12:$R$112, MATCH(C9982, 'Appendix 1 - Team Data'!$B$12:$B$112,0),4)</f>
        <v>10</v>
      </c>
      <c r="I9982" s="25">
        <f>INDEX('Appendix 1 - Team Data'!$B$12:$R$112, MATCH(D9982, 'Appendix 1 - Team Data'!$B$12:$B$112,0),4)</f>
        <v>30</v>
      </c>
      <c r="J9982" s="25">
        <f t="shared" si="156"/>
        <v>0</v>
      </c>
    </row>
    <row r="9983" spans="2:10">
      <c r="B9983" s="3">
        <v>32535</v>
      </c>
      <c r="C9983" s="10" t="s">
        <v>268</v>
      </c>
      <c r="D9983" s="10" t="s">
        <v>270</v>
      </c>
      <c r="E9983" s="25">
        <v>1</v>
      </c>
      <c r="F9983" s="25">
        <v>1</v>
      </c>
      <c r="G9983" s="10" t="s">
        <v>289</v>
      </c>
      <c r="H9983" s="25">
        <f>INDEX('Appendix 1 - Team Data'!$B$12:$R$112, MATCH(C9983, 'Appendix 1 - Team Data'!$B$12:$B$112,0),4)</f>
        <v>10</v>
      </c>
      <c r="I9983" s="25">
        <f>INDEX('Appendix 1 - Team Data'!$B$12:$R$112, MATCH(D9983, 'Appendix 1 - Team Data'!$B$12:$B$112,0),4)</f>
        <v>0</v>
      </c>
      <c r="J9983" s="25">
        <f t="shared" si="156"/>
        <v>0</v>
      </c>
    </row>
    <row r="9984" spans="2:10">
      <c r="B9984" s="3">
        <v>32540</v>
      </c>
      <c r="C9984" s="10" t="s">
        <v>213</v>
      </c>
      <c r="D9984" s="10" t="s">
        <v>27</v>
      </c>
      <c r="E9984" s="25">
        <v>0</v>
      </c>
      <c r="F9984" s="25">
        <v>0</v>
      </c>
      <c r="G9984" s="10" t="s">
        <v>288</v>
      </c>
      <c r="H9984" s="25">
        <f>INDEX('Appendix 1 - Team Data'!$B$12:$R$112, MATCH(C9984, 'Appendix 1 - Team Data'!$B$12:$B$112,0),4)</f>
        <v>80</v>
      </c>
      <c r="I9984" s="25">
        <f>INDEX('Appendix 1 - Team Data'!$B$12:$R$112, MATCH(D9984, 'Appendix 1 - Team Data'!$B$12:$B$112,0),4)</f>
        <v>80</v>
      </c>
      <c r="J9984" s="25">
        <f t="shared" si="156"/>
        <v>0</v>
      </c>
    </row>
    <row r="9985" spans="2:10">
      <c r="B9985" s="3">
        <v>32546</v>
      </c>
      <c r="C9985" s="10" t="s">
        <v>221</v>
      </c>
      <c r="D9985" s="10" t="s">
        <v>25</v>
      </c>
      <c r="E9985" s="25">
        <v>0</v>
      </c>
      <c r="F9985" s="25">
        <v>0</v>
      </c>
      <c r="G9985" s="10" t="s">
        <v>288</v>
      </c>
      <c r="H9985" s="25">
        <f>INDEX('Appendix 1 - Team Data'!$B$12:$R$112, MATCH(C9985, 'Appendix 1 - Team Data'!$B$12:$B$112,0),4)</f>
        <v>60</v>
      </c>
      <c r="I9985" s="25">
        <f>INDEX('Appendix 1 - Team Data'!$B$12:$R$112, MATCH(D9985, 'Appendix 1 - Team Data'!$B$12:$B$112,0),4)</f>
        <v>90</v>
      </c>
      <c r="J9985" s="25">
        <f t="shared" si="156"/>
        <v>0</v>
      </c>
    </row>
    <row r="9986" spans="2:10">
      <c r="B9986" s="3">
        <v>32547</v>
      </c>
      <c r="C9986" s="10" t="s">
        <v>252</v>
      </c>
      <c r="D9986" s="10" t="s">
        <v>214</v>
      </c>
      <c r="E9986" s="25">
        <v>3</v>
      </c>
      <c r="F9986" s="25">
        <v>3</v>
      </c>
      <c r="G9986" s="10" t="s">
        <v>288</v>
      </c>
      <c r="H9986" s="25">
        <f>INDEX('Appendix 1 - Team Data'!$B$12:$R$112, MATCH(C9986, 'Appendix 1 - Team Data'!$B$12:$B$112,0),4)</f>
        <v>20</v>
      </c>
      <c r="I9986" s="25">
        <f>INDEX('Appendix 1 - Team Data'!$B$12:$R$112, MATCH(D9986, 'Appendix 1 - Team Data'!$B$12:$B$112,0),4)</f>
        <v>70</v>
      </c>
      <c r="J9986" s="25">
        <f t="shared" si="156"/>
        <v>0</v>
      </c>
    </row>
    <row r="9987" spans="2:10">
      <c r="B9987" s="3">
        <v>32549</v>
      </c>
      <c r="C9987" s="10" t="s">
        <v>28</v>
      </c>
      <c r="D9987" s="10" t="s">
        <v>244</v>
      </c>
      <c r="E9987" s="25">
        <v>0</v>
      </c>
      <c r="F9987" s="25">
        <v>0</v>
      </c>
      <c r="G9987" s="10" t="s">
        <v>294</v>
      </c>
      <c r="H9987" s="25">
        <f>INDEX('Appendix 1 - Team Data'!$B$12:$R$112, MATCH(C9987, 'Appendix 1 - Team Data'!$B$12:$B$112,0),4)</f>
        <v>80</v>
      </c>
      <c r="I9987" s="25">
        <f>INDEX('Appendix 1 - Team Data'!$B$12:$R$112, MATCH(D9987, 'Appendix 1 - Team Data'!$B$12:$B$112,0),4)</f>
        <v>30</v>
      </c>
      <c r="J9987" s="25">
        <f t="shared" si="156"/>
        <v>0</v>
      </c>
    </row>
    <row r="9988" spans="2:10">
      <c r="B9988" s="3">
        <v>32549</v>
      </c>
      <c r="C9988" s="10" t="s">
        <v>245</v>
      </c>
      <c r="D9988" s="10" t="s">
        <v>270</v>
      </c>
      <c r="E9988" s="25">
        <v>2</v>
      </c>
      <c r="F9988" s="25">
        <v>2</v>
      </c>
      <c r="G9988" s="10" t="s">
        <v>289</v>
      </c>
      <c r="H9988" s="25">
        <f>INDEX('Appendix 1 - Team Data'!$B$12:$R$112, MATCH(C9988, 'Appendix 1 - Team Data'!$B$12:$B$112,0),4)</f>
        <v>30</v>
      </c>
      <c r="I9988" s="25">
        <f>INDEX('Appendix 1 - Team Data'!$B$12:$R$112, MATCH(D9988, 'Appendix 1 - Team Data'!$B$12:$B$112,0),4)</f>
        <v>0</v>
      </c>
      <c r="J9988" s="25">
        <f t="shared" si="156"/>
        <v>0</v>
      </c>
    </row>
    <row r="9989" spans="2:10">
      <c r="B9989" s="3">
        <v>32551</v>
      </c>
      <c r="C9989" s="10" t="s">
        <v>251</v>
      </c>
      <c r="D9989" s="10" t="s">
        <v>28</v>
      </c>
      <c r="E9989" s="25">
        <v>0</v>
      </c>
      <c r="F9989" s="25">
        <v>0</v>
      </c>
      <c r="G9989" s="10" t="s">
        <v>294</v>
      </c>
      <c r="H9989" s="25">
        <f>INDEX('Appendix 1 - Team Data'!$B$12:$R$112, MATCH(C9989, 'Appendix 1 - Team Data'!$B$12:$B$112,0),4)</f>
        <v>20</v>
      </c>
      <c r="I9989" s="25">
        <f>INDEX('Appendix 1 - Team Data'!$B$12:$R$112, MATCH(D9989, 'Appendix 1 - Team Data'!$B$12:$B$112,0),4)</f>
        <v>80</v>
      </c>
      <c r="J9989" s="25">
        <f t="shared" si="156"/>
        <v>0</v>
      </c>
    </row>
    <row r="9990" spans="2:10">
      <c r="B9990" s="3">
        <v>32554</v>
      </c>
      <c r="C9990" s="10" t="s">
        <v>20</v>
      </c>
      <c r="D9990" s="10" t="s">
        <v>45</v>
      </c>
      <c r="E9990" s="25">
        <v>1</v>
      </c>
      <c r="F9990" s="25">
        <v>1</v>
      </c>
      <c r="G9990" s="10" t="s">
        <v>289</v>
      </c>
      <c r="H9990" s="25">
        <f>INDEX('Appendix 1 - Team Data'!$B$12:$R$112, MATCH(C9990, 'Appendix 1 - Team Data'!$B$12:$B$112,0),4)</f>
        <v>90</v>
      </c>
      <c r="I9990" s="25">
        <f>INDEX('Appendix 1 - Team Data'!$B$12:$R$112, MATCH(D9990, 'Appendix 1 - Team Data'!$B$12:$B$112,0),4)</f>
        <v>90</v>
      </c>
      <c r="J9990" s="25">
        <f t="shared" si="156"/>
        <v>0</v>
      </c>
    </row>
    <row r="9991" spans="2:10">
      <c r="B9991" s="3">
        <v>32560</v>
      </c>
      <c r="C9991" s="10" t="s">
        <v>37</v>
      </c>
      <c r="D9991" s="10" t="s">
        <v>271</v>
      </c>
      <c r="E9991" s="25">
        <v>1</v>
      </c>
      <c r="F9991" s="25">
        <v>1</v>
      </c>
      <c r="G9991" s="10" t="s">
        <v>288</v>
      </c>
      <c r="H9991" s="25">
        <f>INDEX('Appendix 1 - Team Data'!$B$12:$R$112, MATCH(C9991, 'Appendix 1 - Team Data'!$B$12:$B$112,0),4)</f>
        <v>60</v>
      </c>
      <c r="I9991" s="25">
        <f>INDEX('Appendix 1 - Team Data'!$B$12:$R$112, MATCH(D9991, 'Appendix 1 - Team Data'!$B$12:$B$112,0),4)</f>
        <v>0</v>
      </c>
      <c r="J9991" s="25">
        <f t="shared" si="156"/>
        <v>0</v>
      </c>
    </row>
    <row r="9992" spans="2:10">
      <c r="B9992" s="3">
        <v>32575</v>
      </c>
      <c r="C9992" s="10" t="s">
        <v>236</v>
      </c>
      <c r="D9992" s="10" t="s">
        <v>221</v>
      </c>
      <c r="E9992" s="25">
        <v>0</v>
      </c>
      <c r="F9992" s="25">
        <v>0</v>
      </c>
      <c r="G9992" s="10" t="s">
        <v>289</v>
      </c>
      <c r="H9992" s="25">
        <f>INDEX('Appendix 1 - Team Data'!$B$12:$R$112, MATCH(C9992, 'Appendix 1 - Team Data'!$B$12:$B$112,0),4)</f>
        <v>40</v>
      </c>
      <c r="I9992" s="25">
        <f>INDEX('Appendix 1 - Team Data'!$B$12:$R$112, MATCH(D9992, 'Appendix 1 - Team Data'!$B$12:$B$112,0),4)</f>
        <v>60</v>
      </c>
      <c r="J9992" s="25">
        <f t="shared" si="156"/>
        <v>0</v>
      </c>
    </row>
    <row r="9993" spans="2:10">
      <c r="B9993" s="3">
        <v>32582</v>
      </c>
      <c r="C9993" s="10" t="s">
        <v>47</v>
      </c>
      <c r="D9993" s="10" t="s">
        <v>17</v>
      </c>
      <c r="E9993" s="25">
        <v>0</v>
      </c>
      <c r="F9993" s="25">
        <v>0</v>
      </c>
      <c r="G9993" s="10" t="s">
        <v>288</v>
      </c>
      <c r="H9993" s="25">
        <f>INDEX('Appendix 1 - Team Data'!$B$12:$R$112, MATCH(C9993, 'Appendix 1 - Team Data'!$B$12:$B$112,0),4)</f>
        <v>40</v>
      </c>
      <c r="I9993" s="25">
        <f>INDEX('Appendix 1 - Team Data'!$B$12:$R$112, MATCH(D9993, 'Appendix 1 - Team Data'!$B$12:$B$112,0),4)</f>
        <v>50</v>
      </c>
      <c r="J9993" s="25">
        <f t="shared" si="156"/>
        <v>0</v>
      </c>
    </row>
    <row r="9994" spans="2:10">
      <c r="B9994" s="3">
        <v>32586</v>
      </c>
      <c r="C9994" s="10" t="s">
        <v>252</v>
      </c>
      <c r="D9994" s="10" t="s">
        <v>26</v>
      </c>
      <c r="E9994" s="25">
        <v>1</v>
      </c>
      <c r="F9994" s="25">
        <v>1</v>
      </c>
      <c r="G9994" s="10" t="s">
        <v>289</v>
      </c>
      <c r="H9994" s="25">
        <f>INDEX('Appendix 1 - Team Data'!$B$12:$R$112, MATCH(C9994, 'Appendix 1 - Team Data'!$B$12:$B$112,0),4)</f>
        <v>20</v>
      </c>
      <c r="I9994" s="25">
        <f>INDEX('Appendix 1 - Team Data'!$B$12:$R$112, MATCH(D9994, 'Appendix 1 - Team Data'!$B$12:$B$112,0),4)</f>
        <v>60</v>
      </c>
      <c r="J9994" s="25">
        <f t="shared" si="156"/>
        <v>0</v>
      </c>
    </row>
    <row r="9995" spans="2:10">
      <c r="B9995" s="3">
        <v>32589</v>
      </c>
      <c r="C9995" s="10" t="s">
        <v>251</v>
      </c>
      <c r="D9995" s="10" t="s">
        <v>22</v>
      </c>
      <c r="E9995" s="25">
        <v>1</v>
      </c>
      <c r="F9995" s="25">
        <v>1</v>
      </c>
      <c r="G9995" s="10" t="s">
        <v>288</v>
      </c>
      <c r="H9995" s="25">
        <f>INDEX('Appendix 1 - Team Data'!$B$12:$R$112, MATCH(C9995, 'Appendix 1 - Team Data'!$B$12:$B$112,0),4)</f>
        <v>20</v>
      </c>
      <c r="I9995" s="25">
        <f>INDEX('Appendix 1 - Team Data'!$B$12:$R$112, MATCH(D9995, 'Appendix 1 - Team Data'!$B$12:$B$112,0),4)</f>
        <v>50</v>
      </c>
      <c r="J9995" s="25">
        <f t="shared" si="156"/>
        <v>0</v>
      </c>
    </row>
    <row r="9996" spans="2:10">
      <c r="B9996" s="3">
        <v>32597</v>
      </c>
      <c r="C9996" s="10" t="s">
        <v>241</v>
      </c>
      <c r="D9996" s="10" t="s">
        <v>16</v>
      </c>
      <c r="E9996" s="25">
        <v>0</v>
      </c>
      <c r="F9996" s="25">
        <v>0</v>
      </c>
      <c r="G9996" s="10" t="s">
        <v>289</v>
      </c>
      <c r="H9996" s="25">
        <f>INDEX('Appendix 1 - Team Data'!$B$12:$R$112, MATCH(C9996, 'Appendix 1 - Team Data'!$B$12:$B$112,0),4)</f>
        <v>30</v>
      </c>
      <c r="I9996" s="25">
        <f>INDEX('Appendix 1 - Team Data'!$B$12:$R$112, MATCH(D9996, 'Appendix 1 - Team Data'!$B$12:$B$112,0),4)</f>
        <v>30</v>
      </c>
      <c r="J9996" s="25">
        <f t="shared" si="156"/>
        <v>0</v>
      </c>
    </row>
    <row r="9997" spans="2:10">
      <c r="B9997" s="3">
        <v>32597</v>
      </c>
      <c r="C9997" s="10" t="s">
        <v>220</v>
      </c>
      <c r="D9997" s="10" t="s">
        <v>215</v>
      </c>
      <c r="E9997" s="25">
        <v>0</v>
      </c>
      <c r="F9997" s="25">
        <v>0</v>
      </c>
      <c r="G9997" s="10" t="s">
        <v>288</v>
      </c>
      <c r="H9997" s="25">
        <f>INDEX('Appendix 1 - Team Data'!$B$12:$R$112, MATCH(C9997, 'Appendix 1 - Team Data'!$B$12:$B$112,0),4)</f>
        <v>60</v>
      </c>
      <c r="I9997" s="25">
        <f>INDEX('Appendix 1 - Team Data'!$B$12:$R$112, MATCH(D9997, 'Appendix 1 - Team Data'!$B$12:$B$112,0),4)</f>
        <v>70</v>
      </c>
      <c r="J9997" s="25">
        <f t="shared" si="156"/>
        <v>0</v>
      </c>
    </row>
    <row r="9998" spans="2:10">
      <c r="B9998" s="3">
        <v>32607</v>
      </c>
      <c r="C9998" s="10" t="s">
        <v>257</v>
      </c>
      <c r="D9998" s="10" t="s">
        <v>22</v>
      </c>
      <c r="E9998" s="25">
        <v>0</v>
      </c>
      <c r="F9998" s="25">
        <v>0</v>
      </c>
      <c r="G9998" s="10" t="s">
        <v>291</v>
      </c>
      <c r="H9998" s="25">
        <f>INDEX('Appendix 1 - Team Data'!$B$12:$R$112, MATCH(C9998, 'Appendix 1 - Team Data'!$B$12:$B$112,0),4)</f>
        <v>20</v>
      </c>
      <c r="I9998" s="25">
        <f>INDEX('Appendix 1 - Team Data'!$B$12:$R$112, MATCH(D9998, 'Appendix 1 - Team Data'!$B$12:$B$112,0),4)</f>
        <v>50</v>
      </c>
      <c r="J9998" s="25">
        <f t="shared" si="156"/>
        <v>0</v>
      </c>
    </row>
    <row r="9999" spans="2:10">
      <c r="B9999" s="3">
        <v>32607</v>
      </c>
      <c r="C9999" s="10" t="s">
        <v>254</v>
      </c>
      <c r="D9999" s="10" t="s">
        <v>252</v>
      </c>
      <c r="E9999" s="25">
        <v>2</v>
      </c>
      <c r="F9999" s="25">
        <v>2</v>
      </c>
      <c r="G9999" s="10" t="s">
        <v>289</v>
      </c>
      <c r="H9999" s="25">
        <f>INDEX('Appendix 1 - Team Data'!$B$12:$R$112, MATCH(C9999, 'Appendix 1 - Team Data'!$B$12:$B$112,0),4)</f>
        <v>20</v>
      </c>
      <c r="I9999" s="25">
        <f>INDEX('Appendix 1 - Team Data'!$B$12:$R$112, MATCH(D9999, 'Appendix 1 - Team Data'!$B$12:$B$112,0),4)</f>
        <v>20</v>
      </c>
      <c r="J9999" s="25">
        <f t="shared" si="156"/>
        <v>0</v>
      </c>
    </row>
    <row r="10000" spans="2:10">
      <c r="B10000" s="3">
        <v>32611</v>
      </c>
      <c r="C10000" s="10" t="s">
        <v>218</v>
      </c>
      <c r="D10000" s="10" t="s">
        <v>30</v>
      </c>
      <c r="E10000" s="25">
        <v>2</v>
      </c>
      <c r="F10000" s="25">
        <v>2</v>
      </c>
      <c r="G10000" s="10" t="s">
        <v>288</v>
      </c>
      <c r="H10000" s="25">
        <f>INDEX('Appendix 1 - Team Data'!$B$12:$R$112, MATCH(C10000, 'Appendix 1 - Team Data'!$B$12:$B$112,0),4)</f>
        <v>70</v>
      </c>
      <c r="I10000" s="25">
        <f>INDEX('Appendix 1 - Team Data'!$B$12:$R$112, MATCH(D10000, 'Appendix 1 - Team Data'!$B$12:$B$112,0),4)</f>
        <v>90</v>
      </c>
      <c r="J10000" s="25">
        <f t="shared" si="156"/>
        <v>0</v>
      </c>
    </row>
    <row r="10001" spans="2:10">
      <c r="B10001" s="3">
        <v>32613</v>
      </c>
      <c r="C10001" s="10" t="s">
        <v>266</v>
      </c>
      <c r="D10001" s="10" t="s">
        <v>33</v>
      </c>
      <c r="E10001" s="25">
        <v>1</v>
      </c>
      <c r="F10001" s="25">
        <v>1</v>
      </c>
      <c r="G10001" s="10" t="s">
        <v>291</v>
      </c>
      <c r="H10001" s="25">
        <f>INDEX('Appendix 1 - Team Data'!$B$12:$R$112, MATCH(C10001, 'Appendix 1 - Team Data'!$B$12:$B$112,0),4)</f>
        <v>10</v>
      </c>
      <c r="I10001" s="25">
        <f>INDEX('Appendix 1 - Team Data'!$B$12:$R$112, MATCH(D10001, 'Appendix 1 - Team Data'!$B$12:$B$112,0),4)</f>
        <v>50</v>
      </c>
      <c r="J10001" s="25">
        <f t="shared" si="156"/>
        <v>0</v>
      </c>
    </row>
    <row r="10002" spans="2:10">
      <c r="B10002" s="3">
        <v>32614</v>
      </c>
      <c r="C10002" s="10" t="s">
        <v>26</v>
      </c>
      <c r="D10002" s="10" t="s">
        <v>252</v>
      </c>
      <c r="E10002" s="25">
        <v>1</v>
      </c>
      <c r="F10002" s="25">
        <v>1</v>
      </c>
      <c r="G10002" s="10" t="s">
        <v>289</v>
      </c>
      <c r="H10002" s="25">
        <f>INDEX('Appendix 1 - Team Data'!$B$12:$R$112, MATCH(C10002, 'Appendix 1 - Team Data'!$B$12:$B$112,0),4)</f>
        <v>60</v>
      </c>
      <c r="I10002" s="25">
        <f>INDEX('Appendix 1 - Team Data'!$B$12:$R$112, MATCH(D10002, 'Appendix 1 - Team Data'!$B$12:$B$112,0),4)</f>
        <v>20</v>
      </c>
      <c r="J10002" s="25">
        <f t="shared" si="156"/>
        <v>0</v>
      </c>
    </row>
    <row r="10003" spans="2:10">
      <c r="B10003" s="3">
        <v>32618</v>
      </c>
      <c r="C10003" s="10" t="s">
        <v>213</v>
      </c>
      <c r="D10003" s="10" t="s">
        <v>30</v>
      </c>
      <c r="E10003" s="25">
        <v>1</v>
      </c>
      <c r="F10003" s="25">
        <v>1</v>
      </c>
      <c r="G10003" s="10" t="s">
        <v>288</v>
      </c>
      <c r="H10003" s="25">
        <f>INDEX('Appendix 1 - Team Data'!$B$12:$R$112, MATCH(C10003, 'Appendix 1 - Team Data'!$B$12:$B$112,0),4)</f>
        <v>80</v>
      </c>
      <c r="I10003" s="25">
        <f>INDEX('Appendix 1 - Team Data'!$B$12:$R$112, MATCH(D10003, 'Appendix 1 - Team Data'!$B$12:$B$112,0),4)</f>
        <v>90</v>
      </c>
      <c r="J10003" s="25">
        <f t="shared" si="156"/>
        <v>0</v>
      </c>
    </row>
    <row r="10004" spans="2:10">
      <c r="B10004" s="3">
        <v>32620</v>
      </c>
      <c r="C10004" s="10" t="s">
        <v>211</v>
      </c>
      <c r="D10004" s="10" t="s">
        <v>18</v>
      </c>
      <c r="E10004" s="25">
        <v>1</v>
      </c>
      <c r="F10004" s="25">
        <v>1</v>
      </c>
      <c r="G10004" s="10" t="s">
        <v>288</v>
      </c>
      <c r="H10004" s="25">
        <f>INDEX('Appendix 1 - Team Data'!$B$12:$R$112, MATCH(C10004, 'Appendix 1 - Team Data'!$B$12:$B$112,0),4)</f>
        <v>90</v>
      </c>
      <c r="I10004" s="25">
        <f>INDEX('Appendix 1 - Team Data'!$B$12:$R$112, MATCH(D10004, 'Appendix 1 - Team Data'!$B$12:$B$112,0),4)</f>
        <v>80</v>
      </c>
      <c r="J10004" s="25">
        <f t="shared" si="156"/>
        <v>0</v>
      </c>
    </row>
    <row r="10005" spans="2:10">
      <c r="B10005" s="3">
        <v>32621</v>
      </c>
      <c r="C10005" s="10" t="s">
        <v>22</v>
      </c>
      <c r="D10005" s="10" t="s">
        <v>257</v>
      </c>
      <c r="E10005" s="25">
        <v>1</v>
      </c>
      <c r="F10005" s="25">
        <v>1</v>
      </c>
      <c r="G10005" s="10" t="s">
        <v>291</v>
      </c>
      <c r="H10005" s="25">
        <f>INDEX('Appendix 1 - Team Data'!$B$12:$R$112, MATCH(C10005, 'Appendix 1 - Team Data'!$B$12:$B$112,0),4)</f>
        <v>50</v>
      </c>
      <c r="I10005" s="25">
        <f>INDEX('Appendix 1 - Team Data'!$B$12:$R$112, MATCH(D10005, 'Appendix 1 - Team Data'!$B$12:$B$112,0),4)</f>
        <v>20</v>
      </c>
      <c r="J10005" s="25">
        <f t="shared" ref="J10005:J10068" si="157">ABS(F10005-E10005)</f>
        <v>0</v>
      </c>
    </row>
    <row r="10006" spans="2:10">
      <c r="B10006" s="3">
        <v>32624</v>
      </c>
      <c r="C10006" s="10" t="s">
        <v>230</v>
      </c>
      <c r="D10006" s="10" t="s">
        <v>228</v>
      </c>
      <c r="E10006" s="25">
        <v>0</v>
      </c>
      <c r="F10006" s="25">
        <v>0</v>
      </c>
      <c r="G10006" s="10" t="s">
        <v>289</v>
      </c>
      <c r="H10006" s="25">
        <f>INDEX('Appendix 1 - Team Data'!$B$12:$R$112, MATCH(C10006, 'Appendix 1 - Team Data'!$B$12:$B$112,0),4)</f>
        <v>50</v>
      </c>
      <c r="I10006" s="25">
        <f>INDEX('Appendix 1 - Team Data'!$B$12:$R$112, MATCH(D10006, 'Appendix 1 - Team Data'!$B$12:$B$112,0),4)</f>
        <v>50</v>
      </c>
      <c r="J10006" s="25">
        <f t="shared" si="157"/>
        <v>0</v>
      </c>
    </row>
    <row r="10007" spans="2:10">
      <c r="B10007" s="3">
        <v>32624</v>
      </c>
      <c r="C10007" s="10" t="s">
        <v>212</v>
      </c>
      <c r="D10007" s="10" t="s">
        <v>40</v>
      </c>
      <c r="E10007" s="25">
        <v>1</v>
      </c>
      <c r="F10007" s="25">
        <v>1</v>
      </c>
      <c r="G10007" s="10" t="s">
        <v>289</v>
      </c>
      <c r="H10007" s="25">
        <f>INDEX('Appendix 1 - Team Data'!$B$12:$R$112, MATCH(C10007, 'Appendix 1 - Team Data'!$B$12:$B$112,0),4)</f>
        <v>80</v>
      </c>
      <c r="I10007" s="25">
        <f>INDEX('Appendix 1 - Team Data'!$B$12:$R$112, MATCH(D10007, 'Appendix 1 - Team Data'!$B$12:$B$112,0),4)</f>
        <v>90</v>
      </c>
      <c r="J10007" s="25">
        <f t="shared" si="157"/>
        <v>0</v>
      </c>
    </row>
    <row r="10008" spans="2:10">
      <c r="B10008" s="3">
        <v>32638</v>
      </c>
      <c r="C10008" s="10" t="s">
        <v>53</v>
      </c>
      <c r="D10008" s="10" t="s">
        <v>248</v>
      </c>
      <c r="E10008" s="25">
        <v>2</v>
      </c>
      <c r="F10008" s="25">
        <v>2</v>
      </c>
      <c r="G10008" s="10" t="s">
        <v>288</v>
      </c>
      <c r="H10008" s="25">
        <f>INDEX('Appendix 1 - Team Data'!$B$12:$R$112, MATCH(C10008, 'Appendix 1 - Team Data'!$B$12:$B$112,0),4)</f>
        <v>50</v>
      </c>
      <c r="I10008" s="25">
        <f>INDEX('Appendix 1 - Team Data'!$B$12:$R$112, MATCH(D10008, 'Appendix 1 - Team Data'!$B$12:$B$112,0),4)</f>
        <v>30</v>
      </c>
      <c r="J10008" s="25">
        <f t="shared" si="157"/>
        <v>0</v>
      </c>
    </row>
    <row r="10009" spans="2:10">
      <c r="B10009" s="3">
        <v>32643</v>
      </c>
      <c r="C10009" s="10" t="s">
        <v>215</v>
      </c>
      <c r="D10009" s="10" t="s">
        <v>27</v>
      </c>
      <c r="E10009" s="25">
        <v>1</v>
      </c>
      <c r="F10009" s="25">
        <v>1</v>
      </c>
      <c r="G10009" s="10" t="s">
        <v>288</v>
      </c>
      <c r="H10009" s="25">
        <f>INDEX('Appendix 1 - Team Data'!$B$12:$R$112, MATCH(C10009, 'Appendix 1 - Team Data'!$B$12:$B$112,0),4)</f>
        <v>70</v>
      </c>
      <c r="I10009" s="25">
        <f>INDEX('Appendix 1 - Team Data'!$B$12:$R$112, MATCH(D10009, 'Appendix 1 - Team Data'!$B$12:$B$112,0),4)</f>
        <v>80</v>
      </c>
      <c r="J10009" s="25">
        <f t="shared" si="157"/>
        <v>0</v>
      </c>
    </row>
    <row r="10010" spans="2:10">
      <c r="B10010" s="3">
        <v>32651</v>
      </c>
      <c r="C10010" s="10" t="s">
        <v>218</v>
      </c>
      <c r="D10010" s="10" t="s">
        <v>18</v>
      </c>
      <c r="E10010" s="25">
        <v>1</v>
      </c>
      <c r="F10010" s="25">
        <v>1</v>
      </c>
      <c r="G10010" s="10" t="s">
        <v>288</v>
      </c>
      <c r="H10010" s="25">
        <f>INDEX('Appendix 1 - Team Data'!$B$12:$R$112, MATCH(C10010, 'Appendix 1 - Team Data'!$B$12:$B$112,0),4)</f>
        <v>70</v>
      </c>
      <c r="I10010" s="25">
        <f>INDEX('Appendix 1 - Team Data'!$B$12:$R$112, MATCH(D10010, 'Appendix 1 - Team Data'!$B$12:$B$112,0),4)</f>
        <v>80</v>
      </c>
      <c r="J10010" s="25">
        <f t="shared" si="157"/>
        <v>0</v>
      </c>
    </row>
    <row r="10011" spans="2:10">
      <c r="B10011" s="3">
        <v>32651</v>
      </c>
      <c r="C10011" s="10" t="s">
        <v>48</v>
      </c>
      <c r="D10011" s="10" t="s">
        <v>213</v>
      </c>
      <c r="E10011" s="25">
        <v>0</v>
      </c>
      <c r="F10011" s="25">
        <v>0</v>
      </c>
      <c r="G10011" s="10" t="s">
        <v>334</v>
      </c>
      <c r="H10011" s="25">
        <f>INDEX('Appendix 1 - Team Data'!$B$12:$R$112, MATCH(C10011, 'Appendix 1 - Team Data'!$B$12:$B$112,0),4)</f>
        <v>90</v>
      </c>
      <c r="I10011" s="25">
        <f>INDEX('Appendix 1 - Team Data'!$B$12:$R$112, MATCH(D10011, 'Appendix 1 - Team Data'!$B$12:$B$112,0),4)</f>
        <v>80</v>
      </c>
      <c r="J10011" s="25">
        <f t="shared" si="157"/>
        <v>0</v>
      </c>
    </row>
    <row r="10012" spans="2:10">
      <c r="B10012" s="3">
        <v>32652</v>
      </c>
      <c r="C10012" s="10" t="s">
        <v>27</v>
      </c>
      <c r="D10012" s="10" t="s">
        <v>35</v>
      </c>
      <c r="E10012" s="25">
        <v>1</v>
      </c>
      <c r="F10012" s="25">
        <v>1</v>
      </c>
      <c r="G10012" s="10" t="s">
        <v>288</v>
      </c>
      <c r="H10012" s="25">
        <f>INDEX('Appendix 1 - Team Data'!$B$12:$R$112, MATCH(C10012, 'Appendix 1 - Team Data'!$B$12:$B$112,0),4)</f>
        <v>80</v>
      </c>
      <c r="I10012" s="25">
        <f>INDEX('Appendix 1 - Team Data'!$B$12:$R$112, MATCH(D10012, 'Appendix 1 - Team Data'!$B$12:$B$112,0),4)</f>
        <v>90</v>
      </c>
      <c r="J10012" s="25">
        <f t="shared" si="157"/>
        <v>0</v>
      </c>
    </row>
    <row r="10013" spans="2:10">
      <c r="B10013" s="3">
        <v>32653</v>
      </c>
      <c r="C10013" s="10" t="s">
        <v>257</v>
      </c>
      <c r="D10013" s="10" t="s">
        <v>276</v>
      </c>
      <c r="E10013" s="25">
        <v>1</v>
      </c>
      <c r="F10013" s="25">
        <v>1</v>
      </c>
      <c r="G10013" s="10" t="s">
        <v>312</v>
      </c>
      <c r="H10013" s="25">
        <f>INDEX('Appendix 1 - Team Data'!$B$12:$R$112, MATCH(C10013, 'Appendix 1 - Team Data'!$B$12:$B$112,0),4)</f>
        <v>20</v>
      </c>
      <c r="I10013" s="25">
        <f>INDEX('Appendix 1 - Team Data'!$B$12:$R$112, MATCH(D10013, 'Appendix 1 - Team Data'!$B$12:$B$112,0),4)</f>
        <v>0</v>
      </c>
      <c r="J10013" s="25">
        <f t="shared" si="157"/>
        <v>0</v>
      </c>
    </row>
    <row r="10014" spans="2:10">
      <c r="B10014" s="3">
        <v>32655</v>
      </c>
      <c r="C10014" s="10" t="s">
        <v>257</v>
      </c>
      <c r="D10014" s="10" t="s">
        <v>51</v>
      </c>
      <c r="E10014" s="25">
        <v>2</v>
      </c>
      <c r="F10014" s="25">
        <v>2</v>
      </c>
      <c r="G10014" s="10" t="s">
        <v>312</v>
      </c>
      <c r="H10014" s="25">
        <f>INDEX('Appendix 1 - Team Data'!$B$12:$R$112, MATCH(C10014, 'Appendix 1 - Team Data'!$B$12:$B$112,0),4)</f>
        <v>20</v>
      </c>
      <c r="I10014" s="25">
        <f>INDEX('Appendix 1 - Team Data'!$B$12:$R$112, MATCH(D10014, 'Appendix 1 - Team Data'!$B$12:$B$112,0),4)</f>
        <v>70</v>
      </c>
      <c r="J10014" s="25">
        <f t="shared" si="157"/>
        <v>0</v>
      </c>
    </row>
    <row r="10015" spans="2:10">
      <c r="B10015" s="3">
        <v>32659</v>
      </c>
      <c r="C10015" s="10" t="s">
        <v>15</v>
      </c>
      <c r="D10015" s="10" t="s">
        <v>31</v>
      </c>
      <c r="E10015" s="25">
        <v>1</v>
      </c>
      <c r="F10015" s="25">
        <v>1</v>
      </c>
      <c r="G10015" s="10" t="s">
        <v>289</v>
      </c>
      <c r="H10015" s="25">
        <f>INDEX('Appendix 1 - Team Data'!$B$12:$R$112, MATCH(C10015, 'Appendix 1 - Team Data'!$B$12:$B$112,0),4)</f>
        <v>50</v>
      </c>
      <c r="I10015" s="25">
        <f>INDEX('Appendix 1 - Team Data'!$B$12:$R$112, MATCH(D10015, 'Appendix 1 - Team Data'!$B$12:$B$112,0),4)</f>
        <v>70</v>
      </c>
      <c r="J10015" s="25">
        <f t="shared" si="157"/>
        <v>0</v>
      </c>
    </row>
    <row r="10016" spans="2:10">
      <c r="B10016" s="3">
        <v>32659</v>
      </c>
      <c r="C10016" s="10" t="s">
        <v>214</v>
      </c>
      <c r="D10016" s="10" t="s">
        <v>40</v>
      </c>
      <c r="E10016" s="25">
        <v>0</v>
      </c>
      <c r="F10016" s="25">
        <v>0</v>
      </c>
      <c r="G10016" s="10" t="s">
        <v>289</v>
      </c>
      <c r="H10016" s="25">
        <f>INDEX('Appendix 1 - Team Data'!$B$12:$R$112, MATCH(C10016, 'Appendix 1 - Team Data'!$B$12:$B$112,0),4)</f>
        <v>70</v>
      </c>
      <c r="I10016" s="25">
        <f>INDEX('Appendix 1 - Team Data'!$B$12:$R$112, MATCH(D10016, 'Appendix 1 - Team Data'!$B$12:$B$112,0),4)</f>
        <v>90</v>
      </c>
      <c r="J10016" s="25">
        <f t="shared" si="157"/>
        <v>0</v>
      </c>
    </row>
    <row r="10017" spans="2:10">
      <c r="B10017" s="3">
        <v>32666</v>
      </c>
      <c r="C10017" s="10" t="s">
        <v>28</v>
      </c>
      <c r="D10017" s="10" t="s">
        <v>48</v>
      </c>
      <c r="E10017" s="25">
        <v>1</v>
      </c>
      <c r="F10017" s="25">
        <v>1</v>
      </c>
      <c r="G10017" s="10" t="s">
        <v>288</v>
      </c>
      <c r="H10017" s="25">
        <f>INDEX('Appendix 1 - Team Data'!$B$12:$R$112, MATCH(C10017, 'Appendix 1 - Team Data'!$B$12:$B$112,0),4)</f>
        <v>80</v>
      </c>
      <c r="I10017" s="25">
        <f>INDEX('Appendix 1 - Team Data'!$B$12:$R$112, MATCH(D10017, 'Appendix 1 - Team Data'!$B$12:$B$112,0),4)</f>
        <v>90</v>
      </c>
      <c r="J10017" s="25">
        <f t="shared" si="157"/>
        <v>0</v>
      </c>
    </row>
    <row r="10018" spans="2:10">
      <c r="B10018" s="3">
        <v>32667</v>
      </c>
      <c r="C10018" s="10" t="s">
        <v>227</v>
      </c>
      <c r="D10018" s="10" t="s">
        <v>18</v>
      </c>
      <c r="E10018" s="25">
        <v>0</v>
      </c>
      <c r="F10018" s="25">
        <v>0</v>
      </c>
      <c r="G10018" s="10" t="s">
        <v>288</v>
      </c>
      <c r="H10018" s="25">
        <f>INDEX('Appendix 1 - Team Data'!$B$12:$R$112, MATCH(C10018, 'Appendix 1 - Team Data'!$B$12:$B$112,0),4)</f>
        <v>50</v>
      </c>
      <c r="I10018" s="25">
        <f>INDEX('Appendix 1 - Team Data'!$B$12:$R$112, MATCH(D10018, 'Appendix 1 - Team Data'!$B$12:$B$112,0),4)</f>
        <v>80</v>
      </c>
      <c r="J10018" s="25">
        <f t="shared" si="157"/>
        <v>0</v>
      </c>
    </row>
    <row r="10019" spans="2:10">
      <c r="B10019" s="3">
        <v>32670</v>
      </c>
      <c r="C10019" s="10" t="s">
        <v>243</v>
      </c>
      <c r="D10019" s="10" t="s">
        <v>251</v>
      </c>
      <c r="E10019" s="25">
        <v>0</v>
      </c>
      <c r="F10019" s="25">
        <v>0</v>
      </c>
      <c r="G10019" s="10" t="s">
        <v>289</v>
      </c>
      <c r="H10019" s="25">
        <f>INDEX('Appendix 1 - Team Data'!$B$12:$R$112, MATCH(C10019, 'Appendix 1 - Team Data'!$B$12:$B$112,0),4)</f>
        <v>30</v>
      </c>
      <c r="I10019" s="25">
        <f>INDEX('Appendix 1 - Team Data'!$B$12:$R$112, MATCH(D10019, 'Appendix 1 - Team Data'!$B$12:$B$112,0),4)</f>
        <v>20</v>
      </c>
      <c r="J10019" s="25">
        <f t="shared" si="157"/>
        <v>0</v>
      </c>
    </row>
    <row r="10020" spans="2:10">
      <c r="B10020" s="3">
        <v>32673</v>
      </c>
      <c r="C10020" s="10" t="s">
        <v>31</v>
      </c>
      <c r="D10020" s="10" t="s">
        <v>226</v>
      </c>
      <c r="E10020" s="25">
        <v>0</v>
      </c>
      <c r="F10020" s="25">
        <v>0</v>
      </c>
      <c r="G10020" s="10" t="s">
        <v>289</v>
      </c>
      <c r="H10020" s="25">
        <f>INDEX('Appendix 1 - Team Data'!$B$12:$R$112, MATCH(C10020, 'Appendix 1 - Team Data'!$B$12:$B$112,0),4)</f>
        <v>70</v>
      </c>
      <c r="I10020" s="25">
        <f>INDEX('Appendix 1 - Team Data'!$B$12:$R$112, MATCH(D10020, 'Appendix 1 - Team Data'!$B$12:$B$112,0),4)</f>
        <v>60</v>
      </c>
      <c r="J10020" s="25">
        <f t="shared" si="157"/>
        <v>0</v>
      </c>
    </row>
    <row r="10021" spans="2:10">
      <c r="B10021" s="3">
        <v>32675</v>
      </c>
      <c r="C10021" s="10" t="s">
        <v>267</v>
      </c>
      <c r="D10021" s="10" t="s">
        <v>260</v>
      </c>
      <c r="E10021" s="25">
        <v>0</v>
      </c>
      <c r="F10021" s="25">
        <v>0</v>
      </c>
      <c r="G10021" s="10" t="s">
        <v>288</v>
      </c>
      <c r="H10021" s="25">
        <f>INDEX('Appendix 1 - Team Data'!$B$12:$R$112, MATCH(C10021, 'Appendix 1 - Team Data'!$B$12:$B$112,0),4)</f>
        <v>10</v>
      </c>
      <c r="I10021" s="25">
        <f>INDEX('Appendix 1 - Team Data'!$B$12:$R$112, MATCH(D10021, 'Appendix 1 - Team Data'!$B$12:$B$112,0),4)</f>
        <v>10</v>
      </c>
      <c r="J10021" s="25">
        <f t="shared" si="157"/>
        <v>0</v>
      </c>
    </row>
    <row r="10022" spans="2:10">
      <c r="B10022" s="3">
        <v>32678</v>
      </c>
      <c r="C10022" s="10" t="s">
        <v>18</v>
      </c>
      <c r="D10022" s="10" t="s">
        <v>213</v>
      </c>
      <c r="E10022" s="25">
        <v>2</v>
      </c>
      <c r="F10022" s="25">
        <v>2</v>
      </c>
      <c r="G10022" s="10" t="s">
        <v>288</v>
      </c>
      <c r="H10022" s="25">
        <f>INDEX('Appendix 1 - Team Data'!$B$12:$R$112, MATCH(C10022, 'Appendix 1 - Team Data'!$B$12:$B$112,0),4)</f>
        <v>80</v>
      </c>
      <c r="I10022" s="25">
        <f>INDEX('Appendix 1 - Team Data'!$B$12:$R$112, MATCH(D10022, 'Appendix 1 - Team Data'!$B$12:$B$112,0),4)</f>
        <v>80</v>
      </c>
      <c r="J10022" s="25">
        <f t="shared" si="157"/>
        <v>0</v>
      </c>
    </row>
    <row r="10023" spans="2:10">
      <c r="B10023" s="3">
        <v>32692</v>
      </c>
      <c r="C10023" s="10" t="s">
        <v>35</v>
      </c>
      <c r="D10023" s="10" t="s">
        <v>27</v>
      </c>
      <c r="E10023" s="25">
        <v>0</v>
      </c>
      <c r="F10023" s="25">
        <v>0</v>
      </c>
      <c r="G10023" s="10" t="s">
        <v>297</v>
      </c>
      <c r="H10023" s="25">
        <f>INDEX('Appendix 1 - Team Data'!$B$12:$R$112, MATCH(C10023, 'Appendix 1 - Team Data'!$B$12:$B$112,0),4)</f>
        <v>90</v>
      </c>
      <c r="I10023" s="25">
        <f>INDEX('Appendix 1 - Team Data'!$B$12:$R$112, MATCH(D10023, 'Appendix 1 - Team Data'!$B$12:$B$112,0),4)</f>
        <v>80</v>
      </c>
      <c r="J10023" s="25">
        <f t="shared" si="157"/>
        <v>0</v>
      </c>
    </row>
    <row r="10024" spans="2:10">
      <c r="B10024" s="3">
        <v>32693</v>
      </c>
      <c r="C10024" s="10" t="s">
        <v>30</v>
      </c>
      <c r="D10024" s="10" t="s">
        <v>218</v>
      </c>
      <c r="E10024" s="25">
        <v>0</v>
      </c>
      <c r="F10024" s="25">
        <v>0</v>
      </c>
      <c r="G10024" s="10" t="s">
        <v>297</v>
      </c>
      <c r="H10024" s="25">
        <f>INDEX('Appendix 1 - Team Data'!$B$12:$R$112, MATCH(C10024, 'Appendix 1 - Team Data'!$B$12:$B$112,0),4)</f>
        <v>90</v>
      </c>
      <c r="I10024" s="25">
        <f>INDEX('Appendix 1 - Team Data'!$B$12:$R$112, MATCH(D10024, 'Appendix 1 - Team Data'!$B$12:$B$112,0),4)</f>
        <v>70</v>
      </c>
      <c r="J10024" s="25">
        <f t="shared" si="157"/>
        <v>0</v>
      </c>
    </row>
    <row r="10025" spans="2:10">
      <c r="B10025" s="3">
        <v>32694</v>
      </c>
      <c r="C10025" s="10" t="s">
        <v>27</v>
      </c>
      <c r="D10025" s="10" t="s">
        <v>220</v>
      </c>
      <c r="E10025" s="25">
        <v>1</v>
      </c>
      <c r="F10025" s="25">
        <v>1</v>
      </c>
      <c r="G10025" s="10" t="s">
        <v>297</v>
      </c>
      <c r="H10025" s="25">
        <f>INDEX('Appendix 1 - Team Data'!$B$12:$R$112, MATCH(C10025, 'Appendix 1 - Team Data'!$B$12:$B$112,0),4)</f>
        <v>80</v>
      </c>
      <c r="I10025" s="25">
        <f>INDEX('Appendix 1 - Team Data'!$B$12:$R$112, MATCH(D10025, 'Appendix 1 - Team Data'!$B$12:$B$112,0),4)</f>
        <v>60</v>
      </c>
      <c r="J10025" s="25">
        <f t="shared" si="157"/>
        <v>0</v>
      </c>
    </row>
    <row r="10026" spans="2:10">
      <c r="B10026" s="3">
        <v>32695</v>
      </c>
      <c r="C10026" s="10" t="s">
        <v>218</v>
      </c>
      <c r="D10026" s="10" t="s">
        <v>227</v>
      </c>
      <c r="E10026" s="25">
        <v>0</v>
      </c>
      <c r="F10026" s="25">
        <v>0</v>
      </c>
      <c r="G10026" s="10" t="s">
        <v>297</v>
      </c>
      <c r="H10026" s="25">
        <f>INDEX('Appendix 1 - Team Data'!$B$12:$R$112, MATCH(C10026, 'Appendix 1 - Team Data'!$B$12:$B$112,0),4)</f>
        <v>70</v>
      </c>
      <c r="I10026" s="25">
        <f>INDEX('Appendix 1 - Team Data'!$B$12:$R$112, MATCH(D10026, 'Appendix 1 - Team Data'!$B$12:$B$112,0),4)</f>
        <v>50</v>
      </c>
      <c r="J10026" s="25">
        <f t="shared" si="157"/>
        <v>0</v>
      </c>
    </row>
    <row r="10027" spans="2:10">
      <c r="B10027" s="3">
        <v>32696</v>
      </c>
      <c r="C10027" s="10" t="s">
        <v>35</v>
      </c>
      <c r="D10027" s="10" t="s">
        <v>52</v>
      </c>
      <c r="E10027" s="25">
        <v>0</v>
      </c>
      <c r="F10027" s="25">
        <v>0</v>
      </c>
      <c r="G10027" s="10" t="s">
        <v>297</v>
      </c>
      <c r="H10027" s="25">
        <f>INDEX('Appendix 1 - Team Data'!$B$12:$R$112, MATCH(C10027, 'Appendix 1 - Team Data'!$B$12:$B$112,0),4)</f>
        <v>90</v>
      </c>
      <c r="I10027" s="25">
        <f>INDEX('Appendix 1 - Team Data'!$B$12:$R$112, MATCH(D10027, 'Appendix 1 - Team Data'!$B$12:$B$112,0),4)</f>
        <v>90</v>
      </c>
      <c r="J10027" s="25">
        <f t="shared" si="157"/>
        <v>0</v>
      </c>
    </row>
    <row r="10028" spans="2:10">
      <c r="B10028" s="3">
        <v>32698</v>
      </c>
      <c r="C10028" s="10" t="s">
        <v>52</v>
      </c>
      <c r="D10028" s="10" t="s">
        <v>27</v>
      </c>
      <c r="E10028" s="25">
        <v>1</v>
      </c>
      <c r="F10028" s="25">
        <v>1</v>
      </c>
      <c r="G10028" s="10" t="s">
        <v>297</v>
      </c>
      <c r="H10028" s="25">
        <f>INDEX('Appendix 1 - Team Data'!$B$12:$R$112, MATCH(C10028, 'Appendix 1 - Team Data'!$B$12:$B$112,0),4)</f>
        <v>90</v>
      </c>
      <c r="I10028" s="25">
        <f>INDEX('Appendix 1 - Team Data'!$B$12:$R$112, MATCH(D10028, 'Appendix 1 - Team Data'!$B$12:$B$112,0),4)</f>
        <v>80</v>
      </c>
      <c r="J10028" s="25">
        <f t="shared" si="157"/>
        <v>0</v>
      </c>
    </row>
    <row r="10029" spans="2:10">
      <c r="B10029" s="3">
        <v>32699</v>
      </c>
      <c r="C10029" s="10" t="s">
        <v>30</v>
      </c>
      <c r="D10029" s="10" t="s">
        <v>227</v>
      </c>
      <c r="E10029" s="25">
        <v>0</v>
      </c>
      <c r="F10029" s="25">
        <v>0</v>
      </c>
      <c r="G10029" s="10" t="s">
        <v>297</v>
      </c>
      <c r="H10029" s="25">
        <f>INDEX('Appendix 1 - Team Data'!$B$12:$R$112, MATCH(C10029, 'Appendix 1 - Team Data'!$B$12:$B$112,0),4)</f>
        <v>90</v>
      </c>
      <c r="I10029" s="25">
        <f>INDEX('Appendix 1 - Team Data'!$B$12:$R$112, MATCH(D10029, 'Appendix 1 - Team Data'!$B$12:$B$112,0),4)</f>
        <v>50</v>
      </c>
      <c r="J10029" s="25">
        <f t="shared" si="157"/>
        <v>0</v>
      </c>
    </row>
    <row r="10030" spans="2:10">
      <c r="B10030" s="3">
        <v>32705</v>
      </c>
      <c r="C10030" s="10" t="s">
        <v>257</v>
      </c>
      <c r="D10030" s="10" t="s">
        <v>243</v>
      </c>
      <c r="E10030" s="25">
        <v>2</v>
      </c>
      <c r="F10030" s="25">
        <v>2</v>
      </c>
      <c r="G10030" s="10" t="s">
        <v>291</v>
      </c>
      <c r="H10030" s="25">
        <f>INDEX('Appendix 1 - Team Data'!$B$12:$R$112, MATCH(C10030, 'Appendix 1 - Team Data'!$B$12:$B$112,0),4)</f>
        <v>20</v>
      </c>
      <c r="I10030" s="25">
        <f>INDEX('Appendix 1 - Team Data'!$B$12:$R$112, MATCH(D10030, 'Appendix 1 - Team Data'!$B$12:$B$112,0),4)</f>
        <v>30</v>
      </c>
      <c r="J10030" s="25">
        <f t="shared" si="157"/>
        <v>0</v>
      </c>
    </row>
    <row r="10031" spans="2:10">
      <c r="B10031" s="3">
        <v>32705</v>
      </c>
      <c r="C10031" s="10" t="s">
        <v>215</v>
      </c>
      <c r="D10031" s="10" t="s">
        <v>30</v>
      </c>
      <c r="E10031" s="25">
        <v>0</v>
      </c>
      <c r="F10031" s="25">
        <v>0</v>
      </c>
      <c r="G10031" s="10" t="s">
        <v>297</v>
      </c>
      <c r="H10031" s="25">
        <f>INDEX('Appendix 1 - Team Data'!$B$12:$R$112, MATCH(C10031, 'Appendix 1 - Team Data'!$B$12:$B$112,0),4)</f>
        <v>70</v>
      </c>
      <c r="I10031" s="25">
        <f>INDEX('Appendix 1 - Team Data'!$B$12:$R$112, MATCH(D10031, 'Appendix 1 - Team Data'!$B$12:$B$112,0),4)</f>
        <v>90</v>
      </c>
      <c r="J10031" s="25">
        <f t="shared" si="157"/>
        <v>0</v>
      </c>
    </row>
    <row r="10032" spans="2:10">
      <c r="B10032" s="3">
        <v>32715</v>
      </c>
      <c r="C10032" s="10" t="s">
        <v>251</v>
      </c>
      <c r="D10032" s="10" t="s">
        <v>270</v>
      </c>
      <c r="E10032" s="25">
        <v>1</v>
      </c>
      <c r="F10032" s="25">
        <v>1</v>
      </c>
      <c r="G10032" s="10" t="s">
        <v>288</v>
      </c>
      <c r="H10032" s="25">
        <f>INDEX('Appendix 1 - Team Data'!$B$12:$R$112, MATCH(C10032, 'Appendix 1 - Team Data'!$B$12:$B$112,0),4)</f>
        <v>20</v>
      </c>
      <c r="I10032" s="25">
        <f>INDEX('Appendix 1 - Team Data'!$B$12:$R$112, MATCH(D10032, 'Appendix 1 - Team Data'!$B$12:$B$112,0),4)</f>
        <v>0</v>
      </c>
      <c r="J10032" s="25">
        <f t="shared" si="157"/>
        <v>0</v>
      </c>
    </row>
    <row r="10033" spans="2:10">
      <c r="B10033" s="3">
        <v>32719</v>
      </c>
      <c r="C10033" s="10" t="s">
        <v>267</v>
      </c>
      <c r="D10033" s="10" t="s">
        <v>33</v>
      </c>
      <c r="E10033" s="25">
        <v>1</v>
      </c>
      <c r="F10033" s="25">
        <v>1</v>
      </c>
      <c r="G10033" s="10" t="s">
        <v>291</v>
      </c>
      <c r="H10033" s="25">
        <f>INDEX('Appendix 1 - Team Data'!$B$12:$R$112, MATCH(C10033, 'Appendix 1 - Team Data'!$B$12:$B$112,0),4)</f>
        <v>10</v>
      </c>
      <c r="I10033" s="25">
        <f>INDEX('Appendix 1 - Team Data'!$B$12:$R$112, MATCH(D10033, 'Appendix 1 - Team Data'!$B$12:$B$112,0),4)</f>
        <v>50</v>
      </c>
      <c r="J10033" s="25">
        <f t="shared" si="157"/>
        <v>0</v>
      </c>
    </row>
    <row r="10034" spans="2:10">
      <c r="B10034" s="3">
        <v>32726</v>
      </c>
      <c r="C10034" s="10" t="s">
        <v>18</v>
      </c>
      <c r="D10034" s="10" t="s">
        <v>52</v>
      </c>
      <c r="E10034" s="25">
        <v>0</v>
      </c>
      <c r="F10034" s="25">
        <v>0</v>
      </c>
      <c r="G10034" s="10" t="s">
        <v>288</v>
      </c>
      <c r="H10034" s="25">
        <f>INDEX('Appendix 1 - Team Data'!$B$12:$R$112, MATCH(C10034, 'Appendix 1 - Team Data'!$B$12:$B$112,0),4)</f>
        <v>80</v>
      </c>
      <c r="I10034" s="25">
        <f>INDEX('Appendix 1 - Team Data'!$B$12:$R$112, MATCH(D10034, 'Appendix 1 - Team Data'!$B$12:$B$112,0),4)</f>
        <v>90</v>
      </c>
      <c r="J10034" s="25">
        <f t="shared" si="157"/>
        <v>0</v>
      </c>
    </row>
    <row r="10035" spans="2:10">
      <c r="B10035" s="3">
        <v>32733</v>
      </c>
      <c r="C10035" s="10" t="s">
        <v>213</v>
      </c>
      <c r="D10035" s="10" t="s">
        <v>35</v>
      </c>
      <c r="E10035" s="25">
        <v>1</v>
      </c>
      <c r="F10035" s="25">
        <v>1</v>
      </c>
      <c r="G10035" s="10" t="s">
        <v>289</v>
      </c>
      <c r="H10035" s="25">
        <f>INDEX('Appendix 1 - Team Data'!$B$12:$R$112, MATCH(C10035, 'Appendix 1 - Team Data'!$B$12:$B$112,0),4)</f>
        <v>80</v>
      </c>
      <c r="I10035" s="25">
        <f>INDEX('Appendix 1 - Team Data'!$B$12:$R$112, MATCH(D10035, 'Appendix 1 - Team Data'!$B$12:$B$112,0),4)</f>
        <v>90</v>
      </c>
      <c r="J10035" s="25">
        <f t="shared" si="157"/>
        <v>0</v>
      </c>
    </row>
    <row r="10036" spans="2:10">
      <c r="B10036" s="3">
        <v>32733</v>
      </c>
      <c r="C10036" s="10" t="s">
        <v>22</v>
      </c>
      <c r="D10036" s="10" t="s">
        <v>47</v>
      </c>
      <c r="E10036" s="25">
        <v>0</v>
      </c>
      <c r="F10036" s="25">
        <v>0</v>
      </c>
      <c r="G10036" s="10" t="s">
        <v>289</v>
      </c>
      <c r="H10036" s="25">
        <f>INDEX('Appendix 1 - Team Data'!$B$12:$R$112, MATCH(C10036, 'Appendix 1 - Team Data'!$B$12:$B$112,0),4)</f>
        <v>50</v>
      </c>
      <c r="I10036" s="25">
        <f>INDEX('Appendix 1 - Team Data'!$B$12:$R$112, MATCH(D10036, 'Appendix 1 - Team Data'!$B$12:$B$112,0),4)</f>
        <v>40</v>
      </c>
      <c r="J10036" s="25">
        <f t="shared" si="157"/>
        <v>0</v>
      </c>
    </row>
    <row r="10037" spans="2:10">
      <c r="B10037" s="3">
        <v>32743</v>
      </c>
      <c r="C10037" s="10" t="s">
        <v>246</v>
      </c>
      <c r="D10037" s="10" t="s">
        <v>230</v>
      </c>
      <c r="E10037" s="25">
        <v>0</v>
      </c>
      <c r="F10037" s="25">
        <v>0</v>
      </c>
      <c r="G10037" s="10" t="s">
        <v>288</v>
      </c>
      <c r="H10037" s="25">
        <f>INDEX('Appendix 1 - Team Data'!$B$12:$R$112, MATCH(C10037, 'Appendix 1 - Team Data'!$B$12:$B$112,0),4)</f>
        <v>30</v>
      </c>
      <c r="I10037" s="25">
        <f>INDEX('Appendix 1 - Team Data'!$B$12:$R$112, MATCH(D10037, 'Appendix 1 - Team Data'!$B$12:$B$112,0),4)</f>
        <v>50</v>
      </c>
      <c r="J10037" s="25">
        <f t="shared" si="157"/>
        <v>0</v>
      </c>
    </row>
    <row r="10038" spans="2:10">
      <c r="B10038" s="3">
        <v>32743</v>
      </c>
      <c r="C10038" s="10" t="s">
        <v>50</v>
      </c>
      <c r="D10038" s="10" t="s">
        <v>15</v>
      </c>
      <c r="E10038" s="25">
        <v>1</v>
      </c>
      <c r="F10038" s="25">
        <v>1</v>
      </c>
      <c r="G10038" s="10" t="s">
        <v>288</v>
      </c>
      <c r="H10038" s="25">
        <f>INDEX('Appendix 1 - Team Data'!$B$12:$R$112, MATCH(C10038, 'Appendix 1 - Team Data'!$B$12:$B$112,0),4)</f>
        <v>80</v>
      </c>
      <c r="I10038" s="25">
        <f>INDEX('Appendix 1 - Team Data'!$B$12:$R$112, MATCH(D10038, 'Appendix 1 - Team Data'!$B$12:$B$112,0),4)</f>
        <v>50</v>
      </c>
      <c r="J10038" s="25">
        <f t="shared" si="157"/>
        <v>0</v>
      </c>
    </row>
    <row r="10039" spans="2:10">
      <c r="B10039" s="3">
        <v>32751</v>
      </c>
      <c r="C10039" s="10" t="s">
        <v>20</v>
      </c>
      <c r="D10039" s="10" t="s">
        <v>228</v>
      </c>
      <c r="E10039" s="25">
        <v>0</v>
      </c>
      <c r="F10039" s="25">
        <v>0</v>
      </c>
      <c r="G10039" s="10" t="s">
        <v>288</v>
      </c>
      <c r="H10039" s="25">
        <f>INDEX('Appendix 1 - Team Data'!$B$12:$R$112, MATCH(C10039, 'Appendix 1 - Team Data'!$B$12:$B$112,0),4)</f>
        <v>90</v>
      </c>
      <c r="I10039" s="25">
        <f>INDEX('Appendix 1 - Team Data'!$B$12:$R$112, MATCH(D10039, 'Appendix 1 - Team Data'!$B$12:$B$112,0),4)</f>
        <v>50</v>
      </c>
      <c r="J10039" s="25">
        <f t="shared" si="157"/>
        <v>0</v>
      </c>
    </row>
    <row r="10040" spans="2:10">
      <c r="B10040" s="3">
        <v>32754</v>
      </c>
      <c r="C10040" s="10" t="s">
        <v>218</v>
      </c>
      <c r="D10040" s="10" t="s">
        <v>52</v>
      </c>
      <c r="E10040" s="25">
        <v>0</v>
      </c>
      <c r="F10040" s="25">
        <v>0</v>
      </c>
      <c r="G10040" s="10" t="s">
        <v>289</v>
      </c>
      <c r="H10040" s="25">
        <f>INDEX('Appendix 1 - Team Data'!$B$12:$R$112, MATCH(C10040, 'Appendix 1 - Team Data'!$B$12:$B$112,0),4)</f>
        <v>70</v>
      </c>
      <c r="I10040" s="25">
        <f>INDEX('Appendix 1 - Team Data'!$B$12:$R$112, MATCH(D10040, 'Appendix 1 - Team Data'!$B$12:$B$112,0),4)</f>
        <v>90</v>
      </c>
      <c r="J10040" s="25">
        <f t="shared" si="157"/>
        <v>0</v>
      </c>
    </row>
    <row r="10041" spans="2:10">
      <c r="B10041" s="3">
        <v>32756</v>
      </c>
      <c r="C10041" s="10" t="s">
        <v>246</v>
      </c>
      <c r="D10041" s="10" t="s">
        <v>25</v>
      </c>
      <c r="E10041" s="25">
        <v>1</v>
      </c>
      <c r="F10041" s="25">
        <v>1</v>
      </c>
      <c r="G10041" s="10" t="s">
        <v>289</v>
      </c>
      <c r="H10041" s="25">
        <f>INDEX('Appendix 1 - Team Data'!$B$12:$R$112, MATCH(C10041, 'Appendix 1 - Team Data'!$B$12:$B$112,0),4)</f>
        <v>30</v>
      </c>
      <c r="I10041" s="25">
        <f>INDEX('Appendix 1 - Team Data'!$B$12:$R$112, MATCH(D10041, 'Appendix 1 - Team Data'!$B$12:$B$112,0),4)</f>
        <v>90</v>
      </c>
      <c r="J10041" s="25">
        <f t="shared" si="157"/>
        <v>0</v>
      </c>
    </row>
    <row r="10042" spans="2:10">
      <c r="B10042" s="3">
        <v>32757</v>
      </c>
      <c r="C10042" s="10" t="s">
        <v>226</v>
      </c>
      <c r="D10042" s="10" t="s">
        <v>15</v>
      </c>
      <c r="E10042" s="25">
        <v>0</v>
      </c>
      <c r="F10042" s="25">
        <v>0</v>
      </c>
      <c r="G10042" s="10" t="s">
        <v>289</v>
      </c>
      <c r="H10042" s="25">
        <f>INDEX('Appendix 1 - Team Data'!$B$12:$R$112, MATCH(C10042, 'Appendix 1 - Team Data'!$B$12:$B$112,0),4)</f>
        <v>60</v>
      </c>
      <c r="I10042" s="25">
        <f>INDEX('Appendix 1 - Team Data'!$B$12:$R$112, MATCH(D10042, 'Appendix 1 - Team Data'!$B$12:$B$112,0),4)</f>
        <v>50</v>
      </c>
      <c r="J10042" s="25">
        <f t="shared" si="157"/>
        <v>0</v>
      </c>
    </row>
    <row r="10043" spans="2:10">
      <c r="B10043" s="3">
        <v>32757</v>
      </c>
      <c r="C10043" s="10" t="s">
        <v>221</v>
      </c>
      <c r="D10043" s="10" t="s">
        <v>40</v>
      </c>
      <c r="E10043" s="25">
        <v>1</v>
      </c>
      <c r="F10043" s="25">
        <v>1</v>
      </c>
      <c r="G10043" s="10" t="s">
        <v>288</v>
      </c>
      <c r="H10043" s="25">
        <f>INDEX('Appendix 1 - Team Data'!$B$12:$R$112, MATCH(C10043, 'Appendix 1 - Team Data'!$B$12:$B$112,0),4)</f>
        <v>60</v>
      </c>
      <c r="I10043" s="25">
        <f>INDEX('Appendix 1 - Team Data'!$B$12:$R$112, MATCH(D10043, 'Appendix 1 - Team Data'!$B$12:$B$112,0),4)</f>
        <v>90</v>
      </c>
      <c r="J10043" s="25">
        <f t="shared" si="157"/>
        <v>0</v>
      </c>
    </row>
    <row r="10044" spans="2:10">
      <c r="B10044" s="3">
        <v>32757</v>
      </c>
      <c r="C10044" s="10" t="s">
        <v>212</v>
      </c>
      <c r="D10044" s="10" t="s">
        <v>28</v>
      </c>
      <c r="E10044" s="25">
        <v>2</v>
      </c>
      <c r="F10044" s="25">
        <v>2</v>
      </c>
      <c r="G10044" s="10" t="s">
        <v>288</v>
      </c>
      <c r="H10044" s="25">
        <f>INDEX('Appendix 1 - Team Data'!$B$12:$R$112, MATCH(C10044, 'Appendix 1 - Team Data'!$B$12:$B$112,0),4)</f>
        <v>80</v>
      </c>
      <c r="I10044" s="25">
        <f>INDEX('Appendix 1 - Team Data'!$B$12:$R$112, MATCH(D10044, 'Appendix 1 - Team Data'!$B$12:$B$112,0),4)</f>
        <v>80</v>
      </c>
      <c r="J10044" s="25">
        <f t="shared" si="157"/>
        <v>0</v>
      </c>
    </row>
    <row r="10045" spans="2:10">
      <c r="B10045" s="3">
        <v>32757</v>
      </c>
      <c r="C10045" s="10" t="s">
        <v>42</v>
      </c>
      <c r="D10045" s="10" t="s">
        <v>48</v>
      </c>
      <c r="E10045" s="25">
        <v>0</v>
      </c>
      <c r="F10045" s="25">
        <v>0</v>
      </c>
      <c r="G10045" s="10" t="s">
        <v>289</v>
      </c>
      <c r="H10045" s="25">
        <f>INDEX('Appendix 1 - Team Data'!$B$12:$R$112, MATCH(C10045, 'Appendix 1 - Team Data'!$B$12:$B$112,0),4)</f>
        <v>80</v>
      </c>
      <c r="I10045" s="25">
        <f>INDEX('Appendix 1 - Team Data'!$B$12:$R$112, MATCH(D10045, 'Appendix 1 - Team Data'!$B$12:$B$112,0),4)</f>
        <v>90</v>
      </c>
      <c r="J10045" s="25">
        <f t="shared" si="157"/>
        <v>0</v>
      </c>
    </row>
    <row r="10046" spans="2:10">
      <c r="B10046" s="3">
        <v>32776</v>
      </c>
      <c r="C10046" s="10" t="s">
        <v>275</v>
      </c>
      <c r="D10046" s="10" t="s">
        <v>17</v>
      </c>
      <c r="E10046" s="25">
        <v>0</v>
      </c>
      <c r="F10046" s="25">
        <v>0</v>
      </c>
      <c r="G10046" s="10" t="s">
        <v>288</v>
      </c>
      <c r="H10046" s="25">
        <f>INDEX('Appendix 1 - Team Data'!$B$12:$R$112, MATCH(C10046, 'Appendix 1 - Team Data'!$B$12:$B$112,0),4)</f>
        <v>0</v>
      </c>
      <c r="I10046" s="25">
        <f>INDEX('Appendix 1 - Team Data'!$B$12:$R$112, MATCH(D10046, 'Appendix 1 - Team Data'!$B$12:$B$112,0),4)</f>
        <v>50</v>
      </c>
      <c r="J10046" s="25">
        <f t="shared" si="157"/>
        <v>0</v>
      </c>
    </row>
    <row r="10047" spans="2:10">
      <c r="B10047" s="3">
        <v>32789</v>
      </c>
      <c r="C10047" s="10" t="s">
        <v>251</v>
      </c>
      <c r="D10047" s="10" t="s">
        <v>17</v>
      </c>
      <c r="E10047" s="25">
        <v>0</v>
      </c>
      <c r="F10047" s="25">
        <v>0</v>
      </c>
      <c r="G10047" s="10" t="s">
        <v>289</v>
      </c>
      <c r="H10047" s="25">
        <f>INDEX('Appendix 1 - Team Data'!$B$12:$R$112, MATCH(C10047, 'Appendix 1 - Team Data'!$B$12:$B$112,0),4)</f>
        <v>20</v>
      </c>
      <c r="I10047" s="25">
        <f>INDEX('Appendix 1 - Team Data'!$B$12:$R$112, MATCH(D10047, 'Appendix 1 - Team Data'!$B$12:$B$112,0),4)</f>
        <v>50</v>
      </c>
      <c r="J10047" s="25">
        <f t="shared" si="157"/>
        <v>0</v>
      </c>
    </row>
    <row r="10048" spans="2:10">
      <c r="B10048" s="3">
        <v>32792</v>
      </c>
      <c r="C10048" s="10" t="s">
        <v>236</v>
      </c>
      <c r="D10048" s="10" t="s">
        <v>21</v>
      </c>
      <c r="E10048" s="25">
        <v>2</v>
      </c>
      <c r="F10048" s="25">
        <v>2</v>
      </c>
      <c r="G10048" s="10" t="s">
        <v>289</v>
      </c>
      <c r="H10048" s="25">
        <f>INDEX('Appendix 1 - Team Data'!$B$12:$R$112, MATCH(C10048, 'Appendix 1 - Team Data'!$B$12:$B$112,0),4)</f>
        <v>40</v>
      </c>
      <c r="I10048" s="25">
        <f>INDEX('Appendix 1 - Team Data'!$B$12:$R$112, MATCH(D10048, 'Appendix 1 - Team Data'!$B$12:$B$112,0),4)</f>
        <v>90</v>
      </c>
      <c r="J10048" s="25">
        <f t="shared" si="157"/>
        <v>0</v>
      </c>
    </row>
    <row r="10049" spans="2:10">
      <c r="B10049" s="3">
        <v>32792</v>
      </c>
      <c r="C10049" s="10" t="s">
        <v>50</v>
      </c>
      <c r="D10049" s="10" t="s">
        <v>48</v>
      </c>
      <c r="E10049" s="25">
        <v>0</v>
      </c>
      <c r="F10049" s="25">
        <v>0</v>
      </c>
      <c r="G10049" s="10" t="s">
        <v>289</v>
      </c>
      <c r="H10049" s="25">
        <f>INDEX('Appendix 1 - Team Data'!$B$12:$R$112, MATCH(C10049, 'Appendix 1 - Team Data'!$B$12:$B$112,0),4)</f>
        <v>80</v>
      </c>
      <c r="I10049" s="25">
        <f>INDEX('Appendix 1 - Team Data'!$B$12:$R$112, MATCH(D10049, 'Appendix 1 - Team Data'!$B$12:$B$112,0),4)</f>
        <v>90</v>
      </c>
      <c r="J10049" s="25">
        <f t="shared" si="157"/>
        <v>0</v>
      </c>
    </row>
    <row r="10050" spans="2:10">
      <c r="B10050" s="3">
        <v>32792</v>
      </c>
      <c r="C10050" s="10" t="s">
        <v>36</v>
      </c>
      <c r="D10050" s="10" t="s">
        <v>45</v>
      </c>
      <c r="E10050" s="25">
        <v>2</v>
      </c>
      <c r="F10050" s="25">
        <v>2</v>
      </c>
      <c r="G10050" s="10" t="s">
        <v>289</v>
      </c>
      <c r="H10050" s="25">
        <f>INDEX('Appendix 1 - Team Data'!$B$12:$R$112, MATCH(C10050, 'Appendix 1 - Team Data'!$B$12:$B$112,0),4)</f>
        <v>80</v>
      </c>
      <c r="I10050" s="25">
        <f>INDEX('Appendix 1 - Team Data'!$B$12:$R$112, MATCH(D10050, 'Appendix 1 - Team Data'!$B$12:$B$112,0),4)</f>
        <v>90</v>
      </c>
      <c r="J10050" s="25">
        <f t="shared" si="157"/>
        <v>0</v>
      </c>
    </row>
    <row r="10051" spans="2:10">
      <c r="B10051" s="3">
        <v>32794</v>
      </c>
      <c r="C10051" s="10" t="s">
        <v>43</v>
      </c>
      <c r="D10051" s="10" t="s">
        <v>270</v>
      </c>
      <c r="E10051" s="25">
        <v>0</v>
      </c>
      <c r="F10051" s="25">
        <v>0</v>
      </c>
      <c r="G10051" s="10" t="s">
        <v>289</v>
      </c>
      <c r="H10051" s="25">
        <f>INDEX('Appendix 1 - Team Data'!$B$12:$R$112, MATCH(C10051, 'Appendix 1 - Team Data'!$B$12:$B$112,0),4)</f>
        <v>70</v>
      </c>
      <c r="I10051" s="25">
        <f>INDEX('Appendix 1 - Team Data'!$B$12:$R$112, MATCH(D10051, 'Appendix 1 - Team Data'!$B$12:$B$112,0),4)</f>
        <v>0</v>
      </c>
      <c r="J10051" s="25">
        <f t="shared" si="157"/>
        <v>0</v>
      </c>
    </row>
    <row r="10052" spans="2:10">
      <c r="B10052" s="3">
        <v>32797</v>
      </c>
      <c r="C10052" s="10" t="s">
        <v>270</v>
      </c>
      <c r="D10052" s="10" t="s">
        <v>16</v>
      </c>
      <c r="E10052" s="25">
        <v>1</v>
      </c>
      <c r="F10052" s="25">
        <v>1</v>
      </c>
      <c r="G10052" s="10" t="s">
        <v>289</v>
      </c>
      <c r="H10052" s="25">
        <f>INDEX('Appendix 1 - Team Data'!$B$12:$R$112, MATCH(C10052, 'Appendix 1 - Team Data'!$B$12:$B$112,0),4)</f>
        <v>0</v>
      </c>
      <c r="I10052" s="25">
        <f>INDEX('Appendix 1 - Team Data'!$B$12:$R$112, MATCH(D10052, 'Appendix 1 - Team Data'!$B$12:$B$112,0),4)</f>
        <v>30</v>
      </c>
      <c r="J10052" s="25">
        <f t="shared" si="157"/>
        <v>0</v>
      </c>
    </row>
    <row r="10053" spans="2:10">
      <c r="B10053" s="3">
        <v>32802</v>
      </c>
      <c r="C10053" s="10" t="s">
        <v>16</v>
      </c>
      <c r="D10053" s="10" t="s">
        <v>249</v>
      </c>
      <c r="E10053" s="25">
        <v>0</v>
      </c>
      <c r="F10053" s="25">
        <v>0</v>
      </c>
      <c r="G10053" s="10" t="s">
        <v>289</v>
      </c>
      <c r="H10053" s="25">
        <f>INDEX('Appendix 1 - Team Data'!$B$12:$R$112, MATCH(C10053, 'Appendix 1 - Team Data'!$B$12:$B$112,0),4)</f>
        <v>30</v>
      </c>
      <c r="I10053" s="25">
        <f>INDEX('Appendix 1 - Team Data'!$B$12:$R$112, MATCH(D10053, 'Appendix 1 - Team Data'!$B$12:$B$112,0),4)</f>
        <v>20</v>
      </c>
      <c r="J10053" s="25">
        <f t="shared" si="157"/>
        <v>0</v>
      </c>
    </row>
    <row r="10054" spans="2:10">
      <c r="B10054" s="3">
        <v>32805</v>
      </c>
      <c r="C10054" s="10" t="s">
        <v>249</v>
      </c>
      <c r="D10054" s="10" t="s">
        <v>270</v>
      </c>
      <c r="E10054" s="25">
        <v>1</v>
      </c>
      <c r="F10054" s="25">
        <v>1</v>
      </c>
      <c r="G10054" s="10" t="s">
        <v>289</v>
      </c>
      <c r="H10054" s="25">
        <f>INDEX('Appendix 1 - Team Data'!$B$12:$R$112, MATCH(C10054, 'Appendix 1 - Team Data'!$B$12:$B$112,0),4)</f>
        <v>20</v>
      </c>
      <c r="I10054" s="25">
        <f>INDEX('Appendix 1 - Team Data'!$B$12:$R$112, MATCH(D10054, 'Appendix 1 - Team Data'!$B$12:$B$112,0),4)</f>
        <v>0</v>
      </c>
      <c r="J10054" s="25">
        <f t="shared" si="157"/>
        <v>0</v>
      </c>
    </row>
    <row r="10055" spans="2:10">
      <c r="B10055" s="3">
        <v>32806</v>
      </c>
      <c r="C10055" s="10" t="s">
        <v>236</v>
      </c>
      <c r="D10055" s="10" t="s">
        <v>230</v>
      </c>
      <c r="E10055" s="25">
        <v>1</v>
      </c>
      <c r="F10055" s="25">
        <v>1</v>
      </c>
      <c r="G10055" s="10" t="s">
        <v>288</v>
      </c>
      <c r="H10055" s="25">
        <f>INDEX('Appendix 1 - Team Data'!$B$12:$R$112, MATCH(C10055, 'Appendix 1 - Team Data'!$B$12:$B$112,0),4)</f>
        <v>40</v>
      </c>
      <c r="I10055" s="25">
        <f>INDEX('Appendix 1 - Team Data'!$B$12:$R$112, MATCH(D10055, 'Appendix 1 - Team Data'!$B$12:$B$112,0),4)</f>
        <v>50</v>
      </c>
      <c r="J10055" s="25">
        <f t="shared" si="157"/>
        <v>0</v>
      </c>
    </row>
    <row r="10056" spans="2:10">
      <c r="B10056" s="3">
        <v>32806</v>
      </c>
      <c r="C10056" s="10" t="s">
        <v>275</v>
      </c>
      <c r="D10056" s="10" t="s">
        <v>246</v>
      </c>
      <c r="E10056" s="25">
        <v>2</v>
      </c>
      <c r="F10056" s="25">
        <v>2</v>
      </c>
      <c r="G10056" s="10" t="s">
        <v>288</v>
      </c>
      <c r="H10056" s="25">
        <f>INDEX('Appendix 1 - Team Data'!$B$12:$R$112, MATCH(C10056, 'Appendix 1 - Team Data'!$B$12:$B$112,0),4)</f>
        <v>0</v>
      </c>
      <c r="I10056" s="25">
        <f>INDEX('Appendix 1 - Team Data'!$B$12:$R$112, MATCH(D10056, 'Appendix 1 - Team Data'!$B$12:$B$112,0),4)</f>
        <v>30</v>
      </c>
      <c r="J10056" s="25">
        <f t="shared" si="157"/>
        <v>0</v>
      </c>
    </row>
    <row r="10057" spans="2:10">
      <c r="B10057" s="3">
        <v>32809</v>
      </c>
      <c r="C10057" s="10" t="s">
        <v>249</v>
      </c>
      <c r="D10057" s="10" t="s">
        <v>43</v>
      </c>
      <c r="E10057" s="25">
        <v>1</v>
      </c>
      <c r="F10057" s="25">
        <v>1</v>
      </c>
      <c r="G10057" s="10" t="s">
        <v>289</v>
      </c>
      <c r="H10057" s="25">
        <f>INDEX('Appendix 1 - Team Data'!$B$12:$R$112, MATCH(C10057, 'Appendix 1 - Team Data'!$B$12:$B$112,0),4)</f>
        <v>20</v>
      </c>
      <c r="I10057" s="25">
        <f>INDEX('Appendix 1 - Team Data'!$B$12:$R$112, MATCH(D10057, 'Appendix 1 - Team Data'!$B$12:$B$112,0),4)</f>
        <v>70</v>
      </c>
      <c r="J10057" s="25">
        <f t="shared" si="157"/>
        <v>0</v>
      </c>
    </row>
    <row r="10058" spans="2:10">
      <c r="B10058" s="3">
        <v>32811</v>
      </c>
      <c r="C10058" s="10" t="s">
        <v>252</v>
      </c>
      <c r="D10058" s="10" t="s">
        <v>52</v>
      </c>
      <c r="E10058" s="25">
        <v>0</v>
      </c>
      <c r="F10058" s="25">
        <v>0</v>
      </c>
      <c r="G10058" s="10" t="s">
        <v>289</v>
      </c>
      <c r="H10058" s="25">
        <f>INDEX('Appendix 1 - Team Data'!$B$12:$R$112, MATCH(C10058, 'Appendix 1 - Team Data'!$B$12:$B$112,0),4)</f>
        <v>20</v>
      </c>
      <c r="I10058" s="25">
        <f>INDEX('Appendix 1 - Team Data'!$B$12:$R$112, MATCH(D10058, 'Appendix 1 - Team Data'!$B$12:$B$112,0),4)</f>
        <v>90</v>
      </c>
      <c r="J10058" s="25">
        <f t="shared" si="157"/>
        <v>0</v>
      </c>
    </row>
    <row r="10059" spans="2:10">
      <c r="B10059" s="3">
        <v>32813</v>
      </c>
      <c r="C10059" s="10" t="s">
        <v>47</v>
      </c>
      <c r="D10059" s="10" t="s">
        <v>251</v>
      </c>
      <c r="E10059" s="25">
        <v>0</v>
      </c>
      <c r="F10059" s="25">
        <v>0</v>
      </c>
      <c r="G10059" s="10" t="s">
        <v>288</v>
      </c>
      <c r="H10059" s="25">
        <f>INDEX('Appendix 1 - Team Data'!$B$12:$R$112, MATCH(C10059, 'Appendix 1 - Team Data'!$B$12:$B$112,0),4)</f>
        <v>40</v>
      </c>
      <c r="I10059" s="25">
        <f>INDEX('Appendix 1 - Team Data'!$B$12:$R$112, MATCH(D10059, 'Appendix 1 - Team Data'!$B$12:$B$112,0),4)</f>
        <v>20</v>
      </c>
      <c r="J10059" s="25">
        <f t="shared" si="157"/>
        <v>0</v>
      </c>
    </row>
    <row r="10060" spans="2:10">
      <c r="B10060" s="3">
        <v>32815</v>
      </c>
      <c r="C10060" s="10" t="s">
        <v>266</v>
      </c>
      <c r="D10060" s="10" t="s">
        <v>23</v>
      </c>
      <c r="E10060" s="25">
        <v>1</v>
      </c>
      <c r="F10060" s="25">
        <v>1</v>
      </c>
      <c r="G10060" s="10" t="s">
        <v>288</v>
      </c>
      <c r="H10060" s="25">
        <f>INDEX('Appendix 1 - Team Data'!$B$12:$R$112, MATCH(C10060, 'Appendix 1 - Team Data'!$B$12:$B$112,0),4)</f>
        <v>10</v>
      </c>
      <c r="I10060" s="25">
        <f>INDEX('Appendix 1 - Team Data'!$B$12:$R$112, MATCH(D10060, 'Appendix 1 - Team Data'!$B$12:$B$112,0),4)</f>
        <v>70</v>
      </c>
      <c r="J10060" s="25">
        <f t="shared" si="157"/>
        <v>0</v>
      </c>
    </row>
    <row r="10061" spans="2:10">
      <c r="B10061" s="3">
        <v>32816</v>
      </c>
      <c r="C10061" s="10" t="s">
        <v>275</v>
      </c>
      <c r="D10061" s="10" t="s">
        <v>269</v>
      </c>
      <c r="E10061" s="25">
        <v>1</v>
      </c>
      <c r="F10061" s="25">
        <v>1</v>
      </c>
      <c r="G10061" s="10" t="s">
        <v>288</v>
      </c>
      <c r="H10061" s="25">
        <f>INDEX('Appendix 1 - Team Data'!$B$12:$R$112, MATCH(C10061, 'Appendix 1 - Team Data'!$B$12:$B$112,0),4)</f>
        <v>0</v>
      </c>
      <c r="I10061" s="25">
        <f>INDEX('Appendix 1 - Team Data'!$B$12:$R$112, MATCH(D10061, 'Appendix 1 - Team Data'!$B$12:$B$112,0),4)</f>
        <v>0</v>
      </c>
      <c r="J10061" s="25">
        <f t="shared" si="157"/>
        <v>0</v>
      </c>
    </row>
    <row r="10062" spans="2:10">
      <c r="B10062" s="3">
        <v>32817</v>
      </c>
      <c r="C10062" s="10" t="s">
        <v>23</v>
      </c>
      <c r="D10062" s="10" t="s">
        <v>245</v>
      </c>
      <c r="E10062" s="25">
        <v>0</v>
      </c>
      <c r="F10062" s="25">
        <v>0</v>
      </c>
      <c r="G10062" s="10" t="s">
        <v>288</v>
      </c>
      <c r="H10062" s="25">
        <f>INDEX('Appendix 1 - Team Data'!$B$12:$R$112, MATCH(C10062, 'Appendix 1 - Team Data'!$B$12:$B$112,0),4)</f>
        <v>70</v>
      </c>
      <c r="I10062" s="25">
        <f>INDEX('Appendix 1 - Team Data'!$B$12:$R$112, MATCH(D10062, 'Appendix 1 - Team Data'!$B$12:$B$112,0),4)</f>
        <v>30</v>
      </c>
      <c r="J10062" s="25">
        <f t="shared" si="157"/>
        <v>0</v>
      </c>
    </row>
    <row r="10063" spans="2:10">
      <c r="B10063" s="3">
        <v>32820</v>
      </c>
      <c r="C10063" s="10" t="s">
        <v>23</v>
      </c>
      <c r="D10063" s="10" t="s">
        <v>269</v>
      </c>
      <c r="E10063" s="25">
        <v>2</v>
      </c>
      <c r="F10063" s="25">
        <v>2</v>
      </c>
      <c r="G10063" s="10" t="s">
        <v>288</v>
      </c>
      <c r="H10063" s="25">
        <f>INDEX('Appendix 1 - Team Data'!$B$12:$R$112, MATCH(C10063, 'Appendix 1 - Team Data'!$B$12:$B$112,0),4)</f>
        <v>70</v>
      </c>
      <c r="I10063" s="25">
        <f>INDEX('Appendix 1 - Team Data'!$B$12:$R$112, MATCH(D10063, 'Appendix 1 - Team Data'!$B$12:$B$112,0),4)</f>
        <v>0</v>
      </c>
      <c r="J10063" s="25">
        <f t="shared" si="157"/>
        <v>0</v>
      </c>
    </row>
    <row r="10064" spans="2:10">
      <c r="B10064" s="3">
        <v>32824</v>
      </c>
      <c r="C10064" s="10" t="s">
        <v>245</v>
      </c>
      <c r="D10064" s="10" t="s">
        <v>269</v>
      </c>
      <c r="E10064" s="25">
        <v>1</v>
      </c>
      <c r="F10064" s="25">
        <v>1</v>
      </c>
      <c r="G10064" s="10" t="s">
        <v>288</v>
      </c>
      <c r="H10064" s="25">
        <f>INDEX('Appendix 1 - Team Data'!$B$12:$R$112, MATCH(C10064, 'Appendix 1 - Team Data'!$B$12:$B$112,0),4)</f>
        <v>30</v>
      </c>
      <c r="I10064" s="25">
        <f>INDEX('Appendix 1 - Team Data'!$B$12:$R$112, MATCH(D10064, 'Appendix 1 - Team Data'!$B$12:$B$112,0),4)</f>
        <v>0</v>
      </c>
      <c r="J10064" s="25">
        <f t="shared" si="157"/>
        <v>0</v>
      </c>
    </row>
    <row r="10065" spans="2:10">
      <c r="B10065" s="3">
        <v>32827</v>
      </c>
      <c r="C10065" s="10" t="s">
        <v>48</v>
      </c>
      <c r="D10065" s="10" t="s">
        <v>211</v>
      </c>
      <c r="E10065" s="25">
        <v>0</v>
      </c>
      <c r="F10065" s="25">
        <v>0</v>
      </c>
      <c r="G10065" s="10" t="s">
        <v>288</v>
      </c>
      <c r="H10065" s="25">
        <f>INDEX('Appendix 1 - Team Data'!$B$12:$R$112, MATCH(C10065, 'Appendix 1 - Team Data'!$B$12:$B$112,0),4)</f>
        <v>90</v>
      </c>
      <c r="I10065" s="25">
        <f>INDEX('Appendix 1 - Team Data'!$B$12:$R$112, MATCH(D10065, 'Appendix 1 - Team Data'!$B$12:$B$112,0),4)</f>
        <v>90</v>
      </c>
      <c r="J10065" s="25">
        <f t="shared" si="157"/>
        <v>0</v>
      </c>
    </row>
    <row r="10066" spans="2:10">
      <c r="B10066" s="3">
        <v>32827</v>
      </c>
      <c r="C10066" s="10" t="s">
        <v>222</v>
      </c>
      <c r="D10066" s="10" t="s">
        <v>246</v>
      </c>
      <c r="E10066" s="25">
        <v>1</v>
      </c>
      <c r="F10066" s="25">
        <v>1</v>
      </c>
      <c r="G10066" s="10" t="s">
        <v>289</v>
      </c>
      <c r="H10066" s="25">
        <f>INDEX('Appendix 1 - Team Data'!$B$12:$R$112, MATCH(C10066, 'Appendix 1 - Team Data'!$B$12:$B$112,0),4)</f>
        <v>60</v>
      </c>
      <c r="I10066" s="25">
        <f>INDEX('Appendix 1 - Team Data'!$B$12:$R$112, MATCH(D10066, 'Appendix 1 - Team Data'!$B$12:$B$112,0),4)</f>
        <v>30</v>
      </c>
      <c r="J10066" s="25">
        <f t="shared" si="157"/>
        <v>0</v>
      </c>
    </row>
    <row r="10067" spans="2:10">
      <c r="B10067" s="3">
        <v>32838</v>
      </c>
      <c r="C10067" s="10" t="s">
        <v>234</v>
      </c>
      <c r="D10067" s="10" t="s">
        <v>266</v>
      </c>
      <c r="E10067" s="25">
        <v>1</v>
      </c>
      <c r="F10067" s="25">
        <v>1</v>
      </c>
      <c r="G10067" s="10" t="s">
        <v>288</v>
      </c>
      <c r="H10067" s="25">
        <f>INDEX('Appendix 1 - Team Data'!$B$12:$R$112, MATCH(C10067, 'Appendix 1 - Team Data'!$B$12:$B$112,0),4)</f>
        <v>40</v>
      </c>
      <c r="I10067" s="25">
        <f>INDEX('Appendix 1 - Team Data'!$B$12:$R$112, MATCH(D10067, 'Appendix 1 - Team Data'!$B$12:$B$112,0),4)</f>
        <v>10</v>
      </c>
      <c r="J10067" s="25">
        <f t="shared" si="157"/>
        <v>0</v>
      </c>
    </row>
    <row r="10068" spans="2:10">
      <c r="B10068" s="3">
        <v>32848</v>
      </c>
      <c r="C10068" s="10" t="s">
        <v>269</v>
      </c>
      <c r="D10068" s="10" t="s">
        <v>267</v>
      </c>
      <c r="E10068" s="25">
        <v>1</v>
      </c>
      <c r="F10068" s="25">
        <v>1</v>
      </c>
      <c r="G10068" s="10" t="s">
        <v>310</v>
      </c>
      <c r="H10068" s="25">
        <f>INDEX('Appendix 1 - Team Data'!$B$12:$R$112, MATCH(C10068, 'Appendix 1 - Team Data'!$B$12:$B$112,0),4)</f>
        <v>0</v>
      </c>
      <c r="I10068" s="25">
        <f>INDEX('Appendix 1 - Team Data'!$B$12:$R$112, MATCH(D10068, 'Appendix 1 - Team Data'!$B$12:$B$112,0),4)</f>
        <v>10</v>
      </c>
      <c r="J10068" s="25">
        <f t="shared" si="157"/>
        <v>0</v>
      </c>
    </row>
    <row r="10069" spans="2:10">
      <c r="B10069" s="3">
        <v>32863</v>
      </c>
      <c r="C10069" s="10" t="s">
        <v>211</v>
      </c>
      <c r="D10069" s="10" t="s">
        <v>30</v>
      </c>
      <c r="E10069" s="25">
        <v>0</v>
      </c>
      <c r="F10069" s="25">
        <v>0</v>
      </c>
      <c r="G10069" s="10" t="s">
        <v>288</v>
      </c>
      <c r="H10069" s="25">
        <f>INDEX('Appendix 1 - Team Data'!$B$12:$R$112, MATCH(C10069, 'Appendix 1 - Team Data'!$B$12:$B$112,0),4)</f>
        <v>90</v>
      </c>
      <c r="I10069" s="25">
        <f>INDEX('Appendix 1 - Team Data'!$B$12:$R$112, MATCH(D10069, 'Appendix 1 - Team Data'!$B$12:$B$112,0),4)</f>
        <v>90</v>
      </c>
      <c r="J10069" s="25">
        <f t="shared" ref="J10069:J10132" si="158">ABS(F10069-E10069)</f>
        <v>0</v>
      </c>
    </row>
    <row r="10070" spans="2:10">
      <c r="B10070" s="3">
        <v>32873</v>
      </c>
      <c r="C10070" s="10" t="s">
        <v>51</v>
      </c>
      <c r="D10070" s="10" t="s">
        <v>251</v>
      </c>
      <c r="E10070" s="25">
        <v>0</v>
      </c>
      <c r="F10070" s="25">
        <v>0</v>
      </c>
      <c r="G10070" s="10" t="s">
        <v>288</v>
      </c>
      <c r="H10070" s="25">
        <f>INDEX('Appendix 1 - Team Data'!$B$12:$R$112, MATCH(C10070, 'Appendix 1 - Team Data'!$B$12:$B$112,0),4)</f>
        <v>70</v>
      </c>
      <c r="I10070" s="25">
        <f>INDEX('Appendix 1 - Team Data'!$B$12:$R$112, MATCH(D10070, 'Appendix 1 - Team Data'!$B$12:$B$112,0),4)</f>
        <v>20</v>
      </c>
      <c r="J10070" s="25">
        <f t="shared" si="158"/>
        <v>0</v>
      </c>
    </row>
    <row r="10071" spans="2:10">
      <c r="B10071" s="3">
        <v>32901</v>
      </c>
      <c r="C10071" s="10" t="s">
        <v>33</v>
      </c>
      <c r="D10071" s="10" t="s">
        <v>51</v>
      </c>
      <c r="E10071" s="25">
        <v>1</v>
      </c>
      <c r="F10071" s="25">
        <v>1</v>
      </c>
      <c r="G10071" s="10" t="s">
        <v>288</v>
      </c>
      <c r="H10071" s="25">
        <f>INDEX('Appendix 1 - Team Data'!$B$12:$R$112, MATCH(C10071, 'Appendix 1 - Team Data'!$B$12:$B$112,0),4)</f>
        <v>50</v>
      </c>
      <c r="I10071" s="25">
        <f>INDEX('Appendix 1 - Team Data'!$B$12:$R$112, MATCH(D10071, 'Appendix 1 - Team Data'!$B$12:$B$112,0),4)</f>
        <v>70</v>
      </c>
      <c r="J10071" s="25">
        <f t="shared" si="158"/>
        <v>0</v>
      </c>
    </row>
    <row r="10072" spans="2:10">
      <c r="B10072" s="3">
        <v>32908</v>
      </c>
      <c r="C10072" s="10" t="s">
        <v>251</v>
      </c>
      <c r="D10072" s="10" t="s">
        <v>228</v>
      </c>
      <c r="E10072" s="25">
        <v>0</v>
      </c>
      <c r="F10072" s="25">
        <v>0</v>
      </c>
      <c r="G10072" s="10" t="s">
        <v>288</v>
      </c>
      <c r="H10072" s="25">
        <f>INDEX('Appendix 1 - Team Data'!$B$12:$R$112, MATCH(C10072, 'Appendix 1 - Team Data'!$B$12:$B$112,0),4)</f>
        <v>20</v>
      </c>
      <c r="I10072" s="25">
        <f>INDEX('Appendix 1 - Team Data'!$B$12:$R$112, MATCH(D10072, 'Appendix 1 - Team Data'!$B$12:$B$112,0),4)</f>
        <v>50</v>
      </c>
      <c r="J10072" s="25">
        <f t="shared" si="158"/>
        <v>0</v>
      </c>
    </row>
    <row r="10073" spans="2:10">
      <c r="B10073" s="3">
        <v>32909</v>
      </c>
      <c r="C10073" s="10" t="s">
        <v>249</v>
      </c>
      <c r="D10073" s="10" t="s">
        <v>28</v>
      </c>
      <c r="E10073" s="25">
        <v>1</v>
      </c>
      <c r="F10073" s="25">
        <v>1</v>
      </c>
      <c r="G10073" s="10" t="s">
        <v>288</v>
      </c>
      <c r="H10073" s="25">
        <f>INDEX('Appendix 1 - Team Data'!$B$12:$R$112, MATCH(C10073, 'Appendix 1 - Team Data'!$B$12:$B$112,0),4)</f>
        <v>20</v>
      </c>
      <c r="I10073" s="25">
        <f>INDEX('Appendix 1 - Team Data'!$B$12:$R$112, MATCH(D10073, 'Appendix 1 - Team Data'!$B$12:$B$112,0),4)</f>
        <v>80</v>
      </c>
      <c r="J10073" s="25">
        <f t="shared" si="158"/>
        <v>0</v>
      </c>
    </row>
    <row r="10074" spans="2:10">
      <c r="B10074" s="3">
        <v>32915</v>
      </c>
      <c r="C10074" s="10" t="s">
        <v>275</v>
      </c>
      <c r="D10074" s="10" t="s">
        <v>50</v>
      </c>
      <c r="E10074" s="25">
        <v>1</v>
      </c>
      <c r="F10074" s="25">
        <v>1</v>
      </c>
      <c r="G10074" s="10" t="s">
        <v>288</v>
      </c>
      <c r="H10074" s="25">
        <f>INDEX('Appendix 1 - Team Data'!$B$12:$R$112, MATCH(C10074, 'Appendix 1 - Team Data'!$B$12:$B$112,0),4)</f>
        <v>0</v>
      </c>
      <c r="I10074" s="25">
        <f>INDEX('Appendix 1 - Team Data'!$B$12:$R$112, MATCH(D10074, 'Appendix 1 - Team Data'!$B$12:$B$112,0),4)</f>
        <v>80</v>
      </c>
      <c r="J10074" s="25">
        <f t="shared" si="158"/>
        <v>0</v>
      </c>
    </row>
    <row r="10075" spans="2:10">
      <c r="B10075" s="3">
        <v>32916</v>
      </c>
      <c r="C10075" s="10" t="s">
        <v>249</v>
      </c>
      <c r="D10075" s="10" t="s">
        <v>244</v>
      </c>
      <c r="E10075" s="25">
        <v>1</v>
      </c>
      <c r="F10075" s="25">
        <v>1</v>
      </c>
      <c r="G10075" s="10" t="s">
        <v>288</v>
      </c>
      <c r="H10075" s="25">
        <f>INDEX('Appendix 1 - Team Data'!$B$12:$R$112, MATCH(C10075, 'Appendix 1 - Team Data'!$B$12:$B$112,0),4)</f>
        <v>20</v>
      </c>
      <c r="I10075" s="25">
        <f>INDEX('Appendix 1 - Team Data'!$B$12:$R$112, MATCH(D10075, 'Appendix 1 - Team Data'!$B$12:$B$112,0),4)</f>
        <v>30</v>
      </c>
      <c r="J10075" s="25">
        <f t="shared" si="158"/>
        <v>0</v>
      </c>
    </row>
    <row r="10076" spans="2:10">
      <c r="B10076" s="3">
        <v>32918</v>
      </c>
      <c r="C10076" s="10" t="s">
        <v>17</v>
      </c>
      <c r="D10076" s="10" t="s">
        <v>28</v>
      </c>
      <c r="E10076" s="25">
        <v>0</v>
      </c>
      <c r="F10076" s="25">
        <v>0</v>
      </c>
      <c r="G10076" s="10" t="s">
        <v>288</v>
      </c>
      <c r="H10076" s="25">
        <f>INDEX('Appendix 1 - Team Data'!$B$12:$R$112, MATCH(C10076, 'Appendix 1 - Team Data'!$B$12:$B$112,0),4)</f>
        <v>50</v>
      </c>
      <c r="I10076" s="25">
        <f>INDEX('Appendix 1 - Team Data'!$B$12:$R$112, MATCH(D10076, 'Appendix 1 - Team Data'!$B$12:$B$112,0),4)</f>
        <v>80</v>
      </c>
      <c r="J10076" s="25">
        <f t="shared" si="158"/>
        <v>0</v>
      </c>
    </row>
    <row r="10077" spans="2:10">
      <c r="B10077" s="3">
        <v>32919</v>
      </c>
      <c r="C10077" s="10" t="s">
        <v>245</v>
      </c>
      <c r="D10077" s="10" t="s">
        <v>43</v>
      </c>
      <c r="E10077" s="25">
        <v>0</v>
      </c>
      <c r="F10077" s="25">
        <v>0</v>
      </c>
      <c r="G10077" s="10" t="s">
        <v>288</v>
      </c>
      <c r="H10077" s="25">
        <f>INDEX('Appendix 1 - Team Data'!$B$12:$R$112, MATCH(C10077, 'Appendix 1 - Team Data'!$B$12:$B$112,0),4)</f>
        <v>30</v>
      </c>
      <c r="I10077" s="25">
        <f>INDEX('Appendix 1 - Team Data'!$B$12:$R$112, MATCH(D10077, 'Appendix 1 - Team Data'!$B$12:$B$112,0),4)</f>
        <v>70</v>
      </c>
      <c r="J10077" s="25">
        <f t="shared" si="158"/>
        <v>0</v>
      </c>
    </row>
    <row r="10078" spans="2:10">
      <c r="B10078" s="3">
        <v>32922</v>
      </c>
      <c r="C10078" s="10" t="s">
        <v>17</v>
      </c>
      <c r="D10078" s="10" t="s">
        <v>43</v>
      </c>
      <c r="E10078" s="25">
        <v>0</v>
      </c>
      <c r="F10078" s="25">
        <v>0</v>
      </c>
      <c r="G10078" s="10" t="s">
        <v>288</v>
      </c>
      <c r="H10078" s="25">
        <f>INDEX('Appendix 1 - Team Data'!$B$12:$R$112, MATCH(C10078, 'Appendix 1 - Team Data'!$B$12:$B$112,0),4)</f>
        <v>50</v>
      </c>
      <c r="I10078" s="25">
        <f>INDEX('Appendix 1 - Team Data'!$B$12:$R$112, MATCH(D10078, 'Appendix 1 - Team Data'!$B$12:$B$112,0),4)</f>
        <v>70</v>
      </c>
      <c r="J10078" s="25">
        <f t="shared" si="158"/>
        <v>0</v>
      </c>
    </row>
    <row r="10079" spans="2:10">
      <c r="B10079" s="3">
        <v>32924</v>
      </c>
      <c r="C10079" s="10" t="s">
        <v>52</v>
      </c>
      <c r="D10079" s="10" t="s">
        <v>15</v>
      </c>
      <c r="E10079" s="25">
        <v>0</v>
      </c>
      <c r="F10079" s="25">
        <v>0</v>
      </c>
      <c r="G10079" s="10" t="s">
        <v>288</v>
      </c>
      <c r="H10079" s="25">
        <f>INDEX('Appendix 1 - Team Data'!$B$12:$R$112, MATCH(C10079, 'Appendix 1 - Team Data'!$B$12:$B$112,0),4)</f>
        <v>90</v>
      </c>
      <c r="I10079" s="25">
        <f>INDEX('Appendix 1 - Team Data'!$B$12:$R$112, MATCH(D10079, 'Appendix 1 - Team Data'!$B$12:$B$112,0),4)</f>
        <v>50</v>
      </c>
      <c r="J10079" s="25">
        <f t="shared" si="158"/>
        <v>0</v>
      </c>
    </row>
    <row r="10080" spans="2:10">
      <c r="B10080" s="3">
        <v>32925</v>
      </c>
      <c r="C10080" s="10" t="s">
        <v>45</v>
      </c>
      <c r="D10080" s="10" t="s">
        <v>42</v>
      </c>
      <c r="E10080" s="25">
        <v>0</v>
      </c>
      <c r="F10080" s="25">
        <v>0</v>
      </c>
      <c r="G10080" s="10" t="s">
        <v>288</v>
      </c>
      <c r="H10080" s="25">
        <f>INDEX('Appendix 1 - Team Data'!$B$12:$R$112, MATCH(C10080, 'Appendix 1 - Team Data'!$B$12:$B$112,0),4)</f>
        <v>90</v>
      </c>
      <c r="I10080" s="25">
        <f>INDEX('Appendix 1 - Team Data'!$B$12:$R$112, MATCH(D10080, 'Appendix 1 - Team Data'!$B$12:$B$112,0),4)</f>
        <v>80</v>
      </c>
      <c r="J10080" s="25">
        <f t="shared" si="158"/>
        <v>0</v>
      </c>
    </row>
    <row r="10081" spans="2:10">
      <c r="B10081" s="3">
        <v>32925</v>
      </c>
      <c r="C10081" s="10" t="s">
        <v>212</v>
      </c>
      <c r="D10081" s="10" t="s">
        <v>211</v>
      </c>
      <c r="E10081" s="25">
        <v>0</v>
      </c>
      <c r="F10081" s="25">
        <v>0</v>
      </c>
      <c r="G10081" s="10" t="s">
        <v>288</v>
      </c>
      <c r="H10081" s="25">
        <f>INDEX('Appendix 1 - Team Data'!$B$12:$R$112, MATCH(C10081, 'Appendix 1 - Team Data'!$B$12:$B$112,0),4)</f>
        <v>80</v>
      </c>
      <c r="I10081" s="25">
        <f>INDEX('Appendix 1 - Team Data'!$B$12:$R$112, MATCH(D10081, 'Appendix 1 - Team Data'!$B$12:$B$112,0),4)</f>
        <v>90</v>
      </c>
      <c r="J10081" s="25">
        <f t="shared" si="158"/>
        <v>0</v>
      </c>
    </row>
    <row r="10082" spans="2:10">
      <c r="B10082" s="3">
        <v>32926</v>
      </c>
      <c r="C10082" s="10" t="s">
        <v>253</v>
      </c>
      <c r="D10082" s="10" t="s">
        <v>249</v>
      </c>
      <c r="E10082" s="25">
        <v>1</v>
      </c>
      <c r="F10082" s="25">
        <v>1</v>
      </c>
      <c r="G10082" s="10" t="s">
        <v>301</v>
      </c>
      <c r="H10082" s="25">
        <f>INDEX('Appendix 1 - Team Data'!$B$12:$R$112, MATCH(C10082, 'Appendix 1 - Team Data'!$B$12:$B$112,0),4)</f>
        <v>20</v>
      </c>
      <c r="I10082" s="25">
        <f>INDEX('Appendix 1 - Team Data'!$B$12:$R$112, MATCH(D10082, 'Appendix 1 - Team Data'!$B$12:$B$112,0),4)</f>
        <v>20</v>
      </c>
      <c r="J10082" s="25">
        <f t="shared" si="158"/>
        <v>0</v>
      </c>
    </row>
    <row r="10083" spans="2:10">
      <c r="B10083" s="3">
        <v>32928</v>
      </c>
      <c r="C10083" s="10" t="s">
        <v>275</v>
      </c>
      <c r="D10083" s="10" t="s">
        <v>253</v>
      </c>
      <c r="E10083" s="25">
        <v>1</v>
      </c>
      <c r="F10083" s="25">
        <v>1</v>
      </c>
      <c r="G10083" s="10" t="s">
        <v>301</v>
      </c>
      <c r="H10083" s="25">
        <f>INDEX('Appendix 1 - Team Data'!$B$12:$R$112, MATCH(C10083, 'Appendix 1 - Team Data'!$B$12:$B$112,0),4)</f>
        <v>0</v>
      </c>
      <c r="I10083" s="25">
        <f>INDEX('Appendix 1 - Team Data'!$B$12:$R$112, MATCH(D10083, 'Appendix 1 - Team Data'!$B$12:$B$112,0),4)</f>
        <v>20</v>
      </c>
      <c r="J10083" s="25">
        <f t="shared" si="158"/>
        <v>0</v>
      </c>
    </row>
    <row r="10084" spans="2:10">
      <c r="B10084" s="3">
        <v>32931</v>
      </c>
      <c r="C10084" s="10" t="s">
        <v>270</v>
      </c>
      <c r="D10084" s="10" t="s">
        <v>249</v>
      </c>
      <c r="E10084" s="25">
        <v>0</v>
      </c>
      <c r="F10084" s="25">
        <v>0</v>
      </c>
      <c r="G10084" s="10" t="s">
        <v>301</v>
      </c>
      <c r="H10084" s="25">
        <f>INDEX('Appendix 1 - Team Data'!$B$12:$R$112, MATCH(C10084, 'Appendix 1 - Team Data'!$B$12:$B$112,0),4)</f>
        <v>0</v>
      </c>
      <c r="I10084" s="25">
        <f>INDEX('Appendix 1 - Team Data'!$B$12:$R$112, MATCH(D10084, 'Appendix 1 - Team Data'!$B$12:$B$112,0),4)</f>
        <v>20</v>
      </c>
      <c r="J10084" s="25">
        <f t="shared" si="158"/>
        <v>0</v>
      </c>
    </row>
    <row r="10085" spans="2:10">
      <c r="B10085" s="3">
        <v>32932</v>
      </c>
      <c r="C10085" s="10" t="s">
        <v>17</v>
      </c>
      <c r="D10085" s="10" t="s">
        <v>226</v>
      </c>
      <c r="E10085" s="25">
        <v>0</v>
      </c>
      <c r="F10085" s="25">
        <v>0</v>
      </c>
      <c r="G10085" s="10" t="s">
        <v>288</v>
      </c>
      <c r="H10085" s="25">
        <f>INDEX('Appendix 1 - Team Data'!$B$12:$R$112, MATCH(C10085, 'Appendix 1 - Team Data'!$B$12:$B$112,0),4)</f>
        <v>50</v>
      </c>
      <c r="I10085" s="25">
        <f>INDEX('Appendix 1 - Team Data'!$B$12:$R$112, MATCH(D10085, 'Appendix 1 - Team Data'!$B$12:$B$112,0),4)</f>
        <v>60</v>
      </c>
      <c r="J10085" s="25">
        <f t="shared" si="158"/>
        <v>0</v>
      </c>
    </row>
    <row r="10086" spans="2:10">
      <c r="B10086" s="3">
        <v>32932</v>
      </c>
      <c r="C10086" s="10" t="s">
        <v>245</v>
      </c>
      <c r="D10086" s="10" t="s">
        <v>275</v>
      </c>
      <c r="E10086" s="25">
        <v>1</v>
      </c>
      <c r="F10086" s="25">
        <v>1</v>
      </c>
      <c r="G10086" s="10" t="s">
        <v>301</v>
      </c>
      <c r="H10086" s="25">
        <f>INDEX('Appendix 1 - Team Data'!$B$12:$R$112, MATCH(C10086, 'Appendix 1 - Team Data'!$B$12:$B$112,0),4)</f>
        <v>30</v>
      </c>
      <c r="I10086" s="25">
        <f>INDEX('Appendix 1 - Team Data'!$B$12:$R$112, MATCH(D10086, 'Appendix 1 - Team Data'!$B$12:$B$112,0),4)</f>
        <v>0</v>
      </c>
      <c r="J10086" s="25">
        <f t="shared" si="158"/>
        <v>0</v>
      </c>
    </row>
    <row r="10087" spans="2:10">
      <c r="B10087" s="3">
        <v>32935</v>
      </c>
      <c r="C10087" s="10" t="s">
        <v>249</v>
      </c>
      <c r="D10087" s="10" t="s">
        <v>245</v>
      </c>
      <c r="E10087" s="25">
        <v>2</v>
      </c>
      <c r="F10087" s="25">
        <v>2</v>
      </c>
      <c r="G10087" s="10" t="s">
        <v>301</v>
      </c>
      <c r="H10087" s="25">
        <f>INDEX('Appendix 1 - Team Data'!$B$12:$R$112, MATCH(C10087, 'Appendix 1 - Team Data'!$B$12:$B$112,0),4)</f>
        <v>20</v>
      </c>
      <c r="I10087" s="25">
        <f>INDEX('Appendix 1 - Team Data'!$B$12:$R$112, MATCH(D10087, 'Appendix 1 - Team Data'!$B$12:$B$112,0),4)</f>
        <v>30</v>
      </c>
      <c r="J10087" s="25">
        <f t="shared" si="158"/>
        <v>0</v>
      </c>
    </row>
    <row r="10088" spans="2:10">
      <c r="B10088" s="3">
        <v>32941</v>
      </c>
      <c r="C10088" s="10" t="s">
        <v>260</v>
      </c>
      <c r="D10088" s="10" t="s">
        <v>51</v>
      </c>
      <c r="E10088" s="25">
        <v>0</v>
      </c>
      <c r="F10088" s="25">
        <v>0</v>
      </c>
      <c r="G10088" s="10" t="s">
        <v>306</v>
      </c>
      <c r="H10088" s="25">
        <f>INDEX('Appendix 1 - Team Data'!$B$12:$R$112, MATCH(C10088, 'Appendix 1 - Team Data'!$B$12:$B$112,0),4)</f>
        <v>10</v>
      </c>
      <c r="I10088" s="25">
        <f>INDEX('Appendix 1 - Team Data'!$B$12:$R$112, MATCH(D10088, 'Appendix 1 - Team Data'!$B$12:$B$112,0),4)</f>
        <v>70</v>
      </c>
      <c r="J10088" s="25">
        <f t="shared" si="158"/>
        <v>0</v>
      </c>
    </row>
    <row r="10089" spans="2:10">
      <c r="B10089" s="3">
        <v>32974</v>
      </c>
      <c r="C10089" s="10" t="s">
        <v>251</v>
      </c>
      <c r="D10089" s="10" t="s">
        <v>42</v>
      </c>
      <c r="E10089" s="25">
        <v>1</v>
      </c>
      <c r="F10089" s="25">
        <v>1</v>
      </c>
      <c r="G10089" s="10" t="s">
        <v>288</v>
      </c>
      <c r="H10089" s="25">
        <f>INDEX('Appendix 1 - Team Data'!$B$12:$R$112, MATCH(C10089, 'Appendix 1 - Team Data'!$B$12:$B$112,0),4)</f>
        <v>20</v>
      </c>
      <c r="I10089" s="25">
        <f>INDEX('Appendix 1 - Team Data'!$B$12:$R$112, MATCH(D10089, 'Appendix 1 - Team Data'!$B$12:$B$112,0),4)</f>
        <v>80</v>
      </c>
      <c r="J10089" s="25">
        <f t="shared" si="158"/>
        <v>0</v>
      </c>
    </row>
    <row r="10090" spans="2:10">
      <c r="B10090" s="3">
        <v>32988</v>
      </c>
      <c r="C10090" s="10" t="s">
        <v>40</v>
      </c>
      <c r="D10090" s="10" t="s">
        <v>18</v>
      </c>
      <c r="E10090" s="25">
        <v>3</v>
      </c>
      <c r="F10090" s="25">
        <v>3</v>
      </c>
      <c r="G10090" s="10" t="s">
        <v>288</v>
      </c>
      <c r="H10090" s="25">
        <f>INDEX('Appendix 1 - Team Data'!$B$12:$R$112, MATCH(C10090, 'Appendix 1 - Team Data'!$B$12:$B$112,0),4)</f>
        <v>90</v>
      </c>
      <c r="I10090" s="25">
        <f>INDEX('Appendix 1 - Team Data'!$B$12:$R$112, MATCH(D10090, 'Appendix 1 - Team Data'!$B$12:$B$112,0),4)</f>
        <v>80</v>
      </c>
      <c r="J10090" s="25">
        <f t="shared" si="158"/>
        <v>0</v>
      </c>
    </row>
    <row r="10091" spans="2:10">
      <c r="B10091" s="3">
        <v>32996</v>
      </c>
      <c r="C10091" s="10" t="s">
        <v>226</v>
      </c>
      <c r="D10091" s="10" t="s">
        <v>30</v>
      </c>
      <c r="E10091" s="25">
        <v>1</v>
      </c>
      <c r="F10091" s="25">
        <v>1</v>
      </c>
      <c r="G10091" s="10" t="s">
        <v>288</v>
      </c>
      <c r="H10091" s="25">
        <f>INDEX('Appendix 1 - Team Data'!$B$12:$R$112, MATCH(C10091, 'Appendix 1 - Team Data'!$B$12:$B$112,0),4)</f>
        <v>60</v>
      </c>
      <c r="I10091" s="25">
        <f>INDEX('Appendix 1 - Team Data'!$B$12:$R$112, MATCH(D10091, 'Appendix 1 - Team Data'!$B$12:$B$112,0),4)</f>
        <v>90</v>
      </c>
      <c r="J10091" s="25">
        <f t="shared" si="158"/>
        <v>0</v>
      </c>
    </row>
    <row r="10092" spans="2:10">
      <c r="B10092" s="3">
        <v>33001</v>
      </c>
      <c r="C10092" s="10" t="s">
        <v>36</v>
      </c>
      <c r="D10092" s="10" t="s">
        <v>30</v>
      </c>
      <c r="E10092" s="25">
        <v>1</v>
      </c>
      <c r="F10092" s="25">
        <v>1</v>
      </c>
      <c r="G10092" s="10" t="s">
        <v>288</v>
      </c>
      <c r="H10092" s="25">
        <f>INDEX('Appendix 1 - Team Data'!$B$12:$R$112, MATCH(C10092, 'Appendix 1 - Team Data'!$B$12:$B$112,0),4)</f>
        <v>80</v>
      </c>
      <c r="I10092" s="25">
        <f>INDEX('Appendix 1 - Team Data'!$B$12:$R$112, MATCH(D10092, 'Appendix 1 - Team Data'!$B$12:$B$112,0),4)</f>
        <v>90</v>
      </c>
      <c r="J10092" s="25">
        <f t="shared" si="158"/>
        <v>0</v>
      </c>
    </row>
    <row r="10093" spans="2:10">
      <c r="B10093" s="3">
        <v>33009</v>
      </c>
      <c r="C10093" s="10" t="s">
        <v>221</v>
      </c>
      <c r="D10093" s="10" t="s">
        <v>244</v>
      </c>
      <c r="E10093" s="25">
        <v>1</v>
      </c>
      <c r="F10093" s="25">
        <v>1</v>
      </c>
      <c r="G10093" s="10" t="s">
        <v>288</v>
      </c>
      <c r="H10093" s="25">
        <f>INDEX('Appendix 1 - Team Data'!$B$12:$R$112, MATCH(C10093, 'Appendix 1 - Team Data'!$B$12:$B$112,0),4)</f>
        <v>60</v>
      </c>
      <c r="I10093" s="25">
        <f>INDEX('Appendix 1 - Team Data'!$B$12:$R$112, MATCH(D10093, 'Appendix 1 - Team Data'!$B$12:$B$112,0),4)</f>
        <v>30</v>
      </c>
      <c r="J10093" s="25">
        <f t="shared" si="158"/>
        <v>0</v>
      </c>
    </row>
    <row r="10094" spans="2:10">
      <c r="B10094" s="3">
        <v>33012</v>
      </c>
      <c r="C10094" s="10" t="s">
        <v>222</v>
      </c>
      <c r="D10094" s="10" t="s">
        <v>50</v>
      </c>
      <c r="E10094" s="25">
        <v>1</v>
      </c>
      <c r="F10094" s="25">
        <v>1</v>
      </c>
      <c r="G10094" s="10" t="s">
        <v>288</v>
      </c>
      <c r="H10094" s="25">
        <f>INDEX('Appendix 1 - Team Data'!$B$12:$R$112, MATCH(C10094, 'Appendix 1 - Team Data'!$B$12:$B$112,0),4)</f>
        <v>60</v>
      </c>
      <c r="I10094" s="25">
        <f>INDEX('Appendix 1 - Team Data'!$B$12:$R$112, MATCH(D10094, 'Appendix 1 - Team Data'!$B$12:$B$112,0),4)</f>
        <v>80</v>
      </c>
      <c r="J10094" s="25">
        <f t="shared" si="158"/>
        <v>0</v>
      </c>
    </row>
    <row r="10095" spans="2:10">
      <c r="B10095" s="3">
        <v>33019</v>
      </c>
      <c r="C10095" s="10" t="s">
        <v>45</v>
      </c>
      <c r="D10095" s="10" t="s">
        <v>228</v>
      </c>
      <c r="E10095" s="25">
        <v>2</v>
      </c>
      <c r="F10095" s="25">
        <v>2</v>
      </c>
      <c r="G10095" s="10" t="s">
        <v>288</v>
      </c>
      <c r="H10095" s="25">
        <f>INDEX('Appendix 1 - Team Data'!$B$12:$R$112, MATCH(C10095, 'Appendix 1 - Team Data'!$B$12:$B$112,0),4)</f>
        <v>90</v>
      </c>
      <c r="I10095" s="25">
        <f>INDEX('Appendix 1 - Team Data'!$B$12:$R$112, MATCH(D10095, 'Appendix 1 - Team Data'!$B$12:$B$112,0),4)</f>
        <v>50</v>
      </c>
      <c r="J10095" s="25">
        <f t="shared" si="158"/>
        <v>0</v>
      </c>
    </row>
    <row r="10096" spans="2:10">
      <c r="B10096" s="3">
        <v>33019</v>
      </c>
      <c r="C10096" s="10" t="s">
        <v>17</v>
      </c>
      <c r="D10096" s="10" t="s">
        <v>52</v>
      </c>
      <c r="E10096" s="25">
        <v>1</v>
      </c>
      <c r="F10096" s="25">
        <v>1</v>
      </c>
      <c r="G10096" s="10" t="s">
        <v>288</v>
      </c>
      <c r="H10096" s="25">
        <f>INDEX('Appendix 1 - Team Data'!$B$12:$R$112, MATCH(C10096, 'Appendix 1 - Team Data'!$B$12:$B$112,0),4)</f>
        <v>50</v>
      </c>
      <c r="I10096" s="25">
        <f>INDEX('Appendix 1 - Team Data'!$B$12:$R$112, MATCH(D10096, 'Appendix 1 - Team Data'!$B$12:$B$112,0),4)</f>
        <v>90</v>
      </c>
      <c r="J10096" s="25">
        <f t="shared" si="158"/>
        <v>0</v>
      </c>
    </row>
    <row r="10097" spans="2:10">
      <c r="B10097" s="3">
        <v>33019</v>
      </c>
      <c r="C10097" s="10" t="s">
        <v>225</v>
      </c>
      <c r="D10097" s="10" t="s">
        <v>221</v>
      </c>
      <c r="E10097" s="25">
        <v>0</v>
      </c>
      <c r="F10097" s="25">
        <v>0</v>
      </c>
      <c r="G10097" s="10" t="s">
        <v>288</v>
      </c>
      <c r="H10097" s="25">
        <f>INDEX('Appendix 1 - Team Data'!$B$12:$R$112, MATCH(C10097, 'Appendix 1 - Team Data'!$B$12:$B$112,0),4)</f>
        <v>60</v>
      </c>
      <c r="I10097" s="25">
        <f>INDEX('Appendix 1 - Team Data'!$B$12:$R$112, MATCH(D10097, 'Appendix 1 - Team Data'!$B$12:$B$112,0),4)</f>
        <v>60</v>
      </c>
      <c r="J10097" s="25">
        <f t="shared" si="158"/>
        <v>0</v>
      </c>
    </row>
    <row r="10098" spans="2:10">
      <c r="B10098" s="3">
        <v>33023</v>
      </c>
      <c r="C10098" s="10" t="s">
        <v>211</v>
      </c>
      <c r="D10098" s="10" t="s">
        <v>230</v>
      </c>
      <c r="E10098" s="25">
        <v>0</v>
      </c>
      <c r="F10098" s="25">
        <v>0</v>
      </c>
      <c r="G10098" s="10" t="s">
        <v>288</v>
      </c>
      <c r="H10098" s="25">
        <f>INDEX('Appendix 1 - Team Data'!$B$12:$R$112, MATCH(C10098, 'Appendix 1 - Team Data'!$B$12:$B$112,0),4)</f>
        <v>90</v>
      </c>
      <c r="I10098" s="25">
        <f>INDEX('Appendix 1 - Team Data'!$B$12:$R$112, MATCH(D10098, 'Appendix 1 - Team Data'!$B$12:$B$112,0),4)</f>
        <v>50</v>
      </c>
      <c r="J10098" s="25">
        <f t="shared" si="158"/>
        <v>0</v>
      </c>
    </row>
    <row r="10099" spans="2:10">
      <c r="B10099" s="3">
        <v>33026</v>
      </c>
      <c r="C10099" s="10" t="s">
        <v>47</v>
      </c>
      <c r="D10099" s="10" t="s">
        <v>48</v>
      </c>
      <c r="E10099" s="25">
        <v>1</v>
      </c>
      <c r="F10099" s="25">
        <v>1</v>
      </c>
      <c r="G10099" s="10" t="s">
        <v>288</v>
      </c>
      <c r="H10099" s="25">
        <f>INDEX('Appendix 1 - Team Data'!$B$12:$R$112, MATCH(C10099, 'Appendix 1 - Team Data'!$B$12:$B$112,0),4)</f>
        <v>40</v>
      </c>
      <c r="I10099" s="25">
        <f>INDEX('Appendix 1 - Team Data'!$B$12:$R$112, MATCH(D10099, 'Appendix 1 - Team Data'!$B$12:$B$112,0),4)</f>
        <v>90</v>
      </c>
      <c r="J10099" s="25">
        <f t="shared" si="158"/>
        <v>0</v>
      </c>
    </row>
    <row r="10100" spans="2:10">
      <c r="B10100" s="3">
        <v>33030</v>
      </c>
      <c r="C10100" s="10" t="s">
        <v>45</v>
      </c>
      <c r="D10100" s="10" t="s">
        <v>50</v>
      </c>
      <c r="E10100" s="25">
        <v>1</v>
      </c>
      <c r="F10100" s="25">
        <v>1</v>
      </c>
      <c r="G10100" s="10" t="s">
        <v>288</v>
      </c>
      <c r="H10100" s="25">
        <f>INDEX('Appendix 1 - Team Data'!$B$12:$R$112, MATCH(C10100, 'Appendix 1 - Team Data'!$B$12:$B$112,0),4)</f>
        <v>90</v>
      </c>
      <c r="I10100" s="25">
        <f>INDEX('Appendix 1 - Team Data'!$B$12:$R$112, MATCH(D10100, 'Appendix 1 - Team Data'!$B$12:$B$112,0),4)</f>
        <v>80</v>
      </c>
      <c r="J10100" s="25">
        <f t="shared" si="158"/>
        <v>0</v>
      </c>
    </row>
    <row r="10101" spans="2:10">
      <c r="B10101" s="3">
        <v>33035</v>
      </c>
      <c r="C10101" s="10" t="s">
        <v>48</v>
      </c>
      <c r="D10101" s="10" t="s">
        <v>221</v>
      </c>
      <c r="E10101" s="25">
        <v>1</v>
      </c>
      <c r="F10101" s="25">
        <v>1</v>
      </c>
      <c r="G10101" s="10" t="s">
        <v>286</v>
      </c>
      <c r="H10101" s="25">
        <f>INDEX('Appendix 1 - Team Data'!$B$12:$R$112, MATCH(C10101, 'Appendix 1 - Team Data'!$B$12:$B$112,0),4)</f>
        <v>90</v>
      </c>
      <c r="I10101" s="25">
        <f>INDEX('Appendix 1 - Team Data'!$B$12:$R$112, MATCH(D10101, 'Appendix 1 - Team Data'!$B$12:$B$112,0),4)</f>
        <v>60</v>
      </c>
      <c r="J10101" s="25">
        <f t="shared" si="158"/>
        <v>0</v>
      </c>
    </row>
    <row r="10102" spans="2:10">
      <c r="B10102" s="3">
        <v>33036</v>
      </c>
      <c r="C10102" s="10" t="s">
        <v>212</v>
      </c>
      <c r="D10102" s="10" t="s">
        <v>17</v>
      </c>
      <c r="E10102" s="25">
        <v>1</v>
      </c>
      <c r="F10102" s="25">
        <v>1</v>
      </c>
      <c r="G10102" s="10" t="s">
        <v>286</v>
      </c>
      <c r="H10102" s="25">
        <f>INDEX('Appendix 1 - Team Data'!$B$12:$R$112, MATCH(C10102, 'Appendix 1 - Team Data'!$B$12:$B$112,0),4)</f>
        <v>80</v>
      </c>
      <c r="I10102" s="25">
        <f>INDEX('Appendix 1 - Team Data'!$B$12:$R$112, MATCH(D10102, 'Appendix 1 - Team Data'!$B$12:$B$112,0),4)</f>
        <v>50</v>
      </c>
      <c r="J10102" s="25">
        <f t="shared" si="158"/>
        <v>0</v>
      </c>
    </row>
    <row r="10103" spans="2:10">
      <c r="B10103" s="3">
        <v>33037</v>
      </c>
      <c r="C10103" s="10" t="s">
        <v>18</v>
      </c>
      <c r="D10103" s="10" t="s">
        <v>21</v>
      </c>
      <c r="E10103" s="25">
        <v>0</v>
      </c>
      <c r="F10103" s="25">
        <v>0</v>
      </c>
      <c r="G10103" s="10" t="s">
        <v>286</v>
      </c>
      <c r="H10103" s="25">
        <f>INDEX('Appendix 1 - Team Data'!$B$12:$R$112, MATCH(C10103, 'Appendix 1 - Team Data'!$B$12:$B$112,0),4)</f>
        <v>80</v>
      </c>
      <c r="I10103" s="25">
        <f>INDEX('Appendix 1 - Team Data'!$B$12:$R$112, MATCH(D10103, 'Appendix 1 - Team Data'!$B$12:$B$112,0),4)</f>
        <v>90</v>
      </c>
      <c r="J10103" s="25">
        <f t="shared" si="158"/>
        <v>0</v>
      </c>
    </row>
    <row r="10104" spans="2:10">
      <c r="B10104" s="3">
        <v>33040</v>
      </c>
      <c r="C10104" s="10" t="s">
        <v>48</v>
      </c>
      <c r="D10104" s="10" t="s">
        <v>212</v>
      </c>
      <c r="E10104" s="25">
        <v>0</v>
      </c>
      <c r="F10104" s="25">
        <v>0</v>
      </c>
      <c r="G10104" s="10" t="s">
        <v>286</v>
      </c>
      <c r="H10104" s="25">
        <f>INDEX('Appendix 1 - Team Data'!$B$12:$R$112, MATCH(C10104, 'Appendix 1 - Team Data'!$B$12:$B$112,0),4)</f>
        <v>90</v>
      </c>
      <c r="I10104" s="25">
        <f>INDEX('Appendix 1 - Team Data'!$B$12:$R$112, MATCH(D10104, 'Appendix 1 - Team Data'!$B$12:$B$112,0),4)</f>
        <v>80</v>
      </c>
      <c r="J10104" s="25">
        <f t="shared" si="158"/>
        <v>0</v>
      </c>
    </row>
    <row r="10105" spans="2:10">
      <c r="B10105" s="3">
        <v>33041</v>
      </c>
      <c r="C10105" s="10" t="s">
        <v>221</v>
      </c>
      <c r="D10105" s="10" t="s">
        <v>17</v>
      </c>
      <c r="E10105" s="25">
        <v>0</v>
      </c>
      <c r="F10105" s="25">
        <v>0</v>
      </c>
      <c r="G10105" s="10" t="s">
        <v>286</v>
      </c>
      <c r="H10105" s="25">
        <f>INDEX('Appendix 1 - Team Data'!$B$12:$R$112, MATCH(C10105, 'Appendix 1 - Team Data'!$B$12:$B$112,0),4)</f>
        <v>60</v>
      </c>
      <c r="I10105" s="25">
        <f>INDEX('Appendix 1 - Team Data'!$B$12:$R$112, MATCH(D10105, 'Appendix 1 - Team Data'!$B$12:$B$112,0),4)</f>
        <v>50</v>
      </c>
      <c r="J10105" s="25">
        <f t="shared" si="158"/>
        <v>0</v>
      </c>
    </row>
    <row r="10106" spans="2:10">
      <c r="B10106" s="3">
        <v>33042</v>
      </c>
      <c r="C10106" s="10" t="s">
        <v>30</v>
      </c>
      <c r="D10106" s="10" t="s">
        <v>228</v>
      </c>
      <c r="E10106" s="25">
        <v>1</v>
      </c>
      <c r="F10106" s="25">
        <v>1</v>
      </c>
      <c r="G10106" s="10" t="s">
        <v>286</v>
      </c>
      <c r="H10106" s="25">
        <f>INDEX('Appendix 1 - Team Data'!$B$12:$R$112, MATCH(C10106, 'Appendix 1 - Team Data'!$B$12:$B$112,0),4)</f>
        <v>90</v>
      </c>
      <c r="I10106" s="25">
        <f>INDEX('Appendix 1 - Team Data'!$B$12:$R$112, MATCH(D10106, 'Appendix 1 - Team Data'!$B$12:$B$112,0),4)</f>
        <v>50</v>
      </c>
      <c r="J10106" s="25">
        <f t="shared" si="158"/>
        <v>0</v>
      </c>
    </row>
    <row r="10107" spans="2:10">
      <c r="B10107" s="3">
        <v>33043</v>
      </c>
      <c r="C10107" s="10" t="s">
        <v>40</v>
      </c>
      <c r="D10107" s="10" t="s">
        <v>52</v>
      </c>
      <c r="E10107" s="25">
        <v>1</v>
      </c>
      <c r="F10107" s="25">
        <v>1</v>
      </c>
      <c r="G10107" s="10" t="s">
        <v>286</v>
      </c>
      <c r="H10107" s="25">
        <f>INDEX('Appendix 1 - Team Data'!$B$12:$R$112, MATCH(C10107, 'Appendix 1 - Team Data'!$B$12:$B$112,0),4)</f>
        <v>90</v>
      </c>
      <c r="I10107" s="25">
        <f>INDEX('Appendix 1 - Team Data'!$B$12:$R$112, MATCH(D10107, 'Appendix 1 - Team Data'!$B$12:$B$112,0),4)</f>
        <v>90</v>
      </c>
      <c r="J10107" s="25">
        <f t="shared" si="158"/>
        <v>0</v>
      </c>
    </row>
    <row r="10108" spans="2:10">
      <c r="B10108" s="3">
        <v>33045</v>
      </c>
      <c r="C10108" s="10" t="s">
        <v>221</v>
      </c>
      <c r="D10108" s="10" t="s">
        <v>212</v>
      </c>
      <c r="E10108" s="25">
        <v>1</v>
      </c>
      <c r="F10108" s="25">
        <v>1</v>
      </c>
      <c r="G10108" s="10" t="s">
        <v>286</v>
      </c>
      <c r="H10108" s="25">
        <f>INDEX('Appendix 1 - Team Data'!$B$12:$R$112, MATCH(C10108, 'Appendix 1 - Team Data'!$B$12:$B$112,0),4)</f>
        <v>60</v>
      </c>
      <c r="I10108" s="25">
        <f>INDEX('Appendix 1 - Team Data'!$B$12:$R$112, MATCH(D10108, 'Appendix 1 - Team Data'!$B$12:$B$112,0),4)</f>
        <v>80</v>
      </c>
      <c r="J10108" s="25">
        <f t="shared" si="158"/>
        <v>0</v>
      </c>
    </row>
    <row r="10109" spans="2:10">
      <c r="B10109" s="3">
        <v>33049</v>
      </c>
      <c r="C10109" s="10" t="s">
        <v>221</v>
      </c>
      <c r="D10109" s="10" t="s">
        <v>228</v>
      </c>
      <c r="E10109" s="25">
        <v>0</v>
      </c>
      <c r="F10109" s="25">
        <v>0</v>
      </c>
      <c r="G10109" s="10" t="s">
        <v>286</v>
      </c>
      <c r="H10109" s="25">
        <f>INDEX('Appendix 1 - Team Data'!$B$12:$R$112, MATCH(C10109, 'Appendix 1 - Team Data'!$B$12:$B$112,0),4)</f>
        <v>60</v>
      </c>
      <c r="I10109" s="25">
        <f>INDEX('Appendix 1 - Team Data'!$B$12:$R$112, MATCH(D10109, 'Appendix 1 - Team Data'!$B$12:$B$112,0),4)</f>
        <v>50</v>
      </c>
      <c r="J10109" s="25">
        <f t="shared" si="158"/>
        <v>0</v>
      </c>
    </row>
    <row r="10110" spans="2:10">
      <c r="B10110" s="3">
        <v>33057</v>
      </c>
      <c r="C10110" s="10" t="s">
        <v>211</v>
      </c>
      <c r="D10110" s="10" t="s">
        <v>30</v>
      </c>
      <c r="E10110" s="25">
        <v>1</v>
      </c>
      <c r="F10110" s="25">
        <v>1</v>
      </c>
      <c r="G10110" s="10" t="s">
        <v>286</v>
      </c>
      <c r="H10110" s="25">
        <f>INDEX('Appendix 1 - Team Data'!$B$12:$R$112, MATCH(C10110, 'Appendix 1 - Team Data'!$B$12:$B$112,0),4)</f>
        <v>90</v>
      </c>
      <c r="I10110" s="25">
        <f>INDEX('Appendix 1 - Team Data'!$B$12:$R$112, MATCH(D10110, 'Appendix 1 - Team Data'!$B$12:$B$112,0),4)</f>
        <v>90</v>
      </c>
      <c r="J10110" s="25">
        <f t="shared" si="158"/>
        <v>0</v>
      </c>
    </row>
    <row r="10111" spans="2:10">
      <c r="B10111" s="3">
        <v>33058</v>
      </c>
      <c r="C10111" s="10" t="s">
        <v>40</v>
      </c>
      <c r="D10111" s="10" t="s">
        <v>48</v>
      </c>
      <c r="E10111" s="25">
        <v>1</v>
      </c>
      <c r="F10111" s="25">
        <v>1</v>
      </c>
      <c r="G10111" s="10" t="s">
        <v>286</v>
      </c>
      <c r="H10111" s="25">
        <f>INDEX('Appendix 1 - Team Data'!$B$12:$R$112, MATCH(C10111, 'Appendix 1 - Team Data'!$B$12:$B$112,0),4)</f>
        <v>90</v>
      </c>
      <c r="I10111" s="25">
        <f>INDEX('Appendix 1 - Team Data'!$B$12:$R$112, MATCH(D10111, 'Appendix 1 - Team Data'!$B$12:$B$112,0),4)</f>
        <v>90</v>
      </c>
      <c r="J10111" s="25">
        <f t="shared" si="158"/>
        <v>0</v>
      </c>
    </row>
    <row r="10112" spans="2:10">
      <c r="B10112" s="3">
        <v>33088</v>
      </c>
      <c r="C10112" s="10" t="s">
        <v>248</v>
      </c>
      <c r="D10112" s="10" t="s">
        <v>43</v>
      </c>
      <c r="E10112" s="25">
        <v>1</v>
      </c>
      <c r="F10112" s="25">
        <v>1</v>
      </c>
      <c r="G10112" s="10" t="s">
        <v>338</v>
      </c>
      <c r="H10112" s="25">
        <f>INDEX('Appendix 1 - Team Data'!$B$12:$R$112, MATCH(C10112, 'Appendix 1 - Team Data'!$B$12:$B$112,0),4)</f>
        <v>30</v>
      </c>
      <c r="I10112" s="25">
        <f>INDEX('Appendix 1 - Team Data'!$B$12:$R$112, MATCH(D10112, 'Appendix 1 - Team Data'!$B$12:$B$112,0),4)</f>
        <v>70</v>
      </c>
      <c r="J10112" s="25">
        <f t="shared" si="158"/>
        <v>0</v>
      </c>
    </row>
    <row r="10113" spans="2:10">
      <c r="B10113" s="3">
        <v>33094</v>
      </c>
      <c r="C10113" s="10" t="s">
        <v>47</v>
      </c>
      <c r="D10113" s="10" t="s">
        <v>22</v>
      </c>
      <c r="E10113" s="25">
        <v>0</v>
      </c>
      <c r="F10113" s="25">
        <v>0</v>
      </c>
      <c r="G10113" s="10" t="s">
        <v>288</v>
      </c>
      <c r="H10113" s="25">
        <f>INDEX('Appendix 1 - Team Data'!$B$12:$R$112, MATCH(C10113, 'Appendix 1 - Team Data'!$B$12:$B$112,0),4)</f>
        <v>40</v>
      </c>
      <c r="I10113" s="25">
        <f>INDEX('Appendix 1 - Team Data'!$B$12:$R$112, MATCH(D10113, 'Appendix 1 - Team Data'!$B$12:$B$112,0),4)</f>
        <v>50</v>
      </c>
      <c r="J10113" s="25">
        <f t="shared" si="158"/>
        <v>0</v>
      </c>
    </row>
    <row r="10114" spans="2:10">
      <c r="B10114" s="3">
        <v>33100</v>
      </c>
      <c r="C10114" s="10" t="s">
        <v>25</v>
      </c>
      <c r="D10114" s="10" t="s">
        <v>50</v>
      </c>
      <c r="E10114" s="25">
        <v>0</v>
      </c>
      <c r="F10114" s="25">
        <v>0</v>
      </c>
      <c r="G10114" s="10" t="s">
        <v>288</v>
      </c>
      <c r="H10114" s="25">
        <f>INDEX('Appendix 1 - Team Data'!$B$12:$R$112, MATCH(C10114, 'Appendix 1 - Team Data'!$B$12:$B$112,0),4)</f>
        <v>90</v>
      </c>
      <c r="I10114" s="25">
        <f>INDEX('Appendix 1 - Team Data'!$B$12:$R$112, MATCH(D10114, 'Appendix 1 - Team Data'!$B$12:$B$112,0),4)</f>
        <v>80</v>
      </c>
      <c r="J10114" s="25">
        <f t="shared" si="158"/>
        <v>0</v>
      </c>
    </row>
    <row r="10115" spans="2:10">
      <c r="B10115" s="3">
        <v>33104</v>
      </c>
      <c r="C10115" s="10" t="s">
        <v>231</v>
      </c>
      <c r="D10115" s="10" t="s">
        <v>257</v>
      </c>
      <c r="E10115" s="25">
        <v>0</v>
      </c>
      <c r="F10115" s="25">
        <v>0</v>
      </c>
      <c r="G10115" s="10" t="s">
        <v>291</v>
      </c>
      <c r="H10115" s="25">
        <f>INDEX('Appendix 1 - Team Data'!$B$12:$R$112, MATCH(C10115, 'Appendix 1 - Team Data'!$B$12:$B$112,0),4)</f>
        <v>40</v>
      </c>
      <c r="I10115" s="25">
        <f>INDEX('Appendix 1 - Team Data'!$B$12:$R$112, MATCH(D10115, 'Appendix 1 - Team Data'!$B$12:$B$112,0),4)</f>
        <v>20</v>
      </c>
      <c r="J10115" s="25">
        <f t="shared" si="158"/>
        <v>0</v>
      </c>
    </row>
    <row r="10116" spans="2:10">
      <c r="B10116" s="3">
        <v>33114</v>
      </c>
      <c r="C10116" s="10" t="s">
        <v>20</v>
      </c>
      <c r="D10116" s="10" t="s">
        <v>40</v>
      </c>
      <c r="E10116" s="25">
        <v>1</v>
      </c>
      <c r="F10116" s="25">
        <v>1</v>
      </c>
      <c r="G10116" s="10" t="s">
        <v>288</v>
      </c>
      <c r="H10116" s="25">
        <f>INDEX('Appendix 1 - Team Data'!$B$12:$R$112, MATCH(C10116, 'Appendix 1 - Team Data'!$B$12:$B$112,0),4)</f>
        <v>90</v>
      </c>
      <c r="I10116" s="25">
        <f>INDEX('Appendix 1 - Team Data'!$B$12:$R$112, MATCH(D10116, 'Appendix 1 - Team Data'!$B$12:$B$112,0),4)</f>
        <v>90</v>
      </c>
      <c r="J10116" s="25">
        <f t="shared" si="158"/>
        <v>0</v>
      </c>
    </row>
    <row r="10117" spans="2:10">
      <c r="B10117" s="3">
        <v>33118</v>
      </c>
      <c r="C10117" s="10" t="s">
        <v>257</v>
      </c>
      <c r="D10117" s="10" t="s">
        <v>266</v>
      </c>
      <c r="E10117" s="25">
        <v>1</v>
      </c>
      <c r="F10117" s="25">
        <v>1</v>
      </c>
      <c r="G10117" s="10" t="s">
        <v>291</v>
      </c>
      <c r="H10117" s="25">
        <f>INDEX('Appendix 1 - Team Data'!$B$12:$R$112, MATCH(C10117, 'Appendix 1 - Team Data'!$B$12:$B$112,0),4)</f>
        <v>20</v>
      </c>
      <c r="I10117" s="25">
        <f>INDEX('Appendix 1 - Team Data'!$B$12:$R$112, MATCH(D10117, 'Appendix 1 - Team Data'!$B$12:$B$112,0),4)</f>
        <v>10</v>
      </c>
      <c r="J10117" s="25">
        <f t="shared" si="158"/>
        <v>0</v>
      </c>
    </row>
    <row r="10118" spans="2:10">
      <c r="B10118" s="3">
        <v>33128</v>
      </c>
      <c r="C10118" s="10" t="s">
        <v>244</v>
      </c>
      <c r="D10118" s="10" t="s">
        <v>20</v>
      </c>
      <c r="E10118" s="25">
        <v>0</v>
      </c>
      <c r="F10118" s="25">
        <v>0</v>
      </c>
      <c r="G10118" s="10" t="s">
        <v>293</v>
      </c>
      <c r="H10118" s="25">
        <f>INDEX('Appendix 1 - Team Data'!$B$12:$R$112, MATCH(C10118, 'Appendix 1 - Team Data'!$B$12:$B$112,0),4)</f>
        <v>30</v>
      </c>
      <c r="I10118" s="25">
        <f>INDEX('Appendix 1 - Team Data'!$B$12:$R$112, MATCH(D10118, 'Appendix 1 - Team Data'!$B$12:$B$112,0),4)</f>
        <v>90</v>
      </c>
      <c r="J10118" s="25">
        <f t="shared" si="158"/>
        <v>0</v>
      </c>
    </row>
    <row r="10119" spans="2:10">
      <c r="B10119" s="3">
        <v>33156</v>
      </c>
      <c r="C10119" s="10" t="s">
        <v>246</v>
      </c>
      <c r="D10119" s="10" t="s">
        <v>236</v>
      </c>
      <c r="E10119" s="25">
        <v>0</v>
      </c>
      <c r="F10119" s="25">
        <v>0</v>
      </c>
      <c r="G10119" s="10" t="s">
        <v>293</v>
      </c>
      <c r="H10119" s="25">
        <f>INDEX('Appendix 1 - Team Data'!$B$12:$R$112, MATCH(C10119, 'Appendix 1 - Team Data'!$B$12:$B$112,0),4)</f>
        <v>30</v>
      </c>
      <c r="I10119" s="25">
        <f>INDEX('Appendix 1 - Team Data'!$B$12:$R$112, MATCH(D10119, 'Appendix 1 - Team Data'!$B$12:$B$112,0),4)</f>
        <v>40</v>
      </c>
      <c r="J10119" s="25">
        <f t="shared" si="158"/>
        <v>0</v>
      </c>
    </row>
    <row r="10120" spans="2:10">
      <c r="B10120" s="3">
        <v>33163</v>
      </c>
      <c r="C10120" s="10" t="s">
        <v>236</v>
      </c>
      <c r="D10120" s="10" t="s">
        <v>211</v>
      </c>
      <c r="E10120" s="25">
        <v>1</v>
      </c>
      <c r="F10120" s="25">
        <v>1</v>
      </c>
      <c r="G10120" s="10" t="s">
        <v>293</v>
      </c>
      <c r="H10120" s="25">
        <f>INDEX('Appendix 1 - Team Data'!$B$12:$R$112, MATCH(C10120, 'Appendix 1 - Team Data'!$B$12:$B$112,0),4)</f>
        <v>40</v>
      </c>
      <c r="I10120" s="25">
        <f>INDEX('Appendix 1 - Team Data'!$B$12:$R$112, MATCH(D10120, 'Appendix 1 - Team Data'!$B$12:$B$112,0),4)</f>
        <v>90</v>
      </c>
      <c r="J10120" s="25">
        <f t="shared" si="158"/>
        <v>0</v>
      </c>
    </row>
    <row r="10121" spans="2:10">
      <c r="B10121" s="3">
        <v>33163</v>
      </c>
      <c r="C10121" s="10" t="s">
        <v>229</v>
      </c>
      <c r="D10121" s="10" t="s">
        <v>28</v>
      </c>
      <c r="E10121" s="25">
        <v>1</v>
      </c>
      <c r="F10121" s="25">
        <v>1</v>
      </c>
      <c r="G10121" s="10" t="s">
        <v>293</v>
      </c>
      <c r="H10121" s="25">
        <f>INDEX('Appendix 1 - Team Data'!$B$12:$R$112, MATCH(C10121, 'Appendix 1 - Team Data'!$B$12:$B$112,0),4)</f>
        <v>50</v>
      </c>
      <c r="I10121" s="25">
        <f>INDEX('Appendix 1 - Team Data'!$B$12:$R$112, MATCH(D10121, 'Appendix 1 - Team Data'!$B$12:$B$112,0),4)</f>
        <v>80</v>
      </c>
      <c r="J10121" s="25">
        <f t="shared" si="158"/>
        <v>0</v>
      </c>
    </row>
    <row r="10122" spans="2:10">
      <c r="B10122" s="3">
        <v>33180</v>
      </c>
      <c r="C10122" s="10" t="s">
        <v>211</v>
      </c>
      <c r="D10122" s="10" t="s">
        <v>15</v>
      </c>
      <c r="E10122" s="25">
        <v>0</v>
      </c>
      <c r="F10122" s="25">
        <v>0</v>
      </c>
      <c r="G10122" s="10" t="s">
        <v>293</v>
      </c>
      <c r="H10122" s="25">
        <f>INDEX('Appendix 1 - Team Data'!$B$12:$R$112, MATCH(C10122, 'Appendix 1 - Team Data'!$B$12:$B$112,0),4)</f>
        <v>90</v>
      </c>
      <c r="I10122" s="25">
        <f>INDEX('Appendix 1 - Team Data'!$B$12:$R$112, MATCH(D10122, 'Appendix 1 - Team Data'!$B$12:$B$112,0),4)</f>
        <v>50</v>
      </c>
      <c r="J10122" s="25">
        <f t="shared" si="158"/>
        <v>0</v>
      </c>
    </row>
    <row r="10123" spans="2:10">
      <c r="B10123" s="3">
        <v>33185</v>
      </c>
      <c r="C10123" s="10" t="s">
        <v>35</v>
      </c>
      <c r="D10123" s="10" t="s">
        <v>213</v>
      </c>
      <c r="E10123" s="25">
        <v>0</v>
      </c>
      <c r="F10123" s="25">
        <v>0</v>
      </c>
      <c r="G10123" s="10" t="s">
        <v>288</v>
      </c>
      <c r="H10123" s="25">
        <f>INDEX('Appendix 1 - Team Data'!$B$12:$R$112, MATCH(C10123, 'Appendix 1 - Team Data'!$B$12:$B$112,0),4)</f>
        <v>90</v>
      </c>
      <c r="I10123" s="25">
        <f>INDEX('Appendix 1 - Team Data'!$B$12:$R$112, MATCH(D10123, 'Appendix 1 - Team Data'!$B$12:$B$112,0),4)</f>
        <v>80</v>
      </c>
      <c r="J10123" s="25">
        <f t="shared" si="158"/>
        <v>0</v>
      </c>
    </row>
    <row r="10124" spans="2:10">
      <c r="B10124" s="3">
        <v>33191</v>
      </c>
      <c r="C10124" s="10" t="s">
        <v>226</v>
      </c>
      <c r="D10124" s="10" t="s">
        <v>229</v>
      </c>
      <c r="E10124" s="25">
        <v>0</v>
      </c>
      <c r="F10124" s="25">
        <v>0</v>
      </c>
      <c r="G10124" s="10" t="s">
        <v>293</v>
      </c>
      <c r="H10124" s="25">
        <f>INDEX('Appendix 1 - Team Data'!$B$12:$R$112, MATCH(C10124, 'Appendix 1 - Team Data'!$B$12:$B$112,0),4)</f>
        <v>60</v>
      </c>
      <c r="I10124" s="25">
        <f>INDEX('Appendix 1 - Team Data'!$B$12:$R$112, MATCH(D10124, 'Appendix 1 - Team Data'!$B$12:$B$112,0),4)</f>
        <v>50</v>
      </c>
      <c r="J10124" s="25">
        <f t="shared" si="158"/>
        <v>0</v>
      </c>
    </row>
    <row r="10125" spans="2:10">
      <c r="B10125" s="3">
        <v>33191</v>
      </c>
      <c r="C10125" s="10" t="s">
        <v>233</v>
      </c>
      <c r="D10125" s="10" t="s">
        <v>222</v>
      </c>
      <c r="E10125" s="25">
        <v>1</v>
      </c>
      <c r="F10125" s="25">
        <v>1</v>
      </c>
      <c r="G10125" s="10" t="s">
        <v>293</v>
      </c>
      <c r="H10125" s="25">
        <f>INDEX('Appendix 1 - Team Data'!$B$12:$R$112, MATCH(C10125, 'Appendix 1 - Team Data'!$B$12:$B$112,0),4)</f>
        <v>40</v>
      </c>
      <c r="I10125" s="25">
        <f>INDEX('Appendix 1 - Team Data'!$B$12:$R$112, MATCH(D10125, 'Appendix 1 - Team Data'!$B$12:$B$112,0),4)</f>
        <v>60</v>
      </c>
      <c r="J10125" s="25">
        <f t="shared" si="158"/>
        <v>0</v>
      </c>
    </row>
    <row r="10126" spans="2:10">
      <c r="B10126" s="3">
        <v>33191</v>
      </c>
      <c r="C10126" s="10" t="s">
        <v>221</v>
      </c>
      <c r="D10126" s="10" t="s">
        <v>48</v>
      </c>
      <c r="E10126" s="25">
        <v>1</v>
      </c>
      <c r="F10126" s="25">
        <v>1</v>
      </c>
      <c r="G10126" s="10" t="s">
        <v>293</v>
      </c>
      <c r="H10126" s="25">
        <f>INDEX('Appendix 1 - Team Data'!$B$12:$R$112, MATCH(C10126, 'Appendix 1 - Team Data'!$B$12:$B$112,0),4)</f>
        <v>60</v>
      </c>
      <c r="I10126" s="25">
        <f>INDEX('Appendix 1 - Team Data'!$B$12:$R$112, MATCH(D10126, 'Appendix 1 - Team Data'!$B$12:$B$112,0),4)</f>
        <v>90</v>
      </c>
      <c r="J10126" s="25">
        <f t="shared" si="158"/>
        <v>0</v>
      </c>
    </row>
    <row r="10127" spans="2:10">
      <c r="B10127" s="3">
        <v>33219</v>
      </c>
      <c r="C10127" s="10" t="s">
        <v>41</v>
      </c>
      <c r="D10127" s="10" t="s">
        <v>35</v>
      </c>
      <c r="E10127" s="25">
        <v>0</v>
      </c>
      <c r="F10127" s="25">
        <v>0</v>
      </c>
      <c r="G10127" s="10" t="s">
        <v>288</v>
      </c>
      <c r="H10127" s="25">
        <f>INDEX('Appendix 1 - Team Data'!$B$12:$R$112, MATCH(C10127, 'Appendix 1 - Team Data'!$B$12:$B$112,0),4)</f>
        <v>80</v>
      </c>
      <c r="I10127" s="25">
        <f>INDEX('Appendix 1 - Team Data'!$B$12:$R$112, MATCH(D10127, 'Appendix 1 - Team Data'!$B$12:$B$112,0),4)</f>
        <v>90</v>
      </c>
      <c r="J10127" s="25">
        <f t="shared" si="158"/>
        <v>0</v>
      </c>
    </row>
    <row r="10128" spans="2:10">
      <c r="B10128" s="3">
        <v>33251</v>
      </c>
      <c r="C10128" s="10" t="s">
        <v>238</v>
      </c>
      <c r="D10128" s="10" t="s">
        <v>33</v>
      </c>
      <c r="E10128" s="25">
        <v>1</v>
      </c>
      <c r="F10128" s="25">
        <v>1</v>
      </c>
      <c r="G10128" s="10" t="s">
        <v>291</v>
      </c>
      <c r="H10128" s="25">
        <f>INDEX('Appendix 1 - Team Data'!$B$12:$R$112, MATCH(C10128, 'Appendix 1 - Team Data'!$B$12:$B$112,0),4)</f>
        <v>40</v>
      </c>
      <c r="I10128" s="25">
        <f>INDEX('Appendix 1 - Team Data'!$B$12:$R$112, MATCH(D10128, 'Appendix 1 - Team Data'!$B$12:$B$112,0),4)</f>
        <v>50</v>
      </c>
      <c r="J10128" s="25">
        <f t="shared" si="158"/>
        <v>0</v>
      </c>
    </row>
    <row r="10129" spans="2:10">
      <c r="B10129" s="3">
        <v>33252</v>
      </c>
      <c r="C10129" s="10" t="s">
        <v>236</v>
      </c>
      <c r="D10129" s="10" t="s">
        <v>15</v>
      </c>
      <c r="E10129" s="25">
        <v>1</v>
      </c>
      <c r="F10129" s="25">
        <v>1</v>
      </c>
      <c r="G10129" s="10" t="s">
        <v>315</v>
      </c>
      <c r="H10129" s="25">
        <f>INDEX('Appendix 1 - Team Data'!$B$12:$R$112, MATCH(C10129, 'Appendix 1 - Team Data'!$B$12:$B$112,0),4)</f>
        <v>40</v>
      </c>
      <c r="I10129" s="25">
        <f>INDEX('Appendix 1 - Team Data'!$B$12:$R$112, MATCH(D10129, 'Appendix 1 - Team Data'!$B$12:$B$112,0),4)</f>
        <v>50</v>
      </c>
      <c r="J10129" s="25">
        <f t="shared" si="158"/>
        <v>0</v>
      </c>
    </row>
    <row r="10130" spans="2:10">
      <c r="B10130" s="3">
        <v>33254</v>
      </c>
      <c r="C10130" s="10" t="s">
        <v>21</v>
      </c>
      <c r="D10130" s="10" t="s">
        <v>20</v>
      </c>
      <c r="E10130" s="25">
        <v>1</v>
      </c>
      <c r="F10130" s="25">
        <v>1</v>
      </c>
      <c r="G10130" s="10" t="s">
        <v>288</v>
      </c>
      <c r="H10130" s="25">
        <f>INDEX('Appendix 1 - Team Data'!$B$12:$R$112, MATCH(C10130, 'Appendix 1 - Team Data'!$B$12:$B$112,0),4)</f>
        <v>90</v>
      </c>
      <c r="I10130" s="25">
        <f>INDEX('Appendix 1 - Team Data'!$B$12:$R$112, MATCH(D10130, 'Appendix 1 - Team Data'!$B$12:$B$112,0),4)</f>
        <v>90</v>
      </c>
      <c r="J10130" s="25">
        <f t="shared" si="158"/>
        <v>0</v>
      </c>
    </row>
    <row r="10131" spans="2:10">
      <c r="B10131" s="3">
        <v>33267</v>
      </c>
      <c r="C10131" s="10" t="s">
        <v>41</v>
      </c>
      <c r="D10131" s="10" t="s">
        <v>52</v>
      </c>
      <c r="E10131" s="25">
        <v>0</v>
      </c>
      <c r="F10131" s="25">
        <v>0</v>
      </c>
      <c r="G10131" s="10" t="s">
        <v>288</v>
      </c>
      <c r="H10131" s="25">
        <f>INDEX('Appendix 1 - Team Data'!$B$12:$R$112, MATCH(C10131, 'Appendix 1 - Team Data'!$B$12:$B$112,0),4)</f>
        <v>80</v>
      </c>
      <c r="I10131" s="25">
        <f>INDEX('Appendix 1 - Team Data'!$B$12:$R$112, MATCH(D10131, 'Appendix 1 - Team Data'!$B$12:$B$112,0),4)</f>
        <v>90</v>
      </c>
      <c r="J10131" s="25">
        <f t="shared" si="158"/>
        <v>0</v>
      </c>
    </row>
    <row r="10132" spans="2:10">
      <c r="B10132" s="3">
        <v>33282</v>
      </c>
      <c r="C10132" s="10" t="s">
        <v>211</v>
      </c>
      <c r="D10132" s="10" t="s">
        <v>45</v>
      </c>
      <c r="E10132" s="25">
        <v>0</v>
      </c>
      <c r="F10132" s="25">
        <v>0</v>
      </c>
      <c r="G10132" s="10" t="s">
        <v>288</v>
      </c>
      <c r="H10132" s="25">
        <f>INDEX('Appendix 1 - Team Data'!$B$12:$R$112, MATCH(C10132, 'Appendix 1 - Team Data'!$B$12:$B$112,0),4)</f>
        <v>90</v>
      </c>
      <c r="I10132" s="25">
        <f>INDEX('Appendix 1 - Team Data'!$B$12:$R$112, MATCH(D10132, 'Appendix 1 - Team Data'!$B$12:$B$112,0),4)</f>
        <v>90</v>
      </c>
      <c r="J10132" s="25">
        <f t="shared" si="158"/>
        <v>0</v>
      </c>
    </row>
    <row r="10133" spans="2:10">
      <c r="B10133" s="3">
        <v>33284</v>
      </c>
      <c r="C10133" s="10" t="s">
        <v>251</v>
      </c>
      <c r="D10133" s="10" t="s">
        <v>231</v>
      </c>
      <c r="E10133" s="25">
        <v>0</v>
      </c>
      <c r="F10133" s="25">
        <v>0</v>
      </c>
      <c r="G10133" s="10" t="s">
        <v>288</v>
      </c>
      <c r="H10133" s="25">
        <f>INDEX('Appendix 1 - Team Data'!$B$12:$R$112, MATCH(C10133, 'Appendix 1 - Team Data'!$B$12:$B$112,0),4)</f>
        <v>20</v>
      </c>
      <c r="I10133" s="25">
        <f>INDEX('Appendix 1 - Team Data'!$B$12:$R$112, MATCH(D10133, 'Appendix 1 - Team Data'!$B$12:$B$112,0),4)</f>
        <v>40</v>
      </c>
      <c r="J10133" s="25">
        <f t="shared" ref="J10133:J10196" si="159">ABS(F10133-E10133)</f>
        <v>0</v>
      </c>
    </row>
    <row r="10134" spans="2:10">
      <c r="B10134" s="3">
        <v>33284</v>
      </c>
      <c r="C10134" s="10" t="s">
        <v>51</v>
      </c>
      <c r="D10134" s="10" t="s">
        <v>243</v>
      </c>
      <c r="E10134" s="25">
        <v>0</v>
      </c>
      <c r="F10134" s="25">
        <v>0</v>
      </c>
      <c r="G10134" s="10" t="s">
        <v>288</v>
      </c>
      <c r="H10134" s="25">
        <f>INDEX('Appendix 1 - Team Data'!$B$12:$R$112, MATCH(C10134, 'Appendix 1 - Team Data'!$B$12:$B$112,0),4)</f>
        <v>70</v>
      </c>
      <c r="I10134" s="25">
        <f>INDEX('Appendix 1 - Team Data'!$B$12:$R$112, MATCH(D10134, 'Appendix 1 - Team Data'!$B$12:$B$112,0),4)</f>
        <v>30</v>
      </c>
      <c r="J10134" s="25">
        <f t="shared" si="159"/>
        <v>0</v>
      </c>
    </row>
    <row r="10135" spans="2:10">
      <c r="B10135" s="3">
        <v>33296</v>
      </c>
      <c r="C10135" s="10" t="s">
        <v>35</v>
      </c>
      <c r="D10135" s="10" t="s">
        <v>215</v>
      </c>
      <c r="E10135" s="25">
        <v>1</v>
      </c>
      <c r="F10135" s="25">
        <v>1</v>
      </c>
      <c r="G10135" s="10" t="s">
        <v>288</v>
      </c>
      <c r="H10135" s="25">
        <f>INDEX('Appendix 1 - Team Data'!$B$12:$R$112, MATCH(C10135, 'Appendix 1 - Team Data'!$B$12:$B$112,0),4)</f>
        <v>90</v>
      </c>
      <c r="I10135" s="25">
        <f>INDEX('Appendix 1 - Team Data'!$B$12:$R$112, MATCH(D10135, 'Appendix 1 - Team Data'!$B$12:$B$112,0),4)</f>
        <v>70</v>
      </c>
      <c r="J10135" s="25">
        <f t="shared" si="159"/>
        <v>0</v>
      </c>
    </row>
    <row r="10136" spans="2:10">
      <c r="B10136" s="3">
        <v>33310</v>
      </c>
      <c r="C10136" s="10" t="s">
        <v>30</v>
      </c>
      <c r="D10136" s="10" t="s">
        <v>41</v>
      </c>
      <c r="E10136" s="25">
        <v>0</v>
      </c>
      <c r="F10136" s="25">
        <v>0</v>
      </c>
      <c r="G10136" s="10" t="s">
        <v>288</v>
      </c>
      <c r="H10136" s="25">
        <f>INDEX('Appendix 1 - Team Data'!$B$12:$R$112, MATCH(C10136, 'Appendix 1 - Team Data'!$B$12:$B$112,0),4)</f>
        <v>90</v>
      </c>
      <c r="I10136" s="25">
        <f>INDEX('Appendix 1 - Team Data'!$B$12:$R$112, MATCH(D10136, 'Appendix 1 - Team Data'!$B$12:$B$112,0),4)</f>
        <v>80</v>
      </c>
      <c r="J10136" s="25">
        <f t="shared" si="159"/>
        <v>0</v>
      </c>
    </row>
    <row r="10137" spans="2:10">
      <c r="B10137" s="3">
        <v>33310</v>
      </c>
      <c r="C10137" s="10" t="s">
        <v>50</v>
      </c>
      <c r="D10137" s="10" t="s">
        <v>244</v>
      </c>
      <c r="E10137" s="25">
        <v>1</v>
      </c>
      <c r="F10137" s="25">
        <v>1</v>
      </c>
      <c r="G10137" s="10" t="s">
        <v>288</v>
      </c>
      <c r="H10137" s="25">
        <f>INDEX('Appendix 1 - Team Data'!$B$12:$R$112, MATCH(C10137, 'Appendix 1 - Team Data'!$B$12:$B$112,0),4)</f>
        <v>80</v>
      </c>
      <c r="I10137" s="25">
        <f>INDEX('Appendix 1 - Team Data'!$B$12:$R$112, MATCH(D10137, 'Appendix 1 - Team Data'!$B$12:$B$112,0),4)</f>
        <v>30</v>
      </c>
      <c r="J10137" s="25">
        <f t="shared" si="159"/>
        <v>0</v>
      </c>
    </row>
    <row r="10138" spans="2:10">
      <c r="B10138" s="3">
        <v>33324</v>
      </c>
      <c r="C10138" s="10" t="s">
        <v>30</v>
      </c>
      <c r="D10138" s="10" t="s">
        <v>35</v>
      </c>
      <c r="E10138" s="25">
        <v>3</v>
      </c>
      <c r="F10138" s="25">
        <v>3</v>
      </c>
      <c r="G10138" s="10" t="s">
        <v>288</v>
      </c>
      <c r="H10138" s="25">
        <f>INDEX('Appendix 1 - Team Data'!$B$12:$R$112, MATCH(C10138, 'Appendix 1 - Team Data'!$B$12:$B$112,0),4)</f>
        <v>90</v>
      </c>
      <c r="I10138" s="25">
        <f>INDEX('Appendix 1 - Team Data'!$B$12:$R$112, MATCH(D10138, 'Appendix 1 - Team Data'!$B$12:$B$112,0),4)</f>
        <v>90</v>
      </c>
      <c r="J10138" s="25">
        <f t="shared" si="159"/>
        <v>0</v>
      </c>
    </row>
    <row r="10139" spans="2:10">
      <c r="B10139" s="3">
        <v>33324</v>
      </c>
      <c r="C10139" s="10" t="s">
        <v>45</v>
      </c>
      <c r="D10139" s="10" t="s">
        <v>214</v>
      </c>
      <c r="E10139" s="25">
        <v>1</v>
      </c>
      <c r="F10139" s="25">
        <v>1</v>
      </c>
      <c r="G10139" s="10" t="s">
        <v>293</v>
      </c>
      <c r="H10139" s="25">
        <f>INDEX('Appendix 1 - Team Data'!$B$12:$R$112, MATCH(C10139, 'Appendix 1 - Team Data'!$B$12:$B$112,0),4)</f>
        <v>90</v>
      </c>
      <c r="I10139" s="25">
        <f>INDEX('Appendix 1 - Team Data'!$B$12:$R$112, MATCH(D10139, 'Appendix 1 - Team Data'!$B$12:$B$112,0),4)</f>
        <v>70</v>
      </c>
      <c r="J10139" s="25">
        <f t="shared" si="159"/>
        <v>0</v>
      </c>
    </row>
    <row r="10140" spans="2:10">
      <c r="B10140" s="3">
        <v>33324</v>
      </c>
      <c r="C10140" s="10" t="s">
        <v>48</v>
      </c>
      <c r="D10140" s="10" t="s">
        <v>221</v>
      </c>
      <c r="E10140" s="25">
        <v>1</v>
      </c>
      <c r="F10140" s="25">
        <v>1</v>
      </c>
      <c r="G10140" s="10" t="s">
        <v>293</v>
      </c>
      <c r="H10140" s="25">
        <f>INDEX('Appendix 1 - Team Data'!$B$12:$R$112, MATCH(C10140, 'Appendix 1 - Team Data'!$B$12:$B$112,0),4)</f>
        <v>90</v>
      </c>
      <c r="I10140" s="25">
        <f>INDEX('Appendix 1 - Team Data'!$B$12:$R$112, MATCH(D10140, 'Appendix 1 - Team Data'!$B$12:$B$112,0),4)</f>
        <v>60</v>
      </c>
      <c r="J10140" s="25">
        <f t="shared" si="159"/>
        <v>0</v>
      </c>
    </row>
    <row r="10141" spans="2:10">
      <c r="B10141" s="3">
        <v>33324</v>
      </c>
      <c r="C10141" s="10" t="s">
        <v>22</v>
      </c>
      <c r="D10141" s="10" t="s">
        <v>230</v>
      </c>
      <c r="E10141" s="25">
        <v>0</v>
      </c>
      <c r="F10141" s="25">
        <v>0</v>
      </c>
      <c r="G10141" s="10" t="s">
        <v>288</v>
      </c>
      <c r="H10141" s="25">
        <f>INDEX('Appendix 1 - Team Data'!$B$12:$R$112, MATCH(C10141, 'Appendix 1 - Team Data'!$B$12:$B$112,0),4)</f>
        <v>50</v>
      </c>
      <c r="I10141" s="25">
        <f>INDEX('Appendix 1 - Team Data'!$B$12:$R$112, MATCH(D10141, 'Appendix 1 - Team Data'!$B$12:$B$112,0),4)</f>
        <v>50</v>
      </c>
      <c r="J10141" s="25">
        <f t="shared" si="159"/>
        <v>0</v>
      </c>
    </row>
    <row r="10142" spans="2:10">
      <c r="B10142" s="3">
        <v>33324</v>
      </c>
      <c r="C10142" s="10" t="s">
        <v>222</v>
      </c>
      <c r="D10142" s="10" t="s">
        <v>233</v>
      </c>
      <c r="E10142" s="25">
        <v>1</v>
      </c>
      <c r="F10142" s="25">
        <v>1</v>
      </c>
      <c r="G10142" s="10" t="s">
        <v>293</v>
      </c>
      <c r="H10142" s="25">
        <f>INDEX('Appendix 1 - Team Data'!$B$12:$R$112, MATCH(C10142, 'Appendix 1 - Team Data'!$B$12:$B$112,0),4)</f>
        <v>60</v>
      </c>
      <c r="I10142" s="25">
        <f>INDEX('Appendix 1 - Team Data'!$B$12:$R$112, MATCH(D10142, 'Appendix 1 - Team Data'!$B$12:$B$112,0),4)</f>
        <v>40</v>
      </c>
      <c r="J10142" s="25">
        <f t="shared" si="159"/>
        <v>0</v>
      </c>
    </row>
    <row r="10143" spans="2:10">
      <c r="B10143" s="3">
        <v>33324</v>
      </c>
      <c r="C10143" s="10" t="s">
        <v>47</v>
      </c>
      <c r="D10143" s="10" t="s">
        <v>225</v>
      </c>
      <c r="E10143" s="25">
        <v>0</v>
      </c>
      <c r="F10143" s="25">
        <v>0</v>
      </c>
      <c r="G10143" s="10" t="s">
        <v>288</v>
      </c>
      <c r="H10143" s="25">
        <f>INDEX('Appendix 1 - Team Data'!$B$12:$R$112, MATCH(C10143, 'Appendix 1 - Team Data'!$B$12:$B$112,0),4)</f>
        <v>40</v>
      </c>
      <c r="I10143" s="25">
        <f>INDEX('Appendix 1 - Team Data'!$B$12:$R$112, MATCH(D10143, 'Appendix 1 - Team Data'!$B$12:$B$112,0),4)</f>
        <v>60</v>
      </c>
      <c r="J10143" s="25">
        <f t="shared" si="159"/>
        <v>0</v>
      </c>
    </row>
    <row r="10144" spans="2:10">
      <c r="B10144" s="3">
        <v>33331</v>
      </c>
      <c r="C10144" s="10" t="s">
        <v>251</v>
      </c>
      <c r="D10144" s="10" t="s">
        <v>22</v>
      </c>
      <c r="E10144" s="25">
        <v>2</v>
      </c>
      <c r="F10144" s="25">
        <v>2</v>
      </c>
      <c r="G10144" s="10" t="s">
        <v>288</v>
      </c>
      <c r="H10144" s="25">
        <f>INDEX('Appendix 1 - Team Data'!$B$12:$R$112, MATCH(C10144, 'Appendix 1 - Team Data'!$B$12:$B$112,0),4)</f>
        <v>20</v>
      </c>
      <c r="I10144" s="25">
        <f>INDEX('Appendix 1 - Team Data'!$B$12:$R$112, MATCH(D10144, 'Appendix 1 - Team Data'!$B$12:$B$112,0),4)</f>
        <v>50</v>
      </c>
      <c r="J10144" s="25">
        <f t="shared" si="159"/>
        <v>0</v>
      </c>
    </row>
    <row r="10145" spans="2:10">
      <c r="B10145" s="3">
        <v>33331</v>
      </c>
      <c r="C10145" s="10" t="s">
        <v>36</v>
      </c>
      <c r="D10145" s="10" t="s">
        <v>228</v>
      </c>
      <c r="E10145" s="25">
        <v>0</v>
      </c>
      <c r="F10145" s="25">
        <v>0</v>
      </c>
      <c r="G10145" s="10" t="s">
        <v>293</v>
      </c>
      <c r="H10145" s="25">
        <f>INDEX('Appendix 1 - Team Data'!$B$12:$R$112, MATCH(C10145, 'Appendix 1 - Team Data'!$B$12:$B$112,0),4)</f>
        <v>80</v>
      </c>
      <c r="I10145" s="25">
        <f>INDEX('Appendix 1 - Team Data'!$B$12:$R$112, MATCH(D10145, 'Appendix 1 - Team Data'!$B$12:$B$112,0),4)</f>
        <v>50</v>
      </c>
      <c r="J10145" s="25">
        <f t="shared" si="159"/>
        <v>0</v>
      </c>
    </row>
    <row r="10146" spans="2:10">
      <c r="B10146" s="3">
        <v>33335</v>
      </c>
      <c r="C10146" s="10" t="s">
        <v>47</v>
      </c>
      <c r="D10146" s="10" t="s">
        <v>251</v>
      </c>
      <c r="E10146" s="25">
        <v>0</v>
      </c>
      <c r="F10146" s="25">
        <v>0</v>
      </c>
      <c r="G10146" s="10" t="s">
        <v>288</v>
      </c>
      <c r="H10146" s="25">
        <f>INDEX('Appendix 1 - Team Data'!$B$12:$R$112, MATCH(C10146, 'Appendix 1 - Team Data'!$B$12:$B$112,0),4)</f>
        <v>40</v>
      </c>
      <c r="I10146" s="25">
        <f>INDEX('Appendix 1 - Team Data'!$B$12:$R$112, MATCH(D10146, 'Appendix 1 - Team Data'!$B$12:$B$112,0),4)</f>
        <v>20</v>
      </c>
      <c r="J10146" s="25">
        <f t="shared" si="159"/>
        <v>0</v>
      </c>
    </row>
    <row r="10147" spans="2:10">
      <c r="B10147" s="3">
        <v>33337</v>
      </c>
      <c r="C10147" s="10" t="s">
        <v>28</v>
      </c>
      <c r="D10147" s="10" t="s">
        <v>233</v>
      </c>
      <c r="E10147" s="25">
        <v>1</v>
      </c>
      <c r="F10147" s="25">
        <v>1</v>
      </c>
      <c r="G10147" s="10" t="s">
        <v>288</v>
      </c>
      <c r="H10147" s="25">
        <f>INDEX('Appendix 1 - Team Data'!$B$12:$R$112, MATCH(C10147, 'Appendix 1 - Team Data'!$B$12:$B$112,0),4)</f>
        <v>80</v>
      </c>
      <c r="I10147" s="25">
        <f>INDEX('Appendix 1 - Team Data'!$B$12:$R$112, MATCH(D10147, 'Appendix 1 - Team Data'!$B$12:$B$112,0),4)</f>
        <v>40</v>
      </c>
      <c r="J10147" s="25">
        <f t="shared" si="159"/>
        <v>0</v>
      </c>
    </row>
    <row r="10148" spans="2:10">
      <c r="B10148" s="3">
        <v>33341</v>
      </c>
      <c r="C10148" s="10" t="s">
        <v>33</v>
      </c>
      <c r="D10148" s="10" t="s">
        <v>234</v>
      </c>
      <c r="E10148" s="25">
        <v>0</v>
      </c>
      <c r="F10148" s="25">
        <v>0</v>
      </c>
      <c r="G10148" s="10" t="s">
        <v>291</v>
      </c>
      <c r="H10148" s="25">
        <f>INDEX('Appendix 1 - Team Data'!$B$12:$R$112, MATCH(C10148, 'Appendix 1 - Team Data'!$B$12:$B$112,0),4)</f>
        <v>50</v>
      </c>
      <c r="I10148" s="25">
        <f>INDEX('Appendix 1 - Team Data'!$B$12:$R$112, MATCH(D10148, 'Appendix 1 - Team Data'!$B$12:$B$112,0),4)</f>
        <v>40</v>
      </c>
      <c r="J10148" s="25">
        <f t="shared" si="159"/>
        <v>0</v>
      </c>
    </row>
    <row r="10149" spans="2:10">
      <c r="B10149" s="3">
        <v>33342</v>
      </c>
      <c r="C10149" s="10" t="s">
        <v>266</v>
      </c>
      <c r="D10149" s="10" t="s">
        <v>231</v>
      </c>
      <c r="E10149" s="25">
        <v>0</v>
      </c>
      <c r="F10149" s="25">
        <v>0</v>
      </c>
      <c r="G10149" s="10" t="s">
        <v>291</v>
      </c>
      <c r="H10149" s="25">
        <f>INDEX('Appendix 1 - Team Data'!$B$12:$R$112, MATCH(C10149, 'Appendix 1 - Team Data'!$B$12:$B$112,0),4)</f>
        <v>10</v>
      </c>
      <c r="I10149" s="25">
        <f>INDEX('Appendix 1 - Team Data'!$B$12:$R$112, MATCH(D10149, 'Appendix 1 - Team Data'!$B$12:$B$112,0),4)</f>
        <v>40</v>
      </c>
      <c r="J10149" s="25">
        <f t="shared" si="159"/>
        <v>0</v>
      </c>
    </row>
    <row r="10150" spans="2:10">
      <c r="B10150" s="3">
        <v>33342</v>
      </c>
      <c r="C10150" s="10" t="s">
        <v>47</v>
      </c>
      <c r="D10150" s="10" t="s">
        <v>17</v>
      </c>
      <c r="E10150" s="25">
        <v>2</v>
      </c>
      <c r="F10150" s="25">
        <v>2</v>
      </c>
      <c r="G10150" s="10" t="s">
        <v>291</v>
      </c>
      <c r="H10150" s="25">
        <f>INDEX('Appendix 1 - Team Data'!$B$12:$R$112, MATCH(C10150, 'Appendix 1 - Team Data'!$B$12:$B$112,0),4)</f>
        <v>40</v>
      </c>
      <c r="I10150" s="25">
        <f>INDEX('Appendix 1 - Team Data'!$B$12:$R$112, MATCH(D10150, 'Appendix 1 - Team Data'!$B$12:$B$112,0),4)</f>
        <v>50</v>
      </c>
      <c r="J10150" s="25">
        <f t="shared" si="159"/>
        <v>0</v>
      </c>
    </row>
    <row r="10151" spans="2:10">
      <c r="B10151" s="3">
        <v>33345</v>
      </c>
      <c r="C10151" s="10" t="s">
        <v>226</v>
      </c>
      <c r="D10151" s="10" t="s">
        <v>246</v>
      </c>
      <c r="E10151" s="25">
        <v>0</v>
      </c>
      <c r="F10151" s="25">
        <v>0</v>
      </c>
      <c r="G10151" s="10" t="s">
        <v>288</v>
      </c>
      <c r="H10151" s="25">
        <f>INDEX('Appendix 1 - Team Data'!$B$12:$R$112, MATCH(C10151, 'Appendix 1 - Team Data'!$B$12:$B$112,0),4)</f>
        <v>60</v>
      </c>
      <c r="I10151" s="25">
        <f>INDEX('Appendix 1 - Team Data'!$B$12:$R$112, MATCH(D10151, 'Appendix 1 - Team Data'!$B$12:$B$112,0),4)</f>
        <v>30</v>
      </c>
      <c r="J10151" s="25">
        <f t="shared" si="159"/>
        <v>0</v>
      </c>
    </row>
    <row r="10152" spans="2:10">
      <c r="B10152" s="3">
        <v>33345</v>
      </c>
      <c r="C10152" s="10" t="s">
        <v>37</v>
      </c>
      <c r="D10152" s="10" t="s">
        <v>41</v>
      </c>
      <c r="E10152" s="25">
        <v>0</v>
      </c>
      <c r="F10152" s="25">
        <v>0</v>
      </c>
      <c r="G10152" s="10" t="s">
        <v>288</v>
      </c>
      <c r="H10152" s="25">
        <f>INDEX('Appendix 1 - Team Data'!$B$12:$R$112, MATCH(C10152, 'Appendix 1 - Team Data'!$B$12:$B$112,0),4)</f>
        <v>60</v>
      </c>
      <c r="I10152" s="25">
        <f>INDEX('Appendix 1 - Team Data'!$B$12:$R$112, MATCH(D10152, 'Appendix 1 - Team Data'!$B$12:$B$112,0),4)</f>
        <v>80</v>
      </c>
      <c r="J10152" s="25">
        <f t="shared" si="159"/>
        <v>0</v>
      </c>
    </row>
    <row r="10153" spans="2:10">
      <c r="B10153" s="3">
        <v>33345</v>
      </c>
      <c r="C10153" s="10" t="s">
        <v>230</v>
      </c>
      <c r="D10153" s="10" t="s">
        <v>42</v>
      </c>
      <c r="E10153" s="25">
        <v>2</v>
      </c>
      <c r="F10153" s="25">
        <v>2</v>
      </c>
      <c r="G10153" s="10" t="s">
        <v>288</v>
      </c>
      <c r="H10153" s="25">
        <f>INDEX('Appendix 1 - Team Data'!$B$12:$R$112, MATCH(C10153, 'Appendix 1 - Team Data'!$B$12:$B$112,0),4)</f>
        <v>50</v>
      </c>
      <c r="I10153" s="25">
        <f>INDEX('Appendix 1 - Team Data'!$B$12:$R$112, MATCH(D10153, 'Appendix 1 - Team Data'!$B$12:$B$112,0),4)</f>
        <v>80</v>
      </c>
      <c r="J10153" s="25">
        <f t="shared" si="159"/>
        <v>0</v>
      </c>
    </row>
    <row r="10154" spans="2:10">
      <c r="B10154" s="3">
        <v>33359</v>
      </c>
      <c r="C10154" s="10" t="s">
        <v>221</v>
      </c>
      <c r="D10154" s="10" t="s">
        <v>50</v>
      </c>
      <c r="E10154" s="25">
        <v>0</v>
      </c>
      <c r="F10154" s="25">
        <v>0</v>
      </c>
      <c r="G10154" s="10" t="s">
        <v>293</v>
      </c>
      <c r="H10154" s="25">
        <f>INDEX('Appendix 1 - Team Data'!$B$12:$R$112, MATCH(C10154, 'Appendix 1 - Team Data'!$B$12:$B$112,0),4)</f>
        <v>60</v>
      </c>
      <c r="I10154" s="25">
        <f>INDEX('Appendix 1 - Team Data'!$B$12:$R$112, MATCH(D10154, 'Appendix 1 - Team Data'!$B$12:$B$112,0),4)</f>
        <v>80</v>
      </c>
      <c r="J10154" s="25">
        <f t="shared" si="159"/>
        <v>0</v>
      </c>
    </row>
    <row r="10155" spans="2:10">
      <c r="B10155" s="3">
        <v>33363</v>
      </c>
      <c r="C10155" s="10" t="s">
        <v>51</v>
      </c>
      <c r="D10155" s="10" t="s">
        <v>243</v>
      </c>
      <c r="E10155" s="25">
        <v>0</v>
      </c>
      <c r="F10155" s="25">
        <v>0</v>
      </c>
      <c r="G10155" s="10" t="s">
        <v>288</v>
      </c>
      <c r="H10155" s="25">
        <f>INDEX('Appendix 1 - Team Data'!$B$12:$R$112, MATCH(C10155, 'Appendix 1 - Team Data'!$B$12:$B$112,0),4)</f>
        <v>70</v>
      </c>
      <c r="I10155" s="25">
        <f>INDEX('Appendix 1 - Team Data'!$B$12:$R$112, MATCH(D10155, 'Appendix 1 - Team Data'!$B$12:$B$112,0),4)</f>
        <v>30</v>
      </c>
      <c r="J10155" s="25">
        <f t="shared" si="159"/>
        <v>0</v>
      </c>
    </row>
    <row r="10156" spans="2:10">
      <c r="B10156" s="3">
        <v>33380</v>
      </c>
      <c r="C10156" s="10" t="s">
        <v>221</v>
      </c>
      <c r="D10156" s="10" t="s">
        <v>213</v>
      </c>
      <c r="E10156" s="25">
        <v>1</v>
      </c>
      <c r="F10156" s="25">
        <v>1</v>
      </c>
      <c r="G10156" s="10" t="s">
        <v>288</v>
      </c>
      <c r="H10156" s="25">
        <f>INDEX('Appendix 1 - Team Data'!$B$12:$R$112, MATCH(C10156, 'Appendix 1 - Team Data'!$B$12:$B$112,0),4)</f>
        <v>60</v>
      </c>
      <c r="I10156" s="25">
        <f>INDEX('Appendix 1 - Team Data'!$B$12:$R$112, MATCH(D10156, 'Appendix 1 - Team Data'!$B$12:$B$112,0),4)</f>
        <v>80</v>
      </c>
      <c r="J10156" s="25">
        <f t="shared" si="159"/>
        <v>0</v>
      </c>
    </row>
    <row r="10157" spans="2:10">
      <c r="B10157" s="3">
        <v>33381</v>
      </c>
      <c r="C10157" s="10" t="s">
        <v>30</v>
      </c>
      <c r="D10157" s="10" t="s">
        <v>15</v>
      </c>
      <c r="E10157" s="25">
        <v>1</v>
      </c>
      <c r="F10157" s="25">
        <v>1</v>
      </c>
      <c r="G10157" s="10" t="s">
        <v>288</v>
      </c>
      <c r="H10157" s="25">
        <f>INDEX('Appendix 1 - Team Data'!$B$12:$R$112, MATCH(C10157, 'Appendix 1 - Team Data'!$B$12:$B$112,0),4)</f>
        <v>90</v>
      </c>
      <c r="I10157" s="25">
        <f>INDEX('Appendix 1 - Team Data'!$B$12:$R$112, MATCH(D10157, 'Appendix 1 - Team Data'!$B$12:$B$112,0),4)</f>
        <v>50</v>
      </c>
      <c r="J10157" s="25">
        <f t="shared" si="159"/>
        <v>0</v>
      </c>
    </row>
    <row r="10158" spans="2:10">
      <c r="B10158" s="3">
        <v>33383</v>
      </c>
      <c r="C10158" s="10" t="s">
        <v>48</v>
      </c>
      <c r="D10158" s="10" t="s">
        <v>30</v>
      </c>
      <c r="E10158" s="25">
        <v>2</v>
      </c>
      <c r="F10158" s="25">
        <v>2</v>
      </c>
      <c r="G10158" s="10" t="s">
        <v>288</v>
      </c>
      <c r="H10158" s="25">
        <f>INDEX('Appendix 1 - Team Data'!$B$12:$R$112, MATCH(C10158, 'Appendix 1 - Team Data'!$B$12:$B$112,0),4)</f>
        <v>90</v>
      </c>
      <c r="I10158" s="25">
        <f>INDEX('Appendix 1 - Team Data'!$B$12:$R$112, MATCH(D10158, 'Appendix 1 - Team Data'!$B$12:$B$112,0),4)</f>
        <v>90</v>
      </c>
      <c r="J10158" s="25">
        <f t="shared" si="159"/>
        <v>0</v>
      </c>
    </row>
    <row r="10159" spans="2:10">
      <c r="B10159" s="3">
        <v>33384</v>
      </c>
      <c r="C10159" s="10" t="s">
        <v>259</v>
      </c>
      <c r="D10159" s="10" t="s">
        <v>271</v>
      </c>
      <c r="E10159" s="25">
        <v>0</v>
      </c>
      <c r="F10159" s="25">
        <v>0</v>
      </c>
      <c r="G10159" s="10" t="s">
        <v>292</v>
      </c>
      <c r="H10159" s="25">
        <f>INDEX('Appendix 1 - Team Data'!$B$12:$R$112, MATCH(C10159, 'Appendix 1 - Team Data'!$B$12:$B$112,0),4)</f>
        <v>10</v>
      </c>
      <c r="I10159" s="25">
        <f>INDEX('Appendix 1 - Team Data'!$B$12:$R$112, MATCH(D10159, 'Appendix 1 - Team Data'!$B$12:$B$112,0),4)</f>
        <v>0</v>
      </c>
      <c r="J10159" s="25">
        <f t="shared" si="159"/>
        <v>0</v>
      </c>
    </row>
    <row r="10160" spans="2:10">
      <c r="B10160" s="3">
        <v>33387</v>
      </c>
      <c r="C10160" s="10" t="s">
        <v>259</v>
      </c>
      <c r="D10160" s="10" t="s">
        <v>237</v>
      </c>
      <c r="E10160" s="25">
        <v>0</v>
      </c>
      <c r="F10160" s="25">
        <v>0</v>
      </c>
      <c r="G10160" s="10" t="s">
        <v>292</v>
      </c>
      <c r="H10160" s="25">
        <f>INDEX('Appendix 1 - Team Data'!$B$12:$R$112, MATCH(C10160, 'Appendix 1 - Team Data'!$B$12:$B$112,0),4)</f>
        <v>10</v>
      </c>
      <c r="I10160" s="25">
        <f>INDEX('Appendix 1 - Team Data'!$B$12:$R$112, MATCH(D10160, 'Appendix 1 - Team Data'!$B$12:$B$112,0),4)</f>
        <v>40</v>
      </c>
      <c r="J10160" s="25">
        <f t="shared" si="159"/>
        <v>0</v>
      </c>
    </row>
    <row r="10161" spans="2:10">
      <c r="B10161" s="3">
        <v>33387</v>
      </c>
      <c r="C10161" s="10" t="s">
        <v>50</v>
      </c>
      <c r="D10161" s="10" t="s">
        <v>214</v>
      </c>
      <c r="E10161" s="25">
        <v>0</v>
      </c>
      <c r="F10161" s="25">
        <v>0</v>
      </c>
      <c r="G10161" s="10" t="s">
        <v>288</v>
      </c>
      <c r="H10161" s="25">
        <f>INDEX('Appendix 1 - Team Data'!$B$12:$R$112, MATCH(C10161, 'Appendix 1 - Team Data'!$B$12:$B$112,0),4)</f>
        <v>80</v>
      </c>
      <c r="I10161" s="25">
        <f>INDEX('Appendix 1 - Team Data'!$B$12:$R$112, MATCH(D10161, 'Appendix 1 - Team Data'!$B$12:$B$112,0),4)</f>
        <v>70</v>
      </c>
      <c r="J10161" s="25">
        <f t="shared" si="159"/>
        <v>0</v>
      </c>
    </row>
    <row r="10162" spans="2:10">
      <c r="B10162" s="3">
        <v>33394</v>
      </c>
      <c r="C10162" s="10" t="s">
        <v>244</v>
      </c>
      <c r="D10162" s="10" t="s">
        <v>212</v>
      </c>
      <c r="E10162" s="25">
        <v>1</v>
      </c>
      <c r="F10162" s="25">
        <v>1</v>
      </c>
      <c r="G10162" s="10" t="s">
        <v>293</v>
      </c>
      <c r="H10162" s="25">
        <f>INDEX('Appendix 1 - Team Data'!$B$12:$R$112, MATCH(C10162, 'Appendix 1 - Team Data'!$B$12:$B$112,0),4)</f>
        <v>30</v>
      </c>
      <c r="I10162" s="25">
        <f>INDEX('Appendix 1 - Team Data'!$B$12:$R$112, MATCH(D10162, 'Appendix 1 - Team Data'!$B$12:$B$112,0),4)</f>
        <v>80</v>
      </c>
      <c r="J10162" s="25">
        <f t="shared" si="159"/>
        <v>0</v>
      </c>
    </row>
    <row r="10163" spans="2:10">
      <c r="B10163" s="3">
        <v>33394</v>
      </c>
      <c r="C10163" s="10" t="s">
        <v>42</v>
      </c>
      <c r="D10163" s="10" t="s">
        <v>52</v>
      </c>
      <c r="E10163" s="25">
        <v>2</v>
      </c>
      <c r="F10163" s="25">
        <v>2</v>
      </c>
      <c r="G10163" s="10" t="s">
        <v>288</v>
      </c>
      <c r="H10163" s="25">
        <f>INDEX('Appendix 1 - Team Data'!$B$12:$R$112, MATCH(C10163, 'Appendix 1 - Team Data'!$B$12:$B$112,0),4)</f>
        <v>80</v>
      </c>
      <c r="I10163" s="25">
        <f>INDEX('Appendix 1 - Team Data'!$B$12:$R$112, MATCH(D10163, 'Appendix 1 - Team Data'!$B$12:$B$112,0),4)</f>
        <v>90</v>
      </c>
      <c r="J10163" s="25">
        <f t="shared" si="159"/>
        <v>0</v>
      </c>
    </row>
    <row r="10164" spans="2:10">
      <c r="B10164" s="3">
        <v>33396</v>
      </c>
      <c r="C10164" s="10" t="s">
        <v>43</v>
      </c>
      <c r="D10164" s="10" t="s">
        <v>17</v>
      </c>
      <c r="E10164" s="25">
        <v>0</v>
      </c>
      <c r="F10164" s="25">
        <v>0</v>
      </c>
      <c r="G10164" s="10" t="s">
        <v>287</v>
      </c>
      <c r="H10164" s="25">
        <f>INDEX('Appendix 1 - Team Data'!$B$12:$R$112, MATCH(C10164, 'Appendix 1 - Team Data'!$B$12:$B$112,0),4)</f>
        <v>70</v>
      </c>
      <c r="I10164" s="25">
        <f>INDEX('Appendix 1 - Team Data'!$B$12:$R$112, MATCH(D10164, 'Appendix 1 - Team Data'!$B$12:$B$112,0),4)</f>
        <v>50</v>
      </c>
      <c r="J10164" s="25">
        <f t="shared" si="159"/>
        <v>0</v>
      </c>
    </row>
    <row r="10165" spans="2:10">
      <c r="B10165" s="3">
        <v>33403</v>
      </c>
      <c r="C10165" s="10" t="s">
        <v>43</v>
      </c>
      <c r="D10165" s="10" t="s">
        <v>26</v>
      </c>
      <c r="E10165" s="25">
        <v>0</v>
      </c>
      <c r="F10165" s="25">
        <v>0</v>
      </c>
      <c r="G10165" s="10" t="s">
        <v>287</v>
      </c>
      <c r="H10165" s="25">
        <f>INDEX('Appendix 1 - Team Data'!$B$12:$R$112, MATCH(C10165, 'Appendix 1 - Team Data'!$B$12:$B$112,0),4)</f>
        <v>70</v>
      </c>
      <c r="I10165" s="25">
        <f>INDEX('Appendix 1 - Team Data'!$B$12:$R$112, MATCH(D10165, 'Appendix 1 - Team Data'!$B$12:$B$112,0),4)</f>
        <v>60</v>
      </c>
      <c r="J10165" s="25">
        <f t="shared" si="159"/>
        <v>0</v>
      </c>
    </row>
    <row r="10166" spans="2:10">
      <c r="B10166" s="3">
        <v>33405</v>
      </c>
      <c r="C10166" s="10" t="s">
        <v>211</v>
      </c>
      <c r="D10166" s="10" t="s">
        <v>15</v>
      </c>
      <c r="E10166" s="25">
        <v>1</v>
      </c>
      <c r="F10166" s="25">
        <v>1</v>
      </c>
      <c r="G10166" s="10" t="s">
        <v>288</v>
      </c>
      <c r="H10166" s="25">
        <f>INDEX('Appendix 1 - Team Data'!$B$12:$R$112, MATCH(C10166, 'Appendix 1 - Team Data'!$B$12:$B$112,0),4)</f>
        <v>90</v>
      </c>
      <c r="I10166" s="25">
        <f>INDEX('Appendix 1 - Team Data'!$B$12:$R$112, MATCH(D10166, 'Appendix 1 - Team Data'!$B$12:$B$112,0),4)</f>
        <v>50</v>
      </c>
      <c r="J10166" s="25">
        <f t="shared" si="159"/>
        <v>0</v>
      </c>
    </row>
    <row r="10167" spans="2:10">
      <c r="B10167" s="3">
        <v>33405</v>
      </c>
      <c r="C10167" s="10" t="s">
        <v>215</v>
      </c>
      <c r="D10167" s="10" t="s">
        <v>227</v>
      </c>
      <c r="E10167" s="25">
        <v>0</v>
      </c>
      <c r="F10167" s="25">
        <v>0</v>
      </c>
      <c r="G10167" s="10" t="s">
        <v>332</v>
      </c>
      <c r="H10167" s="25">
        <f>INDEX('Appendix 1 - Team Data'!$B$12:$R$112, MATCH(C10167, 'Appendix 1 - Team Data'!$B$12:$B$112,0),4)</f>
        <v>70</v>
      </c>
      <c r="I10167" s="25">
        <f>INDEX('Appendix 1 - Team Data'!$B$12:$R$112, MATCH(D10167, 'Appendix 1 - Team Data'!$B$12:$B$112,0),4)</f>
        <v>50</v>
      </c>
      <c r="J10167" s="25">
        <f t="shared" si="159"/>
        <v>0</v>
      </c>
    </row>
    <row r="10168" spans="2:10">
      <c r="B10168" s="3">
        <v>33409</v>
      </c>
      <c r="C10168" s="10" t="s">
        <v>18</v>
      </c>
      <c r="D10168" s="10" t="s">
        <v>27</v>
      </c>
      <c r="E10168" s="25">
        <v>0</v>
      </c>
      <c r="F10168" s="25">
        <v>0</v>
      </c>
      <c r="G10168" s="10" t="s">
        <v>288</v>
      </c>
      <c r="H10168" s="25">
        <f>INDEX('Appendix 1 - Team Data'!$B$12:$R$112, MATCH(C10168, 'Appendix 1 - Team Data'!$B$12:$B$112,0),4)</f>
        <v>80</v>
      </c>
      <c r="I10168" s="25">
        <f>INDEX('Appendix 1 - Team Data'!$B$12:$R$112, MATCH(D10168, 'Appendix 1 - Team Data'!$B$12:$B$112,0),4)</f>
        <v>80</v>
      </c>
      <c r="J10168" s="25">
        <f t="shared" si="159"/>
        <v>0</v>
      </c>
    </row>
    <row r="10169" spans="2:10">
      <c r="B10169" s="3">
        <v>33414</v>
      </c>
      <c r="C10169" s="10" t="s">
        <v>218</v>
      </c>
      <c r="D10169" s="10" t="s">
        <v>27</v>
      </c>
      <c r="E10169" s="25">
        <v>2</v>
      </c>
      <c r="F10169" s="25">
        <v>2</v>
      </c>
      <c r="G10169" s="10" t="s">
        <v>288</v>
      </c>
      <c r="H10169" s="25">
        <f>INDEX('Appendix 1 - Team Data'!$B$12:$R$112, MATCH(C10169, 'Appendix 1 - Team Data'!$B$12:$B$112,0),4)</f>
        <v>70</v>
      </c>
      <c r="I10169" s="25">
        <f>INDEX('Appendix 1 - Team Data'!$B$12:$R$112, MATCH(D10169, 'Appendix 1 - Team Data'!$B$12:$B$112,0),4)</f>
        <v>80</v>
      </c>
      <c r="J10169" s="25">
        <f t="shared" si="159"/>
        <v>0</v>
      </c>
    </row>
    <row r="10170" spans="2:10">
      <c r="B10170" s="3">
        <v>33416</v>
      </c>
      <c r="C10170" s="10" t="s">
        <v>35</v>
      </c>
      <c r="D10170" s="10" t="s">
        <v>30</v>
      </c>
      <c r="E10170" s="25">
        <v>1</v>
      </c>
      <c r="F10170" s="25">
        <v>1</v>
      </c>
      <c r="G10170" s="10" t="s">
        <v>288</v>
      </c>
      <c r="H10170" s="25">
        <f>INDEX('Appendix 1 - Team Data'!$B$12:$R$112, MATCH(C10170, 'Appendix 1 - Team Data'!$B$12:$B$112,0),4)</f>
        <v>90</v>
      </c>
      <c r="I10170" s="25">
        <f>INDEX('Appendix 1 - Team Data'!$B$12:$R$112, MATCH(D10170, 'Appendix 1 - Team Data'!$B$12:$B$112,0),4)</f>
        <v>90</v>
      </c>
      <c r="J10170" s="25">
        <f t="shared" si="159"/>
        <v>0</v>
      </c>
    </row>
    <row r="10171" spans="2:10">
      <c r="B10171" s="3">
        <v>33422</v>
      </c>
      <c r="C10171" s="10" t="s">
        <v>41</v>
      </c>
      <c r="D10171" s="10" t="s">
        <v>237</v>
      </c>
      <c r="E10171" s="25">
        <v>1</v>
      </c>
      <c r="F10171" s="25">
        <v>1</v>
      </c>
      <c r="G10171" s="10" t="s">
        <v>302</v>
      </c>
      <c r="H10171" s="25">
        <f>INDEX('Appendix 1 - Team Data'!$B$12:$R$112, MATCH(C10171, 'Appendix 1 - Team Data'!$B$12:$B$112,0),4)</f>
        <v>80</v>
      </c>
      <c r="I10171" s="25">
        <f>INDEX('Appendix 1 - Team Data'!$B$12:$R$112, MATCH(D10171, 'Appendix 1 - Team Data'!$B$12:$B$112,0),4)</f>
        <v>40</v>
      </c>
      <c r="J10171" s="25">
        <f t="shared" si="159"/>
        <v>0</v>
      </c>
    </row>
    <row r="10172" spans="2:10">
      <c r="B10172" s="3">
        <v>33426</v>
      </c>
      <c r="C10172" s="10" t="s">
        <v>227</v>
      </c>
      <c r="D10172" s="10" t="s">
        <v>18</v>
      </c>
      <c r="E10172" s="25">
        <v>1</v>
      </c>
      <c r="F10172" s="25">
        <v>1</v>
      </c>
      <c r="G10172" s="10" t="s">
        <v>297</v>
      </c>
      <c r="H10172" s="25">
        <f>INDEX('Appendix 1 - Team Data'!$B$12:$R$112, MATCH(C10172, 'Appendix 1 - Team Data'!$B$12:$B$112,0),4)</f>
        <v>50</v>
      </c>
      <c r="I10172" s="25">
        <f>INDEX('Appendix 1 - Team Data'!$B$12:$R$112, MATCH(D10172, 'Appendix 1 - Team Data'!$B$12:$B$112,0),4)</f>
        <v>80</v>
      </c>
      <c r="J10172" s="25">
        <f t="shared" si="159"/>
        <v>0</v>
      </c>
    </row>
    <row r="10173" spans="2:10">
      <c r="B10173" s="3">
        <v>33428</v>
      </c>
      <c r="C10173" s="10" t="s">
        <v>218</v>
      </c>
      <c r="D10173" s="10" t="s">
        <v>18</v>
      </c>
      <c r="E10173" s="25">
        <v>1</v>
      </c>
      <c r="F10173" s="25">
        <v>1</v>
      </c>
      <c r="G10173" s="10" t="s">
        <v>297</v>
      </c>
      <c r="H10173" s="25">
        <f>INDEX('Appendix 1 - Team Data'!$B$12:$R$112, MATCH(C10173, 'Appendix 1 - Team Data'!$B$12:$B$112,0),4)</f>
        <v>70</v>
      </c>
      <c r="I10173" s="25">
        <f>INDEX('Appendix 1 - Team Data'!$B$12:$R$112, MATCH(D10173, 'Appendix 1 - Team Data'!$B$12:$B$112,0),4)</f>
        <v>80</v>
      </c>
      <c r="J10173" s="25">
        <f t="shared" si="159"/>
        <v>0</v>
      </c>
    </row>
    <row r="10174" spans="2:10">
      <c r="B10174" s="3">
        <v>33430</v>
      </c>
      <c r="C10174" s="10" t="s">
        <v>227</v>
      </c>
      <c r="D10174" s="10" t="s">
        <v>52</v>
      </c>
      <c r="E10174" s="25">
        <v>0</v>
      </c>
      <c r="F10174" s="25">
        <v>0</v>
      </c>
      <c r="G10174" s="10" t="s">
        <v>297</v>
      </c>
      <c r="H10174" s="25">
        <f>INDEX('Appendix 1 - Team Data'!$B$12:$R$112, MATCH(C10174, 'Appendix 1 - Team Data'!$B$12:$B$112,0),4)</f>
        <v>50</v>
      </c>
      <c r="I10174" s="25">
        <f>INDEX('Appendix 1 - Team Data'!$B$12:$R$112, MATCH(D10174, 'Appendix 1 - Team Data'!$B$12:$B$112,0),4)</f>
        <v>90</v>
      </c>
      <c r="J10174" s="25">
        <f t="shared" si="159"/>
        <v>0</v>
      </c>
    </row>
    <row r="10175" spans="2:10">
      <c r="B10175" s="3">
        <v>33430</v>
      </c>
      <c r="C10175" s="10" t="s">
        <v>35</v>
      </c>
      <c r="D10175" s="10" t="s">
        <v>18</v>
      </c>
      <c r="E10175" s="25">
        <v>1</v>
      </c>
      <c r="F10175" s="25">
        <v>1</v>
      </c>
      <c r="G10175" s="10" t="s">
        <v>297</v>
      </c>
      <c r="H10175" s="25">
        <f>INDEX('Appendix 1 - Team Data'!$B$12:$R$112, MATCH(C10175, 'Appendix 1 - Team Data'!$B$12:$B$112,0),4)</f>
        <v>90</v>
      </c>
      <c r="I10175" s="25">
        <f>INDEX('Appendix 1 - Team Data'!$B$12:$R$112, MATCH(D10175, 'Appendix 1 - Team Data'!$B$12:$B$112,0),4)</f>
        <v>80</v>
      </c>
      <c r="J10175" s="25">
        <f t="shared" si="159"/>
        <v>0</v>
      </c>
    </row>
    <row r="10176" spans="2:10">
      <c r="B10176" s="3">
        <v>33436</v>
      </c>
      <c r="C10176" s="10" t="s">
        <v>213</v>
      </c>
      <c r="D10176" s="10" t="s">
        <v>52</v>
      </c>
      <c r="E10176" s="25">
        <v>1</v>
      </c>
      <c r="F10176" s="25">
        <v>1</v>
      </c>
      <c r="G10176" s="10" t="s">
        <v>297</v>
      </c>
      <c r="H10176" s="25">
        <f>INDEX('Appendix 1 - Team Data'!$B$12:$R$112, MATCH(C10176, 'Appendix 1 - Team Data'!$B$12:$B$112,0),4)</f>
        <v>80</v>
      </c>
      <c r="I10176" s="25">
        <f>INDEX('Appendix 1 - Team Data'!$B$12:$R$112, MATCH(D10176, 'Appendix 1 - Team Data'!$B$12:$B$112,0),4)</f>
        <v>90</v>
      </c>
      <c r="J10176" s="25">
        <f t="shared" si="159"/>
        <v>0</v>
      </c>
    </row>
    <row r="10177" spans="2:10">
      <c r="B10177" s="3">
        <v>33438</v>
      </c>
      <c r="C10177" s="10" t="s">
        <v>213</v>
      </c>
      <c r="D10177" s="10" t="s">
        <v>30</v>
      </c>
      <c r="E10177" s="25">
        <v>0</v>
      </c>
      <c r="F10177" s="25">
        <v>0</v>
      </c>
      <c r="G10177" s="10" t="s">
        <v>297</v>
      </c>
      <c r="H10177" s="25">
        <f>INDEX('Appendix 1 - Team Data'!$B$12:$R$112, MATCH(C10177, 'Appendix 1 - Team Data'!$B$12:$B$112,0),4)</f>
        <v>80</v>
      </c>
      <c r="I10177" s="25">
        <f>INDEX('Appendix 1 - Team Data'!$B$12:$R$112, MATCH(D10177, 'Appendix 1 - Team Data'!$B$12:$B$112,0),4)</f>
        <v>90</v>
      </c>
      <c r="J10177" s="25">
        <f t="shared" si="159"/>
        <v>0</v>
      </c>
    </row>
    <row r="10178" spans="2:10">
      <c r="B10178" s="3">
        <v>33443</v>
      </c>
      <c r="C10178" s="10" t="s">
        <v>243</v>
      </c>
      <c r="D10178" s="10" t="s">
        <v>266</v>
      </c>
      <c r="E10178" s="25">
        <v>0</v>
      </c>
      <c r="F10178" s="25">
        <v>0</v>
      </c>
      <c r="G10178" s="10" t="s">
        <v>288</v>
      </c>
      <c r="H10178" s="25">
        <f>INDEX('Appendix 1 - Team Data'!$B$12:$R$112, MATCH(C10178, 'Appendix 1 - Team Data'!$B$12:$B$112,0),4)</f>
        <v>30</v>
      </c>
      <c r="I10178" s="25">
        <f>INDEX('Appendix 1 - Team Data'!$B$12:$R$112, MATCH(D10178, 'Appendix 1 - Team Data'!$B$12:$B$112,0),4)</f>
        <v>10</v>
      </c>
      <c r="J10178" s="25">
        <f t="shared" si="159"/>
        <v>0</v>
      </c>
    </row>
    <row r="10179" spans="2:10">
      <c r="B10179" s="3">
        <v>33445</v>
      </c>
      <c r="C10179" s="10" t="s">
        <v>17</v>
      </c>
      <c r="D10179" s="10" t="s">
        <v>47</v>
      </c>
      <c r="E10179" s="25">
        <v>2</v>
      </c>
      <c r="F10179" s="25">
        <v>2</v>
      </c>
      <c r="G10179" s="10" t="s">
        <v>291</v>
      </c>
      <c r="H10179" s="25">
        <f>INDEX('Appendix 1 - Team Data'!$B$12:$R$112, MATCH(C10179, 'Appendix 1 - Team Data'!$B$12:$B$112,0),4)</f>
        <v>50</v>
      </c>
      <c r="I10179" s="25">
        <f>INDEX('Appendix 1 - Team Data'!$B$12:$R$112, MATCH(D10179, 'Appendix 1 - Team Data'!$B$12:$B$112,0),4)</f>
        <v>40</v>
      </c>
      <c r="J10179" s="25">
        <f t="shared" si="159"/>
        <v>0</v>
      </c>
    </row>
    <row r="10180" spans="2:10">
      <c r="B10180" s="3">
        <v>33471</v>
      </c>
      <c r="C10180" s="10" t="s">
        <v>233</v>
      </c>
      <c r="D10180" s="10" t="s">
        <v>225</v>
      </c>
      <c r="E10180" s="25">
        <v>0</v>
      </c>
      <c r="F10180" s="25">
        <v>0</v>
      </c>
      <c r="G10180" s="10" t="s">
        <v>288</v>
      </c>
      <c r="H10180" s="25">
        <f>INDEX('Appendix 1 - Team Data'!$B$12:$R$112, MATCH(C10180, 'Appendix 1 - Team Data'!$B$12:$B$112,0),4)</f>
        <v>40</v>
      </c>
      <c r="I10180" s="25">
        <f>INDEX('Appendix 1 - Team Data'!$B$12:$R$112, MATCH(D10180, 'Appendix 1 - Team Data'!$B$12:$B$112,0),4)</f>
        <v>60</v>
      </c>
      <c r="J10180" s="25">
        <f t="shared" si="159"/>
        <v>0</v>
      </c>
    </row>
    <row r="10181" spans="2:10">
      <c r="B10181" s="3">
        <v>33485</v>
      </c>
      <c r="C10181" s="10" t="s">
        <v>31</v>
      </c>
      <c r="D10181" s="10" t="s">
        <v>28</v>
      </c>
      <c r="E10181" s="25">
        <v>0</v>
      </c>
      <c r="F10181" s="25">
        <v>0</v>
      </c>
      <c r="G10181" s="10" t="s">
        <v>288</v>
      </c>
      <c r="H10181" s="25">
        <f>INDEX('Appendix 1 - Team Data'!$B$12:$R$112, MATCH(C10181, 'Appendix 1 - Team Data'!$B$12:$B$112,0),4)</f>
        <v>70</v>
      </c>
      <c r="I10181" s="25">
        <f>INDEX('Appendix 1 - Team Data'!$B$12:$R$112, MATCH(D10181, 'Appendix 1 - Team Data'!$B$12:$B$112,0),4)</f>
        <v>80</v>
      </c>
      <c r="J10181" s="25">
        <f t="shared" si="159"/>
        <v>0</v>
      </c>
    </row>
    <row r="10182" spans="2:10">
      <c r="B10182" s="3">
        <v>33485</v>
      </c>
      <c r="C10182" s="10" t="s">
        <v>20</v>
      </c>
      <c r="D10182" s="10" t="s">
        <v>226</v>
      </c>
      <c r="E10182" s="25">
        <v>1</v>
      </c>
      <c r="F10182" s="25">
        <v>1</v>
      </c>
      <c r="G10182" s="10" t="s">
        <v>288</v>
      </c>
      <c r="H10182" s="25">
        <f>INDEX('Appendix 1 - Team Data'!$B$12:$R$112, MATCH(C10182, 'Appendix 1 - Team Data'!$B$12:$B$112,0),4)</f>
        <v>90</v>
      </c>
      <c r="I10182" s="25">
        <f>INDEX('Appendix 1 - Team Data'!$B$12:$R$112, MATCH(D10182, 'Appendix 1 - Team Data'!$B$12:$B$112,0),4)</f>
        <v>60</v>
      </c>
      <c r="J10182" s="25">
        <f t="shared" si="159"/>
        <v>0</v>
      </c>
    </row>
    <row r="10183" spans="2:10">
      <c r="B10183" s="3">
        <v>33489</v>
      </c>
      <c r="C10183" s="10" t="s">
        <v>257</v>
      </c>
      <c r="D10183" s="10" t="s">
        <v>266</v>
      </c>
      <c r="E10183" s="25">
        <v>0</v>
      </c>
      <c r="F10183" s="25">
        <v>0</v>
      </c>
      <c r="G10183" s="10" t="s">
        <v>288</v>
      </c>
      <c r="H10183" s="25">
        <f>INDEX('Appendix 1 - Team Data'!$B$12:$R$112, MATCH(C10183, 'Appendix 1 - Team Data'!$B$12:$B$112,0),4)</f>
        <v>20</v>
      </c>
      <c r="I10183" s="25">
        <f>INDEX('Appendix 1 - Team Data'!$B$12:$R$112, MATCH(D10183, 'Appendix 1 - Team Data'!$B$12:$B$112,0),4)</f>
        <v>10</v>
      </c>
      <c r="J10183" s="25">
        <f t="shared" si="159"/>
        <v>0</v>
      </c>
    </row>
    <row r="10184" spans="2:10">
      <c r="B10184" s="3">
        <v>33492</v>
      </c>
      <c r="C10184" s="10" t="s">
        <v>212</v>
      </c>
      <c r="D10184" s="10" t="s">
        <v>50</v>
      </c>
      <c r="E10184" s="25">
        <v>1</v>
      </c>
      <c r="F10184" s="25">
        <v>1</v>
      </c>
      <c r="G10184" s="10" t="s">
        <v>288</v>
      </c>
      <c r="H10184" s="25">
        <f>INDEX('Appendix 1 - Team Data'!$B$12:$R$112, MATCH(C10184, 'Appendix 1 - Team Data'!$B$12:$B$112,0),4)</f>
        <v>80</v>
      </c>
      <c r="I10184" s="25">
        <f>INDEX('Appendix 1 - Team Data'!$B$12:$R$112, MATCH(D10184, 'Appendix 1 - Team Data'!$B$12:$B$112,0),4)</f>
        <v>80</v>
      </c>
      <c r="J10184" s="25">
        <f t="shared" si="159"/>
        <v>0</v>
      </c>
    </row>
    <row r="10185" spans="2:10">
      <c r="B10185" s="3">
        <v>33492</v>
      </c>
      <c r="C10185" s="10" t="s">
        <v>36</v>
      </c>
      <c r="D10185" s="10" t="s">
        <v>222</v>
      </c>
      <c r="E10185" s="25">
        <v>2</v>
      </c>
      <c r="F10185" s="25">
        <v>2</v>
      </c>
      <c r="G10185" s="10" t="s">
        <v>293</v>
      </c>
      <c r="H10185" s="25">
        <f>INDEX('Appendix 1 - Team Data'!$B$12:$R$112, MATCH(C10185, 'Appendix 1 - Team Data'!$B$12:$B$112,0),4)</f>
        <v>80</v>
      </c>
      <c r="I10185" s="25">
        <f>INDEX('Appendix 1 - Team Data'!$B$12:$R$112, MATCH(D10185, 'Appendix 1 - Team Data'!$B$12:$B$112,0),4)</f>
        <v>60</v>
      </c>
      <c r="J10185" s="25">
        <f t="shared" si="159"/>
        <v>0</v>
      </c>
    </row>
    <row r="10186" spans="2:10">
      <c r="B10186" s="3">
        <v>33506</v>
      </c>
      <c r="C10186" s="10" t="s">
        <v>15</v>
      </c>
      <c r="D10186" s="10" t="s">
        <v>236</v>
      </c>
      <c r="E10186" s="25">
        <v>2</v>
      </c>
      <c r="F10186" s="25">
        <v>2</v>
      </c>
      <c r="G10186" s="10" t="s">
        <v>293</v>
      </c>
      <c r="H10186" s="25">
        <f>INDEX('Appendix 1 - Team Data'!$B$12:$R$112, MATCH(C10186, 'Appendix 1 - Team Data'!$B$12:$B$112,0),4)</f>
        <v>50</v>
      </c>
      <c r="I10186" s="25">
        <f>INDEX('Appendix 1 - Team Data'!$B$12:$R$112, MATCH(D10186, 'Appendix 1 - Team Data'!$B$12:$B$112,0),4)</f>
        <v>40</v>
      </c>
      <c r="J10186" s="25">
        <f t="shared" si="159"/>
        <v>0</v>
      </c>
    </row>
    <row r="10187" spans="2:10">
      <c r="B10187" s="3">
        <v>33507</v>
      </c>
      <c r="C10187" s="10" t="s">
        <v>257</v>
      </c>
      <c r="D10187" s="10" t="s">
        <v>47</v>
      </c>
      <c r="E10187" s="25">
        <v>0</v>
      </c>
      <c r="F10187" s="25">
        <v>0</v>
      </c>
      <c r="G10187" s="10" t="s">
        <v>288</v>
      </c>
      <c r="H10187" s="25">
        <f>INDEX('Appendix 1 - Team Data'!$B$12:$R$112, MATCH(C10187, 'Appendix 1 - Team Data'!$B$12:$B$112,0),4)</f>
        <v>20</v>
      </c>
      <c r="I10187" s="25">
        <f>INDEX('Appendix 1 - Team Data'!$B$12:$R$112, MATCH(D10187, 'Appendix 1 - Team Data'!$B$12:$B$112,0),4)</f>
        <v>40</v>
      </c>
      <c r="J10187" s="25">
        <f t="shared" si="159"/>
        <v>0</v>
      </c>
    </row>
    <row r="10188" spans="2:10">
      <c r="B10188" s="3">
        <v>33509</v>
      </c>
      <c r="C10188" s="10" t="s">
        <v>17</v>
      </c>
      <c r="D10188" s="10" t="s">
        <v>257</v>
      </c>
      <c r="E10188" s="25">
        <v>0</v>
      </c>
      <c r="F10188" s="25">
        <v>0</v>
      </c>
      <c r="G10188" s="10" t="s">
        <v>288</v>
      </c>
      <c r="H10188" s="25">
        <f>INDEX('Appendix 1 - Team Data'!$B$12:$R$112, MATCH(C10188, 'Appendix 1 - Team Data'!$B$12:$B$112,0),4)</f>
        <v>50</v>
      </c>
      <c r="I10188" s="25">
        <f>INDEX('Appendix 1 - Team Data'!$B$12:$R$112, MATCH(D10188, 'Appendix 1 - Team Data'!$B$12:$B$112,0),4)</f>
        <v>20</v>
      </c>
      <c r="J10188" s="25">
        <f t="shared" si="159"/>
        <v>0</v>
      </c>
    </row>
    <row r="10189" spans="2:10">
      <c r="B10189" s="3">
        <v>33520</v>
      </c>
      <c r="C10189" s="10" t="s">
        <v>244</v>
      </c>
      <c r="D10189" s="10" t="s">
        <v>230</v>
      </c>
      <c r="E10189" s="25">
        <v>1</v>
      </c>
      <c r="F10189" s="25">
        <v>1</v>
      </c>
      <c r="G10189" s="10" t="s">
        <v>293</v>
      </c>
      <c r="H10189" s="25">
        <f>INDEX('Appendix 1 - Team Data'!$B$12:$R$112, MATCH(C10189, 'Appendix 1 - Team Data'!$B$12:$B$112,0),4)</f>
        <v>30</v>
      </c>
      <c r="I10189" s="25">
        <f>INDEX('Appendix 1 - Team Data'!$B$12:$R$112, MATCH(D10189, 'Appendix 1 - Team Data'!$B$12:$B$112,0),4)</f>
        <v>50</v>
      </c>
      <c r="J10189" s="25">
        <f t="shared" si="159"/>
        <v>0</v>
      </c>
    </row>
    <row r="10190" spans="2:10">
      <c r="B10190" s="3">
        <v>33523</v>
      </c>
      <c r="C10190" s="10" t="s">
        <v>15</v>
      </c>
      <c r="D10190" s="10" t="s">
        <v>211</v>
      </c>
      <c r="E10190" s="25">
        <v>0</v>
      </c>
      <c r="F10190" s="25">
        <v>0</v>
      </c>
      <c r="G10190" s="10" t="s">
        <v>293</v>
      </c>
      <c r="H10190" s="25">
        <f>INDEX('Appendix 1 - Team Data'!$B$12:$R$112, MATCH(C10190, 'Appendix 1 - Team Data'!$B$12:$B$112,0),4)</f>
        <v>50</v>
      </c>
      <c r="I10190" s="25">
        <f>INDEX('Appendix 1 - Team Data'!$B$12:$R$112, MATCH(D10190, 'Appendix 1 - Team Data'!$B$12:$B$112,0),4)</f>
        <v>90</v>
      </c>
      <c r="J10190" s="25">
        <f t="shared" si="159"/>
        <v>0</v>
      </c>
    </row>
    <row r="10191" spans="2:10">
      <c r="B10191" s="3">
        <v>33527</v>
      </c>
      <c r="C10191" s="10" t="s">
        <v>50</v>
      </c>
      <c r="D10191" s="10" t="s">
        <v>221</v>
      </c>
      <c r="E10191" s="25">
        <v>3</v>
      </c>
      <c r="F10191" s="25">
        <v>3</v>
      </c>
      <c r="G10191" s="10" t="s">
        <v>293</v>
      </c>
      <c r="H10191" s="25">
        <f>INDEX('Appendix 1 - Team Data'!$B$12:$R$112, MATCH(C10191, 'Appendix 1 - Team Data'!$B$12:$B$112,0),4)</f>
        <v>80</v>
      </c>
      <c r="I10191" s="25">
        <f>INDEX('Appendix 1 - Team Data'!$B$12:$R$112, MATCH(D10191, 'Appendix 1 - Team Data'!$B$12:$B$112,0),4)</f>
        <v>60</v>
      </c>
      <c r="J10191" s="25">
        <f t="shared" si="159"/>
        <v>0</v>
      </c>
    </row>
    <row r="10192" spans="2:10">
      <c r="B10192" s="3">
        <v>33541</v>
      </c>
      <c r="C10192" s="10" t="s">
        <v>236</v>
      </c>
      <c r="D10192" s="10" t="s">
        <v>246</v>
      </c>
      <c r="E10192" s="25">
        <v>0</v>
      </c>
      <c r="F10192" s="25">
        <v>0</v>
      </c>
      <c r="G10192" s="10" t="s">
        <v>293</v>
      </c>
      <c r="H10192" s="25">
        <f>INDEX('Appendix 1 - Team Data'!$B$12:$R$112, MATCH(C10192, 'Appendix 1 - Team Data'!$B$12:$B$112,0),4)</f>
        <v>40</v>
      </c>
      <c r="I10192" s="25">
        <f>INDEX('Appendix 1 - Team Data'!$B$12:$R$112, MATCH(D10192, 'Appendix 1 - Team Data'!$B$12:$B$112,0),4)</f>
        <v>30</v>
      </c>
      <c r="J10192" s="25">
        <f t="shared" si="159"/>
        <v>0</v>
      </c>
    </row>
    <row r="10193" spans="2:10">
      <c r="B10193" s="3">
        <v>33555</v>
      </c>
      <c r="C10193" s="10" t="s">
        <v>211</v>
      </c>
      <c r="D10193" s="10" t="s">
        <v>246</v>
      </c>
      <c r="E10193" s="25">
        <v>1</v>
      </c>
      <c r="F10193" s="25">
        <v>1</v>
      </c>
      <c r="G10193" s="10" t="s">
        <v>293</v>
      </c>
      <c r="H10193" s="25">
        <f>INDEX('Appendix 1 - Team Data'!$B$12:$R$112, MATCH(C10193, 'Appendix 1 - Team Data'!$B$12:$B$112,0),4)</f>
        <v>90</v>
      </c>
      <c r="I10193" s="25">
        <f>INDEX('Appendix 1 - Team Data'!$B$12:$R$112, MATCH(D10193, 'Appendix 1 - Team Data'!$B$12:$B$112,0),4)</f>
        <v>30</v>
      </c>
      <c r="J10193" s="25">
        <f t="shared" si="159"/>
        <v>0</v>
      </c>
    </row>
    <row r="10194" spans="2:10">
      <c r="B10194" s="3">
        <v>33555</v>
      </c>
      <c r="C10194" s="10" t="s">
        <v>50</v>
      </c>
      <c r="D10194" s="10" t="s">
        <v>48</v>
      </c>
      <c r="E10194" s="25">
        <v>1</v>
      </c>
      <c r="F10194" s="25">
        <v>1</v>
      </c>
      <c r="G10194" s="10" t="s">
        <v>293</v>
      </c>
      <c r="H10194" s="25">
        <f>INDEX('Appendix 1 - Team Data'!$B$12:$R$112, MATCH(C10194, 'Appendix 1 - Team Data'!$B$12:$B$112,0),4)</f>
        <v>80</v>
      </c>
      <c r="I10194" s="25">
        <f>INDEX('Appendix 1 - Team Data'!$B$12:$R$112, MATCH(D10194, 'Appendix 1 - Team Data'!$B$12:$B$112,0),4)</f>
        <v>90</v>
      </c>
      <c r="J10194" s="25">
        <f t="shared" si="159"/>
        <v>0</v>
      </c>
    </row>
    <row r="10195" spans="2:10">
      <c r="B10195" s="3">
        <v>33562</v>
      </c>
      <c r="C10195" s="10" t="s">
        <v>233</v>
      </c>
      <c r="D10195" s="10" t="s">
        <v>228</v>
      </c>
      <c r="E10195" s="25">
        <v>1</v>
      </c>
      <c r="F10195" s="25">
        <v>1</v>
      </c>
      <c r="G10195" s="10" t="s">
        <v>293</v>
      </c>
      <c r="H10195" s="25">
        <f>INDEX('Appendix 1 - Team Data'!$B$12:$R$112, MATCH(C10195, 'Appendix 1 - Team Data'!$B$12:$B$112,0),4)</f>
        <v>40</v>
      </c>
      <c r="I10195" s="25">
        <f>INDEX('Appendix 1 - Team Data'!$B$12:$R$112, MATCH(D10195, 'Appendix 1 - Team Data'!$B$12:$B$112,0),4)</f>
        <v>50</v>
      </c>
      <c r="J10195" s="25">
        <f t="shared" si="159"/>
        <v>0</v>
      </c>
    </row>
    <row r="10196" spans="2:10">
      <c r="B10196" s="3">
        <v>33562</v>
      </c>
      <c r="C10196" s="10" t="s">
        <v>41</v>
      </c>
      <c r="D10196" s="10" t="s">
        <v>18</v>
      </c>
      <c r="E10196" s="25">
        <v>1</v>
      </c>
      <c r="F10196" s="25">
        <v>1</v>
      </c>
      <c r="G10196" s="10" t="s">
        <v>288</v>
      </c>
      <c r="H10196" s="25">
        <f>INDEX('Appendix 1 - Team Data'!$B$12:$R$112, MATCH(C10196, 'Appendix 1 - Team Data'!$B$12:$B$112,0),4)</f>
        <v>80</v>
      </c>
      <c r="I10196" s="25">
        <f>INDEX('Appendix 1 - Team Data'!$B$12:$R$112, MATCH(D10196, 'Appendix 1 - Team Data'!$B$12:$B$112,0),4)</f>
        <v>80</v>
      </c>
      <c r="J10196" s="25">
        <f t="shared" si="159"/>
        <v>0</v>
      </c>
    </row>
    <row r="10197" spans="2:10">
      <c r="B10197" s="3">
        <v>33569</v>
      </c>
      <c r="C10197" s="10" t="s">
        <v>37</v>
      </c>
      <c r="D10197" s="10" t="s">
        <v>41</v>
      </c>
      <c r="E10197" s="25">
        <v>1</v>
      </c>
      <c r="F10197" s="25">
        <v>1</v>
      </c>
      <c r="G10197" s="10" t="s">
        <v>288</v>
      </c>
      <c r="H10197" s="25">
        <f>INDEX('Appendix 1 - Team Data'!$B$12:$R$112, MATCH(C10197, 'Appendix 1 - Team Data'!$B$12:$B$112,0),4)</f>
        <v>60</v>
      </c>
      <c r="I10197" s="25">
        <f>INDEX('Appendix 1 - Team Data'!$B$12:$R$112, MATCH(D10197, 'Appendix 1 - Team Data'!$B$12:$B$112,0),4)</f>
        <v>80</v>
      </c>
      <c r="J10197" s="25">
        <f t="shared" ref="J10197:J10260" si="160">ABS(F10197-E10197)</f>
        <v>0</v>
      </c>
    </row>
    <row r="10198" spans="2:10">
      <c r="B10198" s="3">
        <v>33569</v>
      </c>
      <c r="C10198" s="10" t="s">
        <v>51</v>
      </c>
      <c r="D10198" s="10" t="s">
        <v>276</v>
      </c>
      <c r="E10198" s="25">
        <v>0</v>
      </c>
      <c r="F10198" s="25">
        <v>0</v>
      </c>
      <c r="G10198" s="10" t="s">
        <v>312</v>
      </c>
      <c r="H10198" s="25">
        <f>INDEX('Appendix 1 - Team Data'!$B$12:$R$112, MATCH(C10198, 'Appendix 1 - Team Data'!$B$12:$B$112,0),4)</f>
        <v>70</v>
      </c>
      <c r="I10198" s="25">
        <f>INDEX('Appendix 1 - Team Data'!$B$12:$R$112, MATCH(D10198, 'Appendix 1 - Team Data'!$B$12:$B$112,0),4)</f>
        <v>0</v>
      </c>
      <c r="J10198" s="25">
        <f t="shared" si="160"/>
        <v>0</v>
      </c>
    </row>
    <row r="10199" spans="2:10">
      <c r="B10199" s="3">
        <v>33577</v>
      </c>
      <c r="C10199" s="10" t="s">
        <v>17</v>
      </c>
      <c r="D10199" s="10" t="s">
        <v>50</v>
      </c>
      <c r="E10199" s="25">
        <v>0</v>
      </c>
      <c r="F10199" s="25">
        <v>0</v>
      </c>
      <c r="G10199" s="10" t="s">
        <v>288</v>
      </c>
      <c r="H10199" s="25">
        <f>INDEX('Appendix 1 - Team Data'!$B$12:$R$112, MATCH(C10199, 'Appendix 1 - Team Data'!$B$12:$B$112,0),4)</f>
        <v>50</v>
      </c>
      <c r="I10199" s="25">
        <f>INDEX('Appendix 1 - Team Data'!$B$12:$R$112, MATCH(D10199, 'Appendix 1 - Team Data'!$B$12:$B$112,0),4)</f>
        <v>80</v>
      </c>
      <c r="J10199" s="25">
        <f t="shared" si="160"/>
        <v>0</v>
      </c>
    </row>
    <row r="10200" spans="2:10">
      <c r="B10200" s="3">
        <v>33580</v>
      </c>
      <c r="C10200" s="10" t="s">
        <v>271</v>
      </c>
      <c r="D10200" s="10" t="s">
        <v>236</v>
      </c>
      <c r="E10200" s="25">
        <v>1</v>
      </c>
      <c r="F10200" s="25">
        <v>1</v>
      </c>
      <c r="G10200" s="10" t="s">
        <v>288</v>
      </c>
      <c r="H10200" s="25">
        <f>INDEX('Appendix 1 - Team Data'!$B$12:$R$112, MATCH(C10200, 'Appendix 1 - Team Data'!$B$12:$B$112,0),4)</f>
        <v>0</v>
      </c>
      <c r="I10200" s="25">
        <f>INDEX('Appendix 1 - Team Data'!$B$12:$R$112, MATCH(D10200, 'Appendix 1 - Team Data'!$B$12:$B$112,0),4)</f>
        <v>40</v>
      </c>
      <c r="J10200" s="25">
        <f t="shared" si="160"/>
        <v>0</v>
      </c>
    </row>
    <row r="10201" spans="2:10">
      <c r="B10201" s="3">
        <v>33596</v>
      </c>
      <c r="C10201" s="10" t="s">
        <v>17</v>
      </c>
      <c r="D10201" s="10" t="s">
        <v>228</v>
      </c>
      <c r="E10201" s="25">
        <v>1</v>
      </c>
      <c r="F10201" s="25">
        <v>1</v>
      </c>
      <c r="G10201" s="10" t="s">
        <v>288</v>
      </c>
      <c r="H10201" s="25">
        <f>INDEX('Appendix 1 - Team Data'!$B$12:$R$112, MATCH(C10201, 'Appendix 1 - Team Data'!$B$12:$B$112,0),4)</f>
        <v>50</v>
      </c>
      <c r="I10201" s="25">
        <f>INDEX('Appendix 1 - Team Data'!$B$12:$R$112, MATCH(D10201, 'Appendix 1 - Team Data'!$B$12:$B$112,0),4)</f>
        <v>50</v>
      </c>
      <c r="J10201" s="25">
        <f t="shared" si="160"/>
        <v>0</v>
      </c>
    </row>
    <row r="10202" spans="2:10">
      <c r="B10202" s="3">
        <v>33597</v>
      </c>
      <c r="C10202" s="10" t="s">
        <v>47</v>
      </c>
      <c r="D10202" s="10" t="s">
        <v>231</v>
      </c>
      <c r="E10202" s="25">
        <v>2</v>
      </c>
      <c r="F10202" s="25">
        <v>2</v>
      </c>
      <c r="G10202" s="10" t="s">
        <v>288</v>
      </c>
      <c r="H10202" s="25">
        <f>INDEX('Appendix 1 - Team Data'!$B$12:$R$112, MATCH(C10202, 'Appendix 1 - Team Data'!$B$12:$B$112,0),4)</f>
        <v>40</v>
      </c>
      <c r="I10202" s="25">
        <f>INDEX('Appendix 1 - Team Data'!$B$12:$R$112, MATCH(D10202, 'Appendix 1 - Team Data'!$B$12:$B$112,0),4)</f>
        <v>40</v>
      </c>
      <c r="J10202" s="25">
        <f t="shared" si="160"/>
        <v>0</v>
      </c>
    </row>
    <row r="10203" spans="2:10">
      <c r="B10203" s="3">
        <v>33598</v>
      </c>
      <c r="C10203" s="10" t="s">
        <v>22</v>
      </c>
      <c r="D10203" s="10" t="s">
        <v>251</v>
      </c>
      <c r="E10203" s="25">
        <v>1</v>
      </c>
      <c r="F10203" s="25">
        <v>1</v>
      </c>
      <c r="G10203" s="10" t="s">
        <v>288</v>
      </c>
      <c r="H10203" s="25">
        <f>INDEX('Appendix 1 - Team Data'!$B$12:$R$112, MATCH(C10203, 'Appendix 1 - Team Data'!$B$12:$B$112,0),4)</f>
        <v>50</v>
      </c>
      <c r="I10203" s="25">
        <f>INDEX('Appendix 1 - Team Data'!$B$12:$R$112, MATCH(D10203, 'Appendix 1 - Team Data'!$B$12:$B$112,0),4)</f>
        <v>20</v>
      </c>
      <c r="J10203" s="25">
        <f t="shared" si="160"/>
        <v>0</v>
      </c>
    </row>
    <row r="10204" spans="2:10">
      <c r="B10204" s="3">
        <v>33610</v>
      </c>
      <c r="C10204" s="10" t="s">
        <v>17</v>
      </c>
      <c r="D10204" s="10" t="s">
        <v>246</v>
      </c>
      <c r="E10204" s="25">
        <v>0</v>
      </c>
      <c r="F10204" s="25">
        <v>0</v>
      </c>
      <c r="G10204" s="10" t="s">
        <v>288</v>
      </c>
      <c r="H10204" s="25">
        <f>INDEX('Appendix 1 - Team Data'!$B$12:$R$112, MATCH(C10204, 'Appendix 1 - Team Data'!$B$12:$B$112,0),4)</f>
        <v>50</v>
      </c>
      <c r="I10204" s="25">
        <f>INDEX('Appendix 1 - Team Data'!$B$12:$R$112, MATCH(D10204, 'Appendix 1 - Team Data'!$B$12:$B$112,0),4)</f>
        <v>30</v>
      </c>
      <c r="J10204" s="25">
        <f t="shared" si="160"/>
        <v>0</v>
      </c>
    </row>
    <row r="10205" spans="2:10">
      <c r="B10205" s="3">
        <v>33618</v>
      </c>
      <c r="C10205" s="10" t="s">
        <v>20</v>
      </c>
      <c r="D10205" s="10" t="s">
        <v>21</v>
      </c>
      <c r="E10205" s="25">
        <v>0</v>
      </c>
      <c r="F10205" s="25">
        <v>0</v>
      </c>
      <c r="G10205" s="10" t="s">
        <v>288</v>
      </c>
      <c r="H10205" s="25">
        <f>INDEX('Appendix 1 - Team Data'!$B$12:$R$112, MATCH(C10205, 'Appendix 1 - Team Data'!$B$12:$B$112,0),4)</f>
        <v>90</v>
      </c>
      <c r="I10205" s="25">
        <f>INDEX('Appendix 1 - Team Data'!$B$12:$R$112, MATCH(D10205, 'Appendix 1 - Team Data'!$B$12:$B$112,0),4)</f>
        <v>90</v>
      </c>
      <c r="J10205" s="25">
        <f t="shared" si="160"/>
        <v>0</v>
      </c>
    </row>
    <row r="10206" spans="2:10">
      <c r="B10206" s="3">
        <v>33626</v>
      </c>
      <c r="C10206" s="10" t="s">
        <v>231</v>
      </c>
      <c r="D10206" s="10" t="s">
        <v>243</v>
      </c>
      <c r="E10206" s="25">
        <v>0</v>
      </c>
      <c r="F10206" s="25">
        <v>0</v>
      </c>
      <c r="G10206" s="10" t="s">
        <v>306</v>
      </c>
      <c r="H10206" s="25">
        <f>INDEX('Appendix 1 - Team Data'!$B$12:$R$112, MATCH(C10206, 'Appendix 1 - Team Data'!$B$12:$B$112,0),4)</f>
        <v>40</v>
      </c>
      <c r="I10206" s="25">
        <f>INDEX('Appendix 1 - Team Data'!$B$12:$R$112, MATCH(D10206, 'Appendix 1 - Team Data'!$B$12:$B$112,0),4)</f>
        <v>30</v>
      </c>
      <c r="J10206" s="25">
        <f t="shared" si="160"/>
        <v>0</v>
      </c>
    </row>
    <row r="10207" spans="2:10">
      <c r="B10207" s="3">
        <v>33629</v>
      </c>
      <c r="C10207" s="10" t="s">
        <v>26</v>
      </c>
      <c r="D10207" s="10" t="s">
        <v>42</v>
      </c>
      <c r="E10207" s="25">
        <v>0</v>
      </c>
      <c r="F10207" s="25">
        <v>0</v>
      </c>
      <c r="G10207" s="10" t="s">
        <v>288</v>
      </c>
      <c r="H10207" s="25">
        <f>INDEX('Appendix 1 - Team Data'!$B$12:$R$112, MATCH(C10207, 'Appendix 1 - Team Data'!$B$12:$B$112,0),4)</f>
        <v>60</v>
      </c>
      <c r="I10207" s="25">
        <f>INDEX('Appendix 1 - Team Data'!$B$12:$R$112, MATCH(D10207, 'Appendix 1 - Team Data'!$B$12:$B$112,0),4)</f>
        <v>80</v>
      </c>
      <c r="J10207" s="25">
        <f t="shared" si="160"/>
        <v>0</v>
      </c>
    </row>
    <row r="10208" spans="2:10">
      <c r="B10208" s="3">
        <v>33629</v>
      </c>
      <c r="C10208" s="10" t="s">
        <v>234</v>
      </c>
      <c r="D10208" s="10" t="s">
        <v>243</v>
      </c>
      <c r="E10208" s="25">
        <v>0</v>
      </c>
      <c r="F10208" s="25">
        <v>0</v>
      </c>
      <c r="G10208" s="10" t="s">
        <v>306</v>
      </c>
      <c r="H10208" s="25">
        <f>INDEX('Appendix 1 - Team Data'!$B$12:$R$112, MATCH(C10208, 'Appendix 1 - Team Data'!$B$12:$B$112,0),4)</f>
        <v>40</v>
      </c>
      <c r="I10208" s="25">
        <f>INDEX('Appendix 1 - Team Data'!$B$12:$R$112, MATCH(D10208, 'Appendix 1 - Team Data'!$B$12:$B$112,0),4)</f>
        <v>30</v>
      </c>
      <c r="J10208" s="25">
        <f t="shared" si="160"/>
        <v>0</v>
      </c>
    </row>
    <row r="10209" spans="2:10">
      <c r="B10209" s="3">
        <v>33646</v>
      </c>
      <c r="C10209" s="10" t="s">
        <v>225</v>
      </c>
      <c r="D10209" s="10" t="s">
        <v>244</v>
      </c>
      <c r="E10209" s="25">
        <v>1</v>
      </c>
      <c r="F10209" s="25">
        <v>1</v>
      </c>
      <c r="G10209" s="10" t="s">
        <v>288</v>
      </c>
      <c r="H10209" s="25">
        <f>INDEX('Appendix 1 - Team Data'!$B$12:$R$112, MATCH(C10209, 'Appendix 1 - Team Data'!$B$12:$B$112,0),4)</f>
        <v>60</v>
      </c>
      <c r="I10209" s="25">
        <f>INDEX('Appendix 1 - Team Data'!$B$12:$R$112, MATCH(D10209, 'Appendix 1 - Team Data'!$B$12:$B$112,0),4)</f>
        <v>30</v>
      </c>
      <c r="J10209" s="25">
        <f t="shared" si="160"/>
        <v>0</v>
      </c>
    </row>
    <row r="10210" spans="2:10">
      <c r="B10210" s="3">
        <v>33653</v>
      </c>
      <c r="C10210" s="10" t="s">
        <v>21</v>
      </c>
      <c r="D10210" s="10" t="s">
        <v>15</v>
      </c>
      <c r="E10210" s="25">
        <v>1</v>
      </c>
      <c r="F10210" s="25">
        <v>1</v>
      </c>
      <c r="G10210" s="10" t="s">
        <v>288</v>
      </c>
      <c r="H10210" s="25">
        <f>INDEX('Appendix 1 - Team Data'!$B$12:$R$112, MATCH(C10210, 'Appendix 1 - Team Data'!$B$12:$B$112,0),4)</f>
        <v>90</v>
      </c>
      <c r="I10210" s="25">
        <f>INDEX('Appendix 1 - Team Data'!$B$12:$R$112, MATCH(D10210, 'Appendix 1 - Team Data'!$B$12:$B$112,0),4)</f>
        <v>50</v>
      </c>
      <c r="J10210" s="25">
        <f t="shared" si="160"/>
        <v>0</v>
      </c>
    </row>
    <row r="10211" spans="2:10">
      <c r="B10211" s="3">
        <v>33656</v>
      </c>
      <c r="C10211" s="10" t="s">
        <v>47</v>
      </c>
      <c r="D10211" s="10" t="s">
        <v>33</v>
      </c>
      <c r="E10211" s="25">
        <v>1</v>
      </c>
      <c r="F10211" s="25">
        <v>1</v>
      </c>
      <c r="G10211" s="10" t="s">
        <v>288</v>
      </c>
      <c r="H10211" s="25">
        <f>INDEX('Appendix 1 - Team Data'!$B$12:$R$112, MATCH(C10211, 'Appendix 1 - Team Data'!$B$12:$B$112,0),4)</f>
        <v>40</v>
      </c>
      <c r="I10211" s="25">
        <f>INDEX('Appendix 1 - Team Data'!$B$12:$R$112, MATCH(D10211, 'Appendix 1 - Team Data'!$B$12:$B$112,0),4)</f>
        <v>50</v>
      </c>
      <c r="J10211" s="25">
        <f t="shared" si="160"/>
        <v>0</v>
      </c>
    </row>
    <row r="10212" spans="2:10">
      <c r="B10212" s="3">
        <v>33674</v>
      </c>
      <c r="C10212" s="10" t="s">
        <v>41</v>
      </c>
      <c r="D10212" s="10" t="s">
        <v>15</v>
      </c>
      <c r="E10212" s="25">
        <v>1</v>
      </c>
      <c r="F10212" s="25">
        <v>1</v>
      </c>
      <c r="G10212" s="10" t="s">
        <v>288</v>
      </c>
      <c r="H10212" s="25">
        <f>INDEX('Appendix 1 - Team Data'!$B$12:$R$112, MATCH(C10212, 'Appendix 1 - Team Data'!$B$12:$B$112,0),4)</f>
        <v>80</v>
      </c>
      <c r="I10212" s="25">
        <f>INDEX('Appendix 1 - Team Data'!$B$12:$R$112, MATCH(D10212, 'Appendix 1 - Team Data'!$B$12:$B$112,0),4)</f>
        <v>50</v>
      </c>
      <c r="J10212" s="25">
        <f t="shared" si="160"/>
        <v>0</v>
      </c>
    </row>
    <row r="10213" spans="2:10">
      <c r="B10213" s="3">
        <v>33680</v>
      </c>
      <c r="C10213" s="10" t="s">
        <v>271</v>
      </c>
      <c r="D10213" s="10" t="s">
        <v>237</v>
      </c>
      <c r="E10213" s="25">
        <v>1</v>
      </c>
      <c r="F10213" s="25">
        <v>1</v>
      </c>
      <c r="G10213" s="10" t="s">
        <v>288</v>
      </c>
      <c r="H10213" s="25">
        <f>INDEX('Appendix 1 - Team Data'!$B$12:$R$112, MATCH(C10213, 'Appendix 1 - Team Data'!$B$12:$B$112,0),4)</f>
        <v>0</v>
      </c>
      <c r="I10213" s="25">
        <f>INDEX('Appendix 1 - Team Data'!$B$12:$R$112, MATCH(D10213, 'Appendix 1 - Team Data'!$B$12:$B$112,0),4)</f>
        <v>40</v>
      </c>
      <c r="J10213" s="25">
        <f t="shared" si="160"/>
        <v>0</v>
      </c>
    </row>
    <row r="10214" spans="2:10">
      <c r="B10214" s="3">
        <v>33688</v>
      </c>
      <c r="C10214" s="10" t="s">
        <v>25</v>
      </c>
      <c r="D10214" s="10" t="s">
        <v>45</v>
      </c>
      <c r="E10214" s="25">
        <v>3</v>
      </c>
      <c r="F10214" s="25">
        <v>3</v>
      </c>
      <c r="G10214" s="10" t="s">
        <v>288</v>
      </c>
      <c r="H10214" s="25">
        <f>INDEX('Appendix 1 - Team Data'!$B$12:$R$112, MATCH(C10214, 'Appendix 1 - Team Data'!$B$12:$B$112,0),4)</f>
        <v>90</v>
      </c>
      <c r="I10214" s="25">
        <f>INDEX('Appendix 1 - Team Data'!$B$12:$R$112, MATCH(D10214, 'Appendix 1 - Team Data'!$B$12:$B$112,0),4)</f>
        <v>90</v>
      </c>
      <c r="J10214" s="25">
        <f t="shared" si="160"/>
        <v>0</v>
      </c>
    </row>
    <row r="10215" spans="2:10">
      <c r="B10215" s="3">
        <v>33688</v>
      </c>
      <c r="C10215" s="10" t="s">
        <v>222</v>
      </c>
      <c r="D10215" s="10" t="s">
        <v>244</v>
      </c>
      <c r="E10215" s="25">
        <v>1</v>
      </c>
      <c r="F10215" s="25">
        <v>1</v>
      </c>
      <c r="G10215" s="10" t="s">
        <v>288</v>
      </c>
      <c r="H10215" s="25">
        <f>INDEX('Appendix 1 - Team Data'!$B$12:$R$112, MATCH(C10215, 'Appendix 1 - Team Data'!$B$12:$B$112,0),4)</f>
        <v>60</v>
      </c>
      <c r="I10215" s="25">
        <f>INDEX('Appendix 1 - Team Data'!$B$12:$R$112, MATCH(D10215, 'Appendix 1 - Team Data'!$B$12:$B$112,0),4)</f>
        <v>30</v>
      </c>
      <c r="J10215" s="25">
        <f t="shared" si="160"/>
        <v>0</v>
      </c>
    </row>
    <row r="10216" spans="2:10">
      <c r="B10216" s="3">
        <v>33702</v>
      </c>
      <c r="C10216" s="10" t="s">
        <v>252</v>
      </c>
      <c r="D10216" s="10" t="s">
        <v>31</v>
      </c>
      <c r="E10216" s="25">
        <v>2</v>
      </c>
      <c r="F10216" s="25">
        <v>2</v>
      </c>
      <c r="G10216" s="10" t="s">
        <v>288</v>
      </c>
      <c r="H10216" s="25">
        <f>INDEX('Appendix 1 - Team Data'!$B$12:$R$112, MATCH(C10216, 'Appendix 1 - Team Data'!$B$12:$B$112,0),4)</f>
        <v>20</v>
      </c>
      <c r="I10216" s="25">
        <f>INDEX('Appendix 1 - Team Data'!$B$12:$R$112, MATCH(D10216, 'Appendix 1 - Team Data'!$B$12:$B$112,0),4)</f>
        <v>70</v>
      </c>
      <c r="J10216" s="25">
        <f t="shared" si="160"/>
        <v>0</v>
      </c>
    </row>
    <row r="10217" spans="2:10">
      <c r="B10217" s="3">
        <v>33723</v>
      </c>
      <c r="C10217" s="10" t="s">
        <v>226</v>
      </c>
      <c r="D10217" s="10" t="s">
        <v>214</v>
      </c>
      <c r="E10217" s="25">
        <v>1</v>
      </c>
      <c r="F10217" s="25">
        <v>1</v>
      </c>
      <c r="G10217" s="10" t="s">
        <v>288</v>
      </c>
      <c r="H10217" s="25">
        <f>INDEX('Appendix 1 - Team Data'!$B$12:$R$112, MATCH(C10217, 'Appendix 1 - Team Data'!$B$12:$B$112,0),4)</f>
        <v>60</v>
      </c>
      <c r="I10217" s="25">
        <f>INDEX('Appendix 1 - Team Data'!$B$12:$R$112, MATCH(D10217, 'Appendix 1 - Team Data'!$B$12:$B$112,0),4)</f>
        <v>70</v>
      </c>
      <c r="J10217" s="25">
        <f t="shared" si="160"/>
        <v>0</v>
      </c>
    </row>
    <row r="10218" spans="2:10">
      <c r="B10218" s="3">
        <v>33723</v>
      </c>
      <c r="C10218" s="10" t="s">
        <v>271</v>
      </c>
      <c r="D10218" s="10" t="s">
        <v>37</v>
      </c>
      <c r="E10218" s="25">
        <v>1</v>
      </c>
      <c r="F10218" s="25">
        <v>1</v>
      </c>
      <c r="G10218" s="10" t="s">
        <v>288</v>
      </c>
      <c r="H10218" s="25">
        <f>INDEX('Appendix 1 - Team Data'!$B$12:$R$112, MATCH(C10218, 'Appendix 1 - Team Data'!$B$12:$B$112,0),4)</f>
        <v>0</v>
      </c>
      <c r="I10218" s="25">
        <f>INDEX('Appendix 1 - Team Data'!$B$12:$R$112, MATCH(D10218, 'Appendix 1 - Team Data'!$B$12:$B$112,0),4)</f>
        <v>60</v>
      </c>
      <c r="J10218" s="25">
        <f t="shared" si="160"/>
        <v>0</v>
      </c>
    </row>
    <row r="10219" spans="2:10">
      <c r="B10219" s="3">
        <v>33723</v>
      </c>
      <c r="C10219" s="10" t="s">
        <v>15</v>
      </c>
      <c r="D10219" s="10" t="s">
        <v>48</v>
      </c>
      <c r="E10219" s="25">
        <v>2</v>
      </c>
      <c r="F10219" s="25">
        <v>2</v>
      </c>
      <c r="G10219" s="10" t="s">
        <v>288</v>
      </c>
      <c r="H10219" s="25">
        <f>INDEX('Appendix 1 - Team Data'!$B$12:$R$112, MATCH(C10219, 'Appendix 1 - Team Data'!$B$12:$B$112,0),4)</f>
        <v>50</v>
      </c>
      <c r="I10219" s="25">
        <f>INDEX('Appendix 1 - Team Data'!$B$12:$R$112, MATCH(D10219, 'Appendix 1 - Team Data'!$B$12:$B$112,0),4)</f>
        <v>90</v>
      </c>
      <c r="J10219" s="25">
        <f t="shared" si="160"/>
        <v>0</v>
      </c>
    </row>
    <row r="10220" spans="2:10">
      <c r="B10220" s="3">
        <v>33738</v>
      </c>
      <c r="C10220" s="10" t="s">
        <v>275</v>
      </c>
      <c r="D10220" s="10" t="s">
        <v>241</v>
      </c>
      <c r="E10220" s="25">
        <v>0</v>
      </c>
      <c r="F10220" s="25">
        <v>0</v>
      </c>
      <c r="G10220" s="10" t="s">
        <v>288</v>
      </c>
      <c r="H10220" s="25">
        <f>INDEX('Appendix 1 - Team Data'!$B$12:$R$112, MATCH(C10220, 'Appendix 1 - Team Data'!$B$12:$B$112,0),4)</f>
        <v>0</v>
      </c>
      <c r="I10220" s="25">
        <f>INDEX('Appendix 1 - Team Data'!$B$12:$R$112, MATCH(D10220, 'Appendix 1 - Team Data'!$B$12:$B$112,0),4)</f>
        <v>30</v>
      </c>
      <c r="J10220" s="25">
        <f t="shared" si="160"/>
        <v>0</v>
      </c>
    </row>
    <row r="10221" spans="2:10">
      <c r="B10221" s="3">
        <v>33741</v>
      </c>
      <c r="C10221" s="10" t="s">
        <v>48</v>
      </c>
      <c r="D10221" s="10" t="s">
        <v>35</v>
      </c>
      <c r="E10221" s="25">
        <v>1</v>
      </c>
      <c r="F10221" s="25">
        <v>1</v>
      </c>
      <c r="G10221" s="10" t="s">
        <v>288</v>
      </c>
      <c r="H10221" s="25">
        <f>INDEX('Appendix 1 - Team Data'!$B$12:$R$112, MATCH(C10221, 'Appendix 1 - Team Data'!$B$12:$B$112,0),4)</f>
        <v>90</v>
      </c>
      <c r="I10221" s="25">
        <f>INDEX('Appendix 1 - Team Data'!$B$12:$R$112, MATCH(D10221, 'Appendix 1 - Team Data'!$B$12:$B$112,0),4)</f>
        <v>90</v>
      </c>
      <c r="J10221" s="25">
        <f t="shared" si="160"/>
        <v>0</v>
      </c>
    </row>
    <row r="10222" spans="2:10">
      <c r="B10222" s="3">
        <v>33741</v>
      </c>
      <c r="C10222" s="10" t="s">
        <v>270</v>
      </c>
      <c r="D10222" s="10" t="s">
        <v>275</v>
      </c>
      <c r="E10222" s="25">
        <v>0</v>
      </c>
      <c r="F10222" s="25">
        <v>0</v>
      </c>
      <c r="G10222" s="10" t="s">
        <v>288</v>
      </c>
      <c r="H10222" s="25">
        <f>INDEX('Appendix 1 - Team Data'!$B$12:$R$112, MATCH(C10222, 'Appendix 1 - Team Data'!$B$12:$B$112,0),4)</f>
        <v>0</v>
      </c>
      <c r="I10222" s="25">
        <f>INDEX('Appendix 1 - Team Data'!$B$12:$R$112, MATCH(D10222, 'Appendix 1 - Team Data'!$B$12:$B$112,0),4)</f>
        <v>0</v>
      </c>
      <c r="J10222" s="25">
        <f t="shared" si="160"/>
        <v>0</v>
      </c>
    </row>
    <row r="10223" spans="2:10">
      <c r="B10223" s="3">
        <v>33744</v>
      </c>
      <c r="C10223" s="10" t="s">
        <v>249</v>
      </c>
      <c r="D10223" s="10" t="s">
        <v>241</v>
      </c>
      <c r="E10223" s="25">
        <v>0</v>
      </c>
      <c r="F10223" s="25">
        <v>0</v>
      </c>
      <c r="G10223" s="10" t="s">
        <v>288</v>
      </c>
      <c r="H10223" s="25">
        <f>INDEX('Appendix 1 - Team Data'!$B$12:$R$112, MATCH(C10223, 'Appendix 1 - Team Data'!$B$12:$B$112,0),4)</f>
        <v>20</v>
      </c>
      <c r="I10223" s="25">
        <f>INDEX('Appendix 1 - Team Data'!$B$12:$R$112, MATCH(D10223, 'Appendix 1 - Team Data'!$B$12:$B$112,0),4)</f>
        <v>30</v>
      </c>
      <c r="J10223" s="25">
        <f t="shared" si="160"/>
        <v>0</v>
      </c>
    </row>
    <row r="10224" spans="2:10">
      <c r="B10224" s="3">
        <v>33748</v>
      </c>
      <c r="C10224" s="10" t="s">
        <v>259</v>
      </c>
      <c r="D10224" s="10" t="s">
        <v>218</v>
      </c>
      <c r="E10224" s="25">
        <v>1</v>
      </c>
      <c r="F10224" s="25">
        <v>1</v>
      </c>
      <c r="G10224" s="10" t="s">
        <v>288</v>
      </c>
      <c r="H10224" s="25">
        <f>INDEX('Appendix 1 - Team Data'!$B$12:$R$112, MATCH(C10224, 'Appendix 1 - Team Data'!$B$12:$B$112,0),4)</f>
        <v>10</v>
      </c>
      <c r="I10224" s="25">
        <f>INDEX('Appendix 1 - Team Data'!$B$12:$R$112, MATCH(D10224, 'Appendix 1 - Team Data'!$B$12:$B$112,0),4)</f>
        <v>70</v>
      </c>
      <c r="J10224" s="25">
        <f t="shared" si="160"/>
        <v>0</v>
      </c>
    </row>
    <row r="10225" spans="2:10">
      <c r="B10225" s="3">
        <v>33755</v>
      </c>
      <c r="C10225" s="10" t="s">
        <v>211</v>
      </c>
      <c r="D10225" s="10" t="s">
        <v>20</v>
      </c>
      <c r="E10225" s="25">
        <v>0</v>
      </c>
      <c r="F10225" s="25">
        <v>0</v>
      </c>
      <c r="G10225" s="10" t="s">
        <v>322</v>
      </c>
      <c r="H10225" s="25">
        <f>INDEX('Appendix 1 - Team Data'!$B$12:$R$112, MATCH(C10225, 'Appendix 1 - Team Data'!$B$12:$B$112,0),4)</f>
        <v>90</v>
      </c>
      <c r="I10225" s="25">
        <f>INDEX('Appendix 1 - Team Data'!$B$12:$R$112, MATCH(D10225, 'Appendix 1 - Team Data'!$B$12:$B$112,0),4)</f>
        <v>90</v>
      </c>
      <c r="J10225" s="25">
        <f t="shared" si="160"/>
        <v>0</v>
      </c>
    </row>
    <row r="10226" spans="2:10">
      <c r="B10226" s="3">
        <v>33757</v>
      </c>
      <c r="C10226" s="10" t="s">
        <v>40</v>
      </c>
      <c r="D10226" s="10" t="s">
        <v>229</v>
      </c>
      <c r="E10226" s="25">
        <v>1</v>
      </c>
      <c r="F10226" s="25">
        <v>1</v>
      </c>
      <c r="G10226" s="10" t="s">
        <v>288</v>
      </c>
      <c r="H10226" s="25">
        <f>INDEX('Appendix 1 - Team Data'!$B$12:$R$112, MATCH(C10226, 'Appendix 1 - Team Data'!$B$12:$B$112,0),4)</f>
        <v>90</v>
      </c>
      <c r="I10226" s="25">
        <f>INDEX('Appendix 1 - Team Data'!$B$12:$R$112, MATCH(D10226, 'Appendix 1 - Team Data'!$B$12:$B$112,0),4)</f>
        <v>50</v>
      </c>
      <c r="J10226" s="25">
        <f t="shared" si="160"/>
        <v>0</v>
      </c>
    </row>
    <row r="10227" spans="2:10">
      <c r="B10227" s="3">
        <v>33758</v>
      </c>
      <c r="C10227" s="10" t="s">
        <v>28</v>
      </c>
      <c r="D10227" s="10" t="s">
        <v>15</v>
      </c>
      <c r="E10227" s="25">
        <v>1</v>
      </c>
      <c r="F10227" s="25">
        <v>1</v>
      </c>
      <c r="G10227" s="10" t="s">
        <v>288</v>
      </c>
      <c r="H10227" s="25">
        <f>INDEX('Appendix 1 - Team Data'!$B$12:$R$112, MATCH(C10227, 'Appendix 1 - Team Data'!$B$12:$B$112,0),4)</f>
        <v>80</v>
      </c>
      <c r="I10227" s="25">
        <f>INDEX('Appendix 1 - Team Data'!$B$12:$R$112, MATCH(D10227, 'Appendix 1 - Team Data'!$B$12:$B$112,0),4)</f>
        <v>50</v>
      </c>
      <c r="J10227" s="25">
        <f t="shared" si="160"/>
        <v>0</v>
      </c>
    </row>
    <row r="10228" spans="2:10">
      <c r="B10228" s="3">
        <v>33758</v>
      </c>
      <c r="C10228" s="10" t="s">
        <v>258</v>
      </c>
      <c r="D10228" s="10" t="s">
        <v>232</v>
      </c>
      <c r="E10228" s="25">
        <v>1</v>
      </c>
      <c r="F10228" s="25">
        <v>1</v>
      </c>
      <c r="G10228" s="10" t="s">
        <v>288</v>
      </c>
      <c r="H10228" s="25">
        <f>INDEX('Appendix 1 - Team Data'!$B$12:$R$112, MATCH(C10228, 'Appendix 1 - Team Data'!$B$12:$B$112,0),4)</f>
        <v>20</v>
      </c>
      <c r="I10228" s="25">
        <f>INDEX('Appendix 1 - Team Data'!$B$12:$R$112, MATCH(D10228, 'Appendix 1 - Team Data'!$B$12:$B$112,0),4)</f>
        <v>40</v>
      </c>
      <c r="J10228" s="25">
        <f t="shared" si="160"/>
        <v>0</v>
      </c>
    </row>
    <row r="10229" spans="2:10">
      <c r="B10229" s="3">
        <v>33758</v>
      </c>
      <c r="C10229" s="10" t="s">
        <v>246</v>
      </c>
      <c r="D10229" s="10" t="s">
        <v>222</v>
      </c>
      <c r="E10229" s="25">
        <v>0</v>
      </c>
      <c r="F10229" s="25">
        <v>0</v>
      </c>
      <c r="G10229" s="10" t="s">
        <v>288</v>
      </c>
      <c r="H10229" s="25">
        <f>INDEX('Appendix 1 - Team Data'!$B$12:$R$112, MATCH(C10229, 'Appendix 1 - Team Data'!$B$12:$B$112,0),4)</f>
        <v>30</v>
      </c>
      <c r="I10229" s="25">
        <f>INDEX('Appendix 1 - Team Data'!$B$12:$R$112, MATCH(D10229, 'Appendix 1 - Team Data'!$B$12:$B$112,0),4)</f>
        <v>60</v>
      </c>
      <c r="J10229" s="25">
        <f t="shared" si="160"/>
        <v>0</v>
      </c>
    </row>
    <row r="10230" spans="2:10">
      <c r="B10230" s="3">
        <v>33760</v>
      </c>
      <c r="C10230" s="10" t="s">
        <v>25</v>
      </c>
      <c r="D10230" s="10" t="s">
        <v>212</v>
      </c>
      <c r="E10230" s="25">
        <v>1</v>
      </c>
      <c r="F10230" s="25">
        <v>1</v>
      </c>
      <c r="G10230" s="10" t="s">
        <v>288</v>
      </c>
      <c r="H10230" s="25">
        <f>INDEX('Appendix 1 - Team Data'!$B$12:$R$112, MATCH(C10230, 'Appendix 1 - Team Data'!$B$12:$B$112,0),4)</f>
        <v>90</v>
      </c>
      <c r="I10230" s="25">
        <f>INDEX('Appendix 1 - Team Data'!$B$12:$R$112, MATCH(D10230, 'Appendix 1 - Team Data'!$B$12:$B$112,0),4)</f>
        <v>80</v>
      </c>
      <c r="J10230" s="25">
        <f t="shared" si="160"/>
        <v>0</v>
      </c>
    </row>
    <row r="10231" spans="2:10">
      <c r="B10231" s="3">
        <v>33765</v>
      </c>
      <c r="C10231" s="10" t="s">
        <v>42</v>
      </c>
      <c r="D10231" s="10" t="s">
        <v>25</v>
      </c>
      <c r="E10231" s="25">
        <v>1</v>
      </c>
      <c r="F10231" s="25">
        <v>1</v>
      </c>
      <c r="G10231" s="10" t="s">
        <v>300</v>
      </c>
      <c r="H10231" s="25">
        <f>INDEX('Appendix 1 - Team Data'!$B$12:$R$112, MATCH(C10231, 'Appendix 1 - Team Data'!$B$12:$B$112,0),4)</f>
        <v>80</v>
      </c>
      <c r="I10231" s="25">
        <f>INDEX('Appendix 1 - Team Data'!$B$12:$R$112, MATCH(D10231, 'Appendix 1 - Team Data'!$B$12:$B$112,0),4)</f>
        <v>90</v>
      </c>
      <c r="J10231" s="25">
        <f t="shared" si="160"/>
        <v>0</v>
      </c>
    </row>
    <row r="10232" spans="2:10">
      <c r="B10232" s="3">
        <v>33766</v>
      </c>
      <c r="C10232" s="10" t="s">
        <v>28</v>
      </c>
      <c r="D10232" s="10" t="s">
        <v>48</v>
      </c>
      <c r="E10232" s="25">
        <v>0</v>
      </c>
      <c r="F10232" s="25">
        <v>0</v>
      </c>
      <c r="G10232" s="10" t="s">
        <v>300</v>
      </c>
      <c r="H10232" s="25">
        <f>INDEX('Appendix 1 - Team Data'!$B$12:$R$112, MATCH(C10232, 'Appendix 1 - Team Data'!$B$12:$B$112,0),4)</f>
        <v>80</v>
      </c>
      <c r="I10232" s="25">
        <f>INDEX('Appendix 1 - Team Data'!$B$12:$R$112, MATCH(D10232, 'Appendix 1 - Team Data'!$B$12:$B$112,0),4)</f>
        <v>90</v>
      </c>
      <c r="J10232" s="25">
        <f t="shared" si="160"/>
        <v>0</v>
      </c>
    </row>
    <row r="10233" spans="2:10">
      <c r="B10233" s="3">
        <v>33767</v>
      </c>
      <c r="C10233" s="10" t="s">
        <v>15</v>
      </c>
      <c r="D10233" s="10" t="s">
        <v>40</v>
      </c>
      <c r="E10233" s="25">
        <v>1</v>
      </c>
      <c r="F10233" s="25">
        <v>1</v>
      </c>
      <c r="G10233" s="10" t="s">
        <v>300</v>
      </c>
      <c r="H10233" s="25">
        <f>INDEX('Appendix 1 - Team Data'!$B$12:$R$112, MATCH(C10233, 'Appendix 1 - Team Data'!$B$12:$B$112,0),4)</f>
        <v>50</v>
      </c>
      <c r="I10233" s="25">
        <f>INDEX('Appendix 1 - Team Data'!$B$12:$R$112, MATCH(D10233, 'Appendix 1 - Team Data'!$B$12:$B$112,0),4)</f>
        <v>90</v>
      </c>
      <c r="J10233" s="25">
        <f t="shared" si="160"/>
        <v>0</v>
      </c>
    </row>
    <row r="10234" spans="2:10">
      <c r="B10234" s="3">
        <v>33769</v>
      </c>
      <c r="C10234" s="10" t="s">
        <v>25</v>
      </c>
      <c r="D10234" s="10" t="s">
        <v>48</v>
      </c>
      <c r="E10234" s="25">
        <v>0</v>
      </c>
      <c r="F10234" s="25">
        <v>0</v>
      </c>
      <c r="G10234" s="10" t="s">
        <v>300</v>
      </c>
      <c r="H10234" s="25">
        <f>INDEX('Appendix 1 - Team Data'!$B$12:$R$112, MATCH(C10234, 'Appendix 1 - Team Data'!$B$12:$B$112,0),4)</f>
        <v>90</v>
      </c>
      <c r="I10234" s="25">
        <f>INDEX('Appendix 1 - Team Data'!$B$12:$R$112, MATCH(D10234, 'Appendix 1 - Team Data'!$B$12:$B$112,0),4)</f>
        <v>90</v>
      </c>
      <c r="J10234" s="25">
        <f t="shared" si="160"/>
        <v>0</v>
      </c>
    </row>
    <row r="10235" spans="2:10">
      <c r="B10235" s="3">
        <v>33770</v>
      </c>
      <c r="C10235" s="10" t="s">
        <v>212</v>
      </c>
      <c r="D10235" s="10" t="s">
        <v>15</v>
      </c>
      <c r="E10235" s="25">
        <v>0</v>
      </c>
      <c r="F10235" s="25">
        <v>0</v>
      </c>
      <c r="G10235" s="10" t="s">
        <v>300</v>
      </c>
      <c r="H10235" s="25">
        <f>INDEX('Appendix 1 - Team Data'!$B$12:$R$112, MATCH(C10235, 'Appendix 1 - Team Data'!$B$12:$B$112,0),4)</f>
        <v>80</v>
      </c>
      <c r="I10235" s="25">
        <f>INDEX('Appendix 1 - Team Data'!$B$12:$R$112, MATCH(D10235, 'Appendix 1 - Team Data'!$B$12:$B$112,0),4)</f>
        <v>50</v>
      </c>
      <c r="J10235" s="25">
        <f t="shared" si="160"/>
        <v>0</v>
      </c>
    </row>
    <row r="10236" spans="2:10">
      <c r="B10236" s="3">
        <v>33777</v>
      </c>
      <c r="C10236" s="10" t="s">
        <v>212</v>
      </c>
      <c r="D10236" s="10" t="s">
        <v>28</v>
      </c>
      <c r="E10236" s="25">
        <v>2</v>
      </c>
      <c r="F10236" s="25">
        <v>2</v>
      </c>
      <c r="G10236" s="10" t="s">
        <v>300</v>
      </c>
      <c r="H10236" s="25">
        <f>INDEX('Appendix 1 - Team Data'!$B$12:$R$112, MATCH(C10236, 'Appendix 1 - Team Data'!$B$12:$B$112,0),4)</f>
        <v>80</v>
      </c>
      <c r="I10236" s="25">
        <f>INDEX('Appendix 1 - Team Data'!$B$12:$R$112, MATCH(D10236, 'Appendix 1 - Team Data'!$B$12:$B$112,0),4)</f>
        <v>80</v>
      </c>
      <c r="J10236" s="25">
        <f t="shared" si="160"/>
        <v>0</v>
      </c>
    </row>
    <row r="10237" spans="2:10">
      <c r="B10237" s="3">
        <v>33790</v>
      </c>
      <c r="C10237" s="10" t="s">
        <v>259</v>
      </c>
      <c r="D10237" s="10" t="s">
        <v>50</v>
      </c>
      <c r="E10237" s="25">
        <v>2</v>
      </c>
      <c r="F10237" s="25">
        <v>2</v>
      </c>
      <c r="G10237" s="10" t="s">
        <v>288</v>
      </c>
      <c r="H10237" s="25">
        <f>INDEX('Appendix 1 - Team Data'!$B$12:$R$112, MATCH(C10237, 'Appendix 1 - Team Data'!$B$12:$B$112,0),4)</f>
        <v>10</v>
      </c>
      <c r="I10237" s="25">
        <f>INDEX('Appendix 1 - Team Data'!$B$12:$R$112, MATCH(D10237, 'Appendix 1 - Team Data'!$B$12:$B$112,0),4)</f>
        <v>80</v>
      </c>
      <c r="J10237" s="25">
        <f t="shared" si="160"/>
        <v>0</v>
      </c>
    </row>
    <row r="10238" spans="2:10">
      <c r="B10238" s="3">
        <v>33796</v>
      </c>
      <c r="C10238" s="10" t="s">
        <v>250</v>
      </c>
      <c r="D10238" s="10" t="s">
        <v>231</v>
      </c>
      <c r="E10238" s="25">
        <v>2</v>
      </c>
      <c r="F10238" s="25">
        <v>2</v>
      </c>
      <c r="G10238" s="10" t="s">
        <v>288</v>
      </c>
      <c r="H10238" s="25">
        <f>INDEX('Appendix 1 - Team Data'!$B$12:$R$112, MATCH(C10238, 'Appendix 1 - Team Data'!$B$12:$B$112,0),4)</f>
        <v>20</v>
      </c>
      <c r="I10238" s="25">
        <f>INDEX('Appendix 1 - Team Data'!$B$12:$R$112, MATCH(D10238, 'Appendix 1 - Team Data'!$B$12:$B$112,0),4)</f>
        <v>40</v>
      </c>
      <c r="J10238" s="25">
        <f t="shared" si="160"/>
        <v>0</v>
      </c>
    </row>
    <row r="10239" spans="2:10">
      <c r="B10239" s="3">
        <v>33797</v>
      </c>
      <c r="C10239" s="10" t="s">
        <v>26</v>
      </c>
      <c r="D10239" s="10" t="s">
        <v>32</v>
      </c>
      <c r="E10239" s="25">
        <v>0</v>
      </c>
      <c r="F10239" s="25">
        <v>0</v>
      </c>
      <c r="G10239" s="10" t="s">
        <v>288</v>
      </c>
      <c r="H10239" s="25">
        <f>INDEX('Appendix 1 - Team Data'!$B$12:$R$112, MATCH(C10239, 'Appendix 1 - Team Data'!$B$12:$B$112,0),4)</f>
        <v>60</v>
      </c>
      <c r="I10239" s="25">
        <f>INDEX('Appendix 1 - Team Data'!$B$12:$R$112, MATCH(D10239, 'Appendix 1 - Team Data'!$B$12:$B$112,0),4)</f>
        <v>80</v>
      </c>
      <c r="J10239" s="25">
        <f t="shared" si="160"/>
        <v>0</v>
      </c>
    </row>
    <row r="10240" spans="2:10">
      <c r="B10240" s="3">
        <v>33804</v>
      </c>
      <c r="C10240" s="10" t="s">
        <v>259</v>
      </c>
      <c r="D10240" s="10" t="s">
        <v>237</v>
      </c>
      <c r="E10240" s="25">
        <v>0</v>
      </c>
      <c r="F10240" s="25">
        <v>0</v>
      </c>
      <c r="G10240" s="10" t="s">
        <v>289</v>
      </c>
      <c r="H10240" s="25">
        <f>INDEX('Appendix 1 - Team Data'!$B$12:$R$112, MATCH(C10240, 'Appendix 1 - Team Data'!$B$12:$B$112,0),4)</f>
        <v>10</v>
      </c>
      <c r="I10240" s="25">
        <f>INDEX('Appendix 1 - Team Data'!$B$12:$R$112, MATCH(D10240, 'Appendix 1 - Team Data'!$B$12:$B$112,0),4)</f>
        <v>40</v>
      </c>
      <c r="J10240" s="25">
        <f t="shared" si="160"/>
        <v>0</v>
      </c>
    </row>
    <row r="10241" spans="2:10">
      <c r="B10241" s="3">
        <v>33813</v>
      </c>
      <c r="C10241" s="10" t="s">
        <v>243</v>
      </c>
      <c r="D10241" s="10" t="s">
        <v>17</v>
      </c>
      <c r="E10241" s="25">
        <v>2</v>
      </c>
      <c r="F10241" s="25">
        <v>2</v>
      </c>
      <c r="G10241" s="10" t="s">
        <v>288</v>
      </c>
      <c r="H10241" s="25">
        <f>INDEX('Appendix 1 - Team Data'!$B$12:$R$112, MATCH(C10241, 'Appendix 1 - Team Data'!$B$12:$B$112,0),4)</f>
        <v>30</v>
      </c>
      <c r="I10241" s="25">
        <f>INDEX('Appendix 1 - Team Data'!$B$12:$R$112, MATCH(D10241, 'Appendix 1 - Team Data'!$B$12:$B$112,0),4)</f>
        <v>50</v>
      </c>
      <c r="J10241" s="25">
        <f t="shared" si="160"/>
        <v>0</v>
      </c>
    </row>
    <row r="10242" spans="2:10">
      <c r="B10242" s="3">
        <v>33818</v>
      </c>
      <c r="C10242" s="10" t="s">
        <v>41</v>
      </c>
      <c r="D10242" s="10" t="s">
        <v>52</v>
      </c>
      <c r="E10242" s="25">
        <v>0</v>
      </c>
      <c r="F10242" s="25">
        <v>0</v>
      </c>
      <c r="G10242" s="10" t="s">
        <v>288</v>
      </c>
      <c r="H10242" s="25">
        <f>INDEX('Appendix 1 - Team Data'!$B$12:$R$112, MATCH(C10242, 'Appendix 1 - Team Data'!$B$12:$B$112,0),4)</f>
        <v>80</v>
      </c>
      <c r="I10242" s="25">
        <f>INDEX('Appendix 1 - Team Data'!$B$12:$R$112, MATCH(D10242, 'Appendix 1 - Team Data'!$B$12:$B$112,0),4)</f>
        <v>90</v>
      </c>
      <c r="J10242" s="25">
        <f t="shared" si="160"/>
        <v>0</v>
      </c>
    </row>
    <row r="10243" spans="2:10">
      <c r="B10243" s="3">
        <v>33822</v>
      </c>
      <c r="C10243" s="10" t="s">
        <v>218</v>
      </c>
      <c r="D10243" s="10" t="s">
        <v>37</v>
      </c>
      <c r="E10243" s="25">
        <v>1</v>
      </c>
      <c r="F10243" s="25">
        <v>1</v>
      </c>
      <c r="G10243" s="10" t="s">
        <v>288</v>
      </c>
      <c r="H10243" s="25">
        <f>INDEX('Appendix 1 - Team Data'!$B$12:$R$112, MATCH(C10243, 'Appendix 1 - Team Data'!$B$12:$B$112,0),4)</f>
        <v>70</v>
      </c>
      <c r="I10243" s="25">
        <f>INDEX('Appendix 1 - Team Data'!$B$12:$R$112, MATCH(D10243, 'Appendix 1 - Team Data'!$B$12:$B$112,0),4)</f>
        <v>60</v>
      </c>
      <c r="J10243" s="25">
        <f t="shared" si="160"/>
        <v>0</v>
      </c>
    </row>
    <row r="10244" spans="2:10">
      <c r="B10244" s="3">
        <v>33835</v>
      </c>
      <c r="C10244" s="10" t="s">
        <v>233</v>
      </c>
      <c r="D10244" s="10" t="s">
        <v>41</v>
      </c>
      <c r="E10244" s="25">
        <v>1</v>
      </c>
      <c r="F10244" s="25">
        <v>1</v>
      </c>
      <c r="G10244" s="10" t="s">
        <v>288</v>
      </c>
      <c r="H10244" s="25">
        <f>INDEX('Appendix 1 - Team Data'!$B$12:$R$112, MATCH(C10244, 'Appendix 1 - Team Data'!$B$12:$B$112,0),4)</f>
        <v>40</v>
      </c>
      <c r="I10244" s="25">
        <f>INDEX('Appendix 1 - Team Data'!$B$12:$R$112, MATCH(D10244, 'Appendix 1 - Team Data'!$B$12:$B$112,0),4)</f>
        <v>80</v>
      </c>
      <c r="J10244" s="25">
        <f t="shared" si="160"/>
        <v>0</v>
      </c>
    </row>
    <row r="10245" spans="2:10">
      <c r="B10245" s="3">
        <v>33838</v>
      </c>
      <c r="C10245" s="10" t="s">
        <v>53</v>
      </c>
      <c r="D10245" s="10" t="s">
        <v>43</v>
      </c>
      <c r="E10245" s="25">
        <v>0</v>
      </c>
      <c r="F10245" s="25">
        <v>0</v>
      </c>
      <c r="G10245" s="10" t="s">
        <v>338</v>
      </c>
      <c r="H10245" s="25">
        <f>INDEX('Appendix 1 - Team Data'!$B$12:$R$112, MATCH(C10245, 'Appendix 1 - Team Data'!$B$12:$B$112,0),4)</f>
        <v>50</v>
      </c>
      <c r="I10245" s="25">
        <f>INDEX('Appendix 1 - Team Data'!$B$12:$R$112, MATCH(D10245, 'Appendix 1 - Team Data'!$B$12:$B$112,0),4)</f>
        <v>70</v>
      </c>
      <c r="J10245" s="25">
        <f t="shared" si="160"/>
        <v>0</v>
      </c>
    </row>
    <row r="10246" spans="2:10">
      <c r="B10246" s="3">
        <v>33842</v>
      </c>
      <c r="C10246" s="10" t="s">
        <v>244</v>
      </c>
      <c r="D10246" s="10" t="s">
        <v>50</v>
      </c>
      <c r="E10246" s="25">
        <v>0</v>
      </c>
      <c r="F10246" s="25">
        <v>0</v>
      </c>
      <c r="G10246" s="10" t="s">
        <v>288</v>
      </c>
      <c r="H10246" s="25">
        <f>INDEX('Appendix 1 - Team Data'!$B$12:$R$112, MATCH(C10246, 'Appendix 1 - Team Data'!$B$12:$B$112,0),4)</f>
        <v>30</v>
      </c>
      <c r="I10246" s="25">
        <f>INDEX('Appendix 1 - Team Data'!$B$12:$R$112, MATCH(D10246, 'Appendix 1 - Team Data'!$B$12:$B$112,0),4)</f>
        <v>80</v>
      </c>
      <c r="J10246" s="25">
        <f t="shared" si="160"/>
        <v>0</v>
      </c>
    </row>
    <row r="10247" spans="2:10">
      <c r="B10247" s="3">
        <v>33842</v>
      </c>
      <c r="C10247" s="10" t="s">
        <v>246</v>
      </c>
      <c r="D10247" s="10" t="s">
        <v>42</v>
      </c>
      <c r="E10247" s="25">
        <v>2</v>
      </c>
      <c r="F10247" s="25">
        <v>2</v>
      </c>
      <c r="G10247" s="10" t="s">
        <v>288</v>
      </c>
      <c r="H10247" s="25">
        <f>INDEX('Appendix 1 - Team Data'!$B$12:$R$112, MATCH(C10247, 'Appendix 1 - Team Data'!$B$12:$B$112,0),4)</f>
        <v>30</v>
      </c>
      <c r="I10247" s="25">
        <f>INDEX('Appendix 1 - Team Data'!$B$12:$R$112, MATCH(D10247, 'Appendix 1 - Team Data'!$B$12:$B$112,0),4)</f>
        <v>80</v>
      </c>
      <c r="J10247" s="25">
        <f t="shared" si="160"/>
        <v>0</v>
      </c>
    </row>
    <row r="10248" spans="2:10">
      <c r="B10248" s="3">
        <v>33845</v>
      </c>
      <c r="C10248" s="10" t="s">
        <v>53</v>
      </c>
      <c r="D10248" s="10" t="s">
        <v>43</v>
      </c>
      <c r="E10248" s="25">
        <v>2</v>
      </c>
      <c r="F10248" s="25">
        <v>2</v>
      </c>
      <c r="G10248" s="10" t="s">
        <v>338</v>
      </c>
      <c r="H10248" s="25">
        <f>INDEX('Appendix 1 - Team Data'!$B$12:$R$112, MATCH(C10248, 'Appendix 1 - Team Data'!$B$12:$B$112,0),4)</f>
        <v>50</v>
      </c>
      <c r="I10248" s="25">
        <f>INDEX('Appendix 1 - Team Data'!$B$12:$R$112, MATCH(D10248, 'Appendix 1 - Team Data'!$B$12:$B$112,0),4)</f>
        <v>70</v>
      </c>
      <c r="J10248" s="25">
        <f t="shared" si="160"/>
        <v>0</v>
      </c>
    </row>
    <row r="10249" spans="2:10">
      <c r="B10249" s="3">
        <v>33849</v>
      </c>
      <c r="C10249" s="10" t="s">
        <v>226</v>
      </c>
      <c r="D10249" s="10" t="s">
        <v>20</v>
      </c>
      <c r="E10249" s="25">
        <v>1</v>
      </c>
      <c r="F10249" s="25">
        <v>1</v>
      </c>
      <c r="G10249" s="10" t="s">
        <v>288</v>
      </c>
      <c r="H10249" s="25">
        <f>INDEX('Appendix 1 - Team Data'!$B$12:$R$112, MATCH(C10249, 'Appendix 1 - Team Data'!$B$12:$B$112,0),4)</f>
        <v>60</v>
      </c>
      <c r="I10249" s="25">
        <f>INDEX('Appendix 1 - Team Data'!$B$12:$R$112, MATCH(D10249, 'Appendix 1 - Team Data'!$B$12:$B$112,0),4)</f>
        <v>90</v>
      </c>
      <c r="J10249" s="25">
        <f t="shared" si="160"/>
        <v>0</v>
      </c>
    </row>
    <row r="10250" spans="2:10">
      <c r="B10250" s="3">
        <v>33856</v>
      </c>
      <c r="C10250" s="10" t="s">
        <v>50</v>
      </c>
      <c r="D10250" s="10" t="s">
        <v>252</v>
      </c>
      <c r="E10250" s="25">
        <v>1</v>
      </c>
      <c r="F10250" s="25">
        <v>1</v>
      </c>
      <c r="G10250" s="10" t="s">
        <v>288</v>
      </c>
      <c r="H10250" s="25">
        <f>INDEX('Appendix 1 - Team Data'!$B$12:$R$112, MATCH(C10250, 'Appendix 1 - Team Data'!$B$12:$B$112,0),4)</f>
        <v>80</v>
      </c>
      <c r="I10250" s="25">
        <f>INDEX('Appendix 1 - Team Data'!$B$12:$R$112, MATCH(D10250, 'Appendix 1 - Team Data'!$B$12:$B$112,0),4)</f>
        <v>20</v>
      </c>
      <c r="J10250" s="25">
        <f t="shared" si="160"/>
        <v>0</v>
      </c>
    </row>
    <row r="10251" spans="2:10">
      <c r="B10251" s="3">
        <v>33865</v>
      </c>
      <c r="C10251" s="10" t="s">
        <v>237</v>
      </c>
      <c r="D10251" s="10" t="s">
        <v>271</v>
      </c>
      <c r="E10251" s="25">
        <v>1</v>
      </c>
      <c r="F10251" s="25">
        <v>1</v>
      </c>
      <c r="G10251" s="10" t="s">
        <v>288</v>
      </c>
      <c r="H10251" s="25">
        <f>INDEX('Appendix 1 - Team Data'!$B$12:$R$112, MATCH(C10251, 'Appendix 1 - Team Data'!$B$12:$B$112,0),4)</f>
        <v>40</v>
      </c>
      <c r="I10251" s="25">
        <f>INDEX('Appendix 1 - Team Data'!$B$12:$R$112, MATCH(D10251, 'Appendix 1 - Team Data'!$B$12:$B$112,0),4)</f>
        <v>0</v>
      </c>
      <c r="J10251" s="25">
        <f t="shared" si="160"/>
        <v>0</v>
      </c>
    </row>
    <row r="10252" spans="2:10">
      <c r="B10252" s="3">
        <v>33870</v>
      </c>
      <c r="C10252" s="10" t="s">
        <v>236</v>
      </c>
      <c r="D10252" s="10" t="s">
        <v>252</v>
      </c>
      <c r="E10252" s="25">
        <v>0</v>
      </c>
      <c r="F10252" s="25">
        <v>0</v>
      </c>
      <c r="G10252" s="10" t="s">
        <v>288</v>
      </c>
      <c r="H10252" s="25">
        <f>INDEX('Appendix 1 - Team Data'!$B$12:$R$112, MATCH(C10252, 'Appendix 1 - Team Data'!$B$12:$B$112,0),4)</f>
        <v>40</v>
      </c>
      <c r="I10252" s="25">
        <f>INDEX('Appendix 1 - Team Data'!$B$12:$R$112, MATCH(D10252, 'Appendix 1 - Team Data'!$B$12:$B$112,0),4)</f>
        <v>20</v>
      </c>
      <c r="J10252" s="25">
        <f t="shared" si="160"/>
        <v>0</v>
      </c>
    </row>
    <row r="10253" spans="2:10">
      <c r="B10253" s="3">
        <v>33870</v>
      </c>
      <c r="C10253" s="10" t="s">
        <v>18</v>
      </c>
      <c r="D10253" s="10" t="s">
        <v>30</v>
      </c>
      <c r="E10253" s="25">
        <v>0</v>
      </c>
      <c r="F10253" s="25">
        <v>0</v>
      </c>
      <c r="G10253" s="10" t="s">
        <v>348</v>
      </c>
      <c r="H10253" s="25">
        <f>INDEX('Appendix 1 - Team Data'!$B$12:$R$112, MATCH(C10253, 'Appendix 1 - Team Data'!$B$12:$B$112,0),4)</f>
        <v>80</v>
      </c>
      <c r="I10253" s="25">
        <f>INDEX('Appendix 1 - Team Data'!$B$12:$R$112, MATCH(D10253, 'Appendix 1 - Team Data'!$B$12:$B$112,0),4)</f>
        <v>90</v>
      </c>
      <c r="J10253" s="25">
        <f t="shared" si="160"/>
        <v>0</v>
      </c>
    </row>
    <row r="10254" spans="2:10">
      <c r="B10254" s="3">
        <v>33879</v>
      </c>
      <c r="C10254" s="10" t="s">
        <v>23</v>
      </c>
      <c r="D10254" s="10" t="s">
        <v>231</v>
      </c>
      <c r="E10254" s="25">
        <v>1</v>
      </c>
      <c r="F10254" s="25">
        <v>1</v>
      </c>
      <c r="G10254" s="10" t="s">
        <v>288</v>
      </c>
      <c r="H10254" s="25">
        <f>INDEX('Appendix 1 - Team Data'!$B$12:$R$112, MATCH(C10254, 'Appendix 1 - Team Data'!$B$12:$B$112,0),4)</f>
        <v>70</v>
      </c>
      <c r="I10254" s="25">
        <f>INDEX('Appendix 1 - Team Data'!$B$12:$R$112, MATCH(D10254, 'Appendix 1 - Team Data'!$B$12:$B$112,0),4)</f>
        <v>40</v>
      </c>
      <c r="J10254" s="25">
        <f t="shared" si="160"/>
        <v>0</v>
      </c>
    </row>
    <row r="10255" spans="2:10">
      <c r="B10255" s="3">
        <v>33881</v>
      </c>
      <c r="C10255" s="10" t="s">
        <v>23</v>
      </c>
      <c r="D10255" s="10" t="s">
        <v>231</v>
      </c>
      <c r="E10255" s="25">
        <v>0</v>
      </c>
      <c r="F10255" s="25">
        <v>0</v>
      </c>
      <c r="G10255" s="10" t="s">
        <v>288</v>
      </c>
      <c r="H10255" s="25">
        <f>INDEX('Appendix 1 - Team Data'!$B$12:$R$112, MATCH(C10255, 'Appendix 1 - Team Data'!$B$12:$B$112,0),4)</f>
        <v>70</v>
      </c>
      <c r="I10255" s="25">
        <f>INDEX('Appendix 1 - Team Data'!$B$12:$R$112, MATCH(D10255, 'Appendix 1 - Team Data'!$B$12:$B$112,0),4)</f>
        <v>40</v>
      </c>
      <c r="J10255" s="25">
        <f t="shared" si="160"/>
        <v>0</v>
      </c>
    </row>
    <row r="10256" spans="2:10">
      <c r="B10256" s="3">
        <v>33890</v>
      </c>
      <c r="C10256" s="10" t="s">
        <v>270</v>
      </c>
      <c r="D10256" s="10" t="s">
        <v>236</v>
      </c>
      <c r="E10256" s="25">
        <v>1</v>
      </c>
      <c r="F10256" s="25">
        <v>1</v>
      </c>
      <c r="G10256" s="10" t="s">
        <v>288</v>
      </c>
      <c r="H10256" s="25">
        <f>INDEX('Appendix 1 - Team Data'!$B$12:$R$112, MATCH(C10256, 'Appendix 1 - Team Data'!$B$12:$B$112,0),4)</f>
        <v>0</v>
      </c>
      <c r="I10256" s="25">
        <f>INDEX('Appendix 1 - Team Data'!$B$12:$R$112, MATCH(D10256, 'Appendix 1 - Team Data'!$B$12:$B$112,0),4)</f>
        <v>40</v>
      </c>
      <c r="J10256" s="25">
        <f t="shared" si="160"/>
        <v>0</v>
      </c>
    </row>
    <row r="10257" spans="2:10">
      <c r="B10257" s="3">
        <v>33891</v>
      </c>
      <c r="C10257" s="10" t="s">
        <v>28</v>
      </c>
      <c r="D10257" s="10" t="s">
        <v>221</v>
      </c>
      <c r="E10257" s="25">
        <v>0</v>
      </c>
      <c r="F10257" s="25">
        <v>0</v>
      </c>
      <c r="G10257" s="10" t="s">
        <v>289</v>
      </c>
      <c r="H10257" s="25">
        <f>INDEX('Appendix 1 - Team Data'!$B$12:$R$112, MATCH(C10257, 'Appendix 1 - Team Data'!$B$12:$B$112,0),4)</f>
        <v>80</v>
      </c>
      <c r="I10257" s="25">
        <f>INDEX('Appendix 1 - Team Data'!$B$12:$R$112, MATCH(D10257, 'Appendix 1 - Team Data'!$B$12:$B$112,0),4)</f>
        <v>60</v>
      </c>
      <c r="J10257" s="25">
        <f t="shared" si="160"/>
        <v>0</v>
      </c>
    </row>
    <row r="10258" spans="2:10">
      <c r="B10258" s="3">
        <v>33891</v>
      </c>
      <c r="C10258" s="10" t="s">
        <v>48</v>
      </c>
      <c r="D10258" s="10" t="s">
        <v>246</v>
      </c>
      <c r="E10258" s="25">
        <v>1</v>
      </c>
      <c r="F10258" s="25">
        <v>1</v>
      </c>
      <c r="G10258" s="10" t="s">
        <v>289</v>
      </c>
      <c r="H10258" s="25">
        <f>INDEX('Appendix 1 - Team Data'!$B$12:$R$112, MATCH(C10258, 'Appendix 1 - Team Data'!$B$12:$B$112,0),4)</f>
        <v>90</v>
      </c>
      <c r="I10258" s="25">
        <f>INDEX('Appendix 1 - Team Data'!$B$12:$R$112, MATCH(D10258, 'Appendix 1 - Team Data'!$B$12:$B$112,0),4)</f>
        <v>30</v>
      </c>
      <c r="J10258" s="25">
        <f t="shared" si="160"/>
        <v>0</v>
      </c>
    </row>
    <row r="10259" spans="2:10">
      <c r="B10259" s="3">
        <v>33891</v>
      </c>
      <c r="C10259" s="10" t="s">
        <v>40</v>
      </c>
      <c r="D10259" s="10" t="s">
        <v>41</v>
      </c>
      <c r="E10259" s="25">
        <v>1</v>
      </c>
      <c r="F10259" s="25">
        <v>1</v>
      </c>
      <c r="G10259" s="10" t="s">
        <v>288</v>
      </c>
      <c r="H10259" s="25">
        <f>INDEX('Appendix 1 - Team Data'!$B$12:$R$112, MATCH(C10259, 'Appendix 1 - Team Data'!$B$12:$B$112,0),4)</f>
        <v>90</v>
      </c>
      <c r="I10259" s="25">
        <f>INDEX('Appendix 1 - Team Data'!$B$12:$R$112, MATCH(D10259, 'Appendix 1 - Team Data'!$B$12:$B$112,0),4)</f>
        <v>80</v>
      </c>
      <c r="J10259" s="25">
        <f t="shared" si="160"/>
        <v>0</v>
      </c>
    </row>
    <row r="10260" spans="2:10">
      <c r="B10260" s="3">
        <v>33891</v>
      </c>
      <c r="C10260" s="10" t="s">
        <v>211</v>
      </c>
      <c r="D10260" s="10" t="s">
        <v>36</v>
      </c>
      <c r="E10260" s="25">
        <v>2</v>
      </c>
      <c r="F10260" s="25">
        <v>2</v>
      </c>
      <c r="G10260" s="10" t="s">
        <v>289</v>
      </c>
      <c r="H10260" s="25">
        <f>INDEX('Appendix 1 - Team Data'!$B$12:$R$112, MATCH(C10260, 'Appendix 1 - Team Data'!$B$12:$B$112,0),4)</f>
        <v>90</v>
      </c>
      <c r="I10260" s="25">
        <f>INDEX('Appendix 1 - Team Data'!$B$12:$R$112, MATCH(D10260, 'Appendix 1 - Team Data'!$B$12:$B$112,0),4)</f>
        <v>80</v>
      </c>
      <c r="J10260" s="25">
        <f t="shared" si="160"/>
        <v>0</v>
      </c>
    </row>
    <row r="10261" spans="2:10">
      <c r="B10261" s="3">
        <v>33891</v>
      </c>
      <c r="C10261" s="10" t="s">
        <v>212</v>
      </c>
      <c r="D10261" s="10" t="s">
        <v>50</v>
      </c>
      <c r="E10261" s="25">
        <v>2</v>
      </c>
      <c r="F10261" s="25">
        <v>2</v>
      </c>
      <c r="G10261" s="10" t="s">
        <v>289</v>
      </c>
      <c r="H10261" s="25">
        <f>INDEX('Appendix 1 - Team Data'!$B$12:$R$112, MATCH(C10261, 'Appendix 1 - Team Data'!$B$12:$B$112,0),4)</f>
        <v>80</v>
      </c>
      <c r="I10261" s="25">
        <f>INDEX('Appendix 1 - Team Data'!$B$12:$R$112, MATCH(D10261, 'Appendix 1 - Team Data'!$B$12:$B$112,0),4)</f>
        <v>80</v>
      </c>
      <c r="J10261" s="25">
        <f t="shared" ref="J10261:J10324" si="161">ABS(F10261-E10261)</f>
        <v>0</v>
      </c>
    </row>
    <row r="10262" spans="2:10">
      <c r="B10262" s="3">
        <v>33891</v>
      </c>
      <c r="C10262" s="10" t="s">
        <v>229</v>
      </c>
      <c r="D10262" s="10" t="s">
        <v>21</v>
      </c>
      <c r="E10262" s="25">
        <v>0</v>
      </c>
      <c r="F10262" s="25">
        <v>0</v>
      </c>
      <c r="G10262" s="10" t="s">
        <v>289</v>
      </c>
      <c r="H10262" s="25">
        <f>INDEX('Appendix 1 - Team Data'!$B$12:$R$112, MATCH(C10262, 'Appendix 1 - Team Data'!$B$12:$B$112,0),4)</f>
        <v>50</v>
      </c>
      <c r="I10262" s="25">
        <f>INDEX('Appendix 1 - Team Data'!$B$12:$R$112, MATCH(D10262, 'Appendix 1 - Team Data'!$B$12:$B$112,0),4)</f>
        <v>90</v>
      </c>
      <c r="J10262" s="25">
        <f t="shared" si="161"/>
        <v>0</v>
      </c>
    </row>
    <row r="10263" spans="2:10">
      <c r="B10263" s="3">
        <v>33891</v>
      </c>
      <c r="C10263" s="10" t="s">
        <v>222</v>
      </c>
      <c r="D10263" s="10" t="s">
        <v>20</v>
      </c>
      <c r="E10263" s="25">
        <v>0</v>
      </c>
      <c r="F10263" s="25">
        <v>0</v>
      </c>
      <c r="G10263" s="10" t="s">
        <v>289</v>
      </c>
      <c r="H10263" s="25">
        <f>INDEX('Appendix 1 - Team Data'!$B$12:$R$112, MATCH(C10263, 'Appendix 1 - Team Data'!$B$12:$B$112,0),4)</f>
        <v>60</v>
      </c>
      <c r="I10263" s="25">
        <f>INDEX('Appendix 1 - Team Data'!$B$12:$R$112, MATCH(D10263, 'Appendix 1 - Team Data'!$B$12:$B$112,0),4)</f>
        <v>90</v>
      </c>
      <c r="J10263" s="25">
        <f t="shared" si="161"/>
        <v>0</v>
      </c>
    </row>
    <row r="10264" spans="2:10">
      <c r="B10264" s="3">
        <v>33895</v>
      </c>
      <c r="C10264" s="10" t="s">
        <v>247</v>
      </c>
      <c r="D10264" s="10" t="s">
        <v>255</v>
      </c>
      <c r="E10264" s="25">
        <v>1</v>
      </c>
      <c r="F10264" s="25">
        <v>1</v>
      </c>
      <c r="G10264" s="10" t="s">
        <v>289</v>
      </c>
      <c r="H10264" s="25">
        <f>INDEX('Appendix 1 - Team Data'!$B$12:$R$112, MATCH(C10264, 'Appendix 1 - Team Data'!$B$12:$B$112,0),4)</f>
        <v>30</v>
      </c>
      <c r="I10264" s="25">
        <f>INDEX('Appendix 1 - Team Data'!$B$12:$R$112, MATCH(D10264, 'Appendix 1 - Team Data'!$B$12:$B$112,0),4)</f>
        <v>20</v>
      </c>
      <c r="J10264" s="25">
        <f t="shared" si="161"/>
        <v>0</v>
      </c>
    </row>
    <row r="10265" spans="2:10">
      <c r="B10265" s="3">
        <v>33895</v>
      </c>
      <c r="C10265" s="10" t="s">
        <v>275</v>
      </c>
      <c r="D10265" s="10" t="s">
        <v>23</v>
      </c>
      <c r="E10265" s="25">
        <v>1</v>
      </c>
      <c r="F10265" s="25">
        <v>1</v>
      </c>
      <c r="G10265" s="10" t="s">
        <v>288</v>
      </c>
      <c r="H10265" s="25">
        <f>INDEX('Appendix 1 - Team Data'!$B$12:$R$112, MATCH(C10265, 'Appendix 1 - Team Data'!$B$12:$B$112,0),4)</f>
        <v>0</v>
      </c>
      <c r="I10265" s="25">
        <f>INDEX('Appendix 1 - Team Data'!$B$12:$R$112, MATCH(D10265, 'Appendix 1 - Team Data'!$B$12:$B$112,0),4)</f>
        <v>70</v>
      </c>
      <c r="J10265" s="25">
        <f t="shared" si="161"/>
        <v>0</v>
      </c>
    </row>
    <row r="10266" spans="2:10">
      <c r="B10266" s="3">
        <v>33898</v>
      </c>
      <c r="C10266" s="10" t="s">
        <v>43</v>
      </c>
      <c r="D10266" s="10" t="s">
        <v>249</v>
      </c>
      <c r="E10266" s="25">
        <v>0</v>
      </c>
      <c r="F10266" s="25">
        <v>0</v>
      </c>
      <c r="G10266" s="10" t="s">
        <v>288</v>
      </c>
      <c r="H10266" s="25">
        <f>INDEX('Appendix 1 - Team Data'!$B$12:$R$112, MATCH(C10266, 'Appendix 1 - Team Data'!$B$12:$B$112,0),4)</f>
        <v>70</v>
      </c>
      <c r="I10266" s="25">
        <f>INDEX('Appendix 1 - Team Data'!$B$12:$R$112, MATCH(D10266, 'Appendix 1 - Team Data'!$B$12:$B$112,0),4)</f>
        <v>20</v>
      </c>
      <c r="J10266" s="25">
        <f t="shared" si="161"/>
        <v>0</v>
      </c>
    </row>
    <row r="10267" spans="2:10">
      <c r="B10267" s="3">
        <v>33902</v>
      </c>
      <c r="C10267" s="10" t="s">
        <v>271</v>
      </c>
      <c r="D10267" s="10" t="s">
        <v>255</v>
      </c>
      <c r="E10267" s="25">
        <v>1</v>
      </c>
      <c r="F10267" s="25">
        <v>1</v>
      </c>
      <c r="G10267" s="10" t="s">
        <v>289</v>
      </c>
      <c r="H10267" s="25">
        <f>INDEX('Appendix 1 - Team Data'!$B$12:$R$112, MATCH(C10267, 'Appendix 1 - Team Data'!$B$12:$B$112,0),4)</f>
        <v>0</v>
      </c>
      <c r="I10267" s="25">
        <f>INDEX('Appendix 1 - Team Data'!$B$12:$R$112, MATCH(D10267, 'Appendix 1 - Team Data'!$B$12:$B$112,0),4)</f>
        <v>20</v>
      </c>
      <c r="J10267" s="25">
        <f t="shared" si="161"/>
        <v>0</v>
      </c>
    </row>
    <row r="10268" spans="2:10">
      <c r="B10268" s="3">
        <v>33905</v>
      </c>
      <c r="C10268" s="10" t="s">
        <v>261</v>
      </c>
      <c r="D10268" s="10" t="s">
        <v>219</v>
      </c>
      <c r="E10268" s="25">
        <v>1</v>
      </c>
      <c r="F10268" s="25">
        <v>1</v>
      </c>
      <c r="G10268" s="10" t="s">
        <v>288</v>
      </c>
      <c r="H10268" s="25">
        <f>INDEX('Appendix 1 - Team Data'!$B$12:$R$112, MATCH(C10268, 'Appendix 1 - Team Data'!$B$12:$B$112,0),4)</f>
        <v>10</v>
      </c>
      <c r="I10268" s="25">
        <f>INDEX('Appendix 1 - Team Data'!$B$12:$R$112, MATCH(D10268, 'Appendix 1 - Team Data'!$B$12:$B$112,0),4)</f>
        <v>60</v>
      </c>
      <c r="J10268" s="25">
        <f t="shared" si="161"/>
        <v>0</v>
      </c>
    </row>
    <row r="10269" spans="2:10">
      <c r="B10269" s="3">
        <v>33906</v>
      </c>
      <c r="C10269" s="10" t="s">
        <v>16</v>
      </c>
      <c r="D10269" s="10" t="s">
        <v>248</v>
      </c>
      <c r="E10269" s="25">
        <v>1</v>
      </c>
      <c r="F10269" s="25">
        <v>1</v>
      </c>
      <c r="G10269" s="10" t="s">
        <v>298</v>
      </c>
      <c r="H10269" s="25">
        <f>INDEX('Appendix 1 - Team Data'!$B$12:$R$112, MATCH(C10269, 'Appendix 1 - Team Data'!$B$12:$B$112,0),4)</f>
        <v>30</v>
      </c>
      <c r="I10269" s="25">
        <f>INDEX('Appendix 1 - Team Data'!$B$12:$R$112, MATCH(D10269, 'Appendix 1 - Team Data'!$B$12:$B$112,0),4)</f>
        <v>30</v>
      </c>
      <c r="J10269" s="25">
        <f t="shared" si="161"/>
        <v>0</v>
      </c>
    </row>
    <row r="10270" spans="2:10">
      <c r="B10270" s="3">
        <v>33907</v>
      </c>
      <c r="C10270" s="10" t="s">
        <v>53</v>
      </c>
      <c r="D10270" s="10" t="s">
        <v>249</v>
      </c>
      <c r="E10270" s="25">
        <v>0</v>
      </c>
      <c r="F10270" s="25">
        <v>0</v>
      </c>
      <c r="G10270" s="10" t="s">
        <v>298</v>
      </c>
      <c r="H10270" s="25">
        <f>INDEX('Appendix 1 - Team Data'!$B$12:$R$112, MATCH(C10270, 'Appendix 1 - Team Data'!$B$12:$B$112,0),4)</f>
        <v>50</v>
      </c>
      <c r="I10270" s="25">
        <f>INDEX('Appendix 1 - Team Data'!$B$12:$R$112, MATCH(D10270, 'Appendix 1 - Team Data'!$B$12:$B$112,0),4)</f>
        <v>20</v>
      </c>
      <c r="J10270" s="25">
        <f t="shared" si="161"/>
        <v>0</v>
      </c>
    </row>
    <row r="10271" spans="2:10">
      <c r="B10271" s="3">
        <v>33908</v>
      </c>
      <c r="C10271" s="10" t="s">
        <v>16</v>
      </c>
      <c r="D10271" s="10" t="s">
        <v>270</v>
      </c>
      <c r="E10271" s="25">
        <v>1</v>
      </c>
      <c r="F10271" s="25">
        <v>1</v>
      </c>
      <c r="G10271" s="10" t="s">
        <v>298</v>
      </c>
      <c r="H10271" s="25">
        <f>INDEX('Appendix 1 - Team Data'!$B$12:$R$112, MATCH(C10271, 'Appendix 1 - Team Data'!$B$12:$B$112,0),4)</f>
        <v>30</v>
      </c>
      <c r="I10271" s="25">
        <f>INDEX('Appendix 1 - Team Data'!$B$12:$R$112, MATCH(D10271, 'Appendix 1 - Team Data'!$B$12:$B$112,0),4)</f>
        <v>0</v>
      </c>
      <c r="J10271" s="25">
        <f t="shared" si="161"/>
        <v>0</v>
      </c>
    </row>
    <row r="10272" spans="2:10">
      <c r="B10272" s="3">
        <v>33909</v>
      </c>
      <c r="C10272" s="10" t="s">
        <v>249</v>
      </c>
      <c r="D10272" s="10" t="s">
        <v>23</v>
      </c>
      <c r="E10272" s="25">
        <v>0</v>
      </c>
      <c r="F10272" s="25">
        <v>0</v>
      </c>
      <c r="G10272" s="10" t="s">
        <v>298</v>
      </c>
      <c r="H10272" s="25">
        <f>INDEX('Appendix 1 - Team Data'!$B$12:$R$112, MATCH(C10272, 'Appendix 1 - Team Data'!$B$12:$B$112,0),4)</f>
        <v>20</v>
      </c>
      <c r="I10272" s="25">
        <f>INDEX('Appendix 1 - Team Data'!$B$12:$R$112, MATCH(D10272, 'Appendix 1 - Team Data'!$B$12:$B$112,0),4)</f>
        <v>70</v>
      </c>
      <c r="J10272" s="25">
        <f t="shared" si="161"/>
        <v>0</v>
      </c>
    </row>
    <row r="10273" spans="2:10">
      <c r="B10273" s="3">
        <v>33910</v>
      </c>
      <c r="C10273" s="10" t="s">
        <v>17</v>
      </c>
      <c r="D10273" s="10" t="s">
        <v>275</v>
      </c>
      <c r="E10273" s="25">
        <v>1</v>
      </c>
      <c r="F10273" s="25">
        <v>1</v>
      </c>
      <c r="G10273" s="10" t="s">
        <v>288</v>
      </c>
      <c r="H10273" s="25">
        <f>INDEX('Appendix 1 - Team Data'!$B$12:$R$112, MATCH(C10273, 'Appendix 1 - Team Data'!$B$12:$B$112,0),4)</f>
        <v>50</v>
      </c>
      <c r="I10273" s="25">
        <f>INDEX('Appendix 1 - Team Data'!$B$12:$R$112, MATCH(D10273, 'Appendix 1 - Team Data'!$B$12:$B$112,0),4)</f>
        <v>0</v>
      </c>
      <c r="J10273" s="25">
        <f t="shared" si="161"/>
        <v>0</v>
      </c>
    </row>
    <row r="10274" spans="2:10">
      <c r="B10274" s="3">
        <v>33915</v>
      </c>
      <c r="C10274" s="10" t="s">
        <v>47</v>
      </c>
      <c r="D10274" s="10" t="s">
        <v>244</v>
      </c>
      <c r="E10274" s="25">
        <v>1</v>
      </c>
      <c r="F10274" s="25">
        <v>1</v>
      </c>
      <c r="G10274" s="10" t="s">
        <v>288</v>
      </c>
      <c r="H10274" s="25">
        <f>INDEX('Appendix 1 - Team Data'!$B$12:$R$112, MATCH(C10274, 'Appendix 1 - Team Data'!$B$12:$B$112,0),4)</f>
        <v>40</v>
      </c>
      <c r="I10274" s="25">
        <f>INDEX('Appendix 1 - Team Data'!$B$12:$R$112, MATCH(D10274, 'Appendix 1 - Team Data'!$B$12:$B$112,0),4)</f>
        <v>30</v>
      </c>
      <c r="J10274" s="25">
        <f t="shared" si="161"/>
        <v>0</v>
      </c>
    </row>
    <row r="10275" spans="2:10">
      <c r="B10275" s="3">
        <v>33916</v>
      </c>
      <c r="C10275" s="10" t="s">
        <v>248</v>
      </c>
      <c r="D10275" s="10" t="s">
        <v>249</v>
      </c>
      <c r="E10275" s="25">
        <v>1</v>
      </c>
      <c r="F10275" s="25">
        <v>1</v>
      </c>
      <c r="G10275" s="10" t="s">
        <v>298</v>
      </c>
      <c r="H10275" s="25">
        <f>INDEX('Appendix 1 - Team Data'!$B$12:$R$112, MATCH(C10275, 'Appendix 1 - Team Data'!$B$12:$B$112,0),4)</f>
        <v>30</v>
      </c>
      <c r="I10275" s="25">
        <f>INDEX('Appendix 1 - Team Data'!$B$12:$R$112, MATCH(D10275, 'Appendix 1 - Team Data'!$B$12:$B$112,0),4)</f>
        <v>20</v>
      </c>
      <c r="J10275" s="25">
        <f t="shared" si="161"/>
        <v>0</v>
      </c>
    </row>
    <row r="10276" spans="2:10">
      <c r="B10276" s="3">
        <v>33916</v>
      </c>
      <c r="C10276" s="10" t="s">
        <v>22</v>
      </c>
      <c r="D10276" s="10" t="s">
        <v>17</v>
      </c>
      <c r="E10276" s="25">
        <v>0</v>
      </c>
      <c r="F10276" s="25">
        <v>0</v>
      </c>
      <c r="G10276" s="10" t="s">
        <v>291</v>
      </c>
      <c r="H10276" s="25">
        <f>INDEX('Appendix 1 - Team Data'!$B$12:$R$112, MATCH(C10276, 'Appendix 1 - Team Data'!$B$12:$B$112,0),4)</f>
        <v>50</v>
      </c>
      <c r="I10276" s="25">
        <f>INDEX('Appendix 1 - Team Data'!$B$12:$R$112, MATCH(D10276, 'Appendix 1 - Team Data'!$B$12:$B$112,0),4)</f>
        <v>50</v>
      </c>
      <c r="J10276" s="25">
        <f t="shared" si="161"/>
        <v>0</v>
      </c>
    </row>
    <row r="10277" spans="2:10">
      <c r="B10277" s="3">
        <v>33919</v>
      </c>
      <c r="C10277" s="10" t="s">
        <v>230</v>
      </c>
      <c r="D10277" s="10" t="s">
        <v>236</v>
      </c>
      <c r="E10277" s="25">
        <v>0</v>
      </c>
      <c r="F10277" s="25">
        <v>0</v>
      </c>
      <c r="G10277" s="10" t="s">
        <v>289</v>
      </c>
      <c r="H10277" s="25">
        <f>INDEX('Appendix 1 - Team Data'!$B$12:$R$112, MATCH(C10277, 'Appendix 1 - Team Data'!$B$12:$B$112,0),4)</f>
        <v>50</v>
      </c>
      <c r="I10277" s="25">
        <f>INDEX('Appendix 1 - Team Data'!$B$12:$R$112, MATCH(D10277, 'Appendix 1 - Team Data'!$B$12:$B$112,0),4)</f>
        <v>40</v>
      </c>
      <c r="J10277" s="25">
        <f t="shared" si="161"/>
        <v>0</v>
      </c>
    </row>
    <row r="10278" spans="2:10">
      <c r="B10278" s="3">
        <v>33925</v>
      </c>
      <c r="C10278" s="10" t="s">
        <v>249</v>
      </c>
      <c r="D10278" s="10" t="s">
        <v>51</v>
      </c>
      <c r="E10278" s="25">
        <v>1</v>
      </c>
      <c r="F10278" s="25">
        <v>1</v>
      </c>
      <c r="G10278" s="10" t="s">
        <v>288</v>
      </c>
      <c r="H10278" s="25">
        <f>INDEX('Appendix 1 - Team Data'!$B$12:$R$112, MATCH(C10278, 'Appendix 1 - Team Data'!$B$12:$B$112,0),4)</f>
        <v>20</v>
      </c>
      <c r="I10278" s="25">
        <f>INDEX('Appendix 1 - Team Data'!$B$12:$R$112, MATCH(D10278, 'Appendix 1 - Team Data'!$B$12:$B$112,0),4)</f>
        <v>70</v>
      </c>
      <c r="J10278" s="25">
        <f t="shared" si="161"/>
        <v>0</v>
      </c>
    </row>
    <row r="10279" spans="2:10">
      <c r="B10279" s="3">
        <v>33926</v>
      </c>
      <c r="C10279" s="10" t="s">
        <v>40</v>
      </c>
      <c r="D10279" s="10" t="s">
        <v>226</v>
      </c>
      <c r="E10279" s="25">
        <v>0</v>
      </c>
      <c r="F10279" s="25">
        <v>0</v>
      </c>
      <c r="G10279" s="10" t="s">
        <v>288</v>
      </c>
      <c r="H10279" s="25">
        <f>INDEX('Appendix 1 - Team Data'!$B$12:$R$112, MATCH(C10279, 'Appendix 1 - Team Data'!$B$12:$B$112,0),4)</f>
        <v>90</v>
      </c>
      <c r="I10279" s="25">
        <f>INDEX('Appendix 1 - Team Data'!$B$12:$R$112, MATCH(D10279, 'Appendix 1 - Team Data'!$B$12:$B$112,0),4)</f>
        <v>60</v>
      </c>
      <c r="J10279" s="25">
        <f t="shared" si="161"/>
        <v>0</v>
      </c>
    </row>
    <row r="10280" spans="2:10">
      <c r="B10280" s="3">
        <v>33926</v>
      </c>
      <c r="C10280" s="10" t="s">
        <v>222</v>
      </c>
      <c r="D10280" s="10" t="s">
        <v>211</v>
      </c>
      <c r="E10280" s="25">
        <v>0</v>
      </c>
      <c r="F10280" s="25">
        <v>0</v>
      </c>
      <c r="G10280" s="10" t="s">
        <v>289</v>
      </c>
      <c r="H10280" s="25">
        <f>INDEX('Appendix 1 - Team Data'!$B$12:$R$112, MATCH(C10280, 'Appendix 1 - Team Data'!$B$12:$B$112,0),4)</f>
        <v>60</v>
      </c>
      <c r="I10280" s="25">
        <f>INDEX('Appendix 1 - Team Data'!$B$12:$R$112, MATCH(D10280, 'Appendix 1 - Team Data'!$B$12:$B$112,0),4)</f>
        <v>90</v>
      </c>
      <c r="J10280" s="25">
        <f t="shared" si="161"/>
        <v>0</v>
      </c>
    </row>
    <row r="10281" spans="2:10">
      <c r="B10281" s="3">
        <v>33926</v>
      </c>
      <c r="C10281" s="10" t="s">
        <v>21</v>
      </c>
      <c r="D10281" s="10" t="s">
        <v>221</v>
      </c>
      <c r="E10281" s="25">
        <v>0</v>
      </c>
      <c r="F10281" s="25">
        <v>0</v>
      </c>
      <c r="G10281" s="10" t="s">
        <v>289</v>
      </c>
      <c r="H10281" s="25">
        <f>INDEX('Appendix 1 - Team Data'!$B$12:$R$112, MATCH(C10281, 'Appendix 1 - Team Data'!$B$12:$B$112,0),4)</f>
        <v>90</v>
      </c>
      <c r="I10281" s="25">
        <f>INDEX('Appendix 1 - Team Data'!$B$12:$R$112, MATCH(D10281, 'Appendix 1 - Team Data'!$B$12:$B$112,0),4)</f>
        <v>60</v>
      </c>
      <c r="J10281" s="25">
        <f t="shared" si="161"/>
        <v>0</v>
      </c>
    </row>
    <row r="10282" spans="2:10">
      <c r="B10282" s="3">
        <v>33927</v>
      </c>
      <c r="C10282" s="10" t="s">
        <v>249</v>
      </c>
      <c r="D10282" s="10" t="s">
        <v>51</v>
      </c>
      <c r="E10282" s="25">
        <v>2</v>
      </c>
      <c r="F10282" s="25">
        <v>2</v>
      </c>
      <c r="G10282" s="10" t="s">
        <v>288</v>
      </c>
      <c r="H10282" s="25">
        <f>INDEX('Appendix 1 - Team Data'!$B$12:$R$112, MATCH(C10282, 'Appendix 1 - Team Data'!$B$12:$B$112,0),4)</f>
        <v>20</v>
      </c>
      <c r="I10282" s="25">
        <f>INDEX('Appendix 1 - Team Data'!$B$12:$R$112, MATCH(D10282, 'Appendix 1 - Team Data'!$B$12:$B$112,0),4)</f>
        <v>70</v>
      </c>
      <c r="J10282" s="25">
        <f t="shared" si="161"/>
        <v>0</v>
      </c>
    </row>
    <row r="10283" spans="2:10">
      <c r="B10283" s="3">
        <v>33928</v>
      </c>
      <c r="C10283" s="10" t="s">
        <v>17</v>
      </c>
      <c r="D10283" s="10" t="s">
        <v>275</v>
      </c>
      <c r="E10283" s="25">
        <v>1</v>
      </c>
      <c r="F10283" s="25">
        <v>1</v>
      </c>
      <c r="G10283" s="10" t="s">
        <v>288</v>
      </c>
      <c r="H10283" s="25">
        <f>INDEX('Appendix 1 - Team Data'!$B$12:$R$112, MATCH(C10283, 'Appendix 1 - Team Data'!$B$12:$B$112,0),4)</f>
        <v>50</v>
      </c>
      <c r="I10283" s="25">
        <f>INDEX('Appendix 1 - Team Data'!$B$12:$R$112, MATCH(D10283, 'Appendix 1 - Team Data'!$B$12:$B$112,0),4)</f>
        <v>0</v>
      </c>
      <c r="J10283" s="25">
        <f t="shared" si="161"/>
        <v>0</v>
      </c>
    </row>
    <row r="10284" spans="2:10">
      <c r="B10284" s="3">
        <v>33932</v>
      </c>
      <c r="C10284" s="10" t="s">
        <v>251</v>
      </c>
      <c r="D10284" s="10" t="s">
        <v>249</v>
      </c>
      <c r="E10284" s="25">
        <v>0</v>
      </c>
      <c r="F10284" s="25">
        <v>0</v>
      </c>
      <c r="G10284" s="10" t="s">
        <v>288</v>
      </c>
      <c r="H10284" s="25">
        <f>INDEX('Appendix 1 - Team Data'!$B$12:$R$112, MATCH(C10284, 'Appendix 1 - Team Data'!$B$12:$B$112,0),4)</f>
        <v>20</v>
      </c>
      <c r="I10284" s="25">
        <f>INDEX('Appendix 1 - Team Data'!$B$12:$R$112, MATCH(D10284, 'Appendix 1 - Team Data'!$B$12:$B$112,0),4)</f>
        <v>20</v>
      </c>
      <c r="J10284" s="25">
        <f t="shared" si="161"/>
        <v>0</v>
      </c>
    </row>
    <row r="10285" spans="2:10">
      <c r="B10285" s="3">
        <v>33933</v>
      </c>
      <c r="C10285" s="10" t="s">
        <v>269</v>
      </c>
      <c r="D10285" s="10" t="s">
        <v>260</v>
      </c>
      <c r="E10285" s="25">
        <v>0</v>
      </c>
      <c r="F10285" s="25">
        <v>0</v>
      </c>
      <c r="G10285" s="10" t="s">
        <v>288</v>
      </c>
      <c r="H10285" s="25">
        <f>INDEX('Appendix 1 - Team Data'!$B$12:$R$112, MATCH(C10285, 'Appendix 1 - Team Data'!$B$12:$B$112,0),4)</f>
        <v>0</v>
      </c>
      <c r="I10285" s="25">
        <f>INDEX('Appendix 1 - Team Data'!$B$12:$R$112, MATCH(D10285, 'Appendix 1 - Team Data'!$B$12:$B$112,0),4)</f>
        <v>10</v>
      </c>
      <c r="J10285" s="25">
        <f t="shared" si="161"/>
        <v>0</v>
      </c>
    </row>
    <row r="10286" spans="2:10">
      <c r="B10286" s="3">
        <v>33951</v>
      </c>
      <c r="C10286" s="10" t="s">
        <v>237</v>
      </c>
      <c r="D10286" s="10" t="s">
        <v>41</v>
      </c>
      <c r="E10286" s="25">
        <v>1</v>
      </c>
      <c r="F10286" s="25">
        <v>1</v>
      </c>
      <c r="G10286" s="10" t="s">
        <v>289</v>
      </c>
      <c r="H10286" s="25">
        <f>INDEX('Appendix 1 - Team Data'!$B$12:$R$112, MATCH(C10286, 'Appendix 1 - Team Data'!$B$12:$B$112,0),4)</f>
        <v>40</v>
      </c>
      <c r="I10286" s="25">
        <f>INDEX('Appendix 1 - Team Data'!$B$12:$R$112, MATCH(D10286, 'Appendix 1 - Team Data'!$B$12:$B$112,0),4)</f>
        <v>80</v>
      </c>
      <c r="J10286" s="25">
        <f t="shared" si="161"/>
        <v>0</v>
      </c>
    </row>
    <row r="10287" spans="2:10">
      <c r="B10287" s="3">
        <v>33958</v>
      </c>
      <c r="C10287" s="10" t="s">
        <v>47</v>
      </c>
      <c r="D10287" s="10" t="s">
        <v>22</v>
      </c>
      <c r="E10287" s="25">
        <v>1</v>
      </c>
      <c r="F10287" s="25">
        <v>1</v>
      </c>
      <c r="G10287" s="10" t="s">
        <v>289</v>
      </c>
      <c r="H10287" s="25">
        <f>INDEX('Appendix 1 - Team Data'!$B$12:$R$112, MATCH(C10287, 'Appendix 1 - Team Data'!$B$12:$B$112,0),4)</f>
        <v>40</v>
      </c>
      <c r="I10287" s="25">
        <f>INDEX('Appendix 1 - Team Data'!$B$12:$R$112, MATCH(D10287, 'Appendix 1 - Team Data'!$B$12:$B$112,0),4)</f>
        <v>50</v>
      </c>
      <c r="J10287" s="25">
        <f t="shared" si="161"/>
        <v>0</v>
      </c>
    </row>
    <row r="10288" spans="2:10">
      <c r="B10288" s="3">
        <v>33970</v>
      </c>
      <c r="C10288" s="10" t="s">
        <v>234</v>
      </c>
      <c r="D10288" s="10" t="s">
        <v>257</v>
      </c>
      <c r="E10288" s="25">
        <v>1</v>
      </c>
      <c r="F10288" s="25">
        <v>1</v>
      </c>
      <c r="G10288" s="10" t="s">
        <v>288</v>
      </c>
      <c r="H10288" s="25">
        <f>INDEX('Appendix 1 - Team Data'!$B$12:$R$112, MATCH(C10288, 'Appendix 1 - Team Data'!$B$12:$B$112,0),4)</f>
        <v>40</v>
      </c>
      <c r="I10288" s="25">
        <f>INDEX('Appendix 1 - Team Data'!$B$12:$R$112, MATCH(D10288, 'Appendix 1 - Team Data'!$B$12:$B$112,0),4)</f>
        <v>20</v>
      </c>
      <c r="J10288" s="25">
        <f t="shared" si="161"/>
        <v>0</v>
      </c>
    </row>
    <row r="10289" spans="2:10">
      <c r="B10289" s="3">
        <v>33985</v>
      </c>
      <c r="C10289" s="10" t="s">
        <v>250</v>
      </c>
      <c r="D10289" s="10" t="s">
        <v>33</v>
      </c>
      <c r="E10289" s="25">
        <v>0</v>
      </c>
      <c r="F10289" s="25">
        <v>0</v>
      </c>
      <c r="G10289" s="10" t="s">
        <v>289</v>
      </c>
      <c r="H10289" s="25">
        <f>INDEX('Appendix 1 - Team Data'!$B$12:$R$112, MATCH(C10289, 'Appendix 1 - Team Data'!$B$12:$B$112,0),4)</f>
        <v>20</v>
      </c>
      <c r="I10289" s="25">
        <f>INDEX('Appendix 1 - Team Data'!$B$12:$R$112, MATCH(D10289, 'Appendix 1 - Team Data'!$B$12:$B$112,0),4)</f>
        <v>50</v>
      </c>
      <c r="J10289" s="25">
        <f t="shared" si="161"/>
        <v>0</v>
      </c>
    </row>
    <row r="10290" spans="2:10">
      <c r="B10290" s="3">
        <v>33991</v>
      </c>
      <c r="C10290" s="10" t="s">
        <v>231</v>
      </c>
      <c r="D10290" s="10" t="s">
        <v>244</v>
      </c>
      <c r="E10290" s="25">
        <v>0</v>
      </c>
      <c r="F10290" s="25">
        <v>0</v>
      </c>
      <c r="G10290" s="10" t="s">
        <v>315</v>
      </c>
      <c r="H10290" s="25">
        <f>INDEX('Appendix 1 - Team Data'!$B$12:$R$112, MATCH(C10290, 'Appendix 1 - Team Data'!$B$12:$B$112,0),4)</f>
        <v>40</v>
      </c>
      <c r="I10290" s="25">
        <f>INDEX('Appendix 1 - Team Data'!$B$12:$R$112, MATCH(D10290, 'Appendix 1 - Team Data'!$B$12:$B$112,0),4)</f>
        <v>30</v>
      </c>
      <c r="J10290" s="25">
        <f t="shared" si="161"/>
        <v>0</v>
      </c>
    </row>
    <row r="10291" spans="2:10">
      <c r="B10291" s="3">
        <v>33992</v>
      </c>
      <c r="C10291" s="10" t="s">
        <v>220</v>
      </c>
      <c r="D10291" s="10" t="s">
        <v>27</v>
      </c>
      <c r="E10291" s="25">
        <v>0</v>
      </c>
      <c r="F10291" s="25">
        <v>0</v>
      </c>
      <c r="G10291" s="10" t="s">
        <v>288</v>
      </c>
      <c r="H10291" s="25">
        <f>INDEX('Appendix 1 - Team Data'!$B$12:$R$112, MATCH(C10291, 'Appendix 1 - Team Data'!$B$12:$B$112,0),4)</f>
        <v>60</v>
      </c>
      <c r="I10291" s="25">
        <f>INDEX('Appendix 1 - Team Data'!$B$12:$R$112, MATCH(D10291, 'Appendix 1 - Team Data'!$B$12:$B$112,0),4)</f>
        <v>80</v>
      </c>
      <c r="J10291" s="25">
        <f t="shared" si="161"/>
        <v>0</v>
      </c>
    </row>
    <row r="10292" spans="2:10">
      <c r="B10292" s="3">
        <v>33996</v>
      </c>
      <c r="C10292" s="10" t="s">
        <v>218</v>
      </c>
      <c r="D10292" s="10" t="s">
        <v>261</v>
      </c>
      <c r="E10292" s="25">
        <v>1</v>
      </c>
      <c r="F10292" s="25">
        <v>1</v>
      </c>
      <c r="G10292" s="10" t="s">
        <v>288</v>
      </c>
      <c r="H10292" s="25">
        <f>INDEX('Appendix 1 - Team Data'!$B$12:$R$112, MATCH(C10292, 'Appendix 1 - Team Data'!$B$12:$B$112,0),4)</f>
        <v>70</v>
      </c>
      <c r="I10292" s="25">
        <f>INDEX('Appendix 1 - Team Data'!$B$12:$R$112, MATCH(D10292, 'Appendix 1 - Team Data'!$B$12:$B$112,0),4)</f>
        <v>10</v>
      </c>
      <c r="J10292" s="25">
        <f t="shared" si="161"/>
        <v>0</v>
      </c>
    </row>
    <row r="10293" spans="2:10">
      <c r="B10293" s="3">
        <v>33996</v>
      </c>
      <c r="C10293" s="10" t="s">
        <v>27</v>
      </c>
      <c r="D10293" s="10" t="s">
        <v>237</v>
      </c>
      <c r="E10293" s="25">
        <v>1</v>
      </c>
      <c r="F10293" s="25">
        <v>1</v>
      </c>
      <c r="G10293" s="10" t="s">
        <v>288</v>
      </c>
      <c r="H10293" s="25">
        <f>INDEX('Appendix 1 - Team Data'!$B$12:$R$112, MATCH(C10293, 'Appendix 1 - Team Data'!$B$12:$B$112,0),4)</f>
        <v>80</v>
      </c>
      <c r="I10293" s="25">
        <f>INDEX('Appendix 1 - Team Data'!$B$12:$R$112, MATCH(D10293, 'Appendix 1 - Team Data'!$B$12:$B$112,0),4)</f>
        <v>40</v>
      </c>
      <c r="J10293" s="25">
        <f t="shared" si="161"/>
        <v>0</v>
      </c>
    </row>
    <row r="10294" spans="2:10">
      <c r="B10294" s="3">
        <v>33996</v>
      </c>
      <c r="C10294" s="10" t="s">
        <v>21</v>
      </c>
      <c r="D10294" s="10" t="s">
        <v>41</v>
      </c>
      <c r="E10294" s="25">
        <v>1</v>
      </c>
      <c r="F10294" s="25">
        <v>1</v>
      </c>
      <c r="G10294" s="10" t="s">
        <v>288</v>
      </c>
      <c r="H10294" s="25">
        <f>INDEX('Appendix 1 - Team Data'!$B$12:$R$112, MATCH(C10294, 'Appendix 1 - Team Data'!$B$12:$B$112,0),4)</f>
        <v>90</v>
      </c>
      <c r="I10294" s="25">
        <f>INDEX('Appendix 1 - Team Data'!$B$12:$R$112, MATCH(D10294, 'Appendix 1 - Team Data'!$B$12:$B$112,0),4)</f>
        <v>80</v>
      </c>
      <c r="J10294" s="25">
        <f t="shared" si="161"/>
        <v>0</v>
      </c>
    </row>
    <row r="10295" spans="2:10">
      <c r="B10295" s="3">
        <v>33999</v>
      </c>
      <c r="C10295" s="10" t="s">
        <v>27</v>
      </c>
      <c r="D10295" s="10" t="s">
        <v>261</v>
      </c>
      <c r="E10295" s="25">
        <v>1</v>
      </c>
      <c r="F10295" s="25">
        <v>1</v>
      </c>
      <c r="G10295" s="10" t="s">
        <v>288</v>
      </c>
      <c r="H10295" s="25">
        <f>INDEX('Appendix 1 - Team Data'!$B$12:$R$112, MATCH(C10295, 'Appendix 1 - Team Data'!$B$12:$B$112,0),4)</f>
        <v>80</v>
      </c>
      <c r="I10295" s="25">
        <f>INDEX('Appendix 1 - Team Data'!$B$12:$R$112, MATCH(D10295, 'Appendix 1 - Team Data'!$B$12:$B$112,0),4)</f>
        <v>10</v>
      </c>
      <c r="J10295" s="25">
        <f t="shared" si="161"/>
        <v>0</v>
      </c>
    </row>
    <row r="10296" spans="2:10">
      <c r="B10296" s="3">
        <v>34003</v>
      </c>
      <c r="C10296" s="10" t="s">
        <v>252</v>
      </c>
      <c r="D10296" s="10" t="s">
        <v>50</v>
      </c>
      <c r="E10296" s="25">
        <v>0</v>
      </c>
      <c r="F10296" s="25">
        <v>0</v>
      </c>
      <c r="G10296" s="10" t="s">
        <v>288</v>
      </c>
      <c r="H10296" s="25">
        <f>INDEX('Appendix 1 - Team Data'!$B$12:$R$112, MATCH(C10296, 'Appendix 1 - Team Data'!$B$12:$B$112,0),4)</f>
        <v>20</v>
      </c>
      <c r="I10296" s="25">
        <f>INDEX('Appendix 1 - Team Data'!$B$12:$R$112, MATCH(D10296, 'Appendix 1 - Team Data'!$B$12:$B$112,0),4)</f>
        <v>80</v>
      </c>
      <c r="J10296" s="25">
        <f t="shared" si="161"/>
        <v>0</v>
      </c>
    </row>
    <row r="10297" spans="2:10">
      <c r="B10297" s="3">
        <v>34010</v>
      </c>
      <c r="C10297" s="10" t="s">
        <v>20</v>
      </c>
      <c r="D10297" s="10" t="s">
        <v>246</v>
      </c>
      <c r="E10297" s="25">
        <v>1</v>
      </c>
      <c r="F10297" s="25">
        <v>1</v>
      </c>
      <c r="G10297" s="10" t="s">
        <v>288</v>
      </c>
      <c r="H10297" s="25">
        <f>INDEX('Appendix 1 - Team Data'!$B$12:$R$112, MATCH(C10297, 'Appendix 1 - Team Data'!$B$12:$B$112,0),4)</f>
        <v>90</v>
      </c>
      <c r="I10297" s="25">
        <f>INDEX('Appendix 1 - Team Data'!$B$12:$R$112, MATCH(D10297, 'Appendix 1 - Team Data'!$B$12:$B$112,0),4)</f>
        <v>30</v>
      </c>
      <c r="J10297" s="25">
        <f t="shared" si="161"/>
        <v>0</v>
      </c>
    </row>
    <row r="10298" spans="2:10">
      <c r="B10298" s="3">
        <v>34018</v>
      </c>
      <c r="C10298" s="10" t="s">
        <v>30</v>
      </c>
      <c r="D10298" s="10" t="s">
        <v>35</v>
      </c>
      <c r="E10298" s="25">
        <v>1</v>
      </c>
      <c r="F10298" s="25">
        <v>1</v>
      </c>
      <c r="G10298" s="10" t="s">
        <v>288</v>
      </c>
      <c r="H10298" s="25">
        <f>INDEX('Appendix 1 - Team Data'!$B$12:$R$112, MATCH(C10298, 'Appendix 1 - Team Data'!$B$12:$B$112,0),4)</f>
        <v>90</v>
      </c>
      <c r="I10298" s="25">
        <f>INDEX('Appendix 1 - Team Data'!$B$12:$R$112, MATCH(D10298, 'Appendix 1 - Team Data'!$B$12:$B$112,0),4)</f>
        <v>90</v>
      </c>
      <c r="J10298" s="25">
        <f t="shared" si="161"/>
        <v>0</v>
      </c>
    </row>
    <row r="10299" spans="2:10">
      <c r="B10299" s="3">
        <v>34020</v>
      </c>
      <c r="C10299" s="10" t="s">
        <v>244</v>
      </c>
      <c r="D10299" s="10" t="s">
        <v>258</v>
      </c>
      <c r="E10299" s="25">
        <v>0</v>
      </c>
      <c r="F10299" s="25">
        <v>0</v>
      </c>
      <c r="G10299" s="10" t="s">
        <v>288</v>
      </c>
      <c r="H10299" s="25">
        <f>INDEX('Appendix 1 - Team Data'!$B$12:$R$112, MATCH(C10299, 'Appendix 1 - Team Data'!$B$12:$B$112,0),4)</f>
        <v>30</v>
      </c>
      <c r="I10299" s="25">
        <f>INDEX('Appendix 1 - Team Data'!$B$12:$R$112, MATCH(D10299, 'Appendix 1 - Team Data'!$B$12:$B$112,0),4)</f>
        <v>20</v>
      </c>
      <c r="J10299" s="25">
        <f t="shared" si="161"/>
        <v>0</v>
      </c>
    </row>
    <row r="10300" spans="2:10">
      <c r="B10300" s="3">
        <v>34024</v>
      </c>
      <c r="C10300" s="10" t="s">
        <v>30</v>
      </c>
      <c r="D10300" s="10" t="s">
        <v>28</v>
      </c>
      <c r="E10300" s="25">
        <v>1</v>
      </c>
      <c r="F10300" s="25">
        <v>1</v>
      </c>
      <c r="G10300" s="10" t="s">
        <v>288</v>
      </c>
      <c r="H10300" s="25">
        <f>INDEX('Appendix 1 - Team Data'!$B$12:$R$112, MATCH(C10300, 'Appendix 1 - Team Data'!$B$12:$B$112,0),4)</f>
        <v>90</v>
      </c>
      <c r="I10300" s="25">
        <f>INDEX('Appendix 1 - Team Data'!$B$12:$R$112, MATCH(D10300, 'Appendix 1 - Team Data'!$B$12:$B$112,0),4)</f>
        <v>80</v>
      </c>
      <c r="J10300" s="25">
        <f t="shared" si="161"/>
        <v>0</v>
      </c>
    </row>
    <row r="10301" spans="2:10">
      <c r="B10301" s="3">
        <v>34024</v>
      </c>
      <c r="C10301" s="10" t="s">
        <v>220</v>
      </c>
      <c r="D10301" s="10" t="s">
        <v>52</v>
      </c>
      <c r="E10301" s="25">
        <v>0</v>
      </c>
      <c r="F10301" s="25">
        <v>0</v>
      </c>
      <c r="G10301" s="10" t="s">
        <v>288</v>
      </c>
      <c r="H10301" s="25">
        <f>INDEX('Appendix 1 - Team Data'!$B$12:$R$112, MATCH(C10301, 'Appendix 1 - Team Data'!$B$12:$B$112,0),4)</f>
        <v>60</v>
      </c>
      <c r="I10301" s="25">
        <f>INDEX('Appendix 1 - Team Data'!$B$12:$R$112, MATCH(D10301, 'Appendix 1 - Team Data'!$B$12:$B$112,0),4)</f>
        <v>90</v>
      </c>
      <c r="J10301" s="25">
        <f t="shared" si="161"/>
        <v>0</v>
      </c>
    </row>
    <row r="10302" spans="2:10">
      <c r="B10302" s="3">
        <v>34028</v>
      </c>
      <c r="C10302" s="10" t="s">
        <v>22</v>
      </c>
      <c r="D10302" s="10" t="s">
        <v>47</v>
      </c>
      <c r="E10302" s="25">
        <v>0</v>
      </c>
      <c r="F10302" s="25">
        <v>0</v>
      </c>
      <c r="G10302" s="10" t="s">
        <v>289</v>
      </c>
      <c r="H10302" s="25">
        <f>INDEX('Appendix 1 - Team Data'!$B$12:$R$112, MATCH(C10302, 'Appendix 1 - Team Data'!$B$12:$B$112,0),4)</f>
        <v>50</v>
      </c>
      <c r="I10302" s="25">
        <f>INDEX('Appendix 1 - Team Data'!$B$12:$R$112, MATCH(D10302, 'Appendix 1 - Team Data'!$B$12:$B$112,0),4)</f>
        <v>40</v>
      </c>
      <c r="J10302" s="25">
        <f t="shared" si="161"/>
        <v>0</v>
      </c>
    </row>
    <row r="10303" spans="2:10">
      <c r="B10303" s="3">
        <v>34030</v>
      </c>
      <c r="C10303" s="10" t="s">
        <v>268</v>
      </c>
      <c r="D10303" s="10" t="s">
        <v>241</v>
      </c>
      <c r="E10303" s="25">
        <v>1</v>
      </c>
      <c r="F10303" s="25">
        <v>1</v>
      </c>
      <c r="G10303" s="10" t="s">
        <v>288</v>
      </c>
      <c r="H10303" s="25">
        <f>INDEX('Appendix 1 - Team Data'!$B$12:$R$112, MATCH(C10303, 'Appendix 1 - Team Data'!$B$12:$B$112,0),4)</f>
        <v>10</v>
      </c>
      <c r="I10303" s="25">
        <f>INDEX('Appendix 1 - Team Data'!$B$12:$R$112, MATCH(D10303, 'Appendix 1 - Team Data'!$B$12:$B$112,0),4)</f>
        <v>30</v>
      </c>
      <c r="J10303" s="25">
        <f t="shared" si="161"/>
        <v>0</v>
      </c>
    </row>
    <row r="10304" spans="2:10">
      <c r="B10304" s="3">
        <v>34035</v>
      </c>
      <c r="C10304" s="10" t="s">
        <v>271</v>
      </c>
      <c r="D10304" s="10" t="s">
        <v>46</v>
      </c>
      <c r="E10304" s="25">
        <v>1</v>
      </c>
      <c r="F10304" s="25">
        <v>1</v>
      </c>
      <c r="G10304" s="10" t="s">
        <v>292</v>
      </c>
      <c r="H10304" s="25">
        <f>INDEX('Appendix 1 - Team Data'!$B$12:$R$112, MATCH(C10304, 'Appendix 1 - Team Data'!$B$12:$B$112,0),4)</f>
        <v>0</v>
      </c>
      <c r="I10304" s="25">
        <f>INDEX('Appendix 1 - Team Data'!$B$12:$R$112, MATCH(D10304, 'Appendix 1 - Team Data'!$B$12:$B$112,0),4)</f>
        <v>50</v>
      </c>
      <c r="J10304" s="25">
        <f t="shared" si="161"/>
        <v>0</v>
      </c>
    </row>
    <row r="10305" spans="2:10">
      <c r="B10305" s="3">
        <v>34040</v>
      </c>
      <c r="C10305" s="10" t="s">
        <v>271</v>
      </c>
      <c r="D10305" s="10" t="s">
        <v>227</v>
      </c>
      <c r="E10305" s="25">
        <v>2</v>
      </c>
      <c r="F10305" s="25">
        <v>2</v>
      </c>
      <c r="G10305" s="10" t="s">
        <v>288</v>
      </c>
      <c r="H10305" s="25">
        <f>INDEX('Appendix 1 - Team Data'!$B$12:$R$112, MATCH(C10305, 'Appendix 1 - Team Data'!$B$12:$B$112,0),4)</f>
        <v>0</v>
      </c>
      <c r="I10305" s="25">
        <f>INDEX('Appendix 1 - Team Data'!$B$12:$R$112, MATCH(D10305, 'Appendix 1 - Team Data'!$B$12:$B$112,0),4)</f>
        <v>50</v>
      </c>
      <c r="J10305" s="25">
        <f t="shared" si="161"/>
        <v>0</v>
      </c>
    </row>
    <row r="10306" spans="2:10">
      <c r="B10306" s="3">
        <v>34042</v>
      </c>
      <c r="C10306" s="10" t="s">
        <v>237</v>
      </c>
      <c r="D10306" s="10" t="s">
        <v>227</v>
      </c>
      <c r="E10306" s="25">
        <v>0</v>
      </c>
      <c r="F10306" s="25">
        <v>0</v>
      </c>
      <c r="G10306" s="10" t="s">
        <v>288</v>
      </c>
      <c r="H10306" s="25">
        <f>INDEX('Appendix 1 - Team Data'!$B$12:$R$112, MATCH(C10306, 'Appendix 1 - Team Data'!$B$12:$B$112,0),4)</f>
        <v>40</v>
      </c>
      <c r="I10306" s="25">
        <f>INDEX('Appendix 1 - Team Data'!$B$12:$R$112, MATCH(D10306, 'Appendix 1 - Team Data'!$B$12:$B$112,0),4)</f>
        <v>50</v>
      </c>
      <c r="J10306" s="25">
        <f t="shared" si="161"/>
        <v>0</v>
      </c>
    </row>
    <row r="10307" spans="2:10">
      <c r="B10307" s="3">
        <v>34044</v>
      </c>
      <c r="C10307" s="10" t="s">
        <v>237</v>
      </c>
      <c r="D10307" s="10" t="s">
        <v>227</v>
      </c>
      <c r="E10307" s="25">
        <v>0</v>
      </c>
      <c r="F10307" s="25">
        <v>0</v>
      </c>
      <c r="G10307" s="10" t="s">
        <v>288</v>
      </c>
      <c r="H10307" s="25">
        <f>INDEX('Appendix 1 - Team Data'!$B$12:$R$112, MATCH(C10307, 'Appendix 1 - Team Data'!$B$12:$B$112,0),4)</f>
        <v>40</v>
      </c>
      <c r="I10307" s="25">
        <f>INDEX('Appendix 1 - Team Data'!$B$12:$R$112, MATCH(D10307, 'Appendix 1 - Team Data'!$B$12:$B$112,0),4)</f>
        <v>50</v>
      </c>
      <c r="J10307" s="25">
        <f t="shared" si="161"/>
        <v>0</v>
      </c>
    </row>
    <row r="10308" spans="2:10">
      <c r="B10308" s="3">
        <v>34045</v>
      </c>
      <c r="C10308" s="10" t="s">
        <v>35</v>
      </c>
      <c r="D10308" s="10" t="s">
        <v>50</v>
      </c>
      <c r="E10308" s="25">
        <v>2</v>
      </c>
      <c r="F10308" s="25">
        <v>2</v>
      </c>
      <c r="G10308" s="10" t="s">
        <v>288</v>
      </c>
      <c r="H10308" s="25">
        <f>INDEX('Appendix 1 - Team Data'!$B$12:$R$112, MATCH(C10308, 'Appendix 1 - Team Data'!$B$12:$B$112,0),4)</f>
        <v>90</v>
      </c>
      <c r="I10308" s="25">
        <f>INDEX('Appendix 1 - Team Data'!$B$12:$R$112, MATCH(D10308, 'Appendix 1 - Team Data'!$B$12:$B$112,0),4)</f>
        <v>80</v>
      </c>
      <c r="J10308" s="25">
        <f t="shared" si="161"/>
        <v>0</v>
      </c>
    </row>
    <row r="10309" spans="2:10">
      <c r="B10309" s="3">
        <v>34052</v>
      </c>
      <c r="C10309" s="10" t="s">
        <v>252</v>
      </c>
      <c r="D10309" s="10" t="s">
        <v>15</v>
      </c>
      <c r="E10309" s="25">
        <v>2</v>
      </c>
      <c r="F10309" s="25">
        <v>2</v>
      </c>
      <c r="G10309" s="10" t="s">
        <v>288</v>
      </c>
      <c r="H10309" s="25">
        <f>INDEX('Appendix 1 - Team Data'!$B$12:$R$112, MATCH(C10309, 'Appendix 1 - Team Data'!$B$12:$B$112,0),4)</f>
        <v>20</v>
      </c>
      <c r="I10309" s="25">
        <f>INDEX('Appendix 1 - Team Data'!$B$12:$R$112, MATCH(D10309, 'Appendix 1 - Team Data'!$B$12:$B$112,0),4)</f>
        <v>50</v>
      </c>
      <c r="J10309" s="25">
        <f t="shared" si="161"/>
        <v>0</v>
      </c>
    </row>
    <row r="10310" spans="2:10">
      <c r="B10310" s="3">
        <v>34059</v>
      </c>
      <c r="C10310" s="10" t="s">
        <v>36</v>
      </c>
      <c r="D10310" s="10" t="s">
        <v>20</v>
      </c>
      <c r="E10310" s="25">
        <v>1</v>
      </c>
      <c r="F10310" s="25">
        <v>1</v>
      </c>
      <c r="G10310" s="10" t="s">
        <v>289</v>
      </c>
      <c r="H10310" s="25">
        <f>INDEX('Appendix 1 - Team Data'!$B$12:$R$112, MATCH(C10310, 'Appendix 1 - Team Data'!$B$12:$B$112,0),4)</f>
        <v>80</v>
      </c>
      <c r="I10310" s="25">
        <f>INDEX('Appendix 1 - Team Data'!$B$12:$R$112, MATCH(D10310, 'Appendix 1 - Team Data'!$B$12:$B$112,0),4)</f>
        <v>90</v>
      </c>
      <c r="J10310" s="25">
        <f t="shared" si="161"/>
        <v>0</v>
      </c>
    </row>
    <row r="10311" spans="2:10">
      <c r="B10311" s="3">
        <v>34063</v>
      </c>
      <c r="C10311" s="10" t="s">
        <v>237</v>
      </c>
      <c r="D10311" s="10" t="s">
        <v>255</v>
      </c>
      <c r="E10311" s="25">
        <v>2</v>
      </c>
      <c r="F10311" s="25">
        <v>2</v>
      </c>
      <c r="G10311" s="10" t="s">
        <v>289</v>
      </c>
      <c r="H10311" s="25">
        <f>INDEX('Appendix 1 - Team Data'!$B$12:$R$112, MATCH(C10311, 'Appendix 1 - Team Data'!$B$12:$B$112,0),4)</f>
        <v>40</v>
      </c>
      <c r="I10311" s="25">
        <f>INDEX('Appendix 1 - Team Data'!$B$12:$R$112, MATCH(D10311, 'Appendix 1 - Team Data'!$B$12:$B$112,0),4)</f>
        <v>20</v>
      </c>
      <c r="J10311" s="25">
        <f t="shared" si="161"/>
        <v>0</v>
      </c>
    </row>
    <row r="10312" spans="2:10">
      <c r="B10312" s="3">
        <v>34074</v>
      </c>
      <c r="C10312" s="10" t="s">
        <v>17</v>
      </c>
      <c r="D10312" s="10" t="s">
        <v>267</v>
      </c>
      <c r="E10312" s="25">
        <v>0</v>
      </c>
      <c r="F10312" s="25">
        <v>0</v>
      </c>
      <c r="G10312" s="10" t="s">
        <v>289</v>
      </c>
      <c r="H10312" s="25">
        <f>INDEX('Appendix 1 - Team Data'!$B$12:$R$112, MATCH(C10312, 'Appendix 1 - Team Data'!$B$12:$B$112,0),4)</f>
        <v>50</v>
      </c>
      <c r="I10312" s="25">
        <f>INDEX('Appendix 1 - Team Data'!$B$12:$R$112, MATCH(D10312, 'Appendix 1 - Team Data'!$B$12:$B$112,0),4)</f>
        <v>10</v>
      </c>
      <c r="J10312" s="25">
        <f t="shared" si="161"/>
        <v>0</v>
      </c>
    </row>
    <row r="10313" spans="2:10">
      <c r="B10313" s="3">
        <v>34075</v>
      </c>
      <c r="C10313" s="10" t="s">
        <v>251</v>
      </c>
      <c r="D10313" s="10" t="s">
        <v>243</v>
      </c>
      <c r="E10313" s="25">
        <v>1</v>
      </c>
      <c r="F10313" s="25">
        <v>1</v>
      </c>
      <c r="G10313" s="10" t="s">
        <v>289</v>
      </c>
      <c r="H10313" s="25">
        <f>INDEX('Appendix 1 - Team Data'!$B$12:$R$112, MATCH(C10313, 'Appendix 1 - Team Data'!$B$12:$B$112,0),4)</f>
        <v>20</v>
      </c>
      <c r="I10313" s="25">
        <f>INDEX('Appendix 1 - Team Data'!$B$12:$R$112, MATCH(D10313, 'Appendix 1 - Team Data'!$B$12:$B$112,0),4)</f>
        <v>30</v>
      </c>
      <c r="J10313" s="25">
        <f t="shared" si="161"/>
        <v>0</v>
      </c>
    </row>
    <row r="10314" spans="2:10">
      <c r="B10314" s="3">
        <v>34083</v>
      </c>
      <c r="C10314" s="10" t="s">
        <v>250</v>
      </c>
      <c r="D10314" s="10" t="s">
        <v>267</v>
      </c>
      <c r="E10314" s="25">
        <v>1</v>
      </c>
      <c r="F10314" s="25">
        <v>1</v>
      </c>
      <c r="G10314" s="10" t="s">
        <v>291</v>
      </c>
      <c r="H10314" s="25">
        <f>INDEX('Appendix 1 - Team Data'!$B$12:$R$112, MATCH(C10314, 'Appendix 1 - Team Data'!$B$12:$B$112,0),4)</f>
        <v>20</v>
      </c>
      <c r="I10314" s="25">
        <f>INDEX('Appendix 1 - Team Data'!$B$12:$R$112, MATCH(D10314, 'Appendix 1 - Team Data'!$B$12:$B$112,0),4)</f>
        <v>10</v>
      </c>
      <c r="J10314" s="25">
        <f t="shared" si="161"/>
        <v>0</v>
      </c>
    </row>
    <row r="10315" spans="2:10">
      <c r="B10315" s="3">
        <v>34084</v>
      </c>
      <c r="C10315" s="10" t="s">
        <v>43</v>
      </c>
      <c r="D10315" s="10" t="s">
        <v>245</v>
      </c>
      <c r="E10315" s="25">
        <v>1</v>
      </c>
      <c r="F10315" s="25">
        <v>1</v>
      </c>
      <c r="G10315" s="10" t="s">
        <v>288</v>
      </c>
      <c r="H10315" s="25">
        <f>INDEX('Appendix 1 - Team Data'!$B$12:$R$112, MATCH(C10315, 'Appendix 1 - Team Data'!$B$12:$B$112,0),4)</f>
        <v>70</v>
      </c>
      <c r="I10315" s="25">
        <f>INDEX('Appendix 1 - Team Data'!$B$12:$R$112, MATCH(D10315, 'Appendix 1 - Team Data'!$B$12:$B$112,0),4)</f>
        <v>30</v>
      </c>
      <c r="J10315" s="25">
        <f t="shared" si="161"/>
        <v>0</v>
      </c>
    </row>
    <row r="10316" spans="2:10">
      <c r="B10316" s="3">
        <v>34086</v>
      </c>
      <c r="C10316" s="10" t="s">
        <v>219</v>
      </c>
      <c r="D10316" s="10" t="s">
        <v>252</v>
      </c>
      <c r="E10316" s="25">
        <v>1</v>
      </c>
      <c r="F10316" s="25">
        <v>1</v>
      </c>
      <c r="G10316" s="10" t="s">
        <v>288</v>
      </c>
      <c r="H10316" s="25">
        <f>INDEX('Appendix 1 - Team Data'!$B$12:$R$112, MATCH(C10316, 'Appendix 1 - Team Data'!$B$12:$B$112,0),4)</f>
        <v>60</v>
      </c>
      <c r="I10316" s="25">
        <f>INDEX('Appendix 1 - Team Data'!$B$12:$R$112, MATCH(D10316, 'Appendix 1 - Team Data'!$B$12:$B$112,0),4)</f>
        <v>20</v>
      </c>
      <c r="J10316" s="25">
        <f t="shared" si="161"/>
        <v>0</v>
      </c>
    </row>
    <row r="10317" spans="2:10">
      <c r="B10317" s="3">
        <v>34087</v>
      </c>
      <c r="C10317" s="10" t="s">
        <v>48</v>
      </c>
      <c r="D10317" s="10" t="s">
        <v>212</v>
      </c>
      <c r="E10317" s="25">
        <v>2</v>
      </c>
      <c r="F10317" s="25">
        <v>2</v>
      </c>
      <c r="G10317" s="10" t="s">
        <v>289</v>
      </c>
      <c r="H10317" s="25">
        <f>INDEX('Appendix 1 - Team Data'!$B$12:$R$112, MATCH(C10317, 'Appendix 1 - Team Data'!$B$12:$B$112,0),4)</f>
        <v>90</v>
      </c>
      <c r="I10317" s="25">
        <f>INDEX('Appendix 1 - Team Data'!$B$12:$R$112, MATCH(D10317, 'Appendix 1 - Team Data'!$B$12:$B$112,0),4)</f>
        <v>80</v>
      </c>
      <c r="J10317" s="25">
        <f t="shared" si="161"/>
        <v>0</v>
      </c>
    </row>
    <row r="10318" spans="2:10">
      <c r="B10318" s="3">
        <v>34087</v>
      </c>
      <c r="C10318" s="10" t="s">
        <v>221</v>
      </c>
      <c r="D10318" s="10" t="s">
        <v>28</v>
      </c>
      <c r="E10318" s="25">
        <v>1</v>
      </c>
      <c r="F10318" s="25">
        <v>1</v>
      </c>
      <c r="G10318" s="10" t="s">
        <v>289</v>
      </c>
      <c r="H10318" s="25">
        <f>INDEX('Appendix 1 - Team Data'!$B$12:$R$112, MATCH(C10318, 'Appendix 1 - Team Data'!$B$12:$B$112,0),4)</f>
        <v>60</v>
      </c>
      <c r="I10318" s="25">
        <f>INDEX('Appendix 1 - Team Data'!$B$12:$R$112, MATCH(D10318, 'Appendix 1 - Team Data'!$B$12:$B$112,0),4)</f>
        <v>80</v>
      </c>
      <c r="J10318" s="25">
        <f t="shared" si="161"/>
        <v>0</v>
      </c>
    </row>
    <row r="10319" spans="2:10">
      <c r="B10319" s="3">
        <v>34087</v>
      </c>
      <c r="C10319" s="10" t="s">
        <v>43</v>
      </c>
      <c r="D10319" s="10" t="s">
        <v>245</v>
      </c>
      <c r="E10319" s="25">
        <v>2</v>
      </c>
      <c r="F10319" s="25">
        <v>2</v>
      </c>
      <c r="G10319" s="10" t="s">
        <v>288</v>
      </c>
      <c r="H10319" s="25">
        <f>INDEX('Appendix 1 - Team Data'!$B$12:$R$112, MATCH(C10319, 'Appendix 1 - Team Data'!$B$12:$B$112,0),4)</f>
        <v>70</v>
      </c>
      <c r="I10319" s="25">
        <f>INDEX('Appendix 1 - Team Data'!$B$12:$R$112, MATCH(D10319, 'Appendix 1 - Team Data'!$B$12:$B$112,0),4)</f>
        <v>30</v>
      </c>
      <c r="J10319" s="25">
        <f t="shared" si="161"/>
        <v>0</v>
      </c>
    </row>
    <row r="10320" spans="2:10">
      <c r="B10320" s="3">
        <v>34094</v>
      </c>
      <c r="C10320" s="10" t="s">
        <v>275</v>
      </c>
      <c r="D10320" s="10" t="s">
        <v>16</v>
      </c>
      <c r="E10320" s="25">
        <v>0</v>
      </c>
      <c r="F10320" s="25">
        <v>0</v>
      </c>
      <c r="G10320" s="10" t="s">
        <v>289</v>
      </c>
      <c r="H10320" s="25">
        <f>INDEX('Appendix 1 - Team Data'!$B$12:$R$112, MATCH(C10320, 'Appendix 1 - Team Data'!$B$12:$B$112,0),4)</f>
        <v>0</v>
      </c>
      <c r="I10320" s="25">
        <f>INDEX('Appendix 1 - Team Data'!$B$12:$R$112, MATCH(D10320, 'Appendix 1 - Team Data'!$B$12:$B$112,0),4)</f>
        <v>30</v>
      </c>
      <c r="J10320" s="25">
        <f t="shared" si="161"/>
        <v>0</v>
      </c>
    </row>
    <row r="10321" spans="2:10">
      <c r="B10321" s="3">
        <v>34096</v>
      </c>
      <c r="C10321" s="10" t="s">
        <v>249</v>
      </c>
      <c r="D10321" s="10" t="s">
        <v>53</v>
      </c>
      <c r="E10321" s="25">
        <v>1</v>
      </c>
      <c r="F10321" s="25">
        <v>1</v>
      </c>
      <c r="G10321" s="10" t="s">
        <v>289</v>
      </c>
      <c r="H10321" s="25">
        <f>INDEX('Appendix 1 - Team Data'!$B$12:$R$112, MATCH(C10321, 'Appendix 1 - Team Data'!$B$12:$B$112,0),4)</f>
        <v>20</v>
      </c>
      <c r="I10321" s="25">
        <f>INDEX('Appendix 1 - Team Data'!$B$12:$R$112, MATCH(D10321, 'Appendix 1 - Team Data'!$B$12:$B$112,0),4)</f>
        <v>50</v>
      </c>
      <c r="J10321" s="25">
        <f t="shared" si="161"/>
        <v>0</v>
      </c>
    </row>
    <row r="10322" spans="2:10">
      <c r="B10322" s="3">
        <v>34101</v>
      </c>
      <c r="C10322" s="10" t="s">
        <v>233</v>
      </c>
      <c r="D10322" s="10" t="s">
        <v>252</v>
      </c>
      <c r="E10322" s="25">
        <v>2</v>
      </c>
      <c r="F10322" s="25">
        <v>2</v>
      </c>
      <c r="G10322" s="10" t="s">
        <v>289</v>
      </c>
      <c r="H10322" s="25">
        <f>INDEX('Appendix 1 - Team Data'!$B$12:$R$112, MATCH(C10322, 'Appendix 1 - Team Data'!$B$12:$B$112,0),4)</f>
        <v>40</v>
      </c>
      <c r="I10322" s="25">
        <f>INDEX('Appendix 1 - Team Data'!$B$12:$R$112, MATCH(D10322, 'Appendix 1 - Team Data'!$B$12:$B$112,0),4)</f>
        <v>20</v>
      </c>
      <c r="J10322" s="25">
        <f t="shared" si="161"/>
        <v>0</v>
      </c>
    </row>
    <row r="10323" spans="2:10">
      <c r="B10323" s="3">
        <v>34110</v>
      </c>
      <c r="C10323" s="10" t="s">
        <v>52</v>
      </c>
      <c r="D10323" s="10" t="s">
        <v>220</v>
      </c>
      <c r="E10323" s="25">
        <v>1</v>
      </c>
      <c r="F10323" s="25">
        <v>1</v>
      </c>
      <c r="G10323" s="10" t="s">
        <v>288</v>
      </c>
      <c r="H10323" s="25">
        <f>INDEX('Appendix 1 - Team Data'!$B$12:$R$112, MATCH(C10323, 'Appendix 1 - Team Data'!$B$12:$B$112,0),4)</f>
        <v>90</v>
      </c>
      <c r="I10323" s="25">
        <f>INDEX('Appendix 1 - Team Data'!$B$12:$R$112, MATCH(D10323, 'Appendix 1 - Team Data'!$B$12:$B$112,0),4)</f>
        <v>60</v>
      </c>
      <c r="J10323" s="25">
        <f t="shared" si="161"/>
        <v>0</v>
      </c>
    </row>
    <row r="10324" spans="2:10">
      <c r="B10324" s="3">
        <v>34112</v>
      </c>
      <c r="C10324" s="10" t="s">
        <v>15</v>
      </c>
      <c r="D10324" s="10" t="s">
        <v>230</v>
      </c>
      <c r="E10324" s="25">
        <v>1</v>
      </c>
      <c r="F10324" s="25">
        <v>1</v>
      </c>
      <c r="G10324" s="10" t="s">
        <v>289</v>
      </c>
      <c r="H10324" s="25">
        <f>INDEX('Appendix 1 - Team Data'!$B$12:$R$112, MATCH(C10324, 'Appendix 1 - Team Data'!$B$12:$B$112,0),4)</f>
        <v>50</v>
      </c>
      <c r="I10324" s="25">
        <f>INDEX('Appendix 1 - Team Data'!$B$12:$R$112, MATCH(D10324, 'Appendix 1 - Team Data'!$B$12:$B$112,0),4)</f>
        <v>50</v>
      </c>
      <c r="J10324" s="25">
        <f t="shared" si="161"/>
        <v>0</v>
      </c>
    </row>
    <row r="10325" spans="2:10">
      <c r="B10325" s="3">
        <v>34113</v>
      </c>
      <c r="C10325" s="10" t="s">
        <v>268</v>
      </c>
      <c r="D10325" s="10" t="s">
        <v>245</v>
      </c>
      <c r="E10325" s="25">
        <v>1</v>
      </c>
      <c r="F10325" s="25">
        <v>1</v>
      </c>
      <c r="G10325" s="10" t="s">
        <v>289</v>
      </c>
      <c r="H10325" s="25">
        <f>INDEX('Appendix 1 - Team Data'!$B$12:$R$112, MATCH(C10325, 'Appendix 1 - Team Data'!$B$12:$B$112,0),4)</f>
        <v>10</v>
      </c>
      <c r="I10325" s="25">
        <f>INDEX('Appendix 1 - Team Data'!$B$12:$R$112, MATCH(D10325, 'Appendix 1 - Team Data'!$B$12:$B$112,0),4)</f>
        <v>30</v>
      </c>
      <c r="J10325" s="25">
        <f t="shared" ref="J10325:J10388" si="162">ABS(F10325-E10325)</f>
        <v>0</v>
      </c>
    </row>
    <row r="10326" spans="2:10">
      <c r="B10326" s="3">
        <v>34118</v>
      </c>
      <c r="C10326" s="10" t="s">
        <v>50</v>
      </c>
      <c r="D10326" s="10" t="s">
        <v>48</v>
      </c>
      <c r="E10326" s="25">
        <v>1</v>
      </c>
      <c r="F10326" s="25">
        <v>1</v>
      </c>
      <c r="G10326" s="10" t="s">
        <v>289</v>
      </c>
      <c r="H10326" s="25">
        <f>INDEX('Appendix 1 - Team Data'!$B$12:$R$112, MATCH(C10326, 'Appendix 1 - Team Data'!$B$12:$B$112,0),4)</f>
        <v>80</v>
      </c>
      <c r="I10326" s="25">
        <f>INDEX('Appendix 1 - Team Data'!$B$12:$R$112, MATCH(D10326, 'Appendix 1 - Team Data'!$B$12:$B$112,0),4)</f>
        <v>90</v>
      </c>
      <c r="J10326" s="25">
        <f t="shared" si="162"/>
        <v>0</v>
      </c>
    </row>
    <row r="10327" spans="2:10">
      <c r="B10327" s="3">
        <v>34119</v>
      </c>
      <c r="C10327" s="10" t="s">
        <v>213</v>
      </c>
      <c r="D10327" s="10" t="s">
        <v>52</v>
      </c>
      <c r="E10327" s="25">
        <v>1</v>
      </c>
      <c r="F10327" s="25">
        <v>1</v>
      </c>
      <c r="G10327" s="10" t="s">
        <v>288</v>
      </c>
      <c r="H10327" s="25">
        <f>INDEX('Appendix 1 - Team Data'!$B$12:$R$112, MATCH(C10327, 'Appendix 1 - Team Data'!$B$12:$B$112,0),4)</f>
        <v>80</v>
      </c>
      <c r="I10327" s="25">
        <f>INDEX('Appendix 1 - Team Data'!$B$12:$R$112, MATCH(D10327, 'Appendix 1 - Team Data'!$B$12:$B$112,0),4)</f>
        <v>90</v>
      </c>
      <c r="J10327" s="25">
        <f t="shared" si="162"/>
        <v>0</v>
      </c>
    </row>
    <row r="10328" spans="2:10">
      <c r="B10328" s="3">
        <v>34119</v>
      </c>
      <c r="C10328" s="10" t="s">
        <v>247</v>
      </c>
      <c r="D10328" s="10" t="s">
        <v>277</v>
      </c>
      <c r="E10328" s="25">
        <v>0</v>
      </c>
      <c r="F10328" s="25">
        <v>0</v>
      </c>
      <c r="G10328" s="10" t="s">
        <v>304</v>
      </c>
      <c r="H10328" s="25">
        <f>INDEX('Appendix 1 - Team Data'!$B$12:$R$112, MATCH(C10328, 'Appendix 1 - Team Data'!$B$12:$B$112,0),4)</f>
        <v>30</v>
      </c>
      <c r="I10328" s="25">
        <f>INDEX('Appendix 1 - Team Data'!$B$12:$R$112, MATCH(D10328, 'Appendix 1 - Team Data'!$B$12:$B$112,0),4)</f>
        <v>0</v>
      </c>
      <c r="J10328" s="25">
        <f t="shared" si="162"/>
        <v>0</v>
      </c>
    </row>
    <row r="10329" spans="2:10">
      <c r="B10329" s="3">
        <v>34122</v>
      </c>
      <c r="C10329" s="10" t="s">
        <v>31</v>
      </c>
      <c r="D10329" s="10" t="s">
        <v>15</v>
      </c>
      <c r="E10329" s="25">
        <v>1</v>
      </c>
      <c r="F10329" s="25">
        <v>1</v>
      </c>
      <c r="G10329" s="10" t="s">
        <v>289</v>
      </c>
      <c r="H10329" s="25">
        <f>INDEX('Appendix 1 - Team Data'!$B$12:$R$112, MATCH(C10329, 'Appendix 1 - Team Data'!$B$12:$B$112,0),4)</f>
        <v>70</v>
      </c>
      <c r="I10329" s="25">
        <f>INDEX('Appendix 1 - Team Data'!$B$12:$R$112, MATCH(D10329, 'Appendix 1 - Team Data'!$B$12:$B$112,0),4)</f>
        <v>50</v>
      </c>
      <c r="J10329" s="25">
        <f t="shared" si="162"/>
        <v>0</v>
      </c>
    </row>
    <row r="10330" spans="2:10">
      <c r="B10330" s="3">
        <v>34129</v>
      </c>
      <c r="C10330" s="10" t="s">
        <v>212</v>
      </c>
      <c r="D10330" s="10" t="s">
        <v>246</v>
      </c>
      <c r="E10330" s="25">
        <v>0</v>
      </c>
      <c r="F10330" s="25">
        <v>0</v>
      </c>
      <c r="G10330" s="10" t="s">
        <v>289</v>
      </c>
      <c r="H10330" s="25">
        <f>INDEX('Appendix 1 - Team Data'!$B$12:$R$112, MATCH(C10330, 'Appendix 1 - Team Data'!$B$12:$B$112,0),4)</f>
        <v>80</v>
      </c>
      <c r="I10330" s="25">
        <f>INDEX('Appendix 1 - Team Data'!$B$12:$R$112, MATCH(D10330, 'Appendix 1 - Team Data'!$B$12:$B$112,0),4)</f>
        <v>30</v>
      </c>
      <c r="J10330" s="25">
        <f t="shared" si="162"/>
        <v>0</v>
      </c>
    </row>
    <row r="10331" spans="2:10">
      <c r="B10331" s="3">
        <v>34130</v>
      </c>
      <c r="C10331" s="10" t="s">
        <v>35</v>
      </c>
      <c r="D10331" s="10" t="s">
        <v>40</v>
      </c>
      <c r="E10331" s="25">
        <v>3</v>
      </c>
      <c r="F10331" s="25">
        <v>3</v>
      </c>
      <c r="G10331" s="10" t="s">
        <v>322</v>
      </c>
      <c r="H10331" s="25">
        <f>INDEX('Appendix 1 - Team Data'!$B$12:$R$112, MATCH(C10331, 'Appendix 1 - Team Data'!$B$12:$B$112,0),4)</f>
        <v>90</v>
      </c>
      <c r="I10331" s="25">
        <f>INDEX('Appendix 1 - Team Data'!$B$12:$R$112, MATCH(D10331, 'Appendix 1 - Team Data'!$B$12:$B$112,0),4)</f>
        <v>90</v>
      </c>
      <c r="J10331" s="25">
        <f t="shared" si="162"/>
        <v>0</v>
      </c>
    </row>
    <row r="10332" spans="2:10">
      <c r="B10332" s="3">
        <v>34131</v>
      </c>
      <c r="C10332" s="10" t="s">
        <v>43</v>
      </c>
      <c r="D10332" s="10" t="s">
        <v>228</v>
      </c>
      <c r="E10332" s="25">
        <v>2</v>
      </c>
      <c r="F10332" s="25">
        <v>2</v>
      </c>
      <c r="G10332" s="10" t="s">
        <v>287</v>
      </c>
      <c r="H10332" s="25">
        <f>INDEX('Appendix 1 - Team Data'!$B$12:$R$112, MATCH(C10332, 'Appendix 1 - Team Data'!$B$12:$B$112,0),4)</f>
        <v>70</v>
      </c>
      <c r="I10332" s="25">
        <f>INDEX('Appendix 1 - Team Data'!$B$12:$R$112, MATCH(D10332, 'Appendix 1 - Team Data'!$B$12:$B$112,0),4)</f>
        <v>50</v>
      </c>
      <c r="J10332" s="25">
        <f t="shared" si="162"/>
        <v>0</v>
      </c>
    </row>
    <row r="10333" spans="2:10">
      <c r="B10333" s="3">
        <v>34133</v>
      </c>
      <c r="C10333" s="10" t="s">
        <v>35</v>
      </c>
      <c r="D10333" s="10" t="s">
        <v>48</v>
      </c>
      <c r="E10333" s="25">
        <v>1</v>
      </c>
      <c r="F10333" s="25">
        <v>1</v>
      </c>
      <c r="G10333" s="10" t="s">
        <v>322</v>
      </c>
      <c r="H10333" s="25">
        <f>INDEX('Appendix 1 - Team Data'!$B$12:$R$112, MATCH(C10333, 'Appendix 1 - Team Data'!$B$12:$B$112,0),4)</f>
        <v>90</v>
      </c>
      <c r="I10333" s="25">
        <f>INDEX('Appendix 1 - Team Data'!$B$12:$R$112, MATCH(D10333, 'Appendix 1 - Team Data'!$B$12:$B$112,0),4)</f>
        <v>90</v>
      </c>
      <c r="J10333" s="25">
        <f t="shared" si="162"/>
        <v>0</v>
      </c>
    </row>
    <row r="10334" spans="2:10">
      <c r="B10334" s="3">
        <v>34136</v>
      </c>
      <c r="C10334" s="10" t="s">
        <v>244</v>
      </c>
      <c r="D10334" s="10" t="s">
        <v>252</v>
      </c>
      <c r="E10334" s="25">
        <v>0</v>
      </c>
      <c r="F10334" s="25">
        <v>0</v>
      </c>
      <c r="G10334" s="10" t="s">
        <v>289</v>
      </c>
      <c r="H10334" s="25">
        <f>INDEX('Appendix 1 - Team Data'!$B$12:$R$112, MATCH(C10334, 'Appendix 1 - Team Data'!$B$12:$B$112,0),4)</f>
        <v>30</v>
      </c>
      <c r="I10334" s="25">
        <f>INDEX('Appendix 1 - Team Data'!$B$12:$R$112, MATCH(D10334, 'Appendix 1 - Team Data'!$B$12:$B$112,0),4)</f>
        <v>20</v>
      </c>
      <c r="J10334" s="25">
        <f t="shared" si="162"/>
        <v>0</v>
      </c>
    </row>
    <row r="10335" spans="2:10">
      <c r="B10335" s="3">
        <v>34138</v>
      </c>
      <c r="C10335" s="10" t="s">
        <v>35</v>
      </c>
      <c r="D10335" s="10" t="s">
        <v>27</v>
      </c>
      <c r="E10335" s="25">
        <v>0</v>
      </c>
      <c r="F10335" s="25">
        <v>0</v>
      </c>
      <c r="G10335" s="10" t="s">
        <v>297</v>
      </c>
      <c r="H10335" s="25">
        <f>INDEX('Appendix 1 - Team Data'!$B$12:$R$112, MATCH(C10335, 'Appendix 1 - Team Data'!$B$12:$B$112,0),4)</f>
        <v>90</v>
      </c>
      <c r="I10335" s="25">
        <f>INDEX('Appendix 1 - Team Data'!$B$12:$R$112, MATCH(D10335, 'Appendix 1 - Team Data'!$B$12:$B$112,0),4)</f>
        <v>80</v>
      </c>
      <c r="J10335" s="25">
        <f t="shared" si="162"/>
        <v>0</v>
      </c>
    </row>
    <row r="10336" spans="2:10">
      <c r="B10336" s="3">
        <v>34139</v>
      </c>
      <c r="C10336" s="10" t="s">
        <v>18</v>
      </c>
      <c r="D10336" s="10" t="s">
        <v>220</v>
      </c>
      <c r="E10336" s="25">
        <v>2</v>
      </c>
      <c r="F10336" s="25">
        <v>2</v>
      </c>
      <c r="G10336" s="10" t="s">
        <v>297</v>
      </c>
      <c r="H10336" s="25">
        <f>INDEX('Appendix 1 - Team Data'!$B$12:$R$112, MATCH(C10336, 'Appendix 1 - Team Data'!$B$12:$B$112,0),4)</f>
        <v>80</v>
      </c>
      <c r="I10336" s="25">
        <f>INDEX('Appendix 1 - Team Data'!$B$12:$R$112, MATCH(D10336, 'Appendix 1 - Team Data'!$B$12:$B$112,0),4)</f>
        <v>60</v>
      </c>
      <c r="J10336" s="25">
        <f t="shared" si="162"/>
        <v>0</v>
      </c>
    </row>
    <row r="10337" spans="2:10">
      <c r="B10337" s="3">
        <v>34140</v>
      </c>
      <c r="C10337" s="10" t="s">
        <v>30</v>
      </c>
      <c r="D10337" s="10" t="s">
        <v>41</v>
      </c>
      <c r="E10337" s="25">
        <v>1</v>
      </c>
      <c r="F10337" s="25">
        <v>1</v>
      </c>
      <c r="G10337" s="10" t="s">
        <v>297</v>
      </c>
      <c r="H10337" s="25">
        <f>INDEX('Appendix 1 - Team Data'!$B$12:$R$112, MATCH(C10337, 'Appendix 1 - Team Data'!$B$12:$B$112,0),4)</f>
        <v>90</v>
      </c>
      <c r="I10337" s="25">
        <f>INDEX('Appendix 1 - Team Data'!$B$12:$R$112, MATCH(D10337, 'Appendix 1 - Team Data'!$B$12:$B$112,0),4)</f>
        <v>80</v>
      </c>
      <c r="J10337" s="25">
        <f t="shared" si="162"/>
        <v>0</v>
      </c>
    </row>
    <row r="10338" spans="2:10">
      <c r="B10338" s="3">
        <v>34140</v>
      </c>
      <c r="C10338" s="10" t="s">
        <v>52</v>
      </c>
      <c r="D10338" s="10" t="s">
        <v>227</v>
      </c>
      <c r="E10338" s="25">
        <v>1</v>
      </c>
      <c r="F10338" s="25">
        <v>1</v>
      </c>
      <c r="G10338" s="10" t="s">
        <v>297</v>
      </c>
      <c r="H10338" s="25">
        <f>INDEX('Appendix 1 - Team Data'!$B$12:$R$112, MATCH(C10338, 'Appendix 1 - Team Data'!$B$12:$B$112,0),4)</f>
        <v>90</v>
      </c>
      <c r="I10338" s="25">
        <f>INDEX('Appendix 1 - Team Data'!$B$12:$R$112, MATCH(D10338, 'Appendix 1 - Team Data'!$B$12:$B$112,0),4)</f>
        <v>50</v>
      </c>
      <c r="J10338" s="25">
        <f t="shared" si="162"/>
        <v>0</v>
      </c>
    </row>
    <row r="10339" spans="2:10">
      <c r="B10339" s="3">
        <v>34141</v>
      </c>
      <c r="C10339" s="10" t="s">
        <v>215</v>
      </c>
      <c r="D10339" s="10" t="s">
        <v>27</v>
      </c>
      <c r="E10339" s="25">
        <v>1</v>
      </c>
      <c r="F10339" s="25">
        <v>1</v>
      </c>
      <c r="G10339" s="10" t="s">
        <v>297</v>
      </c>
      <c r="H10339" s="25">
        <f>INDEX('Appendix 1 - Team Data'!$B$12:$R$112, MATCH(C10339, 'Appendix 1 - Team Data'!$B$12:$B$112,0),4)</f>
        <v>70</v>
      </c>
      <c r="I10339" s="25">
        <f>INDEX('Appendix 1 - Team Data'!$B$12:$R$112, MATCH(D10339, 'Appendix 1 - Team Data'!$B$12:$B$112,0),4)</f>
        <v>80</v>
      </c>
      <c r="J10339" s="25">
        <f t="shared" si="162"/>
        <v>0</v>
      </c>
    </row>
    <row r="10340" spans="2:10">
      <c r="B10340" s="3">
        <v>34143</v>
      </c>
      <c r="C10340" s="10" t="s">
        <v>30</v>
      </c>
      <c r="D10340" s="10" t="s">
        <v>52</v>
      </c>
      <c r="E10340" s="25">
        <v>1</v>
      </c>
      <c r="F10340" s="25">
        <v>1</v>
      </c>
      <c r="G10340" s="10" t="s">
        <v>297</v>
      </c>
      <c r="H10340" s="25">
        <f>INDEX('Appendix 1 - Team Data'!$B$12:$R$112, MATCH(C10340, 'Appendix 1 - Team Data'!$B$12:$B$112,0),4)</f>
        <v>90</v>
      </c>
      <c r="I10340" s="25">
        <f>INDEX('Appendix 1 - Team Data'!$B$12:$R$112, MATCH(D10340, 'Appendix 1 - Team Data'!$B$12:$B$112,0),4)</f>
        <v>90</v>
      </c>
      <c r="J10340" s="25">
        <f t="shared" si="162"/>
        <v>0</v>
      </c>
    </row>
    <row r="10341" spans="2:10">
      <c r="B10341" s="3">
        <v>34143</v>
      </c>
      <c r="C10341" s="10" t="s">
        <v>23</v>
      </c>
      <c r="D10341" s="10" t="s">
        <v>253</v>
      </c>
      <c r="E10341" s="25">
        <v>0</v>
      </c>
      <c r="F10341" s="25">
        <v>0</v>
      </c>
      <c r="G10341" s="10" t="s">
        <v>289</v>
      </c>
      <c r="H10341" s="25">
        <f>INDEX('Appendix 1 - Team Data'!$B$12:$R$112, MATCH(C10341, 'Appendix 1 - Team Data'!$B$12:$B$112,0),4)</f>
        <v>70</v>
      </c>
      <c r="I10341" s="25">
        <f>INDEX('Appendix 1 - Team Data'!$B$12:$R$112, MATCH(D10341, 'Appendix 1 - Team Data'!$B$12:$B$112,0),4)</f>
        <v>20</v>
      </c>
      <c r="J10341" s="25">
        <f t="shared" si="162"/>
        <v>0</v>
      </c>
    </row>
    <row r="10342" spans="2:10">
      <c r="B10342" s="3">
        <v>34143</v>
      </c>
      <c r="C10342" s="10" t="s">
        <v>41</v>
      </c>
      <c r="D10342" s="10" t="s">
        <v>227</v>
      </c>
      <c r="E10342" s="25">
        <v>0</v>
      </c>
      <c r="F10342" s="25">
        <v>0</v>
      </c>
      <c r="G10342" s="10" t="s">
        <v>297</v>
      </c>
      <c r="H10342" s="25">
        <f>INDEX('Appendix 1 - Team Data'!$B$12:$R$112, MATCH(C10342, 'Appendix 1 - Team Data'!$B$12:$B$112,0),4)</f>
        <v>80</v>
      </c>
      <c r="I10342" s="25">
        <f>INDEX('Appendix 1 - Team Data'!$B$12:$R$112, MATCH(D10342, 'Appendix 1 - Team Data'!$B$12:$B$112,0),4)</f>
        <v>50</v>
      </c>
      <c r="J10342" s="25">
        <f t="shared" si="162"/>
        <v>0</v>
      </c>
    </row>
    <row r="10343" spans="2:10">
      <c r="B10343" s="3">
        <v>34145</v>
      </c>
      <c r="C10343" s="10" t="s">
        <v>253</v>
      </c>
      <c r="D10343" s="10" t="s">
        <v>241</v>
      </c>
      <c r="E10343" s="25">
        <v>0</v>
      </c>
      <c r="F10343" s="25">
        <v>0</v>
      </c>
      <c r="G10343" s="10" t="s">
        <v>289</v>
      </c>
      <c r="H10343" s="25">
        <f>INDEX('Appendix 1 - Team Data'!$B$12:$R$112, MATCH(C10343, 'Appendix 1 - Team Data'!$B$12:$B$112,0),4)</f>
        <v>20</v>
      </c>
      <c r="I10343" s="25">
        <f>INDEX('Appendix 1 - Team Data'!$B$12:$R$112, MATCH(D10343, 'Appendix 1 - Team Data'!$B$12:$B$112,0),4)</f>
        <v>30</v>
      </c>
      <c r="J10343" s="25">
        <f t="shared" si="162"/>
        <v>0</v>
      </c>
    </row>
    <row r="10344" spans="2:10">
      <c r="B10344" s="3">
        <v>34146</v>
      </c>
      <c r="C10344" s="10" t="s">
        <v>52</v>
      </c>
      <c r="D10344" s="10" t="s">
        <v>18</v>
      </c>
      <c r="E10344" s="25">
        <v>1</v>
      </c>
      <c r="F10344" s="25">
        <v>1</v>
      </c>
      <c r="G10344" s="10" t="s">
        <v>297</v>
      </c>
      <c r="H10344" s="25">
        <f>INDEX('Appendix 1 - Team Data'!$B$12:$R$112, MATCH(C10344, 'Appendix 1 - Team Data'!$B$12:$B$112,0),4)</f>
        <v>90</v>
      </c>
      <c r="I10344" s="25">
        <f>INDEX('Appendix 1 - Team Data'!$B$12:$R$112, MATCH(D10344, 'Appendix 1 - Team Data'!$B$12:$B$112,0),4)</f>
        <v>80</v>
      </c>
      <c r="J10344" s="25">
        <f t="shared" si="162"/>
        <v>0</v>
      </c>
    </row>
    <row r="10345" spans="2:10">
      <c r="B10345" s="3">
        <v>34147</v>
      </c>
      <c r="C10345" s="10" t="s">
        <v>35</v>
      </c>
      <c r="D10345" s="10" t="s">
        <v>30</v>
      </c>
      <c r="E10345" s="25">
        <v>1</v>
      </c>
      <c r="F10345" s="25">
        <v>1</v>
      </c>
      <c r="G10345" s="10" t="s">
        <v>297</v>
      </c>
      <c r="H10345" s="25">
        <f>INDEX('Appendix 1 - Team Data'!$B$12:$R$112, MATCH(C10345, 'Appendix 1 - Team Data'!$B$12:$B$112,0),4)</f>
        <v>90</v>
      </c>
      <c r="I10345" s="25">
        <f>INDEX('Appendix 1 - Team Data'!$B$12:$R$112, MATCH(D10345, 'Appendix 1 - Team Data'!$B$12:$B$112,0),4)</f>
        <v>90</v>
      </c>
      <c r="J10345" s="25">
        <f t="shared" si="162"/>
        <v>0</v>
      </c>
    </row>
    <row r="10346" spans="2:10">
      <c r="B10346" s="3">
        <v>34147</v>
      </c>
      <c r="C10346" s="10" t="s">
        <v>23</v>
      </c>
      <c r="D10346" s="10" t="s">
        <v>241</v>
      </c>
      <c r="E10346" s="25">
        <v>1</v>
      </c>
      <c r="F10346" s="25">
        <v>1</v>
      </c>
      <c r="G10346" s="10" t="s">
        <v>289</v>
      </c>
      <c r="H10346" s="25">
        <f>INDEX('Appendix 1 - Team Data'!$B$12:$R$112, MATCH(C10346, 'Appendix 1 - Team Data'!$B$12:$B$112,0),4)</f>
        <v>70</v>
      </c>
      <c r="I10346" s="25">
        <f>INDEX('Appendix 1 - Team Data'!$B$12:$R$112, MATCH(D10346, 'Appendix 1 - Team Data'!$B$12:$B$112,0),4)</f>
        <v>30</v>
      </c>
      <c r="J10346" s="25">
        <f t="shared" si="162"/>
        <v>0</v>
      </c>
    </row>
    <row r="10347" spans="2:10">
      <c r="B10347" s="3">
        <v>34151</v>
      </c>
      <c r="C10347" s="10" t="s">
        <v>52</v>
      </c>
      <c r="D10347" s="10" t="s">
        <v>30</v>
      </c>
      <c r="E10347" s="25">
        <v>0</v>
      </c>
      <c r="F10347" s="25">
        <v>0</v>
      </c>
      <c r="G10347" s="10" t="s">
        <v>297</v>
      </c>
      <c r="H10347" s="25">
        <f>INDEX('Appendix 1 - Team Data'!$B$12:$R$112, MATCH(C10347, 'Appendix 1 - Team Data'!$B$12:$B$112,0),4)</f>
        <v>90</v>
      </c>
      <c r="I10347" s="25">
        <f>INDEX('Appendix 1 - Team Data'!$B$12:$R$112, MATCH(D10347, 'Appendix 1 - Team Data'!$B$12:$B$112,0),4)</f>
        <v>90</v>
      </c>
      <c r="J10347" s="25">
        <f t="shared" si="162"/>
        <v>0</v>
      </c>
    </row>
    <row r="10348" spans="2:10">
      <c r="B10348" s="3">
        <v>34154</v>
      </c>
      <c r="C10348" s="10" t="s">
        <v>247</v>
      </c>
      <c r="D10348" s="10" t="s">
        <v>37</v>
      </c>
      <c r="E10348" s="25">
        <v>1</v>
      </c>
      <c r="F10348" s="25">
        <v>1</v>
      </c>
      <c r="G10348" s="10" t="s">
        <v>288</v>
      </c>
      <c r="H10348" s="25">
        <f>INDEX('Appendix 1 - Team Data'!$B$12:$R$112, MATCH(C10348, 'Appendix 1 - Team Data'!$B$12:$B$112,0),4)</f>
        <v>30</v>
      </c>
      <c r="I10348" s="25">
        <f>INDEX('Appendix 1 - Team Data'!$B$12:$R$112, MATCH(D10348, 'Appendix 1 - Team Data'!$B$12:$B$112,0),4)</f>
        <v>60</v>
      </c>
      <c r="J10348" s="25">
        <f t="shared" si="162"/>
        <v>0</v>
      </c>
    </row>
    <row r="10349" spans="2:10">
      <c r="B10349" s="3">
        <v>34156</v>
      </c>
      <c r="C10349" s="10" t="s">
        <v>241</v>
      </c>
      <c r="D10349" s="10" t="s">
        <v>23</v>
      </c>
      <c r="E10349" s="25">
        <v>1</v>
      </c>
      <c r="F10349" s="25">
        <v>1</v>
      </c>
      <c r="G10349" s="10" t="s">
        <v>289</v>
      </c>
      <c r="H10349" s="25">
        <f>INDEX('Appendix 1 - Team Data'!$B$12:$R$112, MATCH(C10349, 'Appendix 1 - Team Data'!$B$12:$B$112,0),4)</f>
        <v>30</v>
      </c>
      <c r="I10349" s="25">
        <f>INDEX('Appendix 1 - Team Data'!$B$12:$R$112, MATCH(D10349, 'Appendix 1 - Team Data'!$B$12:$B$112,0),4)</f>
        <v>70</v>
      </c>
      <c r="J10349" s="25">
        <f t="shared" si="162"/>
        <v>0</v>
      </c>
    </row>
    <row r="10350" spans="2:10">
      <c r="B10350" s="3">
        <v>34161</v>
      </c>
      <c r="C10350" s="10" t="s">
        <v>255</v>
      </c>
      <c r="D10350" s="10" t="s">
        <v>37</v>
      </c>
      <c r="E10350" s="25">
        <v>1</v>
      </c>
      <c r="F10350" s="25">
        <v>1</v>
      </c>
      <c r="G10350" s="10" t="s">
        <v>302</v>
      </c>
      <c r="H10350" s="25">
        <f>INDEX('Appendix 1 - Team Data'!$B$12:$R$112, MATCH(C10350, 'Appendix 1 - Team Data'!$B$12:$B$112,0),4)</f>
        <v>20</v>
      </c>
      <c r="I10350" s="25">
        <f>INDEX('Appendix 1 - Team Data'!$B$12:$R$112, MATCH(D10350, 'Appendix 1 - Team Data'!$B$12:$B$112,0),4)</f>
        <v>60</v>
      </c>
      <c r="J10350" s="25">
        <f t="shared" si="162"/>
        <v>0</v>
      </c>
    </row>
    <row r="10351" spans="2:10">
      <c r="B10351" s="3">
        <v>34161</v>
      </c>
      <c r="C10351" s="10" t="s">
        <v>17</v>
      </c>
      <c r="D10351" s="10" t="s">
        <v>22</v>
      </c>
      <c r="E10351" s="25">
        <v>1</v>
      </c>
      <c r="F10351" s="25">
        <v>1</v>
      </c>
      <c r="G10351" s="10" t="s">
        <v>291</v>
      </c>
      <c r="H10351" s="25">
        <f>INDEX('Appendix 1 - Team Data'!$B$12:$R$112, MATCH(C10351, 'Appendix 1 - Team Data'!$B$12:$B$112,0),4)</f>
        <v>50</v>
      </c>
      <c r="I10351" s="25">
        <f>INDEX('Appendix 1 - Team Data'!$B$12:$R$112, MATCH(D10351, 'Appendix 1 - Team Data'!$B$12:$B$112,0),4)</f>
        <v>50</v>
      </c>
      <c r="J10351" s="25">
        <f t="shared" si="162"/>
        <v>0</v>
      </c>
    </row>
    <row r="10352" spans="2:10">
      <c r="B10352" s="3">
        <v>34165</v>
      </c>
      <c r="C10352" s="10" t="s">
        <v>255</v>
      </c>
      <c r="D10352" s="10" t="s">
        <v>277</v>
      </c>
      <c r="E10352" s="25">
        <v>2</v>
      </c>
      <c r="F10352" s="25">
        <v>2</v>
      </c>
      <c r="G10352" s="10" t="s">
        <v>302</v>
      </c>
      <c r="H10352" s="25">
        <f>INDEX('Appendix 1 - Team Data'!$B$12:$R$112, MATCH(C10352, 'Appendix 1 - Team Data'!$B$12:$B$112,0),4)</f>
        <v>20</v>
      </c>
      <c r="I10352" s="25">
        <f>INDEX('Appendix 1 - Team Data'!$B$12:$R$112, MATCH(D10352, 'Appendix 1 - Team Data'!$B$12:$B$112,0),4)</f>
        <v>0</v>
      </c>
      <c r="J10352" s="25">
        <f t="shared" si="162"/>
        <v>0</v>
      </c>
    </row>
    <row r="10353" spans="2:10">
      <c r="B10353" s="3">
        <v>34165</v>
      </c>
      <c r="C10353" s="10" t="s">
        <v>41</v>
      </c>
      <c r="D10353" s="10" t="s">
        <v>37</v>
      </c>
      <c r="E10353" s="25">
        <v>1</v>
      </c>
      <c r="F10353" s="25">
        <v>1</v>
      </c>
      <c r="G10353" s="10" t="s">
        <v>302</v>
      </c>
      <c r="H10353" s="25">
        <f>INDEX('Appendix 1 - Team Data'!$B$12:$R$112, MATCH(C10353, 'Appendix 1 - Team Data'!$B$12:$B$112,0),4)</f>
        <v>80</v>
      </c>
      <c r="I10353" s="25">
        <f>INDEX('Appendix 1 - Team Data'!$B$12:$R$112, MATCH(D10353, 'Appendix 1 - Team Data'!$B$12:$B$112,0),4)</f>
        <v>60</v>
      </c>
      <c r="J10353" s="25">
        <f t="shared" si="162"/>
        <v>0</v>
      </c>
    </row>
    <row r="10354" spans="2:10">
      <c r="B10354" s="3">
        <v>34167</v>
      </c>
      <c r="C10354" s="10" t="s">
        <v>247</v>
      </c>
      <c r="D10354" s="10" t="s">
        <v>46</v>
      </c>
      <c r="E10354" s="25">
        <v>1</v>
      </c>
      <c r="F10354" s="25">
        <v>1</v>
      </c>
      <c r="G10354" s="10" t="s">
        <v>302</v>
      </c>
      <c r="H10354" s="25">
        <f>INDEX('Appendix 1 - Team Data'!$B$12:$R$112, MATCH(C10354, 'Appendix 1 - Team Data'!$B$12:$B$112,0),4)</f>
        <v>30</v>
      </c>
      <c r="I10354" s="25">
        <f>INDEX('Appendix 1 - Team Data'!$B$12:$R$112, MATCH(D10354, 'Appendix 1 - Team Data'!$B$12:$B$112,0),4)</f>
        <v>50</v>
      </c>
      <c r="J10354" s="25">
        <f t="shared" si="162"/>
        <v>0</v>
      </c>
    </row>
    <row r="10355" spans="2:10">
      <c r="B10355" s="3">
        <v>34167</v>
      </c>
      <c r="C10355" s="10" t="s">
        <v>269</v>
      </c>
      <c r="D10355" s="10" t="s">
        <v>33</v>
      </c>
      <c r="E10355" s="25">
        <v>0</v>
      </c>
      <c r="F10355" s="25">
        <v>0</v>
      </c>
      <c r="G10355" s="10" t="s">
        <v>291</v>
      </c>
      <c r="H10355" s="25">
        <f>INDEX('Appendix 1 - Team Data'!$B$12:$R$112, MATCH(C10355, 'Appendix 1 - Team Data'!$B$12:$B$112,0),4)</f>
        <v>0</v>
      </c>
      <c r="I10355" s="25">
        <f>INDEX('Appendix 1 - Team Data'!$B$12:$R$112, MATCH(D10355, 'Appendix 1 - Team Data'!$B$12:$B$112,0),4)</f>
        <v>50</v>
      </c>
      <c r="J10355" s="25">
        <f t="shared" si="162"/>
        <v>0</v>
      </c>
    </row>
    <row r="10356" spans="2:10">
      <c r="B10356" s="3">
        <v>34168</v>
      </c>
      <c r="C10356" s="10" t="s">
        <v>218</v>
      </c>
      <c r="D10356" s="10" t="s">
        <v>35</v>
      </c>
      <c r="E10356" s="25">
        <v>0</v>
      </c>
      <c r="F10356" s="25">
        <v>0</v>
      </c>
      <c r="G10356" s="10" t="s">
        <v>289</v>
      </c>
      <c r="H10356" s="25">
        <f>INDEX('Appendix 1 - Team Data'!$B$12:$R$112, MATCH(C10356, 'Appendix 1 - Team Data'!$B$12:$B$112,0),4)</f>
        <v>70</v>
      </c>
      <c r="I10356" s="25">
        <f>INDEX('Appendix 1 - Team Data'!$B$12:$R$112, MATCH(D10356, 'Appendix 1 - Team Data'!$B$12:$B$112,0),4)</f>
        <v>90</v>
      </c>
      <c r="J10356" s="25">
        <f t="shared" si="162"/>
        <v>0</v>
      </c>
    </row>
    <row r="10357" spans="2:10">
      <c r="B10357" s="3">
        <v>34175</v>
      </c>
      <c r="C10357" s="10" t="s">
        <v>247</v>
      </c>
      <c r="D10357" s="10" t="s">
        <v>37</v>
      </c>
      <c r="E10357" s="25">
        <v>1</v>
      </c>
      <c r="F10357" s="25">
        <v>1</v>
      </c>
      <c r="G10357" s="10" t="s">
        <v>302</v>
      </c>
      <c r="H10357" s="25">
        <f>INDEX('Appendix 1 - Team Data'!$B$12:$R$112, MATCH(C10357, 'Appendix 1 - Team Data'!$B$12:$B$112,0),4)</f>
        <v>30</v>
      </c>
      <c r="I10357" s="25">
        <f>INDEX('Appendix 1 - Team Data'!$B$12:$R$112, MATCH(D10357, 'Appendix 1 - Team Data'!$B$12:$B$112,0),4)</f>
        <v>60</v>
      </c>
      <c r="J10357" s="25">
        <f t="shared" si="162"/>
        <v>0</v>
      </c>
    </row>
    <row r="10358" spans="2:10">
      <c r="B10358" s="3">
        <v>34175</v>
      </c>
      <c r="C10358" s="10" t="s">
        <v>267</v>
      </c>
      <c r="D10358" s="10" t="s">
        <v>260</v>
      </c>
      <c r="E10358" s="25">
        <v>1</v>
      </c>
      <c r="F10358" s="25">
        <v>1</v>
      </c>
      <c r="G10358" s="10" t="s">
        <v>291</v>
      </c>
      <c r="H10358" s="25">
        <f>INDEX('Appendix 1 - Team Data'!$B$12:$R$112, MATCH(C10358, 'Appendix 1 - Team Data'!$B$12:$B$112,0),4)</f>
        <v>10</v>
      </c>
      <c r="I10358" s="25">
        <f>INDEX('Appendix 1 - Team Data'!$B$12:$R$112, MATCH(D10358, 'Appendix 1 - Team Data'!$B$12:$B$112,0),4)</f>
        <v>10</v>
      </c>
      <c r="J10358" s="25">
        <f t="shared" si="162"/>
        <v>0</v>
      </c>
    </row>
    <row r="10359" spans="2:10">
      <c r="B10359" s="3">
        <v>34182</v>
      </c>
      <c r="C10359" s="10" t="s">
        <v>52</v>
      </c>
      <c r="D10359" s="10" t="s">
        <v>215</v>
      </c>
      <c r="E10359" s="25">
        <v>0</v>
      </c>
      <c r="F10359" s="25">
        <v>0</v>
      </c>
      <c r="G10359" s="10" t="s">
        <v>289</v>
      </c>
      <c r="H10359" s="25">
        <f>INDEX('Appendix 1 - Team Data'!$B$12:$R$112, MATCH(C10359, 'Appendix 1 - Team Data'!$B$12:$B$112,0),4)</f>
        <v>90</v>
      </c>
      <c r="I10359" s="25">
        <f>INDEX('Appendix 1 - Team Data'!$B$12:$R$112, MATCH(D10359, 'Appendix 1 - Team Data'!$B$12:$B$112,0),4)</f>
        <v>70</v>
      </c>
      <c r="J10359" s="25">
        <f t="shared" si="162"/>
        <v>0</v>
      </c>
    </row>
    <row r="10360" spans="2:10">
      <c r="B10360" s="3">
        <v>34182</v>
      </c>
      <c r="C10360" s="10" t="s">
        <v>18</v>
      </c>
      <c r="D10360" s="10" t="s">
        <v>218</v>
      </c>
      <c r="E10360" s="25">
        <v>0</v>
      </c>
      <c r="F10360" s="25">
        <v>0</v>
      </c>
      <c r="G10360" s="10" t="s">
        <v>289</v>
      </c>
      <c r="H10360" s="25">
        <f>INDEX('Appendix 1 - Team Data'!$B$12:$R$112, MATCH(C10360, 'Appendix 1 - Team Data'!$B$12:$B$112,0),4)</f>
        <v>80</v>
      </c>
      <c r="I10360" s="25">
        <f>INDEX('Appendix 1 - Team Data'!$B$12:$R$112, MATCH(D10360, 'Appendix 1 - Team Data'!$B$12:$B$112,0),4)</f>
        <v>70</v>
      </c>
      <c r="J10360" s="25">
        <f t="shared" si="162"/>
        <v>0</v>
      </c>
    </row>
    <row r="10361" spans="2:10">
      <c r="B10361" s="3">
        <v>34188</v>
      </c>
      <c r="C10361" s="10" t="s">
        <v>51</v>
      </c>
      <c r="D10361" s="10" t="s">
        <v>260</v>
      </c>
      <c r="E10361" s="25">
        <v>0</v>
      </c>
      <c r="F10361" s="25">
        <v>0</v>
      </c>
      <c r="G10361" s="10" t="s">
        <v>289</v>
      </c>
      <c r="H10361" s="25">
        <f>INDEX('Appendix 1 - Team Data'!$B$12:$R$112, MATCH(C10361, 'Appendix 1 - Team Data'!$B$12:$B$112,0),4)</f>
        <v>70</v>
      </c>
      <c r="I10361" s="25">
        <f>INDEX('Appendix 1 - Team Data'!$B$12:$R$112, MATCH(D10361, 'Appendix 1 - Team Data'!$B$12:$B$112,0),4)</f>
        <v>10</v>
      </c>
      <c r="J10361" s="25">
        <f t="shared" si="162"/>
        <v>0</v>
      </c>
    </row>
    <row r="10362" spans="2:10">
      <c r="B10362" s="3">
        <v>34189</v>
      </c>
      <c r="C10362" s="10" t="s">
        <v>35</v>
      </c>
      <c r="D10362" s="10" t="s">
        <v>41</v>
      </c>
      <c r="E10362" s="25">
        <v>1</v>
      </c>
      <c r="F10362" s="25">
        <v>1</v>
      </c>
      <c r="G10362" s="10" t="s">
        <v>288</v>
      </c>
      <c r="H10362" s="25">
        <f>INDEX('Appendix 1 - Team Data'!$B$12:$R$112, MATCH(C10362, 'Appendix 1 - Team Data'!$B$12:$B$112,0),4)</f>
        <v>90</v>
      </c>
      <c r="I10362" s="25">
        <f>INDEX('Appendix 1 - Team Data'!$B$12:$R$112, MATCH(D10362, 'Appendix 1 - Team Data'!$B$12:$B$112,0),4)</f>
        <v>80</v>
      </c>
      <c r="J10362" s="25">
        <f t="shared" si="162"/>
        <v>0</v>
      </c>
    </row>
    <row r="10363" spans="2:10">
      <c r="B10363" s="3">
        <v>34196</v>
      </c>
      <c r="C10363" s="10" t="s">
        <v>18</v>
      </c>
      <c r="D10363" s="10" t="s">
        <v>35</v>
      </c>
      <c r="E10363" s="25">
        <v>1</v>
      </c>
      <c r="F10363" s="25">
        <v>1</v>
      </c>
      <c r="G10363" s="10" t="s">
        <v>289</v>
      </c>
      <c r="H10363" s="25">
        <f>INDEX('Appendix 1 - Team Data'!$B$12:$R$112, MATCH(C10363, 'Appendix 1 - Team Data'!$B$12:$B$112,0),4)</f>
        <v>80</v>
      </c>
      <c r="I10363" s="25">
        <f>INDEX('Appendix 1 - Team Data'!$B$12:$R$112, MATCH(D10363, 'Appendix 1 - Team Data'!$B$12:$B$112,0),4)</f>
        <v>90</v>
      </c>
      <c r="J10363" s="25">
        <f t="shared" si="162"/>
        <v>0</v>
      </c>
    </row>
    <row r="10364" spans="2:10">
      <c r="B10364" s="3">
        <v>34203</v>
      </c>
      <c r="C10364" s="10" t="s">
        <v>215</v>
      </c>
      <c r="D10364" s="10" t="s">
        <v>52</v>
      </c>
      <c r="E10364" s="25">
        <v>1</v>
      </c>
      <c r="F10364" s="25">
        <v>1</v>
      </c>
      <c r="G10364" s="10" t="s">
        <v>289</v>
      </c>
      <c r="H10364" s="25">
        <f>INDEX('Appendix 1 - Team Data'!$B$12:$R$112, MATCH(C10364, 'Appendix 1 - Team Data'!$B$12:$B$112,0),4)</f>
        <v>70</v>
      </c>
      <c r="I10364" s="25">
        <f>INDEX('Appendix 1 - Team Data'!$B$12:$R$112, MATCH(D10364, 'Appendix 1 - Team Data'!$B$12:$B$112,0),4)</f>
        <v>90</v>
      </c>
      <c r="J10364" s="25">
        <f t="shared" si="162"/>
        <v>0</v>
      </c>
    </row>
    <row r="10365" spans="2:10">
      <c r="B10365" s="3">
        <v>34203</v>
      </c>
      <c r="C10365" s="10" t="s">
        <v>42</v>
      </c>
      <c r="D10365" s="10" t="s">
        <v>25</v>
      </c>
      <c r="E10365" s="25">
        <v>1</v>
      </c>
      <c r="F10365" s="25">
        <v>1</v>
      </c>
      <c r="G10365" s="10" t="s">
        <v>289</v>
      </c>
      <c r="H10365" s="25">
        <f>INDEX('Appendix 1 - Team Data'!$B$12:$R$112, MATCH(C10365, 'Appendix 1 - Team Data'!$B$12:$B$112,0),4)</f>
        <v>80</v>
      </c>
      <c r="I10365" s="25">
        <f>INDEX('Appendix 1 - Team Data'!$B$12:$R$112, MATCH(D10365, 'Appendix 1 - Team Data'!$B$12:$B$112,0),4)</f>
        <v>90</v>
      </c>
      <c r="J10365" s="25">
        <f t="shared" si="162"/>
        <v>0</v>
      </c>
    </row>
    <row r="10366" spans="2:10">
      <c r="B10366" s="3">
        <v>34210</v>
      </c>
      <c r="C10366" s="10" t="s">
        <v>30</v>
      </c>
      <c r="D10366" s="10" t="s">
        <v>215</v>
      </c>
      <c r="E10366" s="25">
        <v>0</v>
      </c>
      <c r="F10366" s="25">
        <v>0</v>
      </c>
      <c r="G10366" s="10" t="s">
        <v>289</v>
      </c>
      <c r="H10366" s="25">
        <f>INDEX('Appendix 1 - Team Data'!$B$12:$R$112, MATCH(C10366, 'Appendix 1 - Team Data'!$B$12:$B$112,0),4)</f>
        <v>90</v>
      </c>
      <c r="I10366" s="25">
        <f>INDEX('Appendix 1 - Team Data'!$B$12:$R$112, MATCH(D10366, 'Appendix 1 - Team Data'!$B$12:$B$112,0),4)</f>
        <v>70</v>
      </c>
      <c r="J10366" s="25">
        <f t="shared" si="162"/>
        <v>0</v>
      </c>
    </row>
    <row r="10367" spans="2:10">
      <c r="B10367" s="3">
        <v>34217</v>
      </c>
      <c r="C10367" s="10" t="s">
        <v>27</v>
      </c>
      <c r="D10367" s="10" t="s">
        <v>215</v>
      </c>
      <c r="E10367" s="25">
        <v>2</v>
      </c>
      <c r="F10367" s="25">
        <v>2</v>
      </c>
      <c r="G10367" s="10" t="s">
        <v>289</v>
      </c>
      <c r="H10367" s="25">
        <f>INDEX('Appendix 1 - Team Data'!$B$12:$R$112, MATCH(C10367, 'Appendix 1 - Team Data'!$B$12:$B$112,0),4)</f>
        <v>80</v>
      </c>
      <c r="I10367" s="25">
        <f>INDEX('Appendix 1 - Team Data'!$B$12:$R$112, MATCH(D10367, 'Appendix 1 - Team Data'!$B$12:$B$112,0),4)</f>
        <v>70</v>
      </c>
      <c r="J10367" s="25">
        <f t="shared" si="162"/>
        <v>0</v>
      </c>
    </row>
    <row r="10368" spans="2:10">
      <c r="B10368" s="3">
        <v>34220</v>
      </c>
      <c r="C10368" s="10" t="s">
        <v>233</v>
      </c>
      <c r="D10368" s="10" t="s">
        <v>42</v>
      </c>
      <c r="E10368" s="25">
        <v>1</v>
      </c>
      <c r="F10368" s="25">
        <v>1</v>
      </c>
      <c r="G10368" s="10" t="s">
        <v>289</v>
      </c>
      <c r="H10368" s="25">
        <f>INDEX('Appendix 1 - Team Data'!$B$12:$R$112, MATCH(C10368, 'Appendix 1 - Team Data'!$B$12:$B$112,0),4)</f>
        <v>40</v>
      </c>
      <c r="I10368" s="25">
        <f>INDEX('Appendix 1 - Team Data'!$B$12:$R$112, MATCH(D10368, 'Appendix 1 - Team Data'!$B$12:$B$112,0),4)</f>
        <v>80</v>
      </c>
      <c r="J10368" s="25">
        <f t="shared" si="162"/>
        <v>0</v>
      </c>
    </row>
    <row r="10369" spans="2:10">
      <c r="B10369" s="3">
        <v>34220</v>
      </c>
      <c r="C10369" s="10" t="s">
        <v>222</v>
      </c>
      <c r="D10369" s="10" t="s">
        <v>36</v>
      </c>
      <c r="E10369" s="25">
        <v>1</v>
      </c>
      <c r="F10369" s="25">
        <v>1</v>
      </c>
      <c r="G10369" s="10" t="s">
        <v>289</v>
      </c>
      <c r="H10369" s="25">
        <f>INDEX('Appendix 1 - Team Data'!$B$12:$R$112, MATCH(C10369, 'Appendix 1 - Team Data'!$B$12:$B$112,0),4)</f>
        <v>60</v>
      </c>
      <c r="I10369" s="25">
        <f>INDEX('Appendix 1 - Team Data'!$B$12:$R$112, MATCH(D10369, 'Appendix 1 - Team Data'!$B$12:$B$112,0),4)</f>
        <v>80</v>
      </c>
      <c r="J10369" s="25">
        <f t="shared" si="162"/>
        <v>0</v>
      </c>
    </row>
    <row r="10370" spans="2:10">
      <c r="B10370" s="3">
        <v>34231</v>
      </c>
      <c r="C10370" s="10" t="s">
        <v>218</v>
      </c>
      <c r="D10370" s="10" t="s">
        <v>227</v>
      </c>
      <c r="E10370" s="25">
        <v>1</v>
      </c>
      <c r="F10370" s="25">
        <v>1</v>
      </c>
      <c r="G10370" s="10" t="s">
        <v>289</v>
      </c>
      <c r="H10370" s="25">
        <f>INDEX('Appendix 1 - Team Data'!$B$12:$R$112, MATCH(C10370, 'Appendix 1 - Team Data'!$B$12:$B$112,0),4)</f>
        <v>70</v>
      </c>
      <c r="I10370" s="25">
        <f>INDEX('Appendix 1 - Team Data'!$B$12:$R$112, MATCH(D10370, 'Appendix 1 - Team Data'!$B$12:$B$112,0),4)</f>
        <v>50</v>
      </c>
      <c r="J10370" s="25">
        <f t="shared" si="162"/>
        <v>0</v>
      </c>
    </row>
    <row r="10371" spans="2:10">
      <c r="B10371" s="3">
        <v>34234</v>
      </c>
      <c r="C10371" s="10" t="s">
        <v>47</v>
      </c>
      <c r="D10371" s="10" t="s">
        <v>40</v>
      </c>
      <c r="E10371" s="25">
        <v>1</v>
      </c>
      <c r="F10371" s="25">
        <v>1</v>
      </c>
      <c r="G10371" s="10" t="s">
        <v>288</v>
      </c>
      <c r="H10371" s="25">
        <f>INDEX('Appendix 1 - Team Data'!$B$12:$R$112, MATCH(C10371, 'Appendix 1 - Team Data'!$B$12:$B$112,0),4)</f>
        <v>40</v>
      </c>
      <c r="I10371" s="25">
        <f>INDEX('Appendix 1 - Team Data'!$B$12:$R$112, MATCH(D10371, 'Appendix 1 - Team Data'!$B$12:$B$112,0),4)</f>
        <v>90</v>
      </c>
      <c r="J10371" s="25">
        <f t="shared" si="162"/>
        <v>0</v>
      </c>
    </row>
    <row r="10372" spans="2:10">
      <c r="B10372" s="3">
        <v>34236</v>
      </c>
      <c r="C10372" s="10" t="s">
        <v>43</v>
      </c>
      <c r="D10372" s="10" t="s">
        <v>26</v>
      </c>
      <c r="E10372" s="25">
        <v>1</v>
      </c>
      <c r="F10372" s="25">
        <v>1</v>
      </c>
      <c r="G10372" s="10" t="s">
        <v>288</v>
      </c>
      <c r="H10372" s="25">
        <f>INDEX('Appendix 1 - Team Data'!$B$12:$R$112, MATCH(C10372, 'Appendix 1 - Team Data'!$B$12:$B$112,0),4)</f>
        <v>70</v>
      </c>
      <c r="I10372" s="25">
        <f>INDEX('Appendix 1 - Team Data'!$B$12:$R$112, MATCH(D10372, 'Appendix 1 - Team Data'!$B$12:$B$112,0),4)</f>
        <v>60</v>
      </c>
      <c r="J10372" s="25">
        <f t="shared" si="162"/>
        <v>0</v>
      </c>
    </row>
    <row r="10373" spans="2:10">
      <c r="B10373" s="3">
        <v>34241</v>
      </c>
      <c r="C10373" s="10" t="s">
        <v>41</v>
      </c>
      <c r="D10373" s="10" t="s">
        <v>50</v>
      </c>
      <c r="E10373" s="25">
        <v>0</v>
      </c>
      <c r="F10373" s="25">
        <v>0</v>
      </c>
      <c r="G10373" s="10" t="s">
        <v>288</v>
      </c>
      <c r="H10373" s="25">
        <f>INDEX('Appendix 1 - Team Data'!$B$12:$R$112, MATCH(C10373, 'Appendix 1 - Team Data'!$B$12:$B$112,0),4)</f>
        <v>80</v>
      </c>
      <c r="I10373" s="25">
        <f>INDEX('Appendix 1 - Team Data'!$B$12:$R$112, MATCH(D10373, 'Appendix 1 - Team Data'!$B$12:$B$112,0),4)</f>
        <v>80</v>
      </c>
      <c r="J10373" s="25">
        <f t="shared" si="162"/>
        <v>0</v>
      </c>
    </row>
    <row r="10374" spans="2:10">
      <c r="B10374" s="3">
        <v>34250</v>
      </c>
      <c r="C10374" s="10" t="s">
        <v>251</v>
      </c>
      <c r="D10374" s="10" t="s">
        <v>33</v>
      </c>
      <c r="E10374" s="25">
        <v>1</v>
      </c>
      <c r="F10374" s="25">
        <v>1</v>
      </c>
      <c r="G10374" s="10" t="s">
        <v>289</v>
      </c>
      <c r="H10374" s="25">
        <f>INDEX('Appendix 1 - Team Data'!$B$12:$R$112, MATCH(C10374, 'Appendix 1 - Team Data'!$B$12:$B$112,0),4)</f>
        <v>20</v>
      </c>
      <c r="I10374" s="25">
        <f>INDEX('Appendix 1 - Team Data'!$B$12:$R$112, MATCH(D10374, 'Appendix 1 - Team Data'!$B$12:$B$112,0),4)</f>
        <v>50</v>
      </c>
      <c r="J10374" s="25">
        <f t="shared" si="162"/>
        <v>0</v>
      </c>
    </row>
    <row r="10375" spans="2:10">
      <c r="B10375" s="3">
        <v>34257</v>
      </c>
      <c r="C10375" s="10" t="s">
        <v>16</v>
      </c>
      <c r="D10375" s="10" t="s">
        <v>53</v>
      </c>
      <c r="E10375" s="25">
        <v>0</v>
      </c>
      <c r="F10375" s="25">
        <v>0</v>
      </c>
      <c r="G10375" s="10" t="s">
        <v>289</v>
      </c>
      <c r="H10375" s="25">
        <f>INDEX('Appendix 1 - Team Data'!$B$12:$R$112, MATCH(C10375, 'Appendix 1 - Team Data'!$B$12:$B$112,0),4)</f>
        <v>30</v>
      </c>
      <c r="I10375" s="25">
        <f>INDEX('Appendix 1 - Team Data'!$B$12:$R$112, MATCH(D10375, 'Appendix 1 - Team Data'!$B$12:$B$112,0),4)</f>
        <v>50</v>
      </c>
      <c r="J10375" s="25">
        <f t="shared" si="162"/>
        <v>0</v>
      </c>
    </row>
    <row r="10376" spans="2:10">
      <c r="B10376" s="3">
        <v>34261</v>
      </c>
      <c r="C10376" s="10" t="s">
        <v>245</v>
      </c>
      <c r="D10376" s="10" t="s">
        <v>43</v>
      </c>
      <c r="E10376" s="25">
        <v>2</v>
      </c>
      <c r="F10376" s="25">
        <v>2</v>
      </c>
      <c r="G10376" s="10" t="s">
        <v>289</v>
      </c>
      <c r="H10376" s="25">
        <f>INDEX('Appendix 1 - Team Data'!$B$12:$R$112, MATCH(C10376, 'Appendix 1 - Team Data'!$B$12:$B$112,0),4)</f>
        <v>30</v>
      </c>
      <c r="I10376" s="25">
        <f>INDEX('Appendix 1 - Team Data'!$B$12:$R$112, MATCH(D10376, 'Appendix 1 - Team Data'!$B$12:$B$112,0),4)</f>
        <v>70</v>
      </c>
      <c r="J10376" s="25">
        <f t="shared" si="162"/>
        <v>0</v>
      </c>
    </row>
    <row r="10377" spans="2:10">
      <c r="B10377" s="3">
        <v>34264</v>
      </c>
      <c r="C10377" s="10" t="s">
        <v>43</v>
      </c>
      <c r="D10377" s="10" t="s">
        <v>16</v>
      </c>
      <c r="E10377" s="25">
        <v>1</v>
      </c>
      <c r="F10377" s="25">
        <v>1</v>
      </c>
      <c r="G10377" s="10" t="s">
        <v>289</v>
      </c>
      <c r="H10377" s="25">
        <f>INDEX('Appendix 1 - Team Data'!$B$12:$R$112, MATCH(C10377, 'Appendix 1 - Team Data'!$B$12:$B$112,0),4)</f>
        <v>70</v>
      </c>
      <c r="I10377" s="25">
        <f>INDEX('Appendix 1 - Team Data'!$B$12:$R$112, MATCH(D10377, 'Appendix 1 - Team Data'!$B$12:$B$112,0),4)</f>
        <v>30</v>
      </c>
      <c r="J10377" s="25">
        <f t="shared" si="162"/>
        <v>0</v>
      </c>
    </row>
    <row r="10378" spans="2:10">
      <c r="B10378" s="3">
        <v>34266</v>
      </c>
      <c r="C10378" s="10" t="s">
        <v>245</v>
      </c>
      <c r="D10378" s="10" t="s">
        <v>16</v>
      </c>
      <c r="E10378" s="25">
        <v>1</v>
      </c>
      <c r="F10378" s="25">
        <v>1</v>
      </c>
      <c r="G10378" s="10" t="s">
        <v>289</v>
      </c>
      <c r="H10378" s="25">
        <f>INDEX('Appendix 1 - Team Data'!$B$12:$R$112, MATCH(C10378, 'Appendix 1 - Team Data'!$B$12:$B$112,0),4)</f>
        <v>30</v>
      </c>
      <c r="I10378" s="25">
        <f>INDEX('Appendix 1 - Team Data'!$B$12:$R$112, MATCH(D10378, 'Appendix 1 - Team Data'!$B$12:$B$112,0),4)</f>
        <v>30</v>
      </c>
      <c r="J10378" s="25">
        <f t="shared" si="162"/>
        <v>0</v>
      </c>
    </row>
    <row r="10379" spans="2:10">
      <c r="B10379" s="3">
        <v>34269</v>
      </c>
      <c r="C10379" s="10" t="s">
        <v>252</v>
      </c>
      <c r="D10379" s="10" t="s">
        <v>226</v>
      </c>
      <c r="E10379" s="25">
        <v>1</v>
      </c>
      <c r="F10379" s="25">
        <v>1</v>
      </c>
      <c r="G10379" s="10" t="s">
        <v>289</v>
      </c>
      <c r="H10379" s="25">
        <f>INDEX('Appendix 1 - Team Data'!$B$12:$R$112, MATCH(C10379, 'Appendix 1 - Team Data'!$B$12:$B$112,0),4)</f>
        <v>20</v>
      </c>
      <c r="I10379" s="25">
        <f>INDEX('Appendix 1 - Team Data'!$B$12:$R$112, MATCH(D10379, 'Appendix 1 - Team Data'!$B$12:$B$112,0),4)</f>
        <v>60</v>
      </c>
      <c r="J10379" s="25">
        <f t="shared" si="162"/>
        <v>0</v>
      </c>
    </row>
    <row r="10380" spans="2:10">
      <c r="B10380" s="3">
        <v>34270</v>
      </c>
      <c r="C10380" s="10" t="s">
        <v>245</v>
      </c>
      <c r="D10380" s="10" t="s">
        <v>53</v>
      </c>
      <c r="E10380" s="25">
        <v>2</v>
      </c>
      <c r="F10380" s="25">
        <v>2</v>
      </c>
      <c r="G10380" s="10" t="s">
        <v>289</v>
      </c>
      <c r="H10380" s="25">
        <f>INDEX('Appendix 1 - Team Data'!$B$12:$R$112, MATCH(C10380, 'Appendix 1 - Team Data'!$B$12:$B$112,0),4)</f>
        <v>30</v>
      </c>
      <c r="I10380" s="25">
        <f>INDEX('Appendix 1 - Team Data'!$B$12:$R$112, MATCH(D10380, 'Appendix 1 - Team Data'!$B$12:$B$112,0),4)</f>
        <v>50</v>
      </c>
      <c r="J10380" s="25">
        <f t="shared" si="162"/>
        <v>0</v>
      </c>
    </row>
    <row r="10381" spans="2:10">
      <c r="B10381" s="3">
        <v>34273</v>
      </c>
      <c r="C10381" s="10" t="s">
        <v>26</v>
      </c>
      <c r="D10381" s="10" t="s">
        <v>30</v>
      </c>
      <c r="E10381" s="25">
        <v>1</v>
      </c>
      <c r="F10381" s="25">
        <v>1</v>
      </c>
      <c r="G10381" s="10" t="s">
        <v>289</v>
      </c>
      <c r="H10381" s="25">
        <f>INDEX('Appendix 1 - Team Data'!$B$12:$R$112, MATCH(C10381, 'Appendix 1 - Team Data'!$B$12:$B$112,0),4)</f>
        <v>60</v>
      </c>
      <c r="I10381" s="25">
        <f>INDEX('Appendix 1 - Team Data'!$B$12:$R$112, MATCH(D10381, 'Appendix 1 - Team Data'!$B$12:$B$112,0),4)</f>
        <v>90</v>
      </c>
      <c r="J10381" s="25">
        <f t="shared" si="162"/>
        <v>0</v>
      </c>
    </row>
    <row r="10382" spans="2:10">
      <c r="B10382" s="3">
        <v>34283</v>
      </c>
      <c r="C10382" s="10" t="s">
        <v>226</v>
      </c>
      <c r="D10382" s="10" t="s">
        <v>42</v>
      </c>
      <c r="E10382" s="25">
        <v>1</v>
      </c>
      <c r="F10382" s="25">
        <v>1</v>
      </c>
      <c r="G10382" s="10" t="s">
        <v>289</v>
      </c>
      <c r="H10382" s="25">
        <f>INDEX('Appendix 1 - Team Data'!$B$12:$R$112, MATCH(C10382, 'Appendix 1 - Team Data'!$B$12:$B$112,0),4)</f>
        <v>60</v>
      </c>
      <c r="I10382" s="25">
        <f>INDEX('Appendix 1 - Team Data'!$B$12:$R$112, MATCH(D10382, 'Appendix 1 - Team Data'!$B$12:$B$112,0),4)</f>
        <v>80</v>
      </c>
      <c r="J10382" s="25">
        <f t="shared" si="162"/>
        <v>0</v>
      </c>
    </row>
    <row r="10383" spans="2:10">
      <c r="B10383" s="3">
        <v>34290</v>
      </c>
      <c r="C10383" s="10" t="s">
        <v>229</v>
      </c>
      <c r="D10383" s="10" t="s">
        <v>221</v>
      </c>
      <c r="E10383" s="25">
        <v>1</v>
      </c>
      <c r="F10383" s="25">
        <v>1</v>
      </c>
      <c r="G10383" s="10" t="s">
        <v>289</v>
      </c>
      <c r="H10383" s="25">
        <f>INDEX('Appendix 1 - Team Data'!$B$12:$R$112, MATCH(C10383, 'Appendix 1 - Team Data'!$B$12:$B$112,0),4)</f>
        <v>50</v>
      </c>
      <c r="I10383" s="25">
        <f>INDEX('Appendix 1 - Team Data'!$B$12:$R$112, MATCH(D10383, 'Appendix 1 - Team Data'!$B$12:$B$112,0),4)</f>
        <v>60</v>
      </c>
      <c r="J10383" s="25">
        <f t="shared" si="162"/>
        <v>0</v>
      </c>
    </row>
    <row r="10384" spans="2:10">
      <c r="B10384" s="3">
        <v>34325</v>
      </c>
      <c r="C10384" s="10" t="s">
        <v>41</v>
      </c>
      <c r="D10384" s="10" t="s">
        <v>40</v>
      </c>
      <c r="E10384" s="25">
        <v>0</v>
      </c>
      <c r="F10384" s="25">
        <v>0</v>
      </c>
      <c r="G10384" s="10" t="s">
        <v>288</v>
      </c>
      <c r="H10384" s="25">
        <f>INDEX('Appendix 1 - Team Data'!$B$12:$R$112, MATCH(C10384, 'Appendix 1 - Team Data'!$B$12:$B$112,0),4)</f>
        <v>80</v>
      </c>
      <c r="I10384" s="25">
        <f>INDEX('Appendix 1 - Team Data'!$B$12:$R$112, MATCH(D10384, 'Appendix 1 - Team Data'!$B$12:$B$112,0),4)</f>
        <v>90</v>
      </c>
      <c r="J10384" s="25">
        <f t="shared" si="162"/>
        <v>0</v>
      </c>
    </row>
    <row r="10385" spans="2:10">
      <c r="B10385" s="3">
        <v>34332</v>
      </c>
      <c r="C10385" s="10" t="s">
        <v>234</v>
      </c>
      <c r="D10385" s="10" t="s">
        <v>17</v>
      </c>
      <c r="E10385" s="25">
        <v>0</v>
      </c>
      <c r="F10385" s="25">
        <v>0</v>
      </c>
      <c r="G10385" s="10" t="s">
        <v>288</v>
      </c>
      <c r="H10385" s="25">
        <f>INDEX('Appendix 1 - Team Data'!$B$12:$R$112, MATCH(C10385, 'Appendix 1 - Team Data'!$B$12:$B$112,0),4)</f>
        <v>40</v>
      </c>
      <c r="I10385" s="25">
        <f>INDEX('Appendix 1 - Team Data'!$B$12:$R$112, MATCH(D10385, 'Appendix 1 - Team Data'!$B$12:$B$112,0),4)</f>
        <v>50</v>
      </c>
      <c r="J10385" s="25">
        <f t="shared" si="162"/>
        <v>0</v>
      </c>
    </row>
    <row r="10386" spans="2:10">
      <c r="B10386" s="3">
        <v>34334</v>
      </c>
      <c r="C10386" s="10" t="s">
        <v>234</v>
      </c>
      <c r="D10386" s="10" t="s">
        <v>47</v>
      </c>
      <c r="E10386" s="25">
        <v>1</v>
      </c>
      <c r="F10386" s="25">
        <v>1</v>
      </c>
      <c r="G10386" s="10" t="s">
        <v>288</v>
      </c>
      <c r="H10386" s="25">
        <f>INDEX('Appendix 1 - Team Data'!$B$12:$R$112, MATCH(C10386, 'Appendix 1 - Team Data'!$B$12:$B$112,0),4)</f>
        <v>40</v>
      </c>
      <c r="I10386" s="25">
        <f>INDEX('Appendix 1 - Team Data'!$B$12:$R$112, MATCH(D10386, 'Appendix 1 - Team Data'!$B$12:$B$112,0),4)</f>
        <v>40</v>
      </c>
      <c r="J10386" s="25">
        <f t="shared" si="162"/>
        <v>0</v>
      </c>
    </row>
    <row r="10387" spans="2:10">
      <c r="B10387" s="3">
        <v>34339</v>
      </c>
      <c r="C10387" s="10" t="s">
        <v>257</v>
      </c>
      <c r="D10387" s="10" t="s">
        <v>238</v>
      </c>
      <c r="E10387" s="25">
        <v>1</v>
      </c>
      <c r="F10387" s="25">
        <v>1</v>
      </c>
      <c r="G10387" s="10" t="s">
        <v>288</v>
      </c>
      <c r="H10387" s="25">
        <f>INDEX('Appendix 1 - Team Data'!$B$12:$R$112, MATCH(C10387, 'Appendix 1 - Team Data'!$B$12:$B$112,0),4)</f>
        <v>20</v>
      </c>
      <c r="I10387" s="25">
        <f>INDEX('Appendix 1 - Team Data'!$B$12:$R$112, MATCH(D10387, 'Appendix 1 - Team Data'!$B$12:$B$112,0),4)</f>
        <v>40</v>
      </c>
      <c r="J10387" s="25">
        <f t="shared" si="162"/>
        <v>0</v>
      </c>
    </row>
    <row r="10388" spans="2:10">
      <c r="B10388" s="3">
        <v>34353</v>
      </c>
      <c r="C10388" s="10" t="s">
        <v>37</v>
      </c>
      <c r="D10388" s="10" t="s">
        <v>246</v>
      </c>
      <c r="E10388" s="25">
        <v>0</v>
      </c>
      <c r="F10388" s="25">
        <v>0</v>
      </c>
      <c r="G10388" s="10" t="s">
        <v>288</v>
      </c>
      <c r="H10388" s="25">
        <f>INDEX('Appendix 1 - Team Data'!$B$12:$R$112, MATCH(C10388, 'Appendix 1 - Team Data'!$B$12:$B$112,0),4)</f>
        <v>60</v>
      </c>
      <c r="I10388" s="25">
        <f>INDEX('Appendix 1 - Team Data'!$B$12:$R$112, MATCH(D10388, 'Appendix 1 - Team Data'!$B$12:$B$112,0),4)</f>
        <v>30</v>
      </c>
      <c r="J10388" s="25">
        <f t="shared" si="162"/>
        <v>0</v>
      </c>
    </row>
    <row r="10389" spans="2:10">
      <c r="B10389" s="3">
        <v>34353</v>
      </c>
      <c r="C10389" s="10" t="s">
        <v>41</v>
      </c>
      <c r="D10389" s="10" t="s">
        <v>233</v>
      </c>
      <c r="E10389" s="25">
        <v>1</v>
      </c>
      <c r="F10389" s="25">
        <v>1</v>
      </c>
      <c r="G10389" s="10" t="s">
        <v>288</v>
      </c>
      <c r="H10389" s="25">
        <f>INDEX('Appendix 1 - Team Data'!$B$12:$R$112, MATCH(C10389, 'Appendix 1 - Team Data'!$B$12:$B$112,0),4)</f>
        <v>80</v>
      </c>
      <c r="I10389" s="25">
        <f>INDEX('Appendix 1 - Team Data'!$B$12:$R$112, MATCH(D10389, 'Appendix 1 - Team Data'!$B$12:$B$112,0),4)</f>
        <v>40</v>
      </c>
      <c r="J10389" s="25">
        <f t="shared" ref="J10389:J10452" si="163">ABS(F10389-E10389)</f>
        <v>0</v>
      </c>
    </row>
    <row r="10390" spans="2:10">
      <c r="B10390" s="3">
        <v>34353</v>
      </c>
      <c r="C10390" s="10" t="s">
        <v>21</v>
      </c>
      <c r="D10390" s="10" t="s">
        <v>20</v>
      </c>
      <c r="E10390" s="25">
        <v>2</v>
      </c>
      <c r="F10390" s="25">
        <v>2</v>
      </c>
      <c r="G10390" s="10" t="s">
        <v>288</v>
      </c>
      <c r="H10390" s="25">
        <f>INDEX('Appendix 1 - Team Data'!$B$12:$R$112, MATCH(C10390, 'Appendix 1 - Team Data'!$B$12:$B$112,0),4)</f>
        <v>90</v>
      </c>
      <c r="I10390" s="25">
        <f>INDEX('Appendix 1 - Team Data'!$B$12:$R$112, MATCH(D10390, 'Appendix 1 - Team Data'!$B$12:$B$112,0),4)</f>
        <v>90</v>
      </c>
      <c r="J10390" s="25">
        <f t="shared" si="163"/>
        <v>0</v>
      </c>
    </row>
    <row r="10391" spans="2:10">
      <c r="B10391" s="3">
        <v>34353</v>
      </c>
      <c r="C10391" s="10" t="s">
        <v>47</v>
      </c>
      <c r="D10391" s="10" t="s">
        <v>212</v>
      </c>
      <c r="E10391" s="25">
        <v>2</v>
      </c>
      <c r="F10391" s="25">
        <v>2</v>
      </c>
      <c r="G10391" s="10" t="s">
        <v>288</v>
      </c>
      <c r="H10391" s="25">
        <f>INDEX('Appendix 1 - Team Data'!$B$12:$R$112, MATCH(C10391, 'Appendix 1 - Team Data'!$B$12:$B$112,0),4)</f>
        <v>40</v>
      </c>
      <c r="I10391" s="25">
        <f>INDEX('Appendix 1 - Team Data'!$B$12:$R$112, MATCH(D10391, 'Appendix 1 - Team Data'!$B$12:$B$112,0),4)</f>
        <v>80</v>
      </c>
      <c r="J10391" s="25">
        <f t="shared" si="163"/>
        <v>0</v>
      </c>
    </row>
    <row r="10392" spans="2:10">
      <c r="B10392" s="3">
        <v>34360</v>
      </c>
      <c r="C10392" s="10" t="s">
        <v>16</v>
      </c>
      <c r="D10392" s="10" t="s">
        <v>248</v>
      </c>
      <c r="E10392" s="25">
        <v>1</v>
      </c>
      <c r="F10392" s="25">
        <v>1</v>
      </c>
      <c r="G10392" s="10" t="s">
        <v>288</v>
      </c>
      <c r="H10392" s="25">
        <f>INDEX('Appendix 1 - Team Data'!$B$12:$R$112, MATCH(C10392, 'Appendix 1 - Team Data'!$B$12:$B$112,0),4)</f>
        <v>30</v>
      </c>
      <c r="I10392" s="25">
        <f>INDEX('Appendix 1 - Team Data'!$B$12:$R$112, MATCH(D10392, 'Appendix 1 - Team Data'!$B$12:$B$112,0),4)</f>
        <v>30</v>
      </c>
      <c r="J10392" s="25">
        <f t="shared" si="163"/>
        <v>0</v>
      </c>
    </row>
    <row r="10393" spans="2:10">
      <c r="B10393" s="3">
        <v>34361</v>
      </c>
      <c r="C10393" s="10" t="s">
        <v>270</v>
      </c>
      <c r="D10393" s="10" t="s">
        <v>244</v>
      </c>
      <c r="E10393" s="25">
        <v>0</v>
      </c>
      <c r="F10393" s="25">
        <v>0</v>
      </c>
      <c r="G10393" s="10" t="s">
        <v>288</v>
      </c>
      <c r="H10393" s="25">
        <f>INDEX('Appendix 1 - Team Data'!$B$12:$R$112, MATCH(C10393, 'Appendix 1 - Team Data'!$B$12:$B$112,0),4)</f>
        <v>0</v>
      </c>
      <c r="I10393" s="25">
        <f>INDEX('Appendix 1 - Team Data'!$B$12:$R$112, MATCH(D10393, 'Appendix 1 - Team Data'!$B$12:$B$112,0),4)</f>
        <v>30</v>
      </c>
      <c r="J10393" s="25">
        <f t="shared" si="163"/>
        <v>0</v>
      </c>
    </row>
    <row r="10394" spans="2:10">
      <c r="B10394" s="3">
        <v>34363</v>
      </c>
      <c r="C10394" s="10" t="s">
        <v>238</v>
      </c>
      <c r="D10394" s="10" t="s">
        <v>266</v>
      </c>
      <c r="E10394" s="25">
        <v>1</v>
      </c>
      <c r="F10394" s="25">
        <v>1</v>
      </c>
      <c r="G10394" s="10" t="s">
        <v>288</v>
      </c>
      <c r="H10394" s="25">
        <f>INDEX('Appendix 1 - Team Data'!$B$12:$R$112, MATCH(C10394, 'Appendix 1 - Team Data'!$B$12:$B$112,0),4)</f>
        <v>40</v>
      </c>
      <c r="I10394" s="25">
        <f>INDEX('Appendix 1 - Team Data'!$B$12:$R$112, MATCH(D10394, 'Appendix 1 - Team Data'!$B$12:$B$112,0),4)</f>
        <v>10</v>
      </c>
      <c r="J10394" s="25">
        <f t="shared" si="163"/>
        <v>0</v>
      </c>
    </row>
    <row r="10395" spans="2:10">
      <c r="B10395" s="3">
        <v>34364</v>
      </c>
      <c r="C10395" s="10" t="s">
        <v>51</v>
      </c>
      <c r="D10395" s="10" t="s">
        <v>257</v>
      </c>
      <c r="E10395" s="25">
        <v>0</v>
      </c>
      <c r="F10395" s="25">
        <v>0</v>
      </c>
      <c r="G10395" s="10" t="s">
        <v>288</v>
      </c>
      <c r="H10395" s="25">
        <f>INDEX('Appendix 1 - Team Data'!$B$12:$R$112, MATCH(C10395, 'Appendix 1 - Team Data'!$B$12:$B$112,0),4)</f>
        <v>70</v>
      </c>
      <c r="I10395" s="25">
        <f>INDEX('Appendix 1 - Team Data'!$B$12:$R$112, MATCH(D10395, 'Appendix 1 - Team Data'!$B$12:$B$112,0),4)</f>
        <v>20</v>
      </c>
      <c r="J10395" s="25">
        <f t="shared" si="163"/>
        <v>0</v>
      </c>
    </row>
    <row r="10396" spans="2:10">
      <c r="B10396" s="3">
        <v>34366</v>
      </c>
      <c r="C10396" s="10" t="s">
        <v>253</v>
      </c>
      <c r="D10396" s="10" t="s">
        <v>244</v>
      </c>
      <c r="E10396" s="25">
        <v>1</v>
      </c>
      <c r="F10396" s="25">
        <v>1</v>
      </c>
      <c r="G10396" s="10" t="s">
        <v>288</v>
      </c>
      <c r="H10396" s="25">
        <f>INDEX('Appendix 1 - Team Data'!$B$12:$R$112, MATCH(C10396, 'Appendix 1 - Team Data'!$B$12:$B$112,0),4)</f>
        <v>20</v>
      </c>
      <c r="I10396" s="25">
        <f>INDEX('Appendix 1 - Team Data'!$B$12:$R$112, MATCH(D10396, 'Appendix 1 - Team Data'!$B$12:$B$112,0),4)</f>
        <v>30</v>
      </c>
      <c r="J10396" s="25">
        <f t="shared" si="163"/>
        <v>0</v>
      </c>
    </row>
    <row r="10397" spans="2:10">
      <c r="B10397" s="3">
        <v>34367</v>
      </c>
      <c r="C10397" s="10" t="s">
        <v>17</v>
      </c>
      <c r="D10397" s="10" t="s">
        <v>22</v>
      </c>
      <c r="E10397" s="25">
        <v>1</v>
      </c>
      <c r="F10397" s="25">
        <v>1</v>
      </c>
      <c r="G10397" s="10" t="s">
        <v>323</v>
      </c>
      <c r="H10397" s="25">
        <f>INDEX('Appendix 1 - Team Data'!$B$12:$R$112, MATCH(C10397, 'Appendix 1 - Team Data'!$B$12:$B$112,0),4)</f>
        <v>50</v>
      </c>
      <c r="I10397" s="25">
        <f>INDEX('Appendix 1 - Team Data'!$B$12:$R$112, MATCH(D10397, 'Appendix 1 - Team Data'!$B$12:$B$112,0),4)</f>
        <v>50</v>
      </c>
      <c r="J10397" s="25">
        <f t="shared" si="163"/>
        <v>0</v>
      </c>
    </row>
    <row r="10398" spans="2:10">
      <c r="B10398" s="3">
        <v>34369</v>
      </c>
      <c r="C10398" s="10" t="s">
        <v>249</v>
      </c>
      <c r="D10398" s="10" t="s">
        <v>22</v>
      </c>
      <c r="E10398" s="25">
        <v>1</v>
      </c>
      <c r="F10398" s="25">
        <v>1</v>
      </c>
      <c r="G10398" s="10" t="s">
        <v>323</v>
      </c>
      <c r="H10398" s="25">
        <f>INDEX('Appendix 1 - Team Data'!$B$12:$R$112, MATCH(C10398, 'Appendix 1 - Team Data'!$B$12:$B$112,0),4)</f>
        <v>20</v>
      </c>
      <c r="I10398" s="25">
        <f>INDEX('Appendix 1 - Team Data'!$B$12:$R$112, MATCH(D10398, 'Appendix 1 - Team Data'!$B$12:$B$112,0),4)</f>
        <v>50</v>
      </c>
      <c r="J10398" s="25">
        <f t="shared" si="163"/>
        <v>0</v>
      </c>
    </row>
    <row r="10399" spans="2:10">
      <c r="B10399" s="3">
        <v>34371</v>
      </c>
      <c r="C10399" s="10" t="s">
        <v>16</v>
      </c>
      <c r="D10399" s="10" t="s">
        <v>52</v>
      </c>
      <c r="E10399" s="25">
        <v>1</v>
      </c>
      <c r="F10399" s="25">
        <v>1</v>
      </c>
      <c r="G10399" s="10" t="s">
        <v>288</v>
      </c>
      <c r="H10399" s="25">
        <f>INDEX('Appendix 1 - Team Data'!$B$12:$R$112, MATCH(C10399, 'Appendix 1 - Team Data'!$B$12:$B$112,0),4)</f>
        <v>30</v>
      </c>
      <c r="I10399" s="25">
        <f>INDEX('Appendix 1 - Team Data'!$B$12:$R$112, MATCH(D10399, 'Appendix 1 - Team Data'!$B$12:$B$112,0),4)</f>
        <v>90</v>
      </c>
      <c r="J10399" s="25">
        <f t="shared" si="163"/>
        <v>0</v>
      </c>
    </row>
    <row r="10400" spans="2:10">
      <c r="B10400" s="3">
        <v>34374</v>
      </c>
      <c r="C10400" s="10" t="s">
        <v>21</v>
      </c>
      <c r="D10400" s="10" t="s">
        <v>50</v>
      </c>
      <c r="E10400" s="25">
        <v>1</v>
      </c>
      <c r="F10400" s="25">
        <v>1</v>
      </c>
      <c r="G10400" s="10" t="s">
        <v>288</v>
      </c>
      <c r="H10400" s="25">
        <f>INDEX('Appendix 1 - Team Data'!$B$12:$R$112, MATCH(C10400, 'Appendix 1 - Team Data'!$B$12:$B$112,0),4)</f>
        <v>90</v>
      </c>
      <c r="I10400" s="25">
        <f>INDEX('Appendix 1 - Team Data'!$B$12:$R$112, MATCH(D10400, 'Appendix 1 - Team Data'!$B$12:$B$112,0),4)</f>
        <v>80</v>
      </c>
      <c r="J10400" s="25">
        <f t="shared" si="163"/>
        <v>0</v>
      </c>
    </row>
    <row r="10401" spans="2:10">
      <c r="B10401" s="3">
        <v>34375</v>
      </c>
      <c r="C10401" s="10" t="s">
        <v>232</v>
      </c>
      <c r="D10401" s="10" t="s">
        <v>47</v>
      </c>
      <c r="E10401" s="25">
        <v>2</v>
      </c>
      <c r="F10401" s="25">
        <v>2</v>
      </c>
      <c r="G10401" s="10" t="s">
        <v>294</v>
      </c>
      <c r="H10401" s="25">
        <f>INDEX('Appendix 1 - Team Data'!$B$12:$R$112, MATCH(C10401, 'Appendix 1 - Team Data'!$B$12:$B$112,0),4)</f>
        <v>40</v>
      </c>
      <c r="I10401" s="25">
        <f>INDEX('Appendix 1 - Team Data'!$B$12:$R$112, MATCH(D10401, 'Appendix 1 - Team Data'!$B$12:$B$112,0),4)</f>
        <v>40</v>
      </c>
      <c r="J10401" s="25">
        <f t="shared" si="163"/>
        <v>0</v>
      </c>
    </row>
    <row r="10402" spans="2:10">
      <c r="B10402" s="3">
        <v>34383</v>
      </c>
      <c r="C10402" s="10" t="s">
        <v>52</v>
      </c>
      <c r="D10402" s="10" t="s">
        <v>42</v>
      </c>
      <c r="E10402" s="25">
        <v>0</v>
      </c>
      <c r="F10402" s="25">
        <v>0</v>
      </c>
      <c r="G10402" s="10" t="s">
        <v>288</v>
      </c>
      <c r="H10402" s="25">
        <f>INDEX('Appendix 1 - Team Data'!$B$12:$R$112, MATCH(C10402, 'Appendix 1 - Team Data'!$B$12:$B$112,0),4)</f>
        <v>90</v>
      </c>
      <c r="I10402" s="25">
        <f>INDEX('Appendix 1 - Team Data'!$B$12:$R$112, MATCH(D10402, 'Appendix 1 - Team Data'!$B$12:$B$112,0),4)</f>
        <v>80</v>
      </c>
      <c r="J10402" s="25">
        <f t="shared" si="163"/>
        <v>0</v>
      </c>
    </row>
    <row r="10403" spans="2:10">
      <c r="B10403" s="3">
        <v>34388</v>
      </c>
      <c r="C10403" s="10" t="s">
        <v>257</v>
      </c>
      <c r="D10403" s="10" t="s">
        <v>234</v>
      </c>
      <c r="E10403" s="25">
        <v>0</v>
      </c>
      <c r="F10403" s="25">
        <v>0</v>
      </c>
      <c r="G10403" s="10" t="s">
        <v>288</v>
      </c>
      <c r="H10403" s="25">
        <f>INDEX('Appendix 1 - Team Data'!$B$12:$R$112, MATCH(C10403, 'Appendix 1 - Team Data'!$B$12:$B$112,0),4)</f>
        <v>20</v>
      </c>
      <c r="I10403" s="25">
        <f>INDEX('Appendix 1 - Team Data'!$B$12:$R$112, MATCH(D10403, 'Appendix 1 - Team Data'!$B$12:$B$112,0),4)</f>
        <v>40</v>
      </c>
      <c r="J10403" s="25">
        <f t="shared" si="163"/>
        <v>0</v>
      </c>
    </row>
    <row r="10404" spans="2:10">
      <c r="B10404" s="3">
        <v>34388</v>
      </c>
      <c r="C10404" s="10" t="s">
        <v>22</v>
      </c>
      <c r="D10404" s="10" t="s">
        <v>244</v>
      </c>
      <c r="E10404" s="25">
        <v>0</v>
      </c>
      <c r="F10404" s="25">
        <v>0</v>
      </c>
      <c r="G10404" s="10" t="s">
        <v>288</v>
      </c>
      <c r="H10404" s="25">
        <f>INDEX('Appendix 1 - Team Data'!$B$12:$R$112, MATCH(C10404, 'Appendix 1 - Team Data'!$B$12:$B$112,0),4)</f>
        <v>50</v>
      </c>
      <c r="I10404" s="25">
        <f>INDEX('Appendix 1 - Team Data'!$B$12:$R$112, MATCH(D10404, 'Appendix 1 - Team Data'!$B$12:$B$112,0),4)</f>
        <v>30</v>
      </c>
      <c r="J10404" s="25">
        <f t="shared" si="163"/>
        <v>0</v>
      </c>
    </row>
    <row r="10405" spans="2:10">
      <c r="B10405" s="3">
        <v>34391</v>
      </c>
      <c r="C10405" s="10" t="s">
        <v>52</v>
      </c>
      <c r="D10405" s="10" t="s">
        <v>43</v>
      </c>
      <c r="E10405" s="25">
        <v>2</v>
      </c>
      <c r="F10405" s="25">
        <v>2</v>
      </c>
      <c r="G10405" s="10" t="s">
        <v>288</v>
      </c>
      <c r="H10405" s="25">
        <f>INDEX('Appendix 1 - Team Data'!$B$12:$R$112, MATCH(C10405, 'Appendix 1 - Team Data'!$B$12:$B$112,0),4)</f>
        <v>90</v>
      </c>
      <c r="I10405" s="25">
        <f>INDEX('Appendix 1 - Team Data'!$B$12:$R$112, MATCH(D10405, 'Appendix 1 - Team Data'!$B$12:$B$112,0),4)</f>
        <v>70</v>
      </c>
      <c r="J10405" s="25">
        <f t="shared" si="163"/>
        <v>0</v>
      </c>
    </row>
    <row r="10406" spans="2:10">
      <c r="B10406" s="3">
        <v>34391</v>
      </c>
      <c r="C10406" s="10" t="s">
        <v>267</v>
      </c>
      <c r="D10406" s="10" t="s">
        <v>260</v>
      </c>
      <c r="E10406" s="25">
        <v>2</v>
      </c>
      <c r="F10406" s="25">
        <v>2</v>
      </c>
      <c r="G10406" s="10" t="s">
        <v>288</v>
      </c>
      <c r="H10406" s="25">
        <f>INDEX('Appendix 1 - Team Data'!$B$12:$R$112, MATCH(C10406, 'Appendix 1 - Team Data'!$B$12:$B$112,0),4)</f>
        <v>10</v>
      </c>
      <c r="I10406" s="25">
        <f>INDEX('Appendix 1 - Team Data'!$B$12:$R$112, MATCH(D10406, 'Appendix 1 - Team Data'!$B$12:$B$112,0),4)</f>
        <v>10</v>
      </c>
      <c r="J10406" s="25">
        <f t="shared" si="163"/>
        <v>0</v>
      </c>
    </row>
    <row r="10407" spans="2:10">
      <c r="B10407" s="3">
        <v>34395</v>
      </c>
      <c r="C10407" s="10" t="s">
        <v>41</v>
      </c>
      <c r="D10407" s="10" t="s">
        <v>52</v>
      </c>
      <c r="E10407" s="25">
        <v>0</v>
      </c>
      <c r="F10407" s="25">
        <v>0</v>
      </c>
      <c r="G10407" s="10" t="s">
        <v>288</v>
      </c>
      <c r="H10407" s="25">
        <f>INDEX('Appendix 1 - Team Data'!$B$12:$R$112, MATCH(C10407, 'Appendix 1 - Team Data'!$B$12:$B$112,0),4)</f>
        <v>80</v>
      </c>
      <c r="I10407" s="25">
        <f>INDEX('Appendix 1 - Team Data'!$B$12:$R$112, MATCH(D10407, 'Appendix 1 - Team Data'!$B$12:$B$112,0),4)</f>
        <v>90</v>
      </c>
      <c r="J10407" s="25">
        <f t="shared" si="163"/>
        <v>0</v>
      </c>
    </row>
    <row r="10408" spans="2:10">
      <c r="B10408" s="3">
        <v>34402</v>
      </c>
      <c r="C10408" s="10" t="s">
        <v>33</v>
      </c>
      <c r="D10408" s="10" t="s">
        <v>234</v>
      </c>
      <c r="E10408" s="25">
        <v>0</v>
      </c>
      <c r="F10408" s="25">
        <v>0</v>
      </c>
      <c r="G10408" s="10" t="s">
        <v>288</v>
      </c>
      <c r="H10408" s="25">
        <f>INDEX('Appendix 1 - Team Data'!$B$12:$R$112, MATCH(C10408, 'Appendix 1 - Team Data'!$B$12:$B$112,0),4)</f>
        <v>50</v>
      </c>
      <c r="I10408" s="25">
        <f>INDEX('Appendix 1 - Team Data'!$B$12:$R$112, MATCH(D10408, 'Appendix 1 - Team Data'!$B$12:$B$112,0),4)</f>
        <v>40</v>
      </c>
      <c r="J10408" s="25">
        <f t="shared" si="163"/>
        <v>0</v>
      </c>
    </row>
    <row r="10409" spans="2:10">
      <c r="B10409" s="3">
        <v>34409</v>
      </c>
      <c r="C10409" s="10" t="s">
        <v>17</v>
      </c>
      <c r="D10409" s="10" t="s">
        <v>231</v>
      </c>
      <c r="E10409" s="25">
        <v>0</v>
      </c>
      <c r="F10409" s="25">
        <v>0</v>
      </c>
      <c r="G10409" s="10" t="s">
        <v>288</v>
      </c>
      <c r="H10409" s="25">
        <f>INDEX('Appendix 1 - Team Data'!$B$12:$R$112, MATCH(C10409, 'Appendix 1 - Team Data'!$B$12:$B$112,0),4)</f>
        <v>50</v>
      </c>
      <c r="I10409" s="25">
        <f>INDEX('Appendix 1 - Team Data'!$B$12:$R$112, MATCH(D10409, 'Appendix 1 - Team Data'!$B$12:$B$112,0),4)</f>
        <v>40</v>
      </c>
      <c r="J10409" s="25">
        <f t="shared" si="163"/>
        <v>0</v>
      </c>
    </row>
    <row r="10410" spans="2:10">
      <c r="B10410" s="3">
        <v>34416</v>
      </c>
      <c r="C10410" s="10" t="s">
        <v>226</v>
      </c>
      <c r="D10410" s="10" t="s">
        <v>236</v>
      </c>
      <c r="E10410" s="25">
        <v>1</v>
      </c>
      <c r="F10410" s="25">
        <v>1</v>
      </c>
      <c r="G10410" s="10" t="s">
        <v>288</v>
      </c>
      <c r="H10410" s="25">
        <f>INDEX('Appendix 1 - Team Data'!$B$12:$R$112, MATCH(C10410, 'Appendix 1 - Team Data'!$B$12:$B$112,0),4)</f>
        <v>60</v>
      </c>
      <c r="I10410" s="25">
        <f>INDEX('Appendix 1 - Team Data'!$B$12:$R$112, MATCH(D10410, 'Appendix 1 - Team Data'!$B$12:$B$112,0),4)</f>
        <v>40</v>
      </c>
      <c r="J10410" s="25">
        <f t="shared" si="163"/>
        <v>0</v>
      </c>
    </row>
    <row r="10411" spans="2:10">
      <c r="B10411" s="3">
        <v>34416</v>
      </c>
      <c r="C10411" s="10" t="s">
        <v>230</v>
      </c>
      <c r="D10411" s="10" t="s">
        <v>50</v>
      </c>
      <c r="E10411" s="25">
        <v>0</v>
      </c>
      <c r="F10411" s="25">
        <v>0</v>
      </c>
      <c r="G10411" s="10" t="s">
        <v>288</v>
      </c>
      <c r="H10411" s="25">
        <f>INDEX('Appendix 1 - Team Data'!$B$12:$R$112, MATCH(C10411, 'Appendix 1 - Team Data'!$B$12:$B$112,0),4)</f>
        <v>50</v>
      </c>
      <c r="I10411" s="25">
        <f>INDEX('Appendix 1 - Team Data'!$B$12:$R$112, MATCH(D10411, 'Appendix 1 - Team Data'!$B$12:$B$112,0),4)</f>
        <v>80</v>
      </c>
      <c r="J10411" s="25">
        <f t="shared" si="163"/>
        <v>0</v>
      </c>
    </row>
    <row r="10412" spans="2:10">
      <c r="B10412" s="3">
        <v>34416</v>
      </c>
      <c r="C10412" s="10" t="s">
        <v>221</v>
      </c>
      <c r="D10412" s="10" t="s">
        <v>15</v>
      </c>
      <c r="E10412" s="25">
        <v>0</v>
      </c>
      <c r="F10412" s="25">
        <v>0</v>
      </c>
      <c r="G10412" s="10" t="s">
        <v>288</v>
      </c>
      <c r="H10412" s="25">
        <f>INDEX('Appendix 1 - Team Data'!$B$12:$R$112, MATCH(C10412, 'Appendix 1 - Team Data'!$B$12:$B$112,0),4)</f>
        <v>60</v>
      </c>
      <c r="I10412" s="25">
        <f>INDEX('Appendix 1 - Team Data'!$B$12:$R$112, MATCH(D10412, 'Appendix 1 - Team Data'!$B$12:$B$112,0),4)</f>
        <v>50</v>
      </c>
      <c r="J10412" s="25">
        <f t="shared" si="163"/>
        <v>0</v>
      </c>
    </row>
    <row r="10413" spans="2:10">
      <c r="B10413" s="3">
        <v>34423</v>
      </c>
      <c r="C10413" s="10" t="s">
        <v>33</v>
      </c>
      <c r="D10413" s="10" t="s">
        <v>17</v>
      </c>
      <c r="E10413" s="25">
        <v>0</v>
      </c>
      <c r="F10413" s="25">
        <v>0</v>
      </c>
      <c r="G10413" s="10" t="s">
        <v>306</v>
      </c>
      <c r="H10413" s="25">
        <f>INDEX('Appendix 1 - Team Data'!$B$12:$R$112, MATCH(C10413, 'Appendix 1 - Team Data'!$B$12:$B$112,0),4)</f>
        <v>50</v>
      </c>
      <c r="I10413" s="25">
        <f>INDEX('Appendix 1 - Team Data'!$B$12:$R$112, MATCH(D10413, 'Appendix 1 - Team Data'!$B$12:$B$112,0),4)</f>
        <v>50</v>
      </c>
      <c r="J10413" s="25">
        <f t="shared" si="163"/>
        <v>0</v>
      </c>
    </row>
    <row r="10414" spans="2:10">
      <c r="B10414" s="3">
        <v>34430</v>
      </c>
      <c r="C10414" s="10" t="s">
        <v>33</v>
      </c>
      <c r="D10414" s="10" t="s">
        <v>243</v>
      </c>
      <c r="E10414" s="25">
        <v>2</v>
      </c>
      <c r="F10414" s="25">
        <v>2</v>
      </c>
      <c r="G10414" s="10" t="s">
        <v>306</v>
      </c>
      <c r="H10414" s="25">
        <f>INDEX('Appendix 1 - Team Data'!$B$12:$R$112, MATCH(C10414, 'Appendix 1 - Team Data'!$B$12:$B$112,0),4)</f>
        <v>50</v>
      </c>
      <c r="I10414" s="25">
        <f>INDEX('Appendix 1 - Team Data'!$B$12:$R$112, MATCH(D10414, 'Appendix 1 - Team Data'!$B$12:$B$112,0),4)</f>
        <v>30</v>
      </c>
      <c r="J10414" s="25">
        <f t="shared" si="163"/>
        <v>0</v>
      </c>
    </row>
    <row r="10415" spans="2:10">
      <c r="B10415" s="3">
        <v>34439</v>
      </c>
      <c r="C10415" s="10" t="s">
        <v>253</v>
      </c>
      <c r="D10415" s="10" t="s">
        <v>233</v>
      </c>
      <c r="E10415" s="25">
        <v>1</v>
      </c>
      <c r="F10415" s="25">
        <v>1</v>
      </c>
      <c r="G10415" s="10" t="s">
        <v>288</v>
      </c>
      <c r="H10415" s="25">
        <f>INDEX('Appendix 1 - Team Data'!$B$12:$R$112, MATCH(C10415, 'Appendix 1 - Team Data'!$B$12:$B$112,0),4)</f>
        <v>20</v>
      </c>
      <c r="I10415" s="25">
        <f>INDEX('Appendix 1 - Team Data'!$B$12:$R$112, MATCH(D10415, 'Appendix 1 - Team Data'!$B$12:$B$112,0),4)</f>
        <v>40</v>
      </c>
      <c r="J10415" s="25">
        <f t="shared" si="163"/>
        <v>0</v>
      </c>
    </row>
    <row r="10416" spans="2:10">
      <c r="B10416" s="3">
        <v>34444</v>
      </c>
      <c r="C10416" s="10" t="s">
        <v>246</v>
      </c>
      <c r="D10416" s="10" t="s">
        <v>20</v>
      </c>
      <c r="E10416" s="25">
        <v>0</v>
      </c>
      <c r="F10416" s="25">
        <v>0</v>
      </c>
      <c r="G10416" s="10" t="s">
        <v>288</v>
      </c>
      <c r="H10416" s="25">
        <f>INDEX('Appendix 1 - Team Data'!$B$12:$R$112, MATCH(C10416, 'Appendix 1 - Team Data'!$B$12:$B$112,0),4)</f>
        <v>30</v>
      </c>
      <c r="I10416" s="25">
        <f>INDEX('Appendix 1 - Team Data'!$B$12:$R$112, MATCH(D10416, 'Appendix 1 - Team Data'!$B$12:$B$112,0),4)</f>
        <v>90</v>
      </c>
      <c r="J10416" s="25">
        <f t="shared" si="163"/>
        <v>0</v>
      </c>
    </row>
    <row r="10417" spans="2:10">
      <c r="B10417" s="3">
        <v>34452</v>
      </c>
      <c r="C10417" s="10" t="s">
        <v>275</v>
      </c>
      <c r="D10417" s="10" t="s">
        <v>233</v>
      </c>
      <c r="E10417" s="25">
        <v>2</v>
      </c>
      <c r="F10417" s="25">
        <v>2</v>
      </c>
      <c r="G10417" s="10" t="s">
        <v>288</v>
      </c>
      <c r="H10417" s="25">
        <f>INDEX('Appendix 1 - Team Data'!$B$12:$R$112, MATCH(C10417, 'Appendix 1 - Team Data'!$B$12:$B$112,0),4)</f>
        <v>0</v>
      </c>
      <c r="I10417" s="25">
        <f>INDEX('Appendix 1 - Team Data'!$B$12:$R$112, MATCH(D10417, 'Appendix 1 - Team Data'!$B$12:$B$112,0),4)</f>
        <v>40</v>
      </c>
      <c r="J10417" s="25">
        <f t="shared" si="163"/>
        <v>0</v>
      </c>
    </row>
    <row r="10418" spans="2:10">
      <c r="B10418" s="3">
        <v>34455</v>
      </c>
      <c r="C10418" s="10" t="s">
        <v>43</v>
      </c>
      <c r="D10418" s="10" t="s">
        <v>231</v>
      </c>
      <c r="E10418" s="25">
        <v>2</v>
      </c>
      <c r="F10418" s="25">
        <v>2</v>
      </c>
      <c r="G10418" s="10" t="s">
        <v>288</v>
      </c>
      <c r="H10418" s="25">
        <f>INDEX('Appendix 1 - Team Data'!$B$12:$R$112, MATCH(C10418, 'Appendix 1 - Team Data'!$B$12:$B$112,0),4)</f>
        <v>70</v>
      </c>
      <c r="I10418" s="25">
        <f>INDEX('Appendix 1 - Team Data'!$B$12:$R$112, MATCH(D10418, 'Appendix 1 - Team Data'!$B$12:$B$112,0),4)</f>
        <v>40</v>
      </c>
      <c r="J10418" s="25">
        <f t="shared" si="163"/>
        <v>0</v>
      </c>
    </row>
    <row r="10419" spans="2:10">
      <c r="B10419" s="3">
        <v>34465</v>
      </c>
      <c r="C10419" s="10" t="s">
        <v>227</v>
      </c>
      <c r="D10419" s="10" t="s">
        <v>231</v>
      </c>
      <c r="E10419" s="25">
        <v>1</v>
      </c>
      <c r="F10419" s="25">
        <v>1</v>
      </c>
      <c r="G10419" s="10" t="s">
        <v>288</v>
      </c>
      <c r="H10419" s="25">
        <f>INDEX('Appendix 1 - Team Data'!$B$12:$R$112, MATCH(C10419, 'Appendix 1 - Team Data'!$B$12:$B$112,0),4)</f>
        <v>50</v>
      </c>
      <c r="I10419" s="25">
        <f>INDEX('Appendix 1 - Team Data'!$B$12:$R$112, MATCH(D10419, 'Appendix 1 - Team Data'!$B$12:$B$112,0),4)</f>
        <v>40</v>
      </c>
      <c r="J10419" s="25">
        <f t="shared" si="163"/>
        <v>0</v>
      </c>
    </row>
    <row r="10420" spans="2:10">
      <c r="B10420" s="3">
        <v>34467</v>
      </c>
      <c r="C10420" s="10" t="s">
        <v>230</v>
      </c>
      <c r="D10420" s="10" t="s">
        <v>227</v>
      </c>
      <c r="E10420" s="25">
        <v>0</v>
      </c>
      <c r="F10420" s="25">
        <v>0</v>
      </c>
      <c r="G10420" s="10" t="s">
        <v>288</v>
      </c>
      <c r="H10420" s="25">
        <f>INDEX('Appendix 1 - Team Data'!$B$12:$R$112, MATCH(C10420, 'Appendix 1 - Team Data'!$B$12:$B$112,0),4)</f>
        <v>50</v>
      </c>
      <c r="I10420" s="25">
        <f>INDEX('Appendix 1 - Team Data'!$B$12:$R$112, MATCH(D10420, 'Appendix 1 - Team Data'!$B$12:$B$112,0),4)</f>
        <v>50</v>
      </c>
      <c r="J10420" s="25">
        <f t="shared" si="163"/>
        <v>0</v>
      </c>
    </row>
    <row r="10421" spans="2:10">
      <c r="B10421" s="3">
        <v>34472</v>
      </c>
      <c r="C10421" s="10" t="s">
        <v>213</v>
      </c>
      <c r="D10421" s="10" t="s">
        <v>30</v>
      </c>
      <c r="E10421" s="25">
        <v>3</v>
      </c>
      <c r="F10421" s="25">
        <v>3</v>
      </c>
      <c r="G10421" s="10" t="s">
        <v>288</v>
      </c>
      <c r="H10421" s="25">
        <f>INDEX('Appendix 1 - Team Data'!$B$12:$R$112, MATCH(C10421, 'Appendix 1 - Team Data'!$B$12:$B$112,0),4)</f>
        <v>80</v>
      </c>
      <c r="I10421" s="25">
        <f>INDEX('Appendix 1 - Team Data'!$B$12:$R$112, MATCH(D10421, 'Appendix 1 - Team Data'!$B$12:$B$112,0),4)</f>
        <v>90</v>
      </c>
      <c r="J10421" s="25">
        <f t="shared" si="163"/>
        <v>0</v>
      </c>
    </row>
    <row r="10422" spans="2:10">
      <c r="B10422" s="3">
        <v>34472</v>
      </c>
      <c r="C10422" s="10" t="s">
        <v>236</v>
      </c>
      <c r="D10422" s="10" t="s">
        <v>32</v>
      </c>
      <c r="E10422" s="25">
        <v>2</v>
      </c>
      <c r="F10422" s="25">
        <v>2</v>
      </c>
      <c r="G10422" s="10" t="s">
        <v>288</v>
      </c>
      <c r="H10422" s="25">
        <f>INDEX('Appendix 1 - Team Data'!$B$12:$R$112, MATCH(C10422, 'Appendix 1 - Team Data'!$B$12:$B$112,0),4)</f>
        <v>40</v>
      </c>
      <c r="I10422" s="25">
        <f>INDEX('Appendix 1 - Team Data'!$B$12:$R$112, MATCH(D10422, 'Appendix 1 - Team Data'!$B$12:$B$112,0),4)</f>
        <v>80</v>
      </c>
      <c r="J10422" s="25">
        <f t="shared" si="163"/>
        <v>0</v>
      </c>
    </row>
    <row r="10423" spans="2:10">
      <c r="B10423" s="3">
        <v>34476</v>
      </c>
      <c r="C10423" s="10" t="s">
        <v>48</v>
      </c>
      <c r="D10423" s="10" t="s">
        <v>246</v>
      </c>
      <c r="E10423" s="25">
        <v>0</v>
      </c>
      <c r="F10423" s="25">
        <v>0</v>
      </c>
      <c r="G10423" s="10" t="s">
        <v>288</v>
      </c>
      <c r="H10423" s="25">
        <f>INDEX('Appendix 1 - Team Data'!$B$12:$R$112, MATCH(C10423, 'Appendix 1 - Team Data'!$B$12:$B$112,0),4)</f>
        <v>90</v>
      </c>
      <c r="I10423" s="25">
        <f>INDEX('Appendix 1 - Team Data'!$B$12:$R$112, MATCH(D10423, 'Appendix 1 - Team Data'!$B$12:$B$112,0),4)</f>
        <v>30</v>
      </c>
      <c r="J10423" s="25">
        <f t="shared" si="163"/>
        <v>0</v>
      </c>
    </row>
    <row r="10424" spans="2:10">
      <c r="B10424" s="3">
        <v>34476</v>
      </c>
      <c r="C10424" s="10" t="s">
        <v>53</v>
      </c>
      <c r="D10424" s="10" t="s">
        <v>26</v>
      </c>
      <c r="E10424" s="25">
        <v>1</v>
      </c>
      <c r="F10424" s="25">
        <v>1</v>
      </c>
      <c r="G10424" s="10" t="s">
        <v>308</v>
      </c>
      <c r="H10424" s="25">
        <f>INDEX('Appendix 1 - Team Data'!$B$12:$R$112, MATCH(C10424, 'Appendix 1 - Team Data'!$B$12:$B$112,0),4)</f>
        <v>50</v>
      </c>
      <c r="I10424" s="25">
        <f>INDEX('Appendix 1 - Team Data'!$B$12:$R$112, MATCH(D10424, 'Appendix 1 - Team Data'!$B$12:$B$112,0),4)</f>
        <v>60</v>
      </c>
      <c r="J10424" s="25">
        <f t="shared" si="163"/>
        <v>0</v>
      </c>
    </row>
    <row r="10425" spans="2:10">
      <c r="B10425" s="3">
        <v>34486</v>
      </c>
      <c r="C10425" s="10" t="s">
        <v>255</v>
      </c>
      <c r="D10425" s="10" t="s">
        <v>22</v>
      </c>
      <c r="E10425" s="25">
        <v>1</v>
      </c>
      <c r="F10425" s="25">
        <v>1</v>
      </c>
      <c r="G10425" s="10" t="s">
        <v>288</v>
      </c>
      <c r="H10425" s="25">
        <f>INDEX('Appendix 1 - Team Data'!$B$12:$R$112, MATCH(C10425, 'Appendix 1 - Team Data'!$B$12:$B$112,0),4)</f>
        <v>20</v>
      </c>
      <c r="I10425" s="25">
        <f>INDEX('Appendix 1 - Team Data'!$B$12:$R$112, MATCH(D10425, 'Appendix 1 - Team Data'!$B$12:$B$112,0),4)</f>
        <v>50</v>
      </c>
      <c r="J10425" s="25">
        <f t="shared" si="163"/>
        <v>0</v>
      </c>
    </row>
    <row r="10426" spans="2:10">
      <c r="B10426" s="3">
        <v>34486</v>
      </c>
      <c r="C10426" s="10" t="s">
        <v>228</v>
      </c>
      <c r="D10426" s="10" t="s">
        <v>232</v>
      </c>
      <c r="E10426" s="25">
        <v>0</v>
      </c>
      <c r="F10426" s="25">
        <v>0</v>
      </c>
      <c r="G10426" s="10" t="s">
        <v>288</v>
      </c>
      <c r="H10426" s="25">
        <f>INDEX('Appendix 1 - Team Data'!$B$12:$R$112, MATCH(C10426, 'Appendix 1 - Team Data'!$B$12:$B$112,0),4)</f>
        <v>50</v>
      </c>
      <c r="I10426" s="25">
        <f>INDEX('Appendix 1 - Team Data'!$B$12:$R$112, MATCH(D10426, 'Appendix 1 - Team Data'!$B$12:$B$112,0),4)</f>
        <v>40</v>
      </c>
      <c r="J10426" s="25">
        <f t="shared" si="163"/>
        <v>0</v>
      </c>
    </row>
    <row r="10427" spans="2:10">
      <c r="B10427" s="3">
        <v>34488</v>
      </c>
      <c r="C10427" s="10" t="s">
        <v>233</v>
      </c>
      <c r="D10427" s="10" t="s">
        <v>219</v>
      </c>
      <c r="E10427" s="25">
        <v>1</v>
      </c>
      <c r="F10427" s="25">
        <v>1</v>
      </c>
      <c r="G10427" s="10" t="s">
        <v>288</v>
      </c>
      <c r="H10427" s="25">
        <f>INDEX('Appendix 1 - Team Data'!$B$12:$R$112, MATCH(C10427, 'Appendix 1 - Team Data'!$B$12:$B$112,0),4)</f>
        <v>40</v>
      </c>
      <c r="I10427" s="25">
        <f>INDEX('Appendix 1 - Team Data'!$B$12:$R$112, MATCH(D10427, 'Appendix 1 - Team Data'!$B$12:$B$112,0),4)</f>
        <v>60</v>
      </c>
      <c r="J10427" s="25">
        <f t="shared" si="163"/>
        <v>0</v>
      </c>
    </row>
    <row r="10428" spans="2:10">
      <c r="B10428" s="3">
        <v>34489</v>
      </c>
      <c r="C10428" s="10" t="s">
        <v>32</v>
      </c>
      <c r="D10428" s="10" t="s">
        <v>30</v>
      </c>
      <c r="E10428" s="25">
        <v>0</v>
      </c>
      <c r="F10428" s="25">
        <v>0</v>
      </c>
      <c r="G10428" s="10" t="s">
        <v>288</v>
      </c>
      <c r="H10428" s="25">
        <f>INDEX('Appendix 1 - Team Data'!$B$12:$R$112, MATCH(C10428, 'Appendix 1 - Team Data'!$B$12:$B$112,0),4)</f>
        <v>80</v>
      </c>
      <c r="I10428" s="25">
        <f>INDEX('Appendix 1 - Team Data'!$B$12:$R$112, MATCH(D10428, 'Appendix 1 - Team Data'!$B$12:$B$112,0),4)</f>
        <v>90</v>
      </c>
      <c r="J10428" s="25">
        <f t="shared" si="163"/>
        <v>0</v>
      </c>
    </row>
    <row r="10429" spans="2:10">
      <c r="B10429" s="3">
        <v>34490</v>
      </c>
      <c r="C10429" s="10" t="s">
        <v>255</v>
      </c>
      <c r="D10429" s="10" t="s">
        <v>35</v>
      </c>
      <c r="E10429" s="25">
        <v>1</v>
      </c>
      <c r="F10429" s="25">
        <v>1</v>
      </c>
      <c r="G10429" s="10" t="s">
        <v>288</v>
      </c>
      <c r="H10429" s="25">
        <f>INDEX('Appendix 1 - Team Data'!$B$12:$R$112, MATCH(C10429, 'Appendix 1 - Team Data'!$B$12:$B$112,0),4)</f>
        <v>20</v>
      </c>
      <c r="I10429" s="25">
        <f>INDEX('Appendix 1 - Team Data'!$B$12:$R$112, MATCH(D10429, 'Appendix 1 - Team Data'!$B$12:$B$112,0),4)</f>
        <v>90</v>
      </c>
      <c r="J10429" s="25">
        <f t="shared" si="163"/>
        <v>0</v>
      </c>
    </row>
    <row r="10430" spans="2:10">
      <c r="B10430" s="3">
        <v>34493</v>
      </c>
      <c r="C10430" s="10" t="s">
        <v>227</v>
      </c>
      <c r="D10430" s="10" t="s">
        <v>27</v>
      </c>
      <c r="E10430" s="25">
        <v>0</v>
      </c>
      <c r="F10430" s="25">
        <v>0</v>
      </c>
      <c r="G10430" s="10" t="s">
        <v>288</v>
      </c>
      <c r="H10430" s="25">
        <f>INDEX('Appendix 1 - Team Data'!$B$12:$R$112, MATCH(C10430, 'Appendix 1 - Team Data'!$B$12:$B$112,0),4)</f>
        <v>50</v>
      </c>
      <c r="I10430" s="25">
        <f>INDEX('Appendix 1 - Team Data'!$B$12:$R$112, MATCH(D10430, 'Appendix 1 - Team Data'!$B$12:$B$112,0),4)</f>
        <v>80</v>
      </c>
      <c r="J10430" s="25">
        <f t="shared" si="163"/>
        <v>0</v>
      </c>
    </row>
    <row r="10431" spans="2:10">
      <c r="B10431" s="3">
        <v>34496</v>
      </c>
      <c r="C10431" s="10" t="s">
        <v>227</v>
      </c>
      <c r="D10431" s="10" t="s">
        <v>36</v>
      </c>
      <c r="E10431" s="25">
        <v>0</v>
      </c>
      <c r="F10431" s="25">
        <v>0</v>
      </c>
      <c r="G10431" s="10" t="s">
        <v>288</v>
      </c>
      <c r="H10431" s="25">
        <f>INDEX('Appendix 1 - Team Data'!$B$12:$R$112, MATCH(C10431, 'Appendix 1 - Team Data'!$B$12:$B$112,0),4)</f>
        <v>50</v>
      </c>
      <c r="I10431" s="25">
        <f>INDEX('Appendix 1 - Team Data'!$B$12:$R$112, MATCH(D10431, 'Appendix 1 - Team Data'!$B$12:$B$112,0),4)</f>
        <v>80</v>
      </c>
      <c r="J10431" s="25">
        <f t="shared" si="163"/>
        <v>0</v>
      </c>
    </row>
    <row r="10432" spans="2:10">
      <c r="B10432" s="3">
        <v>34497</v>
      </c>
      <c r="C10432" s="10" t="s">
        <v>228</v>
      </c>
      <c r="D10432" s="10" t="s">
        <v>42</v>
      </c>
      <c r="E10432" s="25">
        <v>1</v>
      </c>
      <c r="F10432" s="25">
        <v>1</v>
      </c>
      <c r="G10432" s="10" t="s">
        <v>288</v>
      </c>
      <c r="H10432" s="25">
        <f>INDEX('Appendix 1 - Team Data'!$B$12:$R$112, MATCH(C10432, 'Appendix 1 - Team Data'!$B$12:$B$112,0),4)</f>
        <v>50</v>
      </c>
      <c r="I10432" s="25">
        <f>INDEX('Appendix 1 - Team Data'!$B$12:$R$112, MATCH(D10432, 'Appendix 1 - Team Data'!$B$12:$B$112,0),4)</f>
        <v>80</v>
      </c>
      <c r="J10432" s="25">
        <f t="shared" si="163"/>
        <v>0</v>
      </c>
    </row>
    <row r="10433" spans="2:10">
      <c r="B10433" s="3">
        <v>34502</v>
      </c>
      <c r="C10433" s="10" t="s">
        <v>21</v>
      </c>
      <c r="D10433" s="10" t="s">
        <v>43</v>
      </c>
      <c r="E10433" s="25">
        <v>2</v>
      </c>
      <c r="F10433" s="25">
        <v>2</v>
      </c>
      <c r="G10433" s="10" t="s">
        <v>286</v>
      </c>
      <c r="H10433" s="25">
        <f>INDEX('Appendix 1 - Team Data'!$B$12:$R$112, MATCH(C10433, 'Appendix 1 - Team Data'!$B$12:$B$112,0),4)</f>
        <v>90</v>
      </c>
      <c r="I10433" s="25">
        <f>INDEX('Appendix 1 - Team Data'!$B$12:$R$112, MATCH(D10433, 'Appendix 1 - Team Data'!$B$12:$B$112,0),4)</f>
        <v>70</v>
      </c>
      <c r="J10433" s="25">
        <f t="shared" si="163"/>
        <v>0</v>
      </c>
    </row>
    <row r="10434" spans="2:10">
      <c r="B10434" s="3">
        <v>34504</v>
      </c>
      <c r="C10434" s="10" t="s">
        <v>231</v>
      </c>
      <c r="D10434" s="10" t="s">
        <v>42</v>
      </c>
      <c r="E10434" s="25">
        <v>2</v>
      </c>
      <c r="F10434" s="25">
        <v>2</v>
      </c>
      <c r="G10434" s="10" t="s">
        <v>286</v>
      </c>
      <c r="H10434" s="25">
        <f>INDEX('Appendix 1 - Team Data'!$B$12:$R$112, MATCH(C10434, 'Appendix 1 - Team Data'!$B$12:$B$112,0),4)</f>
        <v>40</v>
      </c>
      <c r="I10434" s="25">
        <f>INDEX('Appendix 1 - Team Data'!$B$12:$R$112, MATCH(D10434, 'Appendix 1 - Team Data'!$B$12:$B$112,0),4)</f>
        <v>80</v>
      </c>
      <c r="J10434" s="25">
        <f t="shared" si="163"/>
        <v>0</v>
      </c>
    </row>
    <row r="10435" spans="2:10">
      <c r="B10435" s="3">
        <v>34506</v>
      </c>
      <c r="C10435" s="10" t="s">
        <v>40</v>
      </c>
      <c r="D10435" s="10" t="s">
        <v>21</v>
      </c>
      <c r="E10435" s="25">
        <v>1</v>
      </c>
      <c r="F10435" s="25">
        <v>1</v>
      </c>
      <c r="G10435" s="10" t="s">
        <v>286</v>
      </c>
      <c r="H10435" s="25">
        <f>INDEX('Appendix 1 - Team Data'!$B$12:$R$112, MATCH(C10435, 'Appendix 1 - Team Data'!$B$12:$B$112,0),4)</f>
        <v>90</v>
      </c>
      <c r="I10435" s="25">
        <f>INDEX('Appendix 1 - Team Data'!$B$12:$R$112, MATCH(D10435, 'Appendix 1 - Team Data'!$B$12:$B$112,0),4)</f>
        <v>90</v>
      </c>
      <c r="J10435" s="25">
        <f t="shared" si="163"/>
        <v>0</v>
      </c>
    </row>
    <row r="10436" spans="2:10">
      <c r="B10436" s="3">
        <v>34508</v>
      </c>
      <c r="C10436" s="10" t="s">
        <v>43</v>
      </c>
      <c r="D10436" s="10" t="s">
        <v>227</v>
      </c>
      <c r="E10436" s="25">
        <v>0</v>
      </c>
      <c r="F10436" s="25">
        <v>0</v>
      </c>
      <c r="G10436" s="10" t="s">
        <v>286</v>
      </c>
      <c r="H10436" s="25">
        <f>INDEX('Appendix 1 - Team Data'!$B$12:$R$112, MATCH(C10436, 'Appendix 1 - Team Data'!$B$12:$B$112,0),4)</f>
        <v>70</v>
      </c>
      <c r="I10436" s="25">
        <f>INDEX('Appendix 1 - Team Data'!$B$12:$R$112, MATCH(D10436, 'Appendix 1 - Team Data'!$B$12:$B$112,0),4)</f>
        <v>50</v>
      </c>
      <c r="J10436" s="25">
        <f t="shared" si="163"/>
        <v>0</v>
      </c>
    </row>
    <row r="10437" spans="2:10">
      <c r="B10437" s="3">
        <v>34513</v>
      </c>
      <c r="C10437" s="10" t="s">
        <v>35</v>
      </c>
      <c r="D10437" s="10" t="s">
        <v>42</v>
      </c>
      <c r="E10437" s="25">
        <v>1</v>
      </c>
      <c r="F10437" s="25">
        <v>1</v>
      </c>
      <c r="G10437" s="10" t="s">
        <v>286</v>
      </c>
      <c r="H10437" s="25">
        <f>INDEX('Appendix 1 - Team Data'!$B$12:$R$112, MATCH(C10437, 'Appendix 1 - Team Data'!$B$12:$B$112,0),4)</f>
        <v>90</v>
      </c>
      <c r="I10437" s="25">
        <f>INDEX('Appendix 1 - Team Data'!$B$12:$R$112, MATCH(D10437, 'Appendix 1 - Team Data'!$B$12:$B$112,0),4)</f>
        <v>80</v>
      </c>
      <c r="J10437" s="25">
        <f t="shared" si="163"/>
        <v>0</v>
      </c>
    </row>
    <row r="10438" spans="2:10">
      <c r="B10438" s="3">
        <v>34513</v>
      </c>
      <c r="C10438" s="10" t="s">
        <v>221</v>
      </c>
      <c r="D10438" s="10" t="s">
        <v>246</v>
      </c>
      <c r="E10438" s="25">
        <v>0</v>
      </c>
      <c r="F10438" s="25">
        <v>0</v>
      </c>
      <c r="G10438" s="10" t="s">
        <v>286</v>
      </c>
      <c r="H10438" s="25">
        <f>INDEX('Appendix 1 - Team Data'!$B$12:$R$112, MATCH(C10438, 'Appendix 1 - Team Data'!$B$12:$B$112,0),4)</f>
        <v>60</v>
      </c>
      <c r="I10438" s="25">
        <f>INDEX('Appendix 1 - Team Data'!$B$12:$R$112, MATCH(D10438, 'Appendix 1 - Team Data'!$B$12:$B$112,0),4)</f>
        <v>30</v>
      </c>
      <c r="J10438" s="25">
        <f t="shared" si="163"/>
        <v>0</v>
      </c>
    </row>
    <row r="10439" spans="2:10">
      <c r="B10439" s="3">
        <v>34513</v>
      </c>
      <c r="C10439" s="10" t="s">
        <v>211</v>
      </c>
      <c r="D10439" s="10" t="s">
        <v>41</v>
      </c>
      <c r="E10439" s="25">
        <v>1</v>
      </c>
      <c r="F10439" s="25">
        <v>1</v>
      </c>
      <c r="G10439" s="10" t="s">
        <v>286</v>
      </c>
      <c r="H10439" s="25">
        <f>INDEX('Appendix 1 - Team Data'!$B$12:$R$112, MATCH(C10439, 'Appendix 1 - Team Data'!$B$12:$B$112,0),4)</f>
        <v>90</v>
      </c>
      <c r="I10439" s="25">
        <f>INDEX('Appendix 1 - Team Data'!$B$12:$R$112, MATCH(D10439, 'Appendix 1 - Team Data'!$B$12:$B$112,0),4)</f>
        <v>80</v>
      </c>
      <c r="J10439" s="25">
        <f t="shared" si="163"/>
        <v>0</v>
      </c>
    </row>
    <row r="10440" spans="2:10">
      <c r="B10440" s="3">
        <v>34520</v>
      </c>
      <c r="C10440" s="10" t="s">
        <v>41</v>
      </c>
      <c r="D10440" s="10" t="s">
        <v>233</v>
      </c>
      <c r="E10440" s="25">
        <v>1</v>
      </c>
      <c r="F10440" s="25">
        <v>1</v>
      </c>
      <c r="G10440" s="10" t="s">
        <v>286</v>
      </c>
      <c r="H10440" s="25">
        <f>INDEX('Appendix 1 - Team Data'!$B$12:$R$112, MATCH(C10440, 'Appendix 1 - Team Data'!$B$12:$B$112,0),4)</f>
        <v>80</v>
      </c>
      <c r="I10440" s="25">
        <f>INDEX('Appendix 1 - Team Data'!$B$12:$R$112, MATCH(D10440, 'Appendix 1 - Team Data'!$B$12:$B$112,0),4)</f>
        <v>40</v>
      </c>
      <c r="J10440" s="25">
        <f t="shared" si="163"/>
        <v>0</v>
      </c>
    </row>
    <row r="10441" spans="2:10">
      <c r="B10441" s="3">
        <v>34525</v>
      </c>
      <c r="C10441" s="10" t="s">
        <v>228</v>
      </c>
      <c r="D10441" s="10" t="s">
        <v>42</v>
      </c>
      <c r="E10441" s="25">
        <v>2</v>
      </c>
      <c r="F10441" s="25">
        <v>2</v>
      </c>
      <c r="G10441" s="10" t="s">
        <v>286</v>
      </c>
      <c r="H10441" s="25">
        <f>INDEX('Appendix 1 - Team Data'!$B$12:$R$112, MATCH(C10441, 'Appendix 1 - Team Data'!$B$12:$B$112,0),4)</f>
        <v>50</v>
      </c>
      <c r="I10441" s="25">
        <f>INDEX('Appendix 1 - Team Data'!$B$12:$R$112, MATCH(D10441, 'Appendix 1 - Team Data'!$B$12:$B$112,0),4)</f>
        <v>80</v>
      </c>
      <c r="J10441" s="25">
        <f t="shared" si="163"/>
        <v>0</v>
      </c>
    </row>
    <row r="10442" spans="2:10">
      <c r="B10442" s="3">
        <v>34532</v>
      </c>
      <c r="C10442" s="10" t="s">
        <v>35</v>
      </c>
      <c r="D10442" s="10" t="s">
        <v>211</v>
      </c>
      <c r="E10442" s="25">
        <v>0</v>
      </c>
      <c r="F10442" s="25">
        <v>0</v>
      </c>
      <c r="G10442" s="10" t="s">
        <v>286</v>
      </c>
      <c r="H10442" s="25">
        <f>INDEX('Appendix 1 - Team Data'!$B$12:$R$112, MATCH(C10442, 'Appendix 1 - Team Data'!$B$12:$B$112,0),4)</f>
        <v>90</v>
      </c>
      <c r="I10442" s="25">
        <f>INDEX('Appendix 1 - Team Data'!$B$12:$R$112, MATCH(D10442, 'Appendix 1 - Team Data'!$B$12:$B$112,0),4)</f>
        <v>90</v>
      </c>
      <c r="J10442" s="25">
        <f t="shared" si="163"/>
        <v>0</v>
      </c>
    </row>
    <row r="10443" spans="2:10">
      <c r="B10443" s="3">
        <v>34563</v>
      </c>
      <c r="C10443" s="10" t="s">
        <v>50</v>
      </c>
      <c r="D10443" s="10" t="s">
        <v>261</v>
      </c>
      <c r="E10443" s="25">
        <v>1</v>
      </c>
      <c r="F10443" s="25">
        <v>1</v>
      </c>
      <c r="G10443" s="10" t="s">
        <v>288</v>
      </c>
      <c r="H10443" s="25">
        <f>INDEX('Appendix 1 - Team Data'!$B$12:$R$112, MATCH(C10443, 'Appendix 1 - Team Data'!$B$12:$B$112,0),4)</f>
        <v>80</v>
      </c>
      <c r="I10443" s="25">
        <f>INDEX('Appendix 1 - Team Data'!$B$12:$R$112, MATCH(D10443, 'Appendix 1 - Team Data'!$B$12:$B$112,0),4)</f>
        <v>10</v>
      </c>
      <c r="J10443" s="25">
        <f t="shared" si="163"/>
        <v>0</v>
      </c>
    </row>
    <row r="10444" spans="2:10">
      <c r="B10444" s="3">
        <v>34572</v>
      </c>
      <c r="C10444" s="10" t="s">
        <v>219</v>
      </c>
      <c r="D10444" s="10" t="s">
        <v>249</v>
      </c>
      <c r="E10444" s="25">
        <v>1</v>
      </c>
      <c r="F10444" s="25">
        <v>1</v>
      </c>
      <c r="G10444" s="10" t="s">
        <v>288</v>
      </c>
      <c r="H10444" s="25">
        <f>INDEX('Appendix 1 - Team Data'!$B$12:$R$112, MATCH(C10444, 'Appendix 1 - Team Data'!$B$12:$B$112,0),4)</f>
        <v>60</v>
      </c>
      <c r="I10444" s="25">
        <f>INDEX('Appendix 1 - Team Data'!$B$12:$R$112, MATCH(D10444, 'Appendix 1 - Team Data'!$B$12:$B$112,0),4)</f>
        <v>20</v>
      </c>
      <c r="J10444" s="25">
        <f t="shared" si="163"/>
        <v>0</v>
      </c>
    </row>
    <row r="10445" spans="2:10">
      <c r="B10445" s="3">
        <v>34584</v>
      </c>
      <c r="C10445" s="10" t="s">
        <v>236</v>
      </c>
      <c r="D10445" s="10" t="s">
        <v>225</v>
      </c>
      <c r="E10445" s="25">
        <v>2</v>
      </c>
      <c r="F10445" s="25">
        <v>2</v>
      </c>
      <c r="G10445" s="10" t="s">
        <v>293</v>
      </c>
      <c r="H10445" s="25">
        <f>INDEX('Appendix 1 - Team Data'!$B$12:$R$112, MATCH(C10445, 'Appendix 1 - Team Data'!$B$12:$B$112,0),4)</f>
        <v>40</v>
      </c>
      <c r="I10445" s="25">
        <f>INDEX('Appendix 1 - Team Data'!$B$12:$R$112, MATCH(D10445, 'Appendix 1 - Team Data'!$B$12:$B$112,0),4)</f>
        <v>60</v>
      </c>
      <c r="J10445" s="25">
        <f t="shared" si="163"/>
        <v>0</v>
      </c>
    </row>
    <row r="10446" spans="2:10">
      <c r="B10446" s="3">
        <v>34584</v>
      </c>
      <c r="C10446" s="10" t="s">
        <v>256</v>
      </c>
      <c r="D10446" s="10" t="s">
        <v>28</v>
      </c>
      <c r="E10446" s="25">
        <v>1</v>
      </c>
      <c r="F10446" s="25">
        <v>1</v>
      </c>
      <c r="G10446" s="10" t="s">
        <v>293</v>
      </c>
      <c r="H10446" s="25">
        <f>INDEX('Appendix 1 - Team Data'!$B$12:$R$112, MATCH(C10446, 'Appendix 1 - Team Data'!$B$12:$B$112,0),4)</f>
        <v>20</v>
      </c>
      <c r="I10446" s="25">
        <f>INDEX('Appendix 1 - Team Data'!$B$12:$R$112, MATCH(D10446, 'Appendix 1 - Team Data'!$B$12:$B$112,0),4)</f>
        <v>80</v>
      </c>
      <c r="J10446" s="25">
        <f t="shared" si="163"/>
        <v>0</v>
      </c>
    </row>
    <row r="10447" spans="2:10">
      <c r="B10447" s="3">
        <v>34584</v>
      </c>
      <c r="C10447" s="10" t="s">
        <v>216</v>
      </c>
      <c r="D10447" s="10" t="s">
        <v>25</v>
      </c>
      <c r="E10447" s="25">
        <v>0</v>
      </c>
      <c r="F10447" s="25">
        <v>0</v>
      </c>
      <c r="G10447" s="10" t="s">
        <v>293</v>
      </c>
      <c r="H10447" s="25">
        <f>INDEX('Appendix 1 - Team Data'!$B$12:$R$112, MATCH(C10447, 'Appendix 1 - Team Data'!$B$12:$B$112,0),4)</f>
        <v>70</v>
      </c>
      <c r="I10447" s="25">
        <f>INDEX('Appendix 1 - Team Data'!$B$12:$R$112, MATCH(D10447, 'Appendix 1 - Team Data'!$B$12:$B$112,0),4)</f>
        <v>90</v>
      </c>
      <c r="J10447" s="25">
        <f t="shared" si="163"/>
        <v>0</v>
      </c>
    </row>
    <row r="10448" spans="2:10">
      <c r="B10448" s="3">
        <v>34584</v>
      </c>
      <c r="C10448" s="10" t="s">
        <v>232</v>
      </c>
      <c r="D10448" s="10" t="s">
        <v>211</v>
      </c>
      <c r="E10448" s="25">
        <v>1</v>
      </c>
      <c r="F10448" s="25">
        <v>1</v>
      </c>
      <c r="G10448" s="10" t="s">
        <v>293</v>
      </c>
      <c r="H10448" s="25">
        <f>INDEX('Appendix 1 - Team Data'!$B$12:$R$112, MATCH(C10448, 'Appendix 1 - Team Data'!$B$12:$B$112,0),4)</f>
        <v>40</v>
      </c>
      <c r="I10448" s="25">
        <f>INDEX('Appendix 1 - Team Data'!$B$12:$R$112, MATCH(D10448, 'Appendix 1 - Team Data'!$B$12:$B$112,0),4)</f>
        <v>90</v>
      </c>
      <c r="J10448" s="25">
        <f t="shared" si="163"/>
        <v>0</v>
      </c>
    </row>
    <row r="10449" spans="2:10">
      <c r="B10449" s="3">
        <v>34596</v>
      </c>
      <c r="C10449" s="10" t="s">
        <v>43</v>
      </c>
      <c r="D10449" s="10" t="s">
        <v>249</v>
      </c>
      <c r="E10449" s="25">
        <v>0</v>
      </c>
      <c r="F10449" s="25">
        <v>0</v>
      </c>
      <c r="G10449" s="10" t="s">
        <v>288</v>
      </c>
      <c r="H10449" s="25">
        <f>INDEX('Appendix 1 - Team Data'!$B$12:$R$112, MATCH(C10449, 'Appendix 1 - Team Data'!$B$12:$B$112,0),4)</f>
        <v>70</v>
      </c>
      <c r="I10449" s="25">
        <f>INDEX('Appendix 1 - Team Data'!$B$12:$R$112, MATCH(D10449, 'Appendix 1 - Team Data'!$B$12:$B$112,0),4)</f>
        <v>20</v>
      </c>
      <c r="J10449" s="25">
        <f t="shared" si="163"/>
        <v>0</v>
      </c>
    </row>
    <row r="10450" spans="2:10">
      <c r="B10450" s="3">
        <v>34598</v>
      </c>
      <c r="C10450" s="10" t="s">
        <v>218</v>
      </c>
      <c r="D10450" s="10" t="s">
        <v>27</v>
      </c>
      <c r="E10450" s="25">
        <v>0</v>
      </c>
      <c r="F10450" s="25">
        <v>0</v>
      </c>
      <c r="G10450" s="10" t="s">
        <v>288</v>
      </c>
      <c r="H10450" s="25">
        <f>INDEX('Appendix 1 - Team Data'!$B$12:$R$112, MATCH(C10450, 'Appendix 1 - Team Data'!$B$12:$B$112,0),4)</f>
        <v>70</v>
      </c>
      <c r="I10450" s="25">
        <f>INDEX('Appendix 1 - Team Data'!$B$12:$R$112, MATCH(D10450, 'Appendix 1 - Team Data'!$B$12:$B$112,0),4)</f>
        <v>80</v>
      </c>
      <c r="J10450" s="25">
        <f t="shared" si="163"/>
        <v>0</v>
      </c>
    </row>
    <row r="10451" spans="2:10">
      <c r="B10451" s="3">
        <v>34601</v>
      </c>
      <c r="C10451" s="10" t="s">
        <v>26</v>
      </c>
      <c r="D10451" s="10" t="s">
        <v>275</v>
      </c>
      <c r="E10451" s="25">
        <v>0</v>
      </c>
      <c r="F10451" s="25">
        <v>0</v>
      </c>
      <c r="G10451" s="10" t="s">
        <v>288</v>
      </c>
      <c r="H10451" s="25">
        <f>INDEX('Appendix 1 - Team Data'!$B$12:$R$112, MATCH(C10451, 'Appendix 1 - Team Data'!$B$12:$B$112,0),4)</f>
        <v>60</v>
      </c>
      <c r="I10451" s="25">
        <f>INDEX('Appendix 1 - Team Data'!$B$12:$R$112, MATCH(D10451, 'Appendix 1 - Team Data'!$B$12:$B$112,0),4)</f>
        <v>0</v>
      </c>
      <c r="J10451" s="25">
        <f t="shared" si="163"/>
        <v>0</v>
      </c>
    </row>
    <row r="10452" spans="2:10">
      <c r="B10452" s="3">
        <v>34604</v>
      </c>
      <c r="C10452" s="10" t="s">
        <v>53</v>
      </c>
      <c r="D10452" s="10" t="s">
        <v>26</v>
      </c>
      <c r="E10452" s="25">
        <v>0</v>
      </c>
      <c r="F10452" s="25">
        <v>0</v>
      </c>
      <c r="G10452" s="10" t="s">
        <v>288</v>
      </c>
      <c r="H10452" s="25">
        <f>INDEX('Appendix 1 - Team Data'!$B$12:$R$112, MATCH(C10452, 'Appendix 1 - Team Data'!$B$12:$B$112,0),4)</f>
        <v>50</v>
      </c>
      <c r="I10452" s="25">
        <f>INDEX('Appendix 1 - Team Data'!$B$12:$R$112, MATCH(D10452, 'Appendix 1 - Team Data'!$B$12:$B$112,0),4)</f>
        <v>60</v>
      </c>
      <c r="J10452" s="25">
        <f t="shared" si="163"/>
        <v>0</v>
      </c>
    </row>
    <row r="10453" spans="2:10">
      <c r="B10453" s="3">
        <v>34615</v>
      </c>
      <c r="C10453" s="10" t="s">
        <v>25</v>
      </c>
      <c r="D10453" s="10" t="s">
        <v>228</v>
      </c>
      <c r="E10453" s="25">
        <v>0</v>
      </c>
      <c r="F10453" s="25">
        <v>0</v>
      </c>
      <c r="G10453" s="10" t="s">
        <v>293</v>
      </c>
      <c r="H10453" s="25">
        <f>INDEX('Appendix 1 - Team Data'!$B$12:$R$112, MATCH(C10453, 'Appendix 1 - Team Data'!$B$12:$B$112,0),4)</f>
        <v>90</v>
      </c>
      <c r="I10453" s="25">
        <f>INDEX('Appendix 1 - Team Data'!$B$12:$R$112, MATCH(D10453, 'Appendix 1 - Team Data'!$B$12:$B$112,0),4)</f>
        <v>50</v>
      </c>
      <c r="J10453" s="25">
        <f t="shared" ref="J10453:J10516" si="164">ABS(F10453-E10453)</f>
        <v>0</v>
      </c>
    </row>
    <row r="10454" spans="2:10">
      <c r="B10454" s="3">
        <v>34619</v>
      </c>
      <c r="C10454" s="10" t="s">
        <v>48</v>
      </c>
      <c r="D10454" s="10" t="s">
        <v>228</v>
      </c>
      <c r="E10454" s="25">
        <v>1</v>
      </c>
      <c r="F10454" s="25">
        <v>1</v>
      </c>
      <c r="G10454" s="10" t="s">
        <v>288</v>
      </c>
      <c r="H10454" s="25">
        <f>INDEX('Appendix 1 - Team Data'!$B$12:$R$112, MATCH(C10454, 'Appendix 1 - Team Data'!$B$12:$B$112,0),4)</f>
        <v>90</v>
      </c>
      <c r="I10454" s="25">
        <f>INDEX('Appendix 1 - Team Data'!$B$12:$R$112, MATCH(D10454, 'Appendix 1 - Team Data'!$B$12:$B$112,0),4)</f>
        <v>50</v>
      </c>
      <c r="J10454" s="25">
        <f t="shared" si="164"/>
        <v>0</v>
      </c>
    </row>
    <row r="10455" spans="2:10">
      <c r="B10455" s="3">
        <v>34619</v>
      </c>
      <c r="C10455" s="10" t="s">
        <v>236</v>
      </c>
      <c r="D10455" s="10" t="s">
        <v>40</v>
      </c>
      <c r="E10455" s="25">
        <v>0</v>
      </c>
      <c r="F10455" s="25">
        <v>0</v>
      </c>
      <c r="G10455" s="10" t="s">
        <v>288</v>
      </c>
      <c r="H10455" s="25">
        <f>INDEX('Appendix 1 - Team Data'!$B$12:$R$112, MATCH(C10455, 'Appendix 1 - Team Data'!$B$12:$B$112,0),4)</f>
        <v>40</v>
      </c>
      <c r="I10455" s="25">
        <f>INDEX('Appendix 1 - Team Data'!$B$12:$R$112, MATCH(D10455, 'Appendix 1 - Team Data'!$B$12:$B$112,0),4)</f>
        <v>90</v>
      </c>
      <c r="J10455" s="25">
        <f t="shared" si="164"/>
        <v>0</v>
      </c>
    </row>
    <row r="10456" spans="2:10">
      <c r="B10456" s="3">
        <v>34619</v>
      </c>
      <c r="C10456" s="10" t="s">
        <v>252</v>
      </c>
      <c r="D10456" s="10" t="s">
        <v>216</v>
      </c>
      <c r="E10456" s="25">
        <v>2</v>
      </c>
      <c r="F10456" s="25">
        <v>2</v>
      </c>
      <c r="G10456" s="10" t="s">
        <v>293</v>
      </c>
      <c r="H10456" s="25">
        <f>INDEX('Appendix 1 - Team Data'!$B$12:$R$112, MATCH(C10456, 'Appendix 1 - Team Data'!$B$12:$B$112,0),4)</f>
        <v>20</v>
      </c>
      <c r="I10456" s="25">
        <f>INDEX('Appendix 1 - Team Data'!$B$12:$R$112, MATCH(D10456, 'Appendix 1 - Team Data'!$B$12:$B$112,0),4)</f>
        <v>70</v>
      </c>
      <c r="J10456" s="25">
        <f t="shared" si="164"/>
        <v>0</v>
      </c>
    </row>
    <row r="10457" spans="2:10">
      <c r="B10457" s="3">
        <v>34619</v>
      </c>
      <c r="C10457" s="10" t="s">
        <v>246</v>
      </c>
      <c r="D10457" s="10" t="s">
        <v>212</v>
      </c>
      <c r="E10457" s="25">
        <v>1</v>
      </c>
      <c r="F10457" s="25">
        <v>1</v>
      </c>
      <c r="G10457" s="10" t="s">
        <v>293</v>
      </c>
      <c r="H10457" s="25">
        <f>INDEX('Appendix 1 - Team Data'!$B$12:$R$112, MATCH(C10457, 'Appendix 1 - Team Data'!$B$12:$B$112,0),4)</f>
        <v>30</v>
      </c>
      <c r="I10457" s="25">
        <f>INDEX('Appendix 1 - Team Data'!$B$12:$R$112, MATCH(D10457, 'Appendix 1 - Team Data'!$B$12:$B$112,0),4)</f>
        <v>80</v>
      </c>
      <c r="J10457" s="25">
        <f t="shared" si="164"/>
        <v>0</v>
      </c>
    </row>
    <row r="10458" spans="2:10">
      <c r="B10458" s="3">
        <v>34619</v>
      </c>
      <c r="C10458" s="10" t="s">
        <v>219</v>
      </c>
      <c r="D10458" s="10" t="s">
        <v>232</v>
      </c>
      <c r="E10458" s="25">
        <v>0</v>
      </c>
      <c r="F10458" s="25">
        <v>0</v>
      </c>
      <c r="G10458" s="10" t="s">
        <v>293</v>
      </c>
      <c r="H10458" s="25">
        <f>INDEX('Appendix 1 - Team Data'!$B$12:$R$112, MATCH(C10458, 'Appendix 1 - Team Data'!$B$12:$B$112,0),4)</f>
        <v>60</v>
      </c>
      <c r="I10458" s="25">
        <f>INDEX('Appendix 1 - Team Data'!$B$12:$R$112, MATCH(D10458, 'Appendix 1 - Team Data'!$B$12:$B$112,0),4)</f>
        <v>40</v>
      </c>
      <c r="J10458" s="25">
        <f t="shared" si="164"/>
        <v>0</v>
      </c>
    </row>
    <row r="10459" spans="2:10">
      <c r="B10459" s="3">
        <v>34644</v>
      </c>
      <c r="C10459" s="10" t="s">
        <v>249</v>
      </c>
      <c r="D10459" s="10" t="s">
        <v>16</v>
      </c>
      <c r="E10459" s="25">
        <v>1</v>
      </c>
      <c r="F10459" s="25">
        <v>1</v>
      </c>
      <c r="G10459" s="10" t="s">
        <v>301</v>
      </c>
      <c r="H10459" s="25">
        <f>INDEX('Appendix 1 - Team Data'!$B$12:$R$112, MATCH(C10459, 'Appendix 1 - Team Data'!$B$12:$B$112,0),4)</f>
        <v>20</v>
      </c>
      <c r="I10459" s="25">
        <f>INDEX('Appendix 1 - Team Data'!$B$12:$R$112, MATCH(D10459, 'Appendix 1 - Team Data'!$B$12:$B$112,0),4)</f>
        <v>30</v>
      </c>
      <c r="J10459" s="25">
        <f t="shared" si="164"/>
        <v>0</v>
      </c>
    </row>
    <row r="10460" spans="2:10">
      <c r="B10460" s="3">
        <v>34645</v>
      </c>
      <c r="C10460" s="10" t="s">
        <v>22</v>
      </c>
      <c r="D10460" s="10" t="s">
        <v>231</v>
      </c>
      <c r="E10460" s="25">
        <v>1</v>
      </c>
      <c r="F10460" s="25">
        <v>1</v>
      </c>
      <c r="G10460" s="10" t="s">
        <v>288</v>
      </c>
      <c r="H10460" s="25">
        <f>INDEX('Appendix 1 - Team Data'!$B$12:$R$112, MATCH(C10460, 'Appendix 1 - Team Data'!$B$12:$B$112,0),4)</f>
        <v>50</v>
      </c>
      <c r="I10460" s="25">
        <f>INDEX('Appendix 1 - Team Data'!$B$12:$R$112, MATCH(D10460, 'Appendix 1 - Team Data'!$B$12:$B$112,0),4)</f>
        <v>40</v>
      </c>
      <c r="J10460" s="25">
        <f t="shared" si="164"/>
        <v>0</v>
      </c>
    </row>
    <row r="10461" spans="2:10">
      <c r="B10461" s="3">
        <v>34650</v>
      </c>
      <c r="C10461" s="10" t="s">
        <v>269</v>
      </c>
      <c r="D10461" s="10" t="s">
        <v>251</v>
      </c>
      <c r="E10461" s="25">
        <v>1</v>
      </c>
      <c r="F10461" s="25">
        <v>1</v>
      </c>
      <c r="G10461" s="10" t="s">
        <v>291</v>
      </c>
      <c r="H10461" s="25">
        <f>INDEX('Appendix 1 - Team Data'!$B$12:$R$112, MATCH(C10461, 'Appendix 1 - Team Data'!$B$12:$B$112,0),4)</f>
        <v>0</v>
      </c>
      <c r="I10461" s="25">
        <f>INDEX('Appendix 1 - Team Data'!$B$12:$R$112, MATCH(D10461, 'Appendix 1 - Team Data'!$B$12:$B$112,0),4)</f>
        <v>20</v>
      </c>
      <c r="J10461" s="25">
        <f t="shared" si="164"/>
        <v>0</v>
      </c>
    </row>
    <row r="10462" spans="2:10">
      <c r="B10462" s="3">
        <v>34651</v>
      </c>
      <c r="C10462" s="10" t="s">
        <v>253</v>
      </c>
      <c r="D10462" s="10" t="s">
        <v>275</v>
      </c>
      <c r="E10462" s="25">
        <v>0</v>
      </c>
      <c r="F10462" s="25">
        <v>0</v>
      </c>
      <c r="G10462" s="10" t="s">
        <v>301</v>
      </c>
      <c r="H10462" s="25">
        <f>INDEX('Appendix 1 - Team Data'!$B$12:$R$112, MATCH(C10462, 'Appendix 1 - Team Data'!$B$12:$B$112,0),4)</f>
        <v>20</v>
      </c>
      <c r="I10462" s="25">
        <f>INDEX('Appendix 1 - Team Data'!$B$12:$R$112, MATCH(D10462, 'Appendix 1 - Team Data'!$B$12:$B$112,0),4)</f>
        <v>0</v>
      </c>
      <c r="J10462" s="25">
        <f t="shared" si="164"/>
        <v>0</v>
      </c>
    </row>
    <row r="10463" spans="2:10">
      <c r="B10463" s="3">
        <v>34651</v>
      </c>
      <c r="C10463" s="10" t="s">
        <v>260</v>
      </c>
      <c r="D10463" s="10" t="s">
        <v>250</v>
      </c>
      <c r="E10463" s="25">
        <v>1</v>
      </c>
      <c r="F10463" s="25">
        <v>1</v>
      </c>
      <c r="G10463" s="10" t="s">
        <v>291</v>
      </c>
      <c r="H10463" s="25">
        <f>INDEX('Appendix 1 - Team Data'!$B$12:$R$112, MATCH(C10463, 'Appendix 1 - Team Data'!$B$12:$B$112,0),4)</f>
        <v>10</v>
      </c>
      <c r="I10463" s="25">
        <f>INDEX('Appendix 1 - Team Data'!$B$12:$R$112, MATCH(D10463, 'Appendix 1 - Team Data'!$B$12:$B$112,0),4)</f>
        <v>20</v>
      </c>
      <c r="J10463" s="25">
        <f t="shared" si="164"/>
        <v>0</v>
      </c>
    </row>
    <row r="10464" spans="2:10">
      <c r="B10464" s="3">
        <v>34654</v>
      </c>
      <c r="C10464" s="10" t="s">
        <v>45</v>
      </c>
      <c r="D10464" s="10" t="s">
        <v>256</v>
      </c>
      <c r="E10464" s="25">
        <v>1</v>
      </c>
      <c r="F10464" s="25">
        <v>1</v>
      </c>
      <c r="G10464" s="10" t="s">
        <v>293</v>
      </c>
      <c r="H10464" s="25">
        <f>INDEX('Appendix 1 - Team Data'!$B$12:$R$112, MATCH(C10464, 'Appendix 1 - Team Data'!$B$12:$B$112,0),4)</f>
        <v>90</v>
      </c>
      <c r="I10464" s="25">
        <f>INDEX('Appendix 1 - Team Data'!$B$12:$R$112, MATCH(D10464, 'Appendix 1 - Team Data'!$B$12:$B$112,0),4)</f>
        <v>20</v>
      </c>
      <c r="J10464" s="25">
        <f t="shared" si="164"/>
        <v>0</v>
      </c>
    </row>
    <row r="10465" spans="2:10">
      <c r="B10465" s="3">
        <v>34654</v>
      </c>
      <c r="C10465" s="10" t="s">
        <v>50</v>
      </c>
      <c r="D10465" s="10" t="s">
        <v>25</v>
      </c>
      <c r="E10465" s="25">
        <v>0</v>
      </c>
      <c r="F10465" s="25">
        <v>0</v>
      </c>
      <c r="G10465" s="10" t="s">
        <v>293</v>
      </c>
      <c r="H10465" s="25">
        <f>INDEX('Appendix 1 - Team Data'!$B$12:$R$112, MATCH(C10465, 'Appendix 1 - Team Data'!$B$12:$B$112,0),4)</f>
        <v>80</v>
      </c>
      <c r="I10465" s="25">
        <f>INDEX('Appendix 1 - Team Data'!$B$12:$R$112, MATCH(D10465, 'Appendix 1 - Team Data'!$B$12:$B$112,0),4)</f>
        <v>90</v>
      </c>
      <c r="J10465" s="25">
        <f t="shared" si="164"/>
        <v>0</v>
      </c>
    </row>
    <row r="10466" spans="2:10">
      <c r="B10466" s="3">
        <v>34654</v>
      </c>
      <c r="C10466" s="10" t="s">
        <v>222</v>
      </c>
      <c r="D10466" s="10" t="s">
        <v>15</v>
      </c>
      <c r="E10466" s="25">
        <v>1</v>
      </c>
      <c r="F10466" s="25">
        <v>1</v>
      </c>
      <c r="G10466" s="10" t="s">
        <v>293</v>
      </c>
      <c r="H10466" s="25">
        <f>INDEX('Appendix 1 - Team Data'!$B$12:$R$112, MATCH(C10466, 'Appendix 1 - Team Data'!$B$12:$B$112,0),4)</f>
        <v>60</v>
      </c>
      <c r="I10466" s="25">
        <f>INDEX('Appendix 1 - Team Data'!$B$12:$R$112, MATCH(D10466, 'Appendix 1 - Team Data'!$B$12:$B$112,0),4)</f>
        <v>50</v>
      </c>
      <c r="J10466" s="25">
        <f t="shared" si="164"/>
        <v>0</v>
      </c>
    </row>
    <row r="10467" spans="2:10">
      <c r="B10467" s="3">
        <v>34668</v>
      </c>
      <c r="C10467" s="10" t="s">
        <v>250</v>
      </c>
      <c r="D10467" s="10" t="s">
        <v>243</v>
      </c>
      <c r="E10467" s="25">
        <v>0</v>
      </c>
      <c r="F10467" s="25">
        <v>0</v>
      </c>
      <c r="G10467" s="10" t="s">
        <v>340</v>
      </c>
      <c r="H10467" s="25">
        <f>INDEX('Appendix 1 - Team Data'!$B$12:$R$112, MATCH(C10467, 'Appendix 1 - Team Data'!$B$12:$B$112,0),4)</f>
        <v>20</v>
      </c>
      <c r="I10467" s="25">
        <f>INDEX('Appendix 1 - Team Data'!$B$12:$R$112, MATCH(D10467, 'Appendix 1 - Team Data'!$B$12:$B$112,0),4)</f>
        <v>30</v>
      </c>
      <c r="J10467" s="25">
        <f t="shared" si="164"/>
        <v>0</v>
      </c>
    </row>
    <row r="10468" spans="2:10">
      <c r="B10468" s="3">
        <v>34672</v>
      </c>
      <c r="C10468" s="10" t="s">
        <v>234</v>
      </c>
      <c r="D10468" s="10" t="s">
        <v>243</v>
      </c>
      <c r="E10468" s="25">
        <v>1</v>
      </c>
      <c r="F10468" s="25">
        <v>1</v>
      </c>
      <c r="G10468" s="10" t="s">
        <v>340</v>
      </c>
      <c r="H10468" s="25">
        <f>INDEX('Appendix 1 - Team Data'!$B$12:$R$112, MATCH(C10468, 'Appendix 1 - Team Data'!$B$12:$B$112,0),4)</f>
        <v>40</v>
      </c>
      <c r="I10468" s="25">
        <f>INDEX('Appendix 1 - Team Data'!$B$12:$R$112, MATCH(D10468, 'Appendix 1 - Team Data'!$B$12:$B$112,0),4)</f>
        <v>30</v>
      </c>
      <c r="J10468" s="25">
        <f t="shared" si="164"/>
        <v>0</v>
      </c>
    </row>
    <row r="10469" spans="2:10">
      <c r="B10469" s="3">
        <v>34672</v>
      </c>
      <c r="C10469" s="10" t="s">
        <v>250</v>
      </c>
      <c r="D10469" s="10" t="s">
        <v>231</v>
      </c>
      <c r="E10469" s="25">
        <v>1</v>
      </c>
      <c r="F10469" s="25">
        <v>1</v>
      </c>
      <c r="G10469" s="10" t="s">
        <v>340</v>
      </c>
      <c r="H10469" s="25">
        <f>INDEX('Appendix 1 - Team Data'!$B$12:$R$112, MATCH(C10469, 'Appendix 1 - Team Data'!$B$12:$B$112,0),4)</f>
        <v>20</v>
      </c>
      <c r="I10469" s="25">
        <f>INDEX('Appendix 1 - Team Data'!$B$12:$R$112, MATCH(D10469, 'Appendix 1 - Team Data'!$B$12:$B$112,0),4)</f>
        <v>40</v>
      </c>
      <c r="J10469" s="25">
        <f t="shared" si="164"/>
        <v>0</v>
      </c>
    </row>
    <row r="10470" spans="2:10">
      <c r="B10470" s="3">
        <v>34682</v>
      </c>
      <c r="C10470" s="10" t="s">
        <v>252</v>
      </c>
      <c r="D10470" s="10" t="s">
        <v>228</v>
      </c>
      <c r="E10470" s="25">
        <v>1</v>
      </c>
      <c r="F10470" s="25">
        <v>1</v>
      </c>
      <c r="G10470" s="10" t="s">
        <v>293</v>
      </c>
      <c r="H10470" s="25">
        <f>INDEX('Appendix 1 - Team Data'!$B$12:$R$112, MATCH(C10470, 'Appendix 1 - Team Data'!$B$12:$B$112,0),4)</f>
        <v>20</v>
      </c>
      <c r="I10470" s="25">
        <f>INDEX('Appendix 1 - Team Data'!$B$12:$R$112, MATCH(D10470, 'Appendix 1 - Team Data'!$B$12:$B$112,0),4)</f>
        <v>50</v>
      </c>
      <c r="J10470" s="25">
        <f t="shared" si="164"/>
        <v>0</v>
      </c>
    </row>
    <row r="10471" spans="2:10">
      <c r="B10471" s="3">
        <v>34706</v>
      </c>
      <c r="C10471" s="10" t="s">
        <v>51</v>
      </c>
      <c r="D10471" s="10" t="s">
        <v>47</v>
      </c>
      <c r="E10471" s="25">
        <v>0</v>
      </c>
      <c r="F10471" s="25">
        <v>0</v>
      </c>
      <c r="G10471" s="10" t="s">
        <v>291</v>
      </c>
      <c r="H10471" s="25">
        <f>INDEX('Appendix 1 - Team Data'!$B$12:$R$112, MATCH(C10471, 'Appendix 1 - Team Data'!$B$12:$B$112,0),4)</f>
        <v>70</v>
      </c>
      <c r="I10471" s="25">
        <f>INDEX('Appendix 1 - Team Data'!$B$12:$R$112, MATCH(D10471, 'Appendix 1 - Team Data'!$B$12:$B$112,0),4)</f>
        <v>40</v>
      </c>
      <c r="J10471" s="25">
        <f t="shared" si="164"/>
        <v>0</v>
      </c>
    </row>
    <row r="10472" spans="2:10">
      <c r="B10472" s="3">
        <v>34709</v>
      </c>
      <c r="C10472" s="10" t="s">
        <v>28</v>
      </c>
      <c r="D10472" s="10" t="s">
        <v>41</v>
      </c>
      <c r="E10472" s="25">
        <v>1</v>
      </c>
      <c r="F10472" s="25">
        <v>1</v>
      </c>
      <c r="G10472" s="10" t="s">
        <v>295</v>
      </c>
      <c r="H10472" s="25">
        <f>INDEX('Appendix 1 - Team Data'!$B$12:$R$112, MATCH(C10472, 'Appendix 1 - Team Data'!$B$12:$B$112,0),4)</f>
        <v>80</v>
      </c>
      <c r="I10472" s="25">
        <f>INDEX('Appendix 1 - Team Data'!$B$12:$R$112, MATCH(D10472, 'Appendix 1 - Team Data'!$B$12:$B$112,0),4)</f>
        <v>80</v>
      </c>
      <c r="J10472" s="25">
        <f t="shared" si="164"/>
        <v>0</v>
      </c>
    </row>
    <row r="10473" spans="2:10">
      <c r="B10473" s="3">
        <v>34709</v>
      </c>
      <c r="C10473" s="10" t="s">
        <v>33</v>
      </c>
      <c r="D10473" s="10" t="s">
        <v>30</v>
      </c>
      <c r="E10473" s="25">
        <v>0</v>
      </c>
      <c r="F10473" s="25">
        <v>0</v>
      </c>
      <c r="G10473" s="10" t="s">
        <v>295</v>
      </c>
      <c r="H10473" s="25">
        <f>INDEX('Appendix 1 - Team Data'!$B$12:$R$112, MATCH(C10473, 'Appendix 1 - Team Data'!$B$12:$B$112,0),4)</f>
        <v>50</v>
      </c>
      <c r="I10473" s="25">
        <f>INDEX('Appendix 1 - Team Data'!$B$12:$R$112, MATCH(D10473, 'Appendix 1 - Team Data'!$B$12:$B$112,0),4)</f>
        <v>90</v>
      </c>
      <c r="J10473" s="25">
        <f t="shared" si="164"/>
        <v>0</v>
      </c>
    </row>
    <row r="10474" spans="2:10">
      <c r="B10474" s="3">
        <v>34712</v>
      </c>
      <c r="C10474" s="10" t="s">
        <v>41</v>
      </c>
      <c r="D10474" s="10" t="s">
        <v>33</v>
      </c>
      <c r="E10474" s="25">
        <v>1</v>
      </c>
      <c r="F10474" s="25">
        <v>1</v>
      </c>
      <c r="G10474" s="10" t="s">
        <v>295</v>
      </c>
      <c r="H10474" s="25">
        <f>INDEX('Appendix 1 - Team Data'!$B$12:$R$112, MATCH(C10474, 'Appendix 1 - Team Data'!$B$12:$B$112,0),4)</f>
        <v>80</v>
      </c>
      <c r="I10474" s="25">
        <f>INDEX('Appendix 1 - Team Data'!$B$12:$R$112, MATCH(D10474, 'Appendix 1 - Team Data'!$B$12:$B$112,0),4)</f>
        <v>50</v>
      </c>
      <c r="J10474" s="25">
        <f t="shared" si="164"/>
        <v>0</v>
      </c>
    </row>
    <row r="10475" spans="2:10">
      <c r="B10475" s="3">
        <v>34717</v>
      </c>
      <c r="C10475" s="10" t="s">
        <v>21</v>
      </c>
      <c r="D10475" s="10" t="s">
        <v>18</v>
      </c>
      <c r="E10475" s="25">
        <v>2</v>
      </c>
      <c r="F10475" s="25">
        <v>2</v>
      </c>
      <c r="G10475" s="10" t="s">
        <v>288</v>
      </c>
      <c r="H10475" s="25">
        <f>INDEX('Appendix 1 - Team Data'!$B$12:$R$112, MATCH(C10475, 'Appendix 1 - Team Data'!$B$12:$B$112,0),4)</f>
        <v>90</v>
      </c>
      <c r="I10475" s="25">
        <f>INDEX('Appendix 1 - Team Data'!$B$12:$R$112, MATCH(D10475, 'Appendix 1 - Team Data'!$B$12:$B$112,0),4)</f>
        <v>80</v>
      </c>
      <c r="J10475" s="25">
        <f t="shared" si="164"/>
        <v>0</v>
      </c>
    </row>
    <row r="10476" spans="2:10">
      <c r="B10476" s="3">
        <v>34720</v>
      </c>
      <c r="C10476" s="10" t="s">
        <v>269</v>
      </c>
      <c r="D10476" s="10" t="s">
        <v>17</v>
      </c>
      <c r="E10476" s="25">
        <v>0</v>
      </c>
      <c r="F10476" s="25">
        <v>0</v>
      </c>
      <c r="G10476" s="10" t="s">
        <v>291</v>
      </c>
      <c r="H10476" s="25">
        <f>INDEX('Appendix 1 - Team Data'!$B$12:$R$112, MATCH(C10476, 'Appendix 1 - Team Data'!$B$12:$B$112,0),4)</f>
        <v>0</v>
      </c>
      <c r="I10476" s="25">
        <f>INDEX('Appendix 1 - Team Data'!$B$12:$R$112, MATCH(D10476, 'Appendix 1 - Team Data'!$B$12:$B$112,0),4)</f>
        <v>50</v>
      </c>
      <c r="J10476" s="25">
        <f t="shared" si="164"/>
        <v>0</v>
      </c>
    </row>
    <row r="10477" spans="2:10">
      <c r="B10477" s="3">
        <v>34721</v>
      </c>
      <c r="C10477" s="10" t="s">
        <v>243</v>
      </c>
      <c r="D10477" s="10" t="s">
        <v>238</v>
      </c>
      <c r="E10477" s="25">
        <v>2</v>
      </c>
      <c r="F10477" s="25">
        <v>2</v>
      </c>
      <c r="G10477" s="10" t="s">
        <v>291</v>
      </c>
      <c r="H10477" s="25">
        <f>INDEX('Appendix 1 - Team Data'!$B$12:$R$112, MATCH(C10477, 'Appendix 1 - Team Data'!$B$12:$B$112,0),4)</f>
        <v>30</v>
      </c>
      <c r="I10477" s="25">
        <f>INDEX('Appendix 1 - Team Data'!$B$12:$R$112, MATCH(D10477, 'Appendix 1 - Team Data'!$B$12:$B$112,0),4)</f>
        <v>40</v>
      </c>
      <c r="J10477" s="25">
        <f t="shared" si="164"/>
        <v>0</v>
      </c>
    </row>
    <row r="10478" spans="2:10">
      <c r="B10478" s="3">
        <v>34725</v>
      </c>
      <c r="C10478" s="10" t="s">
        <v>255</v>
      </c>
      <c r="D10478" s="10" t="s">
        <v>20</v>
      </c>
      <c r="E10478" s="25">
        <v>1</v>
      </c>
      <c r="F10478" s="25">
        <v>1</v>
      </c>
      <c r="G10478" s="10" t="s">
        <v>288</v>
      </c>
      <c r="H10478" s="25">
        <f>INDEX('Appendix 1 - Team Data'!$B$12:$R$112, MATCH(C10478, 'Appendix 1 - Team Data'!$B$12:$B$112,0),4)</f>
        <v>20</v>
      </c>
      <c r="I10478" s="25">
        <f>INDEX('Appendix 1 - Team Data'!$B$12:$R$112, MATCH(D10478, 'Appendix 1 - Team Data'!$B$12:$B$112,0),4)</f>
        <v>90</v>
      </c>
      <c r="J10478" s="25">
        <f t="shared" si="164"/>
        <v>0</v>
      </c>
    </row>
    <row r="10479" spans="2:10">
      <c r="B10479" s="3">
        <v>34745</v>
      </c>
      <c r="C10479" s="10" t="s">
        <v>225</v>
      </c>
      <c r="D10479" s="10" t="s">
        <v>228</v>
      </c>
      <c r="E10479" s="25">
        <v>1</v>
      </c>
      <c r="F10479" s="25">
        <v>1</v>
      </c>
      <c r="G10479" s="10" t="s">
        <v>288</v>
      </c>
      <c r="H10479" s="25">
        <f>INDEX('Appendix 1 - Team Data'!$B$12:$R$112, MATCH(C10479, 'Appendix 1 - Team Data'!$B$12:$B$112,0),4)</f>
        <v>60</v>
      </c>
      <c r="I10479" s="25">
        <f>INDEX('Appendix 1 - Team Data'!$B$12:$R$112, MATCH(D10479, 'Appendix 1 - Team Data'!$B$12:$B$112,0),4)</f>
        <v>50</v>
      </c>
      <c r="J10479" s="25">
        <f t="shared" si="164"/>
        <v>0</v>
      </c>
    </row>
    <row r="10480" spans="2:10">
      <c r="B10480" s="3">
        <v>34749</v>
      </c>
      <c r="C10480" s="10" t="s">
        <v>248</v>
      </c>
      <c r="D10480" s="10" t="s">
        <v>43</v>
      </c>
      <c r="E10480" s="25">
        <v>0</v>
      </c>
      <c r="F10480" s="25">
        <v>0</v>
      </c>
      <c r="G10480" s="10" t="s">
        <v>338</v>
      </c>
      <c r="H10480" s="25">
        <f>INDEX('Appendix 1 - Team Data'!$B$12:$R$112, MATCH(C10480, 'Appendix 1 - Team Data'!$B$12:$B$112,0),4)</f>
        <v>30</v>
      </c>
      <c r="I10480" s="25">
        <f>INDEX('Appendix 1 - Team Data'!$B$12:$R$112, MATCH(D10480, 'Appendix 1 - Team Data'!$B$12:$B$112,0),4)</f>
        <v>70</v>
      </c>
      <c r="J10480" s="25">
        <f t="shared" si="164"/>
        <v>0</v>
      </c>
    </row>
    <row r="10481" spans="2:10">
      <c r="B10481" s="3">
        <v>34751</v>
      </c>
      <c r="C10481" s="10" t="s">
        <v>53</v>
      </c>
      <c r="D10481" s="10" t="s">
        <v>43</v>
      </c>
      <c r="E10481" s="25">
        <v>1</v>
      </c>
      <c r="F10481" s="25">
        <v>1</v>
      </c>
      <c r="G10481" s="10" t="s">
        <v>338</v>
      </c>
      <c r="H10481" s="25">
        <f>INDEX('Appendix 1 - Team Data'!$B$12:$R$112, MATCH(C10481, 'Appendix 1 - Team Data'!$B$12:$B$112,0),4)</f>
        <v>50</v>
      </c>
      <c r="I10481" s="25">
        <f>INDEX('Appendix 1 - Team Data'!$B$12:$R$112, MATCH(D10481, 'Appendix 1 - Team Data'!$B$12:$B$112,0),4)</f>
        <v>70</v>
      </c>
      <c r="J10481" s="25">
        <f t="shared" si="164"/>
        <v>0</v>
      </c>
    </row>
    <row r="10482" spans="2:10">
      <c r="B10482" s="3">
        <v>34752</v>
      </c>
      <c r="C10482" s="10" t="s">
        <v>21</v>
      </c>
      <c r="D10482" s="10" t="s">
        <v>40</v>
      </c>
      <c r="E10482" s="25">
        <v>0</v>
      </c>
      <c r="F10482" s="25">
        <v>0</v>
      </c>
      <c r="G10482" s="10" t="s">
        <v>288</v>
      </c>
      <c r="H10482" s="25">
        <f>INDEX('Appendix 1 - Team Data'!$B$12:$R$112, MATCH(C10482, 'Appendix 1 - Team Data'!$B$12:$B$112,0),4)</f>
        <v>90</v>
      </c>
      <c r="I10482" s="25">
        <f>INDEX('Appendix 1 - Team Data'!$B$12:$R$112, MATCH(D10482, 'Appendix 1 - Team Data'!$B$12:$B$112,0),4)</f>
        <v>90</v>
      </c>
      <c r="J10482" s="25">
        <f t="shared" si="164"/>
        <v>0</v>
      </c>
    </row>
    <row r="10483" spans="2:10">
      <c r="B10483" s="3">
        <v>34756</v>
      </c>
      <c r="C10483" s="10" t="s">
        <v>53</v>
      </c>
      <c r="D10483" s="10" t="s">
        <v>43</v>
      </c>
      <c r="E10483" s="25">
        <v>2</v>
      </c>
      <c r="F10483" s="25">
        <v>2</v>
      </c>
      <c r="G10483" s="10" t="s">
        <v>338</v>
      </c>
      <c r="H10483" s="25">
        <f>INDEX('Appendix 1 - Team Data'!$B$12:$R$112, MATCH(C10483, 'Appendix 1 - Team Data'!$B$12:$B$112,0),4)</f>
        <v>50</v>
      </c>
      <c r="I10483" s="25">
        <f>INDEX('Appendix 1 - Team Data'!$B$12:$R$112, MATCH(D10483, 'Appendix 1 - Team Data'!$B$12:$B$112,0),4)</f>
        <v>70</v>
      </c>
      <c r="J10483" s="25">
        <f t="shared" si="164"/>
        <v>0</v>
      </c>
    </row>
    <row r="10484" spans="2:10">
      <c r="B10484" s="3">
        <v>34766</v>
      </c>
      <c r="C10484" s="10" t="s">
        <v>230</v>
      </c>
      <c r="D10484" s="10" t="s">
        <v>36</v>
      </c>
      <c r="E10484" s="25">
        <v>1</v>
      </c>
      <c r="F10484" s="25">
        <v>1</v>
      </c>
      <c r="G10484" s="10" t="s">
        <v>288</v>
      </c>
      <c r="H10484" s="25">
        <f>INDEX('Appendix 1 - Team Data'!$B$12:$R$112, MATCH(C10484, 'Appendix 1 - Team Data'!$B$12:$B$112,0),4)</f>
        <v>50</v>
      </c>
      <c r="I10484" s="25">
        <f>INDEX('Appendix 1 - Team Data'!$B$12:$R$112, MATCH(D10484, 'Appendix 1 - Team Data'!$B$12:$B$112,0),4)</f>
        <v>80</v>
      </c>
      <c r="J10484" s="25">
        <f t="shared" si="164"/>
        <v>0</v>
      </c>
    </row>
    <row r="10485" spans="2:10">
      <c r="B10485" s="3">
        <v>34784</v>
      </c>
      <c r="C10485" s="10" t="s">
        <v>272</v>
      </c>
      <c r="D10485" s="10" t="s">
        <v>17</v>
      </c>
      <c r="E10485" s="25">
        <v>1</v>
      </c>
      <c r="F10485" s="25">
        <v>1</v>
      </c>
      <c r="G10485" s="10" t="s">
        <v>288</v>
      </c>
      <c r="H10485" s="25">
        <f>INDEX('Appendix 1 - Team Data'!$B$12:$R$112, MATCH(C10485, 'Appendix 1 - Team Data'!$B$12:$B$112,0),4)</f>
        <v>0</v>
      </c>
      <c r="I10485" s="25">
        <f>INDEX('Appendix 1 - Team Data'!$B$12:$R$112, MATCH(D10485, 'Appendix 1 - Team Data'!$B$12:$B$112,0),4)</f>
        <v>50</v>
      </c>
      <c r="J10485" s="25">
        <f t="shared" si="164"/>
        <v>0</v>
      </c>
    </row>
    <row r="10486" spans="2:10">
      <c r="B10486" s="3">
        <v>34787</v>
      </c>
      <c r="C10486" s="10" t="s">
        <v>35</v>
      </c>
      <c r="D10486" s="10" t="s">
        <v>237</v>
      </c>
      <c r="E10486" s="25">
        <v>1</v>
      </c>
      <c r="F10486" s="25">
        <v>1</v>
      </c>
      <c r="G10486" s="10" t="s">
        <v>288</v>
      </c>
      <c r="H10486" s="25">
        <f>INDEX('Appendix 1 - Team Data'!$B$12:$R$112, MATCH(C10486, 'Appendix 1 - Team Data'!$B$12:$B$112,0),4)</f>
        <v>90</v>
      </c>
      <c r="I10486" s="25">
        <f>INDEX('Appendix 1 - Team Data'!$B$12:$R$112, MATCH(D10486, 'Appendix 1 - Team Data'!$B$12:$B$112,0),4)</f>
        <v>40</v>
      </c>
      <c r="J10486" s="25">
        <f t="shared" si="164"/>
        <v>0</v>
      </c>
    </row>
    <row r="10487" spans="2:10">
      <c r="B10487" s="3">
        <v>34787</v>
      </c>
      <c r="C10487" s="10" t="s">
        <v>48</v>
      </c>
      <c r="D10487" s="10" t="s">
        <v>18</v>
      </c>
      <c r="E10487" s="25">
        <v>0</v>
      </c>
      <c r="F10487" s="25">
        <v>0</v>
      </c>
      <c r="G10487" s="10" t="s">
        <v>288</v>
      </c>
      <c r="H10487" s="25">
        <f>INDEX('Appendix 1 - Team Data'!$B$12:$R$112, MATCH(C10487, 'Appendix 1 - Team Data'!$B$12:$B$112,0),4)</f>
        <v>90</v>
      </c>
      <c r="I10487" s="25">
        <f>INDEX('Appendix 1 - Team Data'!$B$12:$R$112, MATCH(D10487, 'Appendix 1 - Team Data'!$B$12:$B$112,0),4)</f>
        <v>80</v>
      </c>
      <c r="J10487" s="25">
        <f t="shared" si="164"/>
        <v>0</v>
      </c>
    </row>
    <row r="10488" spans="2:10">
      <c r="B10488" s="3">
        <v>34787</v>
      </c>
      <c r="C10488" s="10" t="s">
        <v>236</v>
      </c>
      <c r="D10488" s="10" t="s">
        <v>36</v>
      </c>
      <c r="E10488" s="25">
        <v>2</v>
      </c>
      <c r="F10488" s="25">
        <v>2</v>
      </c>
      <c r="G10488" s="10" t="s">
        <v>293</v>
      </c>
      <c r="H10488" s="25">
        <f>INDEX('Appendix 1 - Team Data'!$B$12:$R$112, MATCH(C10488, 'Appendix 1 - Team Data'!$B$12:$B$112,0),4)</f>
        <v>40</v>
      </c>
      <c r="I10488" s="25">
        <f>INDEX('Appendix 1 - Team Data'!$B$12:$R$112, MATCH(D10488, 'Appendix 1 - Team Data'!$B$12:$B$112,0),4)</f>
        <v>80</v>
      </c>
      <c r="J10488" s="25">
        <f t="shared" si="164"/>
        <v>0</v>
      </c>
    </row>
    <row r="10489" spans="2:10">
      <c r="B10489" s="3">
        <v>34787</v>
      </c>
      <c r="C10489" s="10" t="s">
        <v>221</v>
      </c>
      <c r="D10489" s="10" t="s">
        <v>229</v>
      </c>
      <c r="E10489" s="25">
        <v>1</v>
      </c>
      <c r="F10489" s="25">
        <v>1</v>
      </c>
      <c r="G10489" s="10" t="s">
        <v>293</v>
      </c>
      <c r="H10489" s="25">
        <f>INDEX('Appendix 1 - Team Data'!$B$12:$R$112, MATCH(C10489, 'Appendix 1 - Team Data'!$B$12:$B$112,0),4)</f>
        <v>60</v>
      </c>
      <c r="I10489" s="25">
        <f>INDEX('Appendix 1 - Team Data'!$B$12:$R$112, MATCH(D10489, 'Appendix 1 - Team Data'!$B$12:$B$112,0),4)</f>
        <v>50</v>
      </c>
      <c r="J10489" s="25">
        <f t="shared" si="164"/>
        <v>0</v>
      </c>
    </row>
    <row r="10490" spans="2:10">
      <c r="B10490" s="3">
        <v>34787</v>
      </c>
      <c r="C10490" s="10" t="s">
        <v>252</v>
      </c>
      <c r="D10490" s="10" t="s">
        <v>25</v>
      </c>
      <c r="E10490" s="25">
        <v>0</v>
      </c>
      <c r="F10490" s="25">
        <v>0</v>
      </c>
      <c r="G10490" s="10" t="s">
        <v>293</v>
      </c>
      <c r="H10490" s="25">
        <f>INDEX('Appendix 1 - Team Data'!$B$12:$R$112, MATCH(C10490, 'Appendix 1 - Team Data'!$B$12:$B$112,0),4)</f>
        <v>20</v>
      </c>
      <c r="I10490" s="25">
        <f>INDEX('Appendix 1 - Team Data'!$B$12:$R$112, MATCH(D10490, 'Appendix 1 - Team Data'!$B$12:$B$112,0),4)</f>
        <v>90</v>
      </c>
      <c r="J10490" s="25">
        <f t="shared" si="164"/>
        <v>0</v>
      </c>
    </row>
    <row r="10491" spans="2:10">
      <c r="B10491" s="3">
        <v>34787</v>
      </c>
      <c r="C10491" s="10" t="s">
        <v>15</v>
      </c>
      <c r="D10491" s="10" t="s">
        <v>222</v>
      </c>
      <c r="E10491" s="25">
        <v>0</v>
      </c>
      <c r="F10491" s="25">
        <v>0</v>
      </c>
      <c r="G10491" s="10" t="s">
        <v>293</v>
      </c>
      <c r="H10491" s="25">
        <f>INDEX('Appendix 1 - Team Data'!$B$12:$R$112, MATCH(C10491, 'Appendix 1 - Team Data'!$B$12:$B$112,0),4)</f>
        <v>50</v>
      </c>
      <c r="I10491" s="25">
        <f>INDEX('Appendix 1 - Team Data'!$B$12:$R$112, MATCH(D10491, 'Appendix 1 - Team Data'!$B$12:$B$112,0),4)</f>
        <v>60</v>
      </c>
      <c r="J10491" s="25">
        <f t="shared" si="164"/>
        <v>0</v>
      </c>
    </row>
    <row r="10492" spans="2:10">
      <c r="B10492" s="3">
        <v>34787</v>
      </c>
      <c r="C10492" s="10" t="s">
        <v>21</v>
      </c>
      <c r="D10492" s="10" t="s">
        <v>45</v>
      </c>
      <c r="E10492" s="25">
        <v>1</v>
      </c>
      <c r="F10492" s="25">
        <v>1</v>
      </c>
      <c r="G10492" s="10" t="s">
        <v>293</v>
      </c>
      <c r="H10492" s="25">
        <f>INDEX('Appendix 1 - Team Data'!$B$12:$R$112, MATCH(C10492, 'Appendix 1 - Team Data'!$B$12:$B$112,0),4)</f>
        <v>90</v>
      </c>
      <c r="I10492" s="25">
        <f>INDEX('Appendix 1 - Team Data'!$B$12:$R$112, MATCH(D10492, 'Appendix 1 - Team Data'!$B$12:$B$112,0),4)</f>
        <v>90</v>
      </c>
      <c r="J10492" s="25">
        <f t="shared" si="164"/>
        <v>0</v>
      </c>
    </row>
    <row r="10493" spans="2:10">
      <c r="B10493" s="3">
        <v>34792</v>
      </c>
      <c r="C10493" s="10" t="s">
        <v>227</v>
      </c>
      <c r="D10493" s="10" t="s">
        <v>220</v>
      </c>
      <c r="E10493" s="25">
        <v>0</v>
      </c>
      <c r="F10493" s="25">
        <v>0</v>
      </c>
      <c r="G10493" s="10" t="s">
        <v>288</v>
      </c>
      <c r="H10493" s="25">
        <f>INDEX('Appendix 1 - Team Data'!$B$12:$R$112, MATCH(C10493, 'Appendix 1 - Team Data'!$B$12:$B$112,0),4)</f>
        <v>50</v>
      </c>
      <c r="I10493" s="25">
        <f>INDEX('Appendix 1 - Team Data'!$B$12:$R$112, MATCH(D10493, 'Appendix 1 - Team Data'!$B$12:$B$112,0),4)</f>
        <v>60</v>
      </c>
      <c r="J10493" s="25">
        <f t="shared" si="164"/>
        <v>0</v>
      </c>
    </row>
    <row r="10494" spans="2:10">
      <c r="B10494" s="3">
        <v>34798</v>
      </c>
      <c r="C10494" s="10" t="s">
        <v>22</v>
      </c>
      <c r="D10494" s="10" t="s">
        <v>238</v>
      </c>
      <c r="E10494" s="25">
        <v>0</v>
      </c>
      <c r="F10494" s="25">
        <v>0</v>
      </c>
      <c r="G10494" s="10" t="s">
        <v>291</v>
      </c>
      <c r="H10494" s="25">
        <f>INDEX('Appendix 1 - Team Data'!$B$12:$R$112, MATCH(C10494, 'Appendix 1 - Team Data'!$B$12:$B$112,0),4)</f>
        <v>50</v>
      </c>
      <c r="I10494" s="25">
        <f>INDEX('Appendix 1 - Team Data'!$B$12:$R$112, MATCH(D10494, 'Appendix 1 - Team Data'!$B$12:$B$112,0),4)</f>
        <v>40</v>
      </c>
      <c r="J10494" s="25">
        <f t="shared" si="164"/>
        <v>0</v>
      </c>
    </row>
    <row r="10495" spans="2:10">
      <c r="B10495" s="3">
        <v>34801</v>
      </c>
      <c r="C10495" s="10" t="s">
        <v>256</v>
      </c>
      <c r="D10495" s="10" t="s">
        <v>233</v>
      </c>
      <c r="E10495" s="25">
        <v>0</v>
      </c>
      <c r="F10495" s="25">
        <v>0</v>
      </c>
      <c r="G10495" s="10" t="s">
        <v>288</v>
      </c>
      <c r="H10495" s="25">
        <f>INDEX('Appendix 1 - Team Data'!$B$12:$R$112, MATCH(C10495, 'Appendix 1 - Team Data'!$B$12:$B$112,0),4)</f>
        <v>20</v>
      </c>
      <c r="I10495" s="25">
        <f>INDEX('Appendix 1 - Team Data'!$B$12:$R$112, MATCH(D10495, 'Appendix 1 - Team Data'!$B$12:$B$112,0),4)</f>
        <v>40</v>
      </c>
      <c r="J10495" s="25">
        <f t="shared" si="164"/>
        <v>0</v>
      </c>
    </row>
    <row r="10496" spans="2:10">
      <c r="B10496" s="3">
        <v>34811</v>
      </c>
      <c r="C10496" s="10" t="s">
        <v>213</v>
      </c>
      <c r="D10496" s="10" t="s">
        <v>31</v>
      </c>
      <c r="E10496" s="25">
        <v>1</v>
      </c>
      <c r="F10496" s="25">
        <v>1</v>
      </c>
      <c r="G10496" s="10" t="s">
        <v>288</v>
      </c>
      <c r="H10496" s="25">
        <f>INDEX('Appendix 1 - Team Data'!$B$12:$R$112, MATCH(C10496, 'Appendix 1 - Team Data'!$B$12:$B$112,0),4)</f>
        <v>80</v>
      </c>
      <c r="I10496" s="25">
        <f>INDEX('Appendix 1 - Team Data'!$B$12:$R$112, MATCH(D10496, 'Appendix 1 - Team Data'!$B$12:$B$112,0),4)</f>
        <v>70</v>
      </c>
      <c r="J10496" s="25">
        <f t="shared" si="164"/>
        <v>0</v>
      </c>
    </row>
    <row r="10497" spans="2:10">
      <c r="B10497" s="3">
        <v>34815</v>
      </c>
      <c r="C10497" s="10" t="s">
        <v>40</v>
      </c>
      <c r="D10497" s="10" t="s">
        <v>214</v>
      </c>
      <c r="E10497" s="25">
        <v>1</v>
      </c>
      <c r="F10497" s="25">
        <v>1</v>
      </c>
      <c r="G10497" s="10" t="s">
        <v>293</v>
      </c>
      <c r="H10497" s="25">
        <f>INDEX('Appendix 1 - Team Data'!$B$12:$R$112, MATCH(C10497, 'Appendix 1 - Team Data'!$B$12:$B$112,0),4)</f>
        <v>90</v>
      </c>
      <c r="I10497" s="25">
        <f>INDEX('Appendix 1 - Team Data'!$B$12:$R$112, MATCH(D10497, 'Appendix 1 - Team Data'!$B$12:$B$112,0),4)</f>
        <v>70</v>
      </c>
      <c r="J10497" s="25">
        <f t="shared" si="164"/>
        <v>0</v>
      </c>
    </row>
    <row r="10498" spans="2:10">
      <c r="B10498" s="3">
        <v>34829</v>
      </c>
      <c r="C10498" s="10" t="s">
        <v>264</v>
      </c>
      <c r="D10498" s="10" t="s">
        <v>256</v>
      </c>
      <c r="E10498" s="25">
        <v>2</v>
      </c>
      <c r="F10498" s="25">
        <v>2</v>
      </c>
      <c r="G10498" s="10" t="s">
        <v>293</v>
      </c>
      <c r="H10498" s="25">
        <f>INDEX('Appendix 1 - Team Data'!$B$12:$R$112, MATCH(C10498, 'Appendix 1 - Team Data'!$B$12:$B$112,0),4)</f>
        <v>10</v>
      </c>
      <c r="I10498" s="25">
        <f>INDEX('Appendix 1 - Team Data'!$B$12:$R$112, MATCH(D10498, 'Appendix 1 - Team Data'!$B$12:$B$112,0),4)</f>
        <v>20</v>
      </c>
      <c r="J10498" s="25">
        <f t="shared" si="164"/>
        <v>0</v>
      </c>
    </row>
    <row r="10499" spans="2:10">
      <c r="B10499" s="3">
        <v>34832</v>
      </c>
      <c r="C10499" s="10" t="s">
        <v>250</v>
      </c>
      <c r="D10499" s="10" t="s">
        <v>30</v>
      </c>
      <c r="E10499" s="25">
        <v>1</v>
      </c>
      <c r="F10499" s="25">
        <v>1</v>
      </c>
      <c r="G10499" s="10" t="s">
        <v>288</v>
      </c>
      <c r="H10499" s="25">
        <f>INDEX('Appendix 1 - Team Data'!$B$12:$R$112, MATCH(C10499, 'Appendix 1 - Team Data'!$B$12:$B$112,0),4)</f>
        <v>20</v>
      </c>
      <c r="I10499" s="25">
        <f>INDEX('Appendix 1 - Team Data'!$B$12:$R$112, MATCH(D10499, 'Appendix 1 - Team Data'!$B$12:$B$112,0),4)</f>
        <v>90</v>
      </c>
      <c r="J10499" s="25">
        <f t="shared" si="164"/>
        <v>0</v>
      </c>
    </row>
    <row r="10500" spans="2:10">
      <c r="B10500" s="3">
        <v>34833</v>
      </c>
      <c r="C10500" s="10" t="s">
        <v>227</v>
      </c>
      <c r="D10500" s="10" t="s">
        <v>215</v>
      </c>
      <c r="E10500" s="25">
        <v>1</v>
      </c>
      <c r="F10500" s="25">
        <v>1</v>
      </c>
      <c r="G10500" s="10" t="s">
        <v>332</v>
      </c>
      <c r="H10500" s="25">
        <f>INDEX('Appendix 1 - Team Data'!$B$12:$R$112, MATCH(C10500, 'Appendix 1 - Team Data'!$B$12:$B$112,0),4)</f>
        <v>50</v>
      </c>
      <c r="I10500" s="25">
        <f>INDEX('Appendix 1 - Team Data'!$B$12:$R$112, MATCH(D10500, 'Appendix 1 - Team Data'!$B$12:$B$112,0),4)</f>
        <v>70</v>
      </c>
      <c r="J10500" s="25">
        <f t="shared" si="164"/>
        <v>0</v>
      </c>
    </row>
    <row r="10501" spans="2:10">
      <c r="B10501" s="3">
        <v>34837</v>
      </c>
      <c r="C10501" s="10" t="s">
        <v>22</v>
      </c>
      <c r="D10501" s="10" t="s">
        <v>17</v>
      </c>
      <c r="E10501" s="25">
        <v>0</v>
      </c>
      <c r="F10501" s="25">
        <v>0</v>
      </c>
      <c r="G10501" s="10" t="s">
        <v>288</v>
      </c>
      <c r="H10501" s="25">
        <f>INDEX('Appendix 1 - Team Data'!$B$12:$R$112, MATCH(C10501, 'Appendix 1 - Team Data'!$B$12:$B$112,0),4)</f>
        <v>50</v>
      </c>
      <c r="I10501" s="25">
        <f>INDEX('Appendix 1 - Team Data'!$B$12:$R$112, MATCH(D10501, 'Appendix 1 - Team Data'!$B$12:$B$112,0),4)</f>
        <v>50</v>
      </c>
      <c r="J10501" s="25">
        <f t="shared" si="164"/>
        <v>0</v>
      </c>
    </row>
    <row r="10502" spans="2:10">
      <c r="B10502" s="3">
        <v>34840</v>
      </c>
      <c r="C10502" s="10" t="s">
        <v>53</v>
      </c>
      <c r="D10502" s="10" t="s">
        <v>222</v>
      </c>
      <c r="E10502" s="25">
        <v>0</v>
      </c>
      <c r="F10502" s="25">
        <v>0</v>
      </c>
      <c r="G10502" s="10" t="s">
        <v>308</v>
      </c>
      <c r="H10502" s="25">
        <f>INDEX('Appendix 1 - Team Data'!$B$12:$R$112, MATCH(C10502, 'Appendix 1 - Team Data'!$B$12:$B$112,0),4)</f>
        <v>50</v>
      </c>
      <c r="I10502" s="25">
        <f>INDEX('Appendix 1 - Team Data'!$B$12:$R$112, MATCH(D10502, 'Appendix 1 - Team Data'!$B$12:$B$112,0),4)</f>
        <v>60</v>
      </c>
      <c r="J10502" s="25">
        <f t="shared" si="164"/>
        <v>0</v>
      </c>
    </row>
    <row r="10503" spans="2:10">
      <c r="B10503" s="3">
        <v>34851</v>
      </c>
      <c r="C10503" s="10" t="s">
        <v>42</v>
      </c>
      <c r="D10503" s="10" t="s">
        <v>31</v>
      </c>
      <c r="E10503" s="25">
        <v>1</v>
      </c>
      <c r="F10503" s="25">
        <v>1</v>
      </c>
      <c r="G10503" s="10" t="s">
        <v>293</v>
      </c>
      <c r="H10503" s="25">
        <f>INDEX('Appendix 1 - Team Data'!$B$12:$R$112, MATCH(C10503, 'Appendix 1 - Team Data'!$B$12:$B$112,0),4)</f>
        <v>80</v>
      </c>
      <c r="I10503" s="25">
        <f>INDEX('Appendix 1 - Team Data'!$B$12:$R$112, MATCH(D10503, 'Appendix 1 - Team Data'!$B$12:$B$112,0),4)</f>
        <v>70</v>
      </c>
      <c r="J10503" s="25">
        <f t="shared" si="164"/>
        <v>0</v>
      </c>
    </row>
    <row r="10504" spans="2:10">
      <c r="B10504" s="3">
        <v>34852</v>
      </c>
      <c r="C10504" s="10" t="s">
        <v>251</v>
      </c>
      <c r="D10504" s="10" t="s">
        <v>269</v>
      </c>
      <c r="E10504" s="25">
        <v>1</v>
      </c>
      <c r="F10504" s="25">
        <v>1</v>
      </c>
      <c r="G10504" s="10" t="s">
        <v>291</v>
      </c>
      <c r="H10504" s="25">
        <f>INDEX('Appendix 1 - Team Data'!$B$12:$R$112, MATCH(C10504, 'Appendix 1 - Team Data'!$B$12:$B$112,0),4)</f>
        <v>20</v>
      </c>
      <c r="I10504" s="25">
        <f>INDEX('Appendix 1 - Team Data'!$B$12:$R$112, MATCH(D10504, 'Appendix 1 - Team Data'!$B$12:$B$112,0),4)</f>
        <v>0</v>
      </c>
      <c r="J10504" s="25">
        <f t="shared" si="164"/>
        <v>0</v>
      </c>
    </row>
    <row r="10505" spans="2:10">
      <c r="B10505" s="3">
        <v>34858</v>
      </c>
      <c r="C10505" s="10" t="s">
        <v>48</v>
      </c>
      <c r="D10505" s="10" t="s">
        <v>42</v>
      </c>
      <c r="E10505" s="25">
        <v>3</v>
      </c>
      <c r="F10505" s="25">
        <v>3</v>
      </c>
      <c r="G10505" s="10" t="s">
        <v>288</v>
      </c>
      <c r="H10505" s="25">
        <f>INDEX('Appendix 1 - Team Data'!$B$12:$R$112, MATCH(C10505, 'Appendix 1 - Team Data'!$B$12:$B$112,0),4)</f>
        <v>90</v>
      </c>
      <c r="I10505" s="25">
        <f>INDEX('Appendix 1 - Team Data'!$B$12:$R$112, MATCH(D10505, 'Appendix 1 - Team Data'!$B$12:$B$112,0),4)</f>
        <v>80</v>
      </c>
      <c r="J10505" s="25">
        <f t="shared" si="164"/>
        <v>0</v>
      </c>
    </row>
    <row r="10506" spans="2:10">
      <c r="B10506" s="3">
        <v>34859</v>
      </c>
      <c r="C10506" s="10" t="s">
        <v>215</v>
      </c>
      <c r="D10506" s="10" t="s">
        <v>227</v>
      </c>
      <c r="E10506" s="25">
        <v>0</v>
      </c>
      <c r="F10506" s="25">
        <v>0</v>
      </c>
      <c r="G10506" s="10" t="s">
        <v>332</v>
      </c>
      <c r="H10506" s="25">
        <f>INDEX('Appendix 1 - Team Data'!$B$12:$R$112, MATCH(C10506, 'Appendix 1 - Team Data'!$B$12:$B$112,0),4)</f>
        <v>70</v>
      </c>
      <c r="I10506" s="25">
        <f>INDEX('Appendix 1 - Team Data'!$B$12:$R$112, MATCH(D10506, 'Appendix 1 - Team Data'!$B$12:$B$112,0),4)</f>
        <v>50</v>
      </c>
      <c r="J10506" s="25">
        <f t="shared" si="164"/>
        <v>0</v>
      </c>
    </row>
    <row r="10507" spans="2:10">
      <c r="B10507" s="3">
        <v>34860</v>
      </c>
      <c r="C10507" s="10" t="s">
        <v>42</v>
      </c>
      <c r="D10507" s="10" t="s">
        <v>53</v>
      </c>
      <c r="E10507" s="25">
        <v>2</v>
      </c>
      <c r="F10507" s="25">
        <v>2</v>
      </c>
      <c r="G10507" s="10" t="s">
        <v>288</v>
      </c>
      <c r="H10507" s="25">
        <f>INDEX('Appendix 1 - Team Data'!$B$12:$R$112, MATCH(C10507, 'Appendix 1 - Team Data'!$B$12:$B$112,0),4)</f>
        <v>80</v>
      </c>
      <c r="I10507" s="25">
        <f>INDEX('Appendix 1 - Team Data'!$B$12:$R$112, MATCH(D10507, 'Appendix 1 - Team Data'!$B$12:$B$112,0),4)</f>
        <v>50</v>
      </c>
      <c r="J10507" s="25">
        <f t="shared" si="164"/>
        <v>0</v>
      </c>
    </row>
    <row r="10508" spans="2:10">
      <c r="B10508" s="3">
        <v>34871</v>
      </c>
      <c r="C10508" s="10" t="s">
        <v>41</v>
      </c>
      <c r="D10508" s="10" t="s">
        <v>52</v>
      </c>
      <c r="E10508" s="25">
        <v>0</v>
      </c>
      <c r="F10508" s="25">
        <v>0</v>
      </c>
      <c r="G10508" s="10" t="s">
        <v>322</v>
      </c>
      <c r="H10508" s="25">
        <f>INDEX('Appendix 1 - Team Data'!$B$12:$R$112, MATCH(C10508, 'Appendix 1 - Team Data'!$B$12:$B$112,0),4)</f>
        <v>80</v>
      </c>
      <c r="I10508" s="25">
        <f>INDEX('Appendix 1 - Team Data'!$B$12:$R$112, MATCH(D10508, 'Appendix 1 - Team Data'!$B$12:$B$112,0),4)</f>
        <v>90</v>
      </c>
      <c r="J10508" s="25">
        <f t="shared" si="164"/>
        <v>0</v>
      </c>
    </row>
    <row r="10509" spans="2:10">
      <c r="B10509" s="3">
        <v>34872</v>
      </c>
      <c r="C10509" s="10" t="s">
        <v>213</v>
      </c>
      <c r="D10509" s="10" t="s">
        <v>225</v>
      </c>
      <c r="E10509" s="25">
        <v>0</v>
      </c>
      <c r="F10509" s="25">
        <v>0</v>
      </c>
      <c r="G10509" s="10" t="s">
        <v>288</v>
      </c>
      <c r="H10509" s="25">
        <f>INDEX('Appendix 1 - Team Data'!$B$12:$R$112, MATCH(C10509, 'Appendix 1 - Team Data'!$B$12:$B$112,0),4)</f>
        <v>80</v>
      </c>
      <c r="I10509" s="25">
        <f>INDEX('Appendix 1 - Team Data'!$B$12:$R$112, MATCH(D10509, 'Appendix 1 - Team Data'!$B$12:$B$112,0),4)</f>
        <v>60</v>
      </c>
      <c r="J10509" s="25">
        <f t="shared" si="164"/>
        <v>0</v>
      </c>
    </row>
    <row r="10510" spans="2:10">
      <c r="B10510" s="3">
        <v>34878</v>
      </c>
      <c r="C10510" s="10" t="s">
        <v>18</v>
      </c>
      <c r="D10510" s="10" t="s">
        <v>254</v>
      </c>
      <c r="E10510" s="25">
        <v>2</v>
      </c>
      <c r="F10510" s="25">
        <v>2</v>
      </c>
      <c r="G10510" s="10" t="s">
        <v>288</v>
      </c>
      <c r="H10510" s="25">
        <f>INDEX('Appendix 1 - Team Data'!$B$12:$R$112, MATCH(C10510, 'Appendix 1 - Team Data'!$B$12:$B$112,0),4)</f>
        <v>80</v>
      </c>
      <c r="I10510" s="25">
        <f>INDEX('Appendix 1 - Team Data'!$B$12:$R$112, MATCH(D10510, 'Appendix 1 - Team Data'!$B$12:$B$112,0),4)</f>
        <v>20</v>
      </c>
      <c r="J10510" s="25">
        <f t="shared" si="164"/>
        <v>0</v>
      </c>
    </row>
    <row r="10511" spans="2:10">
      <c r="B10511" s="3">
        <v>34887</v>
      </c>
      <c r="C10511" s="10" t="s">
        <v>52</v>
      </c>
      <c r="D10511" s="10" t="s">
        <v>27</v>
      </c>
      <c r="E10511" s="25">
        <v>1</v>
      </c>
      <c r="F10511" s="25">
        <v>1</v>
      </c>
      <c r="G10511" s="10" t="s">
        <v>297</v>
      </c>
      <c r="H10511" s="25">
        <f>INDEX('Appendix 1 - Team Data'!$B$12:$R$112, MATCH(C10511, 'Appendix 1 - Team Data'!$B$12:$B$112,0),4)</f>
        <v>90</v>
      </c>
      <c r="I10511" s="25">
        <f>INDEX('Appendix 1 - Team Data'!$B$12:$R$112, MATCH(D10511, 'Appendix 1 - Team Data'!$B$12:$B$112,0),4)</f>
        <v>80</v>
      </c>
      <c r="J10511" s="25">
        <f t="shared" si="164"/>
        <v>0</v>
      </c>
    </row>
    <row r="10512" spans="2:10">
      <c r="B10512" s="3">
        <v>34889</v>
      </c>
      <c r="C10512" s="10" t="s">
        <v>241</v>
      </c>
      <c r="D10512" s="10" t="s">
        <v>17</v>
      </c>
      <c r="E10512" s="25">
        <v>0</v>
      </c>
      <c r="F10512" s="25">
        <v>0</v>
      </c>
      <c r="G10512" s="10" t="s">
        <v>288</v>
      </c>
      <c r="H10512" s="25">
        <f>INDEX('Appendix 1 - Team Data'!$B$12:$R$112, MATCH(C10512, 'Appendix 1 - Team Data'!$B$12:$B$112,0),4)</f>
        <v>30</v>
      </c>
      <c r="I10512" s="25">
        <f>INDEX('Appendix 1 - Team Data'!$B$12:$R$112, MATCH(D10512, 'Appendix 1 - Team Data'!$B$12:$B$112,0),4)</f>
        <v>50</v>
      </c>
      <c r="J10512" s="25">
        <f t="shared" si="164"/>
        <v>0</v>
      </c>
    </row>
    <row r="10513" spans="2:10">
      <c r="B10513" s="3">
        <v>34893</v>
      </c>
      <c r="C10513" s="10" t="s">
        <v>18</v>
      </c>
      <c r="D10513" s="10" t="s">
        <v>41</v>
      </c>
      <c r="E10513" s="25">
        <v>1</v>
      </c>
      <c r="F10513" s="25">
        <v>1</v>
      </c>
      <c r="G10513" s="10" t="s">
        <v>297</v>
      </c>
      <c r="H10513" s="25">
        <f>INDEX('Appendix 1 - Team Data'!$B$12:$R$112, MATCH(C10513, 'Appendix 1 - Team Data'!$B$12:$B$112,0),4)</f>
        <v>80</v>
      </c>
      <c r="I10513" s="25">
        <f>INDEX('Appendix 1 - Team Data'!$B$12:$R$112, MATCH(D10513, 'Appendix 1 - Team Data'!$B$12:$B$112,0),4)</f>
        <v>80</v>
      </c>
      <c r="J10513" s="25">
        <f t="shared" si="164"/>
        <v>0</v>
      </c>
    </row>
    <row r="10514" spans="2:10">
      <c r="B10514" s="3">
        <v>34894</v>
      </c>
      <c r="C10514" s="10" t="s">
        <v>213</v>
      </c>
      <c r="D10514" s="10" t="s">
        <v>227</v>
      </c>
      <c r="E10514" s="25">
        <v>2</v>
      </c>
      <c r="F10514" s="25">
        <v>2</v>
      </c>
      <c r="G10514" s="10" t="s">
        <v>297</v>
      </c>
      <c r="H10514" s="25">
        <f>INDEX('Appendix 1 - Team Data'!$B$12:$R$112, MATCH(C10514, 'Appendix 1 - Team Data'!$B$12:$B$112,0),4)</f>
        <v>80</v>
      </c>
      <c r="I10514" s="25">
        <f>INDEX('Appendix 1 - Team Data'!$B$12:$R$112, MATCH(D10514, 'Appendix 1 - Team Data'!$B$12:$B$112,0),4)</f>
        <v>50</v>
      </c>
      <c r="J10514" s="25">
        <f t="shared" si="164"/>
        <v>0</v>
      </c>
    </row>
    <row r="10515" spans="2:10">
      <c r="B10515" s="3">
        <v>34894</v>
      </c>
      <c r="C10515" s="10" t="s">
        <v>17</v>
      </c>
      <c r="D10515" s="10" t="s">
        <v>251</v>
      </c>
      <c r="E10515" s="25">
        <v>1</v>
      </c>
      <c r="F10515" s="25">
        <v>1</v>
      </c>
      <c r="G10515" s="10" t="s">
        <v>291</v>
      </c>
      <c r="H10515" s="25">
        <f>INDEX('Appendix 1 - Team Data'!$B$12:$R$112, MATCH(C10515, 'Appendix 1 - Team Data'!$B$12:$B$112,0),4)</f>
        <v>50</v>
      </c>
      <c r="I10515" s="25">
        <f>INDEX('Appendix 1 - Team Data'!$B$12:$R$112, MATCH(D10515, 'Appendix 1 - Team Data'!$B$12:$B$112,0),4)</f>
        <v>20</v>
      </c>
      <c r="J10515" s="25">
        <f t="shared" si="164"/>
        <v>0</v>
      </c>
    </row>
    <row r="10516" spans="2:10">
      <c r="B10516" s="3">
        <v>34896</v>
      </c>
      <c r="C10516" s="10" t="s">
        <v>215</v>
      </c>
      <c r="D10516" s="10" t="s">
        <v>52</v>
      </c>
      <c r="E10516" s="25">
        <v>1</v>
      </c>
      <c r="F10516" s="25">
        <v>1</v>
      </c>
      <c r="G10516" s="10" t="s">
        <v>297</v>
      </c>
      <c r="H10516" s="25">
        <f>INDEX('Appendix 1 - Team Data'!$B$12:$R$112, MATCH(C10516, 'Appendix 1 - Team Data'!$B$12:$B$112,0),4)</f>
        <v>70</v>
      </c>
      <c r="I10516" s="25">
        <f>INDEX('Appendix 1 - Team Data'!$B$12:$R$112, MATCH(D10516, 'Appendix 1 - Team Data'!$B$12:$B$112,0),4)</f>
        <v>90</v>
      </c>
      <c r="J10516" s="25">
        <f t="shared" si="164"/>
        <v>0</v>
      </c>
    </row>
    <row r="10517" spans="2:10">
      <c r="B10517" s="3">
        <v>34897</v>
      </c>
      <c r="C10517" s="10" t="s">
        <v>35</v>
      </c>
      <c r="D10517" s="10" t="s">
        <v>30</v>
      </c>
      <c r="E10517" s="25">
        <v>2</v>
      </c>
      <c r="F10517" s="25">
        <v>2</v>
      </c>
      <c r="G10517" s="10" t="s">
        <v>297</v>
      </c>
      <c r="H10517" s="25">
        <f>INDEX('Appendix 1 - Team Data'!$B$12:$R$112, MATCH(C10517, 'Appendix 1 - Team Data'!$B$12:$B$112,0),4)</f>
        <v>90</v>
      </c>
      <c r="I10517" s="25">
        <f>INDEX('Appendix 1 - Team Data'!$B$12:$R$112, MATCH(D10517, 'Appendix 1 - Team Data'!$B$12:$B$112,0),4)</f>
        <v>90</v>
      </c>
      <c r="J10517" s="25">
        <f t="shared" ref="J10517:J10580" si="165">ABS(F10517-E10517)</f>
        <v>0</v>
      </c>
    </row>
    <row r="10518" spans="2:10">
      <c r="B10518" s="3">
        <v>34900</v>
      </c>
      <c r="C10518" s="10" t="s">
        <v>233</v>
      </c>
      <c r="D10518" s="10" t="s">
        <v>240</v>
      </c>
      <c r="E10518" s="25">
        <v>0</v>
      </c>
      <c r="F10518" s="25">
        <v>0</v>
      </c>
      <c r="G10518" s="10" t="s">
        <v>309</v>
      </c>
      <c r="H10518" s="25">
        <f>INDEX('Appendix 1 - Team Data'!$B$12:$R$112, MATCH(C10518, 'Appendix 1 - Team Data'!$B$12:$B$112,0),4)</f>
        <v>40</v>
      </c>
      <c r="I10518" s="25">
        <f>INDEX('Appendix 1 - Team Data'!$B$12:$R$112, MATCH(D10518, 'Appendix 1 - Team Data'!$B$12:$B$112,0),4)</f>
        <v>30</v>
      </c>
      <c r="J10518" s="25">
        <f t="shared" si="165"/>
        <v>0</v>
      </c>
    </row>
    <row r="10519" spans="2:10">
      <c r="B10519" s="3">
        <v>34902</v>
      </c>
      <c r="C10519" s="10" t="s">
        <v>233</v>
      </c>
      <c r="D10519" s="10" t="s">
        <v>236</v>
      </c>
      <c r="E10519" s="25">
        <v>0</v>
      </c>
      <c r="F10519" s="25">
        <v>0</v>
      </c>
      <c r="G10519" s="10" t="s">
        <v>309</v>
      </c>
      <c r="H10519" s="25">
        <f>INDEX('Appendix 1 - Team Data'!$B$12:$R$112, MATCH(C10519, 'Appendix 1 - Team Data'!$B$12:$B$112,0),4)</f>
        <v>40</v>
      </c>
      <c r="I10519" s="25">
        <f>INDEX('Appendix 1 - Team Data'!$B$12:$R$112, MATCH(D10519, 'Appendix 1 - Team Data'!$B$12:$B$112,0),4)</f>
        <v>40</v>
      </c>
      <c r="J10519" s="25">
        <f t="shared" si="165"/>
        <v>0</v>
      </c>
    </row>
    <row r="10520" spans="2:10">
      <c r="B10520" s="3">
        <v>34902</v>
      </c>
      <c r="C10520" s="10" t="s">
        <v>246</v>
      </c>
      <c r="D10520" s="10" t="s">
        <v>25</v>
      </c>
      <c r="E10520" s="25">
        <v>0</v>
      </c>
      <c r="F10520" s="25">
        <v>0</v>
      </c>
      <c r="G10520" s="10" t="s">
        <v>288</v>
      </c>
      <c r="H10520" s="25">
        <f>INDEX('Appendix 1 - Team Data'!$B$12:$R$112, MATCH(C10520, 'Appendix 1 - Team Data'!$B$12:$B$112,0),4)</f>
        <v>30</v>
      </c>
      <c r="I10520" s="25">
        <f>INDEX('Appendix 1 - Team Data'!$B$12:$R$112, MATCH(D10520, 'Appendix 1 - Team Data'!$B$12:$B$112,0),4)</f>
        <v>90</v>
      </c>
      <c r="J10520" s="25">
        <f t="shared" si="165"/>
        <v>0</v>
      </c>
    </row>
    <row r="10521" spans="2:10">
      <c r="B10521" s="3">
        <v>34903</v>
      </c>
      <c r="C10521" s="10" t="s">
        <v>257</v>
      </c>
      <c r="D10521" s="10" t="s">
        <v>243</v>
      </c>
      <c r="E10521" s="25">
        <v>2</v>
      </c>
      <c r="F10521" s="25">
        <v>2</v>
      </c>
      <c r="G10521" s="10" t="s">
        <v>288</v>
      </c>
      <c r="H10521" s="25">
        <f>INDEX('Appendix 1 - Team Data'!$B$12:$R$112, MATCH(C10521, 'Appendix 1 - Team Data'!$B$12:$B$112,0),4)</f>
        <v>20</v>
      </c>
      <c r="I10521" s="25">
        <f>INDEX('Appendix 1 - Team Data'!$B$12:$R$112, MATCH(D10521, 'Appendix 1 - Team Data'!$B$12:$B$112,0),4)</f>
        <v>30</v>
      </c>
      <c r="J10521" s="25">
        <f t="shared" si="165"/>
        <v>0</v>
      </c>
    </row>
    <row r="10522" spans="2:10">
      <c r="B10522" s="3">
        <v>34903</v>
      </c>
      <c r="C10522" s="10" t="s">
        <v>18</v>
      </c>
      <c r="D10522" s="10" t="s">
        <v>35</v>
      </c>
      <c r="E10522" s="25">
        <v>1</v>
      </c>
      <c r="F10522" s="25">
        <v>1</v>
      </c>
      <c r="G10522" s="10" t="s">
        <v>297</v>
      </c>
      <c r="H10522" s="25">
        <f>INDEX('Appendix 1 - Team Data'!$B$12:$R$112, MATCH(C10522, 'Appendix 1 - Team Data'!$B$12:$B$112,0),4)</f>
        <v>80</v>
      </c>
      <c r="I10522" s="25">
        <f>INDEX('Appendix 1 - Team Data'!$B$12:$R$112, MATCH(D10522, 'Appendix 1 - Team Data'!$B$12:$B$112,0),4)</f>
        <v>90</v>
      </c>
      <c r="J10522" s="25">
        <f t="shared" si="165"/>
        <v>0</v>
      </c>
    </row>
    <row r="10523" spans="2:10">
      <c r="B10523" s="3">
        <v>34910</v>
      </c>
      <c r="C10523" s="10" t="s">
        <v>238</v>
      </c>
      <c r="D10523" s="10" t="s">
        <v>243</v>
      </c>
      <c r="E10523" s="25">
        <v>1</v>
      </c>
      <c r="F10523" s="25">
        <v>1</v>
      </c>
      <c r="G10523" s="10" t="s">
        <v>291</v>
      </c>
      <c r="H10523" s="25">
        <f>INDEX('Appendix 1 - Team Data'!$B$12:$R$112, MATCH(C10523, 'Appendix 1 - Team Data'!$B$12:$B$112,0),4)</f>
        <v>40</v>
      </c>
      <c r="I10523" s="25">
        <f>INDEX('Appendix 1 - Team Data'!$B$12:$R$112, MATCH(D10523, 'Appendix 1 - Team Data'!$B$12:$B$112,0),4)</f>
        <v>30</v>
      </c>
      <c r="J10523" s="25">
        <f t="shared" si="165"/>
        <v>0</v>
      </c>
    </row>
    <row r="10524" spans="2:10">
      <c r="B10524" s="3">
        <v>34927</v>
      </c>
      <c r="C10524" s="10" t="s">
        <v>25</v>
      </c>
      <c r="D10524" s="10" t="s">
        <v>50</v>
      </c>
      <c r="E10524" s="25">
        <v>1</v>
      </c>
      <c r="F10524" s="25">
        <v>1</v>
      </c>
      <c r="G10524" s="10" t="s">
        <v>293</v>
      </c>
      <c r="H10524" s="25">
        <f>INDEX('Appendix 1 - Team Data'!$B$12:$R$112, MATCH(C10524, 'Appendix 1 - Team Data'!$B$12:$B$112,0),4)</f>
        <v>90</v>
      </c>
      <c r="I10524" s="25">
        <f>INDEX('Appendix 1 - Team Data'!$B$12:$R$112, MATCH(D10524, 'Appendix 1 - Team Data'!$B$12:$B$112,0),4)</f>
        <v>80</v>
      </c>
      <c r="J10524" s="25">
        <f t="shared" si="165"/>
        <v>0</v>
      </c>
    </row>
    <row r="10525" spans="2:10">
      <c r="B10525" s="3">
        <v>34929</v>
      </c>
      <c r="C10525" s="10" t="s">
        <v>247</v>
      </c>
      <c r="D10525" s="10" t="s">
        <v>260</v>
      </c>
      <c r="E10525" s="25">
        <v>1</v>
      </c>
      <c r="F10525" s="25">
        <v>1</v>
      </c>
      <c r="G10525" s="10" t="s">
        <v>288</v>
      </c>
      <c r="H10525" s="25">
        <f>INDEX('Appendix 1 - Team Data'!$B$12:$R$112, MATCH(C10525, 'Appendix 1 - Team Data'!$B$12:$B$112,0),4)</f>
        <v>30</v>
      </c>
      <c r="I10525" s="25">
        <f>INDEX('Appendix 1 - Team Data'!$B$12:$R$112, MATCH(D10525, 'Appendix 1 - Team Data'!$B$12:$B$112,0),4)</f>
        <v>10</v>
      </c>
      <c r="J10525" s="25">
        <f t="shared" si="165"/>
        <v>0</v>
      </c>
    </row>
    <row r="10526" spans="2:10">
      <c r="B10526" s="3">
        <v>34945</v>
      </c>
      <c r="C10526" s="10" t="s">
        <v>20</v>
      </c>
      <c r="D10526" s="10" t="s">
        <v>229</v>
      </c>
      <c r="E10526" s="25">
        <v>1</v>
      </c>
      <c r="F10526" s="25">
        <v>1</v>
      </c>
      <c r="G10526" s="10" t="s">
        <v>293</v>
      </c>
      <c r="H10526" s="25">
        <f>INDEX('Appendix 1 - Team Data'!$B$12:$R$112, MATCH(C10526, 'Appendix 1 - Team Data'!$B$12:$B$112,0),4)</f>
        <v>90</v>
      </c>
      <c r="I10526" s="25">
        <f>INDEX('Appendix 1 - Team Data'!$B$12:$R$112, MATCH(D10526, 'Appendix 1 - Team Data'!$B$12:$B$112,0),4)</f>
        <v>50</v>
      </c>
      <c r="J10526" s="25">
        <f t="shared" si="165"/>
        <v>0</v>
      </c>
    </row>
    <row r="10527" spans="2:10">
      <c r="B10527" s="3">
        <v>34948</v>
      </c>
      <c r="C10527" s="10" t="s">
        <v>239</v>
      </c>
      <c r="D10527" s="10" t="s">
        <v>233</v>
      </c>
      <c r="E10527" s="25">
        <v>1</v>
      </c>
      <c r="F10527" s="25">
        <v>1</v>
      </c>
      <c r="G10527" s="10" t="s">
        <v>293</v>
      </c>
      <c r="H10527" s="25">
        <f>INDEX('Appendix 1 - Team Data'!$B$12:$R$112, MATCH(C10527, 'Appendix 1 - Team Data'!$B$12:$B$112,0),4)</f>
        <v>40</v>
      </c>
      <c r="I10527" s="25">
        <f>INDEX('Appendix 1 - Team Data'!$B$12:$R$112, MATCH(D10527, 'Appendix 1 - Team Data'!$B$12:$B$112,0),4)</f>
        <v>40</v>
      </c>
      <c r="J10527" s="25">
        <f t="shared" si="165"/>
        <v>0</v>
      </c>
    </row>
    <row r="10528" spans="2:10">
      <c r="B10528" s="3">
        <v>34948</v>
      </c>
      <c r="C10528" s="10" t="s">
        <v>48</v>
      </c>
      <c r="D10528" s="10" t="s">
        <v>52</v>
      </c>
      <c r="E10528" s="25">
        <v>0</v>
      </c>
      <c r="F10528" s="25">
        <v>0</v>
      </c>
      <c r="G10528" s="10" t="s">
        <v>288</v>
      </c>
      <c r="H10528" s="25">
        <f>INDEX('Appendix 1 - Team Data'!$B$12:$R$112, MATCH(C10528, 'Appendix 1 - Team Data'!$B$12:$B$112,0),4)</f>
        <v>90</v>
      </c>
      <c r="I10528" s="25">
        <f>INDEX('Appendix 1 - Team Data'!$B$12:$R$112, MATCH(D10528, 'Appendix 1 - Team Data'!$B$12:$B$112,0),4)</f>
        <v>90</v>
      </c>
      <c r="J10528" s="25">
        <f t="shared" si="165"/>
        <v>0</v>
      </c>
    </row>
    <row r="10529" spans="2:10">
      <c r="B10529" s="3">
        <v>34948</v>
      </c>
      <c r="C10529" s="10" t="s">
        <v>50</v>
      </c>
      <c r="D10529" s="10" t="s">
        <v>228</v>
      </c>
      <c r="E10529" s="25">
        <v>0</v>
      </c>
      <c r="F10529" s="25">
        <v>0</v>
      </c>
      <c r="G10529" s="10" t="s">
        <v>293</v>
      </c>
      <c r="H10529" s="25">
        <f>INDEX('Appendix 1 - Team Data'!$B$12:$R$112, MATCH(C10529, 'Appendix 1 - Team Data'!$B$12:$B$112,0),4)</f>
        <v>80</v>
      </c>
      <c r="I10529" s="25">
        <f>INDEX('Appendix 1 - Team Data'!$B$12:$R$112, MATCH(D10529, 'Appendix 1 - Team Data'!$B$12:$B$112,0),4)</f>
        <v>50</v>
      </c>
      <c r="J10529" s="25">
        <f t="shared" si="165"/>
        <v>0</v>
      </c>
    </row>
    <row r="10530" spans="2:10">
      <c r="B10530" s="3">
        <v>34948</v>
      </c>
      <c r="C10530" s="10" t="s">
        <v>42</v>
      </c>
      <c r="D10530" s="10" t="s">
        <v>36</v>
      </c>
      <c r="E10530" s="25">
        <v>0</v>
      </c>
      <c r="F10530" s="25">
        <v>0</v>
      </c>
      <c r="G10530" s="10" t="s">
        <v>293</v>
      </c>
      <c r="H10530" s="25">
        <f>INDEX('Appendix 1 - Team Data'!$B$12:$R$112, MATCH(C10530, 'Appendix 1 - Team Data'!$B$12:$B$112,0),4)</f>
        <v>80</v>
      </c>
      <c r="I10530" s="25">
        <f>INDEX('Appendix 1 - Team Data'!$B$12:$R$112, MATCH(D10530, 'Appendix 1 - Team Data'!$B$12:$B$112,0),4)</f>
        <v>80</v>
      </c>
      <c r="J10530" s="25">
        <f t="shared" si="165"/>
        <v>0</v>
      </c>
    </row>
    <row r="10531" spans="2:10">
      <c r="B10531" s="3">
        <v>34976</v>
      </c>
      <c r="C10531" s="10" t="s">
        <v>244</v>
      </c>
      <c r="D10531" s="10" t="s">
        <v>225</v>
      </c>
      <c r="E10531" s="25">
        <v>0</v>
      </c>
      <c r="F10531" s="25">
        <v>0</v>
      </c>
      <c r="G10531" s="10" t="s">
        <v>288</v>
      </c>
      <c r="H10531" s="25">
        <f>INDEX('Appendix 1 - Team Data'!$B$12:$R$112, MATCH(C10531, 'Appendix 1 - Team Data'!$B$12:$B$112,0),4)</f>
        <v>30</v>
      </c>
      <c r="I10531" s="25">
        <f>INDEX('Appendix 1 - Team Data'!$B$12:$R$112, MATCH(D10531, 'Appendix 1 - Team Data'!$B$12:$B$112,0),4)</f>
        <v>60</v>
      </c>
      <c r="J10531" s="25">
        <f t="shared" si="165"/>
        <v>0</v>
      </c>
    </row>
    <row r="10532" spans="2:10">
      <c r="B10532" s="3">
        <v>34980</v>
      </c>
      <c r="C10532" s="10" t="s">
        <v>32</v>
      </c>
      <c r="D10532" s="10" t="s">
        <v>211</v>
      </c>
      <c r="E10532" s="25">
        <v>1</v>
      </c>
      <c r="F10532" s="25">
        <v>1</v>
      </c>
      <c r="G10532" s="10" t="s">
        <v>293</v>
      </c>
      <c r="H10532" s="25">
        <f>INDEX('Appendix 1 - Team Data'!$B$12:$R$112, MATCH(C10532, 'Appendix 1 - Team Data'!$B$12:$B$112,0),4)</f>
        <v>80</v>
      </c>
      <c r="I10532" s="25">
        <f>INDEX('Appendix 1 - Team Data'!$B$12:$R$112, MATCH(D10532, 'Appendix 1 - Team Data'!$B$12:$B$112,0),4)</f>
        <v>90</v>
      </c>
      <c r="J10532" s="25">
        <f t="shared" si="165"/>
        <v>0</v>
      </c>
    </row>
    <row r="10533" spans="2:10">
      <c r="B10533" s="3">
        <v>34983</v>
      </c>
      <c r="C10533" s="10" t="s">
        <v>30</v>
      </c>
      <c r="D10533" s="10" t="s">
        <v>52</v>
      </c>
      <c r="E10533" s="25">
        <v>0</v>
      </c>
      <c r="F10533" s="25">
        <v>0</v>
      </c>
      <c r="G10533" s="10" t="s">
        <v>288</v>
      </c>
      <c r="H10533" s="25">
        <f>INDEX('Appendix 1 - Team Data'!$B$12:$R$112, MATCH(C10533, 'Appendix 1 - Team Data'!$B$12:$B$112,0),4)</f>
        <v>90</v>
      </c>
      <c r="I10533" s="25">
        <f>INDEX('Appendix 1 - Team Data'!$B$12:$R$112, MATCH(D10533, 'Appendix 1 - Team Data'!$B$12:$B$112,0),4)</f>
        <v>90</v>
      </c>
      <c r="J10533" s="25">
        <f t="shared" si="165"/>
        <v>0</v>
      </c>
    </row>
    <row r="10534" spans="2:10">
      <c r="B10534" s="3">
        <v>34983</v>
      </c>
      <c r="C10534" s="10" t="s">
        <v>226</v>
      </c>
      <c r="D10534" s="10" t="s">
        <v>20</v>
      </c>
      <c r="E10534" s="25">
        <v>1</v>
      </c>
      <c r="F10534" s="25">
        <v>1</v>
      </c>
      <c r="G10534" s="10" t="s">
        <v>293</v>
      </c>
      <c r="H10534" s="25">
        <f>INDEX('Appendix 1 - Team Data'!$B$12:$R$112, MATCH(C10534, 'Appendix 1 - Team Data'!$B$12:$B$112,0),4)</f>
        <v>60</v>
      </c>
      <c r="I10534" s="25">
        <f>INDEX('Appendix 1 - Team Data'!$B$12:$R$112, MATCH(D10534, 'Appendix 1 - Team Data'!$B$12:$B$112,0),4)</f>
        <v>90</v>
      </c>
      <c r="J10534" s="25">
        <f t="shared" si="165"/>
        <v>0</v>
      </c>
    </row>
    <row r="10535" spans="2:10">
      <c r="B10535" s="3">
        <v>34983</v>
      </c>
      <c r="C10535" s="10" t="s">
        <v>28</v>
      </c>
      <c r="D10535" s="10" t="s">
        <v>21</v>
      </c>
      <c r="E10535" s="25">
        <v>1</v>
      </c>
      <c r="F10535" s="25">
        <v>1</v>
      </c>
      <c r="G10535" s="10" t="s">
        <v>293</v>
      </c>
      <c r="H10535" s="25">
        <f>INDEX('Appendix 1 - Team Data'!$B$12:$R$112, MATCH(C10535, 'Appendix 1 - Team Data'!$B$12:$B$112,0),4)</f>
        <v>80</v>
      </c>
      <c r="I10535" s="25">
        <f>INDEX('Appendix 1 - Team Data'!$B$12:$R$112, MATCH(D10535, 'Appendix 1 - Team Data'!$B$12:$B$112,0),4)</f>
        <v>90</v>
      </c>
      <c r="J10535" s="25">
        <f t="shared" si="165"/>
        <v>0</v>
      </c>
    </row>
    <row r="10536" spans="2:10">
      <c r="B10536" s="3">
        <v>34983</v>
      </c>
      <c r="C10536" s="10" t="s">
        <v>31</v>
      </c>
      <c r="D10536" s="10" t="s">
        <v>225</v>
      </c>
      <c r="E10536" s="25">
        <v>0</v>
      </c>
      <c r="F10536" s="25">
        <v>0</v>
      </c>
      <c r="G10536" s="10" t="s">
        <v>293</v>
      </c>
      <c r="H10536" s="25">
        <f>INDEX('Appendix 1 - Team Data'!$B$12:$R$112, MATCH(C10536, 'Appendix 1 - Team Data'!$B$12:$B$112,0),4)</f>
        <v>70</v>
      </c>
      <c r="I10536" s="25">
        <f>INDEX('Appendix 1 - Team Data'!$B$12:$R$112, MATCH(D10536, 'Appendix 1 - Team Data'!$B$12:$B$112,0),4)</f>
        <v>60</v>
      </c>
      <c r="J10536" s="25">
        <f t="shared" si="165"/>
        <v>0</v>
      </c>
    </row>
    <row r="10537" spans="2:10">
      <c r="B10537" s="3">
        <v>34983</v>
      </c>
      <c r="C10537" s="10" t="s">
        <v>246</v>
      </c>
      <c r="D10537" s="10" t="s">
        <v>48</v>
      </c>
      <c r="E10537" s="25">
        <v>0</v>
      </c>
      <c r="F10537" s="25">
        <v>0</v>
      </c>
      <c r="G10537" s="10" t="s">
        <v>288</v>
      </c>
      <c r="H10537" s="25">
        <f>INDEX('Appendix 1 - Team Data'!$B$12:$R$112, MATCH(C10537, 'Appendix 1 - Team Data'!$B$12:$B$112,0),4)</f>
        <v>30</v>
      </c>
      <c r="I10537" s="25">
        <f>INDEX('Appendix 1 - Team Data'!$B$12:$R$112, MATCH(D10537, 'Appendix 1 - Team Data'!$B$12:$B$112,0),4)</f>
        <v>90</v>
      </c>
      <c r="J10537" s="25">
        <f t="shared" si="165"/>
        <v>0</v>
      </c>
    </row>
    <row r="10538" spans="2:10">
      <c r="B10538" s="3">
        <v>34994</v>
      </c>
      <c r="C10538" s="10" t="s">
        <v>238</v>
      </c>
      <c r="D10538" s="10" t="s">
        <v>47</v>
      </c>
      <c r="E10538" s="25">
        <v>2</v>
      </c>
      <c r="F10538" s="25">
        <v>2</v>
      </c>
      <c r="G10538" s="10" t="s">
        <v>288</v>
      </c>
      <c r="H10538" s="25">
        <f>INDEX('Appendix 1 - Team Data'!$B$12:$R$112, MATCH(C10538, 'Appendix 1 - Team Data'!$B$12:$B$112,0),4)</f>
        <v>40</v>
      </c>
      <c r="I10538" s="25">
        <f>INDEX('Appendix 1 - Team Data'!$B$12:$R$112, MATCH(D10538, 'Appendix 1 - Team Data'!$B$12:$B$112,0),4)</f>
        <v>40</v>
      </c>
      <c r="J10538" s="25">
        <f t="shared" si="165"/>
        <v>0</v>
      </c>
    </row>
    <row r="10539" spans="2:10">
      <c r="B10539" s="3">
        <v>34997</v>
      </c>
      <c r="C10539" s="10" t="s">
        <v>227</v>
      </c>
      <c r="D10539" s="10" t="s">
        <v>218</v>
      </c>
      <c r="E10539" s="25">
        <v>2</v>
      </c>
      <c r="F10539" s="25">
        <v>2</v>
      </c>
      <c r="G10539" s="10" t="s">
        <v>288</v>
      </c>
      <c r="H10539" s="25">
        <f>INDEX('Appendix 1 - Team Data'!$B$12:$R$112, MATCH(C10539, 'Appendix 1 - Team Data'!$B$12:$B$112,0),4)</f>
        <v>50</v>
      </c>
      <c r="I10539" s="25">
        <f>INDEX('Appendix 1 - Team Data'!$B$12:$R$112, MATCH(D10539, 'Appendix 1 - Team Data'!$B$12:$B$112,0),4)</f>
        <v>70</v>
      </c>
      <c r="J10539" s="25">
        <f t="shared" si="165"/>
        <v>0</v>
      </c>
    </row>
    <row r="10540" spans="2:10">
      <c r="B10540" s="3">
        <v>35003</v>
      </c>
      <c r="C10540" s="10" t="s">
        <v>43</v>
      </c>
      <c r="D10540" s="10" t="s">
        <v>16</v>
      </c>
      <c r="E10540" s="25">
        <v>1</v>
      </c>
      <c r="F10540" s="25">
        <v>1</v>
      </c>
      <c r="G10540" s="10" t="s">
        <v>288</v>
      </c>
      <c r="H10540" s="25">
        <f>INDEX('Appendix 1 - Team Data'!$B$12:$R$112, MATCH(C10540, 'Appendix 1 - Team Data'!$B$12:$B$112,0),4)</f>
        <v>70</v>
      </c>
      <c r="I10540" s="25">
        <f>INDEX('Appendix 1 - Team Data'!$B$12:$R$112, MATCH(D10540, 'Appendix 1 - Team Data'!$B$12:$B$112,0),4)</f>
        <v>30</v>
      </c>
      <c r="J10540" s="25">
        <f t="shared" si="165"/>
        <v>0</v>
      </c>
    </row>
    <row r="10541" spans="2:10">
      <c r="B10541" s="3">
        <v>35013</v>
      </c>
      <c r="C10541" s="10" t="s">
        <v>254</v>
      </c>
      <c r="D10541" s="10" t="s">
        <v>26</v>
      </c>
      <c r="E10541" s="25">
        <v>0</v>
      </c>
      <c r="F10541" s="25">
        <v>0</v>
      </c>
      <c r="G10541" s="10" t="s">
        <v>321</v>
      </c>
      <c r="H10541" s="25">
        <f>INDEX('Appendix 1 - Team Data'!$B$12:$R$112, MATCH(C10541, 'Appendix 1 - Team Data'!$B$12:$B$112,0),4)</f>
        <v>20</v>
      </c>
      <c r="I10541" s="25">
        <f>INDEX('Appendix 1 - Team Data'!$B$12:$R$112, MATCH(D10541, 'Appendix 1 - Team Data'!$B$12:$B$112,0),4)</f>
        <v>60</v>
      </c>
      <c r="J10541" s="25">
        <f t="shared" si="165"/>
        <v>0</v>
      </c>
    </row>
    <row r="10542" spans="2:10">
      <c r="B10542" s="3">
        <v>35018</v>
      </c>
      <c r="C10542" s="10" t="s">
        <v>239</v>
      </c>
      <c r="D10542" s="10" t="s">
        <v>214</v>
      </c>
      <c r="E10542" s="25">
        <v>1</v>
      </c>
      <c r="F10542" s="25">
        <v>1</v>
      </c>
      <c r="G10542" s="10" t="s">
        <v>293</v>
      </c>
      <c r="H10542" s="25">
        <f>INDEX('Appendix 1 - Team Data'!$B$12:$R$112, MATCH(C10542, 'Appendix 1 - Team Data'!$B$12:$B$112,0),4)</f>
        <v>40</v>
      </c>
      <c r="I10542" s="25">
        <f>INDEX('Appendix 1 - Team Data'!$B$12:$R$112, MATCH(D10542, 'Appendix 1 - Team Data'!$B$12:$B$112,0),4)</f>
        <v>70</v>
      </c>
      <c r="J10542" s="25">
        <f t="shared" si="165"/>
        <v>0</v>
      </c>
    </row>
    <row r="10543" spans="2:10">
      <c r="B10543" s="3">
        <v>35018</v>
      </c>
      <c r="C10543" s="10" t="s">
        <v>42</v>
      </c>
      <c r="D10543" s="10" t="s">
        <v>225</v>
      </c>
      <c r="E10543" s="25">
        <v>2</v>
      </c>
      <c r="F10543" s="25">
        <v>2</v>
      </c>
      <c r="G10543" s="10" t="s">
        <v>293</v>
      </c>
      <c r="H10543" s="25">
        <f>INDEX('Appendix 1 - Team Data'!$B$12:$R$112, MATCH(C10543, 'Appendix 1 - Team Data'!$B$12:$B$112,0),4)</f>
        <v>80</v>
      </c>
      <c r="I10543" s="25">
        <f>INDEX('Appendix 1 - Team Data'!$B$12:$R$112, MATCH(D10543, 'Appendix 1 - Team Data'!$B$12:$B$112,0),4)</f>
        <v>60</v>
      </c>
      <c r="J10543" s="25">
        <f t="shared" si="165"/>
        <v>0</v>
      </c>
    </row>
    <row r="10544" spans="2:10">
      <c r="B10544" s="3">
        <v>35025</v>
      </c>
      <c r="C10544" s="10" t="s">
        <v>17</v>
      </c>
      <c r="D10544" s="10" t="s">
        <v>267</v>
      </c>
      <c r="E10544" s="25">
        <v>2</v>
      </c>
      <c r="F10544" s="25">
        <v>2</v>
      </c>
      <c r="G10544" s="10" t="s">
        <v>340</v>
      </c>
      <c r="H10544" s="25">
        <f>INDEX('Appendix 1 - Team Data'!$B$12:$R$112, MATCH(C10544, 'Appendix 1 - Team Data'!$B$12:$B$112,0),4)</f>
        <v>50</v>
      </c>
      <c r="I10544" s="25">
        <f>INDEX('Appendix 1 - Team Data'!$B$12:$R$112, MATCH(D10544, 'Appendix 1 - Team Data'!$B$12:$B$112,0),4)</f>
        <v>10</v>
      </c>
      <c r="J10544" s="25">
        <f t="shared" si="165"/>
        <v>0</v>
      </c>
    </row>
    <row r="10545" spans="2:10">
      <c r="B10545" s="3">
        <v>35025</v>
      </c>
      <c r="C10545" s="10" t="s">
        <v>250</v>
      </c>
      <c r="D10545" s="10" t="s">
        <v>260</v>
      </c>
      <c r="E10545" s="25">
        <v>2</v>
      </c>
      <c r="F10545" s="25">
        <v>2</v>
      </c>
      <c r="G10545" s="10" t="s">
        <v>340</v>
      </c>
      <c r="H10545" s="25">
        <f>INDEX('Appendix 1 - Team Data'!$B$12:$R$112, MATCH(C10545, 'Appendix 1 - Team Data'!$B$12:$B$112,0),4)</f>
        <v>20</v>
      </c>
      <c r="I10545" s="25">
        <f>INDEX('Appendix 1 - Team Data'!$B$12:$R$112, MATCH(D10545, 'Appendix 1 - Team Data'!$B$12:$B$112,0),4)</f>
        <v>10</v>
      </c>
      <c r="J10545" s="25">
        <f t="shared" si="165"/>
        <v>0</v>
      </c>
    </row>
    <row r="10546" spans="2:10">
      <c r="B10546" s="3">
        <v>35027</v>
      </c>
      <c r="C10546" s="10" t="s">
        <v>260</v>
      </c>
      <c r="D10546" s="10" t="s">
        <v>267</v>
      </c>
      <c r="E10546" s="25">
        <v>1</v>
      </c>
      <c r="F10546" s="25">
        <v>1</v>
      </c>
      <c r="G10546" s="10" t="s">
        <v>340</v>
      </c>
      <c r="H10546" s="25">
        <f>INDEX('Appendix 1 - Team Data'!$B$12:$R$112, MATCH(C10546, 'Appendix 1 - Team Data'!$B$12:$B$112,0),4)</f>
        <v>10</v>
      </c>
      <c r="I10546" s="25">
        <f>INDEX('Appendix 1 - Team Data'!$B$12:$R$112, MATCH(D10546, 'Appendix 1 - Team Data'!$B$12:$B$112,0),4)</f>
        <v>10</v>
      </c>
      <c r="J10546" s="25">
        <f t="shared" si="165"/>
        <v>0</v>
      </c>
    </row>
    <row r="10547" spans="2:10">
      <c r="B10547" s="3">
        <v>35029</v>
      </c>
      <c r="C10547" s="10" t="s">
        <v>251</v>
      </c>
      <c r="D10547" s="10" t="s">
        <v>243</v>
      </c>
      <c r="E10547" s="25">
        <v>0</v>
      </c>
      <c r="F10547" s="25">
        <v>0</v>
      </c>
      <c r="G10547" s="10" t="s">
        <v>288</v>
      </c>
      <c r="H10547" s="25">
        <f>INDEX('Appendix 1 - Team Data'!$B$12:$R$112, MATCH(C10547, 'Appendix 1 - Team Data'!$B$12:$B$112,0),4)</f>
        <v>20</v>
      </c>
      <c r="I10547" s="25">
        <f>INDEX('Appendix 1 - Team Data'!$B$12:$R$112, MATCH(D10547, 'Appendix 1 - Team Data'!$B$12:$B$112,0),4)</f>
        <v>30</v>
      </c>
      <c r="J10547" s="25">
        <f t="shared" si="165"/>
        <v>0</v>
      </c>
    </row>
    <row r="10548" spans="2:10">
      <c r="B10548" s="3">
        <v>35029</v>
      </c>
      <c r="C10548" s="10" t="s">
        <v>247</v>
      </c>
      <c r="D10548" s="10" t="s">
        <v>246</v>
      </c>
      <c r="E10548" s="25">
        <v>1</v>
      </c>
      <c r="F10548" s="25">
        <v>1</v>
      </c>
      <c r="G10548" s="10" t="s">
        <v>288</v>
      </c>
      <c r="H10548" s="25">
        <f>INDEX('Appendix 1 - Team Data'!$B$12:$R$112, MATCH(C10548, 'Appendix 1 - Team Data'!$B$12:$B$112,0),4)</f>
        <v>30</v>
      </c>
      <c r="I10548" s="25">
        <f>INDEX('Appendix 1 - Team Data'!$B$12:$R$112, MATCH(D10548, 'Appendix 1 - Team Data'!$B$12:$B$112,0),4)</f>
        <v>30</v>
      </c>
      <c r="J10548" s="25">
        <f t="shared" si="165"/>
        <v>0</v>
      </c>
    </row>
    <row r="10549" spans="2:10">
      <c r="B10549" s="3">
        <v>35032</v>
      </c>
      <c r="C10549" s="10" t="s">
        <v>41</v>
      </c>
      <c r="D10549" s="10" t="s">
        <v>52</v>
      </c>
      <c r="E10549" s="25">
        <v>2</v>
      </c>
      <c r="F10549" s="25">
        <v>2</v>
      </c>
      <c r="G10549" s="10" t="s">
        <v>288</v>
      </c>
      <c r="H10549" s="25">
        <f>INDEX('Appendix 1 - Team Data'!$B$12:$R$112, MATCH(C10549, 'Appendix 1 - Team Data'!$B$12:$B$112,0),4)</f>
        <v>80</v>
      </c>
      <c r="I10549" s="25">
        <f>INDEX('Appendix 1 - Team Data'!$B$12:$R$112, MATCH(D10549, 'Appendix 1 - Team Data'!$B$12:$B$112,0),4)</f>
        <v>90</v>
      </c>
      <c r="J10549" s="25">
        <f t="shared" si="165"/>
        <v>0</v>
      </c>
    </row>
    <row r="10550" spans="2:10">
      <c r="B10550" s="3">
        <v>35035</v>
      </c>
      <c r="C10550" s="10" t="s">
        <v>251</v>
      </c>
      <c r="D10550" s="10" t="s">
        <v>243</v>
      </c>
      <c r="E10550" s="25">
        <v>0</v>
      </c>
      <c r="F10550" s="25">
        <v>0</v>
      </c>
      <c r="G10550" s="10" t="s">
        <v>288</v>
      </c>
      <c r="H10550" s="25">
        <f>INDEX('Appendix 1 - Team Data'!$B$12:$R$112, MATCH(C10550, 'Appendix 1 - Team Data'!$B$12:$B$112,0),4)</f>
        <v>20</v>
      </c>
      <c r="I10550" s="25">
        <f>INDEX('Appendix 1 - Team Data'!$B$12:$R$112, MATCH(D10550, 'Appendix 1 - Team Data'!$B$12:$B$112,0),4)</f>
        <v>30</v>
      </c>
      <c r="J10550" s="25">
        <f t="shared" si="165"/>
        <v>0</v>
      </c>
    </row>
    <row r="10551" spans="2:10">
      <c r="B10551" s="3">
        <v>35040</v>
      </c>
      <c r="C10551" s="10" t="s">
        <v>237</v>
      </c>
      <c r="D10551" s="10" t="s">
        <v>37</v>
      </c>
      <c r="E10551" s="25">
        <v>1</v>
      </c>
      <c r="F10551" s="25">
        <v>1</v>
      </c>
      <c r="G10551" s="10" t="s">
        <v>292</v>
      </c>
      <c r="H10551" s="25">
        <f>INDEX('Appendix 1 - Team Data'!$B$12:$R$112, MATCH(C10551, 'Appendix 1 - Team Data'!$B$12:$B$112,0),4)</f>
        <v>40</v>
      </c>
      <c r="I10551" s="25">
        <f>INDEX('Appendix 1 - Team Data'!$B$12:$R$112, MATCH(D10551, 'Appendix 1 - Team Data'!$B$12:$B$112,0),4)</f>
        <v>60</v>
      </c>
      <c r="J10551" s="25">
        <f t="shared" si="165"/>
        <v>0</v>
      </c>
    </row>
    <row r="10552" spans="2:10">
      <c r="B10552" s="3">
        <v>35045</v>
      </c>
      <c r="C10552" s="10" t="s">
        <v>48</v>
      </c>
      <c r="D10552" s="10" t="s">
        <v>20</v>
      </c>
      <c r="E10552" s="25">
        <v>1</v>
      </c>
      <c r="F10552" s="25">
        <v>1</v>
      </c>
      <c r="G10552" s="10" t="s">
        <v>288</v>
      </c>
      <c r="H10552" s="25">
        <f>INDEX('Appendix 1 - Team Data'!$B$12:$R$112, MATCH(C10552, 'Appendix 1 - Team Data'!$B$12:$B$112,0),4)</f>
        <v>90</v>
      </c>
      <c r="I10552" s="25">
        <f>INDEX('Appendix 1 - Team Data'!$B$12:$R$112, MATCH(D10552, 'Appendix 1 - Team Data'!$B$12:$B$112,0),4)</f>
        <v>90</v>
      </c>
      <c r="J10552" s="25">
        <f t="shared" si="165"/>
        <v>0</v>
      </c>
    </row>
    <row r="10553" spans="2:10">
      <c r="B10553" s="3">
        <v>35048</v>
      </c>
      <c r="C10553" s="10" t="s">
        <v>250</v>
      </c>
      <c r="D10553" s="10" t="s">
        <v>40</v>
      </c>
      <c r="E10553" s="25">
        <v>0</v>
      </c>
      <c r="F10553" s="25">
        <v>0</v>
      </c>
      <c r="G10553" s="10" t="s">
        <v>288</v>
      </c>
      <c r="H10553" s="25">
        <f>INDEX('Appendix 1 - Team Data'!$B$12:$R$112, MATCH(C10553, 'Appendix 1 - Team Data'!$B$12:$B$112,0),4)</f>
        <v>20</v>
      </c>
      <c r="I10553" s="25">
        <f>INDEX('Appendix 1 - Team Data'!$B$12:$R$112, MATCH(D10553, 'Appendix 1 - Team Data'!$B$12:$B$112,0),4)</f>
        <v>90</v>
      </c>
      <c r="J10553" s="25">
        <f t="shared" si="165"/>
        <v>0</v>
      </c>
    </row>
    <row r="10554" spans="2:10">
      <c r="B10554" s="3">
        <v>35069</v>
      </c>
      <c r="C10554" s="10" t="s">
        <v>16</v>
      </c>
      <c r="D10554" s="10" t="s">
        <v>234</v>
      </c>
      <c r="E10554" s="25">
        <v>1</v>
      </c>
      <c r="F10554" s="25">
        <v>1</v>
      </c>
      <c r="G10554" s="10" t="s">
        <v>288</v>
      </c>
      <c r="H10554" s="25">
        <f>INDEX('Appendix 1 - Team Data'!$B$12:$R$112, MATCH(C10554, 'Appendix 1 - Team Data'!$B$12:$B$112,0),4)</f>
        <v>30</v>
      </c>
      <c r="I10554" s="25">
        <f>INDEX('Appendix 1 - Team Data'!$B$12:$R$112, MATCH(D10554, 'Appendix 1 - Team Data'!$B$12:$B$112,0),4)</f>
        <v>40</v>
      </c>
      <c r="J10554" s="25">
        <f t="shared" si="165"/>
        <v>0</v>
      </c>
    </row>
    <row r="10555" spans="2:10">
      <c r="B10555" s="3">
        <v>35073</v>
      </c>
      <c r="C10555" s="10" t="s">
        <v>267</v>
      </c>
      <c r="D10555" s="10" t="s">
        <v>234</v>
      </c>
      <c r="E10555" s="25">
        <v>1</v>
      </c>
      <c r="F10555" s="25">
        <v>1</v>
      </c>
      <c r="G10555" s="10" t="s">
        <v>288</v>
      </c>
      <c r="H10555" s="25">
        <f>INDEX('Appendix 1 - Team Data'!$B$12:$R$112, MATCH(C10555, 'Appendix 1 - Team Data'!$B$12:$B$112,0),4)</f>
        <v>10</v>
      </c>
      <c r="I10555" s="25">
        <f>INDEX('Appendix 1 - Team Data'!$B$12:$R$112, MATCH(D10555, 'Appendix 1 - Team Data'!$B$12:$B$112,0),4)</f>
        <v>40</v>
      </c>
      <c r="J10555" s="25">
        <f t="shared" si="165"/>
        <v>0</v>
      </c>
    </row>
    <row r="10556" spans="2:10">
      <c r="B10556" s="3">
        <v>35078</v>
      </c>
      <c r="C10556" s="10" t="s">
        <v>260</v>
      </c>
      <c r="D10556" s="10" t="s">
        <v>251</v>
      </c>
      <c r="E10556" s="25">
        <v>0</v>
      </c>
      <c r="F10556" s="25">
        <v>0</v>
      </c>
      <c r="G10556" s="10" t="s">
        <v>306</v>
      </c>
      <c r="H10556" s="25">
        <f>INDEX('Appendix 1 - Team Data'!$B$12:$R$112, MATCH(C10556, 'Appendix 1 - Team Data'!$B$12:$B$112,0),4)</f>
        <v>10</v>
      </c>
      <c r="I10556" s="25">
        <f>INDEX('Appendix 1 - Team Data'!$B$12:$R$112, MATCH(D10556, 'Appendix 1 - Team Data'!$B$12:$B$112,0),4)</f>
        <v>20</v>
      </c>
      <c r="J10556" s="25">
        <f t="shared" si="165"/>
        <v>0</v>
      </c>
    </row>
    <row r="10557" spans="2:10">
      <c r="B10557" s="3">
        <v>35099</v>
      </c>
      <c r="C10557" s="10" t="s">
        <v>227</v>
      </c>
      <c r="D10557" s="10" t="s">
        <v>213</v>
      </c>
      <c r="E10557" s="25">
        <v>1</v>
      </c>
      <c r="F10557" s="25">
        <v>1</v>
      </c>
      <c r="G10557" s="10" t="s">
        <v>288</v>
      </c>
      <c r="H10557" s="25">
        <f>INDEX('Appendix 1 - Team Data'!$B$12:$R$112, MATCH(C10557, 'Appendix 1 - Team Data'!$B$12:$B$112,0),4)</f>
        <v>50</v>
      </c>
      <c r="I10557" s="25">
        <f>INDEX('Appendix 1 - Team Data'!$B$12:$R$112, MATCH(D10557, 'Appendix 1 - Team Data'!$B$12:$B$112,0),4)</f>
        <v>80</v>
      </c>
      <c r="J10557" s="25">
        <f t="shared" si="165"/>
        <v>0</v>
      </c>
    </row>
    <row r="10558" spans="2:10">
      <c r="B10558" s="3">
        <v>35113</v>
      </c>
      <c r="C10558" s="10" t="s">
        <v>270</v>
      </c>
      <c r="D10558" s="10" t="s">
        <v>218</v>
      </c>
      <c r="E10558" s="25">
        <v>1</v>
      </c>
      <c r="F10558" s="25">
        <v>1</v>
      </c>
      <c r="G10558" s="10" t="s">
        <v>288</v>
      </c>
      <c r="H10558" s="25">
        <f>INDEX('Appendix 1 - Team Data'!$B$12:$R$112, MATCH(C10558, 'Appendix 1 - Team Data'!$B$12:$B$112,0),4)</f>
        <v>0</v>
      </c>
      <c r="I10558" s="25">
        <f>INDEX('Appendix 1 - Team Data'!$B$12:$R$112, MATCH(D10558, 'Appendix 1 - Team Data'!$B$12:$B$112,0),4)</f>
        <v>70</v>
      </c>
      <c r="J10558" s="25">
        <f t="shared" si="165"/>
        <v>0</v>
      </c>
    </row>
    <row r="10559" spans="2:10">
      <c r="B10559" s="3">
        <v>35117</v>
      </c>
      <c r="C10559" s="10" t="s">
        <v>53</v>
      </c>
      <c r="D10559" s="10" t="s">
        <v>42</v>
      </c>
      <c r="E10559" s="25">
        <v>1</v>
      </c>
      <c r="F10559" s="25">
        <v>1</v>
      </c>
      <c r="G10559" s="10" t="s">
        <v>303</v>
      </c>
      <c r="H10559" s="25">
        <f>INDEX('Appendix 1 - Team Data'!$B$12:$R$112, MATCH(C10559, 'Appendix 1 - Team Data'!$B$12:$B$112,0),4)</f>
        <v>50</v>
      </c>
      <c r="I10559" s="25">
        <f>INDEX('Appendix 1 - Team Data'!$B$12:$R$112, MATCH(D10559, 'Appendix 1 - Team Data'!$B$12:$B$112,0),4)</f>
        <v>80</v>
      </c>
      <c r="J10559" s="25">
        <f t="shared" si="165"/>
        <v>0</v>
      </c>
    </row>
    <row r="10560" spans="2:10">
      <c r="B10560" s="3">
        <v>35123</v>
      </c>
      <c r="C10560" s="10" t="s">
        <v>26</v>
      </c>
      <c r="D10560" s="10" t="s">
        <v>42</v>
      </c>
      <c r="E10560" s="25">
        <v>0</v>
      </c>
      <c r="F10560" s="25">
        <v>0</v>
      </c>
      <c r="G10560" s="10" t="s">
        <v>288</v>
      </c>
      <c r="H10560" s="25">
        <f>INDEX('Appendix 1 - Team Data'!$B$12:$R$112, MATCH(C10560, 'Appendix 1 - Team Data'!$B$12:$B$112,0),4)</f>
        <v>60</v>
      </c>
      <c r="I10560" s="25">
        <f>INDEX('Appendix 1 - Team Data'!$B$12:$R$112, MATCH(D10560, 'Appendix 1 - Team Data'!$B$12:$B$112,0),4)</f>
        <v>80</v>
      </c>
      <c r="J10560" s="25">
        <f t="shared" si="165"/>
        <v>0</v>
      </c>
    </row>
    <row r="10561" spans="2:10">
      <c r="B10561" s="3">
        <v>35146</v>
      </c>
      <c r="C10561" s="10" t="s">
        <v>249</v>
      </c>
      <c r="D10561" s="10" t="s">
        <v>17</v>
      </c>
      <c r="E10561" s="25">
        <v>0</v>
      </c>
      <c r="F10561" s="25">
        <v>0</v>
      </c>
      <c r="G10561" s="10" t="s">
        <v>323</v>
      </c>
      <c r="H10561" s="25">
        <f>INDEX('Appendix 1 - Team Data'!$B$12:$R$112, MATCH(C10561, 'Appendix 1 - Team Data'!$B$12:$B$112,0),4)</f>
        <v>20</v>
      </c>
      <c r="I10561" s="25">
        <f>INDEX('Appendix 1 - Team Data'!$B$12:$R$112, MATCH(D10561, 'Appendix 1 - Team Data'!$B$12:$B$112,0),4)</f>
        <v>50</v>
      </c>
      <c r="J10561" s="25">
        <f t="shared" si="165"/>
        <v>0</v>
      </c>
    </row>
    <row r="10562" spans="2:10">
      <c r="B10562" s="3">
        <v>35147</v>
      </c>
      <c r="C10562" s="10" t="s">
        <v>43</v>
      </c>
      <c r="D10562" s="10" t="s">
        <v>22</v>
      </c>
      <c r="E10562" s="25">
        <v>2</v>
      </c>
      <c r="F10562" s="25">
        <v>2</v>
      </c>
      <c r="G10562" s="10" t="s">
        <v>323</v>
      </c>
      <c r="H10562" s="25">
        <f>INDEX('Appendix 1 - Team Data'!$B$12:$R$112, MATCH(C10562, 'Appendix 1 - Team Data'!$B$12:$B$112,0),4)</f>
        <v>70</v>
      </c>
      <c r="I10562" s="25">
        <f>INDEX('Appendix 1 - Team Data'!$B$12:$R$112, MATCH(D10562, 'Appendix 1 - Team Data'!$B$12:$B$112,0),4)</f>
        <v>50</v>
      </c>
      <c r="J10562" s="25">
        <f t="shared" si="165"/>
        <v>0</v>
      </c>
    </row>
    <row r="10563" spans="2:10">
      <c r="B10563" s="3">
        <v>35149</v>
      </c>
      <c r="C10563" s="10" t="s">
        <v>17</v>
      </c>
      <c r="D10563" s="10" t="s">
        <v>43</v>
      </c>
      <c r="E10563" s="25">
        <v>1</v>
      </c>
      <c r="F10563" s="25">
        <v>1</v>
      </c>
      <c r="G10563" s="10" t="s">
        <v>323</v>
      </c>
      <c r="H10563" s="25">
        <f>INDEX('Appendix 1 - Team Data'!$B$12:$R$112, MATCH(C10563, 'Appendix 1 - Team Data'!$B$12:$B$112,0),4)</f>
        <v>50</v>
      </c>
      <c r="I10563" s="25">
        <f>INDEX('Appendix 1 - Team Data'!$B$12:$R$112, MATCH(D10563, 'Appendix 1 - Team Data'!$B$12:$B$112,0),4)</f>
        <v>70</v>
      </c>
      <c r="J10563" s="25">
        <f t="shared" si="165"/>
        <v>0</v>
      </c>
    </row>
    <row r="10564" spans="2:10">
      <c r="B10564" s="3">
        <v>35151</v>
      </c>
      <c r="C10564" s="10" t="s">
        <v>50</v>
      </c>
      <c r="D10564" s="10" t="s">
        <v>232</v>
      </c>
      <c r="E10564" s="25">
        <v>0</v>
      </c>
      <c r="F10564" s="25">
        <v>0</v>
      </c>
      <c r="G10564" s="10" t="s">
        <v>288</v>
      </c>
      <c r="H10564" s="25">
        <f>INDEX('Appendix 1 - Team Data'!$B$12:$R$112, MATCH(C10564, 'Appendix 1 - Team Data'!$B$12:$B$112,0),4)</f>
        <v>80</v>
      </c>
      <c r="I10564" s="25">
        <f>INDEX('Appendix 1 - Team Data'!$B$12:$R$112, MATCH(D10564, 'Appendix 1 - Team Data'!$B$12:$B$112,0),4)</f>
        <v>40</v>
      </c>
      <c r="J10564" s="25">
        <f t="shared" si="165"/>
        <v>0</v>
      </c>
    </row>
    <row r="10565" spans="2:10">
      <c r="B10565" s="3">
        <v>35179</v>
      </c>
      <c r="C10565" s="10" t="s">
        <v>45</v>
      </c>
      <c r="D10565" s="10" t="s">
        <v>15</v>
      </c>
      <c r="E10565" s="25">
        <v>0</v>
      </c>
      <c r="F10565" s="25">
        <v>0</v>
      </c>
      <c r="G10565" s="10" t="s">
        <v>288</v>
      </c>
      <c r="H10565" s="25">
        <f>INDEX('Appendix 1 - Team Data'!$B$12:$R$112, MATCH(C10565, 'Appendix 1 - Team Data'!$B$12:$B$112,0),4)</f>
        <v>90</v>
      </c>
      <c r="I10565" s="25">
        <f>INDEX('Appendix 1 - Team Data'!$B$12:$R$112, MATCH(D10565, 'Appendix 1 - Team Data'!$B$12:$B$112,0),4)</f>
        <v>50</v>
      </c>
      <c r="J10565" s="25">
        <f t="shared" si="165"/>
        <v>0</v>
      </c>
    </row>
    <row r="10566" spans="2:10">
      <c r="B10566" s="3">
        <v>35179</v>
      </c>
      <c r="C10566" s="10" t="s">
        <v>48</v>
      </c>
      <c r="D10566" s="10" t="s">
        <v>32</v>
      </c>
      <c r="E10566" s="25">
        <v>0</v>
      </c>
      <c r="F10566" s="25">
        <v>0</v>
      </c>
      <c r="G10566" s="10" t="s">
        <v>288</v>
      </c>
      <c r="H10566" s="25">
        <f>INDEX('Appendix 1 - Team Data'!$B$12:$R$112, MATCH(C10566, 'Appendix 1 - Team Data'!$B$12:$B$112,0),4)</f>
        <v>90</v>
      </c>
      <c r="I10566" s="25">
        <f>INDEX('Appendix 1 - Team Data'!$B$12:$R$112, MATCH(D10566, 'Appendix 1 - Team Data'!$B$12:$B$112,0),4)</f>
        <v>80</v>
      </c>
      <c r="J10566" s="25">
        <f t="shared" si="165"/>
        <v>0</v>
      </c>
    </row>
    <row r="10567" spans="2:10">
      <c r="B10567" s="3">
        <v>35179</v>
      </c>
      <c r="C10567" s="10" t="s">
        <v>246</v>
      </c>
      <c r="D10567" s="10" t="s">
        <v>21</v>
      </c>
      <c r="E10567" s="25">
        <v>0</v>
      </c>
      <c r="F10567" s="25">
        <v>0</v>
      </c>
      <c r="G10567" s="10" t="s">
        <v>288</v>
      </c>
      <c r="H10567" s="25">
        <f>INDEX('Appendix 1 - Team Data'!$B$12:$R$112, MATCH(C10567, 'Appendix 1 - Team Data'!$B$12:$B$112,0),4)</f>
        <v>30</v>
      </c>
      <c r="I10567" s="25">
        <f>INDEX('Appendix 1 - Team Data'!$B$12:$R$112, MATCH(D10567, 'Appendix 1 - Team Data'!$B$12:$B$112,0),4)</f>
        <v>90</v>
      </c>
      <c r="J10567" s="25">
        <f t="shared" si="165"/>
        <v>0</v>
      </c>
    </row>
    <row r="10568" spans="2:10">
      <c r="B10568" s="3">
        <v>35179</v>
      </c>
      <c r="C10568" s="10" t="s">
        <v>216</v>
      </c>
      <c r="D10568" s="10" t="s">
        <v>233</v>
      </c>
      <c r="E10568" s="25">
        <v>0</v>
      </c>
      <c r="F10568" s="25">
        <v>0</v>
      </c>
      <c r="G10568" s="10" t="s">
        <v>288</v>
      </c>
      <c r="H10568" s="25">
        <f>INDEX('Appendix 1 - Team Data'!$B$12:$R$112, MATCH(C10568, 'Appendix 1 - Team Data'!$B$12:$B$112,0),4)</f>
        <v>70</v>
      </c>
      <c r="I10568" s="25">
        <f>INDEX('Appendix 1 - Team Data'!$B$12:$R$112, MATCH(D10568, 'Appendix 1 - Team Data'!$B$12:$B$112,0),4)</f>
        <v>40</v>
      </c>
      <c r="J10568" s="25">
        <f t="shared" si="165"/>
        <v>0</v>
      </c>
    </row>
    <row r="10569" spans="2:10">
      <c r="B10569" s="3">
        <v>35186</v>
      </c>
      <c r="C10569" s="10" t="s">
        <v>50</v>
      </c>
      <c r="D10569" s="10" t="s">
        <v>261</v>
      </c>
      <c r="E10569" s="25">
        <v>1</v>
      </c>
      <c r="F10569" s="25">
        <v>1</v>
      </c>
      <c r="G10569" s="10" t="s">
        <v>288</v>
      </c>
      <c r="H10569" s="25">
        <f>INDEX('Appendix 1 - Team Data'!$B$12:$R$112, MATCH(C10569, 'Appendix 1 - Team Data'!$B$12:$B$112,0),4)</f>
        <v>80</v>
      </c>
      <c r="I10569" s="25">
        <f>INDEX('Appendix 1 - Team Data'!$B$12:$R$112, MATCH(D10569, 'Appendix 1 - Team Data'!$B$12:$B$112,0),4)</f>
        <v>10</v>
      </c>
      <c r="J10569" s="25">
        <f t="shared" si="165"/>
        <v>0</v>
      </c>
    </row>
    <row r="10570" spans="2:10">
      <c r="B10570" s="3">
        <v>35190</v>
      </c>
      <c r="C10570" s="10" t="s">
        <v>271</v>
      </c>
      <c r="D10570" s="10" t="s">
        <v>227</v>
      </c>
      <c r="E10570" s="25">
        <v>1</v>
      </c>
      <c r="F10570" s="25">
        <v>1</v>
      </c>
      <c r="G10570" s="10" t="s">
        <v>288</v>
      </c>
      <c r="H10570" s="25">
        <f>INDEX('Appendix 1 - Team Data'!$B$12:$R$112, MATCH(C10570, 'Appendix 1 - Team Data'!$B$12:$B$112,0),4)</f>
        <v>0</v>
      </c>
      <c r="I10570" s="25">
        <f>INDEX('Appendix 1 - Team Data'!$B$12:$R$112, MATCH(D10570, 'Appendix 1 - Team Data'!$B$12:$B$112,0),4)</f>
        <v>50</v>
      </c>
      <c r="J10570" s="25">
        <f t="shared" si="165"/>
        <v>0</v>
      </c>
    </row>
    <row r="10571" spans="2:10">
      <c r="B10571" s="3">
        <v>35206</v>
      </c>
      <c r="C10571" s="10" t="s">
        <v>232</v>
      </c>
      <c r="D10571" s="10" t="s">
        <v>249</v>
      </c>
      <c r="E10571" s="25">
        <v>2</v>
      </c>
      <c r="F10571" s="25">
        <v>2</v>
      </c>
      <c r="G10571" s="10" t="s">
        <v>288</v>
      </c>
      <c r="H10571" s="25">
        <f>INDEX('Appendix 1 - Team Data'!$B$12:$R$112, MATCH(C10571, 'Appendix 1 - Team Data'!$B$12:$B$112,0),4)</f>
        <v>40</v>
      </c>
      <c r="I10571" s="25">
        <f>INDEX('Appendix 1 - Team Data'!$B$12:$R$112, MATCH(D10571, 'Appendix 1 - Team Data'!$B$12:$B$112,0),4)</f>
        <v>20</v>
      </c>
      <c r="J10571" s="25">
        <f t="shared" si="165"/>
        <v>0</v>
      </c>
    </row>
    <row r="10572" spans="2:10">
      <c r="B10572" s="3">
        <v>35208</v>
      </c>
      <c r="C10572" s="10" t="s">
        <v>41</v>
      </c>
      <c r="D10572" s="10" t="s">
        <v>38</v>
      </c>
      <c r="E10572" s="25">
        <v>0</v>
      </c>
      <c r="F10572" s="25">
        <v>0</v>
      </c>
      <c r="G10572" s="10" t="s">
        <v>308</v>
      </c>
      <c r="H10572" s="25">
        <f>INDEX('Appendix 1 - Team Data'!$B$12:$R$112, MATCH(C10572, 'Appendix 1 - Team Data'!$B$12:$B$112,0),4)</f>
        <v>80</v>
      </c>
      <c r="I10572" s="25">
        <f>INDEX('Appendix 1 - Team Data'!$B$12:$R$112, MATCH(D10572, 'Appendix 1 - Team Data'!$B$12:$B$112,0),4)</f>
        <v>70</v>
      </c>
      <c r="J10572" s="25">
        <f t="shared" si="165"/>
        <v>0</v>
      </c>
    </row>
    <row r="10573" spans="2:10">
      <c r="B10573" s="3">
        <v>35214</v>
      </c>
      <c r="C10573" s="10" t="s">
        <v>258</v>
      </c>
      <c r="D10573" s="10" t="s">
        <v>225</v>
      </c>
      <c r="E10573" s="25">
        <v>0</v>
      </c>
      <c r="F10573" s="25">
        <v>0</v>
      </c>
      <c r="G10573" s="10" t="s">
        <v>288</v>
      </c>
      <c r="H10573" s="25">
        <f>INDEX('Appendix 1 - Team Data'!$B$12:$R$112, MATCH(C10573, 'Appendix 1 - Team Data'!$B$12:$B$112,0),4)</f>
        <v>20</v>
      </c>
      <c r="I10573" s="25">
        <f>INDEX('Appendix 1 - Team Data'!$B$12:$R$112, MATCH(D10573, 'Appendix 1 - Team Data'!$B$12:$B$112,0),4)</f>
        <v>60</v>
      </c>
      <c r="J10573" s="25">
        <f t="shared" si="165"/>
        <v>0</v>
      </c>
    </row>
    <row r="10574" spans="2:10">
      <c r="B10574" s="3">
        <v>35214</v>
      </c>
      <c r="C10574" s="10" t="s">
        <v>211</v>
      </c>
      <c r="D10574" s="10" t="s">
        <v>45</v>
      </c>
      <c r="E10574" s="25">
        <v>2</v>
      </c>
      <c r="F10574" s="25">
        <v>2</v>
      </c>
      <c r="G10574" s="10" t="s">
        <v>288</v>
      </c>
      <c r="H10574" s="25">
        <f>INDEX('Appendix 1 - Team Data'!$B$12:$R$112, MATCH(C10574, 'Appendix 1 - Team Data'!$B$12:$B$112,0),4)</f>
        <v>90</v>
      </c>
      <c r="I10574" s="25">
        <f>INDEX('Appendix 1 - Team Data'!$B$12:$R$112, MATCH(D10574, 'Appendix 1 - Team Data'!$B$12:$B$112,0),4)</f>
        <v>90</v>
      </c>
      <c r="J10574" s="25">
        <f t="shared" si="165"/>
        <v>0</v>
      </c>
    </row>
    <row r="10575" spans="2:10">
      <c r="B10575" s="3">
        <v>35214</v>
      </c>
      <c r="C10575" s="10" t="s">
        <v>229</v>
      </c>
      <c r="D10575" s="10" t="s">
        <v>40</v>
      </c>
      <c r="E10575" s="25">
        <v>1</v>
      </c>
      <c r="F10575" s="25">
        <v>1</v>
      </c>
      <c r="G10575" s="10" t="s">
        <v>288</v>
      </c>
      <c r="H10575" s="25">
        <f>INDEX('Appendix 1 - Team Data'!$B$12:$R$112, MATCH(C10575, 'Appendix 1 - Team Data'!$B$12:$B$112,0),4)</f>
        <v>50</v>
      </c>
      <c r="I10575" s="25">
        <f>INDEX('Appendix 1 - Team Data'!$B$12:$R$112, MATCH(D10575, 'Appendix 1 - Team Data'!$B$12:$B$112,0),4)</f>
        <v>90</v>
      </c>
      <c r="J10575" s="25">
        <f t="shared" si="165"/>
        <v>0</v>
      </c>
    </row>
    <row r="10576" spans="2:10">
      <c r="B10576" s="3">
        <v>35217</v>
      </c>
      <c r="C10576" s="10" t="s">
        <v>31</v>
      </c>
      <c r="D10576" s="10" t="s">
        <v>256</v>
      </c>
      <c r="E10576" s="25">
        <v>1</v>
      </c>
      <c r="F10576" s="25">
        <v>1</v>
      </c>
      <c r="G10576" s="10" t="s">
        <v>289</v>
      </c>
      <c r="H10576" s="25">
        <f>INDEX('Appendix 1 - Team Data'!$B$12:$R$112, MATCH(C10576, 'Appendix 1 - Team Data'!$B$12:$B$112,0),4)</f>
        <v>70</v>
      </c>
      <c r="I10576" s="25">
        <f>INDEX('Appendix 1 - Team Data'!$B$12:$R$112, MATCH(D10576, 'Appendix 1 - Team Data'!$B$12:$B$112,0),4)</f>
        <v>20</v>
      </c>
      <c r="J10576" s="25">
        <f t="shared" si="165"/>
        <v>0</v>
      </c>
    </row>
    <row r="10577" spans="2:10">
      <c r="B10577" s="3">
        <v>35218</v>
      </c>
      <c r="C10577" s="10" t="s">
        <v>221</v>
      </c>
      <c r="D10577" s="10" t="s">
        <v>32</v>
      </c>
      <c r="E10577" s="25">
        <v>2</v>
      </c>
      <c r="F10577" s="25">
        <v>2</v>
      </c>
      <c r="G10577" s="10" t="s">
        <v>288</v>
      </c>
      <c r="H10577" s="25">
        <f>INDEX('Appendix 1 - Team Data'!$B$12:$R$112, MATCH(C10577, 'Appendix 1 - Team Data'!$B$12:$B$112,0),4)</f>
        <v>60</v>
      </c>
      <c r="I10577" s="25">
        <f>INDEX('Appendix 1 - Team Data'!$B$12:$R$112, MATCH(D10577, 'Appendix 1 - Team Data'!$B$12:$B$112,0),4)</f>
        <v>80</v>
      </c>
      <c r="J10577" s="25">
        <f t="shared" si="165"/>
        <v>0</v>
      </c>
    </row>
    <row r="10578" spans="2:10">
      <c r="B10578" s="3">
        <v>35218</v>
      </c>
      <c r="C10578" s="10" t="s">
        <v>27</v>
      </c>
      <c r="D10578" s="10" t="s">
        <v>52</v>
      </c>
      <c r="E10578" s="25">
        <v>1</v>
      </c>
      <c r="F10578" s="25">
        <v>1</v>
      </c>
      <c r="G10578" s="10" t="s">
        <v>289</v>
      </c>
      <c r="H10578" s="25">
        <f>INDEX('Appendix 1 - Team Data'!$B$12:$R$112, MATCH(C10578, 'Appendix 1 - Team Data'!$B$12:$B$112,0),4)</f>
        <v>80</v>
      </c>
      <c r="I10578" s="25">
        <f>INDEX('Appendix 1 - Team Data'!$B$12:$R$112, MATCH(D10578, 'Appendix 1 - Team Data'!$B$12:$B$112,0),4)</f>
        <v>90</v>
      </c>
      <c r="J10578" s="25">
        <f t="shared" si="165"/>
        <v>0</v>
      </c>
    </row>
    <row r="10579" spans="2:10">
      <c r="B10579" s="3">
        <v>35218</v>
      </c>
      <c r="C10579" s="10" t="s">
        <v>220</v>
      </c>
      <c r="D10579" s="10" t="s">
        <v>213</v>
      </c>
      <c r="E10579" s="25">
        <v>1</v>
      </c>
      <c r="F10579" s="25">
        <v>1</v>
      </c>
      <c r="G10579" s="10" t="s">
        <v>289</v>
      </c>
      <c r="H10579" s="25">
        <f>INDEX('Appendix 1 - Team Data'!$B$12:$R$112, MATCH(C10579, 'Appendix 1 - Team Data'!$B$12:$B$112,0),4)</f>
        <v>60</v>
      </c>
      <c r="I10579" s="25">
        <f>INDEX('Appendix 1 - Team Data'!$B$12:$R$112, MATCH(D10579, 'Appendix 1 - Team Data'!$B$12:$B$112,0),4)</f>
        <v>80</v>
      </c>
      <c r="J10579" s="25">
        <f t="shared" si="165"/>
        <v>0</v>
      </c>
    </row>
    <row r="10580" spans="2:10">
      <c r="B10580" s="3">
        <v>35224</v>
      </c>
      <c r="C10580" s="10" t="s">
        <v>48</v>
      </c>
      <c r="D10580" s="10" t="s">
        <v>36</v>
      </c>
      <c r="E10580" s="25">
        <v>1</v>
      </c>
      <c r="F10580" s="25">
        <v>1</v>
      </c>
      <c r="G10580" s="10" t="s">
        <v>300</v>
      </c>
      <c r="H10580" s="25">
        <f>INDEX('Appendix 1 - Team Data'!$B$12:$R$112, MATCH(C10580, 'Appendix 1 - Team Data'!$B$12:$B$112,0),4)</f>
        <v>90</v>
      </c>
      <c r="I10580" s="25">
        <f>INDEX('Appendix 1 - Team Data'!$B$12:$R$112, MATCH(D10580, 'Appendix 1 - Team Data'!$B$12:$B$112,0),4)</f>
        <v>80</v>
      </c>
      <c r="J10580" s="25">
        <f t="shared" si="165"/>
        <v>0</v>
      </c>
    </row>
    <row r="10581" spans="2:10">
      <c r="B10581" s="3">
        <v>35225</v>
      </c>
      <c r="C10581" s="10" t="s">
        <v>28</v>
      </c>
      <c r="D10581" s="10" t="s">
        <v>20</v>
      </c>
      <c r="E10581" s="25">
        <v>1</v>
      </c>
      <c r="F10581" s="25">
        <v>1</v>
      </c>
      <c r="G10581" s="10" t="s">
        <v>300</v>
      </c>
      <c r="H10581" s="25">
        <f>INDEX('Appendix 1 - Team Data'!$B$12:$R$112, MATCH(C10581, 'Appendix 1 - Team Data'!$B$12:$B$112,0),4)</f>
        <v>80</v>
      </c>
      <c r="I10581" s="25">
        <f>INDEX('Appendix 1 - Team Data'!$B$12:$R$112, MATCH(D10581, 'Appendix 1 - Team Data'!$B$12:$B$112,0),4)</f>
        <v>90</v>
      </c>
      <c r="J10581" s="25">
        <f t="shared" ref="J10581:J10644" si="166">ABS(F10581-E10581)</f>
        <v>0</v>
      </c>
    </row>
    <row r="10582" spans="2:10">
      <c r="B10582" s="3">
        <v>35225</v>
      </c>
      <c r="C10582" s="10" t="s">
        <v>243</v>
      </c>
      <c r="D10582" s="10" t="s">
        <v>238</v>
      </c>
      <c r="E10582" s="25">
        <v>1</v>
      </c>
      <c r="F10582" s="25">
        <v>1</v>
      </c>
      <c r="G10582" s="10" t="s">
        <v>288</v>
      </c>
      <c r="H10582" s="25">
        <f>INDEX('Appendix 1 - Team Data'!$B$12:$R$112, MATCH(C10582, 'Appendix 1 - Team Data'!$B$12:$B$112,0),4)</f>
        <v>30</v>
      </c>
      <c r="I10582" s="25">
        <f>INDEX('Appendix 1 - Team Data'!$B$12:$R$112, MATCH(D10582, 'Appendix 1 - Team Data'!$B$12:$B$112,0),4)</f>
        <v>40</v>
      </c>
      <c r="J10582" s="25">
        <f t="shared" si="166"/>
        <v>0</v>
      </c>
    </row>
    <row r="10583" spans="2:10">
      <c r="B10583" s="3">
        <v>35225</v>
      </c>
      <c r="C10583" s="10" t="s">
        <v>21</v>
      </c>
      <c r="D10583" s="10" t="s">
        <v>233</v>
      </c>
      <c r="E10583" s="25">
        <v>1</v>
      </c>
      <c r="F10583" s="25">
        <v>1</v>
      </c>
      <c r="G10583" s="10" t="s">
        <v>300</v>
      </c>
      <c r="H10583" s="25">
        <f>INDEX('Appendix 1 - Team Data'!$B$12:$R$112, MATCH(C10583, 'Appendix 1 - Team Data'!$B$12:$B$112,0),4)</f>
        <v>90</v>
      </c>
      <c r="I10583" s="25">
        <f>INDEX('Appendix 1 - Team Data'!$B$12:$R$112, MATCH(D10583, 'Appendix 1 - Team Data'!$B$12:$B$112,0),4)</f>
        <v>40</v>
      </c>
      <c r="J10583" s="25">
        <f t="shared" si="166"/>
        <v>0</v>
      </c>
    </row>
    <row r="10584" spans="2:10">
      <c r="B10584" s="3">
        <v>35226</v>
      </c>
      <c r="C10584" s="10" t="s">
        <v>212</v>
      </c>
      <c r="D10584" s="10" t="s">
        <v>222</v>
      </c>
      <c r="E10584" s="25">
        <v>0</v>
      </c>
      <c r="F10584" s="25">
        <v>0</v>
      </c>
      <c r="G10584" s="10" t="s">
        <v>300</v>
      </c>
      <c r="H10584" s="25">
        <f>INDEX('Appendix 1 - Team Data'!$B$12:$R$112, MATCH(C10584, 'Appendix 1 - Team Data'!$B$12:$B$112,0),4)</f>
        <v>80</v>
      </c>
      <c r="I10584" s="25">
        <f>INDEX('Appendix 1 - Team Data'!$B$12:$R$112, MATCH(D10584, 'Appendix 1 - Team Data'!$B$12:$B$112,0),4)</f>
        <v>60</v>
      </c>
      <c r="J10584" s="25">
        <f t="shared" si="166"/>
        <v>0</v>
      </c>
    </row>
    <row r="10585" spans="2:10">
      <c r="B10585" s="3">
        <v>35228</v>
      </c>
      <c r="C10585" s="10" t="s">
        <v>41</v>
      </c>
      <c r="D10585" s="10" t="s">
        <v>221</v>
      </c>
      <c r="E10585" s="25">
        <v>2</v>
      </c>
      <c r="F10585" s="25">
        <v>2</v>
      </c>
      <c r="G10585" s="10" t="s">
        <v>322</v>
      </c>
      <c r="H10585" s="25">
        <f>INDEX('Appendix 1 - Team Data'!$B$12:$R$112, MATCH(C10585, 'Appendix 1 - Team Data'!$B$12:$B$112,0),4)</f>
        <v>80</v>
      </c>
      <c r="I10585" s="25">
        <f>INDEX('Appendix 1 - Team Data'!$B$12:$R$112, MATCH(D10585, 'Appendix 1 - Team Data'!$B$12:$B$112,0),4)</f>
        <v>60</v>
      </c>
      <c r="J10585" s="25">
        <f t="shared" si="166"/>
        <v>0</v>
      </c>
    </row>
    <row r="10586" spans="2:10">
      <c r="B10586" s="3">
        <v>35231</v>
      </c>
      <c r="C10586" s="10" t="s">
        <v>25</v>
      </c>
      <c r="D10586" s="10" t="s">
        <v>21</v>
      </c>
      <c r="E10586" s="25">
        <v>1</v>
      </c>
      <c r="F10586" s="25">
        <v>1</v>
      </c>
      <c r="G10586" s="10" t="s">
        <v>300</v>
      </c>
      <c r="H10586" s="25">
        <f>INDEX('Appendix 1 - Team Data'!$B$12:$R$112, MATCH(C10586, 'Appendix 1 - Team Data'!$B$12:$B$112,0),4)</f>
        <v>90</v>
      </c>
      <c r="I10586" s="25">
        <f>INDEX('Appendix 1 - Team Data'!$B$12:$R$112, MATCH(D10586, 'Appendix 1 - Team Data'!$B$12:$B$112,0),4)</f>
        <v>90</v>
      </c>
      <c r="J10586" s="25">
        <f t="shared" si="166"/>
        <v>0</v>
      </c>
    </row>
    <row r="10587" spans="2:10">
      <c r="B10587" s="3">
        <v>35235</v>
      </c>
      <c r="C10587" s="10" t="s">
        <v>211</v>
      </c>
      <c r="D10587" s="10" t="s">
        <v>40</v>
      </c>
      <c r="E10587" s="25">
        <v>0</v>
      </c>
      <c r="F10587" s="25">
        <v>0</v>
      </c>
      <c r="G10587" s="10" t="s">
        <v>300</v>
      </c>
      <c r="H10587" s="25">
        <f>INDEX('Appendix 1 - Team Data'!$B$12:$R$112, MATCH(C10587, 'Appendix 1 - Team Data'!$B$12:$B$112,0),4)</f>
        <v>90</v>
      </c>
      <c r="I10587" s="25">
        <f>INDEX('Appendix 1 - Team Data'!$B$12:$R$112, MATCH(D10587, 'Appendix 1 - Team Data'!$B$12:$B$112,0),4)</f>
        <v>90</v>
      </c>
      <c r="J10587" s="25">
        <f t="shared" si="166"/>
        <v>0</v>
      </c>
    </row>
    <row r="10588" spans="2:10">
      <c r="B10588" s="3">
        <v>35236</v>
      </c>
      <c r="C10588" s="10" t="s">
        <v>275</v>
      </c>
      <c r="D10588" s="10" t="s">
        <v>272</v>
      </c>
      <c r="E10588" s="25">
        <v>0</v>
      </c>
      <c r="F10588" s="25">
        <v>0</v>
      </c>
      <c r="G10588" s="10" t="s">
        <v>290</v>
      </c>
      <c r="H10588" s="25">
        <f>INDEX('Appendix 1 - Team Data'!$B$12:$R$112, MATCH(C10588, 'Appendix 1 - Team Data'!$B$12:$B$112,0),4)</f>
        <v>0</v>
      </c>
      <c r="I10588" s="25">
        <f>INDEX('Appendix 1 - Team Data'!$B$12:$R$112, MATCH(D10588, 'Appendix 1 - Team Data'!$B$12:$B$112,0),4)</f>
        <v>0</v>
      </c>
      <c r="J10588" s="25">
        <f t="shared" si="166"/>
        <v>0</v>
      </c>
    </row>
    <row r="10589" spans="2:10">
      <c r="B10589" s="3">
        <v>35238</v>
      </c>
      <c r="C10589" s="10" t="s">
        <v>25</v>
      </c>
      <c r="D10589" s="10" t="s">
        <v>212</v>
      </c>
      <c r="E10589" s="25">
        <v>0</v>
      </c>
      <c r="F10589" s="25">
        <v>0</v>
      </c>
      <c r="G10589" s="10" t="s">
        <v>300</v>
      </c>
      <c r="H10589" s="25">
        <f>INDEX('Appendix 1 - Team Data'!$B$12:$R$112, MATCH(C10589, 'Appendix 1 - Team Data'!$B$12:$B$112,0),4)</f>
        <v>90</v>
      </c>
      <c r="I10589" s="25">
        <f>INDEX('Appendix 1 - Team Data'!$B$12:$R$112, MATCH(D10589, 'Appendix 1 - Team Data'!$B$12:$B$112,0),4)</f>
        <v>80</v>
      </c>
      <c r="J10589" s="25">
        <f t="shared" si="166"/>
        <v>0</v>
      </c>
    </row>
    <row r="10590" spans="2:10">
      <c r="B10590" s="3">
        <v>35238</v>
      </c>
      <c r="C10590" s="10" t="s">
        <v>21</v>
      </c>
      <c r="D10590" s="10" t="s">
        <v>48</v>
      </c>
      <c r="E10590" s="25">
        <v>0</v>
      </c>
      <c r="F10590" s="25">
        <v>0</v>
      </c>
      <c r="G10590" s="10" t="s">
        <v>300</v>
      </c>
      <c r="H10590" s="25">
        <f>INDEX('Appendix 1 - Team Data'!$B$12:$R$112, MATCH(C10590, 'Appendix 1 - Team Data'!$B$12:$B$112,0),4)</f>
        <v>90</v>
      </c>
      <c r="I10590" s="25">
        <f>INDEX('Appendix 1 - Team Data'!$B$12:$R$112, MATCH(D10590, 'Appendix 1 - Team Data'!$B$12:$B$112,0),4)</f>
        <v>90</v>
      </c>
      <c r="J10590" s="25">
        <f t="shared" si="166"/>
        <v>0</v>
      </c>
    </row>
    <row r="10591" spans="2:10">
      <c r="B10591" s="3">
        <v>35242</v>
      </c>
      <c r="C10591" s="10" t="s">
        <v>40</v>
      </c>
      <c r="D10591" s="10" t="s">
        <v>48</v>
      </c>
      <c r="E10591" s="25">
        <v>1</v>
      </c>
      <c r="F10591" s="25">
        <v>1</v>
      </c>
      <c r="G10591" s="10" t="s">
        <v>300</v>
      </c>
      <c r="H10591" s="25">
        <f>INDEX('Appendix 1 - Team Data'!$B$12:$R$112, MATCH(C10591, 'Appendix 1 - Team Data'!$B$12:$B$112,0),4)</f>
        <v>90</v>
      </c>
      <c r="I10591" s="25">
        <f>INDEX('Appendix 1 - Team Data'!$B$12:$R$112, MATCH(D10591, 'Appendix 1 - Team Data'!$B$12:$B$112,0),4)</f>
        <v>90</v>
      </c>
      <c r="J10591" s="25">
        <f t="shared" si="166"/>
        <v>0</v>
      </c>
    </row>
    <row r="10592" spans="2:10">
      <c r="B10592" s="3">
        <v>35253</v>
      </c>
      <c r="C10592" s="10" t="s">
        <v>27</v>
      </c>
      <c r="D10592" s="10" t="s">
        <v>30</v>
      </c>
      <c r="E10592" s="25">
        <v>0</v>
      </c>
      <c r="F10592" s="25">
        <v>0</v>
      </c>
      <c r="G10592" s="10" t="s">
        <v>289</v>
      </c>
      <c r="H10592" s="25">
        <f>INDEX('Appendix 1 - Team Data'!$B$12:$R$112, MATCH(C10592, 'Appendix 1 - Team Data'!$B$12:$B$112,0),4)</f>
        <v>80</v>
      </c>
      <c r="I10592" s="25">
        <f>INDEX('Appendix 1 - Team Data'!$B$12:$R$112, MATCH(D10592, 'Appendix 1 - Team Data'!$B$12:$B$112,0),4)</f>
        <v>90</v>
      </c>
      <c r="J10592" s="25">
        <f t="shared" si="166"/>
        <v>0</v>
      </c>
    </row>
    <row r="10593" spans="2:10">
      <c r="B10593" s="3">
        <v>35263</v>
      </c>
      <c r="C10593" s="10" t="s">
        <v>248</v>
      </c>
      <c r="D10593" s="10" t="s">
        <v>18</v>
      </c>
      <c r="E10593" s="25">
        <v>1</v>
      </c>
      <c r="F10593" s="25">
        <v>1</v>
      </c>
      <c r="G10593" s="10" t="s">
        <v>288</v>
      </c>
      <c r="H10593" s="25">
        <f>INDEX('Appendix 1 - Team Data'!$B$12:$R$112, MATCH(C10593, 'Appendix 1 - Team Data'!$B$12:$B$112,0),4)</f>
        <v>30</v>
      </c>
      <c r="I10593" s="25">
        <f>INDEX('Appendix 1 - Team Data'!$B$12:$R$112, MATCH(D10593, 'Appendix 1 - Team Data'!$B$12:$B$112,0),4)</f>
        <v>80</v>
      </c>
      <c r="J10593" s="25">
        <f t="shared" si="166"/>
        <v>0</v>
      </c>
    </row>
    <row r="10594" spans="2:10">
      <c r="B10594" s="3">
        <v>35270</v>
      </c>
      <c r="C10594" s="10" t="s">
        <v>237</v>
      </c>
      <c r="D10594" s="10" t="s">
        <v>46</v>
      </c>
      <c r="E10594" s="25">
        <v>1</v>
      </c>
      <c r="F10594" s="25">
        <v>1</v>
      </c>
      <c r="G10594" s="10" t="s">
        <v>288</v>
      </c>
      <c r="H10594" s="25">
        <f>INDEX('Appendix 1 - Team Data'!$B$12:$R$112, MATCH(C10594, 'Appendix 1 - Team Data'!$B$12:$B$112,0),4)</f>
        <v>40</v>
      </c>
      <c r="I10594" s="25">
        <f>INDEX('Appendix 1 - Team Data'!$B$12:$R$112, MATCH(D10594, 'Appendix 1 - Team Data'!$B$12:$B$112,0),4)</f>
        <v>50</v>
      </c>
      <c r="J10594" s="25">
        <f t="shared" si="166"/>
        <v>0</v>
      </c>
    </row>
    <row r="10595" spans="2:10">
      <c r="B10595" s="3">
        <v>35274</v>
      </c>
      <c r="C10595" s="10" t="s">
        <v>247</v>
      </c>
      <c r="D10595" s="10" t="s">
        <v>46</v>
      </c>
      <c r="E10595" s="25">
        <v>0</v>
      </c>
      <c r="F10595" s="25">
        <v>0</v>
      </c>
      <c r="G10595" s="10" t="s">
        <v>288</v>
      </c>
      <c r="H10595" s="25">
        <f>INDEX('Appendix 1 - Team Data'!$B$12:$R$112, MATCH(C10595, 'Appendix 1 - Team Data'!$B$12:$B$112,0),4)</f>
        <v>30</v>
      </c>
      <c r="I10595" s="25">
        <f>INDEX('Appendix 1 - Team Data'!$B$12:$R$112, MATCH(D10595, 'Appendix 1 - Team Data'!$B$12:$B$112,0),4)</f>
        <v>50</v>
      </c>
      <c r="J10595" s="25">
        <f t="shared" si="166"/>
        <v>0</v>
      </c>
    </row>
    <row r="10596" spans="2:10">
      <c r="B10596" s="3">
        <v>35281</v>
      </c>
      <c r="C10596" s="10" t="s">
        <v>37</v>
      </c>
      <c r="D10596" s="10" t="s">
        <v>237</v>
      </c>
      <c r="E10596" s="25">
        <v>1</v>
      </c>
      <c r="F10596" s="25">
        <v>1</v>
      </c>
      <c r="G10596" s="10" t="s">
        <v>288</v>
      </c>
      <c r="H10596" s="25">
        <f>INDEX('Appendix 1 - Team Data'!$B$12:$R$112, MATCH(C10596, 'Appendix 1 - Team Data'!$B$12:$B$112,0),4)</f>
        <v>60</v>
      </c>
      <c r="I10596" s="25">
        <f>INDEX('Appendix 1 - Team Data'!$B$12:$R$112, MATCH(D10596, 'Appendix 1 - Team Data'!$B$12:$B$112,0),4)</f>
        <v>40</v>
      </c>
      <c r="J10596" s="25">
        <f t="shared" si="166"/>
        <v>0</v>
      </c>
    </row>
    <row r="10597" spans="2:10">
      <c r="B10597" s="3">
        <v>35288</v>
      </c>
      <c r="C10597" s="10" t="s">
        <v>237</v>
      </c>
      <c r="D10597" s="10" t="s">
        <v>37</v>
      </c>
      <c r="E10597" s="25">
        <v>0</v>
      </c>
      <c r="F10597" s="25">
        <v>0</v>
      </c>
      <c r="G10597" s="10" t="s">
        <v>288</v>
      </c>
      <c r="H10597" s="25">
        <f>INDEX('Appendix 1 - Team Data'!$B$12:$R$112, MATCH(C10597, 'Appendix 1 - Team Data'!$B$12:$B$112,0),4)</f>
        <v>40</v>
      </c>
      <c r="I10597" s="25">
        <f>INDEX('Appendix 1 - Team Data'!$B$12:$R$112, MATCH(D10597, 'Appendix 1 - Team Data'!$B$12:$B$112,0),4)</f>
        <v>60</v>
      </c>
      <c r="J10597" s="25">
        <f t="shared" si="166"/>
        <v>0</v>
      </c>
    </row>
    <row r="10598" spans="2:10">
      <c r="B10598" s="3">
        <v>35293</v>
      </c>
      <c r="C10598" s="10" t="s">
        <v>218</v>
      </c>
      <c r="D10598" s="10" t="s">
        <v>37</v>
      </c>
      <c r="E10598" s="25">
        <v>1</v>
      </c>
      <c r="F10598" s="25">
        <v>1</v>
      </c>
      <c r="G10598" s="10" t="s">
        <v>288</v>
      </c>
      <c r="H10598" s="25">
        <f>INDEX('Appendix 1 - Team Data'!$B$12:$R$112, MATCH(C10598, 'Appendix 1 - Team Data'!$B$12:$B$112,0),4)</f>
        <v>70</v>
      </c>
      <c r="I10598" s="25">
        <f>INDEX('Appendix 1 - Team Data'!$B$12:$R$112, MATCH(D10598, 'Appendix 1 - Team Data'!$B$12:$B$112,0),4)</f>
        <v>60</v>
      </c>
      <c r="J10598" s="25">
        <f t="shared" si="166"/>
        <v>0</v>
      </c>
    </row>
    <row r="10599" spans="2:10">
      <c r="B10599" s="3">
        <v>35295</v>
      </c>
      <c r="C10599" s="10" t="s">
        <v>259</v>
      </c>
      <c r="D10599" s="10" t="s">
        <v>237</v>
      </c>
      <c r="E10599" s="25">
        <v>1</v>
      </c>
      <c r="F10599" s="25">
        <v>1</v>
      </c>
      <c r="G10599" s="10" t="s">
        <v>288</v>
      </c>
      <c r="H10599" s="25">
        <f>INDEX('Appendix 1 - Team Data'!$B$12:$R$112, MATCH(C10599, 'Appendix 1 - Team Data'!$B$12:$B$112,0),4)</f>
        <v>10</v>
      </c>
      <c r="I10599" s="25">
        <f>INDEX('Appendix 1 - Team Data'!$B$12:$R$112, MATCH(D10599, 'Appendix 1 - Team Data'!$B$12:$B$112,0),4)</f>
        <v>40</v>
      </c>
      <c r="J10599" s="25">
        <f t="shared" si="166"/>
        <v>0</v>
      </c>
    </row>
    <row r="10600" spans="2:10">
      <c r="B10600" s="3">
        <v>35299</v>
      </c>
      <c r="C10600" s="10" t="s">
        <v>253</v>
      </c>
      <c r="D10600" s="10" t="s">
        <v>257</v>
      </c>
      <c r="E10600" s="25">
        <v>1</v>
      </c>
      <c r="F10600" s="25">
        <v>1</v>
      </c>
      <c r="G10600" s="10" t="s">
        <v>288</v>
      </c>
      <c r="H10600" s="25">
        <f>INDEX('Appendix 1 - Team Data'!$B$12:$R$112, MATCH(C10600, 'Appendix 1 - Team Data'!$B$12:$B$112,0),4)</f>
        <v>20</v>
      </c>
      <c r="I10600" s="25">
        <f>INDEX('Appendix 1 - Team Data'!$B$12:$R$112, MATCH(D10600, 'Appendix 1 - Team Data'!$B$12:$B$112,0),4)</f>
        <v>20</v>
      </c>
      <c r="J10600" s="25">
        <f t="shared" si="166"/>
        <v>0</v>
      </c>
    </row>
    <row r="10601" spans="2:10">
      <c r="B10601" s="3">
        <v>35305</v>
      </c>
      <c r="C10601" s="10" t="s">
        <v>15</v>
      </c>
      <c r="D10601" s="10" t="s">
        <v>35</v>
      </c>
      <c r="E10601" s="25">
        <v>2</v>
      </c>
      <c r="F10601" s="25">
        <v>2</v>
      </c>
      <c r="G10601" s="10" t="s">
        <v>288</v>
      </c>
      <c r="H10601" s="25">
        <f>INDEX('Appendix 1 - Team Data'!$B$12:$R$112, MATCH(C10601, 'Appendix 1 - Team Data'!$B$12:$B$112,0),4)</f>
        <v>50</v>
      </c>
      <c r="I10601" s="25">
        <f>INDEX('Appendix 1 - Team Data'!$B$12:$R$112, MATCH(D10601, 'Appendix 1 - Team Data'!$B$12:$B$112,0),4)</f>
        <v>90</v>
      </c>
      <c r="J10601" s="25">
        <f t="shared" si="166"/>
        <v>0</v>
      </c>
    </row>
    <row r="10602" spans="2:10">
      <c r="B10602" s="3">
        <v>35308</v>
      </c>
      <c r="C10602" s="10" t="s">
        <v>264</v>
      </c>
      <c r="D10602" s="10" t="s">
        <v>20</v>
      </c>
      <c r="E10602" s="25">
        <v>0</v>
      </c>
      <c r="F10602" s="25">
        <v>0</v>
      </c>
      <c r="G10602" s="10" t="s">
        <v>289</v>
      </c>
      <c r="H10602" s="25">
        <f>INDEX('Appendix 1 - Team Data'!$B$12:$R$112, MATCH(C10602, 'Appendix 1 - Team Data'!$B$12:$B$112,0),4)</f>
        <v>10</v>
      </c>
      <c r="I10602" s="25">
        <f>INDEX('Appendix 1 - Team Data'!$B$12:$R$112, MATCH(D10602, 'Appendix 1 - Team Data'!$B$12:$B$112,0),4)</f>
        <v>90</v>
      </c>
      <c r="J10602" s="25">
        <f t="shared" si="166"/>
        <v>0</v>
      </c>
    </row>
    <row r="10603" spans="2:10">
      <c r="B10603" s="3">
        <v>35308</v>
      </c>
      <c r="C10603" s="10" t="s">
        <v>226</v>
      </c>
      <c r="D10603" s="10" t="s">
        <v>222</v>
      </c>
      <c r="E10603" s="25">
        <v>0</v>
      </c>
      <c r="F10603" s="25">
        <v>0</v>
      </c>
      <c r="G10603" s="10" t="s">
        <v>289</v>
      </c>
      <c r="H10603" s="25">
        <f>INDEX('Appendix 1 - Team Data'!$B$12:$R$112, MATCH(C10603, 'Appendix 1 - Team Data'!$B$12:$B$112,0),4)</f>
        <v>60</v>
      </c>
      <c r="I10603" s="25">
        <f>INDEX('Appendix 1 - Team Data'!$B$12:$R$112, MATCH(D10603, 'Appendix 1 - Team Data'!$B$12:$B$112,0),4)</f>
        <v>60</v>
      </c>
      <c r="J10603" s="25">
        <f t="shared" si="166"/>
        <v>0</v>
      </c>
    </row>
    <row r="10604" spans="2:10">
      <c r="B10604" s="3">
        <v>35308</v>
      </c>
      <c r="C10604" s="10" t="s">
        <v>212</v>
      </c>
      <c r="D10604" s="10" t="s">
        <v>35</v>
      </c>
      <c r="E10604" s="25">
        <v>2</v>
      </c>
      <c r="F10604" s="25">
        <v>2</v>
      </c>
      <c r="G10604" s="10" t="s">
        <v>288</v>
      </c>
      <c r="H10604" s="25">
        <f>INDEX('Appendix 1 - Team Data'!$B$12:$R$112, MATCH(C10604, 'Appendix 1 - Team Data'!$B$12:$B$112,0),4)</f>
        <v>80</v>
      </c>
      <c r="I10604" s="25">
        <f>INDEX('Appendix 1 - Team Data'!$B$12:$R$112, MATCH(D10604, 'Appendix 1 - Team Data'!$B$12:$B$112,0),4)</f>
        <v>90</v>
      </c>
      <c r="J10604" s="25">
        <f t="shared" si="166"/>
        <v>0</v>
      </c>
    </row>
    <row r="10605" spans="2:10">
      <c r="B10605" s="3">
        <v>35309</v>
      </c>
      <c r="C10605" s="10" t="s">
        <v>30</v>
      </c>
      <c r="D10605" s="10" t="s">
        <v>215</v>
      </c>
      <c r="E10605" s="25">
        <v>1</v>
      </c>
      <c r="F10605" s="25">
        <v>1</v>
      </c>
      <c r="G10605" s="10" t="s">
        <v>289</v>
      </c>
      <c r="H10605" s="25">
        <f>INDEX('Appendix 1 - Team Data'!$B$12:$R$112, MATCH(C10605, 'Appendix 1 - Team Data'!$B$12:$B$112,0),4)</f>
        <v>90</v>
      </c>
      <c r="I10605" s="25">
        <f>INDEX('Appendix 1 - Team Data'!$B$12:$R$112, MATCH(D10605, 'Appendix 1 - Team Data'!$B$12:$B$112,0),4)</f>
        <v>70</v>
      </c>
      <c r="J10605" s="25">
        <f t="shared" si="166"/>
        <v>0</v>
      </c>
    </row>
    <row r="10606" spans="2:10">
      <c r="B10606" s="3">
        <v>35309</v>
      </c>
      <c r="C10606" s="10" t="s">
        <v>227</v>
      </c>
      <c r="D10606" s="10" t="s">
        <v>27</v>
      </c>
      <c r="E10606" s="25">
        <v>0</v>
      </c>
      <c r="F10606" s="25">
        <v>0</v>
      </c>
      <c r="G10606" s="10" t="s">
        <v>289</v>
      </c>
      <c r="H10606" s="25">
        <f>INDEX('Appendix 1 - Team Data'!$B$12:$R$112, MATCH(C10606, 'Appendix 1 - Team Data'!$B$12:$B$112,0),4)</f>
        <v>50</v>
      </c>
      <c r="I10606" s="25">
        <f>INDEX('Appendix 1 - Team Data'!$B$12:$R$112, MATCH(D10606, 'Appendix 1 - Team Data'!$B$12:$B$112,0),4)</f>
        <v>80</v>
      </c>
      <c r="J10606" s="25">
        <f t="shared" si="166"/>
        <v>0</v>
      </c>
    </row>
    <row r="10607" spans="2:10">
      <c r="B10607" s="3">
        <v>35325</v>
      </c>
      <c r="C10607" s="10" t="s">
        <v>253</v>
      </c>
      <c r="D10607" s="10" t="s">
        <v>260</v>
      </c>
      <c r="E10607" s="25">
        <v>0</v>
      </c>
      <c r="F10607" s="25">
        <v>0</v>
      </c>
      <c r="G10607" s="10" t="s">
        <v>288</v>
      </c>
      <c r="H10607" s="25">
        <f>INDEX('Appendix 1 - Team Data'!$B$12:$R$112, MATCH(C10607, 'Appendix 1 - Team Data'!$B$12:$B$112,0),4)</f>
        <v>20</v>
      </c>
      <c r="I10607" s="25">
        <f>INDEX('Appendix 1 - Team Data'!$B$12:$R$112, MATCH(D10607, 'Appendix 1 - Team Data'!$B$12:$B$112,0),4)</f>
        <v>10</v>
      </c>
      <c r="J10607" s="25">
        <f t="shared" si="166"/>
        <v>0</v>
      </c>
    </row>
    <row r="10608" spans="2:10">
      <c r="B10608" s="3">
        <v>35329</v>
      </c>
      <c r="C10608" s="10" t="s">
        <v>250</v>
      </c>
      <c r="D10608" s="10" t="s">
        <v>234</v>
      </c>
      <c r="E10608" s="25">
        <v>0</v>
      </c>
      <c r="F10608" s="25">
        <v>0</v>
      </c>
      <c r="G10608" s="10" t="s">
        <v>340</v>
      </c>
      <c r="H10608" s="25">
        <f>INDEX('Appendix 1 - Team Data'!$B$12:$R$112, MATCH(C10608, 'Appendix 1 - Team Data'!$B$12:$B$112,0),4)</f>
        <v>20</v>
      </c>
      <c r="I10608" s="25">
        <f>INDEX('Appendix 1 - Team Data'!$B$12:$R$112, MATCH(D10608, 'Appendix 1 - Team Data'!$B$12:$B$112,0),4)</f>
        <v>40</v>
      </c>
      <c r="J10608" s="25">
        <f t="shared" si="166"/>
        <v>0</v>
      </c>
    </row>
    <row r="10609" spans="2:10">
      <c r="B10609" s="3">
        <v>35331</v>
      </c>
      <c r="C10609" s="10" t="s">
        <v>257</v>
      </c>
      <c r="D10609" s="10" t="s">
        <v>266</v>
      </c>
      <c r="E10609" s="25">
        <v>0</v>
      </c>
      <c r="F10609" s="25">
        <v>0</v>
      </c>
      <c r="G10609" s="10" t="s">
        <v>288</v>
      </c>
      <c r="H10609" s="25">
        <f>INDEX('Appendix 1 - Team Data'!$B$12:$R$112, MATCH(C10609, 'Appendix 1 - Team Data'!$B$12:$B$112,0),4)</f>
        <v>20</v>
      </c>
      <c r="I10609" s="25">
        <f>INDEX('Appendix 1 - Team Data'!$B$12:$R$112, MATCH(D10609, 'Appendix 1 - Team Data'!$B$12:$B$112,0),4)</f>
        <v>10</v>
      </c>
      <c r="J10609" s="25">
        <f t="shared" si="166"/>
        <v>0</v>
      </c>
    </row>
    <row r="10610" spans="2:10">
      <c r="B10610" s="3">
        <v>35343</v>
      </c>
      <c r="C10610" s="10" t="s">
        <v>229</v>
      </c>
      <c r="D10610" s="10" t="s">
        <v>264</v>
      </c>
      <c r="E10610" s="25">
        <v>1</v>
      </c>
      <c r="F10610" s="25">
        <v>1</v>
      </c>
      <c r="G10610" s="10" t="s">
        <v>289</v>
      </c>
      <c r="H10610" s="25">
        <f>INDEX('Appendix 1 - Team Data'!$B$12:$R$112, MATCH(C10610, 'Appendix 1 - Team Data'!$B$12:$B$112,0),4)</f>
        <v>50</v>
      </c>
      <c r="I10610" s="25">
        <f>INDEX('Appendix 1 - Team Data'!$B$12:$R$112, MATCH(D10610, 'Appendix 1 - Team Data'!$B$12:$B$112,0),4)</f>
        <v>10</v>
      </c>
      <c r="J10610" s="25">
        <f t="shared" si="166"/>
        <v>0</v>
      </c>
    </row>
    <row r="10611" spans="2:10">
      <c r="B10611" s="3">
        <v>35344</v>
      </c>
      <c r="C10611" s="10" t="s">
        <v>46</v>
      </c>
      <c r="D10611" s="10" t="s">
        <v>271</v>
      </c>
      <c r="E10611" s="25">
        <v>1</v>
      </c>
      <c r="F10611" s="25">
        <v>1</v>
      </c>
      <c r="G10611" s="10" t="s">
        <v>289</v>
      </c>
      <c r="H10611" s="25">
        <f>INDEX('Appendix 1 - Team Data'!$B$12:$R$112, MATCH(C10611, 'Appendix 1 - Team Data'!$B$12:$B$112,0),4)</f>
        <v>50</v>
      </c>
      <c r="I10611" s="25">
        <f>INDEX('Appendix 1 - Team Data'!$B$12:$R$112, MATCH(D10611, 'Appendix 1 - Team Data'!$B$12:$B$112,0),4)</f>
        <v>0</v>
      </c>
      <c r="J10611" s="25">
        <f t="shared" si="166"/>
        <v>0</v>
      </c>
    </row>
    <row r="10612" spans="2:10">
      <c r="B10612" s="3">
        <v>35347</v>
      </c>
      <c r="C10612" s="10" t="s">
        <v>37</v>
      </c>
      <c r="D10612" s="10" t="s">
        <v>247</v>
      </c>
      <c r="E10612" s="25">
        <v>0</v>
      </c>
      <c r="F10612" s="25">
        <v>0</v>
      </c>
      <c r="G10612" s="10" t="s">
        <v>288</v>
      </c>
      <c r="H10612" s="25">
        <f>INDEX('Appendix 1 - Team Data'!$B$12:$R$112, MATCH(C10612, 'Appendix 1 - Team Data'!$B$12:$B$112,0),4)</f>
        <v>60</v>
      </c>
      <c r="I10612" s="25">
        <f>INDEX('Appendix 1 - Team Data'!$B$12:$R$112, MATCH(D10612, 'Appendix 1 - Team Data'!$B$12:$B$112,0),4)</f>
        <v>30</v>
      </c>
      <c r="J10612" s="25">
        <f t="shared" si="166"/>
        <v>0</v>
      </c>
    </row>
    <row r="10613" spans="2:10">
      <c r="B10613" s="3">
        <v>35347</v>
      </c>
      <c r="C10613" s="10" t="s">
        <v>252</v>
      </c>
      <c r="D10613" s="10" t="s">
        <v>15</v>
      </c>
      <c r="E10613" s="25">
        <v>1</v>
      </c>
      <c r="F10613" s="25">
        <v>1</v>
      </c>
      <c r="G10613" s="10" t="s">
        <v>289</v>
      </c>
      <c r="H10613" s="25">
        <f>INDEX('Appendix 1 - Team Data'!$B$12:$R$112, MATCH(C10613, 'Appendix 1 - Team Data'!$B$12:$B$112,0),4)</f>
        <v>20</v>
      </c>
      <c r="I10613" s="25">
        <f>INDEX('Appendix 1 - Team Data'!$B$12:$R$112, MATCH(D10613, 'Appendix 1 - Team Data'!$B$12:$B$112,0),4)</f>
        <v>50</v>
      </c>
      <c r="J10613" s="25">
        <f t="shared" si="166"/>
        <v>0</v>
      </c>
    </row>
    <row r="10614" spans="2:10">
      <c r="B10614" s="3">
        <v>35347</v>
      </c>
      <c r="C10614" s="10" t="s">
        <v>272</v>
      </c>
      <c r="D10614" s="10" t="s">
        <v>254</v>
      </c>
      <c r="E10614" s="25">
        <v>1</v>
      </c>
      <c r="F10614" s="25">
        <v>1</v>
      </c>
      <c r="G10614" s="10" t="s">
        <v>288</v>
      </c>
      <c r="H10614" s="25">
        <f>INDEX('Appendix 1 - Team Data'!$B$12:$R$112, MATCH(C10614, 'Appendix 1 - Team Data'!$B$12:$B$112,0),4)</f>
        <v>0</v>
      </c>
      <c r="I10614" s="25">
        <f>INDEX('Appendix 1 - Team Data'!$B$12:$R$112, MATCH(D10614, 'Appendix 1 - Team Data'!$B$12:$B$112,0),4)</f>
        <v>20</v>
      </c>
      <c r="J10614" s="25">
        <f t="shared" si="166"/>
        <v>0</v>
      </c>
    </row>
    <row r="10615" spans="2:10">
      <c r="B10615" s="3">
        <v>35347</v>
      </c>
      <c r="C10615" s="10" t="s">
        <v>16</v>
      </c>
      <c r="D10615" s="10" t="s">
        <v>26</v>
      </c>
      <c r="E10615" s="25">
        <v>0</v>
      </c>
      <c r="F10615" s="25">
        <v>0</v>
      </c>
      <c r="G10615" s="10" t="s">
        <v>288</v>
      </c>
      <c r="H10615" s="25">
        <f>INDEX('Appendix 1 - Team Data'!$B$12:$R$112, MATCH(C10615, 'Appendix 1 - Team Data'!$B$12:$B$112,0),4)</f>
        <v>30</v>
      </c>
      <c r="I10615" s="25">
        <f>INDEX('Appendix 1 - Team Data'!$B$12:$R$112, MATCH(D10615, 'Appendix 1 - Team Data'!$B$12:$B$112,0),4)</f>
        <v>60</v>
      </c>
      <c r="J10615" s="25">
        <f t="shared" si="166"/>
        <v>0</v>
      </c>
    </row>
    <row r="10616" spans="2:10">
      <c r="B10616" s="3">
        <v>35357</v>
      </c>
      <c r="C10616" s="10" t="s">
        <v>270</v>
      </c>
      <c r="D10616" s="10" t="s">
        <v>16</v>
      </c>
      <c r="E10616" s="25">
        <v>2</v>
      </c>
      <c r="F10616" s="25">
        <v>2</v>
      </c>
      <c r="G10616" s="10" t="s">
        <v>301</v>
      </c>
      <c r="H10616" s="25">
        <f>INDEX('Appendix 1 - Team Data'!$B$12:$R$112, MATCH(C10616, 'Appendix 1 - Team Data'!$B$12:$B$112,0),4)</f>
        <v>0</v>
      </c>
      <c r="I10616" s="25">
        <f>INDEX('Appendix 1 - Team Data'!$B$12:$R$112, MATCH(D10616, 'Appendix 1 - Team Data'!$B$12:$B$112,0),4)</f>
        <v>30</v>
      </c>
      <c r="J10616" s="25">
        <f t="shared" si="166"/>
        <v>0</v>
      </c>
    </row>
    <row r="10617" spans="2:10">
      <c r="B10617" s="3">
        <v>35359</v>
      </c>
      <c r="C10617" s="10" t="s">
        <v>237</v>
      </c>
      <c r="D10617" s="10" t="s">
        <v>271</v>
      </c>
      <c r="E10617" s="25">
        <v>1</v>
      </c>
      <c r="F10617" s="25">
        <v>1</v>
      </c>
      <c r="G10617" s="10" t="s">
        <v>288</v>
      </c>
      <c r="H10617" s="25">
        <f>INDEX('Appendix 1 - Team Data'!$B$12:$R$112, MATCH(C10617, 'Appendix 1 - Team Data'!$B$12:$B$112,0),4)</f>
        <v>40</v>
      </c>
      <c r="I10617" s="25">
        <f>INDEX('Appendix 1 - Team Data'!$B$12:$R$112, MATCH(D10617, 'Appendix 1 - Team Data'!$B$12:$B$112,0),4)</f>
        <v>0</v>
      </c>
      <c r="J10617" s="25">
        <f t="shared" si="166"/>
        <v>0</v>
      </c>
    </row>
    <row r="10618" spans="2:10">
      <c r="B10618" s="3">
        <v>35362</v>
      </c>
      <c r="C10618" s="10" t="s">
        <v>253</v>
      </c>
      <c r="D10618" s="10" t="s">
        <v>249</v>
      </c>
      <c r="E10618" s="25">
        <v>0</v>
      </c>
      <c r="F10618" s="25">
        <v>0</v>
      </c>
      <c r="G10618" s="10" t="s">
        <v>301</v>
      </c>
      <c r="H10618" s="25">
        <f>INDEX('Appendix 1 - Team Data'!$B$12:$R$112, MATCH(C10618, 'Appendix 1 - Team Data'!$B$12:$B$112,0),4)</f>
        <v>20</v>
      </c>
      <c r="I10618" s="25">
        <f>INDEX('Appendix 1 - Team Data'!$B$12:$R$112, MATCH(D10618, 'Appendix 1 - Team Data'!$B$12:$B$112,0),4)</f>
        <v>20</v>
      </c>
      <c r="J10618" s="25">
        <f t="shared" si="166"/>
        <v>0</v>
      </c>
    </row>
    <row r="10619" spans="2:10">
      <c r="B10619" s="3">
        <v>35364</v>
      </c>
      <c r="C10619" s="10" t="s">
        <v>237</v>
      </c>
      <c r="D10619" s="10" t="s">
        <v>247</v>
      </c>
      <c r="E10619" s="25">
        <v>0</v>
      </c>
      <c r="F10619" s="25">
        <v>0</v>
      </c>
      <c r="G10619" s="10" t="s">
        <v>289</v>
      </c>
      <c r="H10619" s="25">
        <f>INDEX('Appendix 1 - Team Data'!$B$12:$R$112, MATCH(C10619, 'Appendix 1 - Team Data'!$B$12:$B$112,0),4)</f>
        <v>40</v>
      </c>
      <c r="I10619" s="25">
        <f>INDEX('Appendix 1 - Team Data'!$B$12:$R$112, MATCH(D10619, 'Appendix 1 - Team Data'!$B$12:$B$112,0),4)</f>
        <v>30</v>
      </c>
      <c r="J10619" s="25">
        <f t="shared" si="166"/>
        <v>0</v>
      </c>
    </row>
    <row r="10620" spans="2:10">
      <c r="B10620" s="3">
        <v>35365</v>
      </c>
      <c r="C10620" s="10" t="s">
        <v>46</v>
      </c>
      <c r="D10620" s="10" t="s">
        <v>255</v>
      </c>
      <c r="E10620" s="25">
        <v>0</v>
      </c>
      <c r="F10620" s="25">
        <v>0</v>
      </c>
      <c r="G10620" s="10" t="s">
        <v>289</v>
      </c>
      <c r="H10620" s="25">
        <f>INDEX('Appendix 1 - Team Data'!$B$12:$R$112, MATCH(C10620, 'Appendix 1 - Team Data'!$B$12:$B$112,0),4)</f>
        <v>50</v>
      </c>
      <c r="I10620" s="25">
        <f>INDEX('Appendix 1 - Team Data'!$B$12:$R$112, MATCH(D10620, 'Appendix 1 - Team Data'!$B$12:$B$112,0),4)</f>
        <v>20</v>
      </c>
      <c r="J10620" s="25">
        <f t="shared" si="166"/>
        <v>0</v>
      </c>
    </row>
    <row r="10621" spans="2:10">
      <c r="B10621" s="3">
        <v>35365</v>
      </c>
      <c r="C10621" s="10" t="s">
        <v>249</v>
      </c>
      <c r="D10621" s="10" t="s">
        <v>16</v>
      </c>
      <c r="E10621" s="25">
        <v>2</v>
      </c>
      <c r="F10621" s="25">
        <v>2</v>
      </c>
      <c r="G10621" s="10" t="s">
        <v>301</v>
      </c>
      <c r="H10621" s="25">
        <f>INDEX('Appendix 1 - Team Data'!$B$12:$R$112, MATCH(C10621, 'Appendix 1 - Team Data'!$B$12:$B$112,0),4)</f>
        <v>20</v>
      </c>
      <c r="I10621" s="25">
        <f>INDEX('Appendix 1 - Team Data'!$B$12:$R$112, MATCH(D10621, 'Appendix 1 - Team Data'!$B$12:$B$112,0),4)</f>
        <v>30</v>
      </c>
      <c r="J10621" s="25">
        <f t="shared" si="166"/>
        <v>0</v>
      </c>
    </row>
    <row r="10622" spans="2:10">
      <c r="B10622" s="3">
        <v>35368</v>
      </c>
      <c r="C10622" s="10" t="s">
        <v>244</v>
      </c>
      <c r="D10622" s="10" t="s">
        <v>258</v>
      </c>
      <c r="E10622" s="25">
        <v>2</v>
      </c>
      <c r="F10622" s="25">
        <v>2</v>
      </c>
      <c r="G10622" s="10" t="s">
        <v>288</v>
      </c>
      <c r="H10622" s="25">
        <f>INDEX('Appendix 1 - Team Data'!$B$12:$R$112, MATCH(C10622, 'Appendix 1 - Team Data'!$B$12:$B$112,0),4)</f>
        <v>30</v>
      </c>
      <c r="I10622" s="25">
        <f>INDEX('Appendix 1 - Team Data'!$B$12:$R$112, MATCH(D10622, 'Appendix 1 - Team Data'!$B$12:$B$112,0),4)</f>
        <v>20</v>
      </c>
      <c r="J10622" s="25">
        <f t="shared" si="166"/>
        <v>0</v>
      </c>
    </row>
    <row r="10623" spans="2:10">
      <c r="B10623" s="3">
        <v>35378</v>
      </c>
      <c r="C10623" s="10" t="s">
        <v>239</v>
      </c>
      <c r="D10623" s="10" t="s">
        <v>264</v>
      </c>
      <c r="E10623" s="25">
        <v>1</v>
      </c>
      <c r="F10623" s="25">
        <v>1</v>
      </c>
      <c r="G10623" s="10" t="s">
        <v>289</v>
      </c>
      <c r="H10623" s="25">
        <f>INDEX('Appendix 1 - Team Data'!$B$12:$R$112, MATCH(C10623, 'Appendix 1 - Team Data'!$B$12:$B$112,0),4)</f>
        <v>40</v>
      </c>
      <c r="I10623" s="25">
        <f>INDEX('Appendix 1 - Team Data'!$B$12:$R$112, MATCH(D10623, 'Appendix 1 - Team Data'!$B$12:$B$112,0),4)</f>
        <v>10</v>
      </c>
      <c r="J10623" s="25">
        <f t="shared" si="166"/>
        <v>0</v>
      </c>
    </row>
    <row r="10624" spans="2:10">
      <c r="B10624" s="3">
        <v>35378</v>
      </c>
      <c r="C10624" s="10" t="s">
        <v>40</v>
      </c>
      <c r="D10624" s="10" t="s">
        <v>229</v>
      </c>
      <c r="E10624" s="25">
        <v>1</v>
      </c>
      <c r="F10624" s="25">
        <v>1</v>
      </c>
      <c r="G10624" s="10" t="s">
        <v>289</v>
      </c>
      <c r="H10624" s="25">
        <f>INDEX('Appendix 1 - Team Data'!$B$12:$R$112, MATCH(C10624, 'Appendix 1 - Team Data'!$B$12:$B$112,0),4)</f>
        <v>90</v>
      </c>
      <c r="I10624" s="25">
        <f>INDEX('Appendix 1 - Team Data'!$B$12:$R$112, MATCH(D10624, 'Appendix 1 - Team Data'!$B$12:$B$112,0),4)</f>
        <v>50</v>
      </c>
      <c r="J10624" s="25">
        <f t="shared" si="166"/>
        <v>0</v>
      </c>
    </row>
    <row r="10625" spans="2:10">
      <c r="B10625" s="3">
        <v>35379</v>
      </c>
      <c r="C10625" s="10" t="s">
        <v>227</v>
      </c>
      <c r="D10625" s="10" t="s">
        <v>52</v>
      </c>
      <c r="E10625" s="25">
        <v>2</v>
      </c>
      <c r="F10625" s="25">
        <v>2</v>
      </c>
      <c r="G10625" s="10" t="s">
        <v>289</v>
      </c>
      <c r="H10625" s="25">
        <f>INDEX('Appendix 1 - Team Data'!$B$12:$R$112, MATCH(C10625, 'Appendix 1 - Team Data'!$B$12:$B$112,0),4)</f>
        <v>50</v>
      </c>
      <c r="I10625" s="25">
        <f>INDEX('Appendix 1 - Team Data'!$B$12:$R$112, MATCH(D10625, 'Appendix 1 - Team Data'!$B$12:$B$112,0),4)</f>
        <v>90</v>
      </c>
      <c r="J10625" s="25">
        <f t="shared" si="166"/>
        <v>0</v>
      </c>
    </row>
    <row r="10626" spans="2:10">
      <c r="B10626" s="3">
        <v>35379</v>
      </c>
      <c r="C10626" s="10" t="s">
        <v>32</v>
      </c>
      <c r="D10626" s="10" t="s">
        <v>230</v>
      </c>
      <c r="E10626" s="25">
        <v>1</v>
      </c>
      <c r="F10626" s="25">
        <v>1</v>
      </c>
      <c r="G10626" s="10" t="s">
        <v>289</v>
      </c>
      <c r="H10626" s="25">
        <f>INDEX('Appendix 1 - Team Data'!$B$12:$R$112, MATCH(C10626, 'Appendix 1 - Team Data'!$B$12:$B$112,0),4)</f>
        <v>80</v>
      </c>
      <c r="I10626" s="25">
        <f>INDEX('Appendix 1 - Team Data'!$B$12:$R$112, MATCH(D10626, 'Appendix 1 - Team Data'!$B$12:$B$112,0),4)</f>
        <v>50</v>
      </c>
      <c r="J10626" s="25">
        <f t="shared" si="166"/>
        <v>0</v>
      </c>
    </row>
    <row r="10627" spans="2:10">
      <c r="B10627" s="3">
        <v>35379</v>
      </c>
      <c r="C10627" s="10" t="s">
        <v>221</v>
      </c>
      <c r="D10627" s="10" t="s">
        <v>31</v>
      </c>
      <c r="E10627" s="25">
        <v>0</v>
      </c>
      <c r="F10627" s="25">
        <v>0</v>
      </c>
      <c r="G10627" s="10" t="s">
        <v>289</v>
      </c>
      <c r="H10627" s="25">
        <f>INDEX('Appendix 1 - Team Data'!$B$12:$R$112, MATCH(C10627, 'Appendix 1 - Team Data'!$B$12:$B$112,0),4)</f>
        <v>60</v>
      </c>
      <c r="I10627" s="25">
        <f>INDEX('Appendix 1 - Team Data'!$B$12:$R$112, MATCH(D10627, 'Appendix 1 - Team Data'!$B$12:$B$112,0),4)</f>
        <v>70</v>
      </c>
      <c r="J10627" s="25">
        <f t="shared" si="166"/>
        <v>0</v>
      </c>
    </row>
    <row r="10628" spans="2:10">
      <c r="B10628" s="3">
        <v>35382</v>
      </c>
      <c r="C10628" s="10" t="s">
        <v>272</v>
      </c>
      <c r="D10628" s="10" t="s">
        <v>23</v>
      </c>
      <c r="E10628" s="25">
        <v>0</v>
      </c>
      <c r="F10628" s="25">
        <v>0</v>
      </c>
      <c r="G10628" s="10" t="s">
        <v>288</v>
      </c>
      <c r="H10628" s="25">
        <f>INDEX('Appendix 1 - Team Data'!$B$12:$R$112, MATCH(C10628, 'Appendix 1 - Team Data'!$B$12:$B$112,0),4)</f>
        <v>0</v>
      </c>
      <c r="I10628" s="25">
        <f>INDEX('Appendix 1 - Team Data'!$B$12:$R$112, MATCH(D10628, 'Appendix 1 - Team Data'!$B$12:$B$112,0),4)</f>
        <v>70</v>
      </c>
      <c r="J10628" s="25">
        <f t="shared" si="166"/>
        <v>0</v>
      </c>
    </row>
    <row r="10629" spans="2:10">
      <c r="B10629" s="3">
        <v>35388</v>
      </c>
      <c r="C10629" s="10" t="s">
        <v>275</v>
      </c>
      <c r="D10629" s="10" t="s">
        <v>241</v>
      </c>
      <c r="E10629" s="25">
        <v>2</v>
      </c>
      <c r="F10629" s="25">
        <v>2</v>
      </c>
      <c r="G10629" s="10" t="s">
        <v>288</v>
      </c>
      <c r="H10629" s="25">
        <f>INDEX('Appendix 1 - Team Data'!$B$12:$R$112, MATCH(C10629, 'Appendix 1 - Team Data'!$B$12:$B$112,0),4)</f>
        <v>0</v>
      </c>
      <c r="I10629" s="25">
        <f>INDEX('Appendix 1 - Team Data'!$B$12:$R$112, MATCH(D10629, 'Appendix 1 - Team Data'!$B$12:$B$112,0),4)</f>
        <v>30</v>
      </c>
      <c r="J10629" s="25">
        <f t="shared" si="166"/>
        <v>0</v>
      </c>
    </row>
    <row r="10630" spans="2:10">
      <c r="B10630" s="3">
        <v>35395</v>
      </c>
      <c r="C10630" s="10" t="s">
        <v>249</v>
      </c>
      <c r="D10630" s="10" t="s">
        <v>241</v>
      </c>
      <c r="E10630" s="25">
        <v>1</v>
      </c>
      <c r="F10630" s="25">
        <v>1</v>
      </c>
      <c r="G10630" s="10" t="s">
        <v>288</v>
      </c>
      <c r="H10630" s="25">
        <f>INDEX('Appendix 1 - Team Data'!$B$12:$R$112, MATCH(C10630, 'Appendix 1 - Team Data'!$B$12:$B$112,0),4)</f>
        <v>20</v>
      </c>
      <c r="I10630" s="25">
        <f>INDEX('Appendix 1 - Team Data'!$B$12:$R$112, MATCH(D10630, 'Appendix 1 - Team Data'!$B$12:$B$112,0),4)</f>
        <v>30</v>
      </c>
      <c r="J10630" s="25">
        <f t="shared" si="166"/>
        <v>0</v>
      </c>
    </row>
    <row r="10631" spans="2:10">
      <c r="B10631" s="3">
        <v>35403</v>
      </c>
      <c r="C10631" s="10" t="s">
        <v>249</v>
      </c>
      <c r="D10631" s="10" t="s">
        <v>43</v>
      </c>
      <c r="E10631" s="25">
        <v>1</v>
      </c>
      <c r="F10631" s="25">
        <v>1</v>
      </c>
      <c r="G10631" s="10" t="s">
        <v>298</v>
      </c>
      <c r="H10631" s="25">
        <f>INDEX('Appendix 1 - Team Data'!$B$12:$R$112, MATCH(C10631, 'Appendix 1 - Team Data'!$B$12:$B$112,0),4)</f>
        <v>20</v>
      </c>
      <c r="I10631" s="25">
        <f>INDEX('Appendix 1 - Team Data'!$B$12:$R$112, MATCH(D10631, 'Appendix 1 - Team Data'!$B$12:$B$112,0),4)</f>
        <v>70</v>
      </c>
      <c r="J10631" s="25">
        <f t="shared" si="166"/>
        <v>0</v>
      </c>
    </row>
    <row r="10632" spans="2:10">
      <c r="B10632" s="3">
        <v>35410</v>
      </c>
      <c r="C10632" s="10" t="s">
        <v>22</v>
      </c>
      <c r="D10632" s="10" t="s">
        <v>32</v>
      </c>
      <c r="E10632" s="25">
        <v>2</v>
      </c>
      <c r="F10632" s="25">
        <v>2</v>
      </c>
      <c r="G10632" s="10" t="s">
        <v>316</v>
      </c>
      <c r="H10632" s="25">
        <f>INDEX('Appendix 1 - Team Data'!$B$12:$R$112, MATCH(C10632, 'Appendix 1 - Team Data'!$B$12:$B$112,0),4)</f>
        <v>50</v>
      </c>
      <c r="I10632" s="25">
        <f>INDEX('Appendix 1 - Team Data'!$B$12:$R$112, MATCH(D10632, 'Appendix 1 - Team Data'!$B$12:$B$112,0),4)</f>
        <v>80</v>
      </c>
      <c r="J10632" s="25">
        <f t="shared" si="166"/>
        <v>0</v>
      </c>
    </row>
    <row r="10633" spans="2:10">
      <c r="B10633" s="3">
        <v>35413</v>
      </c>
      <c r="C10633" s="10" t="s">
        <v>20</v>
      </c>
      <c r="D10633" s="10" t="s">
        <v>40</v>
      </c>
      <c r="E10633" s="25">
        <v>0</v>
      </c>
      <c r="F10633" s="25">
        <v>0</v>
      </c>
      <c r="G10633" s="10" t="s">
        <v>289</v>
      </c>
      <c r="H10633" s="25">
        <f>INDEX('Appendix 1 - Team Data'!$B$12:$R$112, MATCH(C10633, 'Appendix 1 - Team Data'!$B$12:$B$112,0),4)</f>
        <v>90</v>
      </c>
      <c r="I10633" s="25">
        <f>INDEX('Appendix 1 - Team Data'!$B$12:$R$112, MATCH(D10633, 'Appendix 1 - Team Data'!$B$12:$B$112,0),4)</f>
        <v>90</v>
      </c>
      <c r="J10633" s="25">
        <f t="shared" si="166"/>
        <v>0</v>
      </c>
    </row>
    <row r="10634" spans="2:10">
      <c r="B10634" s="3">
        <v>35413</v>
      </c>
      <c r="C10634" s="10" t="s">
        <v>214</v>
      </c>
      <c r="D10634" s="10" t="s">
        <v>225</v>
      </c>
      <c r="E10634" s="25">
        <v>0</v>
      </c>
      <c r="F10634" s="25">
        <v>0</v>
      </c>
      <c r="G10634" s="10" t="s">
        <v>289</v>
      </c>
      <c r="H10634" s="25">
        <f>INDEX('Appendix 1 - Team Data'!$B$12:$R$112, MATCH(C10634, 'Appendix 1 - Team Data'!$B$12:$B$112,0),4)</f>
        <v>70</v>
      </c>
      <c r="I10634" s="25">
        <f>INDEX('Appendix 1 - Team Data'!$B$12:$R$112, MATCH(D10634, 'Appendix 1 - Team Data'!$B$12:$B$112,0),4)</f>
        <v>60</v>
      </c>
      <c r="J10634" s="25">
        <f t="shared" si="166"/>
        <v>0</v>
      </c>
    </row>
    <row r="10635" spans="2:10">
      <c r="B10635" s="3">
        <v>35414</v>
      </c>
      <c r="C10635" s="10" t="s">
        <v>30</v>
      </c>
      <c r="D10635" s="10" t="s">
        <v>213</v>
      </c>
      <c r="E10635" s="25">
        <v>1</v>
      </c>
      <c r="F10635" s="25">
        <v>1</v>
      </c>
      <c r="G10635" s="10" t="s">
        <v>289</v>
      </c>
      <c r="H10635" s="25">
        <f>INDEX('Appendix 1 - Team Data'!$B$12:$R$112, MATCH(C10635, 'Appendix 1 - Team Data'!$B$12:$B$112,0),4)</f>
        <v>90</v>
      </c>
      <c r="I10635" s="25">
        <f>INDEX('Appendix 1 - Team Data'!$B$12:$R$112, MATCH(D10635, 'Appendix 1 - Team Data'!$B$12:$B$112,0),4)</f>
        <v>80</v>
      </c>
      <c r="J10635" s="25">
        <f t="shared" si="166"/>
        <v>0</v>
      </c>
    </row>
    <row r="10636" spans="2:10">
      <c r="B10636" s="3">
        <v>35414</v>
      </c>
      <c r="C10636" s="10" t="s">
        <v>227</v>
      </c>
      <c r="D10636" s="10" t="s">
        <v>215</v>
      </c>
      <c r="E10636" s="25">
        <v>0</v>
      </c>
      <c r="F10636" s="25">
        <v>0</v>
      </c>
      <c r="G10636" s="10" t="s">
        <v>289</v>
      </c>
      <c r="H10636" s="25">
        <f>INDEX('Appendix 1 - Team Data'!$B$12:$R$112, MATCH(C10636, 'Appendix 1 - Team Data'!$B$12:$B$112,0),4)</f>
        <v>50</v>
      </c>
      <c r="I10636" s="25">
        <f>INDEX('Appendix 1 - Team Data'!$B$12:$R$112, MATCH(D10636, 'Appendix 1 - Team Data'!$B$12:$B$112,0),4)</f>
        <v>70</v>
      </c>
      <c r="J10636" s="25">
        <f t="shared" si="166"/>
        <v>0</v>
      </c>
    </row>
    <row r="10637" spans="2:10">
      <c r="B10637" s="3">
        <v>35418</v>
      </c>
      <c r="C10637" s="10" t="s">
        <v>23</v>
      </c>
      <c r="D10637" s="10" t="s">
        <v>16</v>
      </c>
      <c r="E10637" s="25">
        <v>0</v>
      </c>
      <c r="F10637" s="25">
        <v>0</v>
      </c>
      <c r="G10637" s="10" t="s">
        <v>298</v>
      </c>
      <c r="H10637" s="25">
        <f>INDEX('Appendix 1 - Team Data'!$B$12:$R$112, MATCH(C10637, 'Appendix 1 - Team Data'!$B$12:$B$112,0),4)</f>
        <v>70</v>
      </c>
      <c r="I10637" s="25">
        <f>INDEX('Appendix 1 - Team Data'!$B$12:$R$112, MATCH(D10637, 'Appendix 1 - Team Data'!$B$12:$B$112,0),4)</f>
        <v>30</v>
      </c>
      <c r="J10637" s="25">
        <f t="shared" si="166"/>
        <v>0</v>
      </c>
    </row>
    <row r="10638" spans="2:10">
      <c r="B10638" s="3">
        <v>35420</v>
      </c>
      <c r="C10638" s="10" t="s">
        <v>23</v>
      </c>
      <c r="D10638" s="10" t="s">
        <v>275</v>
      </c>
      <c r="E10638" s="25">
        <v>1</v>
      </c>
      <c r="F10638" s="25">
        <v>1</v>
      </c>
      <c r="G10638" s="10" t="s">
        <v>298</v>
      </c>
      <c r="H10638" s="25">
        <f>INDEX('Appendix 1 - Team Data'!$B$12:$R$112, MATCH(C10638, 'Appendix 1 - Team Data'!$B$12:$B$112,0),4)</f>
        <v>70</v>
      </c>
      <c r="I10638" s="25">
        <f>INDEX('Appendix 1 - Team Data'!$B$12:$R$112, MATCH(D10638, 'Appendix 1 - Team Data'!$B$12:$B$112,0),4)</f>
        <v>0</v>
      </c>
      <c r="J10638" s="25">
        <f t="shared" si="166"/>
        <v>0</v>
      </c>
    </row>
    <row r="10639" spans="2:10">
      <c r="B10639" s="3">
        <v>35420</v>
      </c>
      <c r="C10639" s="10" t="s">
        <v>16</v>
      </c>
      <c r="D10639" s="10" t="s">
        <v>249</v>
      </c>
      <c r="E10639" s="25">
        <v>0</v>
      </c>
      <c r="F10639" s="25">
        <v>0</v>
      </c>
      <c r="G10639" s="10" t="s">
        <v>298</v>
      </c>
      <c r="H10639" s="25">
        <f>INDEX('Appendix 1 - Team Data'!$B$12:$R$112, MATCH(C10639, 'Appendix 1 - Team Data'!$B$12:$B$112,0),4)</f>
        <v>30</v>
      </c>
      <c r="I10639" s="25">
        <f>INDEX('Appendix 1 - Team Data'!$B$12:$R$112, MATCH(D10639, 'Appendix 1 - Team Data'!$B$12:$B$112,0),4)</f>
        <v>20</v>
      </c>
      <c r="J10639" s="25">
        <f t="shared" si="166"/>
        <v>0</v>
      </c>
    </row>
    <row r="10640" spans="2:10">
      <c r="B10640" s="3">
        <v>35434</v>
      </c>
      <c r="C10640" s="10" t="s">
        <v>47</v>
      </c>
      <c r="D10640" s="10" t="s">
        <v>251</v>
      </c>
      <c r="E10640" s="25">
        <v>0</v>
      </c>
      <c r="F10640" s="25">
        <v>0</v>
      </c>
      <c r="G10640" s="10" t="s">
        <v>288</v>
      </c>
      <c r="H10640" s="25">
        <f>INDEX('Appendix 1 - Team Data'!$B$12:$R$112, MATCH(C10640, 'Appendix 1 - Team Data'!$B$12:$B$112,0),4)</f>
        <v>40</v>
      </c>
      <c r="I10640" s="25">
        <f>INDEX('Appendix 1 - Team Data'!$B$12:$R$112, MATCH(D10640, 'Appendix 1 - Team Data'!$B$12:$B$112,0),4)</f>
        <v>20</v>
      </c>
      <c r="J10640" s="25">
        <f t="shared" si="166"/>
        <v>0</v>
      </c>
    </row>
    <row r="10641" spans="2:10">
      <c r="B10641" s="3">
        <v>35441</v>
      </c>
      <c r="C10641" s="10" t="s">
        <v>260</v>
      </c>
      <c r="D10641" s="10" t="s">
        <v>250</v>
      </c>
      <c r="E10641" s="25">
        <v>0</v>
      </c>
      <c r="F10641" s="25">
        <v>0</v>
      </c>
      <c r="G10641" s="10" t="s">
        <v>289</v>
      </c>
      <c r="H10641" s="25">
        <f>INDEX('Appendix 1 - Team Data'!$B$12:$R$112, MATCH(C10641, 'Appendix 1 - Team Data'!$B$12:$B$112,0),4)</f>
        <v>10</v>
      </c>
      <c r="I10641" s="25">
        <f>INDEX('Appendix 1 - Team Data'!$B$12:$R$112, MATCH(D10641, 'Appendix 1 - Team Data'!$B$12:$B$112,0),4)</f>
        <v>20</v>
      </c>
      <c r="J10641" s="25">
        <f t="shared" si="166"/>
        <v>0</v>
      </c>
    </row>
    <row r="10642" spans="2:10">
      <c r="B10642" s="3">
        <v>35442</v>
      </c>
      <c r="C10642" s="10" t="s">
        <v>234</v>
      </c>
      <c r="D10642" s="10" t="s">
        <v>22</v>
      </c>
      <c r="E10642" s="25">
        <v>2</v>
      </c>
      <c r="F10642" s="25">
        <v>2</v>
      </c>
      <c r="G10642" s="10" t="s">
        <v>289</v>
      </c>
      <c r="H10642" s="25">
        <f>INDEX('Appendix 1 - Team Data'!$B$12:$R$112, MATCH(C10642, 'Appendix 1 - Team Data'!$B$12:$B$112,0),4)</f>
        <v>40</v>
      </c>
      <c r="I10642" s="25">
        <f>INDEX('Appendix 1 - Team Data'!$B$12:$R$112, MATCH(D10642, 'Appendix 1 - Team Data'!$B$12:$B$112,0),4)</f>
        <v>50</v>
      </c>
      <c r="J10642" s="25">
        <f t="shared" si="166"/>
        <v>0</v>
      </c>
    </row>
    <row r="10643" spans="2:10">
      <c r="B10643" s="3">
        <v>35442</v>
      </c>
      <c r="C10643" s="10" t="s">
        <v>272</v>
      </c>
      <c r="D10643" s="10" t="s">
        <v>251</v>
      </c>
      <c r="E10643" s="25">
        <v>2</v>
      </c>
      <c r="F10643" s="25">
        <v>2</v>
      </c>
      <c r="G10643" s="10" t="s">
        <v>288</v>
      </c>
      <c r="H10643" s="25">
        <f>INDEX('Appendix 1 - Team Data'!$B$12:$R$112, MATCH(C10643, 'Appendix 1 - Team Data'!$B$12:$B$112,0),4)</f>
        <v>0</v>
      </c>
      <c r="I10643" s="25">
        <f>INDEX('Appendix 1 - Team Data'!$B$12:$R$112, MATCH(D10643, 'Appendix 1 - Team Data'!$B$12:$B$112,0),4)</f>
        <v>20</v>
      </c>
      <c r="J10643" s="25">
        <f t="shared" si="166"/>
        <v>0</v>
      </c>
    </row>
    <row r="10644" spans="2:10">
      <c r="B10644" s="3">
        <v>35442</v>
      </c>
      <c r="C10644" s="10" t="s">
        <v>18</v>
      </c>
      <c r="D10644" s="10" t="s">
        <v>30</v>
      </c>
      <c r="E10644" s="25">
        <v>0</v>
      </c>
      <c r="F10644" s="25">
        <v>0</v>
      </c>
      <c r="G10644" s="10" t="s">
        <v>289</v>
      </c>
      <c r="H10644" s="25">
        <f>INDEX('Appendix 1 - Team Data'!$B$12:$R$112, MATCH(C10644, 'Appendix 1 - Team Data'!$B$12:$B$112,0),4)</f>
        <v>80</v>
      </c>
      <c r="I10644" s="25">
        <f>INDEX('Appendix 1 - Team Data'!$B$12:$R$112, MATCH(D10644, 'Appendix 1 - Team Data'!$B$12:$B$112,0),4)</f>
        <v>90</v>
      </c>
      <c r="J10644" s="25">
        <f t="shared" si="166"/>
        <v>0</v>
      </c>
    </row>
    <row r="10645" spans="2:10">
      <c r="B10645" s="3">
        <v>35452</v>
      </c>
      <c r="C10645" s="10" t="s">
        <v>252</v>
      </c>
      <c r="D10645" s="10" t="s">
        <v>230</v>
      </c>
      <c r="E10645" s="25">
        <v>1</v>
      </c>
      <c r="F10645" s="25">
        <v>1</v>
      </c>
      <c r="G10645" s="10" t="s">
        <v>288</v>
      </c>
      <c r="H10645" s="25">
        <f>INDEX('Appendix 1 - Team Data'!$B$12:$R$112, MATCH(C10645, 'Appendix 1 - Team Data'!$B$12:$B$112,0),4)</f>
        <v>20</v>
      </c>
      <c r="I10645" s="25">
        <f>INDEX('Appendix 1 - Team Data'!$B$12:$R$112, MATCH(D10645, 'Appendix 1 - Team Data'!$B$12:$B$112,0),4)</f>
        <v>50</v>
      </c>
      <c r="J10645" s="25">
        <f t="shared" ref="J10645:J10708" si="167">ABS(F10645-E10645)</f>
        <v>0</v>
      </c>
    </row>
    <row r="10646" spans="2:10">
      <c r="B10646" s="3">
        <v>35452</v>
      </c>
      <c r="C10646" s="10" t="s">
        <v>41</v>
      </c>
      <c r="D10646" s="10" t="s">
        <v>27</v>
      </c>
      <c r="E10646" s="25">
        <v>0</v>
      </c>
      <c r="F10646" s="25">
        <v>0</v>
      </c>
      <c r="G10646" s="10" t="s">
        <v>322</v>
      </c>
      <c r="H10646" s="25">
        <f>INDEX('Appendix 1 - Team Data'!$B$12:$R$112, MATCH(C10646, 'Appendix 1 - Team Data'!$B$12:$B$112,0),4)</f>
        <v>80</v>
      </c>
      <c r="I10646" s="25">
        <f>INDEX('Appendix 1 - Team Data'!$B$12:$R$112, MATCH(D10646, 'Appendix 1 - Team Data'!$B$12:$B$112,0),4)</f>
        <v>80</v>
      </c>
      <c r="J10646" s="25">
        <f t="shared" si="167"/>
        <v>0</v>
      </c>
    </row>
    <row r="10647" spans="2:10">
      <c r="B10647" s="3">
        <v>35456</v>
      </c>
      <c r="C10647" s="10" t="s">
        <v>267</v>
      </c>
      <c r="D10647" s="10" t="s">
        <v>234</v>
      </c>
      <c r="E10647" s="25">
        <v>0</v>
      </c>
      <c r="F10647" s="25">
        <v>0</v>
      </c>
      <c r="G10647" s="10" t="s">
        <v>291</v>
      </c>
      <c r="H10647" s="25">
        <f>INDEX('Appendix 1 - Team Data'!$B$12:$R$112, MATCH(C10647, 'Appendix 1 - Team Data'!$B$12:$B$112,0),4)</f>
        <v>10</v>
      </c>
      <c r="I10647" s="25">
        <f>INDEX('Appendix 1 - Team Data'!$B$12:$R$112, MATCH(D10647, 'Appendix 1 - Team Data'!$B$12:$B$112,0),4)</f>
        <v>40</v>
      </c>
      <c r="J10647" s="25">
        <f t="shared" si="167"/>
        <v>0</v>
      </c>
    </row>
    <row r="10648" spans="2:10">
      <c r="B10648" s="3">
        <v>35466</v>
      </c>
      <c r="C10648" s="10" t="s">
        <v>37</v>
      </c>
      <c r="D10648" s="10" t="s">
        <v>216</v>
      </c>
      <c r="E10648" s="25">
        <v>2</v>
      </c>
      <c r="F10648" s="25">
        <v>2</v>
      </c>
      <c r="G10648" s="10" t="s">
        <v>288</v>
      </c>
      <c r="H10648" s="25">
        <f>INDEX('Appendix 1 - Team Data'!$B$12:$R$112, MATCH(C10648, 'Appendix 1 - Team Data'!$B$12:$B$112,0),4)</f>
        <v>60</v>
      </c>
      <c r="I10648" s="25">
        <f>INDEX('Appendix 1 - Team Data'!$B$12:$R$112, MATCH(D10648, 'Appendix 1 - Team Data'!$B$12:$B$112,0),4)</f>
        <v>70</v>
      </c>
      <c r="J10648" s="25">
        <f t="shared" si="167"/>
        <v>0</v>
      </c>
    </row>
    <row r="10649" spans="2:10">
      <c r="B10649" s="3">
        <v>35468</v>
      </c>
      <c r="C10649" s="10" t="s">
        <v>268</v>
      </c>
      <c r="D10649" s="10" t="s">
        <v>272</v>
      </c>
      <c r="E10649" s="25">
        <v>0</v>
      </c>
      <c r="F10649" s="25">
        <v>0</v>
      </c>
      <c r="G10649" s="10" t="s">
        <v>288</v>
      </c>
      <c r="H10649" s="25">
        <f>INDEX('Appendix 1 - Team Data'!$B$12:$R$112, MATCH(C10649, 'Appendix 1 - Team Data'!$B$12:$B$112,0),4)</f>
        <v>10</v>
      </c>
      <c r="I10649" s="25">
        <f>INDEX('Appendix 1 - Team Data'!$B$12:$R$112, MATCH(D10649, 'Appendix 1 - Team Data'!$B$12:$B$112,0),4)</f>
        <v>0</v>
      </c>
      <c r="J10649" s="25">
        <f t="shared" si="167"/>
        <v>0</v>
      </c>
    </row>
    <row r="10650" spans="2:10">
      <c r="B10650" s="3">
        <v>35468</v>
      </c>
      <c r="C10650" s="10" t="s">
        <v>15</v>
      </c>
      <c r="D10650" s="10" t="s">
        <v>38</v>
      </c>
      <c r="E10650" s="25">
        <v>1</v>
      </c>
      <c r="F10650" s="25">
        <v>1</v>
      </c>
      <c r="G10650" s="10" t="s">
        <v>303</v>
      </c>
      <c r="H10650" s="25">
        <f>INDEX('Appendix 1 - Team Data'!$B$12:$R$112, MATCH(C10650, 'Appendix 1 - Team Data'!$B$12:$B$112,0),4)</f>
        <v>50</v>
      </c>
      <c r="I10650" s="25">
        <f>INDEX('Appendix 1 - Team Data'!$B$12:$R$112, MATCH(D10650, 'Appendix 1 - Team Data'!$B$12:$B$112,0),4)</f>
        <v>70</v>
      </c>
      <c r="J10650" s="25">
        <f t="shared" si="167"/>
        <v>0</v>
      </c>
    </row>
    <row r="10651" spans="2:10">
      <c r="B10651" s="3">
        <v>35470</v>
      </c>
      <c r="C10651" s="10" t="s">
        <v>272</v>
      </c>
      <c r="D10651" s="10" t="s">
        <v>268</v>
      </c>
      <c r="E10651" s="25">
        <v>0</v>
      </c>
      <c r="F10651" s="25">
        <v>0</v>
      </c>
      <c r="G10651" s="10" t="s">
        <v>288</v>
      </c>
      <c r="H10651" s="25">
        <f>INDEX('Appendix 1 - Team Data'!$B$12:$R$112, MATCH(C10651, 'Appendix 1 - Team Data'!$B$12:$B$112,0),4)</f>
        <v>0</v>
      </c>
      <c r="I10651" s="25">
        <f>INDEX('Appendix 1 - Team Data'!$B$12:$R$112, MATCH(D10651, 'Appendix 1 - Team Data'!$B$12:$B$112,0),4)</f>
        <v>10</v>
      </c>
      <c r="J10651" s="25">
        <f t="shared" si="167"/>
        <v>0</v>
      </c>
    </row>
    <row r="10652" spans="2:10">
      <c r="B10652" s="3">
        <v>35472</v>
      </c>
      <c r="C10652" s="10" t="s">
        <v>258</v>
      </c>
      <c r="D10652" s="10" t="s">
        <v>222</v>
      </c>
      <c r="E10652" s="25">
        <v>0</v>
      </c>
      <c r="F10652" s="25">
        <v>0</v>
      </c>
      <c r="G10652" s="10" t="s">
        <v>289</v>
      </c>
      <c r="H10652" s="25">
        <f>INDEX('Appendix 1 - Team Data'!$B$12:$R$112, MATCH(C10652, 'Appendix 1 - Team Data'!$B$12:$B$112,0),4)</f>
        <v>20</v>
      </c>
      <c r="I10652" s="25">
        <f>INDEX('Appendix 1 - Team Data'!$B$12:$R$112, MATCH(D10652, 'Appendix 1 - Team Data'!$B$12:$B$112,0),4)</f>
        <v>60</v>
      </c>
      <c r="J10652" s="25">
        <f t="shared" si="167"/>
        <v>0</v>
      </c>
    </row>
    <row r="10653" spans="2:10">
      <c r="B10653" s="3">
        <v>35472</v>
      </c>
      <c r="C10653" s="10" t="s">
        <v>214</v>
      </c>
      <c r="D10653" s="10" t="s">
        <v>221</v>
      </c>
      <c r="E10653" s="25">
        <v>0</v>
      </c>
      <c r="F10653" s="25">
        <v>0</v>
      </c>
      <c r="G10653" s="10" t="s">
        <v>288</v>
      </c>
      <c r="H10653" s="25">
        <f>INDEX('Appendix 1 - Team Data'!$B$12:$R$112, MATCH(C10653, 'Appendix 1 - Team Data'!$B$12:$B$112,0),4)</f>
        <v>70</v>
      </c>
      <c r="I10653" s="25">
        <f>INDEX('Appendix 1 - Team Data'!$B$12:$R$112, MATCH(D10653, 'Appendix 1 - Team Data'!$B$12:$B$112,0),4)</f>
        <v>60</v>
      </c>
      <c r="J10653" s="25">
        <f t="shared" si="167"/>
        <v>0</v>
      </c>
    </row>
    <row r="10654" spans="2:10">
      <c r="B10654" s="3">
        <v>35473</v>
      </c>
      <c r="C10654" s="10" t="s">
        <v>227</v>
      </c>
      <c r="D10654" s="10" t="s">
        <v>213</v>
      </c>
      <c r="E10654" s="25">
        <v>1</v>
      </c>
      <c r="F10654" s="25">
        <v>1</v>
      </c>
      <c r="G10654" s="10" t="s">
        <v>289</v>
      </c>
      <c r="H10654" s="25">
        <f>INDEX('Appendix 1 - Team Data'!$B$12:$R$112, MATCH(C10654, 'Appendix 1 - Team Data'!$B$12:$B$112,0),4)</f>
        <v>50</v>
      </c>
      <c r="I10654" s="25">
        <f>INDEX('Appendix 1 - Team Data'!$B$12:$R$112, MATCH(D10654, 'Appendix 1 - Team Data'!$B$12:$B$112,0),4)</f>
        <v>80</v>
      </c>
      <c r="J10654" s="25">
        <f t="shared" si="167"/>
        <v>0</v>
      </c>
    </row>
    <row r="10655" spans="2:10">
      <c r="B10655" s="3">
        <v>35473</v>
      </c>
      <c r="C10655" s="10" t="s">
        <v>247</v>
      </c>
      <c r="D10655" s="10" t="s">
        <v>220</v>
      </c>
      <c r="E10655" s="25">
        <v>0</v>
      </c>
      <c r="F10655" s="25">
        <v>0</v>
      </c>
      <c r="G10655" s="10" t="s">
        <v>288</v>
      </c>
      <c r="H10655" s="25">
        <f>INDEX('Appendix 1 - Team Data'!$B$12:$R$112, MATCH(C10655, 'Appendix 1 - Team Data'!$B$12:$B$112,0),4)</f>
        <v>30</v>
      </c>
      <c r="I10655" s="25">
        <f>INDEX('Appendix 1 - Team Data'!$B$12:$R$112, MATCH(D10655, 'Appendix 1 - Team Data'!$B$12:$B$112,0),4)</f>
        <v>60</v>
      </c>
      <c r="J10655" s="25">
        <f t="shared" si="167"/>
        <v>0</v>
      </c>
    </row>
    <row r="10656" spans="2:10">
      <c r="B10656" s="3">
        <v>35473</v>
      </c>
      <c r="C10656" s="10" t="s">
        <v>225</v>
      </c>
      <c r="D10656" s="10" t="s">
        <v>244</v>
      </c>
      <c r="E10656" s="25">
        <v>1</v>
      </c>
      <c r="F10656" s="25">
        <v>1</v>
      </c>
      <c r="G10656" s="10" t="s">
        <v>288</v>
      </c>
      <c r="H10656" s="25">
        <f>INDEX('Appendix 1 - Team Data'!$B$12:$R$112, MATCH(C10656, 'Appendix 1 - Team Data'!$B$12:$B$112,0),4)</f>
        <v>60</v>
      </c>
      <c r="I10656" s="25">
        <f>INDEX('Appendix 1 - Team Data'!$B$12:$R$112, MATCH(D10656, 'Appendix 1 - Team Data'!$B$12:$B$112,0),4)</f>
        <v>30</v>
      </c>
      <c r="J10656" s="25">
        <f t="shared" si="167"/>
        <v>0</v>
      </c>
    </row>
    <row r="10657" spans="2:10">
      <c r="B10657" s="3">
        <v>35477</v>
      </c>
      <c r="C10657" s="10" t="s">
        <v>51</v>
      </c>
      <c r="D10657" s="10" t="s">
        <v>257</v>
      </c>
      <c r="E10657" s="25">
        <v>1</v>
      </c>
      <c r="F10657" s="25">
        <v>1</v>
      </c>
      <c r="G10657" s="10" t="s">
        <v>288</v>
      </c>
      <c r="H10657" s="25">
        <f>INDEX('Appendix 1 - Team Data'!$B$12:$R$112, MATCH(C10657, 'Appendix 1 - Team Data'!$B$12:$B$112,0),4)</f>
        <v>70</v>
      </c>
      <c r="I10657" s="25">
        <f>INDEX('Appendix 1 - Team Data'!$B$12:$R$112, MATCH(D10657, 'Appendix 1 - Team Data'!$B$12:$B$112,0),4)</f>
        <v>20</v>
      </c>
      <c r="J10657" s="25">
        <f t="shared" si="167"/>
        <v>0</v>
      </c>
    </row>
    <row r="10658" spans="2:10">
      <c r="B10658" s="3">
        <v>35480</v>
      </c>
      <c r="C10658" s="10" t="s">
        <v>230</v>
      </c>
      <c r="D10658" s="10" t="s">
        <v>20</v>
      </c>
      <c r="E10658" s="25">
        <v>0</v>
      </c>
      <c r="F10658" s="25">
        <v>0</v>
      </c>
      <c r="G10658" s="10" t="s">
        <v>288</v>
      </c>
      <c r="H10658" s="25">
        <f>INDEX('Appendix 1 - Team Data'!$B$12:$R$112, MATCH(C10658, 'Appendix 1 - Team Data'!$B$12:$B$112,0),4)</f>
        <v>50</v>
      </c>
      <c r="I10658" s="25">
        <f>INDEX('Appendix 1 - Team Data'!$B$12:$R$112, MATCH(D10658, 'Appendix 1 - Team Data'!$B$12:$B$112,0),4)</f>
        <v>90</v>
      </c>
      <c r="J10658" s="25">
        <f t="shared" si="167"/>
        <v>0</v>
      </c>
    </row>
    <row r="10659" spans="2:10">
      <c r="B10659" s="3">
        <v>35501</v>
      </c>
      <c r="C10659" s="10" t="s">
        <v>38</v>
      </c>
      <c r="D10659" s="10" t="s">
        <v>15</v>
      </c>
      <c r="E10659" s="25">
        <v>0</v>
      </c>
      <c r="F10659" s="25">
        <v>0</v>
      </c>
      <c r="G10659" s="10" t="s">
        <v>288</v>
      </c>
      <c r="H10659" s="25">
        <f>INDEX('Appendix 1 - Team Data'!$B$12:$R$112, MATCH(C10659, 'Appendix 1 - Team Data'!$B$12:$B$112,0),4)</f>
        <v>70</v>
      </c>
      <c r="I10659" s="25">
        <f>INDEX('Appendix 1 - Team Data'!$B$12:$R$112, MATCH(D10659, 'Appendix 1 - Team Data'!$B$12:$B$112,0),4)</f>
        <v>50</v>
      </c>
      <c r="J10659" s="25">
        <f t="shared" si="167"/>
        <v>0</v>
      </c>
    </row>
    <row r="10660" spans="2:10">
      <c r="B10660" s="3">
        <v>35502</v>
      </c>
      <c r="C10660" s="10" t="s">
        <v>271</v>
      </c>
      <c r="D10660" s="10" t="s">
        <v>259</v>
      </c>
      <c r="E10660" s="25">
        <v>0</v>
      </c>
      <c r="F10660" s="25">
        <v>0</v>
      </c>
      <c r="G10660" s="10" t="s">
        <v>288</v>
      </c>
      <c r="H10660" s="25">
        <f>INDEX('Appendix 1 - Team Data'!$B$12:$R$112, MATCH(C10660, 'Appendix 1 - Team Data'!$B$12:$B$112,0),4)</f>
        <v>0</v>
      </c>
      <c r="I10660" s="25">
        <f>INDEX('Appendix 1 - Team Data'!$B$12:$R$112, MATCH(D10660, 'Appendix 1 - Team Data'!$B$12:$B$112,0),4)</f>
        <v>10</v>
      </c>
      <c r="J10660" s="25">
        <f t="shared" si="167"/>
        <v>0</v>
      </c>
    </row>
    <row r="10661" spans="2:10">
      <c r="B10661" s="3">
        <v>35505</v>
      </c>
      <c r="C10661" s="10" t="s">
        <v>37</v>
      </c>
      <c r="D10661" s="10" t="s">
        <v>41</v>
      </c>
      <c r="E10661" s="25">
        <v>0</v>
      </c>
      <c r="F10661" s="25">
        <v>0</v>
      </c>
      <c r="G10661" s="10" t="s">
        <v>289</v>
      </c>
      <c r="H10661" s="25">
        <f>INDEX('Appendix 1 - Team Data'!$B$12:$R$112, MATCH(C10661, 'Appendix 1 - Team Data'!$B$12:$B$112,0),4)</f>
        <v>60</v>
      </c>
      <c r="I10661" s="25">
        <f>INDEX('Appendix 1 - Team Data'!$B$12:$R$112, MATCH(D10661, 'Appendix 1 - Team Data'!$B$12:$B$112,0),4)</f>
        <v>80</v>
      </c>
      <c r="J10661" s="25">
        <f t="shared" si="167"/>
        <v>0</v>
      </c>
    </row>
    <row r="10662" spans="2:10">
      <c r="B10662" s="3">
        <v>35514</v>
      </c>
      <c r="C10662" s="10" t="s">
        <v>259</v>
      </c>
      <c r="D10662" s="10" t="s">
        <v>218</v>
      </c>
      <c r="E10662" s="25">
        <v>0</v>
      </c>
      <c r="F10662" s="25">
        <v>0</v>
      </c>
      <c r="G10662" s="10" t="s">
        <v>288</v>
      </c>
      <c r="H10662" s="25">
        <f>INDEX('Appendix 1 - Team Data'!$B$12:$R$112, MATCH(C10662, 'Appendix 1 - Team Data'!$B$12:$B$112,0),4)</f>
        <v>10</v>
      </c>
      <c r="I10662" s="25">
        <f>INDEX('Appendix 1 - Team Data'!$B$12:$R$112, MATCH(D10662, 'Appendix 1 - Team Data'!$B$12:$B$112,0),4)</f>
        <v>70</v>
      </c>
      <c r="J10662" s="25">
        <f t="shared" si="167"/>
        <v>0</v>
      </c>
    </row>
    <row r="10663" spans="2:10">
      <c r="B10663" s="3">
        <v>35518</v>
      </c>
      <c r="C10663" s="10" t="s">
        <v>32</v>
      </c>
      <c r="D10663" s="10" t="s">
        <v>28</v>
      </c>
      <c r="E10663" s="25">
        <v>1</v>
      </c>
      <c r="F10663" s="25">
        <v>1</v>
      </c>
      <c r="G10663" s="10" t="s">
        <v>289</v>
      </c>
      <c r="H10663" s="25">
        <f>INDEX('Appendix 1 - Team Data'!$B$12:$R$112, MATCH(C10663, 'Appendix 1 - Team Data'!$B$12:$B$112,0),4)</f>
        <v>80</v>
      </c>
      <c r="I10663" s="25">
        <f>INDEX('Appendix 1 - Team Data'!$B$12:$R$112, MATCH(D10663, 'Appendix 1 - Team Data'!$B$12:$B$112,0),4)</f>
        <v>80</v>
      </c>
      <c r="J10663" s="25">
        <f t="shared" si="167"/>
        <v>0</v>
      </c>
    </row>
    <row r="10664" spans="2:10">
      <c r="B10664" s="3">
        <v>35518</v>
      </c>
      <c r="C10664" s="10" t="s">
        <v>229</v>
      </c>
      <c r="D10664" s="10" t="s">
        <v>20</v>
      </c>
      <c r="E10664" s="25">
        <v>0</v>
      </c>
      <c r="F10664" s="25">
        <v>0</v>
      </c>
      <c r="G10664" s="10" t="s">
        <v>289</v>
      </c>
      <c r="H10664" s="25">
        <f>INDEX('Appendix 1 - Team Data'!$B$12:$R$112, MATCH(C10664, 'Appendix 1 - Team Data'!$B$12:$B$112,0),4)</f>
        <v>50</v>
      </c>
      <c r="I10664" s="25">
        <f>INDEX('Appendix 1 - Team Data'!$B$12:$R$112, MATCH(D10664, 'Appendix 1 - Team Data'!$B$12:$B$112,0),4)</f>
        <v>90</v>
      </c>
      <c r="J10664" s="25">
        <f t="shared" si="167"/>
        <v>0</v>
      </c>
    </row>
    <row r="10665" spans="2:10">
      <c r="B10665" s="3">
        <v>35522</v>
      </c>
      <c r="C10665" s="10" t="s">
        <v>32</v>
      </c>
      <c r="D10665" s="10" t="s">
        <v>232</v>
      </c>
      <c r="E10665" s="25">
        <v>3</v>
      </c>
      <c r="F10665" s="25">
        <v>3</v>
      </c>
      <c r="G10665" s="10" t="s">
        <v>289</v>
      </c>
      <c r="H10665" s="25">
        <f>INDEX('Appendix 1 - Team Data'!$B$12:$R$112, MATCH(C10665, 'Appendix 1 - Team Data'!$B$12:$B$112,0),4)</f>
        <v>80</v>
      </c>
      <c r="I10665" s="25">
        <f>INDEX('Appendix 1 - Team Data'!$B$12:$R$112, MATCH(D10665, 'Appendix 1 - Team Data'!$B$12:$B$112,0),4)</f>
        <v>40</v>
      </c>
      <c r="J10665" s="25">
        <f t="shared" si="167"/>
        <v>0</v>
      </c>
    </row>
    <row r="10666" spans="2:10">
      <c r="B10666" s="3">
        <v>35522</v>
      </c>
      <c r="C10666" s="10" t="s">
        <v>27</v>
      </c>
      <c r="D10666" s="10" t="s">
        <v>218</v>
      </c>
      <c r="E10666" s="25">
        <v>1</v>
      </c>
      <c r="F10666" s="25">
        <v>1</v>
      </c>
      <c r="G10666" s="10" t="s">
        <v>289</v>
      </c>
      <c r="H10666" s="25">
        <f>INDEX('Appendix 1 - Team Data'!$B$12:$R$112, MATCH(C10666, 'Appendix 1 - Team Data'!$B$12:$B$112,0),4)</f>
        <v>80</v>
      </c>
      <c r="I10666" s="25">
        <f>INDEX('Appendix 1 - Team Data'!$B$12:$R$112, MATCH(D10666, 'Appendix 1 - Team Data'!$B$12:$B$112,0),4)</f>
        <v>70</v>
      </c>
      <c r="J10666" s="25">
        <f t="shared" si="167"/>
        <v>0</v>
      </c>
    </row>
    <row r="10667" spans="2:10">
      <c r="B10667" s="3">
        <v>35522</v>
      </c>
      <c r="C10667" s="10" t="s">
        <v>50</v>
      </c>
      <c r="D10667" s="10" t="s">
        <v>211</v>
      </c>
      <c r="E10667" s="25">
        <v>0</v>
      </c>
      <c r="F10667" s="25">
        <v>0</v>
      </c>
      <c r="G10667" s="10" t="s">
        <v>289</v>
      </c>
      <c r="H10667" s="25">
        <f>INDEX('Appendix 1 - Team Data'!$B$12:$R$112, MATCH(C10667, 'Appendix 1 - Team Data'!$B$12:$B$112,0),4)</f>
        <v>80</v>
      </c>
      <c r="I10667" s="25">
        <f>INDEX('Appendix 1 - Team Data'!$B$12:$R$112, MATCH(D10667, 'Appendix 1 - Team Data'!$B$12:$B$112,0),4)</f>
        <v>90</v>
      </c>
      <c r="J10667" s="25">
        <f t="shared" si="167"/>
        <v>0</v>
      </c>
    </row>
    <row r="10668" spans="2:10">
      <c r="B10668" s="3">
        <v>35523</v>
      </c>
      <c r="C10668" s="10" t="s">
        <v>248</v>
      </c>
      <c r="D10668" s="10" t="s">
        <v>234</v>
      </c>
      <c r="E10668" s="25">
        <v>0</v>
      </c>
      <c r="F10668" s="25">
        <v>0</v>
      </c>
      <c r="G10668" s="10" t="s">
        <v>315</v>
      </c>
      <c r="H10668" s="25">
        <f>INDEX('Appendix 1 - Team Data'!$B$12:$R$112, MATCH(C10668, 'Appendix 1 - Team Data'!$B$12:$B$112,0),4)</f>
        <v>30</v>
      </c>
      <c r="I10668" s="25">
        <f>INDEX('Appendix 1 - Team Data'!$B$12:$R$112, MATCH(D10668, 'Appendix 1 - Team Data'!$B$12:$B$112,0),4)</f>
        <v>40</v>
      </c>
      <c r="J10668" s="25">
        <f t="shared" si="167"/>
        <v>0</v>
      </c>
    </row>
    <row r="10669" spans="2:10">
      <c r="B10669" s="3">
        <v>35526</v>
      </c>
      <c r="C10669" s="10" t="s">
        <v>255</v>
      </c>
      <c r="D10669" s="10" t="s">
        <v>271</v>
      </c>
      <c r="E10669" s="25">
        <v>0</v>
      </c>
      <c r="F10669" s="25">
        <v>0</v>
      </c>
      <c r="G10669" s="10" t="s">
        <v>289</v>
      </c>
      <c r="H10669" s="25">
        <f>INDEX('Appendix 1 - Team Data'!$B$12:$R$112, MATCH(C10669, 'Appendix 1 - Team Data'!$B$12:$B$112,0),4)</f>
        <v>20</v>
      </c>
      <c r="I10669" s="25">
        <f>INDEX('Appendix 1 - Team Data'!$B$12:$R$112, MATCH(D10669, 'Appendix 1 - Team Data'!$B$12:$B$112,0),4)</f>
        <v>0</v>
      </c>
      <c r="J10669" s="25">
        <f t="shared" si="167"/>
        <v>0</v>
      </c>
    </row>
    <row r="10670" spans="2:10">
      <c r="B10670" s="3">
        <v>35528</v>
      </c>
      <c r="C10670" s="10" t="s">
        <v>268</v>
      </c>
      <c r="D10670" s="10" t="s">
        <v>249</v>
      </c>
      <c r="E10670" s="25">
        <v>0</v>
      </c>
      <c r="F10670" s="25">
        <v>0</v>
      </c>
      <c r="G10670" s="10" t="s">
        <v>289</v>
      </c>
      <c r="H10670" s="25">
        <f>INDEX('Appendix 1 - Team Data'!$B$12:$R$112, MATCH(C10670, 'Appendix 1 - Team Data'!$B$12:$B$112,0),4)</f>
        <v>10</v>
      </c>
      <c r="I10670" s="25">
        <f>INDEX('Appendix 1 - Team Data'!$B$12:$R$112, MATCH(D10670, 'Appendix 1 - Team Data'!$B$12:$B$112,0),4)</f>
        <v>20</v>
      </c>
      <c r="J10670" s="25">
        <f t="shared" si="167"/>
        <v>0</v>
      </c>
    </row>
    <row r="10671" spans="2:10">
      <c r="B10671" s="3">
        <v>35533</v>
      </c>
      <c r="C10671" s="10" t="s">
        <v>271</v>
      </c>
      <c r="D10671" s="10" t="s">
        <v>259</v>
      </c>
      <c r="E10671" s="25">
        <v>1</v>
      </c>
      <c r="F10671" s="25">
        <v>1</v>
      </c>
      <c r="G10671" s="10" t="s">
        <v>288</v>
      </c>
      <c r="H10671" s="25">
        <f>INDEX('Appendix 1 - Team Data'!$B$12:$R$112, MATCH(C10671, 'Appendix 1 - Team Data'!$B$12:$B$112,0),4)</f>
        <v>0</v>
      </c>
      <c r="I10671" s="25">
        <f>INDEX('Appendix 1 - Team Data'!$B$12:$R$112, MATCH(D10671, 'Appendix 1 - Team Data'!$B$12:$B$112,0),4)</f>
        <v>10</v>
      </c>
      <c r="J10671" s="25">
        <f t="shared" si="167"/>
        <v>0</v>
      </c>
    </row>
    <row r="10672" spans="2:10">
      <c r="B10672" s="3">
        <v>35536</v>
      </c>
      <c r="C10672" s="10" t="s">
        <v>259</v>
      </c>
      <c r="D10672" s="10" t="s">
        <v>37</v>
      </c>
      <c r="E10672" s="25">
        <v>1</v>
      </c>
      <c r="F10672" s="25">
        <v>1</v>
      </c>
      <c r="G10672" s="10" t="s">
        <v>292</v>
      </c>
      <c r="H10672" s="25">
        <f>INDEX('Appendix 1 - Team Data'!$B$12:$R$112, MATCH(C10672, 'Appendix 1 - Team Data'!$B$12:$B$112,0),4)</f>
        <v>10</v>
      </c>
      <c r="I10672" s="25">
        <f>INDEX('Appendix 1 - Team Data'!$B$12:$R$112, MATCH(D10672, 'Appendix 1 - Team Data'!$B$12:$B$112,0),4)</f>
        <v>60</v>
      </c>
      <c r="J10672" s="25">
        <f t="shared" si="167"/>
        <v>0</v>
      </c>
    </row>
    <row r="10673" spans="2:10">
      <c r="B10673" s="3">
        <v>35547</v>
      </c>
      <c r="C10673" s="10" t="s">
        <v>255</v>
      </c>
      <c r="D10673" s="10" t="s">
        <v>247</v>
      </c>
      <c r="E10673" s="25">
        <v>0</v>
      </c>
      <c r="F10673" s="25">
        <v>0</v>
      </c>
      <c r="G10673" s="10" t="s">
        <v>289</v>
      </c>
      <c r="H10673" s="25">
        <f>INDEX('Appendix 1 - Team Data'!$B$12:$R$112, MATCH(C10673, 'Appendix 1 - Team Data'!$B$12:$B$112,0),4)</f>
        <v>20</v>
      </c>
      <c r="I10673" s="25">
        <f>INDEX('Appendix 1 - Team Data'!$B$12:$R$112, MATCH(D10673, 'Appendix 1 - Team Data'!$B$12:$B$112,0),4)</f>
        <v>30</v>
      </c>
      <c r="J10673" s="25">
        <f t="shared" si="167"/>
        <v>0</v>
      </c>
    </row>
    <row r="10674" spans="2:10">
      <c r="B10674" s="3">
        <v>35547</v>
      </c>
      <c r="C10674" s="10" t="s">
        <v>248</v>
      </c>
      <c r="D10674" s="10" t="s">
        <v>23</v>
      </c>
      <c r="E10674" s="25">
        <v>0</v>
      </c>
      <c r="F10674" s="25">
        <v>0</v>
      </c>
      <c r="G10674" s="10" t="s">
        <v>288</v>
      </c>
      <c r="H10674" s="25">
        <f>INDEX('Appendix 1 - Team Data'!$B$12:$R$112, MATCH(C10674, 'Appendix 1 - Team Data'!$B$12:$B$112,0),4)</f>
        <v>30</v>
      </c>
      <c r="I10674" s="25">
        <f>INDEX('Appendix 1 - Team Data'!$B$12:$R$112, MATCH(D10674, 'Appendix 1 - Team Data'!$B$12:$B$112,0),4)</f>
        <v>70</v>
      </c>
      <c r="J10674" s="25">
        <f t="shared" si="167"/>
        <v>0</v>
      </c>
    </row>
    <row r="10675" spans="2:10">
      <c r="B10675" s="3">
        <v>35547</v>
      </c>
      <c r="C10675" s="10" t="s">
        <v>37</v>
      </c>
      <c r="D10675" s="10" t="s">
        <v>259</v>
      </c>
      <c r="E10675" s="25">
        <v>1</v>
      </c>
      <c r="F10675" s="25">
        <v>1</v>
      </c>
      <c r="G10675" s="10" t="s">
        <v>292</v>
      </c>
      <c r="H10675" s="25">
        <f>INDEX('Appendix 1 - Team Data'!$B$12:$R$112, MATCH(C10675, 'Appendix 1 - Team Data'!$B$12:$B$112,0),4)</f>
        <v>60</v>
      </c>
      <c r="I10675" s="25">
        <f>INDEX('Appendix 1 - Team Data'!$B$12:$R$112, MATCH(D10675, 'Appendix 1 - Team Data'!$B$12:$B$112,0),4)</f>
        <v>10</v>
      </c>
      <c r="J10675" s="25">
        <f t="shared" si="167"/>
        <v>0</v>
      </c>
    </row>
    <row r="10676" spans="2:10">
      <c r="B10676" s="3">
        <v>35547</v>
      </c>
      <c r="C10676" s="10" t="s">
        <v>237</v>
      </c>
      <c r="D10676" s="10" t="s">
        <v>271</v>
      </c>
      <c r="E10676" s="25">
        <v>0</v>
      </c>
      <c r="F10676" s="25">
        <v>0</v>
      </c>
      <c r="G10676" s="10" t="s">
        <v>292</v>
      </c>
      <c r="H10676" s="25">
        <f>INDEX('Appendix 1 - Team Data'!$B$12:$R$112, MATCH(C10676, 'Appendix 1 - Team Data'!$B$12:$B$112,0),4)</f>
        <v>40</v>
      </c>
      <c r="I10676" s="25">
        <f>INDEX('Appendix 1 - Team Data'!$B$12:$R$112, MATCH(D10676, 'Appendix 1 - Team Data'!$B$12:$B$112,0),4)</f>
        <v>0</v>
      </c>
      <c r="J10676" s="25">
        <f t="shared" si="167"/>
        <v>0</v>
      </c>
    </row>
    <row r="10677" spans="2:10">
      <c r="B10677" s="3">
        <v>35550</v>
      </c>
      <c r="C10677" s="10" t="s">
        <v>264</v>
      </c>
      <c r="D10677" s="10" t="s">
        <v>229</v>
      </c>
      <c r="E10677" s="25">
        <v>0</v>
      </c>
      <c r="F10677" s="25">
        <v>0</v>
      </c>
      <c r="G10677" s="10" t="s">
        <v>289</v>
      </c>
      <c r="H10677" s="25">
        <f>INDEX('Appendix 1 - Team Data'!$B$12:$R$112, MATCH(C10677, 'Appendix 1 - Team Data'!$B$12:$B$112,0),4)</f>
        <v>10</v>
      </c>
      <c r="I10677" s="25">
        <f>INDEX('Appendix 1 - Team Data'!$B$12:$R$112, MATCH(D10677, 'Appendix 1 - Team Data'!$B$12:$B$112,0),4)</f>
        <v>50</v>
      </c>
      <c r="J10677" s="25">
        <f t="shared" si="167"/>
        <v>0</v>
      </c>
    </row>
    <row r="10678" spans="2:10">
      <c r="B10678" s="3">
        <v>35550</v>
      </c>
      <c r="C10678" s="10" t="s">
        <v>246</v>
      </c>
      <c r="D10678" s="10" t="s">
        <v>244</v>
      </c>
      <c r="E10678" s="25">
        <v>1</v>
      </c>
      <c r="F10678" s="25">
        <v>1</v>
      </c>
      <c r="G10678" s="10" t="s">
        <v>289</v>
      </c>
      <c r="H10678" s="25">
        <f>INDEX('Appendix 1 - Team Data'!$B$12:$R$112, MATCH(C10678, 'Appendix 1 - Team Data'!$B$12:$B$112,0),4)</f>
        <v>30</v>
      </c>
      <c r="I10678" s="25">
        <f>INDEX('Appendix 1 - Team Data'!$B$12:$R$112, MATCH(D10678, 'Appendix 1 - Team Data'!$B$12:$B$112,0),4)</f>
        <v>30</v>
      </c>
      <c r="J10678" s="25">
        <f t="shared" si="167"/>
        <v>0</v>
      </c>
    </row>
    <row r="10679" spans="2:10">
      <c r="B10679" s="3">
        <v>35550</v>
      </c>
      <c r="C10679" s="10" t="s">
        <v>38</v>
      </c>
      <c r="D10679" s="10" t="s">
        <v>21</v>
      </c>
      <c r="E10679" s="25">
        <v>1</v>
      </c>
      <c r="F10679" s="25">
        <v>1</v>
      </c>
      <c r="G10679" s="10" t="s">
        <v>289</v>
      </c>
      <c r="H10679" s="25">
        <f>INDEX('Appendix 1 - Team Data'!$B$12:$R$112, MATCH(C10679, 'Appendix 1 - Team Data'!$B$12:$B$112,0),4)</f>
        <v>70</v>
      </c>
      <c r="I10679" s="25">
        <f>INDEX('Appendix 1 - Team Data'!$B$12:$R$112, MATCH(D10679, 'Appendix 1 - Team Data'!$B$12:$B$112,0),4)</f>
        <v>90</v>
      </c>
      <c r="J10679" s="25">
        <f t="shared" si="167"/>
        <v>0</v>
      </c>
    </row>
    <row r="10680" spans="2:10">
      <c r="B10680" s="3">
        <v>35550</v>
      </c>
      <c r="C10680" s="10" t="s">
        <v>241</v>
      </c>
      <c r="D10680" s="10" t="s">
        <v>265</v>
      </c>
      <c r="E10680" s="25">
        <v>1</v>
      </c>
      <c r="F10680" s="25">
        <v>1</v>
      </c>
      <c r="G10680" s="10" t="s">
        <v>288</v>
      </c>
      <c r="H10680" s="25">
        <f>INDEX('Appendix 1 - Team Data'!$B$12:$R$112, MATCH(C10680, 'Appendix 1 - Team Data'!$B$12:$B$112,0),4)</f>
        <v>30</v>
      </c>
      <c r="I10680" s="25">
        <f>INDEX('Appendix 1 - Team Data'!$B$12:$R$112, MATCH(D10680, 'Appendix 1 - Team Data'!$B$12:$B$112,0),4)</f>
        <v>10</v>
      </c>
      <c r="J10680" s="25">
        <f t="shared" si="167"/>
        <v>0</v>
      </c>
    </row>
    <row r="10681" spans="2:10">
      <c r="B10681" s="3">
        <v>35557</v>
      </c>
      <c r="C10681" s="10" t="s">
        <v>219</v>
      </c>
      <c r="D10681" s="10" t="s">
        <v>264</v>
      </c>
      <c r="E10681" s="25">
        <v>1</v>
      </c>
      <c r="F10681" s="25">
        <v>1</v>
      </c>
      <c r="G10681" s="10" t="s">
        <v>289</v>
      </c>
      <c r="H10681" s="25">
        <f>INDEX('Appendix 1 - Team Data'!$B$12:$R$112, MATCH(C10681, 'Appendix 1 - Team Data'!$B$12:$B$112,0),4)</f>
        <v>60</v>
      </c>
      <c r="I10681" s="25">
        <f>INDEX('Appendix 1 - Team Data'!$B$12:$R$112, MATCH(D10681, 'Appendix 1 - Team Data'!$B$12:$B$112,0),4)</f>
        <v>10</v>
      </c>
      <c r="J10681" s="25">
        <f t="shared" si="167"/>
        <v>0</v>
      </c>
    </row>
    <row r="10682" spans="2:10">
      <c r="B10682" s="3">
        <v>35571</v>
      </c>
      <c r="C10682" s="10" t="s">
        <v>53</v>
      </c>
      <c r="D10682" s="10" t="s">
        <v>43</v>
      </c>
      <c r="E10682" s="25">
        <v>1</v>
      </c>
      <c r="F10682" s="25">
        <v>1</v>
      </c>
      <c r="G10682" s="10" t="s">
        <v>288</v>
      </c>
      <c r="H10682" s="25">
        <f>INDEX('Appendix 1 - Team Data'!$B$12:$R$112, MATCH(C10682, 'Appendix 1 - Team Data'!$B$12:$B$112,0),4)</f>
        <v>50</v>
      </c>
      <c r="I10682" s="25">
        <f>INDEX('Appendix 1 - Team Data'!$B$12:$R$112, MATCH(D10682, 'Appendix 1 - Team Data'!$B$12:$B$112,0),4)</f>
        <v>70</v>
      </c>
      <c r="J10682" s="25">
        <f t="shared" si="167"/>
        <v>0</v>
      </c>
    </row>
    <row r="10683" spans="2:10">
      <c r="B10683" s="3">
        <v>35572</v>
      </c>
      <c r="C10683" s="10" t="s">
        <v>42</v>
      </c>
      <c r="D10683" s="10" t="s">
        <v>50</v>
      </c>
      <c r="E10683" s="25">
        <v>2</v>
      </c>
      <c r="F10683" s="25">
        <v>2</v>
      </c>
      <c r="G10683" s="10" t="s">
        <v>288</v>
      </c>
      <c r="H10683" s="25">
        <f>INDEX('Appendix 1 - Team Data'!$B$12:$R$112, MATCH(C10683, 'Appendix 1 - Team Data'!$B$12:$B$112,0),4)</f>
        <v>80</v>
      </c>
      <c r="I10683" s="25">
        <f>INDEX('Appendix 1 - Team Data'!$B$12:$R$112, MATCH(D10683, 'Appendix 1 - Team Data'!$B$12:$B$112,0),4)</f>
        <v>80</v>
      </c>
      <c r="J10683" s="25">
        <f t="shared" si="167"/>
        <v>0</v>
      </c>
    </row>
    <row r="10684" spans="2:10">
      <c r="B10684" s="3">
        <v>35584</v>
      </c>
      <c r="C10684" s="10" t="s">
        <v>25</v>
      </c>
      <c r="D10684" s="10" t="s">
        <v>35</v>
      </c>
      <c r="E10684" s="25">
        <v>1</v>
      </c>
      <c r="F10684" s="25">
        <v>1</v>
      </c>
      <c r="G10684" s="10" t="s">
        <v>336</v>
      </c>
      <c r="H10684" s="25">
        <f>INDEX('Appendix 1 - Team Data'!$B$12:$R$112, MATCH(C10684, 'Appendix 1 - Team Data'!$B$12:$B$112,0),4)</f>
        <v>90</v>
      </c>
      <c r="I10684" s="25">
        <f>INDEX('Appendix 1 - Team Data'!$B$12:$R$112, MATCH(D10684, 'Appendix 1 - Team Data'!$B$12:$B$112,0),4)</f>
        <v>90</v>
      </c>
      <c r="J10684" s="25">
        <f t="shared" si="167"/>
        <v>0</v>
      </c>
    </row>
    <row r="10685" spans="2:10">
      <c r="B10685" s="3">
        <v>35586</v>
      </c>
      <c r="C10685" s="10" t="s">
        <v>51</v>
      </c>
      <c r="D10685" s="10" t="s">
        <v>251</v>
      </c>
      <c r="E10685" s="25">
        <v>0</v>
      </c>
      <c r="F10685" s="25">
        <v>0</v>
      </c>
      <c r="G10685" s="10" t="s">
        <v>288</v>
      </c>
      <c r="H10685" s="25">
        <f>INDEX('Appendix 1 - Team Data'!$B$12:$R$112, MATCH(C10685, 'Appendix 1 - Team Data'!$B$12:$B$112,0),4)</f>
        <v>70</v>
      </c>
      <c r="I10685" s="25">
        <f>INDEX('Appendix 1 - Team Data'!$B$12:$R$112, MATCH(D10685, 'Appendix 1 - Team Data'!$B$12:$B$112,0),4)</f>
        <v>20</v>
      </c>
      <c r="J10685" s="25">
        <f t="shared" si="167"/>
        <v>0</v>
      </c>
    </row>
    <row r="10686" spans="2:10">
      <c r="B10686" s="3">
        <v>35588</v>
      </c>
      <c r="C10686" s="10" t="s">
        <v>219</v>
      </c>
      <c r="D10686" s="10" t="s">
        <v>40</v>
      </c>
      <c r="E10686" s="25">
        <v>0</v>
      </c>
      <c r="F10686" s="25">
        <v>0</v>
      </c>
      <c r="G10686" s="10" t="s">
        <v>289</v>
      </c>
      <c r="H10686" s="25">
        <f>INDEX('Appendix 1 - Team Data'!$B$12:$R$112, MATCH(C10686, 'Appendix 1 - Team Data'!$B$12:$B$112,0),4)</f>
        <v>60</v>
      </c>
      <c r="I10686" s="25">
        <f>INDEX('Appendix 1 - Team Data'!$B$12:$R$112, MATCH(D10686, 'Appendix 1 - Team Data'!$B$12:$B$112,0),4)</f>
        <v>90</v>
      </c>
      <c r="J10686" s="25">
        <f t="shared" si="167"/>
        <v>0</v>
      </c>
    </row>
    <row r="10687" spans="2:10">
      <c r="B10687" s="3">
        <v>35589</v>
      </c>
      <c r="C10687" s="10" t="s">
        <v>218</v>
      </c>
      <c r="D10687" s="10" t="s">
        <v>213</v>
      </c>
      <c r="E10687" s="25">
        <v>1</v>
      </c>
      <c r="F10687" s="25">
        <v>1</v>
      </c>
      <c r="G10687" s="10" t="s">
        <v>289</v>
      </c>
      <c r="H10687" s="25">
        <f>INDEX('Appendix 1 - Team Data'!$B$12:$R$112, MATCH(C10687, 'Appendix 1 - Team Data'!$B$12:$B$112,0),4)</f>
        <v>70</v>
      </c>
      <c r="I10687" s="25">
        <f>INDEX('Appendix 1 - Team Data'!$B$12:$R$112, MATCH(D10687, 'Appendix 1 - Team Data'!$B$12:$B$112,0),4)</f>
        <v>80</v>
      </c>
      <c r="J10687" s="25">
        <f t="shared" si="167"/>
        <v>0</v>
      </c>
    </row>
    <row r="10688" spans="2:10">
      <c r="B10688" s="3">
        <v>35589</v>
      </c>
      <c r="C10688" s="10" t="s">
        <v>17</v>
      </c>
      <c r="D10688" s="10" t="s">
        <v>47</v>
      </c>
      <c r="E10688" s="25">
        <v>0</v>
      </c>
      <c r="F10688" s="25">
        <v>0</v>
      </c>
      <c r="G10688" s="10" t="s">
        <v>289</v>
      </c>
      <c r="H10688" s="25">
        <f>INDEX('Appendix 1 - Team Data'!$B$12:$R$112, MATCH(C10688, 'Appendix 1 - Team Data'!$B$12:$B$112,0),4)</f>
        <v>50</v>
      </c>
      <c r="I10688" s="25">
        <f>INDEX('Appendix 1 - Team Data'!$B$12:$R$112, MATCH(D10688, 'Appendix 1 - Team Data'!$B$12:$B$112,0),4)</f>
        <v>40</v>
      </c>
      <c r="J10688" s="25">
        <f t="shared" si="167"/>
        <v>0</v>
      </c>
    </row>
    <row r="10689" spans="2:10">
      <c r="B10689" s="3">
        <v>35589</v>
      </c>
      <c r="C10689" s="10" t="s">
        <v>236</v>
      </c>
      <c r="D10689" s="10" t="s">
        <v>246</v>
      </c>
      <c r="E10689" s="25">
        <v>1</v>
      </c>
      <c r="F10689" s="25">
        <v>1</v>
      </c>
      <c r="G10689" s="10" t="s">
        <v>289</v>
      </c>
      <c r="H10689" s="25">
        <f>INDEX('Appendix 1 - Team Data'!$B$12:$R$112, MATCH(C10689, 'Appendix 1 - Team Data'!$B$12:$B$112,0),4)</f>
        <v>40</v>
      </c>
      <c r="I10689" s="25">
        <f>INDEX('Appendix 1 - Team Data'!$B$12:$R$112, MATCH(D10689, 'Appendix 1 - Team Data'!$B$12:$B$112,0),4)</f>
        <v>30</v>
      </c>
      <c r="J10689" s="25">
        <f t="shared" si="167"/>
        <v>0</v>
      </c>
    </row>
    <row r="10690" spans="2:10">
      <c r="B10690" s="3">
        <v>35589</v>
      </c>
      <c r="C10690" s="10" t="s">
        <v>211</v>
      </c>
      <c r="D10690" s="10" t="s">
        <v>35</v>
      </c>
      <c r="E10690" s="25">
        <v>3</v>
      </c>
      <c r="F10690" s="25">
        <v>3</v>
      </c>
      <c r="G10690" s="10" t="s">
        <v>336</v>
      </c>
      <c r="H10690" s="25">
        <f>INDEX('Appendix 1 - Team Data'!$B$12:$R$112, MATCH(C10690, 'Appendix 1 - Team Data'!$B$12:$B$112,0),4)</f>
        <v>90</v>
      </c>
      <c r="I10690" s="25">
        <f>INDEX('Appendix 1 - Team Data'!$B$12:$R$112, MATCH(D10690, 'Appendix 1 - Team Data'!$B$12:$B$112,0),4)</f>
        <v>90</v>
      </c>
      <c r="J10690" s="25">
        <f t="shared" si="167"/>
        <v>0</v>
      </c>
    </row>
    <row r="10691" spans="2:10">
      <c r="B10691" s="3">
        <v>35589</v>
      </c>
      <c r="C10691" s="10" t="s">
        <v>18</v>
      </c>
      <c r="D10691" s="10" t="s">
        <v>52</v>
      </c>
      <c r="E10691" s="25">
        <v>1</v>
      </c>
      <c r="F10691" s="25">
        <v>1</v>
      </c>
      <c r="G10691" s="10" t="s">
        <v>289</v>
      </c>
      <c r="H10691" s="25">
        <f>INDEX('Appendix 1 - Team Data'!$B$12:$R$112, MATCH(C10691, 'Appendix 1 - Team Data'!$B$12:$B$112,0),4)</f>
        <v>80</v>
      </c>
      <c r="I10691" s="25">
        <f>INDEX('Appendix 1 - Team Data'!$B$12:$R$112, MATCH(D10691, 'Appendix 1 - Team Data'!$B$12:$B$112,0),4)</f>
        <v>90</v>
      </c>
      <c r="J10691" s="25">
        <f t="shared" si="167"/>
        <v>0</v>
      </c>
    </row>
    <row r="10692" spans="2:10">
      <c r="B10692" s="3">
        <v>35589</v>
      </c>
      <c r="C10692" s="10" t="s">
        <v>220</v>
      </c>
      <c r="D10692" s="10" t="s">
        <v>227</v>
      </c>
      <c r="E10692" s="25">
        <v>1</v>
      </c>
      <c r="F10692" s="25">
        <v>1</v>
      </c>
      <c r="G10692" s="10" t="s">
        <v>289</v>
      </c>
      <c r="H10692" s="25">
        <f>INDEX('Appendix 1 - Team Data'!$B$12:$R$112, MATCH(C10692, 'Appendix 1 - Team Data'!$B$12:$B$112,0),4)</f>
        <v>60</v>
      </c>
      <c r="I10692" s="25">
        <f>INDEX('Appendix 1 - Team Data'!$B$12:$R$112, MATCH(D10692, 'Appendix 1 - Team Data'!$B$12:$B$112,0),4)</f>
        <v>50</v>
      </c>
      <c r="J10692" s="25">
        <f t="shared" si="167"/>
        <v>0</v>
      </c>
    </row>
    <row r="10693" spans="2:10">
      <c r="B10693" s="3">
        <v>35592</v>
      </c>
      <c r="C10693" s="10" t="s">
        <v>30</v>
      </c>
      <c r="D10693" s="10" t="s">
        <v>218</v>
      </c>
      <c r="E10693" s="25">
        <v>0</v>
      </c>
      <c r="F10693" s="25">
        <v>0</v>
      </c>
      <c r="G10693" s="10" t="s">
        <v>297</v>
      </c>
      <c r="H10693" s="25">
        <f>INDEX('Appendix 1 - Team Data'!$B$12:$R$112, MATCH(C10693, 'Appendix 1 - Team Data'!$B$12:$B$112,0),4)</f>
        <v>90</v>
      </c>
      <c r="I10693" s="25">
        <f>INDEX('Appendix 1 - Team Data'!$B$12:$R$112, MATCH(D10693, 'Appendix 1 - Team Data'!$B$12:$B$112,0),4)</f>
        <v>70</v>
      </c>
      <c r="J10693" s="25">
        <f t="shared" si="167"/>
        <v>0</v>
      </c>
    </row>
    <row r="10694" spans="2:10">
      <c r="B10694" s="3">
        <v>35592</v>
      </c>
      <c r="C10694" s="10" t="s">
        <v>25</v>
      </c>
      <c r="D10694" s="10" t="s">
        <v>211</v>
      </c>
      <c r="E10694" s="25">
        <v>2</v>
      </c>
      <c r="F10694" s="25">
        <v>2</v>
      </c>
      <c r="G10694" s="10" t="s">
        <v>336</v>
      </c>
      <c r="H10694" s="25">
        <f>INDEX('Appendix 1 - Team Data'!$B$12:$R$112, MATCH(C10694, 'Appendix 1 - Team Data'!$B$12:$B$112,0),4)</f>
        <v>90</v>
      </c>
      <c r="I10694" s="25">
        <f>INDEX('Appendix 1 - Team Data'!$B$12:$R$112, MATCH(D10694, 'Appendix 1 - Team Data'!$B$12:$B$112,0),4)</f>
        <v>90</v>
      </c>
      <c r="J10694" s="25">
        <f t="shared" si="167"/>
        <v>0</v>
      </c>
    </row>
    <row r="10695" spans="2:10">
      <c r="B10695" s="3">
        <v>35593</v>
      </c>
      <c r="C10695" s="10" t="s">
        <v>32</v>
      </c>
      <c r="D10695" s="10" t="s">
        <v>225</v>
      </c>
      <c r="E10695" s="25">
        <v>1</v>
      </c>
      <c r="F10695" s="25">
        <v>1</v>
      </c>
      <c r="G10695" s="10" t="s">
        <v>308</v>
      </c>
      <c r="H10695" s="25">
        <f>INDEX('Appendix 1 - Team Data'!$B$12:$R$112, MATCH(C10695, 'Appendix 1 - Team Data'!$B$12:$B$112,0),4)</f>
        <v>80</v>
      </c>
      <c r="I10695" s="25">
        <f>INDEX('Appendix 1 - Team Data'!$B$12:$R$112, MATCH(D10695, 'Appendix 1 - Team Data'!$B$12:$B$112,0),4)</f>
        <v>60</v>
      </c>
      <c r="J10695" s="25">
        <f t="shared" si="167"/>
        <v>0</v>
      </c>
    </row>
    <row r="10696" spans="2:10">
      <c r="B10696" s="3">
        <v>35594</v>
      </c>
      <c r="C10696" s="10" t="s">
        <v>23</v>
      </c>
      <c r="D10696" s="10" t="s">
        <v>241</v>
      </c>
      <c r="E10696" s="25">
        <v>2</v>
      </c>
      <c r="F10696" s="25">
        <v>2</v>
      </c>
      <c r="G10696" s="10" t="s">
        <v>289</v>
      </c>
      <c r="H10696" s="25">
        <f>INDEX('Appendix 1 - Team Data'!$B$12:$R$112, MATCH(C10696, 'Appendix 1 - Team Data'!$B$12:$B$112,0),4)</f>
        <v>70</v>
      </c>
      <c r="I10696" s="25">
        <f>INDEX('Appendix 1 - Team Data'!$B$12:$R$112, MATCH(D10696, 'Appendix 1 - Team Data'!$B$12:$B$112,0),4)</f>
        <v>30</v>
      </c>
      <c r="J10696" s="25">
        <f t="shared" si="167"/>
        <v>0</v>
      </c>
    </row>
    <row r="10697" spans="2:10">
      <c r="B10697" s="3">
        <v>35595</v>
      </c>
      <c r="C10697" s="10" t="s">
        <v>17</v>
      </c>
      <c r="D10697" s="10" t="s">
        <v>38</v>
      </c>
      <c r="E10697" s="25">
        <v>0</v>
      </c>
      <c r="F10697" s="25">
        <v>0</v>
      </c>
      <c r="G10697" s="10" t="s">
        <v>287</v>
      </c>
      <c r="H10697" s="25">
        <f>INDEX('Appendix 1 - Team Data'!$B$12:$R$112, MATCH(C10697, 'Appendix 1 - Team Data'!$B$12:$B$112,0),4)</f>
        <v>50</v>
      </c>
      <c r="I10697" s="25">
        <f>INDEX('Appendix 1 - Team Data'!$B$12:$R$112, MATCH(D10697, 'Appendix 1 - Team Data'!$B$12:$B$112,0),4)</f>
        <v>70</v>
      </c>
      <c r="J10697" s="25">
        <f t="shared" si="167"/>
        <v>0</v>
      </c>
    </row>
    <row r="10698" spans="2:10">
      <c r="B10698" s="3">
        <v>35597</v>
      </c>
      <c r="C10698" s="10" t="s">
        <v>43</v>
      </c>
      <c r="D10698" s="10" t="s">
        <v>38</v>
      </c>
      <c r="E10698" s="25">
        <v>1</v>
      </c>
      <c r="F10698" s="25">
        <v>1</v>
      </c>
      <c r="G10698" s="10" t="s">
        <v>287</v>
      </c>
      <c r="H10698" s="25">
        <f>INDEX('Appendix 1 - Team Data'!$B$12:$R$112, MATCH(C10698, 'Appendix 1 - Team Data'!$B$12:$B$112,0),4)</f>
        <v>70</v>
      </c>
      <c r="I10698" s="25">
        <f>INDEX('Appendix 1 - Team Data'!$B$12:$R$112, MATCH(D10698, 'Appendix 1 - Team Data'!$B$12:$B$112,0),4)</f>
        <v>70</v>
      </c>
      <c r="J10698" s="25">
        <f t="shared" si="167"/>
        <v>0</v>
      </c>
    </row>
    <row r="10699" spans="2:10">
      <c r="B10699" s="3">
        <v>35598</v>
      </c>
      <c r="C10699" s="10" t="s">
        <v>30</v>
      </c>
      <c r="D10699" s="10" t="s">
        <v>215</v>
      </c>
      <c r="E10699" s="25">
        <v>1</v>
      </c>
      <c r="F10699" s="25">
        <v>1</v>
      </c>
      <c r="G10699" s="10" t="s">
        <v>297</v>
      </c>
      <c r="H10699" s="25">
        <f>INDEX('Appendix 1 - Team Data'!$B$12:$R$112, MATCH(C10699, 'Appendix 1 - Team Data'!$B$12:$B$112,0),4)</f>
        <v>90</v>
      </c>
      <c r="I10699" s="25">
        <f>INDEX('Appendix 1 - Team Data'!$B$12:$R$112, MATCH(D10699, 'Appendix 1 - Team Data'!$B$12:$B$112,0),4)</f>
        <v>70</v>
      </c>
      <c r="J10699" s="25">
        <f t="shared" si="167"/>
        <v>0</v>
      </c>
    </row>
    <row r="10700" spans="2:10">
      <c r="B10700" s="3">
        <v>35600</v>
      </c>
      <c r="C10700" s="10" t="s">
        <v>41</v>
      </c>
      <c r="D10700" s="10" t="s">
        <v>37</v>
      </c>
      <c r="E10700" s="25">
        <v>1</v>
      </c>
      <c r="F10700" s="25">
        <v>1</v>
      </c>
      <c r="G10700" s="10" t="s">
        <v>297</v>
      </c>
      <c r="H10700" s="25">
        <f>INDEX('Appendix 1 - Team Data'!$B$12:$R$112, MATCH(C10700, 'Appendix 1 - Team Data'!$B$12:$B$112,0),4)</f>
        <v>80</v>
      </c>
      <c r="I10700" s="25">
        <f>INDEX('Appendix 1 - Team Data'!$B$12:$R$112, MATCH(D10700, 'Appendix 1 - Team Data'!$B$12:$B$112,0),4)</f>
        <v>60</v>
      </c>
      <c r="J10700" s="25">
        <f t="shared" si="167"/>
        <v>0</v>
      </c>
    </row>
    <row r="10701" spans="2:10">
      <c r="B10701" s="3">
        <v>35603</v>
      </c>
      <c r="C10701" s="10" t="s">
        <v>218</v>
      </c>
      <c r="D10701" s="10" t="s">
        <v>41</v>
      </c>
      <c r="E10701" s="25">
        <v>1</v>
      </c>
      <c r="F10701" s="25">
        <v>1</v>
      </c>
      <c r="G10701" s="10" t="s">
        <v>297</v>
      </c>
      <c r="H10701" s="25">
        <f>INDEX('Appendix 1 - Team Data'!$B$12:$R$112, MATCH(C10701, 'Appendix 1 - Team Data'!$B$12:$B$112,0),4)</f>
        <v>70</v>
      </c>
      <c r="I10701" s="25">
        <f>INDEX('Appendix 1 - Team Data'!$B$12:$R$112, MATCH(D10701, 'Appendix 1 - Team Data'!$B$12:$B$112,0),4)</f>
        <v>80</v>
      </c>
      <c r="J10701" s="25">
        <f t="shared" si="167"/>
        <v>0</v>
      </c>
    </row>
    <row r="10702" spans="2:10">
      <c r="B10702" s="3">
        <v>35609</v>
      </c>
      <c r="C10702" s="10" t="s">
        <v>53</v>
      </c>
      <c r="D10702" s="10" t="s">
        <v>253</v>
      </c>
      <c r="E10702" s="25">
        <v>1</v>
      </c>
      <c r="F10702" s="25">
        <v>1</v>
      </c>
      <c r="G10702" s="10" t="s">
        <v>289</v>
      </c>
      <c r="H10702" s="25">
        <f>INDEX('Appendix 1 - Team Data'!$B$12:$R$112, MATCH(C10702, 'Appendix 1 - Team Data'!$B$12:$B$112,0),4)</f>
        <v>50</v>
      </c>
      <c r="I10702" s="25">
        <f>INDEX('Appendix 1 - Team Data'!$B$12:$R$112, MATCH(D10702, 'Appendix 1 - Team Data'!$B$12:$B$112,0),4)</f>
        <v>20</v>
      </c>
      <c r="J10702" s="25">
        <f t="shared" si="167"/>
        <v>0</v>
      </c>
    </row>
    <row r="10703" spans="2:10">
      <c r="B10703" s="3">
        <v>35617</v>
      </c>
      <c r="C10703" s="10" t="s">
        <v>220</v>
      </c>
      <c r="D10703" s="10" t="s">
        <v>218</v>
      </c>
      <c r="E10703" s="25">
        <v>1</v>
      </c>
      <c r="F10703" s="25">
        <v>1</v>
      </c>
      <c r="G10703" s="10" t="s">
        <v>289</v>
      </c>
      <c r="H10703" s="25">
        <f>INDEX('Appendix 1 - Team Data'!$B$12:$R$112, MATCH(C10703, 'Appendix 1 - Team Data'!$B$12:$B$112,0),4)</f>
        <v>60</v>
      </c>
      <c r="I10703" s="25">
        <f>INDEX('Appendix 1 - Team Data'!$B$12:$R$112, MATCH(D10703, 'Appendix 1 - Team Data'!$B$12:$B$112,0),4)</f>
        <v>70</v>
      </c>
      <c r="J10703" s="25">
        <f t="shared" si="167"/>
        <v>0</v>
      </c>
    </row>
    <row r="10704" spans="2:10">
      <c r="B10704" s="3">
        <v>35651</v>
      </c>
      <c r="C10704" s="10" t="s">
        <v>231</v>
      </c>
      <c r="D10704" s="10" t="s">
        <v>260</v>
      </c>
      <c r="E10704" s="25">
        <v>3</v>
      </c>
      <c r="F10704" s="25">
        <v>3</v>
      </c>
      <c r="G10704" s="10" t="s">
        <v>288</v>
      </c>
      <c r="H10704" s="25">
        <f>INDEX('Appendix 1 - Team Data'!$B$12:$R$112, MATCH(C10704, 'Appendix 1 - Team Data'!$B$12:$B$112,0),4)</f>
        <v>40</v>
      </c>
      <c r="I10704" s="25">
        <f>INDEX('Appendix 1 - Team Data'!$B$12:$R$112, MATCH(D10704, 'Appendix 1 - Team Data'!$B$12:$B$112,0),4)</f>
        <v>10</v>
      </c>
      <c r="J10704" s="25">
        <f t="shared" si="167"/>
        <v>0</v>
      </c>
    </row>
    <row r="10705" spans="2:10">
      <c r="B10705" s="3">
        <v>35652</v>
      </c>
      <c r="C10705" s="10" t="s">
        <v>37</v>
      </c>
      <c r="D10705" s="10" t="s">
        <v>271</v>
      </c>
      <c r="E10705" s="25">
        <v>0</v>
      </c>
      <c r="F10705" s="25">
        <v>0</v>
      </c>
      <c r="G10705" s="10" t="s">
        <v>289</v>
      </c>
      <c r="H10705" s="25">
        <f>INDEX('Appendix 1 - Team Data'!$B$12:$R$112, MATCH(C10705, 'Appendix 1 - Team Data'!$B$12:$B$112,0),4)</f>
        <v>60</v>
      </c>
      <c r="I10705" s="25">
        <f>INDEX('Appendix 1 - Team Data'!$B$12:$R$112, MATCH(D10705, 'Appendix 1 - Team Data'!$B$12:$B$112,0),4)</f>
        <v>0</v>
      </c>
      <c r="J10705" s="25">
        <f t="shared" si="167"/>
        <v>0</v>
      </c>
    </row>
    <row r="10706" spans="2:10">
      <c r="B10706" s="3">
        <v>35662</v>
      </c>
      <c r="C10706" s="10" t="s">
        <v>236</v>
      </c>
      <c r="D10706" s="10" t="s">
        <v>36</v>
      </c>
      <c r="E10706" s="25">
        <v>1</v>
      </c>
      <c r="F10706" s="25">
        <v>1</v>
      </c>
      <c r="G10706" s="10" t="s">
        <v>289</v>
      </c>
      <c r="H10706" s="25">
        <f>INDEX('Appendix 1 - Team Data'!$B$12:$R$112, MATCH(C10706, 'Appendix 1 - Team Data'!$B$12:$B$112,0),4)</f>
        <v>40</v>
      </c>
      <c r="I10706" s="25">
        <f>INDEX('Appendix 1 - Team Data'!$B$12:$R$112, MATCH(D10706, 'Appendix 1 - Team Data'!$B$12:$B$112,0),4)</f>
        <v>80</v>
      </c>
      <c r="J10706" s="25">
        <f t="shared" si="167"/>
        <v>0</v>
      </c>
    </row>
    <row r="10707" spans="2:10">
      <c r="B10707" s="3">
        <v>35672</v>
      </c>
      <c r="C10707" s="10" t="s">
        <v>43</v>
      </c>
      <c r="D10707" s="10" t="s">
        <v>248</v>
      </c>
      <c r="E10707" s="25">
        <v>0</v>
      </c>
      <c r="F10707" s="25">
        <v>0</v>
      </c>
      <c r="G10707" s="10" t="s">
        <v>288</v>
      </c>
      <c r="H10707" s="25">
        <f>INDEX('Appendix 1 - Team Data'!$B$12:$R$112, MATCH(C10707, 'Appendix 1 - Team Data'!$B$12:$B$112,0),4)</f>
        <v>70</v>
      </c>
      <c r="I10707" s="25">
        <f>INDEX('Appendix 1 - Team Data'!$B$12:$R$112, MATCH(D10707, 'Appendix 1 - Team Data'!$B$12:$B$112,0),4)</f>
        <v>30</v>
      </c>
      <c r="J10707" s="25">
        <f t="shared" si="167"/>
        <v>0</v>
      </c>
    </row>
    <row r="10708" spans="2:10">
      <c r="B10708" s="3">
        <v>35679</v>
      </c>
      <c r="C10708" s="10" t="s">
        <v>271</v>
      </c>
      <c r="D10708" s="10" t="s">
        <v>52</v>
      </c>
      <c r="E10708" s="25">
        <v>2</v>
      </c>
      <c r="F10708" s="25">
        <v>2</v>
      </c>
      <c r="G10708" s="10" t="s">
        <v>288</v>
      </c>
      <c r="H10708" s="25">
        <f>INDEX('Appendix 1 - Team Data'!$B$12:$R$112, MATCH(C10708, 'Appendix 1 - Team Data'!$B$12:$B$112,0),4)</f>
        <v>0</v>
      </c>
      <c r="I10708" s="25">
        <f>INDEX('Appendix 1 - Team Data'!$B$12:$R$112, MATCH(D10708, 'Appendix 1 - Team Data'!$B$12:$B$112,0),4)</f>
        <v>90</v>
      </c>
      <c r="J10708" s="25">
        <f t="shared" si="167"/>
        <v>0</v>
      </c>
    </row>
    <row r="10709" spans="2:10">
      <c r="B10709" s="3">
        <v>35679</v>
      </c>
      <c r="C10709" s="10" t="s">
        <v>40</v>
      </c>
      <c r="D10709" s="10" t="s">
        <v>20</v>
      </c>
      <c r="E10709" s="25">
        <v>1</v>
      </c>
      <c r="F10709" s="25">
        <v>1</v>
      </c>
      <c r="G10709" s="10" t="s">
        <v>289</v>
      </c>
      <c r="H10709" s="25">
        <f>INDEX('Appendix 1 - Team Data'!$B$12:$R$112, MATCH(C10709, 'Appendix 1 - Team Data'!$B$12:$B$112,0),4)</f>
        <v>90</v>
      </c>
      <c r="I10709" s="25">
        <f>INDEX('Appendix 1 - Team Data'!$B$12:$R$112, MATCH(D10709, 'Appendix 1 - Team Data'!$B$12:$B$112,0),4)</f>
        <v>90</v>
      </c>
      <c r="J10709" s="25">
        <f t="shared" ref="J10709:J10772" si="168">ABS(F10709-E10709)</f>
        <v>0</v>
      </c>
    </row>
    <row r="10710" spans="2:10">
      <c r="B10710" s="3">
        <v>35679</v>
      </c>
      <c r="C10710" s="10" t="s">
        <v>31</v>
      </c>
      <c r="D10710" s="10" t="s">
        <v>221</v>
      </c>
      <c r="E10710" s="25">
        <v>2</v>
      </c>
      <c r="F10710" s="25">
        <v>2</v>
      </c>
      <c r="G10710" s="10" t="s">
        <v>289</v>
      </c>
      <c r="H10710" s="25">
        <f>INDEX('Appendix 1 - Team Data'!$B$12:$R$112, MATCH(C10710, 'Appendix 1 - Team Data'!$B$12:$B$112,0),4)</f>
        <v>70</v>
      </c>
      <c r="I10710" s="25">
        <f>INDEX('Appendix 1 - Team Data'!$B$12:$R$112, MATCH(D10710, 'Appendix 1 - Team Data'!$B$12:$B$112,0),4)</f>
        <v>60</v>
      </c>
      <c r="J10710" s="25">
        <f t="shared" si="168"/>
        <v>0</v>
      </c>
    </row>
    <row r="10711" spans="2:10">
      <c r="B10711" s="3">
        <v>35683</v>
      </c>
      <c r="C10711" s="10" t="s">
        <v>263</v>
      </c>
      <c r="D10711" s="10" t="s">
        <v>211</v>
      </c>
      <c r="E10711" s="25">
        <v>0</v>
      </c>
      <c r="F10711" s="25">
        <v>0</v>
      </c>
      <c r="G10711" s="10" t="s">
        <v>289</v>
      </c>
      <c r="H10711" s="25">
        <f>INDEX('Appendix 1 - Team Data'!$B$12:$R$112, MATCH(C10711, 'Appendix 1 - Team Data'!$B$12:$B$112,0),4)</f>
        <v>10</v>
      </c>
      <c r="I10711" s="25">
        <f>INDEX('Appendix 1 - Team Data'!$B$12:$R$112, MATCH(D10711, 'Appendix 1 - Team Data'!$B$12:$B$112,0),4)</f>
        <v>90</v>
      </c>
      <c r="J10711" s="25">
        <f t="shared" si="168"/>
        <v>0</v>
      </c>
    </row>
    <row r="10712" spans="2:10">
      <c r="B10712" s="3">
        <v>35683</v>
      </c>
      <c r="C10712" s="10" t="s">
        <v>216</v>
      </c>
      <c r="D10712" s="10" t="s">
        <v>38</v>
      </c>
      <c r="E10712" s="25">
        <v>1</v>
      </c>
      <c r="F10712" s="25">
        <v>1</v>
      </c>
      <c r="G10712" s="10" t="s">
        <v>289</v>
      </c>
      <c r="H10712" s="25">
        <f>INDEX('Appendix 1 - Team Data'!$B$12:$R$112, MATCH(C10712, 'Appendix 1 - Team Data'!$B$12:$B$112,0),4)</f>
        <v>70</v>
      </c>
      <c r="I10712" s="25">
        <f>INDEX('Appendix 1 - Team Data'!$B$12:$R$112, MATCH(D10712, 'Appendix 1 - Team Data'!$B$12:$B$112,0),4)</f>
        <v>70</v>
      </c>
      <c r="J10712" s="25">
        <f t="shared" si="168"/>
        <v>0</v>
      </c>
    </row>
    <row r="10713" spans="2:10">
      <c r="B10713" s="3">
        <v>35692</v>
      </c>
      <c r="C10713" s="10" t="s">
        <v>23</v>
      </c>
      <c r="D10713" s="10" t="s">
        <v>16</v>
      </c>
      <c r="E10713" s="25">
        <v>1</v>
      </c>
      <c r="F10713" s="25">
        <v>1</v>
      </c>
      <c r="G10713" s="10" t="s">
        <v>289</v>
      </c>
      <c r="H10713" s="25">
        <f>INDEX('Appendix 1 - Team Data'!$B$12:$R$112, MATCH(C10713, 'Appendix 1 - Team Data'!$B$12:$B$112,0),4)</f>
        <v>70</v>
      </c>
      <c r="I10713" s="25">
        <f>INDEX('Appendix 1 - Team Data'!$B$12:$R$112, MATCH(D10713, 'Appendix 1 - Team Data'!$B$12:$B$112,0),4)</f>
        <v>30</v>
      </c>
      <c r="J10713" s="25">
        <f t="shared" si="168"/>
        <v>0</v>
      </c>
    </row>
    <row r="10714" spans="2:10">
      <c r="B10714" s="3">
        <v>35692</v>
      </c>
      <c r="C10714" s="10" t="s">
        <v>249</v>
      </c>
      <c r="D10714" s="10" t="s">
        <v>53</v>
      </c>
      <c r="E10714" s="25">
        <v>0</v>
      </c>
      <c r="F10714" s="25">
        <v>0</v>
      </c>
      <c r="G10714" s="10" t="s">
        <v>289</v>
      </c>
      <c r="H10714" s="25">
        <f>INDEX('Appendix 1 - Team Data'!$B$12:$R$112, MATCH(C10714, 'Appendix 1 - Team Data'!$B$12:$B$112,0),4)</f>
        <v>20</v>
      </c>
      <c r="I10714" s="25">
        <f>INDEX('Appendix 1 - Team Data'!$B$12:$R$112, MATCH(D10714, 'Appendix 1 - Team Data'!$B$12:$B$112,0),4)</f>
        <v>50</v>
      </c>
      <c r="J10714" s="25">
        <f t="shared" si="168"/>
        <v>0</v>
      </c>
    </row>
    <row r="10715" spans="2:10">
      <c r="B10715" s="3">
        <v>35698</v>
      </c>
      <c r="C10715" s="10" t="s">
        <v>265</v>
      </c>
      <c r="D10715" s="10" t="s">
        <v>268</v>
      </c>
      <c r="E10715" s="25">
        <v>1</v>
      </c>
      <c r="F10715" s="25">
        <v>1</v>
      </c>
      <c r="G10715" s="10" t="s">
        <v>288</v>
      </c>
      <c r="H10715" s="25">
        <f>INDEX('Appendix 1 - Team Data'!$B$12:$R$112, MATCH(C10715, 'Appendix 1 - Team Data'!$B$12:$B$112,0),4)</f>
        <v>10</v>
      </c>
      <c r="I10715" s="25">
        <f>INDEX('Appendix 1 - Team Data'!$B$12:$R$112, MATCH(D10715, 'Appendix 1 - Team Data'!$B$12:$B$112,0),4)</f>
        <v>10</v>
      </c>
      <c r="J10715" s="25">
        <f t="shared" si="168"/>
        <v>0</v>
      </c>
    </row>
    <row r="10716" spans="2:10">
      <c r="B10716" s="3">
        <v>35699</v>
      </c>
      <c r="C10716" s="10" t="s">
        <v>275</v>
      </c>
      <c r="D10716" s="10" t="s">
        <v>23</v>
      </c>
      <c r="E10716" s="25">
        <v>1</v>
      </c>
      <c r="F10716" s="25">
        <v>1</v>
      </c>
      <c r="G10716" s="10" t="s">
        <v>289</v>
      </c>
      <c r="H10716" s="25">
        <f>INDEX('Appendix 1 - Team Data'!$B$12:$R$112, MATCH(C10716, 'Appendix 1 - Team Data'!$B$12:$B$112,0),4)</f>
        <v>0</v>
      </c>
      <c r="I10716" s="25">
        <f>INDEX('Appendix 1 - Team Data'!$B$12:$R$112, MATCH(D10716, 'Appendix 1 - Team Data'!$B$12:$B$112,0),4)</f>
        <v>70</v>
      </c>
      <c r="J10716" s="25">
        <f t="shared" si="168"/>
        <v>0</v>
      </c>
    </row>
    <row r="10717" spans="2:10">
      <c r="B10717" s="3">
        <v>35699</v>
      </c>
      <c r="C10717" s="10" t="s">
        <v>270</v>
      </c>
      <c r="D10717" s="10" t="s">
        <v>248</v>
      </c>
      <c r="E10717" s="25">
        <v>1</v>
      </c>
      <c r="F10717" s="25">
        <v>1</v>
      </c>
      <c r="G10717" s="10" t="s">
        <v>289</v>
      </c>
      <c r="H10717" s="25">
        <f>INDEX('Appendix 1 - Team Data'!$B$12:$R$112, MATCH(C10717, 'Appendix 1 - Team Data'!$B$12:$B$112,0),4)</f>
        <v>0</v>
      </c>
      <c r="I10717" s="25">
        <f>INDEX('Appendix 1 - Team Data'!$B$12:$R$112, MATCH(D10717, 'Appendix 1 - Team Data'!$B$12:$B$112,0),4)</f>
        <v>30</v>
      </c>
      <c r="J10717" s="25">
        <f t="shared" si="168"/>
        <v>0</v>
      </c>
    </row>
    <row r="10718" spans="2:10">
      <c r="B10718" s="3">
        <v>35711</v>
      </c>
      <c r="C10718" s="10" t="s">
        <v>246</v>
      </c>
      <c r="D10718" s="10" t="s">
        <v>52</v>
      </c>
      <c r="E10718" s="25">
        <v>0</v>
      </c>
      <c r="F10718" s="25">
        <v>0</v>
      </c>
      <c r="G10718" s="10" t="s">
        <v>288</v>
      </c>
      <c r="H10718" s="25">
        <f>INDEX('Appendix 1 - Team Data'!$B$12:$R$112, MATCH(C10718, 'Appendix 1 - Team Data'!$B$12:$B$112,0),4)</f>
        <v>30</v>
      </c>
      <c r="I10718" s="25">
        <f>INDEX('Appendix 1 - Team Data'!$B$12:$R$112, MATCH(D10718, 'Appendix 1 - Team Data'!$B$12:$B$112,0),4)</f>
        <v>90</v>
      </c>
      <c r="J10718" s="25">
        <f t="shared" si="168"/>
        <v>0</v>
      </c>
    </row>
    <row r="10719" spans="2:10">
      <c r="B10719" s="3">
        <v>35714</v>
      </c>
      <c r="C10719" s="10" t="s">
        <v>244</v>
      </c>
      <c r="D10719" s="10" t="s">
        <v>236</v>
      </c>
      <c r="E10719" s="25">
        <v>1</v>
      </c>
      <c r="F10719" s="25">
        <v>1</v>
      </c>
      <c r="G10719" s="10" t="s">
        <v>289</v>
      </c>
      <c r="H10719" s="25">
        <f>INDEX('Appendix 1 - Team Data'!$B$12:$R$112, MATCH(C10719, 'Appendix 1 - Team Data'!$B$12:$B$112,0),4)</f>
        <v>30</v>
      </c>
      <c r="I10719" s="25">
        <f>INDEX('Appendix 1 - Team Data'!$B$12:$R$112, MATCH(D10719, 'Appendix 1 - Team Data'!$B$12:$B$112,0),4)</f>
        <v>40</v>
      </c>
      <c r="J10719" s="25">
        <f t="shared" si="168"/>
        <v>0</v>
      </c>
    </row>
    <row r="10720" spans="2:10">
      <c r="B10720" s="3">
        <v>35714</v>
      </c>
      <c r="C10720" s="10" t="s">
        <v>230</v>
      </c>
      <c r="D10720" s="10" t="s">
        <v>28</v>
      </c>
      <c r="E10720" s="25">
        <v>0</v>
      </c>
      <c r="F10720" s="25">
        <v>0</v>
      </c>
      <c r="G10720" s="10" t="s">
        <v>289</v>
      </c>
      <c r="H10720" s="25">
        <f>INDEX('Appendix 1 - Team Data'!$B$12:$R$112, MATCH(C10720, 'Appendix 1 - Team Data'!$B$12:$B$112,0),4)</f>
        <v>50</v>
      </c>
      <c r="I10720" s="25">
        <f>INDEX('Appendix 1 - Team Data'!$B$12:$R$112, MATCH(D10720, 'Appendix 1 - Team Data'!$B$12:$B$112,0),4)</f>
        <v>80</v>
      </c>
      <c r="J10720" s="25">
        <f t="shared" si="168"/>
        <v>0</v>
      </c>
    </row>
    <row r="10721" spans="2:10">
      <c r="B10721" s="3">
        <v>35714</v>
      </c>
      <c r="C10721" s="10" t="s">
        <v>221</v>
      </c>
      <c r="D10721" s="10" t="s">
        <v>228</v>
      </c>
      <c r="E10721" s="25">
        <v>1</v>
      </c>
      <c r="F10721" s="25">
        <v>1</v>
      </c>
      <c r="G10721" s="10" t="s">
        <v>289</v>
      </c>
      <c r="H10721" s="25">
        <f>INDEX('Appendix 1 - Team Data'!$B$12:$R$112, MATCH(C10721, 'Appendix 1 - Team Data'!$B$12:$B$112,0),4)</f>
        <v>60</v>
      </c>
      <c r="I10721" s="25">
        <f>INDEX('Appendix 1 - Team Data'!$B$12:$R$112, MATCH(D10721, 'Appendix 1 - Team Data'!$B$12:$B$112,0),4)</f>
        <v>50</v>
      </c>
      <c r="J10721" s="25">
        <f t="shared" si="168"/>
        <v>0</v>
      </c>
    </row>
    <row r="10722" spans="2:10">
      <c r="B10722" s="3">
        <v>35714</v>
      </c>
      <c r="C10722" s="10" t="s">
        <v>211</v>
      </c>
      <c r="D10722" s="10" t="s">
        <v>48</v>
      </c>
      <c r="E10722" s="25">
        <v>0</v>
      </c>
      <c r="F10722" s="25">
        <v>0</v>
      </c>
      <c r="G10722" s="10" t="s">
        <v>289</v>
      </c>
      <c r="H10722" s="25">
        <f>INDEX('Appendix 1 - Team Data'!$B$12:$R$112, MATCH(C10722, 'Appendix 1 - Team Data'!$B$12:$B$112,0),4)</f>
        <v>90</v>
      </c>
      <c r="I10722" s="25">
        <f>INDEX('Appendix 1 - Team Data'!$B$12:$R$112, MATCH(D10722, 'Appendix 1 - Team Data'!$B$12:$B$112,0),4)</f>
        <v>90</v>
      </c>
      <c r="J10722" s="25">
        <f t="shared" si="168"/>
        <v>0</v>
      </c>
    </row>
    <row r="10723" spans="2:10">
      <c r="B10723" s="3">
        <v>35714</v>
      </c>
      <c r="C10723" s="10" t="s">
        <v>212</v>
      </c>
      <c r="D10723" s="10" t="s">
        <v>225</v>
      </c>
      <c r="E10723" s="25">
        <v>0</v>
      </c>
      <c r="F10723" s="25">
        <v>0</v>
      </c>
      <c r="G10723" s="10" t="s">
        <v>289</v>
      </c>
      <c r="H10723" s="25">
        <f>INDEX('Appendix 1 - Team Data'!$B$12:$R$112, MATCH(C10723, 'Appendix 1 - Team Data'!$B$12:$B$112,0),4)</f>
        <v>80</v>
      </c>
      <c r="I10723" s="25">
        <f>INDEX('Appendix 1 - Team Data'!$B$12:$R$112, MATCH(D10723, 'Appendix 1 - Team Data'!$B$12:$B$112,0),4)</f>
        <v>60</v>
      </c>
      <c r="J10723" s="25">
        <f t="shared" si="168"/>
        <v>0</v>
      </c>
    </row>
    <row r="10724" spans="2:10">
      <c r="B10724" s="3">
        <v>35714</v>
      </c>
      <c r="C10724" s="10" t="s">
        <v>240</v>
      </c>
      <c r="D10724" s="10" t="s">
        <v>53</v>
      </c>
      <c r="E10724" s="25">
        <v>1</v>
      </c>
      <c r="F10724" s="25">
        <v>1</v>
      </c>
      <c r="G10724" s="10" t="s">
        <v>289</v>
      </c>
      <c r="H10724" s="25">
        <f>INDEX('Appendix 1 - Team Data'!$B$12:$R$112, MATCH(C10724, 'Appendix 1 - Team Data'!$B$12:$B$112,0),4)</f>
        <v>30</v>
      </c>
      <c r="I10724" s="25">
        <f>INDEX('Appendix 1 - Team Data'!$B$12:$R$112, MATCH(D10724, 'Appendix 1 - Team Data'!$B$12:$B$112,0),4)</f>
        <v>50</v>
      </c>
      <c r="J10724" s="25">
        <f t="shared" si="168"/>
        <v>0</v>
      </c>
    </row>
    <row r="10725" spans="2:10">
      <c r="B10725" s="3">
        <v>35715</v>
      </c>
      <c r="C10725" s="10" t="s">
        <v>30</v>
      </c>
      <c r="D10725" s="10" t="s">
        <v>18</v>
      </c>
      <c r="E10725" s="25">
        <v>0</v>
      </c>
      <c r="F10725" s="25">
        <v>0</v>
      </c>
      <c r="G10725" s="10" t="s">
        <v>289</v>
      </c>
      <c r="H10725" s="25">
        <f>INDEX('Appendix 1 - Team Data'!$B$12:$R$112, MATCH(C10725, 'Appendix 1 - Team Data'!$B$12:$B$112,0),4)</f>
        <v>90</v>
      </c>
      <c r="I10725" s="25">
        <f>INDEX('Appendix 1 - Team Data'!$B$12:$R$112, MATCH(D10725, 'Appendix 1 - Team Data'!$B$12:$B$112,0),4)</f>
        <v>80</v>
      </c>
      <c r="J10725" s="25">
        <f t="shared" si="168"/>
        <v>0</v>
      </c>
    </row>
    <row r="10726" spans="2:10">
      <c r="B10726" s="3">
        <v>35715</v>
      </c>
      <c r="C10726" s="10" t="s">
        <v>255</v>
      </c>
      <c r="D10726" s="10" t="s">
        <v>41</v>
      </c>
      <c r="E10726" s="25">
        <v>2</v>
      </c>
      <c r="F10726" s="25">
        <v>2</v>
      </c>
      <c r="G10726" s="10" t="s">
        <v>289</v>
      </c>
      <c r="H10726" s="25">
        <f>INDEX('Appendix 1 - Team Data'!$B$12:$R$112, MATCH(C10726, 'Appendix 1 - Team Data'!$B$12:$B$112,0),4)</f>
        <v>20</v>
      </c>
      <c r="I10726" s="25">
        <f>INDEX('Appendix 1 - Team Data'!$B$12:$R$112, MATCH(D10726, 'Appendix 1 - Team Data'!$B$12:$B$112,0),4)</f>
        <v>80</v>
      </c>
      <c r="J10726" s="25">
        <f t="shared" si="168"/>
        <v>0</v>
      </c>
    </row>
    <row r="10727" spans="2:10">
      <c r="B10727" s="3">
        <v>35729</v>
      </c>
      <c r="C10727" s="10" t="s">
        <v>53</v>
      </c>
      <c r="D10727" s="10" t="s">
        <v>249</v>
      </c>
      <c r="E10727" s="25">
        <v>1</v>
      </c>
      <c r="F10727" s="25">
        <v>1</v>
      </c>
      <c r="G10727" s="10" t="s">
        <v>289</v>
      </c>
      <c r="H10727" s="25">
        <f>INDEX('Appendix 1 - Team Data'!$B$12:$R$112, MATCH(C10727, 'Appendix 1 - Team Data'!$B$12:$B$112,0),4)</f>
        <v>50</v>
      </c>
      <c r="I10727" s="25">
        <f>INDEX('Appendix 1 - Team Data'!$B$12:$R$112, MATCH(D10727, 'Appendix 1 - Team Data'!$B$12:$B$112,0),4)</f>
        <v>20</v>
      </c>
      <c r="J10727" s="25">
        <f t="shared" si="168"/>
        <v>0</v>
      </c>
    </row>
    <row r="10728" spans="2:10">
      <c r="B10728" s="3">
        <v>35732</v>
      </c>
      <c r="C10728" s="10" t="s">
        <v>221</v>
      </c>
      <c r="D10728" s="10" t="s">
        <v>45</v>
      </c>
      <c r="E10728" s="25">
        <v>1</v>
      </c>
      <c r="F10728" s="25">
        <v>1</v>
      </c>
      <c r="G10728" s="10" t="s">
        <v>289</v>
      </c>
      <c r="H10728" s="25">
        <f>INDEX('Appendix 1 - Team Data'!$B$12:$R$112, MATCH(C10728, 'Appendix 1 - Team Data'!$B$12:$B$112,0),4)</f>
        <v>60</v>
      </c>
      <c r="I10728" s="25">
        <f>INDEX('Appendix 1 - Team Data'!$B$12:$R$112, MATCH(D10728, 'Appendix 1 - Team Data'!$B$12:$B$112,0),4)</f>
        <v>90</v>
      </c>
      <c r="J10728" s="25">
        <f t="shared" si="168"/>
        <v>0</v>
      </c>
    </row>
    <row r="10729" spans="2:10">
      <c r="B10729" s="3">
        <v>35732</v>
      </c>
      <c r="C10729" s="10" t="s">
        <v>15</v>
      </c>
      <c r="D10729" s="10" t="s">
        <v>211</v>
      </c>
      <c r="E10729" s="25">
        <v>1</v>
      </c>
      <c r="F10729" s="25">
        <v>1</v>
      </c>
      <c r="G10729" s="10" t="s">
        <v>289</v>
      </c>
      <c r="H10729" s="25">
        <f>INDEX('Appendix 1 - Team Data'!$B$12:$R$112, MATCH(C10729, 'Appendix 1 - Team Data'!$B$12:$B$112,0),4)</f>
        <v>50</v>
      </c>
      <c r="I10729" s="25">
        <f>INDEX('Appendix 1 - Team Data'!$B$12:$R$112, MATCH(D10729, 'Appendix 1 - Team Data'!$B$12:$B$112,0),4)</f>
        <v>90</v>
      </c>
      <c r="J10729" s="25">
        <f t="shared" si="168"/>
        <v>0</v>
      </c>
    </row>
    <row r="10730" spans="2:10">
      <c r="B10730" s="3">
        <v>35734</v>
      </c>
      <c r="C10730" s="10" t="s">
        <v>23</v>
      </c>
      <c r="D10730" s="10" t="s">
        <v>275</v>
      </c>
      <c r="E10730" s="25">
        <v>0</v>
      </c>
      <c r="F10730" s="25">
        <v>0</v>
      </c>
      <c r="G10730" s="10" t="s">
        <v>289</v>
      </c>
      <c r="H10730" s="25">
        <f>INDEX('Appendix 1 - Team Data'!$B$12:$R$112, MATCH(C10730, 'Appendix 1 - Team Data'!$B$12:$B$112,0),4)</f>
        <v>70</v>
      </c>
      <c r="I10730" s="25">
        <f>INDEX('Appendix 1 - Team Data'!$B$12:$R$112, MATCH(D10730, 'Appendix 1 - Team Data'!$B$12:$B$112,0),4)</f>
        <v>0</v>
      </c>
      <c r="J10730" s="25">
        <f t="shared" si="168"/>
        <v>0</v>
      </c>
    </row>
    <row r="10731" spans="2:10">
      <c r="B10731" s="3">
        <v>35736</v>
      </c>
      <c r="C10731" s="10" t="s">
        <v>243</v>
      </c>
      <c r="D10731" s="10" t="s">
        <v>238</v>
      </c>
      <c r="E10731" s="25">
        <v>0</v>
      </c>
      <c r="F10731" s="25">
        <v>0</v>
      </c>
      <c r="G10731" s="10" t="s">
        <v>288</v>
      </c>
      <c r="H10731" s="25">
        <f>INDEX('Appendix 1 - Team Data'!$B$12:$R$112, MATCH(C10731, 'Appendix 1 - Team Data'!$B$12:$B$112,0),4)</f>
        <v>30</v>
      </c>
      <c r="I10731" s="25">
        <f>INDEX('Appendix 1 - Team Data'!$B$12:$R$112, MATCH(D10731, 'Appendix 1 - Team Data'!$B$12:$B$112,0),4)</f>
        <v>40</v>
      </c>
      <c r="J10731" s="25">
        <f t="shared" si="168"/>
        <v>0</v>
      </c>
    </row>
    <row r="10732" spans="2:10">
      <c r="B10732" s="3">
        <v>35736</v>
      </c>
      <c r="C10732" s="10" t="s">
        <v>249</v>
      </c>
      <c r="D10732" s="10" t="s">
        <v>240</v>
      </c>
      <c r="E10732" s="25">
        <v>0</v>
      </c>
      <c r="F10732" s="25">
        <v>0</v>
      </c>
      <c r="G10732" s="10" t="s">
        <v>289</v>
      </c>
      <c r="H10732" s="25">
        <f>INDEX('Appendix 1 - Team Data'!$B$12:$R$112, MATCH(C10732, 'Appendix 1 - Team Data'!$B$12:$B$112,0),4)</f>
        <v>20</v>
      </c>
      <c r="I10732" s="25">
        <f>INDEX('Appendix 1 - Team Data'!$B$12:$R$112, MATCH(D10732, 'Appendix 1 - Team Data'!$B$12:$B$112,0),4)</f>
        <v>30</v>
      </c>
      <c r="J10732" s="25">
        <f t="shared" si="168"/>
        <v>0</v>
      </c>
    </row>
    <row r="10733" spans="2:10">
      <c r="B10733" s="3">
        <v>35740</v>
      </c>
      <c r="C10733" s="10" t="s">
        <v>16</v>
      </c>
      <c r="D10733" s="10" t="s">
        <v>248</v>
      </c>
      <c r="E10733" s="25">
        <v>1</v>
      </c>
      <c r="F10733" s="25">
        <v>1</v>
      </c>
      <c r="G10733" s="10" t="s">
        <v>289</v>
      </c>
      <c r="H10733" s="25">
        <f>INDEX('Appendix 1 - Team Data'!$B$12:$R$112, MATCH(C10733, 'Appendix 1 - Team Data'!$B$12:$B$112,0),4)</f>
        <v>30</v>
      </c>
      <c r="I10733" s="25">
        <f>INDEX('Appendix 1 - Team Data'!$B$12:$R$112, MATCH(D10733, 'Appendix 1 - Team Data'!$B$12:$B$112,0),4)</f>
        <v>30</v>
      </c>
      <c r="J10733" s="25">
        <f t="shared" si="168"/>
        <v>0</v>
      </c>
    </row>
    <row r="10734" spans="2:10">
      <c r="B10734" s="3">
        <v>35743</v>
      </c>
      <c r="C10734" s="10" t="s">
        <v>271</v>
      </c>
      <c r="D10734" s="10" t="s">
        <v>247</v>
      </c>
      <c r="E10734" s="25">
        <v>2</v>
      </c>
      <c r="F10734" s="25">
        <v>2</v>
      </c>
      <c r="G10734" s="10" t="s">
        <v>289</v>
      </c>
      <c r="H10734" s="25">
        <f>INDEX('Appendix 1 - Team Data'!$B$12:$R$112, MATCH(C10734, 'Appendix 1 - Team Data'!$B$12:$B$112,0),4)</f>
        <v>0</v>
      </c>
      <c r="I10734" s="25">
        <f>INDEX('Appendix 1 - Team Data'!$B$12:$R$112, MATCH(D10734, 'Appendix 1 - Team Data'!$B$12:$B$112,0),4)</f>
        <v>30</v>
      </c>
      <c r="J10734" s="25">
        <f t="shared" si="168"/>
        <v>0</v>
      </c>
    </row>
    <row r="10735" spans="2:10">
      <c r="B10735" s="3">
        <v>35743</v>
      </c>
      <c r="C10735" s="10" t="s">
        <v>41</v>
      </c>
      <c r="D10735" s="10" t="s">
        <v>37</v>
      </c>
      <c r="E10735" s="25">
        <v>3</v>
      </c>
      <c r="F10735" s="25">
        <v>3</v>
      </c>
      <c r="G10735" s="10" t="s">
        <v>289</v>
      </c>
      <c r="H10735" s="25">
        <f>INDEX('Appendix 1 - Team Data'!$B$12:$R$112, MATCH(C10735, 'Appendix 1 - Team Data'!$B$12:$B$112,0),4)</f>
        <v>80</v>
      </c>
      <c r="I10735" s="25">
        <f>INDEX('Appendix 1 - Team Data'!$B$12:$R$112, MATCH(D10735, 'Appendix 1 - Team Data'!$B$12:$B$112,0),4)</f>
        <v>60</v>
      </c>
      <c r="J10735" s="25">
        <f t="shared" si="168"/>
        <v>0</v>
      </c>
    </row>
    <row r="10736" spans="2:10">
      <c r="B10736" s="3">
        <v>35749</v>
      </c>
      <c r="C10736" s="10" t="s">
        <v>219</v>
      </c>
      <c r="D10736" s="10" t="s">
        <v>32</v>
      </c>
      <c r="E10736" s="25">
        <v>1</v>
      </c>
      <c r="F10736" s="25">
        <v>1</v>
      </c>
      <c r="G10736" s="10" t="s">
        <v>289</v>
      </c>
      <c r="H10736" s="25">
        <f>INDEX('Appendix 1 - Team Data'!$B$12:$R$112, MATCH(C10736, 'Appendix 1 - Team Data'!$B$12:$B$112,0),4)</f>
        <v>60</v>
      </c>
      <c r="I10736" s="25">
        <f>INDEX('Appendix 1 - Team Data'!$B$12:$R$112, MATCH(D10736, 'Appendix 1 - Team Data'!$B$12:$B$112,0),4)</f>
        <v>80</v>
      </c>
      <c r="J10736" s="25">
        <f t="shared" si="168"/>
        <v>0</v>
      </c>
    </row>
    <row r="10737" spans="2:10">
      <c r="B10737" s="3">
        <v>35750</v>
      </c>
      <c r="C10737" s="10" t="s">
        <v>30</v>
      </c>
      <c r="D10737" s="10" t="s">
        <v>52</v>
      </c>
      <c r="E10737" s="25">
        <v>1</v>
      </c>
      <c r="F10737" s="25">
        <v>1</v>
      </c>
      <c r="G10737" s="10" t="s">
        <v>289</v>
      </c>
      <c r="H10737" s="25">
        <f>INDEX('Appendix 1 - Team Data'!$B$12:$R$112, MATCH(C10737, 'Appendix 1 - Team Data'!$B$12:$B$112,0),4)</f>
        <v>90</v>
      </c>
      <c r="I10737" s="25">
        <f>INDEX('Appendix 1 - Team Data'!$B$12:$R$112, MATCH(D10737, 'Appendix 1 - Team Data'!$B$12:$B$112,0),4)</f>
        <v>90</v>
      </c>
      <c r="J10737" s="25">
        <f t="shared" si="168"/>
        <v>0</v>
      </c>
    </row>
    <row r="10738" spans="2:10">
      <c r="B10738" s="3">
        <v>35750</v>
      </c>
      <c r="C10738" s="10" t="s">
        <v>247</v>
      </c>
      <c r="D10738" s="10" t="s">
        <v>41</v>
      </c>
      <c r="E10738" s="25">
        <v>0</v>
      </c>
      <c r="F10738" s="25">
        <v>0</v>
      </c>
      <c r="G10738" s="10" t="s">
        <v>289</v>
      </c>
      <c r="H10738" s="25">
        <f>INDEX('Appendix 1 - Team Data'!$B$12:$R$112, MATCH(C10738, 'Appendix 1 - Team Data'!$B$12:$B$112,0),4)</f>
        <v>30</v>
      </c>
      <c r="I10738" s="25">
        <f>INDEX('Appendix 1 - Team Data'!$B$12:$R$112, MATCH(D10738, 'Appendix 1 - Team Data'!$B$12:$B$112,0),4)</f>
        <v>80</v>
      </c>
      <c r="J10738" s="25">
        <f t="shared" si="168"/>
        <v>0</v>
      </c>
    </row>
    <row r="10739" spans="2:10">
      <c r="B10739" s="3">
        <v>35753</v>
      </c>
      <c r="C10739" s="10" t="s">
        <v>21</v>
      </c>
      <c r="D10739" s="10" t="s">
        <v>228</v>
      </c>
      <c r="E10739" s="25">
        <v>1</v>
      </c>
      <c r="F10739" s="25">
        <v>1</v>
      </c>
      <c r="G10739" s="10" t="s">
        <v>288</v>
      </c>
      <c r="H10739" s="25">
        <f>INDEX('Appendix 1 - Team Data'!$B$12:$R$112, MATCH(C10739, 'Appendix 1 - Team Data'!$B$12:$B$112,0),4)</f>
        <v>90</v>
      </c>
      <c r="I10739" s="25">
        <f>INDEX('Appendix 1 - Team Data'!$B$12:$R$112, MATCH(D10739, 'Appendix 1 - Team Data'!$B$12:$B$112,0),4)</f>
        <v>50</v>
      </c>
      <c r="J10739" s="25">
        <f t="shared" si="168"/>
        <v>0</v>
      </c>
    </row>
    <row r="10740" spans="2:10">
      <c r="B10740" s="3">
        <v>35756</v>
      </c>
      <c r="C10740" s="10" t="s">
        <v>23</v>
      </c>
      <c r="D10740" s="10" t="s">
        <v>26</v>
      </c>
      <c r="E10740" s="25">
        <v>1</v>
      </c>
      <c r="F10740" s="25">
        <v>1</v>
      </c>
      <c r="G10740" s="10" t="s">
        <v>289</v>
      </c>
      <c r="H10740" s="25">
        <f>INDEX('Appendix 1 - Team Data'!$B$12:$R$112, MATCH(C10740, 'Appendix 1 - Team Data'!$B$12:$B$112,0),4)</f>
        <v>70</v>
      </c>
      <c r="I10740" s="25">
        <f>INDEX('Appendix 1 - Team Data'!$B$12:$R$112, MATCH(D10740, 'Appendix 1 - Team Data'!$B$12:$B$112,0),4)</f>
        <v>60</v>
      </c>
      <c r="J10740" s="25">
        <f t="shared" si="168"/>
        <v>0</v>
      </c>
    </row>
    <row r="10741" spans="2:10">
      <c r="B10741" s="3">
        <v>35763</v>
      </c>
      <c r="C10741" s="10" t="s">
        <v>26</v>
      </c>
      <c r="D10741" s="10" t="s">
        <v>23</v>
      </c>
      <c r="E10741" s="25">
        <v>2</v>
      </c>
      <c r="F10741" s="25">
        <v>2</v>
      </c>
      <c r="G10741" s="10" t="s">
        <v>289</v>
      </c>
      <c r="H10741" s="25">
        <f>INDEX('Appendix 1 - Team Data'!$B$12:$R$112, MATCH(C10741, 'Appendix 1 - Team Data'!$B$12:$B$112,0),4)</f>
        <v>60</v>
      </c>
      <c r="I10741" s="25">
        <f>INDEX('Appendix 1 - Team Data'!$B$12:$R$112, MATCH(D10741, 'Appendix 1 - Team Data'!$B$12:$B$112,0),4)</f>
        <v>70</v>
      </c>
      <c r="J10741" s="25">
        <f t="shared" si="168"/>
        <v>0</v>
      </c>
    </row>
    <row r="10742" spans="2:10">
      <c r="B10742" s="3">
        <v>35763</v>
      </c>
      <c r="C10742" s="10" t="s">
        <v>266</v>
      </c>
      <c r="D10742" s="10" t="s">
        <v>257</v>
      </c>
      <c r="E10742" s="25">
        <v>0</v>
      </c>
      <c r="F10742" s="25">
        <v>0</v>
      </c>
      <c r="G10742" s="10" t="s">
        <v>312</v>
      </c>
      <c r="H10742" s="25">
        <f>INDEX('Appendix 1 - Team Data'!$B$12:$R$112, MATCH(C10742, 'Appendix 1 - Team Data'!$B$12:$B$112,0),4)</f>
        <v>10</v>
      </c>
      <c r="I10742" s="25">
        <f>INDEX('Appendix 1 - Team Data'!$B$12:$R$112, MATCH(D10742, 'Appendix 1 - Team Data'!$B$12:$B$112,0),4)</f>
        <v>20</v>
      </c>
      <c r="J10742" s="25">
        <f t="shared" si="168"/>
        <v>0</v>
      </c>
    </row>
    <row r="10743" spans="2:10">
      <c r="B10743" s="3">
        <v>35771</v>
      </c>
      <c r="C10743" s="10" t="s">
        <v>16</v>
      </c>
      <c r="D10743" s="10" t="s">
        <v>31</v>
      </c>
      <c r="E10743" s="25">
        <v>0</v>
      </c>
      <c r="F10743" s="25">
        <v>0</v>
      </c>
      <c r="G10743" s="10" t="s">
        <v>288</v>
      </c>
      <c r="H10743" s="25">
        <f>INDEX('Appendix 1 - Team Data'!$B$12:$R$112, MATCH(C10743, 'Appendix 1 - Team Data'!$B$12:$B$112,0),4)</f>
        <v>30</v>
      </c>
      <c r="I10743" s="25">
        <f>INDEX('Appendix 1 - Team Data'!$B$12:$R$112, MATCH(D10743, 'Appendix 1 - Team Data'!$B$12:$B$112,0),4)</f>
        <v>70</v>
      </c>
      <c r="J10743" s="25">
        <f t="shared" si="168"/>
        <v>0</v>
      </c>
    </row>
    <row r="10744" spans="2:10">
      <c r="B10744" s="3">
        <v>35778</v>
      </c>
      <c r="C10744" s="10" t="s">
        <v>26</v>
      </c>
      <c r="D10744" s="10" t="s">
        <v>35</v>
      </c>
      <c r="E10744" s="25">
        <v>0</v>
      </c>
      <c r="F10744" s="25">
        <v>0</v>
      </c>
      <c r="G10744" s="10" t="s">
        <v>295</v>
      </c>
      <c r="H10744" s="25">
        <f>INDEX('Appendix 1 - Team Data'!$B$12:$R$112, MATCH(C10744, 'Appendix 1 - Team Data'!$B$12:$B$112,0),4)</f>
        <v>60</v>
      </c>
      <c r="I10744" s="25">
        <f>INDEX('Appendix 1 - Team Data'!$B$12:$R$112, MATCH(D10744, 'Appendix 1 - Team Data'!$B$12:$B$112,0),4)</f>
        <v>90</v>
      </c>
      <c r="J10744" s="25">
        <f t="shared" si="168"/>
        <v>0</v>
      </c>
    </row>
    <row r="10745" spans="2:10">
      <c r="B10745" s="3">
        <v>35781</v>
      </c>
      <c r="C10745" s="10" t="s">
        <v>260</v>
      </c>
      <c r="D10745" s="10" t="s">
        <v>33</v>
      </c>
      <c r="E10745" s="25">
        <v>0</v>
      </c>
      <c r="F10745" s="25">
        <v>0</v>
      </c>
      <c r="G10745" s="10" t="s">
        <v>288</v>
      </c>
      <c r="H10745" s="25">
        <f>INDEX('Appendix 1 - Team Data'!$B$12:$R$112, MATCH(C10745, 'Appendix 1 - Team Data'!$B$12:$B$112,0),4)</f>
        <v>10</v>
      </c>
      <c r="I10745" s="25">
        <f>INDEX('Appendix 1 - Team Data'!$B$12:$R$112, MATCH(D10745, 'Appendix 1 - Team Data'!$B$12:$B$112,0),4)</f>
        <v>50</v>
      </c>
      <c r="J10745" s="25">
        <f t="shared" si="168"/>
        <v>0</v>
      </c>
    </row>
    <row r="10746" spans="2:10">
      <c r="B10746" s="3">
        <v>35806</v>
      </c>
      <c r="C10746" s="10" t="s">
        <v>238</v>
      </c>
      <c r="D10746" s="10" t="s">
        <v>257</v>
      </c>
      <c r="E10746" s="25">
        <v>0</v>
      </c>
      <c r="F10746" s="25">
        <v>0</v>
      </c>
      <c r="G10746" s="10" t="s">
        <v>288</v>
      </c>
      <c r="H10746" s="25">
        <f>INDEX('Appendix 1 - Team Data'!$B$12:$R$112, MATCH(C10746, 'Appendix 1 - Team Data'!$B$12:$B$112,0),4)</f>
        <v>40</v>
      </c>
      <c r="I10746" s="25">
        <f>INDEX('Appendix 1 - Team Data'!$B$12:$R$112, MATCH(D10746, 'Appendix 1 - Team Data'!$B$12:$B$112,0),4)</f>
        <v>20</v>
      </c>
      <c r="J10746" s="25">
        <f t="shared" si="168"/>
        <v>0</v>
      </c>
    </row>
    <row r="10747" spans="2:10">
      <c r="B10747" s="3">
        <v>35824</v>
      </c>
      <c r="C10747" s="10" t="s">
        <v>247</v>
      </c>
      <c r="D10747" s="10" t="s">
        <v>42</v>
      </c>
      <c r="E10747" s="25">
        <v>0</v>
      </c>
      <c r="F10747" s="25">
        <v>0</v>
      </c>
      <c r="G10747" s="10" t="s">
        <v>288</v>
      </c>
      <c r="H10747" s="25">
        <f>INDEX('Appendix 1 - Team Data'!$B$12:$R$112, MATCH(C10747, 'Appendix 1 - Team Data'!$B$12:$B$112,0),4)</f>
        <v>30</v>
      </c>
      <c r="I10747" s="25">
        <f>INDEX('Appendix 1 - Team Data'!$B$12:$R$112, MATCH(D10747, 'Appendix 1 - Team Data'!$B$12:$B$112,0),4)</f>
        <v>80</v>
      </c>
      <c r="J10747" s="25">
        <f t="shared" si="168"/>
        <v>0</v>
      </c>
    </row>
    <row r="10748" spans="2:10">
      <c r="B10748" s="3">
        <v>35826</v>
      </c>
      <c r="C10748" s="10" t="s">
        <v>17</v>
      </c>
      <c r="D10748" s="10" t="s">
        <v>43</v>
      </c>
      <c r="E10748" s="25">
        <v>1</v>
      </c>
      <c r="F10748" s="25">
        <v>1</v>
      </c>
      <c r="G10748" s="10" t="s">
        <v>305</v>
      </c>
      <c r="H10748" s="25">
        <f>INDEX('Appendix 1 - Team Data'!$B$12:$R$112, MATCH(C10748, 'Appendix 1 - Team Data'!$B$12:$B$112,0),4)</f>
        <v>50</v>
      </c>
      <c r="I10748" s="25">
        <f>INDEX('Appendix 1 - Team Data'!$B$12:$R$112, MATCH(D10748, 'Appendix 1 - Team Data'!$B$12:$B$112,0),4)</f>
        <v>70</v>
      </c>
      <c r="J10748" s="25">
        <f t="shared" si="168"/>
        <v>0</v>
      </c>
    </row>
    <row r="10749" spans="2:10">
      <c r="B10749" s="3">
        <v>35826</v>
      </c>
      <c r="C10749" s="10" t="s">
        <v>23</v>
      </c>
      <c r="D10749" s="10" t="s">
        <v>213</v>
      </c>
      <c r="E10749" s="25">
        <v>1</v>
      </c>
      <c r="F10749" s="25">
        <v>1</v>
      </c>
      <c r="G10749" s="10" t="s">
        <v>303</v>
      </c>
      <c r="H10749" s="25">
        <f>INDEX('Appendix 1 - Team Data'!$B$12:$R$112, MATCH(C10749, 'Appendix 1 - Team Data'!$B$12:$B$112,0),4)</f>
        <v>70</v>
      </c>
      <c r="I10749" s="25">
        <f>INDEX('Appendix 1 - Team Data'!$B$12:$R$112, MATCH(D10749, 'Appendix 1 - Team Data'!$B$12:$B$112,0),4)</f>
        <v>80</v>
      </c>
      <c r="J10749" s="25">
        <f t="shared" si="168"/>
        <v>0</v>
      </c>
    </row>
    <row r="10750" spans="2:10">
      <c r="B10750" s="3">
        <v>35827</v>
      </c>
      <c r="C10750" s="10" t="s">
        <v>259</v>
      </c>
      <c r="D10750" s="10" t="s">
        <v>271</v>
      </c>
      <c r="E10750" s="25">
        <v>0</v>
      </c>
      <c r="F10750" s="25">
        <v>0</v>
      </c>
      <c r="G10750" s="10" t="s">
        <v>302</v>
      </c>
      <c r="H10750" s="25">
        <f>INDEX('Appendix 1 - Team Data'!$B$12:$R$112, MATCH(C10750, 'Appendix 1 - Team Data'!$B$12:$B$112,0),4)</f>
        <v>10</v>
      </c>
      <c r="I10750" s="25">
        <f>INDEX('Appendix 1 - Team Data'!$B$12:$R$112, MATCH(D10750, 'Appendix 1 - Team Data'!$B$12:$B$112,0),4)</f>
        <v>0</v>
      </c>
      <c r="J10750" s="25">
        <f t="shared" si="168"/>
        <v>0</v>
      </c>
    </row>
    <row r="10751" spans="2:10">
      <c r="B10751" s="3">
        <v>35829</v>
      </c>
      <c r="C10751" s="10" t="s">
        <v>35</v>
      </c>
      <c r="D10751" s="10" t="s">
        <v>247</v>
      </c>
      <c r="E10751" s="25">
        <v>0</v>
      </c>
      <c r="F10751" s="25">
        <v>0</v>
      </c>
      <c r="G10751" s="10" t="s">
        <v>302</v>
      </c>
      <c r="H10751" s="25">
        <f>INDEX('Appendix 1 - Team Data'!$B$12:$R$112, MATCH(C10751, 'Appendix 1 - Team Data'!$B$12:$B$112,0),4)</f>
        <v>90</v>
      </c>
      <c r="I10751" s="25">
        <f>INDEX('Appendix 1 - Team Data'!$B$12:$R$112, MATCH(D10751, 'Appendix 1 - Team Data'!$B$12:$B$112,0),4)</f>
        <v>30</v>
      </c>
      <c r="J10751" s="25">
        <f t="shared" si="168"/>
        <v>0</v>
      </c>
    </row>
    <row r="10752" spans="2:10">
      <c r="B10752" s="3">
        <v>35830</v>
      </c>
      <c r="C10752" s="10" t="s">
        <v>254</v>
      </c>
      <c r="D10752" s="10" t="s">
        <v>213</v>
      </c>
      <c r="E10752" s="25">
        <v>0</v>
      </c>
      <c r="F10752" s="25">
        <v>0</v>
      </c>
      <c r="G10752" s="10" t="s">
        <v>288</v>
      </c>
      <c r="H10752" s="25">
        <f>INDEX('Appendix 1 - Team Data'!$B$12:$R$112, MATCH(C10752, 'Appendix 1 - Team Data'!$B$12:$B$112,0),4)</f>
        <v>20</v>
      </c>
      <c r="I10752" s="25">
        <f>INDEX('Appendix 1 - Team Data'!$B$12:$R$112, MATCH(D10752, 'Appendix 1 - Team Data'!$B$12:$B$112,0),4)</f>
        <v>80</v>
      </c>
      <c r="J10752" s="25">
        <f t="shared" si="168"/>
        <v>0</v>
      </c>
    </row>
    <row r="10753" spans="2:10">
      <c r="B10753" s="3">
        <v>35831</v>
      </c>
      <c r="C10753" s="10" t="s">
        <v>35</v>
      </c>
      <c r="D10753" s="10" t="s">
        <v>259</v>
      </c>
      <c r="E10753" s="25">
        <v>1</v>
      </c>
      <c r="F10753" s="25">
        <v>1</v>
      </c>
      <c r="G10753" s="10" t="s">
        <v>302</v>
      </c>
      <c r="H10753" s="25">
        <f>INDEX('Appendix 1 - Team Data'!$B$12:$R$112, MATCH(C10753, 'Appendix 1 - Team Data'!$B$12:$B$112,0),4)</f>
        <v>90</v>
      </c>
      <c r="I10753" s="25">
        <f>INDEX('Appendix 1 - Team Data'!$B$12:$R$112, MATCH(D10753, 'Appendix 1 - Team Data'!$B$12:$B$112,0),4)</f>
        <v>10</v>
      </c>
      <c r="J10753" s="25">
        <f t="shared" si="168"/>
        <v>0</v>
      </c>
    </row>
    <row r="10754" spans="2:10">
      <c r="B10754" s="3">
        <v>35832</v>
      </c>
      <c r="C10754" s="10" t="s">
        <v>232</v>
      </c>
      <c r="D10754" s="10" t="s">
        <v>216</v>
      </c>
      <c r="E10754" s="25">
        <v>1</v>
      </c>
      <c r="F10754" s="25">
        <v>1</v>
      </c>
      <c r="G10754" s="10" t="s">
        <v>326</v>
      </c>
      <c r="H10754" s="25">
        <f>INDEX('Appendix 1 - Team Data'!$B$12:$R$112, MATCH(C10754, 'Appendix 1 - Team Data'!$B$12:$B$112,0),4)</f>
        <v>40</v>
      </c>
      <c r="I10754" s="25">
        <f>INDEX('Appendix 1 - Team Data'!$B$12:$R$112, MATCH(D10754, 'Appendix 1 - Team Data'!$B$12:$B$112,0),4)</f>
        <v>70</v>
      </c>
      <c r="J10754" s="25">
        <f t="shared" si="168"/>
        <v>0</v>
      </c>
    </row>
    <row r="10755" spans="2:10">
      <c r="B10755" s="3">
        <v>35835</v>
      </c>
      <c r="C10755" s="10" t="s">
        <v>260</v>
      </c>
      <c r="D10755" s="10" t="s">
        <v>22</v>
      </c>
      <c r="E10755" s="25">
        <v>1</v>
      </c>
      <c r="F10755" s="25">
        <v>1</v>
      </c>
      <c r="G10755" s="10" t="s">
        <v>306</v>
      </c>
      <c r="H10755" s="25">
        <f>INDEX('Appendix 1 - Team Data'!$B$12:$R$112, MATCH(C10755, 'Appendix 1 - Team Data'!$B$12:$B$112,0),4)</f>
        <v>10</v>
      </c>
      <c r="I10755" s="25">
        <f>INDEX('Appendix 1 - Team Data'!$B$12:$R$112, MATCH(D10755, 'Appendix 1 - Team Data'!$B$12:$B$112,0),4)</f>
        <v>50</v>
      </c>
      <c r="J10755" s="25">
        <f t="shared" si="168"/>
        <v>0</v>
      </c>
    </row>
    <row r="10756" spans="2:10">
      <c r="B10756" s="3">
        <v>35837</v>
      </c>
      <c r="C10756" s="10" t="s">
        <v>231</v>
      </c>
      <c r="D10756" s="10" t="s">
        <v>266</v>
      </c>
      <c r="E10756" s="25">
        <v>2</v>
      </c>
      <c r="F10756" s="25">
        <v>2</v>
      </c>
      <c r="G10756" s="10" t="s">
        <v>306</v>
      </c>
      <c r="H10756" s="25">
        <f>INDEX('Appendix 1 - Team Data'!$B$12:$R$112, MATCH(C10756, 'Appendix 1 - Team Data'!$B$12:$B$112,0),4)</f>
        <v>40</v>
      </c>
      <c r="I10756" s="25">
        <f>INDEX('Appendix 1 - Team Data'!$B$12:$R$112, MATCH(D10756, 'Appendix 1 - Team Data'!$B$12:$B$112,0),4)</f>
        <v>10</v>
      </c>
      <c r="J10756" s="25">
        <f t="shared" si="168"/>
        <v>0</v>
      </c>
    </row>
    <row r="10757" spans="2:10">
      <c r="B10757" s="3">
        <v>35837</v>
      </c>
      <c r="C10757" s="10" t="s">
        <v>250</v>
      </c>
      <c r="D10757" s="10" t="s">
        <v>243</v>
      </c>
      <c r="E10757" s="25">
        <v>1</v>
      </c>
      <c r="F10757" s="25">
        <v>1</v>
      </c>
      <c r="G10757" s="10" t="s">
        <v>306</v>
      </c>
      <c r="H10757" s="25">
        <f>INDEX('Appendix 1 - Team Data'!$B$12:$R$112, MATCH(C10757, 'Appendix 1 - Team Data'!$B$12:$B$112,0),4)</f>
        <v>20</v>
      </c>
      <c r="I10757" s="25">
        <f>INDEX('Appendix 1 - Team Data'!$B$12:$R$112, MATCH(D10757, 'Appendix 1 - Team Data'!$B$12:$B$112,0),4)</f>
        <v>30</v>
      </c>
      <c r="J10757" s="25">
        <f t="shared" si="168"/>
        <v>0</v>
      </c>
    </row>
    <row r="10758" spans="2:10">
      <c r="B10758" s="3">
        <v>35844</v>
      </c>
      <c r="C10758" s="10" t="s">
        <v>230</v>
      </c>
      <c r="D10758" s="10" t="s">
        <v>15</v>
      </c>
      <c r="E10758" s="25">
        <v>1</v>
      </c>
      <c r="F10758" s="25">
        <v>1</v>
      </c>
      <c r="G10758" s="10" t="s">
        <v>288</v>
      </c>
      <c r="H10758" s="25">
        <f>INDEX('Appendix 1 - Team Data'!$B$12:$R$112, MATCH(C10758, 'Appendix 1 - Team Data'!$B$12:$B$112,0),4)</f>
        <v>50</v>
      </c>
      <c r="I10758" s="25">
        <f>INDEX('Appendix 1 - Team Data'!$B$12:$R$112, MATCH(D10758, 'Appendix 1 - Team Data'!$B$12:$B$112,0),4)</f>
        <v>50</v>
      </c>
      <c r="J10758" s="25">
        <f t="shared" si="168"/>
        <v>0</v>
      </c>
    </row>
    <row r="10759" spans="2:10">
      <c r="B10759" s="3">
        <v>35847</v>
      </c>
      <c r="C10759" s="10" t="s">
        <v>243</v>
      </c>
      <c r="D10759" s="10" t="s">
        <v>17</v>
      </c>
      <c r="E10759" s="25">
        <v>0</v>
      </c>
      <c r="F10759" s="25">
        <v>0</v>
      </c>
      <c r="G10759" s="10" t="s">
        <v>306</v>
      </c>
      <c r="H10759" s="25">
        <f>INDEX('Appendix 1 - Team Data'!$B$12:$R$112, MATCH(C10759, 'Appendix 1 - Team Data'!$B$12:$B$112,0),4)</f>
        <v>30</v>
      </c>
      <c r="I10759" s="25">
        <f>INDEX('Appendix 1 - Team Data'!$B$12:$R$112, MATCH(D10759, 'Appendix 1 - Team Data'!$B$12:$B$112,0),4)</f>
        <v>50</v>
      </c>
      <c r="J10759" s="25">
        <f t="shared" si="168"/>
        <v>0</v>
      </c>
    </row>
    <row r="10760" spans="2:10">
      <c r="B10760" s="3">
        <v>35847</v>
      </c>
      <c r="C10760" s="10" t="s">
        <v>47</v>
      </c>
      <c r="D10760" s="10" t="s">
        <v>238</v>
      </c>
      <c r="E10760" s="25">
        <v>1</v>
      </c>
      <c r="F10760" s="25">
        <v>1</v>
      </c>
      <c r="G10760" s="10" t="s">
        <v>306</v>
      </c>
      <c r="H10760" s="25">
        <f>INDEX('Appendix 1 - Team Data'!$B$12:$R$112, MATCH(C10760, 'Appendix 1 - Team Data'!$B$12:$B$112,0),4)</f>
        <v>40</v>
      </c>
      <c r="I10760" s="25">
        <f>INDEX('Appendix 1 - Team Data'!$B$12:$R$112, MATCH(D10760, 'Appendix 1 - Team Data'!$B$12:$B$112,0),4)</f>
        <v>40</v>
      </c>
      <c r="J10760" s="25">
        <f t="shared" si="168"/>
        <v>0</v>
      </c>
    </row>
    <row r="10761" spans="2:10">
      <c r="B10761" s="3">
        <v>35848</v>
      </c>
      <c r="C10761" s="10" t="s">
        <v>247</v>
      </c>
      <c r="D10761" s="10" t="s">
        <v>33</v>
      </c>
      <c r="E10761" s="25">
        <v>2</v>
      </c>
      <c r="F10761" s="25">
        <v>2</v>
      </c>
      <c r="G10761" s="10" t="s">
        <v>288</v>
      </c>
      <c r="H10761" s="25">
        <f>INDEX('Appendix 1 - Team Data'!$B$12:$R$112, MATCH(C10761, 'Appendix 1 - Team Data'!$B$12:$B$112,0),4)</f>
        <v>30</v>
      </c>
      <c r="I10761" s="25">
        <f>INDEX('Appendix 1 - Team Data'!$B$12:$R$112, MATCH(D10761, 'Appendix 1 - Team Data'!$B$12:$B$112,0),4)</f>
        <v>50</v>
      </c>
      <c r="J10761" s="25">
        <f t="shared" si="168"/>
        <v>0</v>
      </c>
    </row>
    <row r="10762" spans="2:10">
      <c r="B10762" s="3">
        <v>35851</v>
      </c>
      <c r="C10762" s="10" t="s">
        <v>25</v>
      </c>
      <c r="D10762" s="10" t="s">
        <v>246</v>
      </c>
      <c r="E10762" s="25">
        <v>3</v>
      </c>
      <c r="F10762" s="25">
        <v>3</v>
      </c>
      <c r="G10762" s="10" t="s">
        <v>288</v>
      </c>
      <c r="H10762" s="25">
        <f>INDEX('Appendix 1 - Team Data'!$B$12:$R$112, MATCH(C10762, 'Appendix 1 - Team Data'!$B$12:$B$112,0),4)</f>
        <v>90</v>
      </c>
      <c r="I10762" s="25">
        <f>INDEX('Appendix 1 - Team Data'!$B$12:$R$112, MATCH(D10762, 'Appendix 1 - Team Data'!$B$12:$B$112,0),4)</f>
        <v>30</v>
      </c>
      <c r="J10762" s="25">
        <f t="shared" si="168"/>
        <v>0</v>
      </c>
    </row>
    <row r="10763" spans="2:10">
      <c r="B10763" s="3">
        <v>35872</v>
      </c>
      <c r="C10763" s="10" t="s">
        <v>41</v>
      </c>
      <c r="D10763" s="10" t="s">
        <v>215</v>
      </c>
      <c r="E10763" s="25">
        <v>1</v>
      </c>
      <c r="F10763" s="25">
        <v>1</v>
      </c>
      <c r="G10763" s="10" t="s">
        <v>288</v>
      </c>
      <c r="H10763" s="25">
        <f>INDEX('Appendix 1 - Team Data'!$B$12:$R$112, MATCH(C10763, 'Appendix 1 - Team Data'!$B$12:$B$112,0),4)</f>
        <v>80</v>
      </c>
      <c r="I10763" s="25">
        <f>INDEX('Appendix 1 - Team Data'!$B$12:$R$112, MATCH(D10763, 'Appendix 1 - Team Data'!$B$12:$B$112,0),4)</f>
        <v>70</v>
      </c>
      <c r="J10763" s="25">
        <f t="shared" si="168"/>
        <v>0</v>
      </c>
    </row>
    <row r="10764" spans="2:10">
      <c r="B10764" s="3">
        <v>35879</v>
      </c>
      <c r="C10764" s="10" t="s">
        <v>45</v>
      </c>
      <c r="D10764" s="10" t="s">
        <v>246</v>
      </c>
      <c r="E10764" s="25">
        <v>2</v>
      </c>
      <c r="F10764" s="25">
        <v>2</v>
      </c>
      <c r="G10764" s="10" t="s">
        <v>288</v>
      </c>
      <c r="H10764" s="25">
        <f>INDEX('Appendix 1 - Team Data'!$B$12:$R$112, MATCH(C10764, 'Appendix 1 - Team Data'!$B$12:$B$112,0),4)</f>
        <v>90</v>
      </c>
      <c r="I10764" s="25">
        <f>INDEX('Appendix 1 - Team Data'!$B$12:$R$112, MATCH(D10764, 'Appendix 1 - Team Data'!$B$12:$B$112,0),4)</f>
        <v>30</v>
      </c>
      <c r="J10764" s="25">
        <f t="shared" si="168"/>
        <v>0</v>
      </c>
    </row>
    <row r="10765" spans="2:10">
      <c r="B10765" s="3">
        <v>35879</v>
      </c>
      <c r="C10765" s="10" t="s">
        <v>52</v>
      </c>
      <c r="D10765" s="10" t="s">
        <v>38</v>
      </c>
      <c r="E10765" s="25">
        <v>0</v>
      </c>
      <c r="F10765" s="25">
        <v>0</v>
      </c>
      <c r="G10765" s="10" t="s">
        <v>288</v>
      </c>
      <c r="H10765" s="25">
        <f>INDEX('Appendix 1 - Team Data'!$B$12:$R$112, MATCH(C10765, 'Appendix 1 - Team Data'!$B$12:$B$112,0),4)</f>
        <v>90</v>
      </c>
      <c r="I10765" s="25">
        <f>INDEX('Appendix 1 - Team Data'!$B$12:$R$112, MATCH(D10765, 'Appendix 1 - Team Data'!$B$12:$B$112,0),4)</f>
        <v>70</v>
      </c>
      <c r="J10765" s="25">
        <f t="shared" si="168"/>
        <v>0</v>
      </c>
    </row>
    <row r="10766" spans="2:10">
      <c r="B10766" s="3">
        <v>35879</v>
      </c>
      <c r="C10766" s="10" t="s">
        <v>36</v>
      </c>
      <c r="D10766" s="10" t="s">
        <v>48</v>
      </c>
      <c r="E10766" s="25">
        <v>1</v>
      </c>
      <c r="F10766" s="25">
        <v>1</v>
      </c>
      <c r="G10766" s="10" t="s">
        <v>288</v>
      </c>
      <c r="H10766" s="25">
        <f>INDEX('Appendix 1 - Team Data'!$B$12:$R$112, MATCH(C10766, 'Appendix 1 - Team Data'!$B$12:$B$112,0),4)</f>
        <v>80</v>
      </c>
      <c r="I10766" s="25">
        <f>INDEX('Appendix 1 - Team Data'!$B$12:$R$112, MATCH(D10766, 'Appendix 1 - Team Data'!$B$12:$B$112,0),4)</f>
        <v>90</v>
      </c>
      <c r="J10766" s="25">
        <f t="shared" si="168"/>
        <v>0</v>
      </c>
    </row>
    <row r="10767" spans="2:10">
      <c r="B10767" s="3">
        <v>35879</v>
      </c>
      <c r="C10767" s="10" t="s">
        <v>214</v>
      </c>
      <c r="D10767" s="10" t="s">
        <v>247</v>
      </c>
      <c r="E10767" s="25">
        <v>0</v>
      </c>
      <c r="F10767" s="25">
        <v>0</v>
      </c>
      <c r="G10767" s="10" t="s">
        <v>288</v>
      </c>
      <c r="H10767" s="25">
        <f>INDEX('Appendix 1 - Team Data'!$B$12:$R$112, MATCH(C10767, 'Appendix 1 - Team Data'!$B$12:$B$112,0),4)</f>
        <v>70</v>
      </c>
      <c r="I10767" s="25">
        <f>INDEX('Appendix 1 - Team Data'!$B$12:$R$112, MATCH(D10767, 'Appendix 1 - Team Data'!$B$12:$B$112,0),4)</f>
        <v>30</v>
      </c>
      <c r="J10767" s="25">
        <f t="shared" si="168"/>
        <v>0</v>
      </c>
    </row>
    <row r="10768" spans="2:10">
      <c r="B10768" s="3">
        <v>35883</v>
      </c>
      <c r="C10768" s="10" t="s">
        <v>52</v>
      </c>
      <c r="D10768" s="10" t="s">
        <v>215</v>
      </c>
      <c r="E10768" s="25">
        <v>1</v>
      </c>
      <c r="F10768" s="25">
        <v>1</v>
      </c>
      <c r="G10768" s="10" t="s">
        <v>288</v>
      </c>
      <c r="H10768" s="25">
        <f>INDEX('Appendix 1 - Team Data'!$B$12:$R$112, MATCH(C10768, 'Appendix 1 - Team Data'!$B$12:$B$112,0),4)</f>
        <v>90</v>
      </c>
      <c r="I10768" s="25">
        <f>INDEX('Appendix 1 - Team Data'!$B$12:$R$112, MATCH(D10768, 'Appendix 1 - Team Data'!$B$12:$B$112,0),4)</f>
        <v>70</v>
      </c>
      <c r="J10768" s="25">
        <f t="shared" si="168"/>
        <v>0</v>
      </c>
    </row>
    <row r="10769" spans="2:10">
      <c r="B10769" s="3">
        <v>35899</v>
      </c>
      <c r="C10769" s="10" t="s">
        <v>23</v>
      </c>
      <c r="D10769" s="10" t="s">
        <v>275</v>
      </c>
      <c r="E10769" s="25">
        <v>1</v>
      </c>
      <c r="F10769" s="25">
        <v>1</v>
      </c>
      <c r="G10769" s="10" t="s">
        <v>288</v>
      </c>
      <c r="H10769" s="25">
        <f>INDEX('Appendix 1 - Team Data'!$B$12:$R$112, MATCH(C10769, 'Appendix 1 - Team Data'!$B$12:$B$112,0),4)</f>
        <v>70</v>
      </c>
      <c r="I10769" s="25">
        <f>INDEX('Appendix 1 - Team Data'!$B$12:$R$112, MATCH(D10769, 'Appendix 1 - Team Data'!$B$12:$B$112,0),4)</f>
        <v>0</v>
      </c>
      <c r="J10769" s="25">
        <f t="shared" si="168"/>
        <v>0</v>
      </c>
    </row>
    <row r="10770" spans="2:10">
      <c r="B10770" s="3">
        <v>35900</v>
      </c>
      <c r="C10770" s="10" t="s">
        <v>216</v>
      </c>
      <c r="D10770" s="10" t="s">
        <v>43</v>
      </c>
      <c r="E10770" s="25">
        <v>0</v>
      </c>
      <c r="F10770" s="25">
        <v>0</v>
      </c>
      <c r="G10770" s="10" t="s">
        <v>288</v>
      </c>
      <c r="H10770" s="25">
        <f>INDEX('Appendix 1 - Team Data'!$B$12:$R$112, MATCH(C10770, 'Appendix 1 - Team Data'!$B$12:$B$112,0),4)</f>
        <v>70</v>
      </c>
      <c r="I10770" s="25">
        <f>INDEX('Appendix 1 - Team Data'!$B$12:$R$112, MATCH(D10770, 'Appendix 1 - Team Data'!$B$12:$B$112,0),4)</f>
        <v>70</v>
      </c>
      <c r="J10770" s="25">
        <f t="shared" si="168"/>
        <v>0</v>
      </c>
    </row>
    <row r="10771" spans="2:10">
      <c r="B10771" s="3">
        <v>35903</v>
      </c>
      <c r="C10771" s="10" t="s">
        <v>256</v>
      </c>
      <c r="D10771" s="10" t="s">
        <v>43</v>
      </c>
      <c r="E10771" s="25">
        <v>2</v>
      </c>
      <c r="F10771" s="25">
        <v>2</v>
      </c>
      <c r="G10771" s="10" t="s">
        <v>288</v>
      </c>
      <c r="H10771" s="25">
        <f>INDEX('Appendix 1 - Team Data'!$B$12:$R$112, MATCH(C10771, 'Appendix 1 - Team Data'!$B$12:$B$112,0),4)</f>
        <v>20</v>
      </c>
      <c r="I10771" s="25">
        <f>INDEX('Appendix 1 - Team Data'!$B$12:$R$112, MATCH(D10771, 'Appendix 1 - Team Data'!$B$12:$B$112,0),4)</f>
        <v>70</v>
      </c>
      <c r="J10771" s="25">
        <f t="shared" si="168"/>
        <v>0</v>
      </c>
    </row>
    <row r="10772" spans="2:10">
      <c r="B10772" s="3">
        <v>35907</v>
      </c>
      <c r="C10772" s="10" t="s">
        <v>45</v>
      </c>
      <c r="D10772" s="10" t="s">
        <v>228</v>
      </c>
      <c r="E10772" s="25">
        <v>1</v>
      </c>
      <c r="F10772" s="25">
        <v>1</v>
      </c>
      <c r="G10772" s="10" t="s">
        <v>288</v>
      </c>
      <c r="H10772" s="25">
        <f>INDEX('Appendix 1 - Team Data'!$B$12:$R$112, MATCH(C10772, 'Appendix 1 - Team Data'!$B$12:$B$112,0),4)</f>
        <v>90</v>
      </c>
      <c r="I10772" s="25">
        <f>INDEX('Appendix 1 - Team Data'!$B$12:$R$112, MATCH(D10772, 'Appendix 1 - Team Data'!$B$12:$B$112,0),4)</f>
        <v>50</v>
      </c>
      <c r="J10772" s="25">
        <f t="shared" si="168"/>
        <v>0</v>
      </c>
    </row>
    <row r="10773" spans="2:10">
      <c r="B10773" s="3">
        <v>35907</v>
      </c>
      <c r="C10773" s="10" t="s">
        <v>213</v>
      </c>
      <c r="D10773" s="10" t="s">
        <v>52</v>
      </c>
      <c r="E10773" s="25">
        <v>2</v>
      </c>
      <c r="F10773" s="25">
        <v>2</v>
      </c>
      <c r="G10773" s="10" t="s">
        <v>288</v>
      </c>
      <c r="H10773" s="25">
        <f>INDEX('Appendix 1 - Team Data'!$B$12:$R$112, MATCH(C10773, 'Appendix 1 - Team Data'!$B$12:$B$112,0),4)</f>
        <v>80</v>
      </c>
      <c r="I10773" s="25">
        <f>INDEX('Appendix 1 - Team Data'!$B$12:$R$112, MATCH(D10773, 'Appendix 1 - Team Data'!$B$12:$B$112,0),4)</f>
        <v>90</v>
      </c>
      <c r="J10773" s="25">
        <f t="shared" ref="J10773:J10836" si="169">ABS(F10773-E10773)</f>
        <v>0</v>
      </c>
    </row>
    <row r="10774" spans="2:10">
      <c r="B10774" s="3">
        <v>35907</v>
      </c>
      <c r="C10774" s="10" t="s">
        <v>236</v>
      </c>
      <c r="D10774" s="10" t="s">
        <v>256</v>
      </c>
      <c r="E10774" s="25">
        <v>0</v>
      </c>
      <c r="F10774" s="25">
        <v>0</v>
      </c>
      <c r="G10774" s="10" t="s">
        <v>288</v>
      </c>
      <c r="H10774" s="25">
        <f>INDEX('Appendix 1 - Team Data'!$B$12:$R$112, MATCH(C10774, 'Appendix 1 - Team Data'!$B$12:$B$112,0),4)</f>
        <v>40</v>
      </c>
      <c r="I10774" s="25">
        <f>INDEX('Appendix 1 - Team Data'!$B$12:$R$112, MATCH(D10774, 'Appendix 1 - Team Data'!$B$12:$B$112,0),4)</f>
        <v>20</v>
      </c>
      <c r="J10774" s="25">
        <f t="shared" si="169"/>
        <v>0</v>
      </c>
    </row>
    <row r="10775" spans="2:10">
      <c r="B10775" s="3">
        <v>35907</v>
      </c>
      <c r="C10775" s="10" t="s">
        <v>222</v>
      </c>
      <c r="D10775" s="10" t="s">
        <v>244</v>
      </c>
      <c r="E10775" s="25">
        <v>1</v>
      </c>
      <c r="F10775" s="25">
        <v>1</v>
      </c>
      <c r="G10775" s="10" t="s">
        <v>288</v>
      </c>
      <c r="H10775" s="25">
        <f>INDEX('Appendix 1 - Team Data'!$B$12:$R$112, MATCH(C10775, 'Appendix 1 - Team Data'!$B$12:$B$112,0),4)</f>
        <v>60</v>
      </c>
      <c r="I10775" s="25">
        <f>INDEX('Appendix 1 - Team Data'!$B$12:$R$112, MATCH(D10775, 'Appendix 1 - Team Data'!$B$12:$B$112,0),4)</f>
        <v>30</v>
      </c>
      <c r="J10775" s="25">
        <f t="shared" si="169"/>
        <v>0</v>
      </c>
    </row>
    <row r="10776" spans="2:10">
      <c r="B10776" s="3">
        <v>35907</v>
      </c>
      <c r="C10776" s="10" t="s">
        <v>42</v>
      </c>
      <c r="D10776" s="10" t="s">
        <v>25</v>
      </c>
      <c r="E10776" s="25">
        <v>0</v>
      </c>
      <c r="F10776" s="25">
        <v>0</v>
      </c>
      <c r="G10776" s="10" t="s">
        <v>288</v>
      </c>
      <c r="H10776" s="25">
        <f>INDEX('Appendix 1 - Team Data'!$B$12:$R$112, MATCH(C10776, 'Appendix 1 - Team Data'!$B$12:$B$112,0),4)</f>
        <v>80</v>
      </c>
      <c r="I10776" s="25">
        <f>INDEX('Appendix 1 - Team Data'!$B$12:$R$112, MATCH(D10776, 'Appendix 1 - Team Data'!$B$12:$B$112,0),4)</f>
        <v>90</v>
      </c>
      <c r="J10776" s="25">
        <f t="shared" si="169"/>
        <v>0</v>
      </c>
    </row>
    <row r="10777" spans="2:10">
      <c r="B10777" s="3">
        <v>35917</v>
      </c>
      <c r="C10777" s="10" t="s">
        <v>47</v>
      </c>
      <c r="D10777" s="10" t="s">
        <v>263</v>
      </c>
      <c r="E10777" s="25">
        <v>1</v>
      </c>
      <c r="F10777" s="25">
        <v>1</v>
      </c>
      <c r="G10777" s="10" t="s">
        <v>288</v>
      </c>
      <c r="H10777" s="25">
        <f>INDEX('Appendix 1 - Team Data'!$B$12:$R$112, MATCH(C10777, 'Appendix 1 - Team Data'!$B$12:$B$112,0),4)</f>
        <v>40</v>
      </c>
      <c r="I10777" s="25">
        <f>INDEX('Appendix 1 - Team Data'!$B$12:$R$112, MATCH(D10777, 'Appendix 1 - Team Data'!$B$12:$B$112,0),4)</f>
        <v>10</v>
      </c>
      <c r="J10777" s="25">
        <f t="shared" si="169"/>
        <v>0</v>
      </c>
    </row>
    <row r="10778" spans="2:10">
      <c r="B10778" s="3">
        <v>35919</v>
      </c>
      <c r="C10778" s="10" t="s">
        <v>247</v>
      </c>
      <c r="D10778" s="10" t="s">
        <v>16</v>
      </c>
      <c r="E10778" s="25">
        <v>0</v>
      </c>
      <c r="F10778" s="25">
        <v>0</v>
      </c>
      <c r="G10778" s="10" t="s">
        <v>288</v>
      </c>
      <c r="H10778" s="25">
        <f>INDEX('Appendix 1 - Team Data'!$B$12:$R$112, MATCH(C10778, 'Appendix 1 - Team Data'!$B$12:$B$112,0),4)</f>
        <v>30</v>
      </c>
      <c r="I10778" s="25">
        <f>INDEX('Appendix 1 - Team Data'!$B$12:$R$112, MATCH(D10778, 'Appendix 1 - Team Data'!$B$12:$B$112,0),4)</f>
        <v>30</v>
      </c>
      <c r="J10778" s="25">
        <f t="shared" si="169"/>
        <v>0</v>
      </c>
    </row>
    <row r="10779" spans="2:10">
      <c r="B10779" s="3">
        <v>35928</v>
      </c>
      <c r="C10779" s="10" t="s">
        <v>31</v>
      </c>
      <c r="D10779" s="10" t="s">
        <v>16</v>
      </c>
      <c r="E10779" s="25">
        <v>1</v>
      </c>
      <c r="F10779" s="25">
        <v>1</v>
      </c>
      <c r="G10779" s="10" t="s">
        <v>288</v>
      </c>
      <c r="H10779" s="25">
        <f>INDEX('Appendix 1 - Team Data'!$B$12:$R$112, MATCH(C10779, 'Appendix 1 - Team Data'!$B$12:$B$112,0),4)</f>
        <v>70</v>
      </c>
      <c r="I10779" s="25">
        <f>INDEX('Appendix 1 - Team Data'!$B$12:$R$112, MATCH(D10779, 'Appendix 1 - Team Data'!$B$12:$B$112,0),4)</f>
        <v>30</v>
      </c>
      <c r="J10779" s="25">
        <f t="shared" si="169"/>
        <v>0</v>
      </c>
    </row>
    <row r="10780" spans="2:10">
      <c r="B10780" s="3">
        <v>35932</v>
      </c>
      <c r="C10780" s="10" t="s">
        <v>53</v>
      </c>
      <c r="D10780" s="10" t="s">
        <v>215</v>
      </c>
      <c r="E10780" s="25">
        <v>1</v>
      </c>
      <c r="F10780" s="25">
        <v>1</v>
      </c>
      <c r="G10780" s="10" t="s">
        <v>308</v>
      </c>
      <c r="H10780" s="25">
        <f>INDEX('Appendix 1 - Team Data'!$B$12:$R$112, MATCH(C10780, 'Appendix 1 - Team Data'!$B$12:$B$112,0),4)</f>
        <v>50</v>
      </c>
      <c r="I10780" s="25">
        <f>INDEX('Appendix 1 - Team Data'!$B$12:$R$112, MATCH(D10780, 'Appendix 1 - Team Data'!$B$12:$B$112,0),4)</f>
        <v>70</v>
      </c>
      <c r="J10780" s="25">
        <f t="shared" si="169"/>
        <v>0</v>
      </c>
    </row>
    <row r="10781" spans="2:10">
      <c r="B10781" s="3">
        <v>35934</v>
      </c>
      <c r="C10781" s="10" t="s">
        <v>43</v>
      </c>
      <c r="D10781" s="10" t="s">
        <v>247</v>
      </c>
      <c r="E10781" s="25">
        <v>0</v>
      </c>
      <c r="F10781" s="25">
        <v>0</v>
      </c>
      <c r="G10781" s="10" t="s">
        <v>288</v>
      </c>
      <c r="H10781" s="25">
        <f>INDEX('Appendix 1 - Team Data'!$B$12:$R$112, MATCH(C10781, 'Appendix 1 - Team Data'!$B$12:$B$112,0),4)</f>
        <v>70</v>
      </c>
      <c r="I10781" s="25">
        <f>INDEX('Appendix 1 - Team Data'!$B$12:$R$112, MATCH(D10781, 'Appendix 1 - Team Data'!$B$12:$B$112,0),4)</f>
        <v>30</v>
      </c>
      <c r="J10781" s="25">
        <f t="shared" si="169"/>
        <v>0</v>
      </c>
    </row>
    <row r="10782" spans="2:10">
      <c r="B10782" s="3">
        <v>35935</v>
      </c>
      <c r="C10782" s="10" t="s">
        <v>250</v>
      </c>
      <c r="D10782" s="10" t="s">
        <v>260</v>
      </c>
      <c r="E10782" s="25">
        <v>1</v>
      </c>
      <c r="F10782" s="25">
        <v>1</v>
      </c>
      <c r="G10782" s="10" t="s">
        <v>288</v>
      </c>
      <c r="H10782" s="25">
        <f>INDEX('Appendix 1 - Team Data'!$B$12:$R$112, MATCH(C10782, 'Appendix 1 - Team Data'!$B$12:$B$112,0),4)</f>
        <v>20</v>
      </c>
      <c r="I10782" s="25">
        <f>INDEX('Appendix 1 - Team Data'!$B$12:$R$112, MATCH(D10782, 'Appendix 1 - Team Data'!$B$12:$B$112,0),4)</f>
        <v>10</v>
      </c>
      <c r="J10782" s="25">
        <f t="shared" si="169"/>
        <v>0</v>
      </c>
    </row>
    <row r="10783" spans="2:10">
      <c r="B10783" s="3">
        <v>35938</v>
      </c>
      <c r="C10783" s="10" t="s">
        <v>48</v>
      </c>
      <c r="D10783" s="10" t="s">
        <v>16</v>
      </c>
      <c r="E10783" s="25">
        <v>0</v>
      </c>
      <c r="F10783" s="25">
        <v>0</v>
      </c>
      <c r="G10783" s="10" t="s">
        <v>288</v>
      </c>
      <c r="H10783" s="25">
        <f>INDEX('Appendix 1 - Team Data'!$B$12:$R$112, MATCH(C10783, 'Appendix 1 - Team Data'!$B$12:$B$112,0),4)</f>
        <v>90</v>
      </c>
      <c r="I10783" s="25">
        <f>INDEX('Appendix 1 - Team Data'!$B$12:$R$112, MATCH(D10783, 'Appendix 1 - Team Data'!$B$12:$B$112,0),4)</f>
        <v>30</v>
      </c>
      <c r="J10783" s="25">
        <f t="shared" si="169"/>
        <v>0</v>
      </c>
    </row>
    <row r="10784" spans="2:10">
      <c r="B10784" s="3">
        <v>35938</v>
      </c>
      <c r="C10784" s="10" t="s">
        <v>221</v>
      </c>
      <c r="D10784" s="10" t="s">
        <v>41</v>
      </c>
      <c r="E10784" s="25">
        <v>0</v>
      </c>
      <c r="F10784" s="25">
        <v>0</v>
      </c>
      <c r="G10784" s="10" t="s">
        <v>288</v>
      </c>
      <c r="H10784" s="25">
        <f>INDEX('Appendix 1 - Team Data'!$B$12:$R$112, MATCH(C10784, 'Appendix 1 - Team Data'!$B$12:$B$112,0),4)</f>
        <v>60</v>
      </c>
      <c r="I10784" s="25">
        <f>INDEX('Appendix 1 - Team Data'!$B$12:$R$112, MATCH(D10784, 'Appendix 1 - Team Data'!$B$12:$B$112,0),4)</f>
        <v>80</v>
      </c>
      <c r="J10784" s="25">
        <f t="shared" si="169"/>
        <v>0</v>
      </c>
    </row>
    <row r="10785" spans="2:10">
      <c r="B10785" s="3">
        <v>35939</v>
      </c>
      <c r="C10785" s="10" t="s">
        <v>213</v>
      </c>
      <c r="D10785" s="10" t="s">
        <v>18</v>
      </c>
      <c r="E10785" s="25">
        <v>2</v>
      </c>
      <c r="F10785" s="25">
        <v>2</v>
      </c>
      <c r="G10785" s="10" t="s">
        <v>288</v>
      </c>
      <c r="H10785" s="25">
        <f>INDEX('Appendix 1 - Team Data'!$B$12:$R$112, MATCH(C10785, 'Appendix 1 - Team Data'!$B$12:$B$112,0),4)</f>
        <v>80</v>
      </c>
      <c r="I10785" s="25">
        <f>INDEX('Appendix 1 - Team Data'!$B$12:$R$112, MATCH(D10785, 'Appendix 1 - Team Data'!$B$12:$B$112,0),4)</f>
        <v>80</v>
      </c>
      <c r="J10785" s="25">
        <f t="shared" si="169"/>
        <v>0</v>
      </c>
    </row>
    <row r="10786" spans="2:10">
      <c r="B10786" s="3">
        <v>35942</v>
      </c>
      <c r="C10786" s="10" t="s">
        <v>244</v>
      </c>
      <c r="D10786" s="10" t="s">
        <v>40</v>
      </c>
      <c r="E10786" s="25">
        <v>0</v>
      </c>
      <c r="F10786" s="25">
        <v>0</v>
      </c>
      <c r="G10786" s="10" t="s">
        <v>288</v>
      </c>
      <c r="H10786" s="25">
        <f>INDEX('Appendix 1 - Team Data'!$B$12:$R$112, MATCH(C10786, 'Appendix 1 - Team Data'!$B$12:$B$112,0),4)</f>
        <v>30</v>
      </c>
      <c r="I10786" s="25">
        <f>INDEX('Appendix 1 - Team Data'!$B$12:$R$112, MATCH(D10786, 'Appendix 1 - Team Data'!$B$12:$B$112,0),4)</f>
        <v>90</v>
      </c>
      <c r="J10786" s="25">
        <f t="shared" si="169"/>
        <v>0</v>
      </c>
    </row>
    <row r="10787" spans="2:10">
      <c r="B10787" s="3">
        <v>35942</v>
      </c>
      <c r="C10787" s="10" t="s">
        <v>212</v>
      </c>
      <c r="D10787" s="10" t="s">
        <v>231</v>
      </c>
      <c r="E10787" s="25">
        <v>0</v>
      </c>
      <c r="F10787" s="25">
        <v>0</v>
      </c>
      <c r="G10787" s="10" t="s">
        <v>288</v>
      </c>
      <c r="H10787" s="25">
        <f>INDEX('Appendix 1 - Team Data'!$B$12:$R$112, MATCH(C10787, 'Appendix 1 - Team Data'!$B$12:$B$112,0),4)</f>
        <v>80</v>
      </c>
      <c r="I10787" s="25">
        <f>INDEX('Appendix 1 - Team Data'!$B$12:$R$112, MATCH(D10787, 'Appendix 1 - Team Data'!$B$12:$B$112,0),4)</f>
        <v>40</v>
      </c>
      <c r="J10787" s="25">
        <f t="shared" si="169"/>
        <v>0</v>
      </c>
    </row>
    <row r="10788" spans="2:10">
      <c r="B10788" s="3">
        <v>35944</v>
      </c>
      <c r="C10788" s="10" t="s">
        <v>45</v>
      </c>
      <c r="D10788" s="10" t="s">
        <v>48</v>
      </c>
      <c r="E10788" s="25">
        <v>0</v>
      </c>
      <c r="F10788" s="25">
        <v>0</v>
      </c>
      <c r="G10788" s="10" t="s">
        <v>316</v>
      </c>
      <c r="H10788" s="25">
        <f>INDEX('Appendix 1 - Team Data'!$B$12:$R$112, MATCH(C10788, 'Appendix 1 - Team Data'!$B$12:$B$112,0),4)</f>
        <v>90</v>
      </c>
      <c r="I10788" s="25">
        <f>INDEX('Appendix 1 - Team Data'!$B$12:$R$112, MATCH(D10788, 'Appendix 1 - Team Data'!$B$12:$B$112,0),4)</f>
        <v>90</v>
      </c>
      <c r="J10788" s="25">
        <f t="shared" si="169"/>
        <v>0</v>
      </c>
    </row>
    <row r="10789" spans="2:10">
      <c r="B10789" s="3">
        <v>35944</v>
      </c>
      <c r="C10789" s="10" t="s">
        <v>22</v>
      </c>
      <c r="D10789" s="10" t="s">
        <v>25</v>
      </c>
      <c r="E10789" s="25">
        <v>2</v>
      </c>
      <c r="F10789" s="25">
        <v>2</v>
      </c>
      <c r="G10789" s="10" t="s">
        <v>316</v>
      </c>
      <c r="H10789" s="25">
        <f>INDEX('Appendix 1 - Team Data'!$B$12:$R$112, MATCH(C10789, 'Appendix 1 - Team Data'!$B$12:$B$112,0),4)</f>
        <v>50</v>
      </c>
      <c r="I10789" s="25">
        <f>INDEX('Appendix 1 - Team Data'!$B$12:$R$112, MATCH(D10789, 'Appendix 1 - Team Data'!$B$12:$B$112,0),4)</f>
        <v>90</v>
      </c>
      <c r="J10789" s="25">
        <f t="shared" si="169"/>
        <v>0</v>
      </c>
    </row>
    <row r="10790" spans="2:10">
      <c r="B10790" s="3">
        <v>35945</v>
      </c>
      <c r="C10790" s="10" t="s">
        <v>263</v>
      </c>
      <c r="D10790" s="10" t="s">
        <v>15</v>
      </c>
      <c r="E10790" s="25">
        <v>1</v>
      </c>
      <c r="F10790" s="25">
        <v>1</v>
      </c>
      <c r="G10790" s="10" t="s">
        <v>288</v>
      </c>
      <c r="H10790" s="25">
        <f>INDEX('Appendix 1 - Team Data'!$B$12:$R$112, MATCH(C10790, 'Appendix 1 - Team Data'!$B$12:$B$112,0),4)</f>
        <v>10</v>
      </c>
      <c r="I10790" s="25">
        <f>INDEX('Appendix 1 - Team Data'!$B$12:$R$112, MATCH(D10790, 'Appendix 1 - Team Data'!$B$12:$B$112,0),4)</f>
        <v>50</v>
      </c>
      <c r="J10790" s="25">
        <f t="shared" si="169"/>
        <v>0</v>
      </c>
    </row>
    <row r="10791" spans="2:10">
      <c r="B10791" s="3">
        <v>35949</v>
      </c>
      <c r="C10791" s="10" t="s">
        <v>16</v>
      </c>
      <c r="D10791" s="10" t="s">
        <v>41</v>
      </c>
      <c r="E10791" s="25">
        <v>0</v>
      </c>
      <c r="F10791" s="25">
        <v>0</v>
      </c>
      <c r="G10791" s="10" t="s">
        <v>288</v>
      </c>
      <c r="H10791" s="25">
        <f>INDEX('Appendix 1 - Team Data'!$B$12:$R$112, MATCH(C10791, 'Appendix 1 - Team Data'!$B$12:$B$112,0),4)</f>
        <v>30</v>
      </c>
      <c r="I10791" s="25">
        <f>INDEX('Appendix 1 - Team Data'!$B$12:$R$112, MATCH(D10791, 'Appendix 1 - Team Data'!$B$12:$B$112,0),4)</f>
        <v>80</v>
      </c>
      <c r="J10791" s="25">
        <f t="shared" si="169"/>
        <v>0</v>
      </c>
    </row>
    <row r="10792" spans="2:10">
      <c r="B10792" s="3">
        <v>35950</v>
      </c>
      <c r="C10792" s="10" t="s">
        <v>213</v>
      </c>
      <c r="D10792" s="10" t="s">
        <v>22</v>
      </c>
      <c r="E10792" s="25">
        <v>1</v>
      </c>
      <c r="F10792" s="25">
        <v>1</v>
      </c>
      <c r="G10792" s="10" t="s">
        <v>288</v>
      </c>
      <c r="H10792" s="25">
        <f>INDEX('Appendix 1 - Team Data'!$B$12:$R$112, MATCH(C10792, 'Appendix 1 - Team Data'!$B$12:$B$112,0),4)</f>
        <v>80</v>
      </c>
      <c r="I10792" s="25">
        <f>INDEX('Appendix 1 - Team Data'!$B$12:$R$112, MATCH(D10792, 'Appendix 1 - Team Data'!$B$12:$B$112,0),4)</f>
        <v>50</v>
      </c>
      <c r="J10792" s="25">
        <f t="shared" si="169"/>
        <v>0</v>
      </c>
    </row>
    <row r="10793" spans="2:10">
      <c r="B10793" s="3">
        <v>35950</v>
      </c>
      <c r="C10793" s="10" t="s">
        <v>43</v>
      </c>
      <c r="D10793" s="10" t="s">
        <v>248</v>
      </c>
      <c r="E10793" s="25">
        <v>1</v>
      </c>
      <c r="F10793" s="25">
        <v>1</v>
      </c>
      <c r="G10793" s="10" t="s">
        <v>288</v>
      </c>
      <c r="H10793" s="25">
        <f>INDEX('Appendix 1 - Team Data'!$B$12:$R$112, MATCH(C10793, 'Appendix 1 - Team Data'!$B$12:$B$112,0),4)</f>
        <v>70</v>
      </c>
      <c r="I10793" s="25">
        <f>INDEX('Appendix 1 - Team Data'!$B$12:$R$112, MATCH(D10793, 'Appendix 1 - Team Data'!$B$12:$B$112,0),4)</f>
        <v>30</v>
      </c>
      <c r="J10793" s="25">
        <f t="shared" si="169"/>
        <v>0</v>
      </c>
    </row>
    <row r="10794" spans="2:10">
      <c r="B10794" s="3">
        <v>35952</v>
      </c>
      <c r="C10794" s="10" t="s">
        <v>31</v>
      </c>
      <c r="D10794" s="10" t="s">
        <v>250</v>
      </c>
      <c r="E10794" s="25">
        <v>1</v>
      </c>
      <c r="F10794" s="25">
        <v>1</v>
      </c>
      <c r="G10794" s="10" t="s">
        <v>288</v>
      </c>
      <c r="H10794" s="25">
        <f>INDEX('Appendix 1 - Team Data'!$B$12:$R$112, MATCH(C10794, 'Appendix 1 - Team Data'!$B$12:$B$112,0),4)</f>
        <v>70</v>
      </c>
      <c r="I10794" s="25">
        <f>INDEX('Appendix 1 - Team Data'!$B$12:$R$112, MATCH(D10794, 'Appendix 1 - Team Data'!$B$12:$B$112,0),4)</f>
        <v>20</v>
      </c>
      <c r="J10794" s="25">
        <f t="shared" si="169"/>
        <v>0</v>
      </c>
    </row>
    <row r="10795" spans="2:10">
      <c r="B10795" s="3">
        <v>35952</v>
      </c>
      <c r="C10795" s="10" t="s">
        <v>36</v>
      </c>
      <c r="D10795" s="10" t="s">
        <v>38</v>
      </c>
      <c r="E10795" s="25">
        <v>1</v>
      </c>
      <c r="F10795" s="25">
        <v>1</v>
      </c>
      <c r="G10795" s="10" t="s">
        <v>288</v>
      </c>
      <c r="H10795" s="25">
        <f>INDEX('Appendix 1 - Team Data'!$B$12:$R$112, MATCH(C10795, 'Appendix 1 - Team Data'!$B$12:$B$112,0),4)</f>
        <v>80</v>
      </c>
      <c r="I10795" s="25">
        <f>INDEX('Appendix 1 - Team Data'!$B$12:$R$112, MATCH(D10795, 'Appendix 1 - Team Data'!$B$12:$B$112,0),4)</f>
        <v>70</v>
      </c>
      <c r="J10795" s="25">
        <f t="shared" si="169"/>
        <v>0</v>
      </c>
    </row>
    <row r="10796" spans="2:10">
      <c r="B10796" s="3">
        <v>35956</v>
      </c>
      <c r="C10796" s="10" t="s">
        <v>22</v>
      </c>
      <c r="D10796" s="10" t="s">
        <v>246</v>
      </c>
      <c r="E10796" s="25">
        <v>2</v>
      </c>
      <c r="F10796" s="25">
        <v>2</v>
      </c>
      <c r="G10796" s="10" t="s">
        <v>286</v>
      </c>
      <c r="H10796" s="25">
        <f>INDEX('Appendix 1 - Team Data'!$B$12:$R$112, MATCH(C10796, 'Appendix 1 - Team Data'!$B$12:$B$112,0),4)</f>
        <v>50</v>
      </c>
      <c r="I10796" s="25">
        <f>INDEX('Appendix 1 - Team Data'!$B$12:$R$112, MATCH(D10796, 'Appendix 1 - Team Data'!$B$12:$B$112,0),4)</f>
        <v>30</v>
      </c>
      <c r="J10796" s="25">
        <f t="shared" si="169"/>
        <v>0</v>
      </c>
    </row>
    <row r="10797" spans="2:10">
      <c r="B10797" s="3">
        <v>35957</v>
      </c>
      <c r="C10797" s="10" t="s">
        <v>231</v>
      </c>
      <c r="D10797" s="10" t="s">
        <v>226</v>
      </c>
      <c r="E10797" s="25">
        <v>1</v>
      </c>
      <c r="F10797" s="25">
        <v>1</v>
      </c>
      <c r="G10797" s="10" t="s">
        <v>286</v>
      </c>
      <c r="H10797" s="25">
        <f>INDEX('Appendix 1 - Team Data'!$B$12:$R$112, MATCH(C10797, 'Appendix 1 - Team Data'!$B$12:$B$112,0),4)</f>
        <v>40</v>
      </c>
      <c r="I10797" s="25">
        <f>INDEX('Appendix 1 - Team Data'!$B$12:$R$112, MATCH(D10797, 'Appendix 1 - Team Data'!$B$12:$B$112,0),4)</f>
        <v>60</v>
      </c>
      <c r="J10797" s="25">
        <f t="shared" si="169"/>
        <v>0</v>
      </c>
    </row>
    <row r="10798" spans="2:10">
      <c r="B10798" s="3">
        <v>35957</v>
      </c>
      <c r="C10798" s="10" t="s">
        <v>211</v>
      </c>
      <c r="D10798" s="10" t="s">
        <v>213</v>
      </c>
      <c r="E10798" s="25">
        <v>2</v>
      </c>
      <c r="F10798" s="25">
        <v>2</v>
      </c>
      <c r="G10798" s="10" t="s">
        <v>286</v>
      </c>
      <c r="H10798" s="25">
        <f>INDEX('Appendix 1 - Team Data'!$B$12:$R$112, MATCH(C10798, 'Appendix 1 - Team Data'!$B$12:$B$112,0),4)</f>
        <v>90</v>
      </c>
      <c r="I10798" s="25">
        <f>INDEX('Appendix 1 - Team Data'!$B$12:$R$112, MATCH(D10798, 'Appendix 1 - Team Data'!$B$12:$B$112,0),4)</f>
        <v>80</v>
      </c>
      <c r="J10798" s="25">
        <f t="shared" si="169"/>
        <v>0</v>
      </c>
    </row>
    <row r="10799" spans="2:10">
      <c r="B10799" s="3">
        <v>35958</v>
      </c>
      <c r="C10799" s="10" t="s">
        <v>215</v>
      </c>
      <c r="D10799" s="10" t="s">
        <v>233</v>
      </c>
      <c r="E10799" s="25">
        <v>0</v>
      </c>
      <c r="F10799" s="25">
        <v>0</v>
      </c>
      <c r="G10799" s="10" t="s">
        <v>286</v>
      </c>
      <c r="H10799" s="25">
        <f>INDEX('Appendix 1 - Team Data'!$B$12:$R$112, MATCH(C10799, 'Appendix 1 - Team Data'!$B$12:$B$112,0),4)</f>
        <v>70</v>
      </c>
      <c r="I10799" s="25">
        <f>INDEX('Appendix 1 - Team Data'!$B$12:$R$112, MATCH(D10799, 'Appendix 1 - Team Data'!$B$12:$B$112,0),4)</f>
        <v>40</v>
      </c>
      <c r="J10799" s="25">
        <f t="shared" si="169"/>
        <v>0</v>
      </c>
    </row>
    <row r="10800" spans="2:10">
      <c r="B10800" s="3">
        <v>35959</v>
      </c>
      <c r="C10800" s="10" t="s">
        <v>212</v>
      </c>
      <c r="D10800" s="10" t="s">
        <v>45</v>
      </c>
      <c r="E10800" s="25">
        <v>0</v>
      </c>
      <c r="F10800" s="25">
        <v>0</v>
      </c>
      <c r="G10800" s="10" t="s">
        <v>286</v>
      </c>
      <c r="H10800" s="25">
        <f>INDEX('Appendix 1 - Team Data'!$B$12:$R$112, MATCH(C10800, 'Appendix 1 - Team Data'!$B$12:$B$112,0),4)</f>
        <v>80</v>
      </c>
      <c r="I10800" s="25">
        <f>INDEX('Appendix 1 - Team Data'!$B$12:$R$112, MATCH(D10800, 'Appendix 1 - Team Data'!$B$12:$B$112,0),4)</f>
        <v>90</v>
      </c>
      <c r="J10800" s="25">
        <f t="shared" si="169"/>
        <v>0</v>
      </c>
    </row>
    <row r="10801" spans="2:10">
      <c r="B10801" s="3">
        <v>35962</v>
      </c>
      <c r="C10801" s="10" t="s">
        <v>222</v>
      </c>
      <c r="D10801" s="10" t="s">
        <v>246</v>
      </c>
      <c r="E10801" s="25">
        <v>1</v>
      </c>
      <c r="F10801" s="25">
        <v>1</v>
      </c>
      <c r="G10801" s="10" t="s">
        <v>286</v>
      </c>
      <c r="H10801" s="25">
        <f>INDEX('Appendix 1 - Team Data'!$B$12:$R$112, MATCH(C10801, 'Appendix 1 - Team Data'!$B$12:$B$112,0),4)</f>
        <v>60</v>
      </c>
      <c r="I10801" s="25">
        <f>INDEX('Appendix 1 - Team Data'!$B$12:$R$112, MATCH(D10801, 'Appendix 1 - Team Data'!$B$12:$B$112,0),4)</f>
        <v>30</v>
      </c>
      <c r="J10801" s="25">
        <f t="shared" si="169"/>
        <v>0</v>
      </c>
    </row>
    <row r="10802" spans="2:10">
      <c r="B10802" s="3">
        <v>35963</v>
      </c>
      <c r="C10802" s="10" t="s">
        <v>213</v>
      </c>
      <c r="D10802" s="10" t="s">
        <v>226</v>
      </c>
      <c r="E10802" s="25">
        <v>1</v>
      </c>
      <c r="F10802" s="25">
        <v>1</v>
      </c>
      <c r="G10802" s="10" t="s">
        <v>286</v>
      </c>
      <c r="H10802" s="25">
        <f>INDEX('Appendix 1 - Team Data'!$B$12:$R$112, MATCH(C10802, 'Appendix 1 - Team Data'!$B$12:$B$112,0),4)</f>
        <v>80</v>
      </c>
      <c r="I10802" s="25">
        <f>INDEX('Appendix 1 - Team Data'!$B$12:$R$112, MATCH(D10802, 'Appendix 1 - Team Data'!$B$12:$B$112,0),4)</f>
        <v>60</v>
      </c>
      <c r="J10802" s="25">
        <f t="shared" si="169"/>
        <v>0</v>
      </c>
    </row>
    <row r="10803" spans="2:10">
      <c r="B10803" s="3">
        <v>35964</v>
      </c>
      <c r="C10803" s="10" t="s">
        <v>250</v>
      </c>
      <c r="D10803" s="10" t="s">
        <v>28</v>
      </c>
      <c r="E10803" s="25">
        <v>1</v>
      </c>
      <c r="F10803" s="25">
        <v>1</v>
      </c>
      <c r="G10803" s="10" t="s">
        <v>286</v>
      </c>
      <c r="H10803" s="25">
        <f>INDEX('Appendix 1 - Team Data'!$B$12:$R$112, MATCH(C10803, 'Appendix 1 - Team Data'!$B$12:$B$112,0),4)</f>
        <v>20</v>
      </c>
      <c r="I10803" s="25">
        <f>INDEX('Appendix 1 - Team Data'!$B$12:$R$112, MATCH(D10803, 'Appendix 1 - Team Data'!$B$12:$B$112,0),4)</f>
        <v>80</v>
      </c>
      <c r="J10803" s="25">
        <f t="shared" si="169"/>
        <v>0</v>
      </c>
    </row>
    <row r="10804" spans="2:10">
      <c r="B10804" s="3">
        <v>35965</v>
      </c>
      <c r="C10804" s="10" t="s">
        <v>21</v>
      </c>
      <c r="D10804" s="10" t="s">
        <v>215</v>
      </c>
      <c r="E10804" s="25">
        <v>0</v>
      </c>
      <c r="F10804" s="25">
        <v>0</v>
      </c>
      <c r="G10804" s="10" t="s">
        <v>286</v>
      </c>
      <c r="H10804" s="25">
        <f>INDEX('Appendix 1 - Team Data'!$B$12:$R$112, MATCH(C10804, 'Appendix 1 - Team Data'!$B$12:$B$112,0),4)</f>
        <v>90</v>
      </c>
      <c r="I10804" s="25">
        <f>INDEX('Appendix 1 - Team Data'!$B$12:$R$112, MATCH(D10804, 'Appendix 1 - Team Data'!$B$12:$B$112,0),4)</f>
        <v>70</v>
      </c>
      <c r="J10804" s="25">
        <f t="shared" si="169"/>
        <v>0</v>
      </c>
    </row>
    <row r="10805" spans="2:10">
      <c r="B10805" s="3">
        <v>35966</v>
      </c>
      <c r="C10805" s="10" t="s">
        <v>45</v>
      </c>
      <c r="D10805" s="10" t="s">
        <v>41</v>
      </c>
      <c r="E10805" s="25">
        <v>2</v>
      </c>
      <c r="F10805" s="25">
        <v>2</v>
      </c>
      <c r="G10805" s="10" t="s">
        <v>286</v>
      </c>
      <c r="H10805" s="25">
        <f>INDEX('Appendix 1 - Team Data'!$B$12:$R$112, MATCH(C10805, 'Appendix 1 - Team Data'!$B$12:$B$112,0),4)</f>
        <v>90</v>
      </c>
      <c r="I10805" s="25">
        <f>INDEX('Appendix 1 - Team Data'!$B$12:$R$112, MATCH(D10805, 'Appendix 1 - Team Data'!$B$12:$B$112,0),4)</f>
        <v>80</v>
      </c>
      <c r="J10805" s="25">
        <f t="shared" si="169"/>
        <v>0</v>
      </c>
    </row>
    <row r="10806" spans="2:10">
      <c r="B10806" s="3">
        <v>35967</v>
      </c>
      <c r="C10806" s="10" t="s">
        <v>40</v>
      </c>
      <c r="D10806" s="10" t="s">
        <v>38</v>
      </c>
      <c r="E10806" s="25">
        <v>2</v>
      </c>
      <c r="F10806" s="25">
        <v>2</v>
      </c>
      <c r="G10806" s="10" t="s">
        <v>286</v>
      </c>
      <c r="H10806" s="25">
        <f>INDEX('Appendix 1 - Team Data'!$B$12:$R$112, MATCH(C10806, 'Appendix 1 - Team Data'!$B$12:$B$112,0),4)</f>
        <v>90</v>
      </c>
      <c r="I10806" s="25">
        <f>INDEX('Appendix 1 - Team Data'!$B$12:$R$112, MATCH(D10806, 'Appendix 1 - Team Data'!$B$12:$B$112,0),4)</f>
        <v>70</v>
      </c>
      <c r="J10806" s="25">
        <f t="shared" si="169"/>
        <v>0</v>
      </c>
    </row>
    <row r="10807" spans="2:10">
      <c r="B10807" s="3">
        <v>35969</v>
      </c>
      <c r="C10807" s="10" t="s">
        <v>213</v>
      </c>
      <c r="D10807" s="10" t="s">
        <v>231</v>
      </c>
      <c r="E10807" s="25">
        <v>1</v>
      </c>
      <c r="F10807" s="25">
        <v>1</v>
      </c>
      <c r="G10807" s="10" t="s">
        <v>286</v>
      </c>
      <c r="H10807" s="25">
        <f>INDEX('Appendix 1 - Team Data'!$B$12:$R$112, MATCH(C10807, 'Appendix 1 - Team Data'!$B$12:$B$112,0),4)</f>
        <v>80</v>
      </c>
      <c r="I10807" s="25">
        <f>INDEX('Appendix 1 - Team Data'!$B$12:$R$112, MATCH(D10807, 'Appendix 1 - Team Data'!$B$12:$B$112,0),4)</f>
        <v>40</v>
      </c>
      <c r="J10807" s="25">
        <f t="shared" si="169"/>
        <v>0</v>
      </c>
    </row>
    <row r="10808" spans="2:10">
      <c r="B10808" s="3">
        <v>35970</v>
      </c>
      <c r="C10808" s="10" t="s">
        <v>250</v>
      </c>
      <c r="D10808" s="10" t="s">
        <v>16</v>
      </c>
      <c r="E10808" s="25">
        <v>2</v>
      </c>
      <c r="F10808" s="25">
        <v>2</v>
      </c>
      <c r="G10808" s="10" t="s">
        <v>286</v>
      </c>
      <c r="H10808" s="25">
        <f>INDEX('Appendix 1 - Team Data'!$B$12:$R$112, MATCH(C10808, 'Appendix 1 - Team Data'!$B$12:$B$112,0),4)</f>
        <v>20</v>
      </c>
      <c r="I10808" s="25">
        <f>INDEX('Appendix 1 - Team Data'!$B$12:$R$112, MATCH(D10808, 'Appendix 1 - Team Data'!$B$12:$B$112,0),4)</f>
        <v>30</v>
      </c>
      <c r="J10808" s="25">
        <f t="shared" si="169"/>
        <v>0</v>
      </c>
    </row>
    <row r="10809" spans="2:10">
      <c r="B10809" s="3">
        <v>35971</v>
      </c>
      <c r="C10809" s="10" t="s">
        <v>45</v>
      </c>
      <c r="D10809" s="10" t="s">
        <v>43</v>
      </c>
      <c r="E10809" s="25">
        <v>1</v>
      </c>
      <c r="F10809" s="25">
        <v>1</v>
      </c>
      <c r="G10809" s="10" t="s">
        <v>286</v>
      </c>
      <c r="H10809" s="25">
        <f>INDEX('Appendix 1 - Team Data'!$B$12:$R$112, MATCH(C10809, 'Appendix 1 - Team Data'!$B$12:$B$112,0),4)</f>
        <v>90</v>
      </c>
      <c r="I10809" s="25">
        <f>INDEX('Appendix 1 - Team Data'!$B$12:$R$112, MATCH(D10809, 'Appendix 1 - Team Data'!$B$12:$B$112,0),4)</f>
        <v>70</v>
      </c>
      <c r="J10809" s="25">
        <f t="shared" si="169"/>
        <v>0</v>
      </c>
    </row>
    <row r="10810" spans="2:10">
      <c r="B10810" s="3">
        <v>35971</v>
      </c>
      <c r="C10810" s="10" t="s">
        <v>212</v>
      </c>
      <c r="D10810" s="10" t="s">
        <v>41</v>
      </c>
      <c r="E10810" s="25">
        <v>2</v>
      </c>
      <c r="F10810" s="25">
        <v>2</v>
      </c>
      <c r="G10810" s="10" t="s">
        <v>286</v>
      </c>
      <c r="H10810" s="25">
        <f>INDEX('Appendix 1 - Team Data'!$B$12:$R$112, MATCH(C10810, 'Appendix 1 - Team Data'!$B$12:$B$112,0),4)</f>
        <v>80</v>
      </c>
      <c r="I10810" s="25">
        <f>INDEX('Appendix 1 - Team Data'!$B$12:$R$112, MATCH(D10810, 'Appendix 1 - Team Data'!$B$12:$B$112,0),4)</f>
        <v>80</v>
      </c>
      <c r="J10810" s="25">
        <f t="shared" si="169"/>
        <v>0</v>
      </c>
    </row>
    <row r="10811" spans="2:10">
      <c r="B10811" s="3">
        <v>35972</v>
      </c>
      <c r="C10811" s="10" t="s">
        <v>228</v>
      </c>
      <c r="D10811" s="10" t="s">
        <v>47</v>
      </c>
      <c r="E10811" s="25">
        <v>1</v>
      </c>
      <c r="F10811" s="25">
        <v>1</v>
      </c>
      <c r="G10811" s="10" t="s">
        <v>286</v>
      </c>
      <c r="H10811" s="25">
        <f>INDEX('Appendix 1 - Team Data'!$B$12:$R$112, MATCH(C10811, 'Appendix 1 - Team Data'!$B$12:$B$112,0),4)</f>
        <v>50</v>
      </c>
      <c r="I10811" s="25">
        <f>INDEX('Appendix 1 - Team Data'!$B$12:$R$112, MATCH(D10811, 'Appendix 1 - Team Data'!$B$12:$B$112,0),4)</f>
        <v>40</v>
      </c>
      <c r="J10811" s="25">
        <f t="shared" si="169"/>
        <v>0</v>
      </c>
    </row>
    <row r="10812" spans="2:10">
      <c r="B10812" s="3">
        <v>35976</v>
      </c>
      <c r="C10812" s="10" t="s">
        <v>30</v>
      </c>
      <c r="D10812" s="10" t="s">
        <v>48</v>
      </c>
      <c r="E10812" s="25">
        <v>2</v>
      </c>
      <c r="F10812" s="25">
        <v>2</v>
      </c>
      <c r="G10812" s="10" t="s">
        <v>286</v>
      </c>
      <c r="H10812" s="25">
        <f>INDEX('Appendix 1 - Team Data'!$B$12:$R$112, MATCH(C10812, 'Appendix 1 - Team Data'!$B$12:$B$112,0),4)</f>
        <v>90</v>
      </c>
      <c r="I10812" s="25">
        <f>INDEX('Appendix 1 - Team Data'!$B$12:$R$112, MATCH(D10812, 'Appendix 1 - Team Data'!$B$12:$B$112,0),4)</f>
        <v>90</v>
      </c>
      <c r="J10812" s="25">
        <f t="shared" si="169"/>
        <v>0</v>
      </c>
    </row>
    <row r="10813" spans="2:10">
      <c r="B10813" s="3">
        <v>35979</v>
      </c>
      <c r="C10813" s="10" t="s">
        <v>211</v>
      </c>
      <c r="D10813" s="10" t="s">
        <v>25</v>
      </c>
      <c r="E10813" s="25">
        <v>0</v>
      </c>
      <c r="F10813" s="25">
        <v>0</v>
      </c>
      <c r="G10813" s="10" t="s">
        <v>286</v>
      </c>
      <c r="H10813" s="25">
        <f>INDEX('Appendix 1 - Team Data'!$B$12:$R$112, MATCH(C10813, 'Appendix 1 - Team Data'!$B$12:$B$112,0),4)</f>
        <v>90</v>
      </c>
      <c r="I10813" s="25">
        <f>INDEX('Appendix 1 - Team Data'!$B$12:$R$112, MATCH(D10813, 'Appendix 1 - Team Data'!$B$12:$B$112,0),4)</f>
        <v>90</v>
      </c>
      <c r="J10813" s="25">
        <f t="shared" si="169"/>
        <v>0</v>
      </c>
    </row>
    <row r="10814" spans="2:10">
      <c r="B10814" s="3">
        <v>35983</v>
      </c>
      <c r="C10814" s="10" t="s">
        <v>35</v>
      </c>
      <c r="D10814" s="10" t="s">
        <v>212</v>
      </c>
      <c r="E10814" s="25">
        <v>1</v>
      </c>
      <c r="F10814" s="25">
        <v>1</v>
      </c>
      <c r="G10814" s="10" t="s">
        <v>286</v>
      </c>
      <c r="H10814" s="25">
        <f>INDEX('Appendix 1 - Team Data'!$B$12:$R$112, MATCH(C10814, 'Appendix 1 - Team Data'!$B$12:$B$112,0),4)</f>
        <v>90</v>
      </c>
      <c r="I10814" s="25">
        <f>INDEX('Appendix 1 - Team Data'!$B$12:$R$112, MATCH(D10814, 'Appendix 1 - Team Data'!$B$12:$B$112,0),4)</f>
        <v>80</v>
      </c>
      <c r="J10814" s="25">
        <f t="shared" si="169"/>
        <v>0</v>
      </c>
    </row>
    <row r="10815" spans="2:10">
      <c r="B10815" s="3">
        <v>36023</v>
      </c>
      <c r="C10815" s="10" t="s">
        <v>276</v>
      </c>
      <c r="D10815" s="10" t="s">
        <v>257</v>
      </c>
      <c r="E10815" s="25">
        <v>0</v>
      </c>
      <c r="F10815" s="25">
        <v>0</v>
      </c>
      <c r="G10815" s="10" t="s">
        <v>291</v>
      </c>
      <c r="H10815" s="25">
        <f>INDEX('Appendix 1 - Team Data'!$B$12:$R$112, MATCH(C10815, 'Appendix 1 - Team Data'!$B$12:$B$112,0),4)</f>
        <v>0</v>
      </c>
      <c r="I10815" s="25">
        <f>INDEX('Appendix 1 - Team Data'!$B$12:$R$112, MATCH(D10815, 'Appendix 1 - Team Data'!$B$12:$B$112,0),4)</f>
        <v>20</v>
      </c>
      <c r="J10815" s="25">
        <f t="shared" si="169"/>
        <v>0</v>
      </c>
    </row>
    <row r="10816" spans="2:10">
      <c r="B10816" s="3">
        <v>36026</v>
      </c>
      <c r="C10816" s="10" t="s">
        <v>226</v>
      </c>
      <c r="D10816" s="10" t="s">
        <v>25</v>
      </c>
      <c r="E10816" s="25">
        <v>2</v>
      </c>
      <c r="F10816" s="25">
        <v>2</v>
      </c>
      <c r="G10816" s="10" t="s">
        <v>288</v>
      </c>
      <c r="H10816" s="25">
        <f>INDEX('Appendix 1 - Team Data'!$B$12:$R$112, MATCH(C10816, 'Appendix 1 - Team Data'!$B$12:$B$112,0),4)</f>
        <v>60</v>
      </c>
      <c r="I10816" s="25">
        <f>INDEX('Appendix 1 - Team Data'!$B$12:$R$112, MATCH(D10816, 'Appendix 1 - Team Data'!$B$12:$B$112,0),4)</f>
        <v>90</v>
      </c>
      <c r="J10816" s="25">
        <f t="shared" si="169"/>
        <v>0</v>
      </c>
    </row>
    <row r="10817" spans="2:10">
      <c r="B10817" s="3">
        <v>36026</v>
      </c>
      <c r="C10817" s="10" t="s">
        <v>246</v>
      </c>
      <c r="D10817" s="10" t="s">
        <v>228</v>
      </c>
      <c r="E10817" s="25">
        <v>0</v>
      </c>
      <c r="F10817" s="25">
        <v>0</v>
      </c>
      <c r="G10817" s="10" t="s">
        <v>288</v>
      </c>
      <c r="H10817" s="25">
        <f>INDEX('Appendix 1 - Team Data'!$B$12:$R$112, MATCH(C10817, 'Appendix 1 - Team Data'!$B$12:$B$112,0),4)</f>
        <v>30</v>
      </c>
      <c r="I10817" s="25">
        <f>INDEX('Appendix 1 - Team Data'!$B$12:$R$112, MATCH(D10817, 'Appendix 1 - Team Data'!$B$12:$B$112,0),4)</f>
        <v>50</v>
      </c>
      <c r="J10817" s="25">
        <f t="shared" si="169"/>
        <v>0</v>
      </c>
    </row>
    <row r="10818" spans="2:10">
      <c r="B10818" s="3">
        <v>36026</v>
      </c>
      <c r="C10818" s="10" t="s">
        <v>216</v>
      </c>
      <c r="D10818" s="10" t="s">
        <v>244</v>
      </c>
      <c r="E10818" s="25">
        <v>0</v>
      </c>
      <c r="F10818" s="25">
        <v>0</v>
      </c>
      <c r="G10818" s="10" t="s">
        <v>288</v>
      </c>
      <c r="H10818" s="25">
        <f>INDEX('Appendix 1 - Team Data'!$B$12:$R$112, MATCH(C10818, 'Appendix 1 - Team Data'!$B$12:$B$112,0),4)</f>
        <v>70</v>
      </c>
      <c r="I10818" s="25">
        <f>INDEX('Appendix 1 - Team Data'!$B$12:$R$112, MATCH(D10818, 'Appendix 1 - Team Data'!$B$12:$B$112,0),4)</f>
        <v>30</v>
      </c>
      <c r="J10818" s="25">
        <f t="shared" si="169"/>
        <v>0</v>
      </c>
    </row>
    <row r="10819" spans="2:10">
      <c r="B10819" s="3">
        <v>36037</v>
      </c>
      <c r="C10819" s="10" t="s">
        <v>238</v>
      </c>
      <c r="D10819" s="10" t="s">
        <v>243</v>
      </c>
      <c r="E10819" s="25">
        <v>1</v>
      </c>
      <c r="F10819" s="25">
        <v>1</v>
      </c>
      <c r="G10819" s="10" t="s">
        <v>288</v>
      </c>
      <c r="H10819" s="25">
        <f>INDEX('Appendix 1 - Team Data'!$B$12:$R$112, MATCH(C10819, 'Appendix 1 - Team Data'!$B$12:$B$112,0),4)</f>
        <v>40</v>
      </c>
      <c r="I10819" s="25">
        <f>INDEX('Appendix 1 - Team Data'!$B$12:$R$112, MATCH(D10819, 'Appendix 1 - Team Data'!$B$12:$B$112,0),4)</f>
        <v>30</v>
      </c>
      <c r="J10819" s="25">
        <f t="shared" si="169"/>
        <v>0</v>
      </c>
    </row>
    <row r="10820" spans="2:10">
      <c r="B10820" s="3">
        <v>36038</v>
      </c>
      <c r="C10820" s="10" t="s">
        <v>238</v>
      </c>
      <c r="D10820" s="10" t="s">
        <v>51</v>
      </c>
      <c r="E10820" s="25">
        <v>1</v>
      </c>
      <c r="F10820" s="25">
        <v>1</v>
      </c>
      <c r="G10820" s="10" t="s">
        <v>288</v>
      </c>
      <c r="H10820" s="25">
        <f>INDEX('Appendix 1 - Team Data'!$B$12:$R$112, MATCH(C10820, 'Appendix 1 - Team Data'!$B$12:$B$112,0),4)</f>
        <v>40</v>
      </c>
      <c r="I10820" s="25">
        <f>INDEX('Appendix 1 - Team Data'!$B$12:$R$112, MATCH(D10820, 'Appendix 1 - Team Data'!$B$12:$B$112,0),4)</f>
        <v>70</v>
      </c>
      <c r="J10820" s="25">
        <f t="shared" si="169"/>
        <v>0</v>
      </c>
    </row>
    <row r="10821" spans="2:10">
      <c r="B10821" s="3">
        <v>36040</v>
      </c>
      <c r="C10821" s="10" t="s">
        <v>38</v>
      </c>
      <c r="D10821" s="10" t="s">
        <v>36</v>
      </c>
      <c r="E10821" s="25">
        <v>1</v>
      </c>
      <c r="F10821" s="25">
        <v>1</v>
      </c>
      <c r="G10821" s="10" t="s">
        <v>288</v>
      </c>
      <c r="H10821" s="25">
        <f>INDEX('Appendix 1 - Team Data'!$B$12:$R$112, MATCH(C10821, 'Appendix 1 - Team Data'!$B$12:$B$112,0),4)</f>
        <v>70</v>
      </c>
      <c r="I10821" s="25">
        <f>INDEX('Appendix 1 - Team Data'!$B$12:$R$112, MATCH(D10821, 'Appendix 1 - Team Data'!$B$12:$B$112,0),4)</f>
        <v>80</v>
      </c>
      <c r="J10821" s="25">
        <f t="shared" si="169"/>
        <v>0</v>
      </c>
    </row>
    <row r="10822" spans="2:10">
      <c r="B10822" s="3">
        <v>36043</v>
      </c>
      <c r="C10822" s="10" t="s">
        <v>226</v>
      </c>
      <c r="D10822" s="10" t="s">
        <v>252</v>
      </c>
      <c r="E10822" s="25">
        <v>1</v>
      </c>
      <c r="F10822" s="25">
        <v>1</v>
      </c>
      <c r="G10822" s="10" t="s">
        <v>293</v>
      </c>
      <c r="H10822" s="25">
        <f>INDEX('Appendix 1 - Team Data'!$B$12:$R$112, MATCH(C10822, 'Appendix 1 - Team Data'!$B$12:$B$112,0),4)</f>
        <v>60</v>
      </c>
      <c r="I10822" s="25">
        <f>INDEX('Appendix 1 - Team Data'!$B$12:$R$112, MATCH(D10822, 'Appendix 1 - Team Data'!$B$12:$B$112,0),4)</f>
        <v>20</v>
      </c>
      <c r="J10822" s="25">
        <f t="shared" si="169"/>
        <v>0</v>
      </c>
    </row>
    <row r="10823" spans="2:10">
      <c r="B10823" s="3">
        <v>36043</v>
      </c>
      <c r="C10823" s="10" t="s">
        <v>261</v>
      </c>
      <c r="D10823" s="10" t="s">
        <v>28</v>
      </c>
      <c r="E10823" s="25">
        <v>0</v>
      </c>
      <c r="F10823" s="25">
        <v>0</v>
      </c>
      <c r="G10823" s="10" t="s">
        <v>293</v>
      </c>
      <c r="H10823" s="25">
        <f>INDEX('Appendix 1 - Team Data'!$B$12:$R$112, MATCH(C10823, 'Appendix 1 - Team Data'!$B$12:$B$112,0),4)</f>
        <v>10</v>
      </c>
      <c r="I10823" s="25">
        <f>INDEX('Appendix 1 - Team Data'!$B$12:$R$112, MATCH(D10823, 'Appendix 1 - Team Data'!$B$12:$B$112,0),4)</f>
        <v>80</v>
      </c>
      <c r="J10823" s="25">
        <f t="shared" si="169"/>
        <v>0</v>
      </c>
    </row>
    <row r="10824" spans="2:10">
      <c r="B10824" s="3">
        <v>36043</v>
      </c>
      <c r="C10824" s="10" t="s">
        <v>40</v>
      </c>
      <c r="D10824" s="10" t="s">
        <v>228</v>
      </c>
      <c r="E10824" s="25">
        <v>1</v>
      </c>
      <c r="F10824" s="25">
        <v>1</v>
      </c>
      <c r="G10824" s="10" t="s">
        <v>288</v>
      </c>
      <c r="H10824" s="25">
        <f>INDEX('Appendix 1 - Team Data'!$B$12:$R$112, MATCH(C10824, 'Appendix 1 - Team Data'!$B$12:$B$112,0),4)</f>
        <v>90</v>
      </c>
      <c r="I10824" s="25">
        <f>INDEX('Appendix 1 - Team Data'!$B$12:$R$112, MATCH(D10824, 'Appendix 1 - Team Data'!$B$12:$B$112,0),4)</f>
        <v>50</v>
      </c>
      <c r="J10824" s="25">
        <f t="shared" si="169"/>
        <v>0</v>
      </c>
    </row>
    <row r="10825" spans="2:10">
      <c r="B10825" s="3">
        <v>36043</v>
      </c>
      <c r="C10825" s="10" t="s">
        <v>31</v>
      </c>
      <c r="D10825" s="10" t="s">
        <v>25</v>
      </c>
      <c r="E10825" s="25">
        <v>1</v>
      </c>
      <c r="F10825" s="25">
        <v>1</v>
      </c>
      <c r="G10825" s="10" t="s">
        <v>293</v>
      </c>
      <c r="H10825" s="25">
        <f>INDEX('Appendix 1 - Team Data'!$B$12:$R$112, MATCH(C10825, 'Appendix 1 - Team Data'!$B$12:$B$112,0),4)</f>
        <v>70</v>
      </c>
      <c r="I10825" s="25">
        <f>INDEX('Appendix 1 - Team Data'!$B$12:$R$112, MATCH(D10825, 'Appendix 1 - Team Data'!$B$12:$B$112,0),4)</f>
        <v>90</v>
      </c>
      <c r="J10825" s="25">
        <f t="shared" si="169"/>
        <v>0</v>
      </c>
    </row>
    <row r="10826" spans="2:10">
      <c r="B10826" s="3">
        <v>36044</v>
      </c>
      <c r="C10826" s="10" t="s">
        <v>230</v>
      </c>
      <c r="D10826" s="10" t="s">
        <v>232</v>
      </c>
      <c r="E10826" s="25">
        <v>2</v>
      </c>
      <c r="F10826" s="25">
        <v>2</v>
      </c>
      <c r="G10826" s="10" t="s">
        <v>293</v>
      </c>
      <c r="H10826" s="25">
        <f>INDEX('Appendix 1 - Team Data'!$B$12:$R$112, MATCH(C10826, 'Appendix 1 - Team Data'!$B$12:$B$112,0),4)</f>
        <v>50</v>
      </c>
      <c r="I10826" s="25">
        <f>INDEX('Appendix 1 - Team Data'!$B$12:$R$112, MATCH(D10826, 'Appendix 1 - Team Data'!$B$12:$B$112,0),4)</f>
        <v>40</v>
      </c>
      <c r="J10826" s="25">
        <f t="shared" si="169"/>
        <v>0</v>
      </c>
    </row>
    <row r="10827" spans="2:10">
      <c r="B10827" s="3">
        <v>36047</v>
      </c>
      <c r="C10827" s="10" t="s">
        <v>275</v>
      </c>
      <c r="D10827" s="10" t="s">
        <v>272</v>
      </c>
      <c r="E10827" s="25">
        <v>0</v>
      </c>
      <c r="F10827" s="25">
        <v>0</v>
      </c>
      <c r="G10827" s="10" t="s">
        <v>288</v>
      </c>
      <c r="H10827" s="25">
        <f>INDEX('Appendix 1 - Team Data'!$B$12:$R$112, MATCH(C10827, 'Appendix 1 - Team Data'!$B$12:$B$112,0),4)</f>
        <v>0</v>
      </c>
      <c r="I10827" s="25">
        <f>INDEX('Appendix 1 - Team Data'!$B$12:$R$112, MATCH(D10827, 'Appendix 1 - Team Data'!$B$12:$B$112,0),4)</f>
        <v>0</v>
      </c>
      <c r="J10827" s="25">
        <f t="shared" si="169"/>
        <v>0</v>
      </c>
    </row>
    <row r="10828" spans="2:10">
      <c r="B10828" s="3">
        <v>36053</v>
      </c>
      <c r="C10828" s="10" t="s">
        <v>241</v>
      </c>
      <c r="D10828" s="10" t="s">
        <v>253</v>
      </c>
      <c r="E10828" s="25">
        <v>0</v>
      </c>
      <c r="F10828" s="25">
        <v>0</v>
      </c>
      <c r="G10828" s="10" t="s">
        <v>288</v>
      </c>
      <c r="H10828" s="25">
        <f>INDEX('Appendix 1 - Team Data'!$B$12:$R$112, MATCH(C10828, 'Appendix 1 - Team Data'!$B$12:$B$112,0),4)</f>
        <v>30</v>
      </c>
      <c r="I10828" s="25">
        <f>INDEX('Appendix 1 - Team Data'!$B$12:$R$112, MATCH(D10828, 'Appendix 1 - Team Data'!$B$12:$B$112,0),4)</f>
        <v>20</v>
      </c>
      <c r="J10828" s="25">
        <f t="shared" si="169"/>
        <v>0</v>
      </c>
    </row>
    <row r="10829" spans="2:10">
      <c r="B10829" s="3">
        <v>36054</v>
      </c>
      <c r="C10829" s="10" t="s">
        <v>17</v>
      </c>
      <c r="D10829" s="10" t="s">
        <v>243</v>
      </c>
      <c r="E10829" s="25">
        <v>0</v>
      </c>
      <c r="F10829" s="25">
        <v>0</v>
      </c>
      <c r="G10829" s="10" t="s">
        <v>288</v>
      </c>
      <c r="H10829" s="25">
        <f>INDEX('Appendix 1 - Team Data'!$B$12:$R$112, MATCH(C10829, 'Appendix 1 - Team Data'!$B$12:$B$112,0),4)</f>
        <v>50</v>
      </c>
      <c r="I10829" s="25">
        <f>INDEX('Appendix 1 - Team Data'!$B$12:$R$112, MATCH(D10829, 'Appendix 1 - Team Data'!$B$12:$B$112,0),4)</f>
        <v>30</v>
      </c>
      <c r="J10829" s="25">
        <f t="shared" si="169"/>
        <v>0</v>
      </c>
    </row>
    <row r="10830" spans="2:10">
      <c r="B10830" s="3">
        <v>36061</v>
      </c>
      <c r="C10830" s="10" t="s">
        <v>35</v>
      </c>
      <c r="D10830" s="10" t="s">
        <v>38</v>
      </c>
      <c r="E10830" s="25">
        <v>1</v>
      </c>
      <c r="F10830" s="25">
        <v>1</v>
      </c>
      <c r="G10830" s="10" t="s">
        <v>288</v>
      </c>
      <c r="H10830" s="25">
        <f>INDEX('Appendix 1 - Team Data'!$B$12:$R$112, MATCH(C10830, 'Appendix 1 - Team Data'!$B$12:$B$112,0),4)</f>
        <v>90</v>
      </c>
      <c r="I10830" s="25">
        <f>INDEX('Appendix 1 - Team Data'!$B$12:$R$112, MATCH(D10830, 'Appendix 1 - Team Data'!$B$12:$B$112,0),4)</f>
        <v>70</v>
      </c>
      <c r="J10830" s="25">
        <f t="shared" si="169"/>
        <v>0</v>
      </c>
    </row>
    <row r="10831" spans="2:10">
      <c r="B10831" s="3">
        <v>36061</v>
      </c>
      <c r="C10831" s="10" t="s">
        <v>258</v>
      </c>
      <c r="D10831" s="10" t="s">
        <v>17</v>
      </c>
      <c r="E10831" s="25">
        <v>2</v>
      </c>
      <c r="F10831" s="25">
        <v>2</v>
      </c>
      <c r="G10831" s="10" t="s">
        <v>288</v>
      </c>
      <c r="H10831" s="25">
        <f>INDEX('Appendix 1 - Team Data'!$B$12:$R$112, MATCH(C10831, 'Appendix 1 - Team Data'!$B$12:$B$112,0),4)</f>
        <v>20</v>
      </c>
      <c r="I10831" s="25">
        <f>INDEX('Appendix 1 - Team Data'!$B$12:$R$112, MATCH(D10831, 'Appendix 1 - Team Data'!$B$12:$B$112,0),4)</f>
        <v>50</v>
      </c>
      <c r="J10831" s="25">
        <f t="shared" si="169"/>
        <v>0</v>
      </c>
    </row>
    <row r="10832" spans="2:10">
      <c r="B10832" s="3">
        <v>36062</v>
      </c>
      <c r="C10832" s="10" t="s">
        <v>253</v>
      </c>
      <c r="D10832" s="10" t="s">
        <v>260</v>
      </c>
      <c r="E10832" s="25">
        <v>1</v>
      </c>
      <c r="F10832" s="25">
        <v>1</v>
      </c>
      <c r="G10832" s="10" t="s">
        <v>288</v>
      </c>
      <c r="H10832" s="25">
        <f>INDEX('Appendix 1 - Team Data'!$B$12:$R$112, MATCH(C10832, 'Appendix 1 - Team Data'!$B$12:$B$112,0),4)</f>
        <v>20</v>
      </c>
      <c r="I10832" s="25">
        <f>INDEX('Appendix 1 - Team Data'!$B$12:$R$112, MATCH(D10832, 'Appendix 1 - Team Data'!$B$12:$B$112,0),4)</f>
        <v>10</v>
      </c>
      <c r="J10832" s="25">
        <f t="shared" si="169"/>
        <v>0</v>
      </c>
    </row>
    <row r="10833" spans="2:10">
      <c r="B10833" s="3">
        <v>36067</v>
      </c>
      <c r="C10833" s="10" t="s">
        <v>256</v>
      </c>
      <c r="D10833" s="10" t="s">
        <v>17</v>
      </c>
      <c r="E10833" s="25">
        <v>2</v>
      </c>
      <c r="F10833" s="25">
        <v>2</v>
      </c>
      <c r="G10833" s="10" t="s">
        <v>288</v>
      </c>
      <c r="H10833" s="25">
        <f>INDEX('Appendix 1 - Team Data'!$B$12:$R$112, MATCH(C10833, 'Appendix 1 - Team Data'!$B$12:$B$112,0),4)</f>
        <v>20</v>
      </c>
      <c r="I10833" s="25">
        <f>INDEX('Appendix 1 - Team Data'!$B$12:$R$112, MATCH(D10833, 'Appendix 1 - Team Data'!$B$12:$B$112,0),4)</f>
        <v>50</v>
      </c>
      <c r="J10833" s="25">
        <f t="shared" si="169"/>
        <v>0</v>
      </c>
    </row>
    <row r="10834" spans="2:10">
      <c r="B10834" s="3">
        <v>36072</v>
      </c>
      <c r="C10834" s="10" t="s">
        <v>238</v>
      </c>
      <c r="D10834" s="10" t="s">
        <v>33</v>
      </c>
      <c r="E10834" s="25">
        <v>0</v>
      </c>
      <c r="F10834" s="25">
        <v>0</v>
      </c>
      <c r="G10834" s="10" t="s">
        <v>291</v>
      </c>
      <c r="H10834" s="25">
        <f>INDEX('Appendix 1 - Team Data'!$B$12:$R$112, MATCH(C10834, 'Appendix 1 - Team Data'!$B$12:$B$112,0),4)</f>
        <v>40</v>
      </c>
      <c r="I10834" s="25">
        <f>INDEX('Appendix 1 - Team Data'!$B$12:$R$112, MATCH(D10834, 'Appendix 1 - Team Data'!$B$12:$B$112,0),4)</f>
        <v>50</v>
      </c>
      <c r="J10834" s="25">
        <f t="shared" si="169"/>
        <v>0</v>
      </c>
    </row>
    <row r="10835" spans="2:10">
      <c r="B10835" s="3">
        <v>36078</v>
      </c>
      <c r="C10835" s="10" t="s">
        <v>264</v>
      </c>
      <c r="D10835" s="10" t="s">
        <v>31</v>
      </c>
      <c r="E10835" s="25">
        <v>0</v>
      </c>
      <c r="F10835" s="25">
        <v>0</v>
      </c>
      <c r="G10835" s="10" t="s">
        <v>293</v>
      </c>
      <c r="H10835" s="25">
        <f>INDEX('Appendix 1 - Team Data'!$B$12:$R$112, MATCH(C10835, 'Appendix 1 - Team Data'!$B$12:$B$112,0),4)</f>
        <v>10</v>
      </c>
      <c r="I10835" s="25">
        <f>INDEX('Appendix 1 - Team Data'!$B$12:$R$112, MATCH(D10835, 'Appendix 1 - Team Data'!$B$12:$B$112,0),4)</f>
        <v>70</v>
      </c>
      <c r="J10835" s="25">
        <f t="shared" si="169"/>
        <v>0</v>
      </c>
    </row>
    <row r="10836" spans="2:10">
      <c r="B10836" s="3">
        <v>36078</v>
      </c>
      <c r="C10836" s="10" t="s">
        <v>48</v>
      </c>
      <c r="D10836" s="10" t="s">
        <v>233</v>
      </c>
      <c r="E10836" s="25">
        <v>0</v>
      </c>
      <c r="F10836" s="25">
        <v>0</v>
      </c>
      <c r="G10836" s="10" t="s">
        <v>293</v>
      </c>
      <c r="H10836" s="25">
        <f>INDEX('Appendix 1 - Team Data'!$B$12:$R$112, MATCH(C10836, 'Appendix 1 - Team Data'!$B$12:$B$112,0),4)</f>
        <v>90</v>
      </c>
      <c r="I10836" s="25">
        <f>INDEX('Appendix 1 - Team Data'!$B$12:$R$112, MATCH(D10836, 'Appendix 1 - Team Data'!$B$12:$B$112,0),4)</f>
        <v>40</v>
      </c>
      <c r="J10836" s="25">
        <f t="shared" si="169"/>
        <v>0</v>
      </c>
    </row>
    <row r="10837" spans="2:10">
      <c r="B10837" s="3">
        <v>36081</v>
      </c>
      <c r="C10837" s="10" t="s">
        <v>212</v>
      </c>
      <c r="D10837" s="10" t="s">
        <v>234</v>
      </c>
      <c r="E10837" s="25">
        <v>0</v>
      </c>
      <c r="F10837" s="25">
        <v>0</v>
      </c>
      <c r="G10837" s="10" t="s">
        <v>288</v>
      </c>
      <c r="H10837" s="25">
        <f>INDEX('Appendix 1 - Team Data'!$B$12:$R$112, MATCH(C10837, 'Appendix 1 - Team Data'!$B$12:$B$112,0),4)</f>
        <v>80</v>
      </c>
      <c r="I10837" s="25">
        <f>INDEX('Appendix 1 - Team Data'!$B$12:$R$112, MATCH(D10837, 'Appendix 1 - Team Data'!$B$12:$B$112,0),4)</f>
        <v>40</v>
      </c>
      <c r="J10837" s="25">
        <f t="shared" ref="J10837:J10900" si="170">ABS(F10837-E10837)</f>
        <v>0</v>
      </c>
    </row>
    <row r="10838" spans="2:10">
      <c r="B10838" s="3">
        <v>36082</v>
      </c>
      <c r="C10838" s="10" t="s">
        <v>236</v>
      </c>
      <c r="D10838" s="10" t="s">
        <v>228</v>
      </c>
      <c r="E10838" s="25">
        <v>1</v>
      </c>
      <c r="F10838" s="25">
        <v>1</v>
      </c>
      <c r="G10838" s="10" t="s">
        <v>293</v>
      </c>
      <c r="H10838" s="25">
        <f>INDEX('Appendix 1 - Team Data'!$B$12:$R$112, MATCH(C10838, 'Appendix 1 - Team Data'!$B$12:$B$112,0),4)</f>
        <v>40</v>
      </c>
      <c r="I10838" s="25">
        <f>INDEX('Appendix 1 - Team Data'!$B$12:$R$112, MATCH(D10838, 'Appendix 1 - Team Data'!$B$12:$B$112,0),4)</f>
        <v>50</v>
      </c>
      <c r="J10838" s="25">
        <f t="shared" si="170"/>
        <v>0</v>
      </c>
    </row>
    <row r="10839" spans="2:10">
      <c r="B10839" s="3">
        <v>36082</v>
      </c>
      <c r="C10839" s="10" t="s">
        <v>246</v>
      </c>
      <c r="D10839" s="10" t="s">
        <v>239</v>
      </c>
      <c r="E10839" s="25">
        <v>2</v>
      </c>
      <c r="F10839" s="25">
        <v>2</v>
      </c>
      <c r="G10839" s="10" t="s">
        <v>293</v>
      </c>
      <c r="H10839" s="25">
        <f>INDEX('Appendix 1 - Team Data'!$B$12:$R$112, MATCH(C10839, 'Appendix 1 - Team Data'!$B$12:$B$112,0),4)</f>
        <v>30</v>
      </c>
      <c r="I10839" s="25">
        <f>INDEX('Appendix 1 - Team Data'!$B$12:$R$112, MATCH(D10839, 'Appendix 1 - Team Data'!$B$12:$B$112,0),4)</f>
        <v>40</v>
      </c>
      <c r="J10839" s="25">
        <f t="shared" si="170"/>
        <v>0</v>
      </c>
    </row>
    <row r="10840" spans="2:10">
      <c r="B10840" s="3">
        <v>36082</v>
      </c>
      <c r="C10840" s="10" t="s">
        <v>36</v>
      </c>
      <c r="D10840" s="10" t="s">
        <v>28</v>
      </c>
      <c r="E10840" s="25">
        <v>1</v>
      </c>
      <c r="F10840" s="25">
        <v>1</v>
      </c>
      <c r="G10840" s="10" t="s">
        <v>293</v>
      </c>
      <c r="H10840" s="25">
        <f>INDEX('Appendix 1 - Team Data'!$B$12:$R$112, MATCH(C10840, 'Appendix 1 - Team Data'!$B$12:$B$112,0),4)</f>
        <v>80</v>
      </c>
      <c r="I10840" s="25">
        <f>INDEX('Appendix 1 - Team Data'!$B$12:$R$112, MATCH(D10840, 'Appendix 1 - Team Data'!$B$12:$B$112,0),4)</f>
        <v>80</v>
      </c>
      <c r="J10840" s="25">
        <f t="shared" si="170"/>
        <v>0</v>
      </c>
    </row>
    <row r="10841" spans="2:10">
      <c r="B10841" s="3">
        <v>36085</v>
      </c>
      <c r="C10841" s="10" t="s">
        <v>272</v>
      </c>
      <c r="D10841" s="10" t="s">
        <v>241</v>
      </c>
      <c r="E10841" s="25">
        <v>3</v>
      </c>
      <c r="F10841" s="25">
        <v>3</v>
      </c>
      <c r="G10841" s="10" t="s">
        <v>323</v>
      </c>
      <c r="H10841" s="25">
        <f>INDEX('Appendix 1 - Team Data'!$B$12:$R$112, MATCH(C10841, 'Appendix 1 - Team Data'!$B$12:$B$112,0),4)</f>
        <v>0</v>
      </c>
      <c r="I10841" s="25">
        <f>INDEX('Appendix 1 - Team Data'!$B$12:$R$112, MATCH(D10841, 'Appendix 1 - Team Data'!$B$12:$B$112,0),4)</f>
        <v>30</v>
      </c>
      <c r="J10841" s="25">
        <f t="shared" si="170"/>
        <v>0</v>
      </c>
    </row>
    <row r="10842" spans="2:10">
      <c r="B10842" s="3">
        <v>36085</v>
      </c>
      <c r="C10842" s="10" t="s">
        <v>270</v>
      </c>
      <c r="D10842" s="10" t="s">
        <v>238</v>
      </c>
      <c r="E10842" s="25">
        <v>2</v>
      </c>
      <c r="F10842" s="25">
        <v>2</v>
      </c>
      <c r="G10842" s="10" t="s">
        <v>288</v>
      </c>
      <c r="H10842" s="25">
        <f>INDEX('Appendix 1 - Team Data'!$B$12:$R$112, MATCH(C10842, 'Appendix 1 - Team Data'!$B$12:$B$112,0),4)</f>
        <v>0</v>
      </c>
      <c r="I10842" s="25">
        <f>INDEX('Appendix 1 - Team Data'!$B$12:$R$112, MATCH(D10842, 'Appendix 1 - Team Data'!$B$12:$B$112,0),4)</f>
        <v>40</v>
      </c>
      <c r="J10842" s="25">
        <f t="shared" si="170"/>
        <v>0</v>
      </c>
    </row>
    <row r="10843" spans="2:10">
      <c r="B10843" s="3">
        <v>36089</v>
      </c>
      <c r="C10843" s="10" t="s">
        <v>253</v>
      </c>
      <c r="D10843" s="10" t="s">
        <v>238</v>
      </c>
      <c r="E10843" s="25">
        <v>0</v>
      </c>
      <c r="F10843" s="25">
        <v>0</v>
      </c>
      <c r="G10843" s="10" t="s">
        <v>288</v>
      </c>
      <c r="H10843" s="25">
        <f>INDEX('Appendix 1 - Team Data'!$B$12:$R$112, MATCH(C10843, 'Appendix 1 - Team Data'!$B$12:$B$112,0),4)</f>
        <v>20</v>
      </c>
      <c r="I10843" s="25">
        <f>INDEX('Appendix 1 - Team Data'!$B$12:$R$112, MATCH(D10843, 'Appendix 1 - Team Data'!$B$12:$B$112,0),4)</f>
        <v>40</v>
      </c>
      <c r="J10843" s="25">
        <f t="shared" si="170"/>
        <v>0</v>
      </c>
    </row>
    <row r="10844" spans="2:10">
      <c r="B10844" s="3">
        <v>36103</v>
      </c>
      <c r="C10844" s="10" t="s">
        <v>233</v>
      </c>
      <c r="D10844" s="10" t="s">
        <v>251</v>
      </c>
      <c r="E10844" s="25">
        <v>0</v>
      </c>
      <c r="F10844" s="25">
        <v>0</v>
      </c>
      <c r="G10844" s="10" t="s">
        <v>288</v>
      </c>
      <c r="H10844" s="25">
        <f>INDEX('Appendix 1 - Team Data'!$B$12:$R$112, MATCH(C10844, 'Appendix 1 - Team Data'!$B$12:$B$112,0),4)</f>
        <v>40</v>
      </c>
      <c r="I10844" s="25">
        <f>INDEX('Appendix 1 - Team Data'!$B$12:$R$112, MATCH(D10844, 'Appendix 1 - Team Data'!$B$12:$B$112,0),4)</f>
        <v>20</v>
      </c>
      <c r="J10844" s="25">
        <f t="shared" si="170"/>
        <v>0</v>
      </c>
    </row>
    <row r="10845" spans="2:10">
      <c r="B10845" s="3">
        <v>36104</v>
      </c>
      <c r="C10845" s="10" t="s">
        <v>270</v>
      </c>
      <c r="D10845" s="10" t="s">
        <v>249</v>
      </c>
      <c r="E10845" s="25">
        <v>0</v>
      </c>
      <c r="F10845" s="25">
        <v>0</v>
      </c>
      <c r="G10845" s="10" t="s">
        <v>301</v>
      </c>
      <c r="H10845" s="25">
        <f>INDEX('Appendix 1 - Team Data'!$B$12:$R$112, MATCH(C10845, 'Appendix 1 - Team Data'!$B$12:$B$112,0),4)</f>
        <v>0</v>
      </c>
      <c r="I10845" s="25">
        <f>INDEX('Appendix 1 - Team Data'!$B$12:$R$112, MATCH(D10845, 'Appendix 1 - Team Data'!$B$12:$B$112,0),4)</f>
        <v>20</v>
      </c>
      <c r="J10845" s="25">
        <f t="shared" si="170"/>
        <v>0</v>
      </c>
    </row>
    <row r="10846" spans="2:10">
      <c r="B10846" s="3">
        <v>36106</v>
      </c>
      <c r="C10846" s="10" t="s">
        <v>47</v>
      </c>
      <c r="D10846" s="10" t="s">
        <v>267</v>
      </c>
      <c r="E10846" s="25">
        <v>1</v>
      </c>
      <c r="F10846" s="25">
        <v>1</v>
      </c>
      <c r="G10846" s="10" t="s">
        <v>288</v>
      </c>
      <c r="H10846" s="25">
        <f>INDEX('Appendix 1 - Team Data'!$B$12:$R$112, MATCH(C10846, 'Appendix 1 - Team Data'!$B$12:$B$112,0),4)</f>
        <v>40</v>
      </c>
      <c r="I10846" s="25">
        <f>INDEX('Appendix 1 - Team Data'!$B$12:$R$112, MATCH(D10846, 'Appendix 1 - Team Data'!$B$12:$B$112,0),4)</f>
        <v>10</v>
      </c>
      <c r="J10846" s="25">
        <f t="shared" si="170"/>
        <v>0</v>
      </c>
    </row>
    <row r="10847" spans="2:10">
      <c r="B10847" s="3">
        <v>36110</v>
      </c>
      <c r="C10847" s="10" t="s">
        <v>270</v>
      </c>
      <c r="D10847" s="10" t="s">
        <v>16</v>
      </c>
      <c r="E10847" s="25">
        <v>0</v>
      </c>
      <c r="F10847" s="25">
        <v>0</v>
      </c>
      <c r="G10847" s="10" t="s">
        <v>301</v>
      </c>
      <c r="H10847" s="25">
        <f>INDEX('Appendix 1 - Team Data'!$B$12:$R$112, MATCH(C10847, 'Appendix 1 - Team Data'!$B$12:$B$112,0),4)</f>
        <v>0</v>
      </c>
      <c r="I10847" s="25">
        <f>INDEX('Appendix 1 - Team Data'!$B$12:$R$112, MATCH(D10847, 'Appendix 1 - Team Data'!$B$12:$B$112,0),4)</f>
        <v>30</v>
      </c>
      <c r="J10847" s="25">
        <f t="shared" si="170"/>
        <v>0</v>
      </c>
    </row>
    <row r="10848" spans="2:10">
      <c r="B10848" s="3">
        <v>36116</v>
      </c>
      <c r="C10848" s="10" t="s">
        <v>259</v>
      </c>
      <c r="D10848" s="10" t="s">
        <v>237</v>
      </c>
      <c r="E10848" s="25">
        <v>3</v>
      </c>
      <c r="F10848" s="25">
        <v>3</v>
      </c>
      <c r="G10848" s="10" t="s">
        <v>288</v>
      </c>
      <c r="H10848" s="25">
        <f>INDEX('Appendix 1 - Team Data'!$B$12:$R$112, MATCH(C10848, 'Appendix 1 - Team Data'!$B$12:$B$112,0),4)</f>
        <v>10</v>
      </c>
      <c r="I10848" s="25">
        <f>INDEX('Appendix 1 - Team Data'!$B$12:$R$112, MATCH(D10848, 'Appendix 1 - Team Data'!$B$12:$B$112,0),4)</f>
        <v>40</v>
      </c>
      <c r="J10848" s="25">
        <f t="shared" si="170"/>
        <v>0</v>
      </c>
    </row>
    <row r="10849" spans="2:10">
      <c r="B10849" s="3">
        <v>36117</v>
      </c>
      <c r="C10849" s="10" t="s">
        <v>239</v>
      </c>
      <c r="D10849" s="10" t="s">
        <v>230</v>
      </c>
      <c r="E10849" s="25">
        <v>0</v>
      </c>
      <c r="F10849" s="25">
        <v>0</v>
      </c>
      <c r="G10849" s="10" t="s">
        <v>293</v>
      </c>
      <c r="H10849" s="25">
        <f>INDEX('Appendix 1 - Team Data'!$B$12:$R$112, MATCH(C10849, 'Appendix 1 - Team Data'!$B$12:$B$112,0),4)</f>
        <v>40</v>
      </c>
      <c r="I10849" s="25">
        <f>INDEX('Appendix 1 - Team Data'!$B$12:$R$112, MATCH(D10849, 'Appendix 1 - Team Data'!$B$12:$B$112,0),4)</f>
        <v>50</v>
      </c>
      <c r="J10849" s="25">
        <f t="shared" si="170"/>
        <v>0</v>
      </c>
    </row>
    <row r="10850" spans="2:10">
      <c r="B10850" s="3">
        <v>36117</v>
      </c>
      <c r="C10850" s="10" t="s">
        <v>17</v>
      </c>
      <c r="D10850" s="10" t="s">
        <v>246</v>
      </c>
      <c r="E10850" s="25">
        <v>1</v>
      </c>
      <c r="F10850" s="25">
        <v>1</v>
      </c>
      <c r="G10850" s="10" t="s">
        <v>288</v>
      </c>
      <c r="H10850" s="25">
        <f>INDEX('Appendix 1 - Team Data'!$B$12:$R$112, MATCH(C10850, 'Appendix 1 - Team Data'!$B$12:$B$112,0),4)</f>
        <v>50</v>
      </c>
      <c r="I10850" s="25">
        <f>INDEX('Appendix 1 - Team Data'!$B$12:$R$112, MATCH(D10850, 'Appendix 1 - Team Data'!$B$12:$B$112,0),4)</f>
        <v>30</v>
      </c>
      <c r="J10850" s="25">
        <f t="shared" si="170"/>
        <v>0</v>
      </c>
    </row>
    <row r="10851" spans="2:10">
      <c r="B10851" s="3">
        <v>36117</v>
      </c>
      <c r="C10851" s="10" t="s">
        <v>40</v>
      </c>
      <c r="D10851" s="10" t="s">
        <v>212</v>
      </c>
      <c r="E10851" s="25">
        <v>1</v>
      </c>
      <c r="F10851" s="25">
        <v>1</v>
      </c>
      <c r="G10851" s="10" t="s">
        <v>288</v>
      </c>
      <c r="H10851" s="25">
        <f>INDEX('Appendix 1 - Team Data'!$B$12:$R$112, MATCH(C10851, 'Appendix 1 - Team Data'!$B$12:$B$112,0),4)</f>
        <v>90</v>
      </c>
      <c r="I10851" s="25">
        <f>INDEX('Appendix 1 - Team Data'!$B$12:$R$112, MATCH(D10851, 'Appendix 1 - Team Data'!$B$12:$B$112,0),4)</f>
        <v>80</v>
      </c>
      <c r="J10851" s="25">
        <f t="shared" si="170"/>
        <v>0</v>
      </c>
    </row>
    <row r="10852" spans="2:10">
      <c r="B10852" s="3">
        <v>36117</v>
      </c>
      <c r="C10852" s="10" t="s">
        <v>259</v>
      </c>
      <c r="D10852" s="10" t="s">
        <v>41</v>
      </c>
      <c r="E10852" s="25">
        <v>2</v>
      </c>
      <c r="F10852" s="25">
        <v>2</v>
      </c>
      <c r="G10852" s="10" t="s">
        <v>288</v>
      </c>
      <c r="H10852" s="25">
        <f>INDEX('Appendix 1 - Team Data'!$B$12:$R$112, MATCH(C10852, 'Appendix 1 - Team Data'!$B$12:$B$112,0),4)</f>
        <v>10</v>
      </c>
      <c r="I10852" s="25">
        <f>INDEX('Appendix 1 - Team Data'!$B$12:$R$112, MATCH(D10852, 'Appendix 1 - Team Data'!$B$12:$B$112,0),4)</f>
        <v>80</v>
      </c>
      <c r="J10852" s="25">
        <f t="shared" si="170"/>
        <v>0</v>
      </c>
    </row>
    <row r="10853" spans="2:10">
      <c r="B10853" s="3">
        <v>36117</v>
      </c>
      <c r="C10853" s="10" t="s">
        <v>211</v>
      </c>
      <c r="D10853" s="10" t="s">
        <v>21</v>
      </c>
      <c r="E10853" s="25">
        <v>2</v>
      </c>
      <c r="F10853" s="25">
        <v>2</v>
      </c>
      <c r="G10853" s="10" t="s">
        <v>288</v>
      </c>
      <c r="H10853" s="25">
        <f>INDEX('Appendix 1 - Team Data'!$B$12:$R$112, MATCH(C10853, 'Appendix 1 - Team Data'!$B$12:$B$112,0),4)</f>
        <v>90</v>
      </c>
      <c r="I10853" s="25">
        <f>INDEX('Appendix 1 - Team Data'!$B$12:$R$112, MATCH(D10853, 'Appendix 1 - Team Data'!$B$12:$B$112,0),4)</f>
        <v>90</v>
      </c>
      <c r="J10853" s="25">
        <f t="shared" si="170"/>
        <v>0</v>
      </c>
    </row>
    <row r="10854" spans="2:10">
      <c r="B10854" s="3">
        <v>36121</v>
      </c>
      <c r="C10854" s="10" t="s">
        <v>248</v>
      </c>
      <c r="D10854" s="10" t="s">
        <v>43</v>
      </c>
      <c r="E10854" s="25">
        <v>0</v>
      </c>
      <c r="F10854" s="25">
        <v>0</v>
      </c>
      <c r="G10854" s="10" t="s">
        <v>288</v>
      </c>
      <c r="H10854" s="25">
        <f>INDEX('Appendix 1 - Team Data'!$B$12:$R$112, MATCH(C10854, 'Appendix 1 - Team Data'!$B$12:$B$112,0),4)</f>
        <v>30</v>
      </c>
      <c r="I10854" s="25">
        <f>INDEX('Appendix 1 - Team Data'!$B$12:$R$112, MATCH(D10854, 'Appendix 1 - Team Data'!$B$12:$B$112,0),4)</f>
        <v>70</v>
      </c>
      <c r="J10854" s="25">
        <f t="shared" si="170"/>
        <v>0</v>
      </c>
    </row>
    <row r="10855" spans="2:10">
      <c r="B10855" s="3">
        <v>36156</v>
      </c>
      <c r="C10855" s="10" t="s">
        <v>275</v>
      </c>
      <c r="D10855" s="10" t="s">
        <v>17</v>
      </c>
      <c r="E10855" s="25">
        <v>1</v>
      </c>
      <c r="F10855" s="25">
        <v>1</v>
      </c>
      <c r="G10855" s="10" t="s">
        <v>288</v>
      </c>
      <c r="H10855" s="25">
        <f>INDEX('Appendix 1 - Team Data'!$B$12:$R$112, MATCH(C10855, 'Appendix 1 - Team Data'!$B$12:$B$112,0),4)</f>
        <v>0</v>
      </c>
      <c r="I10855" s="25">
        <f>INDEX('Appendix 1 - Team Data'!$B$12:$R$112, MATCH(D10855, 'Appendix 1 - Team Data'!$B$12:$B$112,0),4)</f>
        <v>50</v>
      </c>
      <c r="J10855" s="25">
        <f t="shared" si="170"/>
        <v>0</v>
      </c>
    </row>
    <row r="10856" spans="2:10">
      <c r="B10856" s="3">
        <v>36182</v>
      </c>
      <c r="C10856" s="10" t="s">
        <v>258</v>
      </c>
      <c r="D10856" s="10" t="s">
        <v>246</v>
      </c>
      <c r="E10856" s="25">
        <v>3</v>
      </c>
      <c r="F10856" s="25">
        <v>3</v>
      </c>
      <c r="G10856" s="10" t="s">
        <v>288</v>
      </c>
      <c r="H10856" s="25">
        <f>INDEX('Appendix 1 - Team Data'!$B$12:$R$112, MATCH(C10856, 'Appendix 1 - Team Data'!$B$12:$B$112,0),4)</f>
        <v>20</v>
      </c>
      <c r="I10856" s="25">
        <f>INDEX('Appendix 1 - Team Data'!$B$12:$R$112, MATCH(D10856, 'Appendix 1 - Team Data'!$B$12:$B$112,0),4)</f>
        <v>30</v>
      </c>
      <c r="J10856" s="25">
        <f t="shared" si="170"/>
        <v>0</v>
      </c>
    </row>
    <row r="10857" spans="2:10">
      <c r="B10857" s="3">
        <v>36183</v>
      </c>
      <c r="C10857" s="10" t="s">
        <v>51</v>
      </c>
      <c r="D10857" s="10" t="s">
        <v>238</v>
      </c>
      <c r="E10857" s="25">
        <v>1</v>
      </c>
      <c r="F10857" s="25">
        <v>1</v>
      </c>
      <c r="G10857" s="10" t="s">
        <v>291</v>
      </c>
      <c r="H10857" s="25">
        <f>INDEX('Appendix 1 - Team Data'!$B$12:$R$112, MATCH(C10857, 'Appendix 1 - Team Data'!$B$12:$B$112,0),4)</f>
        <v>70</v>
      </c>
      <c r="I10857" s="25">
        <f>INDEX('Appendix 1 - Team Data'!$B$12:$R$112, MATCH(D10857, 'Appendix 1 - Team Data'!$B$12:$B$112,0),4)</f>
        <v>40</v>
      </c>
      <c r="J10857" s="25">
        <f t="shared" si="170"/>
        <v>0</v>
      </c>
    </row>
    <row r="10858" spans="2:10">
      <c r="B10858" s="3">
        <v>36184</v>
      </c>
      <c r="C10858" s="10" t="s">
        <v>266</v>
      </c>
      <c r="D10858" s="10" t="s">
        <v>22</v>
      </c>
      <c r="E10858" s="25">
        <v>1</v>
      </c>
      <c r="F10858" s="25">
        <v>1</v>
      </c>
      <c r="G10858" s="10" t="s">
        <v>291</v>
      </c>
      <c r="H10858" s="25">
        <f>INDEX('Appendix 1 - Team Data'!$B$12:$R$112, MATCH(C10858, 'Appendix 1 - Team Data'!$B$12:$B$112,0),4)</f>
        <v>10</v>
      </c>
      <c r="I10858" s="25">
        <f>INDEX('Appendix 1 - Team Data'!$B$12:$R$112, MATCH(D10858, 'Appendix 1 - Team Data'!$B$12:$B$112,0),4)</f>
        <v>50</v>
      </c>
      <c r="J10858" s="25">
        <f t="shared" si="170"/>
        <v>0</v>
      </c>
    </row>
    <row r="10859" spans="2:10">
      <c r="B10859" s="3">
        <v>36188</v>
      </c>
      <c r="C10859" s="10" t="s">
        <v>37</v>
      </c>
      <c r="D10859" s="10" t="s">
        <v>218</v>
      </c>
      <c r="E10859" s="25">
        <v>0</v>
      </c>
      <c r="F10859" s="25">
        <v>0</v>
      </c>
      <c r="G10859" s="10" t="s">
        <v>288</v>
      </c>
      <c r="H10859" s="25">
        <f>INDEX('Appendix 1 - Team Data'!$B$12:$R$112, MATCH(C10859, 'Appendix 1 - Team Data'!$B$12:$B$112,0),4)</f>
        <v>60</v>
      </c>
      <c r="I10859" s="25">
        <f>INDEX('Appendix 1 - Team Data'!$B$12:$R$112, MATCH(D10859, 'Appendix 1 - Team Data'!$B$12:$B$112,0),4)</f>
        <v>70</v>
      </c>
      <c r="J10859" s="25">
        <f t="shared" si="170"/>
        <v>0</v>
      </c>
    </row>
    <row r="10860" spans="2:10">
      <c r="B10860" s="3">
        <v>36200</v>
      </c>
      <c r="C10860" s="10" t="s">
        <v>52</v>
      </c>
      <c r="D10860" s="10" t="s">
        <v>40</v>
      </c>
      <c r="E10860" s="25">
        <v>3</v>
      </c>
      <c r="F10860" s="25">
        <v>3</v>
      </c>
      <c r="G10860" s="10" t="s">
        <v>288</v>
      </c>
      <c r="H10860" s="25">
        <f>INDEX('Appendix 1 - Team Data'!$B$12:$R$112, MATCH(C10860, 'Appendix 1 - Team Data'!$B$12:$B$112,0),4)</f>
        <v>90</v>
      </c>
      <c r="I10860" s="25">
        <f>INDEX('Appendix 1 - Team Data'!$B$12:$R$112, MATCH(D10860, 'Appendix 1 - Team Data'!$B$12:$B$112,0),4)</f>
        <v>90</v>
      </c>
      <c r="J10860" s="25">
        <f t="shared" si="170"/>
        <v>0</v>
      </c>
    </row>
    <row r="10861" spans="2:10">
      <c r="B10861" s="3">
        <v>36201</v>
      </c>
      <c r="C10861" s="10" t="s">
        <v>244</v>
      </c>
      <c r="D10861" s="10" t="s">
        <v>50</v>
      </c>
      <c r="E10861" s="25">
        <v>1</v>
      </c>
      <c r="F10861" s="25">
        <v>1</v>
      </c>
      <c r="G10861" s="10" t="s">
        <v>288</v>
      </c>
      <c r="H10861" s="25">
        <f>INDEX('Appendix 1 - Team Data'!$B$12:$R$112, MATCH(C10861, 'Appendix 1 - Team Data'!$B$12:$B$112,0),4)</f>
        <v>30</v>
      </c>
      <c r="I10861" s="25">
        <f>INDEX('Appendix 1 - Team Data'!$B$12:$R$112, MATCH(D10861, 'Appendix 1 - Team Data'!$B$12:$B$112,0),4)</f>
        <v>80</v>
      </c>
      <c r="J10861" s="25">
        <f t="shared" si="170"/>
        <v>0</v>
      </c>
    </row>
    <row r="10862" spans="2:10">
      <c r="B10862" s="3">
        <v>36201</v>
      </c>
      <c r="C10862" s="10" t="s">
        <v>211</v>
      </c>
      <c r="D10862" s="10" t="s">
        <v>246</v>
      </c>
      <c r="E10862" s="25">
        <v>0</v>
      </c>
      <c r="F10862" s="25">
        <v>0</v>
      </c>
      <c r="G10862" s="10" t="s">
        <v>288</v>
      </c>
      <c r="H10862" s="25">
        <f>INDEX('Appendix 1 - Team Data'!$B$12:$R$112, MATCH(C10862, 'Appendix 1 - Team Data'!$B$12:$B$112,0),4)</f>
        <v>90</v>
      </c>
      <c r="I10862" s="25">
        <f>INDEX('Appendix 1 - Team Data'!$B$12:$R$112, MATCH(D10862, 'Appendix 1 - Team Data'!$B$12:$B$112,0),4)</f>
        <v>30</v>
      </c>
      <c r="J10862" s="25">
        <f t="shared" si="170"/>
        <v>0</v>
      </c>
    </row>
    <row r="10863" spans="2:10">
      <c r="B10863" s="3">
        <v>36201</v>
      </c>
      <c r="C10863" s="10" t="s">
        <v>247</v>
      </c>
      <c r="D10863" s="10" t="s">
        <v>37</v>
      </c>
      <c r="E10863" s="25">
        <v>1</v>
      </c>
      <c r="F10863" s="25">
        <v>1</v>
      </c>
      <c r="G10863" s="10" t="s">
        <v>288</v>
      </c>
      <c r="H10863" s="25">
        <f>INDEX('Appendix 1 - Team Data'!$B$12:$R$112, MATCH(C10863, 'Appendix 1 - Team Data'!$B$12:$B$112,0),4)</f>
        <v>30</v>
      </c>
      <c r="I10863" s="25">
        <f>INDEX('Appendix 1 - Team Data'!$B$12:$R$112, MATCH(D10863, 'Appendix 1 - Team Data'!$B$12:$B$112,0),4)</f>
        <v>60</v>
      </c>
      <c r="J10863" s="25">
        <f t="shared" si="170"/>
        <v>0</v>
      </c>
    </row>
    <row r="10864" spans="2:10">
      <c r="B10864" s="3">
        <v>36201</v>
      </c>
      <c r="C10864" s="10" t="s">
        <v>20</v>
      </c>
      <c r="D10864" s="10" t="s">
        <v>212</v>
      </c>
      <c r="E10864" s="25">
        <v>0</v>
      </c>
      <c r="F10864" s="25">
        <v>0</v>
      </c>
      <c r="G10864" s="10" t="s">
        <v>288</v>
      </c>
      <c r="H10864" s="25">
        <f>INDEX('Appendix 1 - Team Data'!$B$12:$R$112, MATCH(C10864, 'Appendix 1 - Team Data'!$B$12:$B$112,0),4)</f>
        <v>90</v>
      </c>
      <c r="I10864" s="25">
        <f>INDEX('Appendix 1 - Team Data'!$B$12:$R$112, MATCH(D10864, 'Appendix 1 - Team Data'!$B$12:$B$112,0),4)</f>
        <v>80</v>
      </c>
      <c r="J10864" s="25">
        <f t="shared" si="170"/>
        <v>0</v>
      </c>
    </row>
    <row r="10865" spans="2:10">
      <c r="B10865" s="3">
        <v>36208</v>
      </c>
      <c r="C10865" s="10" t="s">
        <v>259</v>
      </c>
      <c r="D10865" s="10" t="s">
        <v>213</v>
      </c>
      <c r="E10865" s="25">
        <v>1</v>
      </c>
      <c r="F10865" s="25">
        <v>1</v>
      </c>
      <c r="G10865" s="10" t="s">
        <v>288</v>
      </c>
      <c r="H10865" s="25">
        <f>INDEX('Appendix 1 - Team Data'!$B$12:$R$112, MATCH(C10865, 'Appendix 1 - Team Data'!$B$12:$B$112,0),4)</f>
        <v>10</v>
      </c>
      <c r="I10865" s="25">
        <f>INDEX('Appendix 1 - Team Data'!$B$12:$R$112, MATCH(D10865, 'Appendix 1 - Team Data'!$B$12:$B$112,0),4)</f>
        <v>80</v>
      </c>
      <c r="J10865" s="25">
        <f t="shared" si="170"/>
        <v>0</v>
      </c>
    </row>
    <row r="10866" spans="2:10">
      <c r="B10866" s="3">
        <v>36211</v>
      </c>
      <c r="C10866" s="10" t="s">
        <v>267</v>
      </c>
      <c r="D10866" s="10" t="s">
        <v>260</v>
      </c>
      <c r="E10866" s="25">
        <v>1</v>
      </c>
      <c r="F10866" s="25">
        <v>1</v>
      </c>
      <c r="G10866" s="10" t="s">
        <v>288</v>
      </c>
      <c r="H10866" s="25">
        <f>INDEX('Appendix 1 - Team Data'!$B$12:$R$112, MATCH(C10866, 'Appendix 1 - Team Data'!$B$12:$B$112,0),4)</f>
        <v>10</v>
      </c>
      <c r="I10866" s="25">
        <f>INDEX('Appendix 1 - Team Data'!$B$12:$R$112, MATCH(D10866, 'Appendix 1 - Team Data'!$B$12:$B$112,0),4)</f>
        <v>10</v>
      </c>
      <c r="J10866" s="25">
        <f t="shared" si="170"/>
        <v>0</v>
      </c>
    </row>
    <row r="10867" spans="2:10">
      <c r="B10867" s="3">
        <v>36219</v>
      </c>
      <c r="C10867" s="10" t="s">
        <v>51</v>
      </c>
      <c r="D10867" s="10" t="s">
        <v>33</v>
      </c>
      <c r="E10867" s="25">
        <v>1</v>
      </c>
      <c r="F10867" s="25">
        <v>1</v>
      </c>
      <c r="G10867" s="10" t="s">
        <v>291</v>
      </c>
      <c r="H10867" s="25">
        <f>INDEX('Appendix 1 - Team Data'!$B$12:$R$112, MATCH(C10867, 'Appendix 1 - Team Data'!$B$12:$B$112,0),4)</f>
        <v>70</v>
      </c>
      <c r="I10867" s="25">
        <f>INDEX('Appendix 1 - Team Data'!$B$12:$R$112, MATCH(D10867, 'Appendix 1 - Team Data'!$B$12:$B$112,0),4)</f>
        <v>50</v>
      </c>
      <c r="J10867" s="25">
        <f t="shared" si="170"/>
        <v>0</v>
      </c>
    </row>
    <row r="10868" spans="2:10">
      <c r="B10868" s="3">
        <v>36222</v>
      </c>
      <c r="C10868" s="10" t="s">
        <v>227</v>
      </c>
      <c r="D10868" s="10" t="s">
        <v>247</v>
      </c>
      <c r="E10868" s="25">
        <v>0</v>
      </c>
      <c r="F10868" s="25">
        <v>0</v>
      </c>
      <c r="G10868" s="10" t="s">
        <v>288</v>
      </c>
      <c r="H10868" s="25">
        <f>INDEX('Appendix 1 - Team Data'!$B$12:$R$112, MATCH(C10868, 'Appendix 1 - Team Data'!$B$12:$B$112,0),4)</f>
        <v>50</v>
      </c>
      <c r="I10868" s="25">
        <f>INDEX('Appendix 1 - Team Data'!$B$12:$R$112, MATCH(D10868, 'Appendix 1 - Team Data'!$B$12:$B$112,0),4)</f>
        <v>30</v>
      </c>
      <c r="J10868" s="25">
        <f t="shared" si="170"/>
        <v>0</v>
      </c>
    </row>
    <row r="10869" spans="2:10">
      <c r="B10869" s="3">
        <v>36238</v>
      </c>
      <c r="C10869" s="10" t="s">
        <v>259</v>
      </c>
      <c r="D10869" s="10" t="s">
        <v>271</v>
      </c>
      <c r="E10869" s="25">
        <v>1</v>
      </c>
      <c r="F10869" s="25">
        <v>1</v>
      </c>
      <c r="G10869" s="10" t="s">
        <v>292</v>
      </c>
      <c r="H10869" s="25">
        <f>INDEX('Appendix 1 - Team Data'!$B$12:$R$112, MATCH(C10869, 'Appendix 1 - Team Data'!$B$12:$B$112,0),4)</f>
        <v>10</v>
      </c>
      <c r="I10869" s="25">
        <f>INDEX('Appendix 1 - Team Data'!$B$12:$R$112, MATCH(D10869, 'Appendix 1 - Team Data'!$B$12:$B$112,0),4)</f>
        <v>0</v>
      </c>
      <c r="J10869" s="25">
        <f t="shared" si="170"/>
        <v>0</v>
      </c>
    </row>
    <row r="10870" spans="2:10">
      <c r="B10870" s="3">
        <v>36246</v>
      </c>
      <c r="C10870" s="10" t="s">
        <v>25</v>
      </c>
      <c r="D10870" s="10" t="s">
        <v>219</v>
      </c>
      <c r="E10870" s="25">
        <v>0</v>
      </c>
      <c r="F10870" s="25">
        <v>0</v>
      </c>
      <c r="G10870" s="10" t="s">
        <v>293</v>
      </c>
      <c r="H10870" s="25">
        <f>INDEX('Appendix 1 - Team Data'!$B$12:$R$112, MATCH(C10870, 'Appendix 1 - Team Data'!$B$12:$B$112,0),4)</f>
        <v>90</v>
      </c>
      <c r="I10870" s="25">
        <f>INDEX('Appendix 1 - Team Data'!$B$12:$R$112, MATCH(D10870, 'Appendix 1 - Team Data'!$B$12:$B$112,0),4)</f>
        <v>60</v>
      </c>
      <c r="J10870" s="25">
        <f t="shared" si="170"/>
        <v>0</v>
      </c>
    </row>
    <row r="10871" spans="2:10">
      <c r="B10871" s="3">
        <v>36246</v>
      </c>
      <c r="C10871" s="10" t="s">
        <v>263</v>
      </c>
      <c r="D10871" s="10" t="s">
        <v>232</v>
      </c>
      <c r="E10871" s="25">
        <v>1</v>
      </c>
      <c r="F10871" s="25">
        <v>1</v>
      </c>
      <c r="G10871" s="10" t="s">
        <v>293</v>
      </c>
      <c r="H10871" s="25">
        <f>INDEX('Appendix 1 - Team Data'!$B$12:$R$112, MATCH(C10871, 'Appendix 1 - Team Data'!$B$12:$B$112,0),4)</f>
        <v>10</v>
      </c>
      <c r="I10871" s="25">
        <f>INDEX('Appendix 1 - Team Data'!$B$12:$R$112, MATCH(D10871, 'Appendix 1 - Team Data'!$B$12:$B$112,0),4)</f>
        <v>40</v>
      </c>
      <c r="J10871" s="25">
        <f t="shared" si="170"/>
        <v>0</v>
      </c>
    </row>
    <row r="10872" spans="2:10">
      <c r="B10872" s="3">
        <v>36246</v>
      </c>
      <c r="C10872" s="10" t="s">
        <v>228</v>
      </c>
      <c r="D10872" s="10" t="s">
        <v>216</v>
      </c>
      <c r="E10872" s="25">
        <v>0</v>
      </c>
      <c r="F10872" s="25">
        <v>0</v>
      </c>
      <c r="G10872" s="10" t="s">
        <v>293</v>
      </c>
      <c r="H10872" s="25">
        <f>INDEX('Appendix 1 - Team Data'!$B$12:$R$112, MATCH(C10872, 'Appendix 1 - Team Data'!$B$12:$B$112,0),4)</f>
        <v>50</v>
      </c>
      <c r="I10872" s="25">
        <f>INDEX('Appendix 1 - Team Data'!$B$12:$R$112, MATCH(D10872, 'Appendix 1 - Team Data'!$B$12:$B$112,0),4)</f>
        <v>70</v>
      </c>
      <c r="J10872" s="25">
        <f t="shared" si="170"/>
        <v>0</v>
      </c>
    </row>
    <row r="10873" spans="2:10">
      <c r="B10873" s="3">
        <v>36249</v>
      </c>
      <c r="C10873" s="10" t="s">
        <v>220</v>
      </c>
      <c r="D10873" s="10" t="s">
        <v>52</v>
      </c>
      <c r="E10873" s="25">
        <v>0</v>
      </c>
      <c r="F10873" s="25">
        <v>0</v>
      </c>
      <c r="G10873" s="10" t="s">
        <v>288</v>
      </c>
      <c r="H10873" s="25">
        <f>INDEX('Appendix 1 - Team Data'!$B$12:$R$112, MATCH(C10873, 'Appendix 1 - Team Data'!$B$12:$B$112,0),4)</f>
        <v>60</v>
      </c>
      <c r="I10873" s="25">
        <f>INDEX('Appendix 1 - Team Data'!$B$12:$R$112, MATCH(D10873, 'Appendix 1 - Team Data'!$B$12:$B$112,0),4)</f>
        <v>90</v>
      </c>
      <c r="J10873" s="25">
        <f t="shared" si="170"/>
        <v>0</v>
      </c>
    </row>
    <row r="10874" spans="2:10">
      <c r="B10874" s="3">
        <v>36250</v>
      </c>
      <c r="C10874" s="10" t="s">
        <v>211</v>
      </c>
      <c r="D10874" s="10" t="s">
        <v>261</v>
      </c>
      <c r="E10874" s="25">
        <v>1</v>
      </c>
      <c r="F10874" s="25">
        <v>1</v>
      </c>
      <c r="G10874" s="10" t="s">
        <v>293</v>
      </c>
      <c r="H10874" s="25">
        <f>INDEX('Appendix 1 - Team Data'!$B$12:$R$112, MATCH(C10874, 'Appendix 1 - Team Data'!$B$12:$B$112,0),4)</f>
        <v>90</v>
      </c>
      <c r="I10874" s="25">
        <f>INDEX('Appendix 1 - Team Data'!$B$12:$R$112, MATCH(D10874, 'Appendix 1 - Team Data'!$B$12:$B$112,0),4)</f>
        <v>10</v>
      </c>
      <c r="J10874" s="25">
        <f t="shared" si="170"/>
        <v>0</v>
      </c>
    </row>
    <row r="10875" spans="2:10">
      <c r="B10875" s="3">
        <v>36250</v>
      </c>
      <c r="C10875" s="10" t="s">
        <v>212</v>
      </c>
      <c r="D10875" s="10" t="s">
        <v>30</v>
      </c>
      <c r="E10875" s="25">
        <v>1</v>
      </c>
      <c r="F10875" s="25">
        <v>1</v>
      </c>
      <c r="G10875" s="10" t="s">
        <v>288</v>
      </c>
      <c r="H10875" s="25">
        <f>INDEX('Appendix 1 - Team Data'!$B$12:$R$112, MATCH(C10875, 'Appendix 1 - Team Data'!$B$12:$B$112,0),4)</f>
        <v>80</v>
      </c>
      <c r="I10875" s="25">
        <f>INDEX('Appendix 1 - Team Data'!$B$12:$R$112, MATCH(D10875, 'Appendix 1 - Team Data'!$B$12:$B$112,0),4)</f>
        <v>90</v>
      </c>
      <c r="J10875" s="25">
        <f t="shared" si="170"/>
        <v>0</v>
      </c>
    </row>
    <row r="10876" spans="2:10">
      <c r="B10876" s="3">
        <v>36250</v>
      </c>
      <c r="C10876" s="10" t="s">
        <v>216</v>
      </c>
      <c r="D10876" s="10" t="s">
        <v>236</v>
      </c>
      <c r="E10876" s="25">
        <v>0</v>
      </c>
      <c r="F10876" s="25">
        <v>0</v>
      </c>
      <c r="G10876" s="10" t="s">
        <v>293</v>
      </c>
      <c r="H10876" s="25">
        <f>INDEX('Appendix 1 - Team Data'!$B$12:$R$112, MATCH(C10876, 'Appendix 1 - Team Data'!$B$12:$B$112,0),4)</f>
        <v>70</v>
      </c>
      <c r="I10876" s="25">
        <f>INDEX('Appendix 1 - Team Data'!$B$12:$R$112, MATCH(D10876, 'Appendix 1 - Team Data'!$B$12:$B$112,0),4)</f>
        <v>40</v>
      </c>
      <c r="J10876" s="25">
        <f t="shared" si="170"/>
        <v>0</v>
      </c>
    </row>
    <row r="10877" spans="2:10">
      <c r="B10877" s="3">
        <v>36250</v>
      </c>
      <c r="C10877" s="10" t="s">
        <v>219</v>
      </c>
      <c r="D10877" s="10" t="s">
        <v>31</v>
      </c>
      <c r="E10877" s="25">
        <v>1</v>
      </c>
      <c r="F10877" s="25">
        <v>1</v>
      </c>
      <c r="G10877" s="10" t="s">
        <v>293</v>
      </c>
      <c r="H10877" s="25">
        <f>INDEX('Appendix 1 - Team Data'!$B$12:$R$112, MATCH(C10877, 'Appendix 1 - Team Data'!$B$12:$B$112,0),4)</f>
        <v>60</v>
      </c>
      <c r="I10877" s="25">
        <f>INDEX('Appendix 1 - Team Data'!$B$12:$R$112, MATCH(D10877, 'Appendix 1 - Team Data'!$B$12:$B$112,0),4)</f>
        <v>70</v>
      </c>
      <c r="J10877" s="25">
        <f t="shared" si="170"/>
        <v>0</v>
      </c>
    </row>
    <row r="10878" spans="2:10">
      <c r="B10878" s="3">
        <v>36264</v>
      </c>
      <c r="C10878" s="10" t="s">
        <v>41</v>
      </c>
      <c r="D10878" s="10" t="s">
        <v>218</v>
      </c>
      <c r="E10878" s="25">
        <v>0</v>
      </c>
      <c r="F10878" s="25">
        <v>0</v>
      </c>
      <c r="G10878" s="10" t="s">
        <v>288</v>
      </c>
      <c r="H10878" s="25">
        <f>INDEX('Appendix 1 - Team Data'!$B$12:$R$112, MATCH(C10878, 'Appendix 1 - Team Data'!$B$12:$B$112,0),4)</f>
        <v>80</v>
      </c>
      <c r="I10878" s="25">
        <f>INDEX('Appendix 1 - Team Data'!$B$12:$R$112, MATCH(D10878, 'Appendix 1 - Team Data'!$B$12:$B$112,0),4)</f>
        <v>70</v>
      </c>
      <c r="J10878" s="25">
        <f t="shared" si="170"/>
        <v>0</v>
      </c>
    </row>
    <row r="10879" spans="2:10">
      <c r="B10879" s="3">
        <v>36265</v>
      </c>
      <c r="C10879" s="10" t="s">
        <v>220</v>
      </c>
      <c r="D10879" s="10" t="s">
        <v>52</v>
      </c>
      <c r="E10879" s="25">
        <v>1</v>
      </c>
      <c r="F10879" s="25">
        <v>1</v>
      </c>
      <c r="G10879" s="10" t="s">
        <v>288</v>
      </c>
      <c r="H10879" s="25">
        <f>INDEX('Appendix 1 - Team Data'!$B$12:$R$112, MATCH(C10879, 'Appendix 1 - Team Data'!$B$12:$B$112,0),4)</f>
        <v>60</v>
      </c>
      <c r="I10879" s="25">
        <f>INDEX('Appendix 1 - Team Data'!$B$12:$R$112, MATCH(D10879, 'Appendix 1 - Team Data'!$B$12:$B$112,0),4)</f>
        <v>90</v>
      </c>
      <c r="J10879" s="25">
        <f t="shared" si="170"/>
        <v>0</v>
      </c>
    </row>
    <row r="10880" spans="2:10">
      <c r="B10880" s="3">
        <v>36277</v>
      </c>
      <c r="C10880" s="10" t="s">
        <v>229</v>
      </c>
      <c r="D10880" s="10" t="s">
        <v>255</v>
      </c>
      <c r="E10880" s="25">
        <v>1</v>
      </c>
      <c r="F10880" s="25">
        <v>1</v>
      </c>
      <c r="G10880" s="10" t="s">
        <v>288</v>
      </c>
      <c r="H10880" s="25">
        <f>INDEX('Appendix 1 - Team Data'!$B$12:$R$112, MATCH(C10880, 'Appendix 1 - Team Data'!$B$12:$B$112,0),4)</f>
        <v>50</v>
      </c>
      <c r="I10880" s="25">
        <f>INDEX('Appendix 1 - Team Data'!$B$12:$R$112, MATCH(D10880, 'Appendix 1 - Team Data'!$B$12:$B$112,0),4)</f>
        <v>20</v>
      </c>
      <c r="J10880" s="25">
        <f t="shared" si="170"/>
        <v>0</v>
      </c>
    </row>
    <row r="10881" spans="2:10">
      <c r="B10881" s="3">
        <v>36278</v>
      </c>
      <c r="C10881" s="10" t="s">
        <v>227</v>
      </c>
      <c r="D10881" s="10" t="s">
        <v>213</v>
      </c>
      <c r="E10881" s="25">
        <v>1</v>
      </c>
      <c r="F10881" s="25">
        <v>1</v>
      </c>
      <c r="G10881" s="10" t="s">
        <v>288</v>
      </c>
      <c r="H10881" s="25">
        <f>INDEX('Appendix 1 - Team Data'!$B$12:$R$112, MATCH(C10881, 'Appendix 1 - Team Data'!$B$12:$B$112,0),4)</f>
        <v>50</v>
      </c>
      <c r="I10881" s="25">
        <f>INDEX('Appendix 1 - Team Data'!$B$12:$R$112, MATCH(D10881, 'Appendix 1 - Team Data'!$B$12:$B$112,0),4)</f>
        <v>80</v>
      </c>
      <c r="J10881" s="25">
        <f t="shared" si="170"/>
        <v>0</v>
      </c>
    </row>
    <row r="10882" spans="2:10">
      <c r="B10882" s="3">
        <v>36278</v>
      </c>
      <c r="C10882" s="10" t="s">
        <v>32</v>
      </c>
      <c r="D10882" s="10" t="s">
        <v>211</v>
      </c>
      <c r="E10882" s="25">
        <v>0</v>
      </c>
      <c r="F10882" s="25">
        <v>0</v>
      </c>
      <c r="G10882" s="10" t="s">
        <v>288</v>
      </c>
      <c r="H10882" s="25">
        <f>INDEX('Appendix 1 - Team Data'!$B$12:$R$112, MATCH(C10882, 'Appendix 1 - Team Data'!$B$12:$B$112,0),4)</f>
        <v>80</v>
      </c>
      <c r="I10882" s="25">
        <f>INDEX('Appendix 1 - Team Data'!$B$12:$R$112, MATCH(D10882, 'Appendix 1 - Team Data'!$B$12:$B$112,0),4)</f>
        <v>90</v>
      </c>
      <c r="J10882" s="25">
        <f t="shared" si="170"/>
        <v>0</v>
      </c>
    </row>
    <row r="10883" spans="2:10">
      <c r="B10883" s="3">
        <v>36278</v>
      </c>
      <c r="C10883" s="10" t="s">
        <v>28</v>
      </c>
      <c r="D10883" s="10" t="s">
        <v>250</v>
      </c>
      <c r="E10883" s="25">
        <v>1</v>
      </c>
      <c r="F10883" s="25">
        <v>1</v>
      </c>
      <c r="G10883" s="10" t="s">
        <v>288</v>
      </c>
      <c r="H10883" s="25">
        <f>INDEX('Appendix 1 - Team Data'!$B$12:$R$112, MATCH(C10883, 'Appendix 1 - Team Data'!$B$12:$B$112,0),4)</f>
        <v>80</v>
      </c>
      <c r="I10883" s="25">
        <f>INDEX('Appendix 1 - Team Data'!$B$12:$R$112, MATCH(D10883, 'Appendix 1 - Team Data'!$B$12:$B$112,0),4)</f>
        <v>20</v>
      </c>
      <c r="J10883" s="25">
        <f t="shared" si="170"/>
        <v>0</v>
      </c>
    </row>
    <row r="10884" spans="2:10">
      <c r="B10884" s="3">
        <v>36278</v>
      </c>
      <c r="C10884" s="10" t="s">
        <v>230</v>
      </c>
      <c r="D10884" s="10" t="s">
        <v>36</v>
      </c>
      <c r="E10884" s="25">
        <v>1</v>
      </c>
      <c r="F10884" s="25">
        <v>1</v>
      </c>
      <c r="G10884" s="10" t="s">
        <v>288</v>
      </c>
      <c r="H10884" s="25">
        <f>INDEX('Appendix 1 - Team Data'!$B$12:$R$112, MATCH(C10884, 'Appendix 1 - Team Data'!$B$12:$B$112,0),4)</f>
        <v>50</v>
      </c>
      <c r="I10884" s="25">
        <f>INDEX('Appendix 1 - Team Data'!$B$12:$R$112, MATCH(D10884, 'Appendix 1 - Team Data'!$B$12:$B$112,0),4)</f>
        <v>80</v>
      </c>
      <c r="J10884" s="25">
        <f t="shared" si="170"/>
        <v>0</v>
      </c>
    </row>
    <row r="10885" spans="2:10">
      <c r="B10885" s="3">
        <v>36278</v>
      </c>
      <c r="C10885" s="10" t="s">
        <v>236</v>
      </c>
      <c r="D10885" s="10" t="s">
        <v>48</v>
      </c>
      <c r="E10885" s="25">
        <v>1</v>
      </c>
      <c r="F10885" s="25">
        <v>1</v>
      </c>
      <c r="G10885" s="10" t="s">
        <v>288</v>
      </c>
      <c r="H10885" s="25">
        <f>INDEX('Appendix 1 - Team Data'!$B$12:$R$112, MATCH(C10885, 'Appendix 1 - Team Data'!$B$12:$B$112,0),4)</f>
        <v>40</v>
      </c>
      <c r="I10885" s="25">
        <f>INDEX('Appendix 1 - Team Data'!$B$12:$R$112, MATCH(D10885, 'Appendix 1 - Team Data'!$B$12:$B$112,0),4)</f>
        <v>90</v>
      </c>
      <c r="J10885" s="25">
        <f t="shared" si="170"/>
        <v>0</v>
      </c>
    </row>
    <row r="10886" spans="2:10">
      <c r="B10886" s="3">
        <v>36278</v>
      </c>
      <c r="C10886" s="10" t="s">
        <v>232</v>
      </c>
      <c r="D10886" s="10" t="s">
        <v>244</v>
      </c>
      <c r="E10886" s="25">
        <v>1</v>
      </c>
      <c r="F10886" s="25">
        <v>1</v>
      </c>
      <c r="G10886" s="10" t="s">
        <v>288</v>
      </c>
      <c r="H10886" s="25">
        <f>INDEX('Appendix 1 - Team Data'!$B$12:$R$112, MATCH(C10886, 'Appendix 1 - Team Data'!$B$12:$B$112,0),4)</f>
        <v>40</v>
      </c>
      <c r="I10886" s="25">
        <f>INDEX('Appendix 1 - Team Data'!$B$12:$R$112, MATCH(D10886, 'Appendix 1 - Team Data'!$B$12:$B$112,0),4)</f>
        <v>30</v>
      </c>
      <c r="J10886" s="25">
        <f t="shared" si="170"/>
        <v>0</v>
      </c>
    </row>
    <row r="10887" spans="2:10">
      <c r="B10887" s="3">
        <v>36289</v>
      </c>
      <c r="C10887" s="10" t="s">
        <v>247</v>
      </c>
      <c r="D10887" s="10" t="s">
        <v>250</v>
      </c>
      <c r="E10887" s="25">
        <v>1</v>
      </c>
      <c r="F10887" s="25">
        <v>1</v>
      </c>
      <c r="G10887" s="10" t="s">
        <v>288</v>
      </c>
      <c r="H10887" s="25">
        <f>INDEX('Appendix 1 - Team Data'!$B$12:$R$112, MATCH(C10887, 'Appendix 1 - Team Data'!$B$12:$B$112,0),4)</f>
        <v>30</v>
      </c>
      <c r="I10887" s="25">
        <f>INDEX('Appendix 1 - Team Data'!$B$12:$R$112, MATCH(D10887, 'Appendix 1 - Team Data'!$B$12:$B$112,0),4)</f>
        <v>20</v>
      </c>
      <c r="J10887" s="25">
        <f t="shared" si="170"/>
        <v>0</v>
      </c>
    </row>
    <row r="10888" spans="2:10">
      <c r="B10888" s="3">
        <v>36299</v>
      </c>
      <c r="C10888" s="10" t="s">
        <v>15</v>
      </c>
      <c r="D10888" s="10" t="s">
        <v>261</v>
      </c>
      <c r="E10888" s="25">
        <v>1</v>
      </c>
      <c r="F10888" s="25">
        <v>1</v>
      </c>
      <c r="G10888" s="10" t="s">
        <v>288</v>
      </c>
      <c r="H10888" s="25">
        <f>INDEX('Appendix 1 - Team Data'!$B$12:$R$112, MATCH(C10888, 'Appendix 1 - Team Data'!$B$12:$B$112,0),4)</f>
        <v>50</v>
      </c>
      <c r="I10888" s="25">
        <f>INDEX('Appendix 1 - Team Data'!$B$12:$R$112, MATCH(D10888, 'Appendix 1 - Team Data'!$B$12:$B$112,0),4)</f>
        <v>10</v>
      </c>
      <c r="J10888" s="25">
        <f t="shared" si="170"/>
        <v>0</v>
      </c>
    </row>
    <row r="10889" spans="2:10">
      <c r="B10889" s="3">
        <v>36310</v>
      </c>
      <c r="C10889" s="10" t="s">
        <v>45</v>
      </c>
      <c r="D10889" s="10" t="s">
        <v>27</v>
      </c>
      <c r="E10889" s="25">
        <v>1</v>
      </c>
      <c r="F10889" s="25">
        <v>1</v>
      </c>
      <c r="G10889" s="10" t="s">
        <v>308</v>
      </c>
      <c r="H10889" s="25">
        <f>INDEX('Appendix 1 - Team Data'!$B$12:$R$112, MATCH(C10889, 'Appendix 1 - Team Data'!$B$12:$B$112,0),4)</f>
        <v>90</v>
      </c>
      <c r="I10889" s="25">
        <f>INDEX('Appendix 1 - Team Data'!$B$12:$R$112, MATCH(D10889, 'Appendix 1 - Team Data'!$B$12:$B$112,0),4)</f>
        <v>80</v>
      </c>
      <c r="J10889" s="25">
        <f t="shared" si="170"/>
        <v>0</v>
      </c>
    </row>
    <row r="10890" spans="2:10">
      <c r="B10890" s="3">
        <v>36312</v>
      </c>
      <c r="C10890" s="10" t="s">
        <v>257</v>
      </c>
      <c r="D10890" s="10" t="s">
        <v>51</v>
      </c>
      <c r="E10890" s="25">
        <v>1</v>
      </c>
      <c r="F10890" s="25">
        <v>1</v>
      </c>
      <c r="G10890" s="10" t="s">
        <v>288</v>
      </c>
      <c r="H10890" s="25">
        <f>INDEX('Appendix 1 - Team Data'!$B$12:$R$112, MATCH(C10890, 'Appendix 1 - Team Data'!$B$12:$B$112,0),4)</f>
        <v>20</v>
      </c>
      <c r="I10890" s="25">
        <f>INDEX('Appendix 1 - Team Data'!$B$12:$R$112, MATCH(D10890, 'Appendix 1 - Team Data'!$B$12:$B$112,0),4)</f>
        <v>70</v>
      </c>
      <c r="J10890" s="25">
        <f t="shared" si="170"/>
        <v>0</v>
      </c>
    </row>
    <row r="10891" spans="2:10">
      <c r="B10891" s="3">
        <v>36313</v>
      </c>
      <c r="C10891" s="10" t="s">
        <v>218</v>
      </c>
      <c r="D10891" s="10" t="s">
        <v>23</v>
      </c>
      <c r="E10891" s="25">
        <v>1</v>
      </c>
      <c r="F10891" s="25">
        <v>1</v>
      </c>
      <c r="G10891" s="10" t="s">
        <v>288</v>
      </c>
      <c r="H10891" s="25">
        <f>INDEX('Appendix 1 - Team Data'!$B$12:$R$112, MATCH(C10891, 'Appendix 1 - Team Data'!$B$12:$B$112,0),4)</f>
        <v>70</v>
      </c>
      <c r="I10891" s="25">
        <f>INDEX('Appendix 1 - Team Data'!$B$12:$R$112, MATCH(D10891, 'Appendix 1 - Team Data'!$B$12:$B$112,0),4)</f>
        <v>70</v>
      </c>
      <c r="J10891" s="25">
        <f t="shared" si="170"/>
        <v>0</v>
      </c>
    </row>
    <row r="10892" spans="2:10">
      <c r="B10892" s="3">
        <v>36314</v>
      </c>
      <c r="C10892" s="10" t="s">
        <v>53</v>
      </c>
      <c r="D10892" s="10" t="s">
        <v>45</v>
      </c>
      <c r="E10892" s="25">
        <v>0</v>
      </c>
      <c r="F10892" s="25">
        <v>0</v>
      </c>
      <c r="G10892" s="10" t="s">
        <v>308</v>
      </c>
      <c r="H10892" s="25">
        <f>INDEX('Appendix 1 - Team Data'!$B$12:$R$112, MATCH(C10892, 'Appendix 1 - Team Data'!$B$12:$B$112,0),4)</f>
        <v>50</v>
      </c>
      <c r="I10892" s="25">
        <f>INDEX('Appendix 1 - Team Data'!$B$12:$R$112, MATCH(D10892, 'Appendix 1 - Team Data'!$B$12:$B$112,0),4)</f>
        <v>90</v>
      </c>
      <c r="J10892" s="25">
        <f t="shared" si="170"/>
        <v>0</v>
      </c>
    </row>
    <row r="10893" spans="2:10">
      <c r="B10893" s="3">
        <v>36316</v>
      </c>
      <c r="C10893" s="10" t="s">
        <v>35</v>
      </c>
      <c r="D10893" s="10" t="s">
        <v>212</v>
      </c>
      <c r="E10893" s="25">
        <v>2</v>
      </c>
      <c r="F10893" s="25">
        <v>2</v>
      </c>
      <c r="G10893" s="10" t="s">
        <v>288</v>
      </c>
      <c r="H10893" s="25">
        <f>INDEX('Appendix 1 - Team Data'!$B$12:$R$112, MATCH(C10893, 'Appendix 1 - Team Data'!$B$12:$B$112,0),4)</f>
        <v>90</v>
      </c>
      <c r="I10893" s="25">
        <f>INDEX('Appendix 1 - Team Data'!$B$12:$R$112, MATCH(D10893, 'Appendix 1 - Team Data'!$B$12:$B$112,0),4)</f>
        <v>80</v>
      </c>
      <c r="J10893" s="25">
        <f t="shared" si="170"/>
        <v>0</v>
      </c>
    </row>
    <row r="10894" spans="2:10">
      <c r="B10894" s="3">
        <v>36316</v>
      </c>
      <c r="C10894" s="10" t="s">
        <v>48</v>
      </c>
      <c r="D10894" s="10" t="s">
        <v>42</v>
      </c>
      <c r="E10894" s="25">
        <v>0</v>
      </c>
      <c r="F10894" s="25">
        <v>0</v>
      </c>
      <c r="G10894" s="10" t="s">
        <v>293</v>
      </c>
      <c r="H10894" s="25">
        <f>INDEX('Appendix 1 - Team Data'!$B$12:$R$112, MATCH(C10894, 'Appendix 1 - Team Data'!$B$12:$B$112,0),4)</f>
        <v>90</v>
      </c>
      <c r="I10894" s="25">
        <f>INDEX('Appendix 1 - Team Data'!$B$12:$R$112, MATCH(D10894, 'Appendix 1 - Team Data'!$B$12:$B$112,0),4)</f>
        <v>80</v>
      </c>
      <c r="J10894" s="25">
        <f t="shared" si="170"/>
        <v>0</v>
      </c>
    </row>
    <row r="10895" spans="2:10">
      <c r="B10895" s="3">
        <v>36316</v>
      </c>
      <c r="C10895" s="10" t="s">
        <v>256</v>
      </c>
      <c r="D10895" s="10" t="s">
        <v>32</v>
      </c>
      <c r="E10895" s="25">
        <v>1</v>
      </c>
      <c r="F10895" s="25">
        <v>1</v>
      </c>
      <c r="G10895" s="10" t="s">
        <v>293</v>
      </c>
      <c r="H10895" s="25">
        <f>INDEX('Appendix 1 - Team Data'!$B$12:$R$112, MATCH(C10895, 'Appendix 1 - Team Data'!$B$12:$B$112,0),4)</f>
        <v>20</v>
      </c>
      <c r="I10895" s="25">
        <f>INDEX('Appendix 1 - Team Data'!$B$12:$R$112, MATCH(D10895, 'Appendix 1 - Team Data'!$B$12:$B$112,0),4)</f>
        <v>80</v>
      </c>
      <c r="J10895" s="25">
        <f t="shared" si="170"/>
        <v>0</v>
      </c>
    </row>
    <row r="10896" spans="2:10">
      <c r="B10896" s="3">
        <v>36317</v>
      </c>
      <c r="C10896" s="10" t="s">
        <v>238</v>
      </c>
      <c r="D10896" s="10" t="s">
        <v>51</v>
      </c>
      <c r="E10896" s="25">
        <v>2</v>
      </c>
      <c r="F10896" s="25">
        <v>2</v>
      </c>
      <c r="G10896" s="10" t="s">
        <v>291</v>
      </c>
      <c r="H10896" s="25">
        <f>INDEX('Appendix 1 - Team Data'!$B$12:$R$112, MATCH(C10896, 'Appendix 1 - Team Data'!$B$12:$B$112,0),4)</f>
        <v>40</v>
      </c>
      <c r="I10896" s="25">
        <f>INDEX('Appendix 1 - Team Data'!$B$12:$R$112, MATCH(D10896, 'Appendix 1 - Team Data'!$B$12:$B$112,0),4)</f>
        <v>70</v>
      </c>
      <c r="J10896" s="25">
        <f t="shared" si="170"/>
        <v>0</v>
      </c>
    </row>
    <row r="10897" spans="2:10">
      <c r="B10897" s="3">
        <v>36317</v>
      </c>
      <c r="C10897" s="10" t="s">
        <v>259</v>
      </c>
      <c r="D10897" s="10" t="s">
        <v>23</v>
      </c>
      <c r="E10897" s="25">
        <v>2</v>
      </c>
      <c r="F10897" s="25">
        <v>2</v>
      </c>
      <c r="G10897" s="10" t="s">
        <v>288</v>
      </c>
      <c r="H10897" s="25">
        <f>INDEX('Appendix 1 - Team Data'!$B$12:$R$112, MATCH(C10897, 'Appendix 1 - Team Data'!$B$12:$B$112,0),4)</f>
        <v>10</v>
      </c>
      <c r="I10897" s="25">
        <f>INDEX('Appendix 1 - Team Data'!$B$12:$R$112, MATCH(D10897, 'Appendix 1 - Team Data'!$B$12:$B$112,0),4)</f>
        <v>70</v>
      </c>
      <c r="J10897" s="25">
        <f t="shared" si="170"/>
        <v>0</v>
      </c>
    </row>
    <row r="10898" spans="2:10">
      <c r="B10898" s="3">
        <v>36317</v>
      </c>
      <c r="C10898" s="10" t="s">
        <v>53</v>
      </c>
      <c r="D10898" s="10" t="s">
        <v>27</v>
      </c>
      <c r="E10898" s="25">
        <v>0</v>
      </c>
      <c r="F10898" s="25">
        <v>0</v>
      </c>
      <c r="G10898" s="10" t="s">
        <v>308</v>
      </c>
      <c r="H10898" s="25">
        <f>INDEX('Appendix 1 - Team Data'!$B$12:$R$112, MATCH(C10898, 'Appendix 1 - Team Data'!$B$12:$B$112,0),4)</f>
        <v>50</v>
      </c>
      <c r="I10898" s="25">
        <f>INDEX('Appendix 1 - Team Data'!$B$12:$R$112, MATCH(D10898, 'Appendix 1 - Team Data'!$B$12:$B$112,0),4)</f>
        <v>80</v>
      </c>
      <c r="J10898" s="25">
        <f t="shared" si="170"/>
        <v>0</v>
      </c>
    </row>
    <row r="10899" spans="2:10">
      <c r="B10899" s="3">
        <v>36320</v>
      </c>
      <c r="C10899" s="10" t="s">
        <v>264</v>
      </c>
      <c r="D10899" s="10" t="s">
        <v>219</v>
      </c>
      <c r="E10899" s="25">
        <v>0</v>
      </c>
      <c r="F10899" s="25">
        <v>0</v>
      </c>
      <c r="G10899" s="10" t="s">
        <v>293</v>
      </c>
      <c r="H10899" s="25">
        <f>INDEX('Appendix 1 - Team Data'!$B$12:$R$112, MATCH(C10899, 'Appendix 1 - Team Data'!$B$12:$B$112,0),4)</f>
        <v>10</v>
      </c>
      <c r="I10899" s="25">
        <f>INDEX('Appendix 1 - Team Data'!$B$12:$R$112, MATCH(D10899, 'Appendix 1 - Team Data'!$B$12:$B$112,0),4)</f>
        <v>60</v>
      </c>
      <c r="J10899" s="25">
        <f t="shared" si="170"/>
        <v>0</v>
      </c>
    </row>
    <row r="10900" spans="2:10">
      <c r="B10900" s="3">
        <v>36320</v>
      </c>
      <c r="C10900" s="10" t="s">
        <v>233</v>
      </c>
      <c r="D10900" s="10" t="s">
        <v>48</v>
      </c>
      <c r="E10900" s="25">
        <v>1</v>
      </c>
      <c r="F10900" s="25">
        <v>1</v>
      </c>
      <c r="G10900" s="10" t="s">
        <v>293</v>
      </c>
      <c r="H10900" s="25">
        <f>INDEX('Appendix 1 - Team Data'!$B$12:$R$112, MATCH(C10900, 'Appendix 1 - Team Data'!$B$12:$B$112,0),4)</f>
        <v>40</v>
      </c>
      <c r="I10900" s="25">
        <f>INDEX('Appendix 1 - Team Data'!$B$12:$R$112, MATCH(D10900, 'Appendix 1 - Team Data'!$B$12:$B$112,0),4)</f>
        <v>90</v>
      </c>
      <c r="J10900" s="25">
        <f t="shared" si="170"/>
        <v>0</v>
      </c>
    </row>
    <row r="10901" spans="2:10">
      <c r="B10901" s="3">
        <v>36320</v>
      </c>
      <c r="C10901" s="10" t="s">
        <v>41</v>
      </c>
      <c r="D10901" s="10" t="s">
        <v>30</v>
      </c>
      <c r="E10901" s="25">
        <v>2</v>
      </c>
      <c r="F10901" s="25">
        <v>2</v>
      </c>
      <c r="G10901" s="10" t="s">
        <v>288</v>
      </c>
      <c r="H10901" s="25">
        <f>INDEX('Appendix 1 - Team Data'!$B$12:$R$112, MATCH(C10901, 'Appendix 1 - Team Data'!$B$12:$B$112,0),4)</f>
        <v>80</v>
      </c>
      <c r="I10901" s="25">
        <f>INDEX('Appendix 1 - Team Data'!$B$12:$R$112, MATCH(D10901, 'Appendix 1 - Team Data'!$B$12:$B$112,0),4)</f>
        <v>90</v>
      </c>
      <c r="J10901" s="25">
        <f t="shared" ref="J10901:J10964" si="171">ABS(F10901-E10901)</f>
        <v>0</v>
      </c>
    </row>
    <row r="10902" spans="2:10">
      <c r="B10902" s="3">
        <v>36320</v>
      </c>
      <c r="C10902" s="10" t="s">
        <v>36</v>
      </c>
      <c r="D10902" s="10" t="s">
        <v>211</v>
      </c>
      <c r="E10902" s="25">
        <v>0</v>
      </c>
      <c r="F10902" s="25">
        <v>0</v>
      </c>
      <c r="G10902" s="10" t="s">
        <v>293</v>
      </c>
      <c r="H10902" s="25">
        <f>INDEX('Appendix 1 - Team Data'!$B$12:$R$112, MATCH(C10902, 'Appendix 1 - Team Data'!$B$12:$B$112,0),4)</f>
        <v>80</v>
      </c>
      <c r="I10902" s="25">
        <f>INDEX('Appendix 1 - Team Data'!$B$12:$R$112, MATCH(D10902, 'Appendix 1 - Team Data'!$B$12:$B$112,0),4)</f>
        <v>90</v>
      </c>
      <c r="J10902" s="25">
        <f t="shared" si="171"/>
        <v>0</v>
      </c>
    </row>
    <row r="10903" spans="2:10">
      <c r="B10903" s="3">
        <v>36323</v>
      </c>
      <c r="C10903" s="10" t="s">
        <v>43</v>
      </c>
      <c r="D10903" s="10" t="s">
        <v>41</v>
      </c>
      <c r="E10903" s="25">
        <v>1</v>
      </c>
      <c r="F10903" s="25">
        <v>1</v>
      </c>
      <c r="G10903" s="10" t="s">
        <v>287</v>
      </c>
      <c r="H10903" s="25">
        <f>INDEX('Appendix 1 - Team Data'!$B$12:$R$112, MATCH(C10903, 'Appendix 1 - Team Data'!$B$12:$B$112,0),4)</f>
        <v>70</v>
      </c>
      <c r="I10903" s="25">
        <f>INDEX('Appendix 1 - Team Data'!$B$12:$R$112, MATCH(D10903, 'Appendix 1 - Team Data'!$B$12:$B$112,0),4)</f>
        <v>80</v>
      </c>
      <c r="J10903" s="25">
        <f t="shared" si="171"/>
        <v>0</v>
      </c>
    </row>
    <row r="10904" spans="2:10">
      <c r="B10904" s="3">
        <v>36324</v>
      </c>
      <c r="C10904" s="10" t="s">
        <v>32</v>
      </c>
      <c r="D10904" s="10" t="s">
        <v>17</v>
      </c>
      <c r="E10904" s="25">
        <v>2</v>
      </c>
      <c r="F10904" s="25">
        <v>2</v>
      </c>
      <c r="G10904" s="10" t="s">
        <v>287</v>
      </c>
      <c r="H10904" s="25">
        <f>INDEX('Appendix 1 - Team Data'!$B$12:$R$112, MATCH(C10904, 'Appendix 1 - Team Data'!$B$12:$B$112,0),4)</f>
        <v>80</v>
      </c>
      <c r="I10904" s="25">
        <f>INDEX('Appendix 1 - Team Data'!$B$12:$R$112, MATCH(D10904, 'Appendix 1 - Team Data'!$B$12:$B$112,0),4)</f>
        <v>50</v>
      </c>
      <c r="J10904" s="25">
        <f t="shared" si="171"/>
        <v>0</v>
      </c>
    </row>
    <row r="10905" spans="2:10">
      <c r="B10905" s="3">
        <v>36327</v>
      </c>
      <c r="C10905" s="10" t="s">
        <v>43</v>
      </c>
      <c r="D10905" s="10" t="s">
        <v>17</v>
      </c>
      <c r="E10905" s="25">
        <v>0</v>
      </c>
      <c r="F10905" s="25">
        <v>0</v>
      </c>
      <c r="G10905" s="10" t="s">
        <v>287</v>
      </c>
      <c r="H10905" s="25">
        <f>INDEX('Appendix 1 - Team Data'!$B$12:$R$112, MATCH(C10905, 'Appendix 1 - Team Data'!$B$12:$B$112,0),4)</f>
        <v>70</v>
      </c>
      <c r="I10905" s="25">
        <f>INDEX('Appendix 1 - Team Data'!$B$12:$R$112, MATCH(D10905, 'Appendix 1 - Team Data'!$B$12:$B$112,0),4)</f>
        <v>50</v>
      </c>
      <c r="J10905" s="25">
        <f t="shared" si="171"/>
        <v>0</v>
      </c>
    </row>
    <row r="10906" spans="2:10">
      <c r="B10906" s="3">
        <v>36328</v>
      </c>
      <c r="C10906" s="10" t="s">
        <v>52</v>
      </c>
      <c r="D10906" s="10" t="s">
        <v>27</v>
      </c>
      <c r="E10906" s="25">
        <v>3</v>
      </c>
      <c r="F10906" s="25">
        <v>3</v>
      </c>
      <c r="G10906" s="10" t="s">
        <v>288</v>
      </c>
      <c r="H10906" s="25">
        <f>INDEX('Appendix 1 - Team Data'!$B$12:$R$112, MATCH(C10906, 'Appendix 1 - Team Data'!$B$12:$B$112,0),4)</f>
        <v>90</v>
      </c>
      <c r="I10906" s="25">
        <f>INDEX('Appendix 1 - Team Data'!$B$12:$R$112, MATCH(D10906, 'Appendix 1 - Team Data'!$B$12:$B$112,0),4)</f>
        <v>80</v>
      </c>
      <c r="J10906" s="25">
        <f t="shared" si="171"/>
        <v>0</v>
      </c>
    </row>
    <row r="10907" spans="2:10">
      <c r="B10907" s="3">
        <v>36330</v>
      </c>
      <c r="C10907" s="10" t="s">
        <v>43</v>
      </c>
      <c r="D10907" s="10" t="s">
        <v>32</v>
      </c>
      <c r="E10907" s="25">
        <v>1</v>
      </c>
      <c r="F10907" s="25">
        <v>1</v>
      </c>
      <c r="G10907" s="10" t="s">
        <v>287</v>
      </c>
      <c r="H10907" s="25">
        <f>INDEX('Appendix 1 - Team Data'!$B$12:$R$112, MATCH(C10907, 'Appendix 1 - Team Data'!$B$12:$B$112,0),4)</f>
        <v>70</v>
      </c>
      <c r="I10907" s="25">
        <f>INDEX('Appendix 1 - Team Data'!$B$12:$R$112, MATCH(D10907, 'Appendix 1 - Team Data'!$B$12:$B$112,0),4)</f>
        <v>80</v>
      </c>
      <c r="J10907" s="25">
        <f t="shared" si="171"/>
        <v>0</v>
      </c>
    </row>
    <row r="10908" spans="2:10">
      <c r="B10908" s="3">
        <v>36330</v>
      </c>
      <c r="C10908" s="10" t="s">
        <v>254</v>
      </c>
      <c r="D10908" s="10" t="s">
        <v>50</v>
      </c>
      <c r="E10908" s="25">
        <v>0</v>
      </c>
      <c r="F10908" s="25">
        <v>0</v>
      </c>
      <c r="G10908" s="10" t="s">
        <v>288</v>
      </c>
      <c r="H10908" s="25">
        <f>INDEX('Appendix 1 - Team Data'!$B$12:$R$112, MATCH(C10908, 'Appendix 1 - Team Data'!$B$12:$B$112,0),4)</f>
        <v>20</v>
      </c>
      <c r="I10908" s="25">
        <f>INDEX('Appendix 1 - Team Data'!$B$12:$R$112, MATCH(D10908, 'Appendix 1 - Team Data'!$B$12:$B$112,0),4)</f>
        <v>80</v>
      </c>
      <c r="J10908" s="25">
        <f t="shared" si="171"/>
        <v>0</v>
      </c>
    </row>
    <row r="10909" spans="2:10">
      <c r="B10909" s="3">
        <v>36331</v>
      </c>
      <c r="C10909" s="10" t="s">
        <v>243</v>
      </c>
      <c r="D10909" s="10" t="s">
        <v>257</v>
      </c>
      <c r="E10909" s="25">
        <v>0</v>
      </c>
      <c r="F10909" s="25">
        <v>0</v>
      </c>
      <c r="G10909" s="10" t="s">
        <v>291</v>
      </c>
      <c r="H10909" s="25">
        <f>INDEX('Appendix 1 - Team Data'!$B$12:$R$112, MATCH(C10909, 'Appendix 1 - Team Data'!$B$12:$B$112,0),4)</f>
        <v>30</v>
      </c>
      <c r="I10909" s="25">
        <f>INDEX('Appendix 1 - Team Data'!$B$12:$R$112, MATCH(D10909, 'Appendix 1 - Team Data'!$B$12:$B$112,0),4)</f>
        <v>20</v>
      </c>
      <c r="J10909" s="25">
        <f t="shared" si="171"/>
        <v>0</v>
      </c>
    </row>
    <row r="10910" spans="2:10">
      <c r="B10910" s="3">
        <v>36335</v>
      </c>
      <c r="C10910" s="10" t="s">
        <v>253</v>
      </c>
      <c r="D10910" s="10" t="s">
        <v>254</v>
      </c>
      <c r="E10910" s="25">
        <v>2</v>
      </c>
      <c r="F10910" s="25">
        <v>2</v>
      </c>
      <c r="G10910" s="10" t="s">
        <v>288</v>
      </c>
      <c r="H10910" s="25">
        <f>INDEX('Appendix 1 - Team Data'!$B$12:$R$112, MATCH(C10910, 'Appendix 1 - Team Data'!$B$12:$B$112,0),4)</f>
        <v>20</v>
      </c>
      <c r="I10910" s="25">
        <f>INDEX('Appendix 1 - Team Data'!$B$12:$R$112, MATCH(D10910, 'Appendix 1 - Team Data'!$B$12:$B$112,0),4)</f>
        <v>20</v>
      </c>
      <c r="J10910" s="25">
        <f t="shared" si="171"/>
        <v>0</v>
      </c>
    </row>
    <row r="10911" spans="2:10">
      <c r="B10911" s="3">
        <v>36340</v>
      </c>
      <c r="C10911" s="10" t="s">
        <v>215</v>
      </c>
      <c r="D10911" s="10" t="s">
        <v>227</v>
      </c>
      <c r="E10911" s="25">
        <v>0</v>
      </c>
      <c r="F10911" s="25">
        <v>0</v>
      </c>
      <c r="G10911" s="10" t="s">
        <v>297</v>
      </c>
      <c r="H10911" s="25">
        <f>INDEX('Appendix 1 - Team Data'!$B$12:$R$112, MATCH(C10911, 'Appendix 1 - Team Data'!$B$12:$B$112,0),4)</f>
        <v>70</v>
      </c>
      <c r="I10911" s="25">
        <f>INDEX('Appendix 1 - Team Data'!$B$12:$R$112, MATCH(D10911, 'Appendix 1 - Team Data'!$B$12:$B$112,0),4)</f>
        <v>50</v>
      </c>
      <c r="J10911" s="25">
        <f t="shared" si="171"/>
        <v>0</v>
      </c>
    </row>
    <row r="10912" spans="2:10">
      <c r="B10912" s="3">
        <v>36340</v>
      </c>
      <c r="C10912" s="10" t="s">
        <v>267</v>
      </c>
      <c r="D10912" s="10" t="s">
        <v>17</v>
      </c>
      <c r="E10912" s="25">
        <v>1</v>
      </c>
      <c r="F10912" s="25">
        <v>1</v>
      </c>
      <c r="G10912" s="10" t="s">
        <v>288</v>
      </c>
      <c r="H10912" s="25">
        <f>INDEX('Appendix 1 - Team Data'!$B$12:$R$112, MATCH(C10912, 'Appendix 1 - Team Data'!$B$12:$B$112,0),4)</f>
        <v>10</v>
      </c>
      <c r="I10912" s="25">
        <f>INDEX('Appendix 1 - Team Data'!$B$12:$R$112, MATCH(D10912, 'Appendix 1 - Team Data'!$B$12:$B$112,0),4)</f>
        <v>50</v>
      </c>
      <c r="J10912" s="25">
        <f t="shared" si="171"/>
        <v>0</v>
      </c>
    </row>
    <row r="10913" spans="2:10">
      <c r="B10913" s="3">
        <v>36341</v>
      </c>
      <c r="C10913" s="10" t="s">
        <v>268</v>
      </c>
      <c r="D10913" s="10" t="s">
        <v>245</v>
      </c>
      <c r="E10913" s="25">
        <v>1</v>
      </c>
      <c r="F10913" s="25">
        <v>1</v>
      </c>
      <c r="G10913" s="10" t="s">
        <v>288</v>
      </c>
      <c r="H10913" s="25">
        <f>INDEX('Appendix 1 - Team Data'!$B$12:$R$112, MATCH(C10913, 'Appendix 1 - Team Data'!$B$12:$B$112,0),4)</f>
        <v>10</v>
      </c>
      <c r="I10913" s="25">
        <f>INDEX('Appendix 1 - Team Data'!$B$12:$R$112, MATCH(D10913, 'Appendix 1 - Team Data'!$B$12:$B$112,0),4)</f>
        <v>30</v>
      </c>
      <c r="J10913" s="25">
        <f t="shared" si="171"/>
        <v>0</v>
      </c>
    </row>
    <row r="10914" spans="2:10">
      <c r="B10914" s="3">
        <v>36346</v>
      </c>
      <c r="C10914" s="10" t="s">
        <v>227</v>
      </c>
      <c r="D10914" s="10" t="s">
        <v>53</v>
      </c>
      <c r="E10914" s="25">
        <v>1</v>
      </c>
      <c r="F10914" s="25">
        <v>1</v>
      </c>
      <c r="G10914" s="10" t="s">
        <v>297</v>
      </c>
      <c r="H10914" s="25">
        <f>INDEX('Appendix 1 - Team Data'!$B$12:$R$112, MATCH(C10914, 'Appendix 1 - Team Data'!$B$12:$B$112,0),4)</f>
        <v>50</v>
      </c>
      <c r="I10914" s="25">
        <f>INDEX('Appendix 1 - Team Data'!$B$12:$R$112, MATCH(D10914, 'Appendix 1 - Team Data'!$B$12:$B$112,0),4)</f>
        <v>50</v>
      </c>
      <c r="J10914" s="25">
        <f t="shared" si="171"/>
        <v>0</v>
      </c>
    </row>
    <row r="10915" spans="2:10">
      <c r="B10915" s="3">
        <v>36351</v>
      </c>
      <c r="C10915" s="10" t="s">
        <v>17</v>
      </c>
      <c r="D10915" s="10" t="s">
        <v>254</v>
      </c>
      <c r="E10915" s="25">
        <v>1</v>
      </c>
      <c r="F10915" s="25">
        <v>1</v>
      </c>
      <c r="G10915" s="10" t="s">
        <v>288</v>
      </c>
      <c r="H10915" s="25">
        <f>INDEX('Appendix 1 - Team Data'!$B$12:$R$112, MATCH(C10915, 'Appendix 1 - Team Data'!$B$12:$B$112,0),4)</f>
        <v>50</v>
      </c>
      <c r="I10915" s="25">
        <f>INDEX('Appendix 1 - Team Data'!$B$12:$R$112, MATCH(D10915, 'Appendix 1 - Team Data'!$B$12:$B$112,0),4)</f>
        <v>20</v>
      </c>
      <c r="J10915" s="25">
        <f t="shared" si="171"/>
        <v>0</v>
      </c>
    </row>
    <row r="10916" spans="2:10">
      <c r="B10916" s="3">
        <v>36351</v>
      </c>
      <c r="C10916" s="10" t="s">
        <v>41</v>
      </c>
      <c r="D10916" s="10" t="s">
        <v>27</v>
      </c>
      <c r="E10916" s="25">
        <v>3</v>
      </c>
      <c r="F10916" s="25">
        <v>3</v>
      </c>
      <c r="G10916" s="10" t="s">
        <v>297</v>
      </c>
      <c r="H10916" s="25">
        <f>INDEX('Appendix 1 - Team Data'!$B$12:$R$112, MATCH(C10916, 'Appendix 1 - Team Data'!$B$12:$B$112,0),4)</f>
        <v>80</v>
      </c>
      <c r="I10916" s="25">
        <f>INDEX('Appendix 1 - Team Data'!$B$12:$R$112, MATCH(D10916, 'Appendix 1 - Team Data'!$B$12:$B$112,0),4)</f>
        <v>80</v>
      </c>
      <c r="J10916" s="25">
        <f t="shared" si="171"/>
        <v>0</v>
      </c>
    </row>
    <row r="10917" spans="2:10">
      <c r="B10917" s="3">
        <v>36351</v>
      </c>
      <c r="C10917" s="10" t="s">
        <v>18</v>
      </c>
      <c r="D10917" s="10" t="s">
        <v>215</v>
      </c>
      <c r="E10917" s="25">
        <v>1</v>
      </c>
      <c r="F10917" s="25">
        <v>1</v>
      </c>
      <c r="G10917" s="10" t="s">
        <v>297</v>
      </c>
      <c r="H10917" s="25">
        <f>INDEX('Appendix 1 - Team Data'!$B$12:$R$112, MATCH(C10917, 'Appendix 1 - Team Data'!$B$12:$B$112,0),4)</f>
        <v>80</v>
      </c>
      <c r="I10917" s="25">
        <f>INDEX('Appendix 1 - Team Data'!$B$12:$R$112, MATCH(D10917, 'Appendix 1 - Team Data'!$B$12:$B$112,0),4)</f>
        <v>70</v>
      </c>
      <c r="J10917" s="25">
        <f t="shared" si="171"/>
        <v>0</v>
      </c>
    </row>
    <row r="10918" spans="2:10">
      <c r="B10918" s="3">
        <v>36354</v>
      </c>
      <c r="C10918" s="10" t="s">
        <v>18</v>
      </c>
      <c r="D10918" s="10" t="s">
        <v>213</v>
      </c>
      <c r="E10918" s="25">
        <v>1</v>
      </c>
      <c r="F10918" s="25">
        <v>1</v>
      </c>
      <c r="G10918" s="10" t="s">
        <v>297</v>
      </c>
      <c r="H10918" s="25">
        <f>INDEX('Appendix 1 - Team Data'!$B$12:$R$112, MATCH(C10918, 'Appendix 1 - Team Data'!$B$12:$B$112,0),4)</f>
        <v>80</v>
      </c>
      <c r="I10918" s="25">
        <f>INDEX('Appendix 1 - Team Data'!$B$12:$R$112, MATCH(D10918, 'Appendix 1 - Team Data'!$B$12:$B$112,0),4)</f>
        <v>80</v>
      </c>
      <c r="J10918" s="25">
        <f t="shared" si="171"/>
        <v>0</v>
      </c>
    </row>
    <row r="10919" spans="2:10">
      <c r="B10919" s="3">
        <v>36366</v>
      </c>
      <c r="C10919" s="10" t="s">
        <v>227</v>
      </c>
      <c r="D10919" s="10" t="s">
        <v>17</v>
      </c>
      <c r="E10919" s="25">
        <v>2</v>
      </c>
      <c r="F10919" s="25">
        <v>2</v>
      </c>
      <c r="G10919" s="10" t="s">
        <v>295</v>
      </c>
      <c r="H10919" s="25">
        <f>INDEX('Appendix 1 - Team Data'!$B$12:$R$112, MATCH(C10919, 'Appendix 1 - Team Data'!$B$12:$B$112,0),4)</f>
        <v>50</v>
      </c>
      <c r="I10919" s="25">
        <f>INDEX('Appendix 1 - Team Data'!$B$12:$R$112, MATCH(D10919, 'Appendix 1 - Team Data'!$B$12:$B$112,0),4)</f>
        <v>50</v>
      </c>
      <c r="J10919" s="25">
        <f t="shared" si="171"/>
        <v>0</v>
      </c>
    </row>
    <row r="10920" spans="2:10">
      <c r="B10920" s="3">
        <v>36368</v>
      </c>
      <c r="C10920" s="10" t="s">
        <v>41</v>
      </c>
      <c r="D10920" s="10" t="s">
        <v>17</v>
      </c>
      <c r="E10920" s="25">
        <v>2</v>
      </c>
      <c r="F10920" s="25">
        <v>2</v>
      </c>
      <c r="G10920" s="10" t="s">
        <v>295</v>
      </c>
      <c r="H10920" s="25">
        <f>INDEX('Appendix 1 - Team Data'!$B$12:$R$112, MATCH(C10920, 'Appendix 1 - Team Data'!$B$12:$B$112,0),4)</f>
        <v>80</v>
      </c>
      <c r="I10920" s="25">
        <f>INDEX('Appendix 1 - Team Data'!$B$12:$R$112, MATCH(D10920, 'Appendix 1 - Team Data'!$B$12:$B$112,0),4)</f>
        <v>50</v>
      </c>
      <c r="J10920" s="25">
        <f t="shared" si="171"/>
        <v>0</v>
      </c>
    </row>
    <row r="10921" spans="2:10">
      <c r="B10921" s="3">
        <v>36368</v>
      </c>
      <c r="C10921" s="10" t="s">
        <v>16</v>
      </c>
      <c r="D10921" s="10" t="s">
        <v>227</v>
      </c>
      <c r="E10921" s="25">
        <v>0</v>
      </c>
      <c r="F10921" s="25">
        <v>0</v>
      </c>
      <c r="G10921" s="10" t="s">
        <v>295</v>
      </c>
      <c r="H10921" s="25">
        <f>INDEX('Appendix 1 - Team Data'!$B$12:$R$112, MATCH(C10921, 'Appendix 1 - Team Data'!$B$12:$B$112,0),4)</f>
        <v>30</v>
      </c>
      <c r="I10921" s="25">
        <f>INDEX('Appendix 1 - Team Data'!$B$12:$R$112, MATCH(D10921, 'Appendix 1 - Team Data'!$B$12:$B$112,0),4)</f>
        <v>50</v>
      </c>
      <c r="J10921" s="25">
        <f t="shared" si="171"/>
        <v>0</v>
      </c>
    </row>
    <row r="10922" spans="2:10">
      <c r="B10922" s="3">
        <v>36390</v>
      </c>
      <c r="C10922" s="10" t="s">
        <v>28</v>
      </c>
      <c r="D10922" s="10" t="s">
        <v>212</v>
      </c>
      <c r="E10922" s="25">
        <v>0</v>
      </c>
      <c r="F10922" s="25">
        <v>0</v>
      </c>
      <c r="G10922" s="10" t="s">
        <v>288</v>
      </c>
      <c r="H10922" s="25">
        <f>INDEX('Appendix 1 - Team Data'!$B$12:$R$112, MATCH(C10922, 'Appendix 1 - Team Data'!$B$12:$B$112,0),4)</f>
        <v>80</v>
      </c>
      <c r="I10922" s="25">
        <f>INDEX('Appendix 1 - Team Data'!$B$12:$R$112, MATCH(D10922, 'Appendix 1 - Team Data'!$B$12:$B$112,0),4)</f>
        <v>80</v>
      </c>
      <c r="J10922" s="25">
        <f t="shared" si="171"/>
        <v>0</v>
      </c>
    </row>
    <row r="10923" spans="2:10">
      <c r="B10923" s="3">
        <v>36390</v>
      </c>
      <c r="C10923" s="10" t="s">
        <v>38</v>
      </c>
      <c r="D10923" s="10" t="s">
        <v>32</v>
      </c>
      <c r="E10923" s="25">
        <v>0</v>
      </c>
      <c r="F10923" s="25">
        <v>0</v>
      </c>
      <c r="G10923" s="10" t="s">
        <v>293</v>
      </c>
      <c r="H10923" s="25">
        <f>INDEX('Appendix 1 - Team Data'!$B$12:$R$112, MATCH(C10923, 'Appendix 1 - Team Data'!$B$12:$B$112,0),4)</f>
        <v>70</v>
      </c>
      <c r="I10923" s="25">
        <f>INDEX('Appendix 1 - Team Data'!$B$12:$R$112, MATCH(D10923, 'Appendix 1 - Team Data'!$B$12:$B$112,0),4)</f>
        <v>80</v>
      </c>
      <c r="J10923" s="25">
        <f t="shared" si="171"/>
        <v>0</v>
      </c>
    </row>
    <row r="10924" spans="2:10">
      <c r="B10924" s="3">
        <v>36390</v>
      </c>
      <c r="C10924" s="10" t="s">
        <v>42</v>
      </c>
      <c r="D10924" s="10" t="s">
        <v>226</v>
      </c>
      <c r="E10924" s="25">
        <v>0</v>
      </c>
      <c r="F10924" s="25">
        <v>0</v>
      </c>
      <c r="G10924" s="10" t="s">
        <v>288</v>
      </c>
      <c r="H10924" s="25">
        <f>INDEX('Appendix 1 - Team Data'!$B$12:$R$112, MATCH(C10924, 'Appendix 1 - Team Data'!$B$12:$B$112,0),4)</f>
        <v>80</v>
      </c>
      <c r="I10924" s="25">
        <f>INDEX('Appendix 1 - Team Data'!$B$12:$R$112, MATCH(D10924, 'Appendix 1 - Team Data'!$B$12:$B$112,0),4)</f>
        <v>60</v>
      </c>
      <c r="J10924" s="25">
        <f t="shared" si="171"/>
        <v>0</v>
      </c>
    </row>
    <row r="10925" spans="2:10">
      <c r="B10925" s="3">
        <v>36390</v>
      </c>
      <c r="C10925" s="10" t="s">
        <v>219</v>
      </c>
      <c r="D10925" s="10" t="s">
        <v>233</v>
      </c>
      <c r="E10925" s="25">
        <v>1</v>
      </c>
      <c r="F10925" s="25">
        <v>1</v>
      </c>
      <c r="G10925" s="10" t="s">
        <v>288</v>
      </c>
      <c r="H10925" s="25">
        <f>INDEX('Appendix 1 - Team Data'!$B$12:$R$112, MATCH(C10925, 'Appendix 1 - Team Data'!$B$12:$B$112,0),4)</f>
        <v>60</v>
      </c>
      <c r="I10925" s="25">
        <f>INDEX('Appendix 1 - Team Data'!$B$12:$R$112, MATCH(D10925, 'Appendix 1 - Team Data'!$B$12:$B$112,0),4)</f>
        <v>40</v>
      </c>
      <c r="J10925" s="25">
        <f t="shared" si="171"/>
        <v>0</v>
      </c>
    </row>
    <row r="10926" spans="2:10">
      <c r="B10926" s="3">
        <v>36397</v>
      </c>
      <c r="C10926" s="10" t="s">
        <v>227</v>
      </c>
      <c r="D10926" s="10" t="s">
        <v>220</v>
      </c>
      <c r="E10926" s="25">
        <v>0</v>
      </c>
      <c r="F10926" s="25">
        <v>0</v>
      </c>
      <c r="G10926" s="10" t="s">
        <v>288</v>
      </c>
      <c r="H10926" s="25">
        <f>INDEX('Appendix 1 - Team Data'!$B$12:$R$112, MATCH(C10926, 'Appendix 1 - Team Data'!$B$12:$B$112,0),4)</f>
        <v>50</v>
      </c>
      <c r="I10926" s="25">
        <f>INDEX('Appendix 1 - Team Data'!$B$12:$R$112, MATCH(D10926, 'Appendix 1 - Team Data'!$B$12:$B$112,0),4)</f>
        <v>60</v>
      </c>
      <c r="J10926" s="25">
        <f t="shared" si="171"/>
        <v>0</v>
      </c>
    </row>
    <row r="10927" spans="2:10">
      <c r="B10927" s="3">
        <v>36400</v>
      </c>
      <c r="C10927" s="10" t="s">
        <v>33</v>
      </c>
      <c r="D10927" s="10" t="s">
        <v>234</v>
      </c>
      <c r="E10927" s="25">
        <v>0</v>
      </c>
      <c r="F10927" s="25">
        <v>0</v>
      </c>
      <c r="G10927" s="10" t="s">
        <v>288</v>
      </c>
      <c r="H10927" s="25">
        <f>INDEX('Appendix 1 - Team Data'!$B$12:$R$112, MATCH(C10927, 'Appendix 1 - Team Data'!$B$12:$B$112,0),4)</f>
        <v>50</v>
      </c>
      <c r="I10927" s="25">
        <f>INDEX('Appendix 1 - Team Data'!$B$12:$R$112, MATCH(D10927, 'Appendix 1 - Team Data'!$B$12:$B$112,0),4)</f>
        <v>40</v>
      </c>
      <c r="J10927" s="25">
        <f t="shared" si="171"/>
        <v>0</v>
      </c>
    </row>
    <row r="10928" spans="2:10">
      <c r="B10928" s="3">
        <v>36407</v>
      </c>
      <c r="C10928" s="10" t="s">
        <v>212</v>
      </c>
      <c r="D10928" s="10" t="s">
        <v>45</v>
      </c>
      <c r="E10928" s="25">
        <v>5</v>
      </c>
      <c r="F10928" s="25">
        <v>5</v>
      </c>
      <c r="G10928" s="10" t="s">
        <v>288</v>
      </c>
      <c r="H10928" s="25">
        <f>INDEX('Appendix 1 - Team Data'!$B$12:$R$112, MATCH(C10928, 'Appendix 1 - Team Data'!$B$12:$B$112,0),4)</f>
        <v>80</v>
      </c>
      <c r="I10928" s="25">
        <f>INDEX('Appendix 1 - Team Data'!$B$12:$R$112, MATCH(D10928, 'Appendix 1 - Team Data'!$B$12:$B$112,0),4)</f>
        <v>90</v>
      </c>
      <c r="J10928" s="25">
        <f t="shared" si="171"/>
        <v>0</v>
      </c>
    </row>
    <row r="10929" spans="2:10">
      <c r="B10929" s="3">
        <v>36407</v>
      </c>
      <c r="C10929" s="10" t="s">
        <v>219</v>
      </c>
      <c r="D10929" s="10" t="s">
        <v>25</v>
      </c>
      <c r="E10929" s="25">
        <v>0</v>
      </c>
      <c r="F10929" s="25">
        <v>0</v>
      </c>
      <c r="G10929" s="10" t="s">
        <v>293</v>
      </c>
      <c r="H10929" s="25">
        <f>INDEX('Appendix 1 - Team Data'!$B$12:$R$112, MATCH(C10929, 'Appendix 1 - Team Data'!$B$12:$B$112,0),4)</f>
        <v>60</v>
      </c>
      <c r="I10929" s="25">
        <f>INDEX('Appendix 1 - Team Data'!$B$12:$R$112, MATCH(D10929, 'Appendix 1 - Team Data'!$B$12:$B$112,0),4)</f>
        <v>90</v>
      </c>
      <c r="J10929" s="25">
        <f t="shared" si="171"/>
        <v>0</v>
      </c>
    </row>
    <row r="10930" spans="2:10">
      <c r="B10930" s="3">
        <v>36411</v>
      </c>
      <c r="C10930" s="10" t="s">
        <v>258</v>
      </c>
      <c r="D10930" s="10" t="s">
        <v>222</v>
      </c>
      <c r="E10930" s="25">
        <v>0</v>
      </c>
      <c r="F10930" s="25">
        <v>0</v>
      </c>
      <c r="G10930" s="10" t="s">
        <v>293</v>
      </c>
      <c r="H10930" s="25">
        <f>INDEX('Appendix 1 - Team Data'!$B$12:$R$112, MATCH(C10930, 'Appendix 1 - Team Data'!$B$12:$B$112,0),4)</f>
        <v>20</v>
      </c>
      <c r="I10930" s="25">
        <f>INDEX('Appendix 1 - Team Data'!$B$12:$R$112, MATCH(D10930, 'Appendix 1 - Team Data'!$B$12:$B$112,0),4)</f>
        <v>60</v>
      </c>
      <c r="J10930" s="25">
        <f t="shared" si="171"/>
        <v>0</v>
      </c>
    </row>
    <row r="10931" spans="2:10">
      <c r="B10931" s="3">
        <v>36411</v>
      </c>
      <c r="C10931" s="10" t="s">
        <v>53</v>
      </c>
      <c r="D10931" s="10" t="s">
        <v>23</v>
      </c>
      <c r="E10931" s="25">
        <v>1</v>
      </c>
      <c r="F10931" s="25">
        <v>1</v>
      </c>
      <c r="G10931" s="10" t="s">
        <v>288</v>
      </c>
      <c r="H10931" s="25">
        <f>INDEX('Appendix 1 - Team Data'!$B$12:$R$112, MATCH(C10931, 'Appendix 1 - Team Data'!$B$12:$B$112,0),4)</f>
        <v>50</v>
      </c>
      <c r="I10931" s="25">
        <f>INDEX('Appendix 1 - Team Data'!$B$12:$R$112, MATCH(D10931, 'Appendix 1 - Team Data'!$B$12:$B$112,0),4)</f>
        <v>70</v>
      </c>
      <c r="J10931" s="25">
        <f t="shared" si="171"/>
        <v>0</v>
      </c>
    </row>
    <row r="10932" spans="2:10">
      <c r="B10932" s="3">
        <v>36411</v>
      </c>
      <c r="C10932" s="10" t="s">
        <v>50</v>
      </c>
      <c r="D10932" s="10" t="s">
        <v>48</v>
      </c>
      <c r="E10932" s="25">
        <v>0</v>
      </c>
      <c r="F10932" s="25">
        <v>0</v>
      </c>
      <c r="G10932" s="10" t="s">
        <v>293</v>
      </c>
      <c r="H10932" s="25">
        <f>INDEX('Appendix 1 - Team Data'!$B$12:$R$112, MATCH(C10932, 'Appendix 1 - Team Data'!$B$12:$B$112,0),4)</f>
        <v>80</v>
      </c>
      <c r="I10932" s="25">
        <f>INDEX('Appendix 1 - Team Data'!$B$12:$R$112, MATCH(D10932, 'Appendix 1 - Team Data'!$B$12:$B$112,0),4)</f>
        <v>90</v>
      </c>
      <c r="J10932" s="25">
        <f t="shared" si="171"/>
        <v>0</v>
      </c>
    </row>
    <row r="10933" spans="2:10">
      <c r="B10933" s="3">
        <v>36411</v>
      </c>
      <c r="C10933" s="10" t="s">
        <v>228</v>
      </c>
      <c r="D10933" s="10" t="s">
        <v>20</v>
      </c>
      <c r="E10933" s="25">
        <v>1</v>
      </c>
      <c r="F10933" s="25">
        <v>1</v>
      </c>
      <c r="G10933" s="10" t="s">
        <v>293</v>
      </c>
      <c r="H10933" s="25">
        <f>INDEX('Appendix 1 - Team Data'!$B$12:$R$112, MATCH(C10933, 'Appendix 1 - Team Data'!$B$12:$B$112,0),4)</f>
        <v>50</v>
      </c>
      <c r="I10933" s="25">
        <f>INDEX('Appendix 1 - Team Data'!$B$12:$R$112, MATCH(D10933, 'Appendix 1 - Team Data'!$B$12:$B$112,0),4)</f>
        <v>90</v>
      </c>
      <c r="J10933" s="25">
        <f t="shared" si="171"/>
        <v>0</v>
      </c>
    </row>
    <row r="10934" spans="2:10">
      <c r="B10934" s="3">
        <v>36411</v>
      </c>
      <c r="C10934" s="10" t="s">
        <v>260</v>
      </c>
      <c r="D10934" s="10" t="s">
        <v>16</v>
      </c>
      <c r="E10934" s="25">
        <v>0</v>
      </c>
      <c r="F10934" s="25">
        <v>0</v>
      </c>
      <c r="G10934" s="10" t="s">
        <v>288</v>
      </c>
      <c r="H10934" s="25">
        <f>INDEX('Appendix 1 - Team Data'!$B$12:$R$112, MATCH(C10934, 'Appendix 1 - Team Data'!$B$12:$B$112,0),4)</f>
        <v>10</v>
      </c>
      <c r="I10934" s="25">
        <f>INDEX('Appendix 1 - Team Data'!$B$12:$R$112, MATCH(D10934, 'Appendix 1 - Team Data'!$B$12:$B$112,0),4)</f>
        <v>30</v>
      </c>
      <c r="J10934" s="25">
        <f t="shared" si="171"/>
        <v>0</v>
      </c>
    </row>
    <row r="10935" spans="2:10">
      <c r="B10935" s="3">
        <v>36433</v>
      </c>
      <c r="C10935" s="10" t="s">
        <v>16</v>
      </c>
      <c r="D10935" s="10" t="s">
        <v>250</v>
      </c>
      <c r="E10935" s="25">
        <v>0</v>
      </c>
      <c r="F10935" s="25">
        <v>0</v>
      </c>
      <c r="G10935" s="10" t="s">
        <v>288</v>
      </c>
      <c r="H10935" s="25">
        <f>INDEX('Appendix 1 - Team Data'!$B$12:$R$112, MATCH(C10935, 'Appendix 1 - Team Data'!$B$12:$B$112,0),4)</f>
        <v>30</v>
      </c>
      <c r="I10935" s="25">
        <f>INDEX('Appendix 1 - Team Data'!$B$12:$R$112, MATCH(D10935, 'Appendix 1 - Team Data'!$B$12:$B$112,0),4)</f>
        <v>20</v>
      </c>
      <c r="J10935" s="25">
        <f t="shared" si="171"/>
        <v>0</v>
      </c>
    </row>
    <row r="10936" spans="2:10">
      <c r="B10936" s="3">
        <v>36439</v>
      </c>
      <c r="C10936" s="10" t="s">
        <v>271</v>
      </c>
      <c r="D10936" s="10" t="s">
        <v>262</v>
      </c>
      <c r="E10936" s="25">
        <v>1</v>
      </c>
      <c r="F10936" s="25">
        <v>1</v>
      </c>
      <c r="G10936" s="10" t="s">
        <v>325</v>
      </c>
      <c r="H10936" s="25">
        <f>INDEX('Appendix 1 - Team Data'!$B$12:$R$112, MATCH(C10936, 'Appendix 1 - Team Data'!$B$12:$B$112,0),4)</f>
        <v>0</v>
      </c>
      <c r="I10936" s="25">
        <f>INDEX('Appendix 1 - Team Data'!$B$12:$R$112, MATCH(D10936, 'Appendix 1 - Team Data'!$B$12:$B$112,0),4)</f>
        <v>10</v>
      </c>
      <c r="J10936" s="25">
        <f t="shared" si="171"/>
        <v>0</v>
      </c>
    </row>
    <row r="10937" spans="2:10">
      <c r="B10937" s="3">
        <v>36442</v>
      </c>
      <c r="C10937" s="10" t="s">
        <v>261</v>
      </c>
      <c r="D10937" s="10" t="s">
        <v>211</v>
      </c>
      <c r="E10937" s="25">
        <v>0</v>
      </c>
      <c r="F10937" s="25">
        <v>0</v>
      </c>
      <c r="G10937" s="10" t="s">
        <v>293</v>
      </c>
      <c r="H10937" s="25">
        <f>INDEX('Appendix 1 - Team Data'!$B$12:$R$112, MATCH(C10937, 'Appendix 1 - Team Data'!$B$12:$B$112,0),4)</f>
        <v>10</v>
      </c>
      <c r="I10937" s="25">
        <f>INDEX('Appendix 1 - Team Data'!$B$12:$R$112, MATCH(D10937, 'Appendix 1 - Team Data'!$B$12:$B$112,0),4)</f>
        <v>90</v>
      </c>
      <c r="J10937" s="25">
        <f t="shared" si="171"/>
        <v>0</v>
      </c>
    </row>
    <row r="10938" spans="2:10">
      <c r="B10938" s="3">
        <v>36442</v>
      </c>
      <c r="C10938" s="10" t="s">
        <v>32</v>
      </c>
      <c r="D10938" s="10" t="s">
        <v>38</v>
      </c>
      <c r="E10938" s="25">
        <v>2</v>
      </c>
      <c r="F10938" s="25">
        <v>2</v>
      </c>
      <c r="G10938" s="10" t="s">
        <v>293</v>
      </c>
      <c r="H10938" s="25">
        <f>INDEX('Appendix 1 - Team Data'!$B$12:$R$112, MATCH(C10938, 'Appendix 1 - Team Data'!$B$12:$B$112,0),4)</f>
        <v>80</v>
      </c>
      <c r="I10938" s="25">
        <f>INDEX('Appendix 1 - Team Data'!$B$12:$R$112, MATCH(D10938, 'Appendix 1 - Team Data'!$B$12:$B$112,0),4)</f>
        <v>70</v>
      </c>
      <c r="J10938" s="25">
        <f t="shared" si="171"/>
        <v>0</v>
      </c>
    </row>
    <row r="10939" spans="2:10">
      <c r="B10939" s="3">
        <v>36442</v>
      </c>
      <c r="C10939" s="10" t="s">
        <v>40</v>
      </c>
      <c r="D10939" s="10" t="s">
        <v>225</v>
      </c>
      <c r="E10939" s="25">
        <v>0</v>
      </c>
      <c r="F10939" s="25">
        <v>0</v>
      </c>
      <c r="G10939" s="10" t="s">
        <v>293</v>
      </c>
      <c r="H10939" s="25">
        <f>INDEX('Appendix 1 - Team Data'!$B$12:$R$112, MATCH(C10939, 'Appendix 1 - Team Data'!$B$12:$B$112,0),4)</f>
        <v>90</v>
      </c>
      <c r="I10939" s="25">
        <f>INDEX('Appendix 1 - Team Data'!$B$12:$R$112, MATCH(D10939, 'Appendix 1 - Team Data'!$B$12:$B$112,0),4)</f>
        <v>60</v>
      </c>
      <c r="J10939" s="25">
        <f t="shared" si="171"/>
        <v>0</v>
      </c>
    </row>
    <row r="10940" spans="2:10">
      <c r="B10940" s="3">
        <v>36442</v>
      </c>
      <c r="C10940" s="10" t="s">
        <v>256</v>
      </c>
      <c r="D10940" s="10" t="s">
        <v>221</v>
      </c>
      <c r="E10940" s="25">
        <v>1</v>
      </c>
      <c r="F10940" s="25">
        <v>1</v>
      </c>
      <c r="G10940" s="10" t="s">
        <v>293</v>
      </c>
      <c r="H10940" s="25">
        <f>INDEX('Appendix 1 - Team Data'!$B$12:$R$112, MATCH(C10940, 'Appendix 1 - Team Data'!$B$12:$B$112,0),4)</f>
        <v>20</v>
      </c>
      <c r="I10940" s="25">
        <f>INDEX('Appendix 1 - Team Data'!$B$12:$R$112, MATCH(D10940, 'Appendix 1 - Team Data'!$B$12:$B$112,0),4)</f>
        <v>60</v>
      </c>
      <c r="J10940" s="25">
        <f t="shared" si="171"/>
        <v>0</v>
      </c>
    </row>
    <row r="10941" spans="2:10">
      <c r="B10941" s="3">
        <v>36442</v>
      </c>
      <c r="C10941" s="10" t="s">
        <v>212</v>
      </c>
      <c r="D10941" s="10" t="s">
        <v>35</v>
      </c>
      <c r="E10941" s="25">
        <v>2</v>
      </c>
      <c r="F10941" s="25">
        <v>2</v>
      </c>
      <c r="G10941" s="10" t="s">
        <v>288</v>
      </c>
      <c r="H10941" s="25">
        <f>INDEX('Appendix 1 - Team Data'!$B$12:$R$112, MATCH(C10941, 'Appendix 1 - Team Data'!$B$12:$B$112,0),4)</f>
        <v>80</v>
      </c>
      <c r="I10941" s="25">
        <f>INDEX('Appendix 1 - Team Data'!$B$12:$R$112, MATCH(D10941, 'Appendix 1 - Team Data'!$B$12:$B$112,0),4)</f>
        <v>90</v>
      </c>
      <c r="J10941" s="25">
        <f t="shared" si="171"/>
        <v>0</v>
      </c>
    </row>
    <row r="10942" spans="2:10">
      <c r="B10942" s="3">
        <v>36442</v>
      </c>
      <c r="C10942" s="10" t="s">
        <v>15</v>
      </c>
      <c r="D10942" s="10" t="s">
        <v>219</v>
      </c>
      <c r="E10942" s="25">
        <v>1</v>
      </c>
      <c r="F10942" s="25">
        <v>1</v>
      </c>
      <c r="G10942" s="10" t="s">
        <v>293</v>
      </c>
      <c r="H10942" s="25">
        <f>INDEX('Appendix 1 - Team Data'!$B$12:$R$112, MATCH(C10942, 'Appendix 1 - Team Data'!$B$12:$B$112,0),4)</f>
        <v>50</v>
      </c>
      <c r="I10942" s="25">
        <f>INDEX('Appendix 1 - Team Data'!$B$12:$R$112, MATCH(D10942, 'Appendix 1 - Team Data'!$B$12:$B$112,0),4)</f>
        <v>60</v>
      </c>
      <c r="J10942" s="25">
        <f t="shared" si="171"/>
        <v>0</v>
      </c>
    </row>
    <row r="10943" spans="2:10">
      <c r="B10943" s="3">
        <v>36443</v>
      </c>
      <c r="C10943" s="10" t="s">
        <v>28</v>
      </c>
      <c r="D10943" s="10" t="s">
        <v>23</v>
      </c>
      <c r="E10943" s="25">
        <v>0</v>
      </c>
      <c r="F10943" s="25">
        <v>0</v>
      </c>
      <c r="G10943" s="10" t="s">
        <v>288</v>
      </c>
      <c r="H10943" s="25">
        <f>INDEX('Appendix 1 - Team Data'!$B$12:$R$112, MATCH(C10943, 'Appendix 1 - Team Data'!$B$12:$B$112,0),4)</f>
        <v>80</v>
      </c>
      <c r="I10943" s="25">
        <f>INDEX('Appendix 1 - Team Data'!$B$12:$R$112, MATCH(D10943, 'Appendix 1 - Team Data'!$B$12:$B$112,0),4)</f>
        <v>70</v>
      </c>
      <c r="J10943" s="25">
        <f t="shared" si="171"/>
        <v>0</v>
      </c>
    </row>
    <row r="10944" spans="2:10">
      <c r="B10944" s="3">
        <v>36445</v>
      </c>
      <c r="C10944" s="10" t="s">
        <v>18</v>
      </c>
      <c r="D10944" s="10" t="s">
        <v>218</v>
      </c>
      <c r="E10944" s="25">
        <v>0</v>
      </c>
      <c r="F10944" s="25">
        <v>0</v>
      </c>
      <c r="G10944" s="10" t="s">
        <v>288</v>
      </c>
      <c r="H10944" s="25">
        <f>INDEX('Appendix 1 - Team Data'!$B$12:$R$112, MATCH(C10944, 'Appendix 1 - Team Data'!$B$12:$B$112,0),4)</f>
        <v>80</v>
      </c>
      <c r="I10944" s="25">
        <f>INDEX('Appendix 1 - Team Data'!$B$12:$R$112, MATCH(D10944, 'Appendix 1 - Team Data'!$B$12:$B$112,0),4)</f>
        <v>70</v>
      </c>
      <c r="J10944" s="25">
        <f t="shared" si="171"/>
        <v>0</v>
      </c>
    </row>
    <row r="10945" spans="2:10">
      <c r="B10945" s="3">
        <v>36448</v>
      </c>
      <c r="C10945" s="10" t="s">
        <v>259</v>
      </c>
      <c r="D10945" s="10" t="s">
        <v>215</v>
      </c>
      <c r="E10945" s="25">
        <v>0</v>
      </c>
      <c r="F10945" s="25">
        <v>0</v>
      </c>
      <c r="G10945" s="10" t="s">
        <v>288</v>
      </c>
      <c r="H10945" s="25">
        <f>INDEX('Appendix 1 - Team Data'!$B$12:$R$112, MATCH(C10945, 'Appendix 1 - Team Data'!$B$12:$B$112,0),4)</f>
        <v>10</v>
      </c>
      <c r="I10945" s="25">
        <f>INDEX('Appendix 1 - Team Data'!$B$12:$R$112, MATCH(D10945, 'Appendix 1 - Team Data'!$B$12:$B$112,0),4)</f>
        <v>70</v>
      </c>
      <c r="J10945" s="25">
        <f t="shared" si="171"/>
        <v>0</v>
      </c>
    </row>
    <row r="10946" spans="2:10">
      <c r="B10946" s="3">
        <v>36453</v>
      </c>
      <c r="C10946" s="10" t="s">
        <v>41</v>
      </c>
      <c r="D10946" s="10" t="s">
        <v>52</v>
      </c>
      <c r="E10946" s="25">
        <v>0</v>
      </c>
      <c r="F10946" s="25">
        <v>0</v>
      </c>
      <c r="G10946" s="10" t="s">
        <v>288</v>
      </c>
      <c r="H10946" s="25">
        <f>INDEX('Appendix 1 - Team Data'!$B$12:$R$112, MATCH(C10946, 'Appendix 1 - Team Data'!$B$12:$B$112,0),4)</f>
        <v>80</v>
      </c>
      <c r="I10946" s="25">
        <f>INDEX('Appendix 1 - Team Data'!$B$12:$R$112, MATCH(D10946, 'Appendix 1 - Team Data'!$B$12:$B$112,0),4)</f>
        <v>90</v>
      </c>
      <c r="J10946" s="25">
        <f t="shared" si="171"/>
        <v>0</v>
      </c>
    </row>
    <row r="10947" spans="2:10">
      <c r="B10947" s="3">
        <v>36460</v>
      </c>
      <c r="C10947" s="10" t="s">
        <v>41</v>
      </c>
      <c r="D10947" s="10" t="s">
        <v>218</v>
      </c>
      <c r="E10947" s="25">
        <v>0</v>
      </c>
      <c r="F10947" s="25">
        <v>0</v>
      </c>
      <c r="G10947" s="10" t="s">
        <v>288</v>
      </c>
      <c r="H10947" s="25">
        <f>INDEX('Appendix 1 - Team Data'!$B$12:$R$112, MATCH(C10947, 'Appendix 1 - Team Data'!$B$12:$B$112,0),4)</f>
        <v>80</v>
      </c>
      <c r="I10947" s="25">
        <f>INDEX('Appendix 1 - Team Data'!$B$12:$R$112, MATCH(D10947, 'Appendix 1 - Team Data'!$B$12:$B$112,0),4)</f>
        <v>70</v>
      </c>
      <c r="J10947" s="25">
        <f t="shared" si="171"/>
        <v>0</v>
      </c>
    </row>
    <row r="10948" spans="2:10">
      <c r="B10948" s="3">
        <v>36463</v>
      </c>
      <c r="C10948" s="10" t="s">
        <v>245</v>
      </c>
      <c r="D10948" s="10" t="s">
        <v>258</v>
      </c>
      <c r="E10948" s="25">
        <v>1</v>
      </c>
      <c r="F10948" s="25">
        <v>1</v>
      </c>
      <c r="G10948" s="10" t="s">
        <v>323</v>
      </c>
      <c r="H10948" s="25">
        <f>INDEX('Appendix 1 - Team Data'!$B$12:$R$112, MATCH(C10948, 'Appendix 1 - Team Data'!$B$12:$B$112,0),4)</f>
        <v>30</v>
      </c>
      <c r="I10948" s="25">
        <f>INDEX('Appendix 1 - Team Data'!$B$12:$R$112, MATCH(D10948, 'Appendix 1 - Team Data'!$B$12:$B$112,0),4)</f>
        <v>20</v>
      </c>
      <c r="J10948" s="25">
        <f t="shared" si="171"/>
        <v>0</v>
      </c>
    </row>
    <row r="10949" spans="2:10">
      <c r="B10949" s="3">
        <v>36465</v>
      </c>
      <c r="C10949" s="10" t="s">
        <v>249</v>
      </c>
      <c r="D10949" s="10" t="s">
        <v>258</v>
      </c>
      <c r="E10949" s="25">
        <v>2</v>
      </c>
      <c r="F10949" s="25">
        <v>2</v>
      </c>
      <c r="G10949" s="10" t="s">
        <v>323</v>
      </c>
      <c r="H10949" s="25">
        <f>INDEX('Appendix 1 - Team Data'!$B$12:$R$112, MATCH(C10949, 'Appendix 1 - Team Data'!$B$12:$B$112,0),4)</f>
        <v>20</v>
      </c>
      <c r="I10949" s="25">
        <f>INDEX('Appendix 1 - Team Data'!$B$12:$R$112, MATCH(D10949, 'Appendix 1 - Team Data'!$B$12:$B$112,0),4)</f>
        <v>20</v>
      </c>
      <c r="J10949" s="25">
        <f t="shared" si="171"/>
        <v>0</v>
      </c>
    </row>
    <row r="10950" spans="2:10">
      <c r="B10950" s="3">
        <v>36466</v>
      </c>
      <c r="C10950" s="10" t="s">
        <v>47</v>
      </c>
      <c r="D10950" s="10" t="s">
        <v>260</v>
      </c>
      <c r="E10950" s="25">
        <v>0</v>
      </c>
      <c r="F10950" s="25">
        <v>0</v>
      </c>
      <c r="G10950" s="10" t="s">
        <v>288</v>
      </c>
      <c r="H10950" s="25">
        <f>INDEX('Appendix 1 - Team Data'!$B$12:$R$112, MATCH(C10950, 'Appendix 1 - Team Data'!$B$12:$B$112,0),4)</f>
        <v>40</v>
      </c>
      <c r="I10950" s="25">
        <f>INDEX('Appendix 1 - Team Data'!$B$12:$R$112, MATCH(D10950, 'Appendix 1 - Team Data'!$B$12:$B$112,0),4)</f>
        <v>10</v>
      </c>
      <c r="J10950" s="25">
        <f t="shared" si="171"/>
        <v>0</v>
      </c>
    </row>
    <row r="10951" spans="2:10">
      <c r="B10951" s="3">
        <v>36467</v>
      </c>
      <c r="C10951" s="10" t="s">
        <v>227</v>
      </c>
      <c r="D10951" s="10" t="s">
        <v>215</v>
      </c>
      <c r="E10951" s="25">
        <v>0</v>
      </c>
      <c r="F10951" s="25">
        <v>0</v>
      </c>
      <c r="G10951" s="10" t="s">
        <v>332</v>
      </c>
      <c r="H10951" s="25">
        <f>INDEX('Appendix 1 - Team Data'!$B$12:$R$112, MATCH(C10951, 'Appendix 1 - Team Data'!$B$12:$B$112,0),4)</f>
        <v>50</v>
      </c>
      <c r="I10951" s="25">
        <f>INDEX('Appendix 1 - Team Data'!$B$12:$R$112, MATCH(D10951, 'Appendix 1 - Team Data'!$B$12:$B$112,0),4)</f>
        <v>70</v>
      </c>
      <c r="J10951" s="25">
        <f t="shared" si="171"/>
        <v>0</v>
      </c>
    </row>
    <row r="10952" spans="2:10">
      <c r="B10952" s="3">
        <v>36467</v>
      </c>
      <c r="C10952" s="10" t="s">
        <v>249</v>
      </c>
      <c r="D10952" s="10" t="s">
        <v>245</v>
      </c>
      <c r="E10952" s="25">
        <v>2</v>
      </c>
      <c r="F10952" s="25">
        <v>2</v>
      </c>
      <c r="G10952" s="10" t="s">
        <v>323</v>
      </c>
      <c r="H10952" s="25">
        <f>INDEX('Appendix 1 - Team Data'!$B$12:$R$112, MATCH(C10952, 'Appendix 1 - Team Data'!$B$12:$B$112,0),4)</f>
        <v>20</v>
      </c>
      <c r="I10952" s="25">
        <f>INDEX('Appendix 1 - Team Data'!$B$12:$R$112, MATCH(D10952, 'Appendix 1 - Team Data'!$B$12:$B$112,0),4)</f>
        <v>30</v>
      </c>
      <c r="J10952" s="25">
        <f t="shared" si="171"/>
        <v>0</v>
      </c>
    </row>
    <row r="10953" spans="2:10">
      <c r="B10953" s="3">
        <v>36477</v>
      </c>
      <c r="C10953" s="10" t="s">
        <v>221</v>
      </c>
      <c r="D10953" s="10" t="s">
        <v>225</v>
      </c>
      <c r="E10953" s="25">
        <v>1</v>
      </c>
      <c r="F10953" s="25">
        <v>1</v>
      </c>
      <c r="G10953" s="10" t="s">
        <v>293</v>
      </c>
      <c r="H10953" s="25">
        <f>INDEX('Appendix 1 - Team Data'!$B$12:$R$112, MATCH(C10953, 'Appendix 1 - Team Data'!$B$12:$B$112,0),4)</f>
        <v>60</v>
      </c>
      <c r="I10953" s="25">
        <f>INDEX('Appendix 1 - Team Data'!$B$12:$R$112, MATCH(D10953, 'Appendix 1 - Team Data'!$B$12:$B$112,0),4)</f>
        <v>60</v>
      </c>
      <c r="J10953" s="25">
        <f t="shared" si="171"/>
        <v>0</v>
      </c>
    </row>
    <row r="10954" spans="2:10">
      <c r="B10954" s="3">
        <v>36477</v>
      </c>
      <c r="C10954" s="10" t="s">
        <v>21</v>
      </c>
      <c r="D10954" s="10" t="s">
        <v>35</v>
      </c>
      <c r="E10954" s="25">
        <v>0</v>
      </c>
      <c r="F10954" s="25">
        <v>0</v>
      </c>
      <c r="G10954" s="10" t="s">
        <v>288</v>
      </c>
      <c r="H10954" s="25">
        <f>INDEX('Appendix 1 - Team Data'!$B$12:$R$112, MATCH(C10954, 'Appendix 1 - Team Data'!$B$12:$B$112,0),4)</f>
        <v>90</v>
      </c>
      <c r="I10954" s="25">
        <f>INDEX('Appendix 1 - Team Data'!$B$12:$R$112, MATCH(D10954, 'Appendix 1 - Team Data'!$B$12:$B$112,0),4)</f>
        <v>90</v>
      </c>
      <c r="J10954" s="25">
        <f t="shared" si="171"/>
        <v>0</v>
      </c>
    </row>
    <row r="10955" spans="2:10">
      <c r="B10955" s="3">
        <v>36481</v>
      </c>
      <c r="C10955" s="10" t="s">
        <v>225</v>
      </c>
      <c r="D10955" s="10" t="s">
        <v>221</v>
      </c>
      <c r="E10955" s="25">
        <v>0</v>
      </c>
      <c r="F10955" s="25">
        <v>0</v>
      </c>
      <c r="G10955" s="10" t="s">
        <v>293</v>
      </c>
      <c r="H10955" s="25">
        <f>INDEX('Appendix 1 - Team Data'!$B$12:$R$112, MATCH(C10955, 'Appendix 1 - Team Data'!$B$12:$B$112,0),4)</f>
        <v>60</v>
      </c>
      <c r="I10955" s="25">
        <f>INDEX('Appendix 1 - Team Data'!$B$12:$R$112, MATCH(D10955, 'Appendix 1 - Team Data'!$B$12:$B$112,0),4)</f>
        <v>60</v>
      </c>
      <c r="J10955" s="25">
        <f t="shared" si="171"/>
        <v>0</v>
      </c>
    </row>
    <row r="10956" spans="2:10">
      <c r="B10956" s="3">
        <v>36481</v>
      </c>
      <c r="C10956" s="10" t="s">
        <v>219</v>
      </c>
      <c r="D10956" s="10" t="s">
        <v>232</v>
      </c>
      <c r="E10956" s="25">
        <v>1</v>
      </c>
      <c r="F10956" s="25">
        <v>1</v>
      </c>
      <c r="G10956" s="10" t="s">
        <v>293</v>
      </c>
      <c r="H10956" s="25">
        <f>INDEX('Appendix 1 - Team Data'!$B$12:$R$112, MATCH(C10956, 'Appendix 1 - Team Data'!$B$12:$B$112,0),4)</f>
        <v>60</v>
      </c>
      <c r="I10956" s="25">
        <f>INDEX('Appendix 1 - Team Data'!$B$12:$R$112, MATCH(D10956, 'Appendix 1 - Team Data'!$B$12:$B$112,0),4)</f>
        <v>40</v>
      </c>
      <c r="J10956" s="25">
        <f t="shared" si="171"/>
        <v>0</v>
      </c>
    </row>
    <row r="10957" spans="2:10">
      <c r="B10957" s="3">
        <v>36495</v>
      </c>
      <c r="C10957" s="10" t="s">
        <v>27</v>
      </c>
      <c r="D10957" s="10" t="s">
        <v>237</v>
      </c>
      <c r="E10957" s="25">
        <v>0</v>
      </c>
      <c r="F10957" s="25">
        <v>0</v>
      </c>
      <c r="G10957" s="10" t="s">
        <v>288</v>
      </c>
      <c r="H10957" s="25">
        <f>INDEX('Appendix 1 - Team Data'!$B$12:$R$112, MATCH(C10957, 'Appendix 1 - Team Data'!$B$12:$B$112,0),4)</f>
        <v>80</v>
      </c>
      <c r="I10957" s="25">
        <f>INDEX('Appendix 1 - Team Data'!$B$12:$R$112, MATCH(D10957, 'Appendix 1 - Team Data'!$B$12:$B$112,0),4)</f>
        <v>40</v>
      </c>
      <c r="J10957" s="25">
        <f t="shared" si="171"/>
        <v>0</v>
      </c>
    </row>
    <row r="10958" spans="2:10">
      <c r="B10958" s="3">
        <v>36508</v>
      </c>
      <c r="C10958" s="10" t="s">
        <v>230</v>
      </c>
      <c r="D10958" s="10" t="s">
        <v>234</v>
      </c>
      <c r="E10958" s="25">
        <v>1</v>
      </c>
      <c r="F10958" s="25">
        <v>1</v>
      </c>
      <c r="G10958" s="10" t="s">
        <v>288</v>
      </c>
      <c r="H10958" s="25">
        <f>INDEX('Appendix 1 - Team Data'!$B$12:$R$112, MATCH(C10958, 'Appendix 1 - Team Data'!$B$12:$B$112,0),4)</f>
        <v>50</v>
      </c>
      <c r="I10958" s="25">
        <f>INDEX('Appendix 1 - Team Data'!$B$12:$R$112, MATCH(D10958, 'Appendix 1 - Team Data'!$B$12:$B$112,0),4)</f>
        <v>40</v>
      </c>
      <c r="J10958" s="25">
        <f t="shared" si="171"/>
        <v>0</v>
      </c>
    </row>
    <row r="10959" spans="2:10">
      <c r="B10959" s="3">
        <v>36512</v>
      </c>
      <c r="C10959" s="10" t="s">
        <v>230</v>
      </c>
      <c r="D10959" s="10" t="s">
        <v>258</v>
      </c>
      <c r="E10959" s="25">
        <v>2</v>
      </c>
      <c r="F10959" s="25">
        <v>2</v>
      </c>
      <c r="G10959" s="10" t="s">
        <v>288</v>
      </c>
      <c r="H10959" s="25">
        <f>INDEX('Appendix 1 - Team Data'!$B$12:$R$112, MATCH(C10959, 'Appendix 1 - Team Data'!$B$12:$B$112,0),4)</f>
        <v>50</v>
      </c>
      <c r="I10959" s="25">
        <f>INDEX('Appendix 1 - Team Data'!$B$12:$R$112, MATCH(D10959, 'Appendix 1 - Team Data'!$B$12:$B$112,0),4)</f>
        <v>20</v>
      </c>
      <c r="J10959" s="25">
        <f t="shared" si="171"/>
        <v>0</v>
      </c>
    </row>
    <row r="10960" spans="2:10">
      <c r="B10960" s="3">
        <v>36515</v>
      </c>
      <c r="C10960" s="10" t="s">
        <v>22</v>
      </c>
      <c r="D10960" s="10" t="s">
        <v>51</v>
      </c>
      <c r="E10960" s="25">
        <v>0</v>
      </c>
      <c r="F10960" s="25">
        <v>0</v>
      </c>
      <c r="G10960" s="10" t="s">
        <v>288</v>
      </c>
      <c r="H10960" s="25">
        <f>INDEX('Appendix 1 - Team Data'!$B$12:$R$112, MATCH(C10960, 'Appendix 1 - Team Data'!$B$12:$B$112,0),4)</f>
        <v>50</v>
      </c>
      <c r="I10960" s="25">
        <f>INDEX('Appendix 1 - Team Data'!$B$12:$R$112, MATCH(D10960, 'Appendix 1 - Team Data'!$B$12:$B$112,0),4)</f>
        <v>70</v>
      </c>
      <c r="J10960" s="25">
        <f t="shared" si="171"/>
        <v>0</v>
      </c>
    </row>
    <row r="10961" spans="2:10">
      <c r="B10961" s="3">
        <v>36523</v>
      </c>
      <c r="C10961" s="10" t="s">
        <v>37</v>
      </c>
      <c r="D10961" s="10" t="s">
        <v>237</v>
      </c>
      <c r="E10961" s="25">
        <v>1</v>
      </c>
      <c r="F10961" s="25">
        <v>1</v>
      </c>
      <c r="G10961" s="10" t="s">
        <v>288</v>
      </c>
      <c r="H10961" s="25">
        <f>INDEX('Appendix 1 - Team Data'!$B$12:$R$112, MATCH(C10961, 'Appendix 1 - Team Data'!$B$12:$B$112,0),4)</f>
        <v>60</v>
      </c>
      <c r="I10961" s="25">
        <f>INDEX('Appendix 1 - Team Data'!$B$12:$R$112, MATCH(D10961, 'Appendix 1 - Team Data'!$B$12:$B$112,0),4)</f>
        <v>40</v>
      </c>
      <c r="J10961" s="25">
        <f t="shared" si="171"/>
        <v>0</v>
      </c>
    </row>
    <row r="10962" spans="2:10">
      <c r="B10962" s="3">
        <v>36534</v>
      </c>
      <c r="C10962" s="10" t="s">
        <v>259</v>
      </c>
      <c r="D10962" s="10" t="s">
        <v>264</v>
      </c>
      <c r="E10962" s="25">
        <v>1</v>
      </c>
      <c r="F10962" s="25">
        <v>1</v>
      </c>
      <c r="G10962" s="10" t="s">
        <v>288</v>
      </c>
      <c r="H10962" s="25">
        <f>INDEX('Appendix 1 - Team Data'!$B$12:$R$112, MATCH(C10962, 'Appendix 1 - Team Data'!$B$12:$B$112,0),4)</f>
        <v>10</v>
      </c>
      <c r="I10962" s="25">
        <f>INDEX('Appendix 1 - Team Data'!$B$12:$R$112, MATCH(D10962, 'Appendix 1 - Team Data'!$B$12:$B$112,0),4)</f>
        <v>10</v>
      </c>
      <c r="J10962" s="25">
        <f t="shared" si="171"/>
        <v>0</v>
      </c>
    </row>
    <row r="10963" spans="2:10">
      <c r="B10963" s="3">
        <v>36536</v>
      </c>
      <c r="C10963" s="10" t="s">
        <v>238</v>
      </c>
      <c r="D10963" s="10" t="s">
        <v>231</v>
      </c>
      <c r="E10963" s="25">
        <v>2</v>
      </c>
      <c r="F10963" s="25">
        <v>2</v>
      </c>
      <c r="G10963" s="10" t="s">
        <v>288</v>
      </c>
      <c r="H10963" s="25">
        <f>INDEX('Appendix 1 - Team Data'!$B$12:$R$112, MATCH(C10963, 'Appendix 1 - Team Data'!$B$12:$B$112,0),4)</f>
        <v>40</v>
      </c>
      <c r="I10963" s="25">
        <f>INDEX('Appendix 1 - Team Data'!$B$12:$R$112, MATCH(D10963, 'Appendix 1 - Team Data'!$B$12:$B$112,0),4)</f>
        <v>40</v>
      </c>
      <c r="J10963" s="25">
        <f t="shared" si="171"/>
        <v>0</v>
      </c>
    </row>
    <row r="10964" spans="2:10">
      <c r="B10964" s="3">
        <v>36538</v>
      </c>
      <c r="C10964" s="10" t="s">
        <v>51</v>
      </c>
      <c r="D10964" s="10" t="s">
        <v>231</v>
      </c>
      <c r="E10964" s="25">
        <v>0</v>
      </c>
      <c r="F10964" s="25">
        <v>0</v>
      </c>
      <c r="G10964" s="10" t="s">
        <v>288</v>
      </c>
      <c r="H10964" s="25">
        <f>INDEX('Appendix 1 - Team Data'!$B$12:$R$112, MATCH(C10964, 'Appendix 1 - Team Data'!$B$12:$B$112,0),4)</f>
        <v>70</v>
      </c>
      <c r="I10964" s="25">
        <f>INDEX('Appendix 1 - Team Data'!$B$12:$R$112, MATCH(D10964, 'Appendix 1 - Team Data'!$B$12:$B$112,0),4)</f>
        <v>40</v>
      </c>
      <c r="J10964" s="25">
        <f t="shared" si="171"/>
        <v>0</v>
      </c>
    </row>
    <row r="10965" spans="2:10">
      <c r="B10965" s="3">
        <v>36547</v>
      </c>
      <c r="C10965" s="10" t="s">
        <v>234</v>
      </c>
      <c r="D10965" s="10" t="s">
        <v>231</v>
      </c>
      <c r="E10965" s="25">
        <v>1</v>
      </c>
      <c r="F10965" s="25">
        <v>1</v>
      </c>
      <c r="G10965" s="10" t="s">
        <v>306</v>
      </c>
      <c r="H10965" s="25">
        <f>INDEX('Appendix 1 - Team Data'!$B$12:$R$112, MATCH(C10965, 'Appendix 1 - Team Data'!$B$12:$B$112,0),4)</f>
        <v>40</v>
      </c>
      <c r="I10965" s="25">
        <f>INDEX('Appendix 1 - Team Data'!$B$12:$R$112, MATCH(D10965, 'Appendix 1 - Team Data'!$B$12:$B$112,0),4)</f>
        <v>40</v>
      </c>
      <c r="J10965" s="25">
        <f t="shared" ref="J10965:J11028" si="172">ABS(F10965-E10965)</f>
        <v>0</v>
      </c>
    </row>
    <row r="10966" spans="2:10">
      <c r="B10966" s="3">
        <v>36548</v>
      </c>
      <c r="C10966" s="10" t="s">
        <v>254</v>
      </c>
      <c r="D10966" s="10" t="s">
        <v>43</v>
      </c>
      <c r="E10966" s="25">
        <v>0</v>
      </c>
      <c r="F10966" s="25">
        <v>0</v>
      </c>
      <c r="G10966" s="10" t="s">
        <v>288</v>
      </c>
      <c r="H10966" s="25">
        <f>INDEX('Appendix 1 - Team Data'!$B$12:$R$112, MATCH(C10966, 'Appendix 1 - Team Data'!$B$12:$B$112,0),4)</f>
        <v>20</v>
      </c>
      <c r="I10966" s="25">
        <f>INDEX('Appendix 1 - Team Data'!$B$12:$R$112, MATCH(D10966, 'Appendix 1 - Team Data'!$B$12:$B$112,0),4)</f>
        <v>70</v>
      </c>
      <c r="J10966" s="25">
        <f t="shared" si="172"/>
        <v>0</v>
      </c>
    </row>
    <row r="10967" spans="2:10">
      <c r="B10967" s="3">
        <v>36551</v>
      </c>
      <c r="C10967" s="10" t="s">
        <v>259</v>
      </c>
      <c r="D10967" s="10" t="s">
        <v>46</v>
      </c>
      <c r="E10967" s="25">
        <v>1</v>
      </c>
      <c r="F10967" s="25">
        <v>1</v>
      </c>
      <c r="G10967" s="10" t="s">
        <v>288</v>
      </c>
      <c r="H10967" s="25">
        <f>INDEX('Appendix 1 - Team Data'!$B$12:$R$112, MATCH(C10967, 'Appendix 1 - Team Data'!$B$12:$B$112,0),4)</f>
        <v>10</v>
      </c>
      <c r="I10967" s="25">
        <f>INDEX('Appendix 1 - Team Data'!$B$12:$R$112, MATCH(D10967, 'Appendix 1 - Team Data'!$B$12:$B$112,0),4)</f>
        <v>50</v>
      </c>
      <c r="J10967" s="25">
        <f t="shared" si="172"/>
        <v>0</v>
      </c>
    </row>
    <row r="10968" spans="2:10">
      <c r="B10968" s="3">
        <v>36554</v>
      </c>
      <c r="C10968" s="10" t="s">
        <v>47</v>
      </c>
      <c r="D10968" s="10" t="s">
        <v>22</v>
      </c>
      <c r="E10968" s="25">
        <v>0</v>
      </c>
      <c r="F10968" s="25">
        <v>0</v>
      </c>
      <c r="G10968" s="10" t="s">
        <v>306</v>
      </c>
      <c r="H10968" s="25">
        <f>INDEX('Appendix 1 - Team Data'!$B$12:$R$112, MATCH(C10968, 'Appendix 1 - Team Data'!$B$12:$B$112,0),4)</f>
        <v>40</v>
      </c>
      <c r="I10968" s="25">
        <f>INDEX('Appendix 1 - Team Data'!$B$12:$R$112, MATCH(D10968, 'Appendix 1 - Team Data'!$B$12:$B$112,0),4)</f>
        <v>50</v>
      </c>
      <c r="J10968" s="25">
        <f t="shared" si="172"/>
        <v>0</v>
      </c>
    </row>
    <row r="10969" spans="2:10">
      <c r="B10969" s="3">
        <v>36554</v>
      </c>
      <c r="C10969" s="10" t="s">
        <v>260</v>
      </c>
      <c r="D10969" s="10" t="s">
        <v>238</v>
      </c>
      <c r="E10969" s="25">
        <v>1</v>
      </c>
      <c r="F10969" s="25">
        <v>1</v>
      </c>
      <c r="G10969" s="10" t="s">
        <v>306</v>
      </c>
      <c r="H10969" s="25">
        <f>INDEX('Appendix 1 - Team Data'!$B$12:$R$112, MATCH(C10969, 'Appendix 1 - Team Data'!$B$12:$B$112,0),4)</f>
        <v>10</v>
      </c>
      <c r="I10969" s="25">
        <f>INDEX('Appendix 1 - Team Data'!$B$12:$R$112, MATCH(D10969, 'Appendix 1 - Team Data'!$B$12:$B$112,0),4)</f>
        <v>40</v>
      </c>
      <c r="J10969" s="25">
        <f t="shared" si="172"/>
        <v>0</v>
      </c>
    </row>
    <row r="10970" spans="2:10">
      <c r="B10970" s="3">
        <v>36556</v>
      </c>
      <c r="C10970" s="10" t="s">
        <v>31</v>
      </c>
      <c r="D10970" s="10" t="s">
        <v>246</v>
      </c>
      <c r="E10970" s="25">
        <v>0</v>
      </c>
      <c r="F10970" s="25">
        <v>0</v>
      </c>
      <c r="G10970" s="10" t="s">
        <v>299</v>
      </c>
      <c r="H10970" s="25">
        <f>INDEX('Appendix 1 - Team Data'!$B$12:$R$112, MATCH(C10970, 'Appendix 1 - Team Data'!$B$12:$B$112,0),4)</f>
        <v>70</v>
      </c>
      <c r="I10970" s="25">
        <f>INDEX('Appendix 1 - Team Data'!$B$12:$R$112, MATCH(D10970, 'Appendix 1 - Team Data'!$B$12:$B$112,0),4)</f>
        <v>30</v>
      </c>
      <c r="J10970" s="25">
        <f t="shared" si="172"/>
        <v>0</v>
      </c>
    </row>
    <row r="10971" spans="2:10">
      <c r="B10971" s="3">
        <v>36557</v>
      </c>
      <c r="C10971" s="10" t="s">
        <v>260</v>
      </c>
      <c r="D10971" s="10" t="s">
        <v>51</v>
      </c>
      <c r="E10971" s="25">
        <v>2</v>
      </c>
      <c r="F10971" s="25">
        <v>2</v>
      </c>
      <c r="G10971" s="10" t="s">
        <v>306</v>
      </c>
      <c r="H10971" s="25">
        <f>INDEX('Appendix 1 - Team Data'!$B$12:$R$112, MATCH(C10971, 'Appendix 1 - Team Data'!$B$12:$B$112,0),4)</f>
        <v>10</v>
      </c>
      <c r="I10971" s="25">
        <f>INDEX('Appendix 1 - Team Data'!$B$12:$R$112, MATCH(D10971, 'Appendix 1 - Team Data'!$B$12:$B$112,0),4)</f>
        <v>70</v>
      </c>
      <c r="J10971" s="25">
        <f t="shared" si="172"/>
        <v>0</v>
      </c>
    </row>
    <row r="10972" spans="2:10">
      <c r="B10972" s="3">
        <v>36558</v>
      </c>
      <c r="C10972" s="10" t="s">
        <v>250</v>
      </c>
      <c r="D10972" s="10" t="s">
        <v>251</v>
      </c>
      <c r="E10972" s="25">
        <v>1</v>
      </c>
      <c r="F10972" s="25">
        <v>1</v>
      </c>
      <c r="G10972" s="10" t="s">
        <v>306</v>
      </c>
      <c r="H10972" s="25">
        <f>INDEX('Appendix 1 - Team Data'!$B$12:$R$112, MATCH(C10972, 'Appendix 1 - Team Data'!$B$12:$B$112,0),4)</f>
        <v>20</v>
      </c>
      <c r="I10972" s="25">
        <f>INDEX('Appendix 1 - Team Data'!$B$12:$R$112, MATCH(D10972, 'Appendix 1 - Team Data'!$B$12:$B$112,0),4)</f>
        <v>20</v>
      </c>
      <c r="J10972" s="25">
        <f t="shared" si="172"/>
        <v>0</v>
      </c>
    </row>
    <row r="10973" spans="2:10">
      <c r="B10973" s="3">
        <v>36560</v>
      </c>
      <c r="C10973" s="10" t="s">
        <v>275</v>
      </c>
      <c r="D10973" s="10" t="s">
        <v>23</v>
      </c>
      <c r="E10973" s="25">
        <v>1</v>
      </c>
      <c r="F10973" s="25">
        <v>1</v>
      </c>
      <c r="G10973" s="10" t="s">
        <v>288</v>
      </c>
      <c r="H10973" s="25">
        <f>INDEX('Appendix 1 - Team Data'!$B$12:$R$112, MATCH(C10973, 'Appendix 1 - Team Data'!$B$12:$B$112,0),4)</f>
        <v>0</v>
      </c>
      <c r="I10973" s="25">
        <f>INDEX('Appendix 1 - Team Data'!$B$12:$R$112, MATCH(D10973, 'Appendix 1 - Team Data'!$B$12:$B$112,0),4)</f>
        <v>70</v>
      </c>
      <c r="J10973" s="25">
        <f t="shared" si="172"/>
        <v>0</v>
      </c>
    </row>
    <row r="10974" spans="2:10">
      <c r="B10974" s="3">
        <v>36560</v>
      </c>
      <c r="C10974" s="10" t="s">
        <v>246</v>
      </c>
      <c r="D10974" s="10" t="s">
        <v>42</v>
      </c>
      <c r="E10974" s="25">
        <v>1</v>
      </c>
      <c r="F10974" s="25">
        <v>1</v>
      </c>
      <c r="G10974" s="10" t="s">
        <v>299</v>
      </c>
      <c r="H10974" s="25">
        <f>INDEX('Appendix 1 - Team Data'!$B$12:$R$112, MATCH(C10974, 'Appendix 1 - Team Data'!$B$12:$B$112,0),4)</f>
        <v>30</v>
      </c>
      <c r="I10974" s="25">
        <f>INDEX('Appendix 1 - Team Data'!$B$12:$R$112, MATCH(D10974, 'Appendix 1 - Team Data'!$B$12:$B$112,0),4)</f>
        <v>80</v>
      </c>
      <c r="J10974" s="25">
        <f t="shared" si="172"/>
        <v>0</v>
      </c>
    </row>
    <row r="10975" spans="2:10">
      <c r="B10975" s="3">
        <v>36560</v>
      </c>
      <c r="C10975" s="10" t="s">
        <v>228</v>
      </c>
      <c r="D10975" s="10" t="s">
        <v>263</v>
      </c>
      <c r="E10975" s="25">
        <v>1</v>
      </c>
      <c r="F10975" s="25">
        <v>1</v>
      </c>
      <c r="G10975" s="10" t="s">
        <v>326</v>
      </c>
      <c r="H10975" s="25">
        <f>INDEX('Appendix 1 - Team Data'!$B$12:$R$112, MATCH(C10975, 'Appendix 1 - Team Data'!$B$12:$B$112,0),4)</f>
        <v>50</v>
      </c>
      <c r="I10975" s="25">
        <f>INDEX('Appendix 1 - Team Data'!$B$12:$R$112, MATCH(D10975, 'Appendix 1 - Team Data'!$B$12:$B$112,0),4)</f>
        <v>10</v>
      </c>
      <c r="J10975" s="25">
        <f t="shared" si="172"/>
        <v>0</v>
      </c>
    </row>
    <row r="10976" spans="2:10">
      <c r="B10976" s="3">
        <v>36568</v>
      </c>
      <c r="C10976" s="10" t="s">
        <v>26</v>
      </c>
      <c r="D10976" s="10" t="s">
        <v>216</v>
      </c>
      <c r="E10976" s="25">
        <v>0</v>
      </c>
      <c r="F10976" s="25">
        <v>0</v>
      </c>
      <c r="G10976" s="10" t="s">
        <v>288</v>
      </c>
      <c r="H10976" s="25">
        <f>INDEX('Appendix 1 - Team Data'!$B$12:$R$112, MATCH(C10976, 'Appendix 1 - Team Data'!$B$12:$B$112,0),4)</f>
        <v>60</v>
      </c>
      <c r="I10976" s="25">
        <f>INDEX('Appendix 1 - Team Data'!$B$12:$R$112, MATCH(D10976, 'Appendix 1 - Team Data'!$B$12:$B$112,0),4)</f>
        <v>70</v>
      </c>
      <c r="J10976" s="25">
        <f t="shared" si="172"/>
        <v>0</v>
      </c>
    </row>
    <row r="10977" spans="2:10">
      <c r="B10977" s="3">
        <v>36568</v>
      </c>
      <c r="C10977" s="10" t="s">
        <v>250</v>
      </c>
      <c r="D10977" s="10" t="s">
        <v>47</v>
      </c>
      <c r="E10977" s="25">
        <v>2</v>
      </c>
      <c r="F10977" s="25">
        <v>2</v>
      </c>
      <c r="G10977" s="10" t="s">
        <v>306</v>
      </c>
      <c r="H10977" s="25">
        <f>INDEX('Appendix 1 - Team Data'!$B$12:$R$112, MATCH(C10977, 'Appendix 1 - Team Data'!$B$12:$B$112,0),4)</f>
        <v>20</v>
      </c>
      <c r="I10977" s="25">
        <f>INDEX('Appendix 1 - Team Data'!$B$12:$R$112, MATCH(D10977, 'Appendix 1 - Team Data'!$B$12:$B$112,0),4)</f>
        <v>40</v>
      </c>
      <c r="J10977" s="25">
        <f t="shared" si="172"/>
        <v>0</v>
      </c>
    </row>
    <row r="10978" spans="2:10">
      <c r="B10978" s="3">
        <v>36569</v>
      </c>
      <c r="C10978" s="10" t="s">
        <v>37</v>
      </c>
      <c r="D10978" s="10" t="s">
        <v>255</v>
      </c>
      <c r="E10978" s="25">
        <v>2</v>
      </c>
      <c r="F10978" s="25">
        <v>2</v>
      </c>
      <c r="G10978" s="10" t="s">
        <v>302</v>
      </c>
      <c r="H10978" s="25">
        <f>INDEX('Appendix 1 - Team Data'!$B$12:$R$112, MATCH(C10978, 'Appendix 1 - Team Data'!$B$12:$B$112,0),4)</f>
        <v>60</v>
      </c>
      <c r="I10978" s="25">
        <f>INDEX('Appendix 1 - Team Data'!$B$12:$R$112, MATCH(D10978, 'Appendix 1 - Team Data'!$B$12:$B$112,0),4)</f>
        <v>20</v>
      </c>
      <c r="J10978" s="25">
        <f t="shared" si="172"/>
        <v>0</v>
      </c>
    </row>
    <row r="10979" spans="2:10">
      <c r="B10979" s="3">
        <v>36569</v>
      </c>
      <c r="C10979" s="10" t="s">
        <v>33</v>
      </c>
      <c r="D10979" s="10" t="s">
        <v>231</v>
      </c>
      <c r="E10979" s="25">
        <v>2</v>
      </c>
      <c r="F10979" s="25">
        <v>2</v>
      </c>
      <c r="G10979" s="10" t="s">
        <v>306</v>
      </c>
      <c r="H10979" s="25">
        <f>INDEX('Appendix 1 - Team Data'!$B$12:$R$112, MATCH(C10979, 'Appendix 1 - Team Data'!$B$12:$B$112,0),4)</f>
        <v>50</v>
      </c>
      <c r="I10979" s="25">
        <f>INDEX('Appendix 1 - Team Data'!$B$12:$R$112, MATCH(D10979, 'Appendix 1 - Team Data'!$B$12:$B$112,0),4)</f>
        <v>40</v>
      </c>
      <c r="J10979" s="25">
        <f t="shared" si="172"/>
        <v>0</v>
      </c>
    </row>
    <row r="10980" spans="2:10">
      <c r="B10980" s="3">
        <v>36570</v>
      </c>
      <c r="C10980" s="10" t="s">
        <v>262</v>
      </c>
      <c r="D10980" s="10" t="s">
        <v>27</v>
      </c>
      <c r="E10980" s="25">
        <v>1</v>
      </c>
      <c r="F10980" s="25">
        <v>1</v>
      </c>
      <c r="G10980" s="10" t="s">
        <v>302</v>
      </c>
      <c r="H10980" s="25">
        <f>INDEX('Appendix 1 - Team Data'!$B$12:$R$112, MATCH(C10980, 'Appendix 1 - Team Data'!$B$12:$B$112,0),4)</f>
        <v>10</v>
      </c>
      <c r="I10980" s="25">
        <f>INDEX('Appendix 1 - Team Data'!$B$12:$R$112, MATCH(D10980, 'Appendix 1 - Team Data'!$B$12:$B$112,0),4)</f>
        <v>80</v>
      </c>
      <c r="J10980" s="25">
        <f t="shared" si="172"/>
        <v>0</v>
      </c>
    </row>
    <row r="10981" spans="2:10">
      <c r="B10981" s="3">
        <v>36571</v>
      </c>
      <c r="C10981" s="10" t="s">
        <v>26</v>
      </c>
      <c r="D10981" s="10" t="s">
        <v>233</v>
      </c>
      <c r="E10981" s="25">
        <v>1</v>
      </c>
      <c r="F10981" s="25">
        <v>1</v>
      </c>
      <c r="G10981" s="10" t="s">
        <v>288</v>
      </c>
      <c r="H10981" s="25">
        <f>INDEX('Appendix 1 - Team Data'!$B$12:$R$112, MATCH(C10981, 'Appendix 1 - Team Data'!$B$12:$B$112,0),4)</f>
        <v>60</v>
      </c>
      <c r="I10981" s="25">
        <f>INDEX('Appendix 1 - Team Data'!$B$12:$R$112, MATCH(D10981, 'Appendix 1 - Team Data'!$B$12:$B$112,0),4)</f>
        <v>40</v>
      </c>
      <c r="J10981" s="25">
        <f t="shared" si="172"/>
        <v>0</v>
      </c>
    </row>
    <row r="10982" spans="2:10">
      <c r="B10982" s="3">
        <v>36571</v>
      </c>
      <c r="C10982" s="10" t="s">
        <v>255</v>
      </c>
      <c r="D10982" s="10" t="s">
        <v>43</v>
      </c>
      <c r="E10982" s="25">
        <v>0</v>
      </c>
      <c r="F10982" s="25">
        <v>0</v>
      </c>
      <c r="G10982" s="10" t="s">
        <v>302</v>
      </c>
      <c r="H10982" s="25">
        <f>INDEX('Appendix 1 - Team Data'!$B$12:$R$112, MATCH(C10982, 'Appendix 1 - Team Data'!$B$12:$B$112,0),4)</f>
        <v>20</v>
      </c>
      <c r="I10982" s="25">
        <f>INDEX('Appendix 1 - Team Data'!$B$12:$R$112, MATCH(D10982, 'Appendix 1 - Team Data'!$B$12:$B$112,0),4)</f>
        <v>70</v>
      </c>
      <c r="J10982" s="25">
        <f t="shared" si="172"/>
        <v>0</v>
      </c>
    </row>
    <row r="10983" spans="2:10">
      <c r="B10983" s="3">
        <v>36573</v>
      </c>
      <c r="C10983" s="10" t="s">
        <v>43</v>
      </c>
      <c r="D10983" s="10" t="s">
        <v>37</v>
      </c>
      <c r="E10983" s="25">
        <v>2</v>
      </c>
      <c r="F10983" s="25">
        <v>2</v>
      </c>
      <c r="G10983" s="10" t="s">
        <v>302</v>
      </c>
      <c r="H10983" s="25">
        <f>INDEX('Appendix 1 - Team Data'!$B$12:$R$112, MATCH(C10983, 'Appendix 1 - Team Data'!$B$12:$B$112,0),4)</f>
        <v>70</v>
      </c>
      <c r="I10983" s="25">
        <f>INDEX('Appendix 1 - Team Data'!$B$12:$R$112, MATCH(D10983, 'Appendix 1 - Team Data'!$B$12:$B$112,0),4)</f>
        <v>60</v>
      </c>
      <c r="J10983" s="25">
        <f t="shared" si="172"/>
        <v>0</v>
      </c>
    </row>
    <row r="10984" spans="2:10">
      <c r="B10984" s="3">
        <v>36573</v>
      </c>
      <c r="C10984" s="10" t="s">
        <v>41</v>
      </c>
      <c r="D10984" s="10" t="s">
        <v>259</v>
      </c>
      <c r="E10984" s="25">
        <v>1</v>
      </c>
      <c r="F10984" s="25">
        <v>1</v>
      </c>
      <c r="G10984" s="10" t="s">
        <v>302</v>
      </c>
      <c r="H10984" s="25">
        <f>INDEX('Appendix 1 - Team Data'!$B$12:$R$112, MATCH(C10984, 'Appendix 1 - Team Data'!$B$12:$B$112,0),4)</f>
        <v>80</v>
      </c>
      <c r="I10984" s="25">
        <f>INDEX('Appendix 1 - Team Data'!$B$12:$R$112, MATCH(D10984, 'Appendix 1 - Team Data'!$B$12:$B$112,0),4)</f>
        <v>10</v>
      </c>
      <c r="J10984" s="25">
        <f t="shared" si="172"/>
        <v>0</v>
      </c>
    </row>
    <row r="10985" spans="2:10">
      <c r="B10985" s="3">
        <v>36575</v>
      </c>
      <c r="C10985" s="10" t="s">
        <v>249</v>
      </c>
      <c r="D10985" s="10" t="s">
        <v>232</v>
      </c>
      <c r="E10985" s="25">
        <v>1</v>
      </c>
      <c r="F10985" s="25">
        <v>1</v>
      </c>
      <c r="G10985" s="10" t="s">
        <v>288</v>
      </c>
      <c r="H10985" s="25">
        <f>INDEX('Appendix 1 - Team Data'!$B$12:$R$112, MATCH(C10985, 'Appendix 1 - Team Data'!$B$12:$B$112,0),4)</f>
        <v>20</v>
      </c>
      <c r="I10985" s="25">
        <f>INDEX('Appendix 1 - Team Data'!$B$12:$R$112, MATCH(D10985, 'Appendix 1 - Team Data'!$B$12:$B$112,0),4)</f>
        <v>40</v>
      </c>
      <c r="J10985" s="25">
        <f t="shared" si="172"/>
        <v>0</v>
      </c>
    </row>
    <row r="10986" spans="2:10">
      <c r="B10986" s="3">
        <v>36579</v>
      </c>
      <c r="C10986" s="10" t="s">
        <v>45</v>
      </c>
      <c r="D10986" s="10" t="s">
        <v>20</v>
      </c>
      <c r="E10986" s="25">
        <v>1</v>
      </c>
      <c r="F10986" s="25">
        <v>1</v>
      </c>
      <c r="G10986" s="10" t="s">
        <v>288</v>
      </c>
      <c r="H10986" s="25">
        <f>INDEX('Appendix 1 - Team Data'!$B$12:$R$112, MATCH(C10986, 'Appendix 1 - Team Data'!$B$12:$B$112,0),4)</f>
        <v>90</v>
      </c>
      <c r="I10986" s="25">
        <f>INDEX('Appendix 1 - Team Data'!$B$12:$R$112, MATCH(D10986, 'Appendix 1 - Team Data'!$B$12:$B$112,0),4)</f>
        <v>90</v>
      </c>
      <c r="J10986" s="25">
        <f t="shared" si="172"/>
        <v>0</v>
      </c>
    </row>
    <row r="10987" spans="2:10">
      <c r="B10987" s="3">
        <v>36579</v>
      </c>
      <c r="C10987" s="10" t="s">
        <v>32</v>
      </c>
      <c r="D10987" s="10" t="s">
        <v>21</v>
      </c>
      <c r="E10987" s="25">
        <v>0</v>
      </c>
      <c r="F10987" s="25">
        <v>0</v>
      </c>
      <c r="G10987" s="10" t="s">
        <v>288</v>
      </c>
      <c r="H10987" s="25">
        <f>INDEX('Appendix 1 - Team Data'!$B$12:$R$112, MATCH(C10987, 'Appendix 1 - Team Data'!$B$12:$B$112,0),4)</f>
        <v>80</v>
      </c>
      <c r="I10987" s="25">
        <f>INDEX('Appendix 1 - Team Data'!$B$12:$R$112, MATCH(D10987, 'Appendix 1 - Team Data'!$B$12:$B$112,0),4)</f>
        <v>90</v>
      </c>
      <c r="J10987" s="25">
        <f t="shared" si="172"/>
        <v>0</v>
      </c>
    </row>
    <row r="10988" spans="2:10">
      <c r="B10988" s="3">
        <v>36579</v>
      </c>
      <c r="C10988" s="10" t="s">
        <v>48</v>
      </c>
      <c r="D10988" s="10" t="s">
        <v>30</v>
      </c>
      <c r="E10988" s="25">
        <v>0</v>
      </c>
      <c r="F10988" s="25">
        <v>0</v>
      </c>
      <c r="G10988" s="10" t="s">
        <v>288</v>
      </c>
      <c r="H10988" s="25">
        <f>INDEX('Appendix 1 - Team Data'!$B$12:$R$112, MATCH(C10988, 'Appendix 1 - Team Data'!$B$12:$B$112,0),4)</f>
        <v>90</v>
      </c>
      <c r="I10988" s="25">
        <f>INDEX('Appendix 1 - Team Data'!$B$12:$R$112, MATCH(D10988, 'Appendix 1 - Team Data'!$B$12:$B$112,0),4)</f>
        <v>90</v>
      </c>
      <c r="J10988" s="25">
        <f t="shared" si="172"/>
        <v>0</v>
      </c>
    </row>
    <row r="10989" spans="2:10">
      <c r="B10989" s="3">
        <v>36579</v>
      </c>
      <c r="C10989" s="10" t="s">
        <v>272</v>
      </c>
      <c r="D10989" s="10" t="s">
        <v>268</v>
      </c>
      <c r="E10989" s="25">
        <v>1</v>
      </c>
      <c r="F10989" s="25">
        <v>1</v>
      </c>
      <c r="G10989" s="10" t="s">
        <v>288</v>
      </c>
      <c r="H10989" s="25">
        <f>INDEX('Appendix 1 - Team Data'!$B$12:$R$112, MATCH(C10989, 'Appendix 1 - Team Data'!$B$12:$B$112,0),4)</f>
        <v>0</v>
      </c>
      <c r="I10989" s="25">
        <f>INDEX('Appendix 1 - Team Data'!$B$12:$R$112, MATCH(D10989, 'Appendix 1 - Team Data'!$B$12:$B$112,0),4)</f>
        <v>10</v>
      </c>
      <c r="J10989" s="25">
        <f t="shared" si="172"/>
        <v>0</v>
      </c>
    </row>
    <row r="10990" spans="2:10">
      <c r="B10990" s="3">
        <v>36591</v>
      </c>
      <c r="C10990" s="10" t="s">
        <v>241</v>
      </c>
      <c r="D10990" s="10" t="s">
        <v>268</v>
      </c>
      <c r="E10990" s="25">
        <v>0</v>
      </c>
      <c r="F10990" s="25">
        <v>0</v>
      </c>
      <c r="G10990" s="10" t="s">
        <v>288</v>
      </c>
      <c r="H10990" s="25">
        <f>INDEX('Appendix 1 - Team Data'!$B$12:$R$112, MATCH(C10990, 'Appendix 1 - Team Data'!$B$12:$B$112,0),4)</f>
        <v>30</v>
      </c>
      <c r="I10990" s="25">
        <f>INDEX('Appendix 1 - Team Data'!$B$12:$R$112, MATCH(D10990, 'Appendix 1 - Team Data'!$B$12:$B$112,0),4)</f>
        <v>10</v>
      </c>
      <c r="J10990" s="25">
        <f t="shared" si="172"/>
        <v>0</v>
      </c>
    </row>
    <row r="10991" spans="2:10">
      <c r="B10991" s="3">
        <v>36593</v>
      </c>
      <c r="C10991" s="10" t="s">
        <v>268</v>
      </c>
      <c r="D10991" s="10" t="s">
        <v>272</v>
      </c>
      <c r="E10991" s="25">
        <v>1</v>
      </c>
      <c r="F10991" s="25">
        <v>1</v>
      </c>
      <c r="G10991" s="10" t="s">
        <v>288</v>
      </c>
      <c r="H10991" s="25">
        <f>INDEX('Appendix 1 - Team Data'!$B$12:$R$112, MATCH(C10991, 'Appendix 1 - Team Data'!$B$12:$B$112,0),4)</f>
        <v>10</v>
      </c>
      <c r="I10991" s="25">
        <f>INDEX('Appendix 1 - Team Data'!$B$12:$R$112, MATCH(D10991, 'Appendix 1 - Team Data'!$B$12:$B$112,0),4)</f>
        <v>0</v>
      </c>
      <c r="J10991" s="25">
        <f t="shared" si="172"/>
        <v>0</v>
      </c>
    </row>
    <row r="10992" spans="2:10">
      <c r="B10992" s="3">
        <v>36598</v>
      </c>
      <c r="C10992" s="10" t="s">
        <v>268</v>
      </c>
      <c r="D10992" s="10" t="s">
        <v>241</v>
      </c>
      <c r="E10992" s="25">
        <v>0</v>
      </c>
      <c r="F10992" s="25">
        <v>0</v>
      </c>
      <c r="G10992" s="10" t="s">
        <v>288</v>
      </c>
      <c r="H10992" s="25">
        <f>INDEX('Appendix 1 - Team Data'!$B$12:$R$112, MATCH(C10992, 'Appendix 1 - Team Data'!$B$12:$B$112,0),4)</f>
        <v>10</v>
      </c>
      <c r="I10992" s="25">
        <f>INDEX('Appendix 1 - Team Data'!$B$12:$R$112, MATCH(D10992, 'Appendix 1 - Team Data'!$B$12:$B$112,0),4)</f>
        <v>30</v>
      </c>
      <c r="J10992" s="25">
        <f t="shared" si="172"/>
        <v>0</v>
      </c>
    </row>
    <row r="10993" spans="2:10">
      <c r="B10993" s="3">
        <v>36600</v>
      </c>
      <c r="C10993" s="10" t="s">
        <v>53</v>
      </c>
      <c r="D10993" s="10" t="s">
        <v>248</v>
      </c>
      <c r="E10993" s="25">
        <v>0</v>
      </c>
      <c r="F10993" s="25">
        <v>0</v>
      </c>
      <c r="G10993" s="10" t="s">
        <v>288</v>
      </c>
      <c r="H10993" s="25">
        <f>INDEX('Appendix 1 - Team Data'!$B$12:$R$112, MATCH(C10993, 'Appendix 1 - Team Data'!$B$12:$B$112,0),4)</f>
        <v>50</v>
      </c>
      <c r="I10993" s="25">
        <f>INDEX('Appendix 1 - Team Data'!$B$12:$R$112, MATCH(D10993, 'Appendix 1 - Team Data'!$B$12:$B$112,0),4)</f>
        <v>30</v>
      </c>
      <c r="J10993" s="25">
        <f t="shared" si="172"/>
        <v>0</v>
      </c>
    </row>
    <row r="10994" spans="2:10">
      <c r="B10994" s="3">
        <v>36601</v>
      </c>
      <c r="C10994" s="10" t="s">
        <v>220</v>
      </c>
      <c r="D10994" s="10" t="s">
        <v>227</v>
      </c>
      <c r="E10994" s="25">
        <v>0</v>
      </c>
      <c r="F10994" s="25">
        <v>0</v>
      </c>
      <c r="G10994" s="10" t="s">
        <v>288</v>
      </c>
      <c r="H10994" s="25">
        <f>INDEX('Appendix 1 - Team Data'!$B$12:$R$112, MATCH(C10994, 'Appendix 1 - Team Data'!$B$12:$B$112,0),4)</f>
        <v>60</v>
      </c>
      <c r="I10994" s="25">
        <f>INDEX('Appendix 1 - Team Data'!$B$12:$R$112, MATCH(D10994, 'Appendix 1 - Team Data'!$B$12:$B$112,0),4)</f>
        <v>50</v>
      </c>
      <c r="J10994" s="25">
        <f t="shared" si="172"/>
        <v>0</v>
      </c>
    </row>
    <row r="10995" spans="2:10">
      <c r="B10995" s="3">
        <v>36602</v>
      </c>
      <c r="C10995" s="10" t="s">
        <v>268</v>
      </c>
      <c r="D10995" s="10" t="s">
        <v>241</v>
      </c>
      <c r="E10995" s="25">
        <v>0</v>
      </c>
      <c r="F10995" s="25">
        <v>0</v>
      </c>
      <c r="G10995" s="10" t="s">
        <v>288</v>
      </c>
      <c r="H10995" s="25">
        <f>INDEX('Appendix 1 - Team Data'!$B$12:$R$112, MATCH(C10995, 'Appendix 1 - Team Data'!$B$12:$B$112,0),4)</f>
        <v>10</v>
      </c>
      <c r="I10995" s="25">
        <f>INDEX('Appendix 1 - Team Data'!$B$12:$R$112, MATCH(D10995, 'Appendix 1 - Team Data'!$B$12:$B$112,0),4)</f>
        <v>30</v>
      </c>
      <c r="J10995" s="25">
        <f t="shared" si="172"/>
        <v>0</v>
      </c>
    </row>
    <row r="10996" spans="2:10">
      <c r="B10996" s="3">
        <v>36613</v>
      </c>
      <c r="C10996" s="10" t="s">
        <v>52</v>
      </c>
      <c r="D10996" s="10" t="s">
        <v>35</v>
      </c>
      <c r="E10996" s="25">
        <v>0</v>
      </c>
      <c r="F10996" s="25">
        <v>0</v>
      </c>
      <c r="G10996" s="10" t="s">
        <v>289</v>
      </c>
      <c r="H10996" s="25">
        <f>INDEX('Appendix 1 - Team Data'!$B$12:$R$112, MATCH(C10996, 'Appendix 1 - Team Data'!$B$12:$B$112,0),4)</f>
        <v>90</v>
      </c>
      <c r="I10996" s="25">
        <f>INDEX('Appendix 1 - Team Data'!$B$12:$R$112, MATCH(D10996, 'Appendix 1 - Team Data'!$B$12:$B$112,0),4)</f>
        <v>90</v>
      </c>
      <c r="J10996" s="25">
        <f t="shared" si="172"/>
        <v>0</v>
      </c>
    </row>
    <row r="10997" spans="2:10">
      <c r="B10997" s="3">
        <v>36614</v>
      </c>
      <c r="C10997" s="10" t="s">
        <v>226</v>
      </c>
      <c r="D10997" s="10" t="s">
        <v>42</v>
      </c>
      <c r="E10997" s="25">
        <v>1</v>
      </c>
      <c r="F10997" s="25">
        <v>1</v>
      </c>
      <c r="G10997" s="10" t="s">
        <v>288</v>
      </c>
      <c r="H10997" s="25">
        <f>INDEX('Appendix 1 - Team Data'!$B$12:$R$112, MATCH(C10997, 'Appendix 1 - Team Data'!$B$12:$B$112,0),4)</f>
        <v>60</v>
      </c>
      <c r="I10997" s="25">
        <f>INDEX('Appendix 1 - Team Data'!$B$12:$R$112, MATCH(D10997, 'Appendix 1 - Team Data'!$B$12:$B$112,0),4)</f>
        <v>80</v>
      </c>
      <c r="J10997" s="25">
        <f t="shared" si="172"/>
        <v>0</v>
      </c>
    </row>
    <row r="10998" spans="2:10">
      <c r="B10998" s="3">
        <v>36614</v>
      </c>
      <c r="C10998" s="10" t="s">
        <v>45</v>
      </c>
      <c r="D10998" s="10" t="s">
        <v>212</v>
      </c>
      <c r="E10998" s="25">
        <v>2</v>
      </c>
      <c r="F10998" s="25">
        <v>2</v>
      </c>
      <c r="G10998" s="10" t="s">
        <v>288</v>
      </c>
      <c r="H10998" s="25">
        <f>INDEX('Appendix 1 - Team Data'!$B$12:$R$112, MATCH(C10998, 'Appendix 1 - Team Data'!$B$12:$B$112,0),4)</f>
        <v>90</v>
      </c>
      <c r="I10998" s="25">
        <f>INDEX('Appendix 1 - Team Data'!$B$12:$R$112, MATCH(D10998, 'Appendix 1 - Team Data'!$B$12:$B$112,0),4)</f>
        <v>80</v>
      </c>
      <c r="J10998" s="25">
        <f t="shared" si="172"/>
        <v>0</v>
      </c>
    </row>
    <row r="10999" spans="2:10">
      <c r="B10999" s="3">
        <v>36614</v>
      </c>
      <c r="C10999" s="10" t="s">
        <v>32</v>
      </c>
      <c r="D10999" s="10" t="s">
        <v>40</v>
      </c>
      <c r="E10999" s="25">
        <v>1</v>
      </c>
      <c r="F10999" s="25">
        <v>1</v>
      </c>
      <c r="G10999" s="10" t="s">
        <v>288</v>
      </c>
      <c r="H10999" s="25">
        <f>INDEX('Appendix 1 - Team Data'!$B$12:$R$112, MATCH(C10999, 'Appendix 1 - Team Data'!$B$12:$B$112,0),4)</f>
        <v>80</v>
      </c>
      <c r="I10999" s="25">
        <f>INDEX('Appendix 1 - Team Data'!$B$12:$R$112, MATCH(D10999, 'Appendix 1 - Team Data'!$B$12:$B$112,0),4)</f>
        <v>90</v>
      </c>
      <c r="J10999" s="25">
        <f t="shared" si="172"/>
        <v>0</v>
      </c>
    </row>
    <row r="11000" spans="2:10">
      <c r="B11000" s="3">
        <v>36614</v>
      </c>
      <c r="C11000" s="10" t="s">
        <v>236</v>
      </c>
      <c r="D11000" s="10" t="s">
        <v>50</v>
      </c>
      <c r="E11000" s="25">
        <v>0</v>
      </c>
      <c r="F11000" s="25">
        <v>0</v>
      </c>
      <c r="G11000" s="10" t="s">
        <v>288</v>
      </c>
      <c r="H11000" s="25">
        <f>INDEX('Appendix 1 - Team Data'!$B$12:$R$112, MATCH(C11000, 'Appendix 1 - Team Data'!$B$12:$B$112,0),4)</f>
        <v>40</v>
      </c>
      <c r="I11000" s="25">
        <f>INDEX('Appendix 1 - Team Data'!$B$12:$R$112, MATCH(D11000, 'Appendix 1 - Team Data'!$B$12:$B$112,0),4)</f>
        <v>80</v>
      </c>
      <c r="J11000" s="25">
        <f t="shared" si="172"/>
        <v>0</v>
      </c>
    </row>
    <row r="11001" spans="2:10">
      <c r="B11001" s="3">
        <v>36614</v>
      </c>
      <c r="C11001" s="10" t="s">
        <v>252</v>
      </c>
      <c r="D11001" s="10" t="s">
        <v>263</v>
      </c>
      <c r="E11001" s="25">
        <v>1</v>
      </c>
      <c r="F11001" s="25">
        <v>1</v>
      </c>
      <c r="G11001" s="10" t="s">
        <v>288</v>
      </c>
      <c r="H11001" s="25">
        <f>INDEX('Appendix 1 - Team Data'!$B$12:$R$112, MATCH(C11001, 'Appendix 1 - Team Data'!$B$12:$B$112,0),4)</f>
        <v>20</v>
      </c>
      <c r="I11001" s="25">
        <f>INDEX('Appendix 1 - Team Data'!$B$12:$R$112, MATCH(D11001, 'Appendix 1 - Team Data'!$B$12:$B$112,0),4)</f>
        <v>10</v>
      </c>
      <c r="J11001" s="25">
        <f t="shared" si="172"/>
        <v>0</v>
      </c>
    </row>
    <row r="11002" spans="2:10">
      <c r="B11002" s="3">
        <v>36614</v>
      </c>
      <c r="C11002" s="10" t="s">
        <v>36</v>
      </c>
      <c r="D11002" s="10" t="s">
        <v>246</v>
      </c>
      <c r="E11002" s="25">
        <v>2</v>
      </c>
      <c r="F11002" s="25">
        <v>2</v>
      </c>
      <c r="G11002" s="10" t="s">
        <v>288</v>
      </c>
      <c r="H11002" s="25">
        <f>INDEX('Appendix 1 - Team Data'!$B$12:$R$112, MATCH(C11002, 'Appendix 1 - Team Data'!$B$12:$B$112,0),4)</f>
        <v>80</v>
      </c>
      <c r="I11002" s="25">
        <f>INDEX('Appendix 1 - Team Data'!$B$12:$R$112, MATCH(D11002, 'Appendix 1 - Team Data'!$B$12:$B$112,0),4)</f>
        <v>30</v>
      </c>
      <c r="J11002" s="25">
        <f t="shared" si="172"/>
        <v>0</v>
      </c>
    </row>
    <row r="11003" spans="2:10">
      <c r="B11003" s="3">
        <v>36624</v>
      </c>
      <c r="C11003" s="10" t="s">
        <v>270</v>
      </c>
      <c r="D11003" s="10" t="s">
        <v>268</v>
      </c>
      <c r="E11003" s="25">
        <v>2</v>
      </c>
      <c r="F11003" s="25">
        <v>2</v>
      </c>
      <c r="G11003" s="10" t="s">
        <v>290</v>
      </c>
      <c r="H11003" s="25">
        <f>INDEX('Appendix 1 - Team Data'!$B$12:$R$112, MATCH(C11003, 'Appendix 1 - Team Data'!$B$12:$B$112,0),4)</f>
        <v>0</v>
      </c>
      <c r="I11003" s="25">
        <f>INDEX('Appendix 1 - Team Data'!$B$12:$R$112, MATCH(D11003, 'Appendix 1 - Team Data'!$B$12:$B$112,0),4)</f>
        <v>10</v>
      </c>
      <c r="J11003" s="25">
        <f t="shared" si="172"/>
        <v>0</v>
      </c>
    </row>
    <row r="11004" spans="2:10">
      <c r="B11004" s="3">
        <v>36624</v>
      </c>
      <c r="C11004" s="10" t="s">
        <v>269</v>
      </c>
      <c r="D11004" s="10" t="s">
        <v>266</v>
      </c>
      <c r="E11004" s="25">
        <v>4</v>
      </c>
      <c r="F11004" s="25">
        <v>4</v>
      </c>
      <c r="G11004" s="10" t="s">
        <v>289</v>
      </c>
      <c r="H11004" s="25">
        <f>INDEX('Appendix 1 - Team Data'!$B$12:$R$112, MATCH(C11004, 'Appendix 1 - Team Data'!$B$12:$B$112,0),4)</f>
        <v>0</v>
      </c>
      <c r="I11004" s="25">
        <f>INDEX('Appendix 1 - Team Data'!$B$12:$R$112, MATCH(D11004, 'Appendix 1 - Team Data'!$B$12:$B$112,0),4)</f>
        <v>10</v>
      </c>
      <c r="J11004" s="25">
        <f t="shared" si="172"/>
        <v>0</v>
      </c>
    </row>
    <row r="11005" spans="2:10">
      <c r="B11005" s="3">
        <v>36625</v>
      </c>
      <c r="C11005" s="10" t="s">
        <v>276</v>
      </c>
      <c r="D11005" s="10" t="s">
        <v>251</v>
      </c>
      <c r="E11005" s="25">
        <v>0</v>
      </c>
      <c r="F11005" s="25">
        <v>0</v>
      </c>
      <c r="G11005" s="10" t="s">
        <v>289</v>
      </c>
      <c r="H11005" s="25">
        <f>INDEX('Appendix 1 - Team Data'!$B$12:$R$112, MATCH(C11005, 'Appendix 1 - Team Data'!$B$12:$B$112,0),4)</f>
        <v>0</v>
      </c>
      <c r="I11005" s="25">
        <f>INDEX('Appendix 1 - Team Data'!$B$12:$R$112, MATCH(D11005, 'Appendix 1 - Team Data'!$B$12:$B$112,0),4)</f>
        <v>20</v>
      </c>
      <c r="J11005" s="25">
        <f t="shared" si="172"/>
        <v>0</v>
      </c>
    </row>
    <row r="11006" spans="2:10">
      <c r="B11006" s="3">
        <v>36627</v>
      </c>
      <c r="C11006" s="10" t="s">
        <v>23</v>
      </c>
      <c r="D11006" s="10" t="s">
        <v>241</v>
      </c>
      <c r="E11006" s="25">
        <v>1</v>
      </c>
      <c r="F11006" s="25">
        <v>1</v>
      </c>
      <c r="G11006" s="10" t="s">
        <v>290</v>
      </c>
      <c r="H11006" s="25">
        <f>INDEX('Appendix 1 - Team Data'!$B$12:$R$112, MATCH(C11006, 'Appendix 1 - Team Data'!$B$12:$B$112,0),4)</f>
        <v>70</v>
      </c>
      <c r="I11006" s="25">
        <f>INDEX('Appendix 1 - Team Data'!$B$12:$R$112, MATCH(D11006, 'Appendix 1 - Team Data'!$B$12:$B$112,0),4)</f>
        <v>30</v>
      </c>
      <c r="J11006" s="25">
        <f t="shared" si="172"/>
        <v>0</v>
      </c>
    </row>
    <row r="11007" spans="2:10">
      <c r="B11007" s="3">
        <v>36642</v>
      </c>
      <c r="C11007" s="10" t="s">
        <v>264</v>
      </c>
      <c r="D11007" s="10" t="s">
        <v>263</v>
      </c>
      <c r="E11007" s="25">
        <v>0</v>
      </c>
      <c r="F11007" s="25">
        <v>0</v>
      </c>
      <c r="G11007" s="10" t="s">
        <v>288</v>
      </c>
      <c r="H11007" s="25">
        <f>INDEX('Appendix 1 - Team Data'!$B$12:$R$112, MATCH(C11007, 'Appendix 1 - Team Data'!$B$12:$B$112,0),4)</f>
        <v>10</v>
      </c>
      <c r="I11007" s="25">
        <f>INDEX('Appendix 1 - Team Data'!$B$12:$R$112, MATCH(D11007, 'Appendix 1 - Team Data'!$B$12:$B$112,0),4)</f>
        <v>10</v>
      </c>
      <c r="J11007" s="25">
        <f t="shared" si="172"/>
        <v>0</v>
      </c>
    </row>
    <row r="11008" spans="2:10">
      <c r="B11008" s="3">
        <v>36642</v>
      </c>
      <c r="C11008" s="10" t="s">
        <v>227</v>
      </c>
      <c r="D11008" s="10" t="s">
        <v>52</v>
      </c>
      <c r="E11008" s="25">
        <v>1</v>
      </c>
      <c r="F11008" s="25">
        <v>1</v>
      </c>
      <c r="G11008" s="10" t="s">
        <v>289</v>
      </c>
      <c r="H11008" s="25">
        <f>INDEX('Appendix 1 - Team Data'!$B$12:$R$112, MATCH(C11008, 'Appendix 1 - Team Data'!$B$12:$B$112,0),4)</f>
        <v>50</v>
      </c>
      <c r="I11008" s="25">
        <f>INDEX('Appendix 1 - Team Data'!$B$12:$R$112, MATCH(D11008, 'Appendix 1 - Team Data'!$B$12:$B$112,0),4)</f>
        <v>90</v>
      </c>
      <c r="J11008" s="25">
        <f t="shared" si="172"/>
        <v>0</v>
      </c>
    </row>
    <row r="11009" spans="2:10">
      <c r="B11009" s="3">
        <v>36642</v>
      </c>
      <c r="C11009" s="10" t="s">
        <v>213</v>
      </c>
      <c r="D11009" s="10" t="s">
        <v>27</v>
      </c>
      <c r="E11009" s="25">
        <v>1</v>
      </c>
      <c r="F11009" s="25">
        <v>1</v>
      </c>
      <c r="G11009" s="10" t="s">
        <v>289</v>
      </c>
      <c r="H11009" s="25">
        <f>INDEX('Appendix 1 - Team Data'!$B$12:$R$112, MATCH(C11009, 'Appendix 1 - Team Data'!$B$12:$B$112,0),4)</f>
        <v>80</v>
      </c>
      <c r="I11009" s="25">
        <f>INDEX('Appendix 1 - Team Data'!$B$12:$R$112, MATCH(D11009, 'Appendix 1 - Team Data'!$B$12:$B$112,0),4)</f>
        <v>80</v>
      </c>
      <c r="J11009" s="25">
        <f t="shared" si="172"/>
        <v>0</v>
      </c>
    </row>
    <row r="11010" spans="2:10">
      <c r="B11010" s="3">
        <v>36642</v>
      </c>
      <c r="C11010" s="10" t="s">
        <v>40</v>
      </c>
      <c r="D11010" s="10" t="s">
        <v>36</v>
      </c>
      <c r="E11010" s="25">
        <v>1</v>
      </c>
      <c r="F11010" s="25">
        <v>1</v>
      </c>
      <c r="G11010" s="10" t="s">
        <v>288</v>
      </c>
      <c r="H11010" s="25">
        <f>INDEX('Appendix 1 - Team Data'!$B$12:$R$112, MATCH(C11010, 'Appendix 1 - Team Data'!$B$12:$B$112,0),4)</f>
        <v>90</v>
      </c>
      <c r="I11010" s="25">
        <f>INDEX('Appendix 1 - Team Data'!$B$12:$R$112, MATCH(D11010, 'Appendix 1 - Team Data'!$B$12:$B$112,0),4)</f>
        <v>80</v>
      </c>
      <c r="J11010" s="25">
        <f t="shared" si="172"/>
        <v>0</v>
      </c>
    </row>
    <row r="11011" spans="2:10">
      <c r="B11011" s="3">
        <v>36642</v>
      </c>
      <c r="C11011" s="10" t="s">
        <v>212</v>
      </c>
      <c r="D11011" s="10" t="s">
        <v>222</v>
      </c>
      <c r="E11011" s="25">
        <v>0</v>
      </c>
      <c r="F11011" s="25">
        <v>0</v>
      </c>
      <c r="G11011" s="10" t="s">
        <v>288</v>
      </c>
      <c r="H11011" s="25">
        <f>INDEX('Appendix 1 - Team Data'!$B$12:$R$112, MATCH(C11011, 'Appendix 1 - Team Data'!$B$12:$B$112,0),4)</f>
        <v>80</v>
      </c>
      <c r="I11011" s="25">
        <f>INDEX('Appendix 1 - Team Data'!$B$12:$R$112, MATCH(D11011, 'Appendix 1 - Team Data'!$B$12:$B$112,0),4)</f>
        <v>60</v>
      </c>
      <c r="J11011" s="25">
        <f t="shared" si="172"/>
        <v>0</v>
      </c>
    </row>
    <row r="11012" spans="2:10">
      <c r="B11012" s="3">
        <v>36642</v>
      </c>
      <c r="C11012" s="10" t="s">
        <v>50</v>
      </c>
      <c r="D11012" s="10" t="s">
        <v>244</v>
      </c>
      <c r="E11012" s="25">
        <v>0</v>
      </c>
      <c r="F11012" s="25">
        <v>0</v>
      </c>
      <c r="G11012" s="10" t="s">
        <v>288</v>
      </c>
      <c r="H11012" s="25">
        <f>INDEX('Appendix 1 - Team Data'!$B$12:$R$112, MATCH(C11012, 'Appendix 1 - Team Data'!$B$12:$B$112,0),4)</f>
        <v>80</v>
      </c>
      <c r="I11012" s="25">
        <f>INDEX('Appendix 1 - Team Data'!$B$12:$R$112, MATCH(D11012, 'Appendix 1 - Team Data'!$B$12:$B$112,0),4)</f>
        <v>30</v>
      </c>
      <c r="J11012" s="25">
        <f t="shared" si="172"/>
        <v>0</v>
      </c>
    </row>
    <row r="11013" spans="2:10">
      <c r="B11013" s="3">
        <v>36653</v>
      </c>
      <c r="C11013" s="10" t="s">
        <v>271</v>
      </c>
      <c r="D11013" s="10" t="s">
        <v>259</v>
      </c>
      <c r="E11013" s="25">
        <v>1</v>
      </c>
      <c r="F11013" s="25">
        <v>1</v>
      </c>
      <c r="G11013" s="10" t="s">
        <v>289</v>
      </c>
      <c r="H11013" s="25">
        <f>INDEX('Appendix 1 - Team Data'!$B$12:$R$112, MATCH(C11013, 'Appendix 1 - Team Data'!$B$12:$B$112,0),4)</f>
        <v>0</v>
      </c>
      <c r="I11013" s="25">
        <f>INDEX('Appendix 1 - Team Data'!$B$12:$R$112, MATCH(D11013, 'Appendix 1 - Team Data'!$B$12:$B$112,0),4)</f>
        <v>10</v>
      </c>
      <c r="J11013" s="25">
        <f t="shared" si="172"/>
        <v>0</v>
      </c>
    </row>
    <row r="11014" spans="2:10">
      <c r="B11014" s="3">
        <v>36654</v>
      </c>
      <c r="C11014" s="10" t="s">
        <v>276</v>
      </c>
      <c r="D11014" s="10" t="s">
        <v>51</v>
      </c>
      <c r="E11014" s="25">
        <v>2</v>
      </c>
      <c r="F11014" s="25">
        <v>2</v>
      </c>
      <c r="G11014" s="10" t="s">
        <v>312</v>
      </c>
      <c r="H11014" s="25">
        <f>INDEX('Appendix 1 - Team Data'!$B$12:$R$112, MATCH(C11014, 'Appendix 1 - Team Data'!$B$12:$B$112,0),4)</f>
        <v>0</v>
      </c>
      <c r="I11014" s="25">
        <f>INDEX('Appendix 1 - Team Data'!$B$12:$R$112, MATCH(D11014, 'Appendix 1 - Team Data'!$B$12:$B$112,0),4)</f>
        <v>70</v>
      </c>
      <c r="J11014" s="25">
        <f t="shared" si="172"/>
        <v>0</v>
      </c>
    </row>
    <row r="11015" spans="2:10">
      <c r="B11015" s="3">
        <v>36657</v>
      </c>
      <c r="C11015" s="10" t="s">
        <v>51</v>
      </c>
      <c r="D11015" s="10" t="s">
        <v>257</v>
      </c>
      <c r="E11015" s="25">
        <v>2</v>
      </c>
      <c r="F11015" s="25">
        <v>2</v>
      </c>
      <c r="G11015" s="10" t="s">
        <v>312</v>
      </c>
      <c r="H11015" s="25">
        <f>INDEX('Appendix 1 - Team Data'!$B$12:$R$112, MATCH(C11015, 'Appendix 1 - Team Data'!$B$12:$B$112,0),4)</f>
        <v>70</v>
      </c>
      <c r="I11015" s="25">
        <f>INDEX('Appendix 1 - Team Data'!$B$12:$R$112, MATCH(D11015, 'Appendix 1 - Team Data'!$B$12:$B$112,0),4)</f>
        <v>20</v>
      </c>
      <c r="J11015" s="25">
        <f t="shared" si="172"/>
        <v>0</v>
      </c>
    </row>
    <row r="11016" spans="2:10">
      <c r="B11016" s="3">
        <v>36659</v>
      </c>
      <c r="C11016" s="10" t="s">
        <v>268</v>
      </c>
      <c r="D11016" s="10" t="s">
        <v>272</v>
      </c>
      <c r="E11016" s="25">
        <v>1</v>
      </c>
      <c r="F11016" s="25">
        <v>1</v>
      </c>
      <c r="G11016" s="10" t="s">
        <v>288</v>
      </c>
      <c r="H11016" s="25">
        <f>INDEX('Appendix 1 - Team Data'!$B$12:$R$112, MATCH(C11016, 'Appendix 1 - Team Data'!$B$12:$B$112,0),4)</f>
        <v>10</v>
      </c>
      <c r="I11016" s="25">
        <f>INDEX('Appendix 1 - Team Data'!$B$12:$R$112, MATCH(D11016, 'Appendix 1 - Team Data'!$B$12:$B$112,0),4)</f>
        <v>0</v>
      </c>
      <c r="J11016" s="25">
        <f t="shared" si="172"/>
        <v>0</v>
      </c>
    </row>
    <row r="11017" spans="2:10">
      <c r="B11017" s="3">
        <v>36667</v>
      </c>
      <c r="C11017" s="10" t="s">
        <v>272</v>
      </c>
      <c r="D11017" s="10" t="s">
        <v>16</v>
      </c>
      <c r="E11017" s="25">
        <v>0</v>
      </c>
      <c r="F11017" s="25">
        <v>0</v>
      </c>
      <c r="G11017" s="10" t="s">
        <v>288</v>
      </c>
      <c r="H11017" s="25">
        <f>INDEX('Appendix 1 - Team Data'!$B$12:$R$112, MATCH(C11017, 'Appendix 1 - Team Data'!$B$12:$B$112,0),4)</f>
        <v>0</v>
      </c>
      <c r="I11017" s="25">
        <f>INDEX('Appendix 1 - Team Data'!$B$12:$R$112, MATCH(D11017, 'Appendix 1 - Team Data'!$B$12:$B$112,0),4)</f>
        <v>30</v>
      </c>
      <c r="J11017" s="25">
        <f t="shared" si="172"/>
        <v>0</v>
      </c>
    </row>
    <row r="11018" spans="2:10">
      <c r="B11018" s="3">
        <v>36670</v>
      </c>
      <c r="C11018" s="10" t="s">
        <v>216</v>
      </c>
      <c r="D11018" s="10" t="s">
        <v>16</v>
      </c>
      <c r="E11018" s="25">
        <v>1</v>
      </c>
      <c r="F11018" s="25">
        <v>1</v>
      </c>
      <c r="G11018" s="10" t="s">
        <v>288</v>
      </c>
      <c r="H11018" s="25">
        <f>INDEX('Appendix 1 - Team Data'!$B$12:$R$112, MATCH(C11018, 'Appendix 1 - Team Data'!$B$12:$B$112,0),4)</f>
        <v>70</v>
      </c>
      <c r="I11018" s="25">
        <f>INDEX('Appendix 1 - Team Data'!$B$12:$R$112, MATCH(D11018, 'Appendix 1 - Team Data'!$B$12:$B$112,0),4)</f>
        <v>30</v>
      </c>
      <c r="J11018" s="25">
        <f t="shared" si="172"/>
        <v>0</v>
      </c>
    </row>
    <row r="11019" spans="2:10">
      <c r="B11019" s="3">
        <v>36671</v>
      </c>
      <c r="C11019" s="10" t="s">
        <v>268</v>
      </c>
      <c r="D11019" s="10" t="s">
        <v>245</v>
      </c>
      <c r="E11019" s="25">
        <v>0</v>
      </c>
      <c r="F11019" s="25">
        <v>0</v>
      </c>
      <c r="G11019" s="10" t="s">
        <v>296</v>
      </c>
      <c r="H11019" s="25">
        <f>INDEX('Appendix 1 - Team Data'!$B$12:$R$112, MATCH(C11019, 'Appendix 1 - Team Data'!$B$12:$B$112,0),4)</f>
        <v>10</v>
      </c>
      <c r="I11019" s="25">
        <f>INDEX('Appendix 1 - Team Data'!$B$12:$R$112, MATCH(D11019, 'Appendix 1 - Team Data'!$B$12:$B$112,0),4)</f>
        <v>30</v>
      </c>
      <c r="J11019" s="25">
        <f t="shared" si="172"/>
        <v>0</v>
      </c>
    </row>
    <row r="11020" spans="2:10">
      <c r="B11020" s="3">
        <v>36673</v>
      </c>
      <c r="C11020" s="10" t="s">
        <v>48</v>
      </c>
      <c r="D11020" s="10" t="s">
        <v>35</v>
      </c>
      <c r="E11020" s="25">
        <v>1</v>
      </c>
      <c r="F11020" s="25">
        <v>1</v>
      </c>
      <c r="G11020" s="10" t="s">
        <v>288</v>
      </c>
      <c r="H11020" s="25">
        <f>INDEX('Appendix 1 - Team Data'!$B$12:$R$112, MATCH(C11020, 'Appendix 1 - Team Data'!$B$12:$B$112,0),4)</f>
        <v>90</v>
      </c>
      <c r="I11020" s="25">
        <f>INDEX('Appendix 1 - Team Data'!$B$12:$R$112, MATCH(D11020, 'Appendix 1 - Team Data'!$B$12:$B$112,0),4)</f>
        <v>90</v>
      </c>
      <c r="J11020" s="25">
        <f t="shared" si="172"/>
        <v>0</v>
      </c>
    </row>
    <row r="11021" spans="2:10">
      <c r="B11021" s="3">
        <v>36673</v>
      </c>
      <c r="C11021" s="10" t="s">
        <v>268</v>
      </c>
      <c r="D11021" s="10" t="s">
        <v>272</v>
      </c>
      <c r="E11021" s="25">
        <v>0</v>
      </c>
      <c r="F11021" s="25">
        <v>0</v>
      </c>
      <c r="G11021" s="10" t="s">
        <v>296</v>
      </c>
      <c r="H11021" s="25">
        <f>INDEX('Appendix 1 - Team Data'!$B$12:$R$112, MATCH(C11021, 'Appendix 1 - Team Data'!$B$12:$B$112,0),4)</f>
        <v>10</v>
      </c>
      <c r="I11021" s="25">
        <f>INDEX('Appendix 1 - Team Data'!$B$12:$R$112, MATCH(D11021, 'Appendix 1 - Team Data'!$B$12:$B$112,0),4)</f>
        <v>0</v>
      </c>
      <c r="J11021" s="25">
        <f t="shared" si="172"/>
        <v>0</v>
      </c>
    </row>
    <row r="11022" spans="2:10">
      <c r="B11022" s="3">
        <v>36674</v>
      </c>
      <c r="C11022" s="10" t="s">
        <v>43</v>
      </c>
      <c r="D11022" s="10" t="s">
        <v>38</v>
      </c>
      <c r="E11022" s="25">
        <v>0</v>
      </c>
      <c r="F11022" s="25">
        <v>0</v>
      </c>
      <c r="G11022" s="10" t="s">
        <v>288</v>
      </c>
      <c r="H11022" s="25">
        <f>INDEX('Appendix 1 - Team Data'!$B$12:$R$112, MATCH(C11022, 'Appendix 1 - Team Data'!$B$12:$B$112,0),4)</f>
        <v>70</v>
      </c>
      <c r="I11022" s="25">
        <f>INDEX('Appendix 1 - Team Data'!$B$12:$R$112, MATCH(D11022, 'Appendix 1 - Team Data'!$B$12:$B$112,0),4)</f>
        <v>70</v>
      </c>
      <c r="J11022" s="25">
        <f t="shared" si="172"/>
        <v>0</v>
      </c>
    </row>
    <row r="11023" spans="2:10">
      <c r="B11023" s="3">
        <v>36676</v>
      </c>
      <c r="C11023" s="10" t="s">
        <v>43</v>
      </c>
      <c r="D11023" s="10" t="s">
        <v>38</v>
      </c>
      <c r="E11023" s="25">
        <v>0</v>
      </c>
      <c r="F11023" s="25">
        <v>0</v>
      </c>
      <c r="G11023" s="10" t="s">
        <v>288</v>
      </c>
      <c r="H11023" s="25">
        <f>INDEX('Appendix 1 - Team Data'!$B$12:$R$112, MATCH(C11023, 'Appendix 1 - Team Data'!$B$12:$B$112,0),4)</f>
        <v>70</v>
      </c>
      <c r="I11023" s="25">
        <f>INDEX('Appendix 1 - Team Data'!$B$12:$R$112, MATCH(D11023, 'Appendix 1 - Team Data'!$B$12:$B$112,0),4)</f>
        <v>70</v>
      </c>
      <c r="J11023" s="25">
        <f t="shared" si="172"/>
        <v>0</v>
      </c>
    </row>
    <row r="11024" spans="2:10">
      <c r="B11024" s="3">
        <v>36677</v>
      </c>
      <c r="C11024" s="10" t="s">
        <v>236</v>
      </c>
      <c r="D11024" s="10" t="s">
        <v>16</v>
      </c>
      <c r="E11024" s="25">
        <v>2</v>
      </c>
      <c r="F11024" s="25">
        <v>2</v>
      </c>
      <c r="G11024" s="10" t="s">
        <v>288</v>
      </c>
      <c r="H11024" s="25">
        <f>INDEX('Appendix 1 - Team Data'!$B$12:$R$112, MATCH(C11024, 'Appendix 1 - Team Data'!$B$12:$B$112,0),4)</f>
        <v>40</v>
      </c>
      <c r="I11024" s="25">
        <f>INDEX('Appendix 1 - Team Data'!$B$12:$R$112, MATCH(D11024, 'Appendix 1 - Team Data'!$B$12:$B$112,0),4)</f>
        <v>30</v>
      </c>
      <c r="J11024" s="25">
        <f t="shared" si="172"/>
        <v>0</v>
      </c>
    </row>
    <row r="11025" spans="2:10">
      <c r="B11025" s="3">
        <v>36677</v>
      </c>
      <c r="C11025" s="10" t="s">
        <v>245</v>
      </c>
      <c r="D11025" s="10" t="s">
        <v>241</v>
      </c>
      <c r="E11025" s="25">
        <v>0</v>
      </c>
      <c r="F11025" s="25">
        <v>0</v>
      </c>
      <c r="G11025" s="10" t="s">
        <v>296</v>
      </c>
      <c r="H11025" s="25">
        <f>INDEX('Appendix 1 - Team Data'!$B$12:$R$112, MATCH(C11025, 'Appendix 1 - Team Data'!$B$12:$B$112,0),4)</f>
        <v>30</v>
      </c>
      <c r="I11025" s="25">
        <f>INDEX('Appendix 1 - Team Data'!$B$12:$R$112, MATCH(D11025, 'Appendix 1 - Team Data'!$B$12:$B$112,0),4)</f>
        <v>30</v>
      </c>
      <c r="J11025" s="25">
        <f t="shared" si="172"/>
        <v>0</v>
      </c>
    </row>
    <row r="11026" spans="2:10">
      <c r="B11026" s="3">
        <v>36677</v>
      </c>
      <c r="C11026" s="10" t="s">
        <v>15</v>
      </c>
      <c r="D11026" s="10" t="s">
        <v>216</v>
      </c>
      <c r="E11026" s="25">
        <v>1</v>
      </c>
      <c r="F11026" s="25">
        <v>1</v>
      </c>
      <c r="G11026" s="10" t="s">
        <v>288</v>
      </c>
      <c r="H11026" s="25">
        <f>INDEX('Appendix 1 - Team Data'!$B$12:$R$112, MATCH(C11026, 'Appendix 1 - Team Data'!$B$12:$B$112,0),4)</f>
        <v>50</v>
      </c>
      <c r="I11026" s="25">
        <f>INDEX('Appendix 1 - Team Data'!$B$12:$R$112, MATCH(D11026, 'Appendix 1 - Team Data'!$B$12:$B$112,0),4)</f>
        <v>70</v>
      </c>
      <c r="J11026" s="25">
        <f t="shared" si="172"/>
        <v>0</v>
      </c>
    </row>
    <row r="11027" spans="2:10">
      <c r="B11027" s="3">
        <v>36680</v>
      </c>
      <c r="C11027" s="10" t="s">
        <v>28</v>
      </c>
      <c r="D11027" s="10" t="s">
        <v>45</v>
      </c>
      <c r="E11027" s="25">
        <v>2</v>
      </c>
      <c r="F11027" s="25">
        <v>2</v>
      </c>
      <c r="G11027" s="10" t="s">
        <v>288</v>
      </c>
      <c r="H11027" s="25">
        <f>INDEX('Appendix 1 - Team Data'!$B$12:$R$112, MATCH(C11027, 'Appendix 1 - Team Data'!$B$12:$B$112,0),4)</f>
        <v>80</v>
      </c>
      <c r="I11027" s="25">
        <f>INDEX('Appendix 1 - Team Data'!$B$12:$R$112, MATCH(D11027, 'Appendix 1 - Team Data'!$B$12:$B$112,0),4)</f>
        <v>90</v>
      </c>
      <c r="J11027" s="25">
        <f t="shared" si="172"/>
        <v>0</v>
      </c>
    </row>
    <row r="11028" spans="2:10">
      <c r="B11028" s="3">
        <v>36680</v>
      </c>
      <c r="C11028" s="10" t="s">
        <v>42</v>
      </c>
      <c r="D11028" s="10" t="s">
        <v>21</v>
      </c>
      <c r="E11028" s="25">
        <v>1</v>
      </c>
      <c r="F11028" s="25">
        <v>1</v>
      </c>
      <c r="G11028" s="10" t="s">
        <v>288</v>
      </c>
      <c r="H11028" s="25">
        <f>INDEX('Appendix 1 - Team Data'!$B$12:$R$112, MATCH(C11028, 'Appendix 1 - Team Data'!$B$12:$B$112,0),4)</f>
        <v>80</v>
      </c>
      <c r="I11028" s="25">
        <f>INDEX('Appendix 1 - Team Data'!$B$12:$R$112, MATCH(D11028, 'Appendix 1 - Team Data'!$B$12:$B$112,0),4)</f>
        <v>90</v>
      </c>
      <c r="J11028" s="25">
        <f t="shared" si="172"/>
        <v>0</v>
      </c>
    </row>
    <row r="11029" spans="2:10">
      <c r="B11029" s="3">
        <v>36681</v>
      </c>
      <c r="C11029" s="10" t="s">
        <v>25</v>
      </c>
      <c r="D11029" s="10" t="s">
        <v>53</v>
      </c>
      <c r="E11029" s="25">
        <v>2</v>
      </c>
      <c r="F11029" s="25">
        <v>2</v>
      </c>
      <c r="G11029" s="10" t="s">
        <v>316</v>
      </c>
      <c r="H11029" s="25">
        <f>INDEX('Appendix 1 - Team Data'!$B$12:$R$112, MATCH(C11029, 'Appendix 1 - Team Data'!$B$12:$B$112,0),4)</f>
        <v>90</v>
      </c>
      <c r="I11029" s="25">
        <f>INDEX('Appendix 1 - Team Data'!$B$12:$R$112, MATCH(D11029, 'Appendix 1 - Team Data'!$B$12:$B$112,0),4)</f>
        <v>50</v>
      </c>
      <c r="J11029" s="25">
        <f t="shared" ref="J11029:J11092" si="173">ABS(F11029-E11029)</f>
        <v>0</v>
      </c>
    </row>
    <row r="11030" spans="2:10">
      <c r="B11030" s="3">
        <v>36681</v>
      </c>
      <c r="C11030" s="10" t="s">
        <v>41</v>
      </c>
      <c r="D11030" s="10" t="s">
        <v>221</v>
      </c>
      <c r="E11030" s="25">
        <v>2</v>
      </c>
      <c r="F11030" s="25">
        <v>2</v>
      </c>
      <c r="G11030" s="10" t="s">
        <v>322</v>
      </c>
      <c r="H11030" s="25">
        <f>INDEX('Appendix 1 - Team Data'!$B$12:$R$112, MATCH(C11030, 'Appendix 1 - Team Data'!$B$12:$B$112,0),4)</f>
        <v>80</v>
      </c>
      <c r="I11030" s="25">
        <f>INDEX('Appendix 1 - Team Data'!$B$12:$R$112, MATCH(D11030, 'Appendix 1 - Team Data'!$B$12:$B$112,0),4)</f>
        <v>60</v>
      </c>
      <c r="J11030" s="25">
        <f t="shared" si="173"/>
        <v>0</v>
      </c>
    </row>
    <row r="11031" spans="2:10">
      <c r="B11031" s="3">
        <v>36681</v>
      </c>
      <c r="C11031" s="10" t="s">
        <v>51</v>
      </c>
      <c r="D11031" s="10" t="s">
        <v>260</v>
      </c>
      <c r="E11031" s="25">
        <v>0</v>
      </c>
      <c r="F11031" s="25">
        <v>0</v>
      </c>
      <c r="G11031" s="10" t="s">
        <v>288</v>
      </c>
      <c r="H11031" s="25">
        <f>INDEX('Appendix 1 - Team Data'!$B$12:$R$112, MATCH(C11031, 'Appendix 1 - Team Data'!$B$12:$B$112,0),4)</f>
        <v>70</v>
      </c>
      <c r="I11031" s="25">
        <f>INDEX('Appendix 1 - Team Data'!$B$12:$R$112, MATCH(D11031, 'Appendix 1 - Team Data'!$B$12:$B$112,0),4)</f>
        <v>10</v>
      </c>
      <c r="J11031" s="25">
        <f t="shared" si="173"/>
        <v>0</v>
      </c>
    </row>
    <row r="11032" spans="2:10">
      <c r="B11032" s="3">
        <v>36683</v>
      </c>
      <c r="C11032" s="10" t="s">
        <v>51</v>
      </c>
      <c r="D11032" s="10" t="s">
        <v>260</v>
      </c>
      <c r="E11032" s="25">
        <v>0</v>
      </c>
      <c r="F11032" s="25">
        <v>0</v>
      </c>
      <c r="G11032" s="10" t="s">
        <v>288</v>
      </c>
      <c r="H11032" s="25">
        <f>INDEX('Appendix 1 - Team Data'!$B$12:$R$112, MATCH(C11032, 'Appendix 1 - Team Data'!$B$12:$B$112,0),4)</f>
        <v>70</v>
      </c>
      <c r="I11032" s="25">
        <f>INDEX('Appendix 1 - Team Data'!$B$12:$R$112, MATCH(D11032, 'Appendix 1 - Team Data'!$B$12:$B$112,0),4)</f>
        <v>10</v>
      </c>
      <c r="J11032" s="25">
        <f t="shared" si="173"/>
        <v>0</v>
      </c>
    </row>
    <row r="11033" spans="2:10">
      <c r="B11033" s="3">
        <v>36684</v>
      </c>
      <c r="C11033" s="10" t="s">
        <v>23</v>
      </c>
      <c r="D11033" s="10" t="s">
        <v>17</v>
      </c>
      <c r="E11033" s="25">
        <v>1</v>
      </c>
      <c r="F11033" s="25">
        <v>1</v>
      </c>
      <c r="G11033" s="10" t="s">
        <v>288</v>
      </c>
      <c r="H11033" s="25">
        <f>INDEX('Appendix 1 - Team Data'!$B$12:$R$112, MATCH(C11033, 'Appendix 1 - Team Data'!$B$12:$B$112,0),4)</f>
        <v>70</v>
      </c>
      <c r="I11033" s="25">
        <f>INDEX('Appendix 1 - Team Data'!$B$12:$R$112, MATCH(D11033, 'Appendix 1 - Team Data'!$B$12:$B$112,0),4)</f>
        <v>50</v>
      </c>
      <c r="J11033" s="25">
        <f t="shared" si="173"/>
        <v>0</v>
      </c>
    </row>
    <row r="11034" spans="2:10">
      <c r="B11034" s="3">
        <v>36686</v>
      </c>
      <c r="C11034" s="10" t="s">
        <v>26</v>
      </c>
      <c r="D11034" s="10" t="s">
        <v>215</v>
      </c>
      <c r="E11034" s="25">
        <v>0</v>
      </c>
      <c r="F11034" s="25">
        <v>0</v>
      </c>
      <c r="G11034" s="10" t="s">
        <v>288</v>
      </c>
      <c r="H11034" s="25">
        <f>INDEX('Appendix 1 - Team Data'!$B$12:$R$112, MATCH(C11034, 'Appendix 1 - Team Data'!$B$12:$B$112,0),4)</f>
        <v>60</v>
      </c>
      <c r="I11034" s="25">
        <f>INDEX('Appendix 1 - Team Data'!$B$12:$R$112, MATCH(D11034, 'Appendix 1 - Team Data'!$B$12:$B$112,0),4)</f>
        <v>70</v>
      </c>
      <c r="J11034" s="25">
        <f t="shared" si="173"/>
        <v>0</v>
      </c>
    </row>
    <row r="11035" spans="2:10">
      <c r="B11035" s="3">
        <v>36688</v>
      </c>
      <c r="C11035" s="10" t="s">
        <v>53</v>
      </c>
      <c r="D11035" s="10" t="s">
        <v>216</v>
      </c>
      <c r="E11035" s="25">
        <v>1</v>
      </c>
      <c r="F11035" s="25">
        <v>1</v>
      </c>
      <c r="G11035" s="10" t="s">
        <v>308</v>
      </c>
      <c r="H11035" s="25">
        <f>INDEX('Appendix 1 - Team Data'!$B$12:$R$112, MATCH(C11035, 'Appendix 1 - Team Data'!$B$12:$B$112,0),4)</f>
        <v>50</v>
      </c>
      <c r="I11035" s="25">
        <f>INDEX('Appendix 1 - Team Data'!$B$12:$R$112, MATCH(D11035, 'Appendix 1 - Team Data'!$B$12:$B$112,0),4)</f>
        <v>70</v>
      </c>
      <c r="J11035" s="25">
        <f t="shared" si="173"/>
        <v>0</v>
      </c>
    </row>
    <row r="11036" spans="2:10">
      <c r="B11036" s="3">
        <v>36689</v>
      </c>
      <c r="C11036" s="10" t="s">
        <v>26</v>
      </c>
      <c r="D11036" s="10" t="s">
        <v>215</v>
      </c>
      <c r="E11036" s="25">
        <v>0</v>
      </c>
      <c r="F11036" s="25">
        <v>0</v>
      </c>
      <c r="G11036" s="10" t="s">
        <v>288</v>
      </c>
      <c r="H11036" s="25">
        <f>INDEX('Appendix 1 - Team Data'!$B$12:$R$112, MATCH(C11036, 'Appendix 1 - Team Data'!$B$12:$B$112,0),4)</f>
        <v>60</v>
      </c>
      <c r="I11036" s="25">
        <f>INDEX('Appendix 1 - Team Data'!$B$12:$R$112, MATCH(D11036, 'Appendix 1 - Team Data'!$B$12:$B$112,0),4)</f>
        <v>70</v>
      </c>
      <c r="J11036" s="25">
        <f t="shared" si="173"/>
        <v>0</v>
      </c>
    </row>
    <row r="11037" spans="2:10">
      <c r="B11037" s="3">
        <v>36689</v>
      </c>
      <c r="C11037" s="10" t="s">
        <v>40</v>
      </c>
      <c r="D11037" s="10" t="s">
        <v>228</v>
      </c>
      <c r="E11037" s="25">
        <v>1</v>
      </c>
      <c r="F11037" s="25">
        <v>1</v>
      </c>
      <c r="G11037" s="10" t="s">
        <v>300</v>
      </c>
      <c r="H11037" s="25">
        <f>INDEX('Appendix 1 - Team Data'!$B$12:$R$112, MATCH(C11037, 'Appendix 1 - Team Data'!$B$12:$B$112,0),4)</f>
        <v>90</v>
      </c>
      <c r="I11037" s="25">
        <f>INDEX('Appendix 1 - Team Data'!$B$12:$R$112, MATCH(D11037, 'Appendix 1 - Team Data'!$B$12:$B$112,0),4)</f>
        <v>50</v>
      </c>
      <c r="J11037" s="25">
        <f t="shared" si="173"/>
        <v>0</v>
      </c>
    </row>
    <row r="11038" spans="2:10">
      <c r="B11038" s="3">
        <v>36690</v>
      </c>
      <c r="C11038" s="10" t="s">
        <v>38</v>
      </c>
      <c r="D11038" s="10" t="s">
        <v>232</v>
      </c>
      <c r="E11038" s="25">
        <v>3</v>
      </c>
      <c r="F11038" s="25">
        <v>3</v>
      </c>
      <c r="G11038" s="10" t="s">
        <v>300</v>
      </c>
      <c r="H11038" s="25">
        <f>INDEX('Appendix 1 - Team Data'!$B$12:$R$112, MATCH(C11038, 'Appendix 1 - Team Data'!$B$12:$B$112,0),4)</f>
        <v>70</v>
      </c>
      <c r="I11038" s="25">
        <f>INDEX('Appendix 1 - Team Data'!$B$12:$R$112, MATCH(D11038, 'Appendix 1 - Team Data'!$B$12:$B$112,0),4)</f>
        <v>40</v>
      </c>
      <c r="J11038" s="25">
        <f t="shared" si="173"/>
        <v>0</v>
      </c>
    </row>
    <row r="11039" spans="2:10">
      <c r="B11039" s="3">
        <v>36692</v>
      </c>
      <c r="C11039" s="10" t="s">
        <v>42</v>
      </c>
      <c r="D11039" s="10" t="s">
        <v>225</v>
      </c>
      <c r="E11039" s="25">
        <v>0</v>
      </c>
      <c r="F11039" s="25">
        <v>0</v>
      </c>
      <c r="G11039" s="10" t="s">
        <v>300</v>
      </c>
      <c r="H11039" s="25">
        <f>INDEX('Appendix 1 - Team Data'!$B$12:$R$112, MATCH(C11039, 'Appendix 1 - Team Data'!$B$12:$B$112,0),4)</f>
        <v>80</v>
      </c>
      <c r="I11039" s="25">
        <f>INDEX('Appendix 1 - Team Data'!$B$12:$R$112, MATCH(D11039, 'Appendix 1 - Team Data'!$B$12:$B$112,0),4)</f>
        <v>60</v>
      </c>
      <c r="J11039" s="25">
        <f t="shared" si="173"/>
        <v>0</v>
      </c>
    </row>
    <row r="11040" spans="2:10">
      <c r="B11040" s="3">
        <v>36693</v>
      </c>
      <c r="C11040" s="10" t="s">
        <v>251</v>
      </c>
      <c r="D11040" s="10" t="s">
        <v>51</v>
      </c>
      <c r="E11040" s="25">
        <v>1</v>
      </c>
      <c r="F11040" s="25">
        <v>1</v>
      </c>
      <c r="G11040" s="10" t="s">
        <v>289</v>
      </c>
      <c r="H11040" s="25">
        <f>INDEX('Appendix 1 - Team Data'!$B$12:$R$112, MATCH(C11040, 'Appendix 1 - Team Data'!$B$12:$B$112,0),4)</f>
        <v>20</v>
      </c>
      <c r="I11040" s="25">
        <f>INDEX('Appendix 1 - Team Data'!$B$12:$R$112, MATCH(D11040, 'Appendix 1 - Team Data'!$B$12:$B$112,0),4)</f>
        <v>70</v>
      </c>
      <c r="J11040" s="25">
        <f t="shared" si="173"/>
        <v>0</v>
      </c>
    </row>
    <row r="11041" spans="2:10">
      <c r="B11041" s="3">
        <v>36695</v>
      </c>
      <c r="C11041" s="10" t="s">
        <v>243</v>
      </c>
      <c r="D11041" s="10" t="s">
        <v>47</v>
      </c>
      <c r="E11041" s="25">
        <v>2</v>
      </c>
      <c r="F11041" s="25">
        <v>2</v>
      </c>
      <c r="G11041" s="10" t="s">
        <v>289</v>
      </c>
      <c r="H11041" s="25">
        <f>INDEX('Appendix 1 - Team Data'!$B$12:$R$112, MATCH(C11041, 'Appendix 1 - Team Data'!$B$12:$B$112,0),4)</f>
        <v>30</v>
      </c>
      <c r="I11041" s="25">
        <f>INDEX('Appendix 1 - Team Data'!$B$12:$R$112, MATCH(D11041, 'Appendix 1 - Team Data'!$B$12:$B$112,0),4)</f>
        <v>40</v>
      </c>
      <c r="J11041" s="25">
        <f t="shared" si="173"/>
        <v>0</v>
      </c>
    </row>
    <row r="11042" spans="2:10">
      <c r="B11042" s="3">
        <v>36698</v>
      </c>
      <c r="C11042" s="10" t="s">
        <v>232</v>
      </c>
      <c r="D11042" s="10" t="s">
        <v>246</v>
      </c>
      <c r="E11042" s="25">
        <v>0</v>
      </c>
      <c r="F11042" s="25">
        <v>0</v>
      </c>
      <c r="G11042" s="10" t="s">
        <v>300</v>
      </c>
      <c r="H11042" s="25">
        <f>INDEX('Appendix 1 - Team Data'!$B$12:$R$112, MATCH(C11042, 'Appendix 1 - Team Data'!$B$12:$B$112,0),4)</f>
        <v>40</v>
      </c>
      <c r="I11042" s="25">
        <f>INDEX('Appendix 1 - Team Data'!$B$12:$R$112, MATCH(D11042, 'Appendix 1 - Team Data'!$B$12:$B$112,0),4)</f>
        <v>30</v>
      </c>
      <c r="J11042" s="25">
        <f t="shared" si="173"/>
        <v>0</v>
      </c>
    </row>
    <row r="11043" spans="2:10">
      <c r="B11043" s="3">
        <v>36705</v>
      </c>
      <c r="C11043" s="10" t="s">
        <v>35</v>
      </c>
      <c r="D11043" s="10" t="s">
        <v>18</v>
      </c>
      <c r="E11043" s="25">
        <v>1</v>
      </c>
      <c r="F11043" s="25">
        <v>1</v>
      </c>
      <c r="G11043" s="10" t="s">
        <v>289</v>
      </c>
      <c r="H11043" s="25">
        <f>INDEX('Appendix 1 - Team Data'!$B$12:$R$112, MATCH(C11043, 'Appendix 1 - Team Data'!$B$12:$B$112,0),4)</f>
        <v>90</v>
      </c>
      <c r="I11043" s="25">
        <f>INDEX('Appendix 1 - Team Data'!$B$12:$R$112, MATCH(D11043, 'Appendix 1 - Team Data'!$B$12:$B$112,0),4)</f>
        <v>80</v>
      </c>
      <c r="J11043" s="25">
        <f t="shared" si="173"/>
        <v>0</v>
      </c>
    </row>
    <row r="11044" spans="2:10">
      <c r="B11044" s="3">
        <v>36705</v>
      </c>
      <c r="C11044" s="10" t="s">
        <v>47</v>
      </c>
      <c r="D11044" s="10" t="s">
        <v>251</v>
      </c>
      <c r="E11044" s="25">
        <v>2</v>
      </c>
      <c r="F11044" s="25">
        <v>2</v>
      </c>
      <c r="G11044" s="10" t="s">
        <v>288</v>
      </c>
      <c r="H11044" s="25">
        <f>INDEX('Appendix 1 - Team Data'!$B$12:$R$112, MATCH(C11044, 'Appendix 1 - Team Data'!$B$12:$B$112,0),4)</f>
        <v>40</v>
      </c>
      <c r="I11044" s="25">
        <f>INDEX('Appendix 1 - Team Data'!$B$12:$R$112, MATCH(D11044, 'Appendix 1 - Team Data'!$B$12:$B$112,0),4)</f>
        <v>20</v>
      </c>
      <c r="J11044" s="25">
        <f t="shared" si="173"/>
        <v>0</v>
      </c>
    </row>
    <row r="11045" spans="2:10">
      <c r="B11045" s="3">
        <v>36706</v>
      </c>
      <c r="C11045" s="10" t="s">
        <v>211</v>
      </c>
      <c r="D11045" s="10" t="s">
        <v>212</v>
      </c>
      <c r="E11045" s="25">
        <v>0</v>
      </c>
      <c r="F11045" s="25">
        <v>0</v>
      </c>
      <c r="G11045" s="10" t="s">
        <v>300</v>
      </c>
      <c r="H11045" s="25">
        <f>INDEX('Appendix 1 - Team Data'!$B$12:$R$112, MATCH(C11045, 'Appendix 1 - Team Data'!$B$12:$B$112,0),4)</f>
        <v>90</v>
      </c>
      <c r="I11045" s="25">
        <f>INDEX('Appendix 1 - Team Data'!$B$12:$R$112, MATCH(D11045, 'Appendix 1 - Team Data'!$B$12:$B$112,0),4)</f>
        <v>80</v>
      </c>
      <c r="J11045" s="25">
        <f t="shared" si="173"/>
        <v>0</v>
      </c>
    </row>
    <row r="11046" spans="2:10">
      <c r="B11046" s="3">
        <v>36716</v>
      </c>
      <c r="C11046" s="10" t="s">
        <v>51</v>
      </c>
      <c r="D11046" s="10" t="s">
        <v>17</v>
      </c>
      <c r="E11046" s="25">
        <v>0</v>
      </c>
      <c r="F11046" s="25">
        <v>0</v>
      </c>
      <c r="G11046" s="10" t="s">
        <v>289</v>
      </c>
      <c r="H11046" s="25">
        <f>INDEX('Appendix 1 - Team Data'!$B$12:$R$112, MATCH(C11046, 'Appendix 1 - Team Data'!$B$12:$B$112,0),4)</f>
        <v>70</v>
      </c>
      <c r="I11046" s="25">
        <f>INDEX('Appendix 1 - Team Data'!$B$12:$R$112, MATCH(D11046, 'Appendix 1 - Team Data'!$B$12:$B$112,0),4)</f>
        <v>50</v>
      </c>
      <c r="J11046" s="25">
        <f t="shared" si="173"/>
        <v>0</v>
      </c>
    </row>
    <row r="11047" spans="2:10">
      <c r="B11047" s="3">
        <v>36730</v>
      </c>
      <c r="C11047" s="10" t="s">
        <v>46</v>
      </c>
      <c r="D11047" s="10" t="s">
        <v>255</v>
      </c>
      <c r="E11047" s="25">
        <v>0</v>
      </c>
      <c r="F11047" s="25">
        <v>0</v>
      </c>
      <c r="G11047" s="10" t="s">
        <v>289</v>
      </c>
      <c r="H11047" s="25">
        <f>INDEX('Appendix 1 - Team Data'!$B$12:$R$112, MATCH(C11047, 'Appendix 1 - Team Data'!$B$12:$B$112,0),4)</f>
        <v>50</v>
      </c>
      <c r="I11047" s="25">
        <f>INDEX('Appendix 1 - Team Data'!$B$12:$R$112, MATCH(D11047, 'Appendix 1 - Team Data'!$B$12:$B$112,0),4)</f>
        <v>20</v>
      </c>
      <c r="J11047" s="25">
        <f t="shared" si="173"/>
        <v>0</v>
      </c>
    </row>
    <row r="11048" spans="2:10">
      <c r="B11048" s="3">
        <v>36732</v>
      </c>
      <c r="C11048" s="10" t="s">
        <v>218</v>
      </c>
      <c r="D11048" s="10" t="s">
        <v>52</v>
      </c>
      <c r="E11048" s="25">
        <v>0</v>
      </c>
      <c r="F11048" s="25">
        <v>0</v>
      </c>
      <c r="G11048" s="10" t="s">
        <v>289</v>
      </c>
      <c r="H11048" s="25">
        <f>INDEX('Appendix 1 - Team Data'!$B$12:$R$112, MATCH(C11048, 'Appendix 1 - Team Data'!$B$12:$B$112,0),4)</f>
        <v>70</v>
      </c>
      <c r="I11048" s="25">
        <f>INDEX('Appendix 1 - Team Data'!$B$12:$R$112, MATCH(D11048, 'Appendix 1 - Team Data'!$B$12:$B$112,0),4)</f>
        <v>90</v>
      </c>
      <c r="J11048" s="25">
        <f t="shared" si="173"/>
        <v>0</v>
      </c>
    </row>
    <row r="11049" spans="2:10">
      <c r="B11049" s="3">
        <v>36733</v>
      </c>
      <c r="C11049" s="10" t="s">
        <v>18</v>
      </c>
      <c r="D11049" s="10" t="s">
        <v>27</v>
      </c>
      <c r="E11049" s="25">
        <v>0</v>
      </c>
      <c r="F11049" s="25">
        <v>0</v>
      </c>
      <c r="G11049" s="10" t="s">
        <v>289</v>
      </c>
      <c r="H11049" s="25">
        <f>INDEX('Appendix 1 - Team Data'!$B$12:$R$112, MATCH(C11049, 'Appendix 1 - Team Data'!$B$12:$B$112,0),4)</f>
        <v>80</v>
      </c>
      <c r="I11049" s="25">
        <f>INDEX('Appendix 1 - Team Data'!$B$12:$R$112, MATCH(D11049, 'Appendix 1 - Team Data'!$B$12:$B$112,0),4)</f>
        <v>80</v>
      </c>
      <c r="J11049" s="25">
        <f t="shared" si="173"/>
        <v>0</v>
      </c>
    </row>
    <row r="11050" spans="2:10">
      <c r="B11050" s="3">
        <v>36734</v>
      </c>
      <c r="C11050" s="10" t="s">
        <v>227</v>
      </c>
      <c r="D11050" s="10" t="s">
        <v>215</v>
      </c>
      <c r="E11050" s="25">
        <v>0</v>
      </c>
      <c r="F11050" s="25">
        <v>0</v>
      </c>
      <c r="G11050" s="10" t="s">
        <v>289</v>
      </c>
      <c r="H11050" s="25">
        <f>INDEX('Appendix 1 - Team Data'!$B$12:$R$112, MATCH(C11050, 'Appendix 1 - Team Data'!$B$12:$B$112,0),4)</f>
        <v>50</v>
      </c>
      <c r="I11050" s="25">
        <f>INDEX('Appendix 1 - Team Data'!$B$12:$R$112, MATCH(D11050, 'Appendix 1 - Team Data'!$B$12:$B$112,0),4)</f>
        <v>70</v>
      </c>
      <c r="J11050" s="25">
        <f t="shared" si="173"/>
        <v>0</v>
      </c>
    </row>
    <row r="11051" spans="2:10">
      <c r="B11051" s="3">
        <v>36749</v>
      </c>
      <c r="C11051" s="10" t="s">
        <v>46</v>
      </c>
      <c r="D11051" s="10" t="s">
        <v>218</v>
      </c>
      <c r="E11051" s="25">
        <v>0</v>
      </c>
      <c r="F11051" s="25">
        <v>0</v>
      </c>
      <c r="G11051" s="10" t="s">
        <v>288</v>
      </c>
      <c r="H11051" s="25">
        <f>INDEX('Appendix 1 - Team Data'!$B$12:$R$112, MATCH(C11051, 'Appendix 1 - Team Data'!$B$12:$B$112,0),4)</f>
        <v>50</v>
      </c>
      <c r="I11051" s="25">
        <f>INDEX('Appendix 1 - Team Data'!$B$12:$R$112, MATCH(D11051, 'Appendix 1 - Team Data'!$B$12:$B$112,0),4)</f>
        <v>70</v>
      </c>
      <c r="J11051" s="25">
        <f t="shared" si="173"/>
        <v>0</v>
      </c>
    </row>
    <row r="11052" spans="2:10">
      <c r="B11052" s="3">
        <v>36754</v>
      </c>
      <c r="C11052" s="10" t="s">
        <v>30</v>
      </c>
      <c r="D11052" s="10" t="s">
        <v>215</v>
      </c>
      <c r="E11052" s="25">
        <v>1</v>
      </c>
      <c r="F11052" s="25">
        <v>1</v>
      </c>
      <c r="G11052" s="10" t="s">
        <v>289</v>
      </c>
      <c r="H11052" s="25">
        <f>INDEX('Appendix 1 - Team Data'!$B$12:$R$112, MATCH(C11052, 'Appendix 1 - Team Data'!$B$12:$B$112,0),4)</f>
        <v>90</v>
      </c>
      <c r="I11052" s="25">
        <f>INDEX('Appendix 1 - Team Data'!$B$12:$R$112, MATCH(D11052, 'Appendix 1 - Team Data'!$B$12:$B$112,0),4)</f>
        <v>70</v>
      </c>
      <c r="J11052" s="25">
        <f t="shared" si="173"/>
        <v>0</v>
      </c>
    </row>
    <row r="11053" spans="2:10">
      <c r="B11053" s="3">
        <v>36754</v>
      </c>
      <c r="C11053" s="10" t="s">
        <v>236</v>
      </c>
      <c r="D11053" s="10" t="s">
        <v>226</v>
      </c>
      <c r="E11053" s="25">
        <v>1</v>
      </c>
      <c r="F11053" s="25">
        <v>1</v>
      </c>
      <c r="G11053" s="10" t="s">
        <v>288</v>
      </c>
      <c r="H11053" s="25">
        <f>INDEX('Appendix 1 - Team Data'!$B$12:$R$112, MATCH(C11053, 'Appendix 1 - Team Data'!$B$12:$B$112,0),4)</f>
        <v>40</v>
      </c>
      <c r="I11053" s="25">
        <f>INDEX('Appendix 1 - Team Data'!$B$12:$R$112, MATCH(D11053, 'Appendix 1 - Team Data'!$B$12:$B$112,0),4)</f>
        <v>60</v>
      </c>
      <c r="J11053" s="25">
        <f t="shared" si="173"/>
        <v>0</v>
      </c>
    </row>
    <row r="11054" spans="2:10">
      <c r="B11054" s="3">
        <v>36754</v>
      </c>
      <c r="C11054" s="10" t="s">
        <v>228</v>
      </c>
      <c r="D11054" s="10" t="s">
        <v>50</v>
      </c>
      <c r="E11054" s="25">
        <v>1</v>
      </c>
      <c r="F11054" s="25">
        <v>1</v>
      </c>
      <c r="G11054" s="10" t="s">
        <v>288</v>
      </c>
      <c r="H11054" s="25">
        <f>INDEX('Appendix 1 - Team Data'!$B$12:$R$112, MATCH(C11054, 'Appendix 1 - Team Data'!$B$12:$B$112,0),4)</f>
        <v>50</v>
      </c>
      <c r="I11054" s="25">
        <f>INDEX('Appendix 1 - Team Data'!$B$12:$R$112, MATCH(D11054, 'Appendix 1 - Team Data'!$B$12:$B$112,0),4)</f>
        <v>80</v>
      </c>
      <c r="J11054" s="25">
        <f t="shared" si="173"/>
        <v>0</v>
      </c>
    </row>
    <row r="11055" spans="2:10">
      <c r="B11055" s="3">
        <v>36754</v>
      </c>
      <c r="C11055" s="10" t="s">
        <v>216</v>
      </c>
      <c r="D11055" s="10" t="s">
        <v>32</v>
      </c>
      <c r="E11055" s="25">
        <v>1</v>
      </c>
      <c r="F11055" s="25">
        <v>1</v>
      </c>
      <c r="G11055" s="10" t="s">
        <v>288</v>
      </c>
      <c r="H11055" s="25">
        <f>INDEX('Appendix 1 - Team Data'!$B$12:$R$112, MATCH(C11055, 'Appendix 1 - Team Data'!$B$12:$B$112,0),4)</f>
        <v>70</v>
      </c>
      <c r="I11055" s="25">
        <f>INDEX('Appendix 1 - Team Data'!$B$12:$R$112, MATCH(D11055, 'Appendix 1 - Team Data'!$B$12:$B$112,0),4)</f>
        <v>80</v>
      </c>
      <c r="J11055" s="25">
        <f t="shared" si="173"/>
        <v>0</v>
      </c>
    </row>
    <row r="11056" spans="2:10">
      <c r="B11056" s="3">
        <v>36754</v>
      </c>
      <c r="C11056" s="10" t="s">
        <v>36</v>
      </c>
      <c r="D11056" s="10" t="s">
        <v>230</v>
      </c>
      <c r="E11056" s="25">
        <v>2</v>
      </c>
      <c r="F11056" s="25">
        <v>2</v>
      </c>
      <c r="G11056" s="10" t="s">
        <v>288</v>
      </c>
      <c r="H11056" s="25">
        <f>INDEX('Appendix 1 - Team Data'!$B$12:$R$112, MATCH(C11056, 'Appendix 1 - Team Data'!$B$12:$B$112,0),4)</f>
        <v>80</v>
      </c>
      <c r="I11056" s="25">
        <f>INDEX('Appendix 1 - Team Data'!$B$12:$R$112, MATCH(D11056, 'Appendix 1 - Team Data'!$B$12:$B$112,0),4)</f>
        <v>50</v>
      </c>
      <c r="J11056" s="25">
        <f t="shared" si="173"/>
        <v>0</v>
      </c>
    </row>
    <row r="11057" spans="2:10">
      <c r="B11057" s="3">
        <v>36771</v>
      </c>
      <c r="C11057" s="10" t="s">
        <v>45</v>
      </c>
      <c r="D11057" s="10" t="s">
        <v>32</v>
      </c>
      <c r="E11057" s="25">
        <v>0</v>
      </c>
      <c r="F11057" s="25">
        <v>0</v>
      </c>
      <c r="G11057" s="10" t="s">
        <v>289</v>
      </c>
      <c r="H11057" s="25">
        <f>INDEX('Appendix 1 - Team Data'!$B$12:$R$112, MATCH(C11057, 'Appendix 1 - Team Data'!$B$12:$B$112,0),4)</f>
        <v>90</v>
      </c>
      <c r="I11057" s="25">
        <f>INDEX('Appendix 1 - Team Data'!$B$12:$R$112, MATCH(D11057, 'Appendix 1 - Team Data'!$B$12:$B$112,0),4)</f>
        <v>80</v>
      </c>
      <c r="J11057" s="25">
        <f t="shared" si="173"/>
        <v>0</v>
      </c>
    </row>
    <row r="11058" spans="2:10">
      <c r="B11058" s="3">
        <v>36771</v>
      </c>
      <c r="C11058" s="10" t="s">
        <v>25</v>
      </c>
      <c r="D11058" s="10" t="s">
        <v>48</v>
      </c>
      <c r="E11058" s="25">
        <v>1</v>
      </c>
      <c r="F11058" s="25">
        <v>1</v>
      </c>
      <c r="G11058" s="10" t="s">
        <v>288</v>
      </c>
      <c r="H11058" s="25">
        <f>INDEX('Appendix 1 - Team Data'!$B$12:$R$112, MATCH(C11058, 'Appendix 1 - Team Data'!$B$12:$B$112,0),4)</f>
        <v>90</v>
      </c>
      <c r="I11058" s="25">
        <f>INDEX('Appendix 1 - Team Data'!$B$12:$R$112, MATCH(D11058, 'Appendix 1 - Team Data'!$B$12:$B$112,0),4)</f>
        <v>90</v>
      </c>
      <c r="J11058" s="25">
        <f t="shared" si="173"/>
        <v>0</v>
      </c>
    </row>
    <row r="11059" spans="2:10">
      <c r="B11059" s="3">
        <v>36771</v>
      </c>
      <c r="C11059" s="10" t="s">
        <v>212</v>
      </c>
      <c r="D11059" s="10" t="s">
        <v>221</v>
      </c>
      <c r="E11059" s="25">
        <v>2</v>
      </c>
      <c r="F11059" s="25">
        <v>2</v>
      </c>
      <c r="G11059" s="10" t="s">
        <v>289</v>
      </c>
      <c r="H11059" s="25">
        <f>INDEX('Appendix 1 - Team Data'!$B$12:$R$112, MATCH(C11059, 'Appendix 1 - Team Data'!$B$12:$B$112,0),4)</f>
        <v>80</v>
      </c>
      <c r="I11059" s="25">
        <f>INDEX('Appendix 1 - Team Data'!$B$12:$R$112, MATCH(D11059, 'Appendix 1 - Team Data'!$B$12:$B$112,0),4)</f>
        <v>60</v>
      </c>
      <c r="J11059" s="25">
        <f t="shared" si="173"/>
        <v>0</v>
      </c>
    </row>
    <row r="11060" spans="2:10">
      <c r="B11060" s="3">
        <v>36771</v>
      </c>
      <c r="C11060" s="10" t="s">
        <v>246</v>
      </c>
      <c r="D11060" s="10" t="s">
        <v>264</v>
      </c>
      <c r="E11060" s="25">
        <v>0</v>
      </c>
      <c r="F11060" s="25">
        <v>0</v>
      </c>
      <c r="G11060" s="10" t="s">
        <v>289</v>
      </c>
      <c r="H11060" s="25">
        <f>INDEX('Appendix 1 - Team Data'!$B$12:$R$112, MATCH(C11060, 'Appendix 1 - Team Data'!$B$12:$B$112,0),4)</f>
        <v>30</v>
      </c>
      <c r="I11060" s="25">
        <f>INDEX('Appendix 1 - Team Data'!$B$12:$R$112, MATCH(D11060, 'Appendix 1 - Team Data'!$B$12:$B$112,0),4)</f>
        <v>10</v>
      </c>
      <c r="J11060" s="25">
        <f t="shared" si="173"/>
        <v>0</v>
      </c>
    </row>
    <row r="11061" spans="2:10">
      <c r="B11061" s="3">
        <v>36772</v>
      </c>
      <c r="C11061" s="10" t="s">
        <v>251</v>
      </c>
      <c r="D11061" s="10" t="s">
        <v>238</v>
      </c>
      <c r="E11061" s="25">
        <v>1</v>
      </c>
      <c r="F11061" s="25">
        <v>1</v>
      </c>
      <c r="G11061" s="10" t="s">
        <v>291</v>
      </c>
      <c r="H11061" s="25">
        <f>INDEX('Appendix 1 - Team Data'!$B$12:$R$112, MATCH(C11061, 'Appendix 1 - Team Data'!$B$12:$B$112,0),4)</f>
        <v>20</v>
      </c>
      <c r="I11061" s="25">
        <f>INDEX('Appendix 1 - Team Data'!$B$12:$R$112, MATCH(D11061, 'Appendix 1 - Team Data'!$B$12:$B$112,0),4)</f>
        <v>40</v>
      </c>
      <c r="J11061" s="25">
        <f t="shared" si="173"/>
        <v>0</v>
      </c>
    </row>
    <row r="11062" spans="2:10">
      <c r="B11062" s="3">
        <v>36772</v>
      </c>
      <c r="C11062" s="10" t="s">
        <v>236</v>
      </c>
      <c r="D11062" s="10" t="s">
        <v>211</v>
      </c>
      <c r="E11062" s="25">
        <v>2</v>
      </c>
      <c r="F11062" s="25">
        <v>2</v>
      </c>
      <c r="G11062" s="10" t="s">
        <v>289</v>
      </c>
      <c r="H11062" s="25">
        <f>INDEX('Appendix 1 - Team Data'!$B$12:$R$112, MATCH(C11062, 'Appendix 1 - Team Data'!$B$12:$B$112,0),4)</f>
        <v>40</v>
      </c>
      <c r="I11062" s="25">
        <f>INDEX('Appendix 1 - Team Data'!$B$12:$R$112, MATCH(D11062, 'Appendix 1 - Team Data'!$B$12:$B$112,0),4)</f>
        <v>90</v>
      </c>
      <c r="J11062" s="25">
        <f t="shared" si="173"/>
        <v>0</v>
      </c>
    </row>
    <row r="11063" spans="2:10">
      <c r="B11063" s="3">
        <v>36779</v>
      </c>
      <c r="C11063" s="10" t="s">
        <v>272</v>
      </c>
      <c r="D11063" s="10" t="s">
        <v>249</v>
      </c>
      <c r="E11063" s="25">
        <v>2</v>
      </c>
      <c r="F11063" s="25">
        <v>2</v>
      </c>
      <c r="G11063" s="10" t="s">
        <v>288</v>
      </c>
      <c r="H11063" s="25">
        <f>INDEX('Appendix 1 - Team Data'!$B$12:$R$112, MATCH(C11063, 'Appendix 1 - Team Data'!$B$12:$B$112,0),4)</f>
        <v>0</v>
      </c>
      <c r="I11063" s="25">
        <f>INDEX('Appendix 1 - Team Data'!$B$12:$R$112, MATCH(D11063, 'Appendix 1 - Team Data'!$B$12:$B$112,0),4)</f>
        <v>20</v>
      </c>
      <c r="J11063" s="25">
        <f t="shared" si="173"/>
        <v>0</v>
      </c>
    </row>
    <row r="11064" spans="2:10">
      <c r="B11064" s="3">
        <v>36793</v>
      </c>
      <c r="C11064" s="10" t="s">
        <v>270</v>
      </c>
      <c r="D11064" s="10" t="s">
        <v>275</v>
      </c>
      <c r="E11064" s="25">
        <v>0</v>
      </c>
      <c r="F11064" s="25">
        <v>0</v>
      </c>
      <c r="G11064" s="10" t="s">
        <v>288</v>
      </c>
      <c r="H11064" s="25">
        <f>INDEX('Appendix 1 - Team Data'!$B$12:$R$112, MATCH(C11064, 'Appendix 1 - Team Data'!$B$12:$B$112,0),4)</f>
        <v>0</v>
      </c>
      <c r="I11064" s="25">
        <f>INDEX('Appendix 1 - Team Data'!$B$12:$R$112, MATCH(D11064, 'Appendix 1 - Team Data'!$B$12:$B$112,0),4)</f>
        <v>0</v>
      </c>
      <c r="J11064" s="25">
        <f t="shared" si="173"/>
        <v>0</v>
      </c>
    </row>
    <row r="11065" spans="2:10">
      <c r="B11065" s="3">
        <v>36803</v>
      </c>
      <c r="C11065" s="10" t="s">
        <v>25</v>
      </c>
      <c r="D11065" s="10" t="s">
        <v>231</v>
      </c>
      <c r="E11065" s="25">
        <v>1</v>
      </c>
      <c r="F11065" s="25">
        <v>1</v>
      </c>
      <c r="G11065" s="10" t="s">
        <v>288</v>
      </c>
      <c r="H11065" s="25">
        <f>INDEX('Appendix 1 - Team Data'!$B$12:$R$112, MATCH(C11065, 'Appendix 1 - Team Data'!$B$12:$B$112,0),4)</f>
        <v>90</v>
      </c>
      <c r="I11065" s="25">
        <f>INDEX('Appendix 1 - Team Data'!$B$12:$R$112, MATCH(D11065, 'Appendix 1 - Team Data'!$B$12:$B$112,0),4)</f>
        <v>40</v>
      </c>
      <c r="J11065" s="25">
        <f t="shared" si="173"/>
        <v>0</v>
      </c>
    </row>
    <row r="11066" spans="2:10">
      <c r="B11066" s="3">
        <v>36803</v>
      </c>
      <c r="C11066" s="10" t="s">
        <v>249</v>
      </c>
      <c r="D11066" s="10" t="s">
        <v>43</v>
      </c>
      <c r="E11066" s="25">
        <v>1</v>
      </c>
      <c r="F11066" s="25">
        <v>1</v>
      </c>
      <c r="G11066" s="10" t="s">
        <v>323</v>
      </c>
      <c r="H11066" s="25">
        <f>INDEX('Appendix 1 - Team Data'!$B$12:$R$112, MATCH(C11066, 'Appendix 1 - Team Data'!$B$12:$B$112,0),4)</f>
        <v>20</v>
      </c>
      <c r="I11066" s="25">
        <f>INDEX('Appendix 1 - Team Data'!$B$12:$R$112, MATCH(D11066, 'Appendix 1 - Team Data'!$B$12:$B$112,0),4)</f>
        <v>70</v>
      </c>
      <c r="J11066" s="25">
        <f t="shared" si="173"/>
        <v>0</v>
      </c>
    </row>
    <row r="11067" spans="2:10">
      <c r="B11067" s="3">
        <v>36806</v>
      </c>
      <c r="C11067" s="10" t="s">
        <v>268</v>
      </c>
      <c r="D11067" s="10" t="s">
        <v>248</v>
      </c>
      <c r="E11067" s="25">
        <v>1</v>
      </c>
      <c r="F11067" s="25">
        <v>1</v>
      </c>
      <c r="G11067" s="10" t="s">
        <v>288</v>
      </c>
      <c r="H11067" s="25">
        <f>INDEX('Appendix 1 - Team Data'!$B$12:$R$112, MATCH(C11067, 'Appendix 1 - Team Data'!$B$12:$B$112,0),4)</f>
        <v>10</v>
      </c>
      <c r="I11067" s="25">
        <f>INDEX('Appendix 1 - Team Data'!$B$12:$R$112, MATCH(D11067, 'Appendix 1 - Team Data'!$B$12:$B$112,0),4)</f>
        <v>30</v>
      </c>
      <c r="J11067" s="25">
        <f t="shared" si="173"/>
        <v>0</v>
      </c>
    </row>
    <row r="11068" spans="2:10">
      <c r="B11068" s="3">
        <v>36806</v>
      </c>
      <c r="C11068" s="10" t="s">
        <v>229</v>
      </c>
      <c r="D11068" s="10" t="s">
        <v>28</v>
      </c>
      <c r="E11068" s="25">
        <v>1</v>
      </c>
      <c r="F11068" s="25">
        <v>1</v>
      </c>
      <c r="G11068" s="10" t="s">
        <v>289</v>
      </c>
      <c r="H11068" s="25">
        <f>INDEX('Appendix 1 - Team Data'!$B$12:$R$112, MATCH(C11068, 'Appendix 1 - Team Data'!$B$12:$B$112,0),4)</f>
        <v>50</v>
      </c>
      <c r="I11068" s="25">
        <f>INDEX('Appendix 1 - Team Data'!$B$12:$R$112, MATCH(D11068, 'Appendix 1 - Team Data'!$B$12:$B$112,0),4)</f>
        <v>80</v>
      </c>
      <c r="J11068" s="25">
        <f t="shared" si="173"/>
        <v>0</v>
      </c>
    </row>
    <row r="11069" spans="2:10">
      <c r="B11069" s="3">
        <v>36806</v>
      </c>
      <c r="C11069" s="10" t="s">
        <v>20</v>
      </c>
      <c r="D11069" s="10" t="s">
        <v>221</v>
      </c>
      <c r="E11069" s="25">
        <v>1</v>
      </c>
      <c r="F11069" s="25">
        <v>1</v>
      </c>
      <c r="G11069" s="10" t="s">
        <v>289</v>
      </c>
      <c r="H11069" s="25">
        <f>INDEX('Appendix 1 - Team Data'!$B$12:$R$112, MATCH(C11069, 'Appendix 1 - Team Data'!$B$12:$B$112,0),4)</f>
        <v>90</v>
      </c>
      <c r="I11069" s="25">
        <f>INDEX('Appendix 1 - Team Data'!$B$12:$R$112, MATCH(D11069, 'Appendix 1 - Team Data'!$B$12:$B$112,0),4)</f>
        <v>60</v>
      </c>
      <c r="J11069" s="25">
        <f t="shared" si="173"/>
        <v>0</v>
      </c>
    </row>
    <row r="11070" spans="2:10">
      <c r="B11070" s="3">
        <v>36806</v>
      </c>
      <c r="C11070" s="10" t="s">
        <v>250</v>
      </c>
      <c r="D11070" s="10" t="s">
        <v>25</v>
      </c>
      <c r="E11070" s="25">
        <v>0</v>
      </c>
      <c r="F11070" s="25">
        <v>0</v>
      </c>
      <c r="G11070" s="10" t="s">
        <v>288</v>
      </c>
      <c r="H11070" s="25">
        <f>INDEX('Appendix 1 - Team Data'!$B$12:$R$112, MATCH(C11070, 'Appendix 1 - Team Data'!$B$12:$B$112,0),4)</f>
        <v>20</v>
      </c>
      <c r="I11070" s="25">
        <f>INDEX('Appendix 1 - Team Data'!$B$12:$R$112, MATCH(D11070, 'Appendix 1 - Team Data'!$B$12:$B$112,0),4)</f>
        <v>90</v>
      </c>
      <c r="J11070" s="25">
        <f t="shared" si="173"/>
        <v>0</v>
      </c>
    </row>
    <row r="11071" spans="2:10">
      <c r="B11071" s="3">
        <v>36806</v>
      </c>
      <c r="C11071" s="10" t="s">
        <v>42</v>
      </c>
      <c r="D11071" s="10" t="s">
        <v>225</v>
      </c>
      <c r="E11071" s="25">
        <v>1</v>
      </c>
      <c r="F11071" s="25">
        <v>1</v>
      </c>
      <c r="G11071" s="10" t="s">
        <v>289</v>
      </c>
      <c r="H11071" s="25">
        <f>INDEX('Appendix 1 - Team Data'!$B$12:$R$112, MATCH(C11071, 'Appendix 1 - Team Data'!$B$12:$B$112,0),4)</f>
        <v>80</v>
      </c>
      <c r="I11071" s="25">
        <f>INDEX('Appendix 1 - Team Data'!$B$12:$R$112, MATCH(D11071, 'Appendix 1 - Team Data'!$B$12:$B$112,0),4)</f>
        <v>60</v>
      </c>
      <c r="J11071" s="25">
        <f t="shared" si="173"/>
        <v>0</v>
      </c>
    </row>
    <row r="11072" spans="2:10">
      <c r="B11072" s="3">
        <v>36806</v>
      </c>
      <c r="C11072" s="10" t="s">
        <v>214</v>
      </c>
      <c r="D11072" s="10" t="s">
        <v>246</v>
      </c>
      <c r="E11072" s="25">
        <v>1</v>
      </c>
      <c r="F11072" s="25">
        <v>1</v>
      </c>
      <c r="G11072" s="10" t="s">
        <v>289</v>
      </c>
      <c r="H11072" s="25">
        <f>INDEX('Appendix 1 - Team Data'!$B$12:$R$112, MATCH(C11072, 'Appendix 1 - Team Data'!$B$12:$B$112,0),4)</f>
        <v>70</v>
      </c>
      <c r="I11072" s="25">
        <f>INDEX('Appendix 1 - Team Data'!$B$12:$R$112, MATCH(D11072, 'Appendix 1 - Team Data'!$B$12:$B$112,0),4)</f>
        <v>30</v>
      </c>
      <c r="J11072" s="25">
        <f t="shared" si="173"/>
        <v>0</v>
      </c>
    </row>
    <row r="11073" spans="2:10">
      <c r="B11073" s="3">
        <v>36810</v>
      </c>
      <c r="C11073" s="10" t="s">
        <v>226</v>
      </c>
      <c r="D11073" s="10" t="s">
        <v>21</v>
      </c>
      <c r="E11073" s="25">
        <v>1</v>
      </c>
      <c r="F11073" s="25">
        <v>1</v>
      </c>
      <c r="G11073" s="10" t="s">
        <v>289</v>
      </c>
      <c r="H11073" s="25">
        <f>INDEX('Appendix 1 - Team Data'!$B$12:$R$112, MATCH(C11073, 'Appendix 1 - Team Data'!$B$12:$B$112,0),4)</f>
        <v>60</v>
      </c>
      <c r="I11073" s="25">
        <f>INDEX('Appendix 1 - Team Data'!$B$12:$R$112, MATCH(D11073, 'Appendix 1 - Team Data'!$B$12:$B$112,0),4)</f>
        <v>90</v>
      </c>
      <c r="J11073" s="25">
        <f t="shared" si="173"/>
        <v>0</v>
      </c>
    </row>
    <row r="11074" spans="2:10">
      <c r="B11074" s="3">
        <v>36810</v>
      </c>
      <c r="C11074" s="10" t="s">
        <v>32</v>
      </c>
      <c r="D11074" s="10" t="s">
        <v>222</v>
      </c>
      <c r="E11074" s="25">
        <v>1</v>
      </c>
      <c r="F11074" s="25">
        <v>1</v>
      </c>
      <c r="G11074" s="10" t="s">
        <v>289</v>
      </c>
      <c r="H11074" s="25">
        <f>INDEX('Appendix 1 - Team Data'!$B$12:$R$112, MATCH(C11074, 'Appendix 1 - Team Data'!$B$12:$B$112,0),4)</f>
        <v>80</v>
      </c>
      <c r="I11074" s="25">
        <f>INDEX('Appendix 1 - Team Data'!$B$12:$R$112, MATCH(D11074, 'Appendix 1 - Team Data'!$B$12:$B$112,0),4)</f>
        <v>60</v>
      </c>
      <c r="J11074" s="25">
        <f t="shared" si="173"/>
        <v>0</v>
      </c>
    </row>
    <row r="11075" spans="2:10">
      <c r="B11075" s="3">
        <v>36810</v>
      </c>
      <c r="C11075" s="10" t="s">
        <v>28</v>
      </c>
      <c r="D11075" s="10" t="s">
        <v>233</v>
      </c>
      <c r="E11075" s="25">
        <v>1</v>
      </c>
      <c r="F11075" s="25">
        <v>1</v>
      </c>
      <c r="G11075" s="10" t="s">
        <v>289</v>
      </c>
      <c r="H11075" s="25">
        <f>INDEX('Appendix 1 - Team Data'!$B$12:$R$112, MATCH(C11075, 'Appendix 1 - Team Data'!$B$12:$B$112,0),4)</f>
        <v>80</v>
      </c>
      <c r="I11075" s="25">
        <f>INDEX('Appendix 1 - Team Data'!$B$12:$R$112, MATCH(D11075, 'Appendix 1 - Team Data'!$B$12:$B$112,0),4)</f>
        <v>40</v>
      </c>
      <c r="J11075" s="25">
        <f t="shared" si="173"/>
        <v>0</v>
      </c>
    </row>
    <row r="11076" spans="2:10">
      <c r="B11076" s="3">
        <v>36810</v>
      </c>
      <c r="C11076" s="10" t="s">
        <v>244</v>
      </c>
      <c r="D11076" s="10" t="s">
        <v>48</v>
      </c>
      <c r="E11076" s="25">
        <v>0</v>
      </c>
      <c r="F11076" s="25">
        <v>0</v>
      </c>
      <c r="G11076" s="10" t="s">
        <v>289</v>
      </c>
      <c r="H11076" s="25">
        <f>INDEX('Appendix 1 - Team Data'!$B$12:$R$112, MATCH(C11076, 'Appendix 1 - Team Data'!$B$12:$B$112,0),4)</f>
        <v>30</v>
      </c>
      <c r="I11076" s="25">
        <f>INDEX('Appendix 1 - Team Data'!$B$12:$R$112, MATCH(D11076, 'Appendix 1 - Team Data'!$B$12:$B$112,0),4)</f>
        <v>90</v>
      </c>
      <c r="J11076" s="25">
        <f t="shared" si="173"/>
        <v>0</v>
      </c>
    </row>
    <row r="11077" spans="2:10">
      <c r="B11077" s="3">
        <v>36810</v>
      </c>
      <c r="C11077" s="10" t="s">
        <v>50</v>
      </c>
      <c r="D11077" s="10" t="s">
        <v>214</v>
      </c>
      <c r="E11077" s="25">
        <v>0</v>
      </c>
      <c r="F11077" s="25">
        <v>0</v>
      </c>
      <c r="G11077" s="10" t="s">
        <v>289</v>
      </c>
      <c r="H11077" s="25">
        <f>INDEX('Appendix 1 - Team Data'!$B$12:$R$112, MATCH(C11077, 'Appendix 1 - Team Data'!$B$12:$B$112,0),4)</f>
        <v>80</v>
      </c>
      <c r="I11077" s="25">
        <f>INDEX('Appendix 1 - Team Data'!$B$12:$R$112, MATCH(D11077, 'Appendix 1 - Team Data'!$B$12:$B$112,0),4)</f>
        <v>70</v>
      </c>
      <c r="J11077" s="25">
        <f t="shared" si="173"/>
        <v>0</v>
      </c>
    </row>
    <row r="11078" spans="2:10">
      <c r="B11078" s="3">
        <v>36810</v>
      </c>
      <c r="C11078" s="10" t="s">
        <v>216</v>
      </c>
      <c r="D11078" s="10" t="s">
        <v>42</v>
      </c>
      <c r="E11078" s="25">
        <v>0</v>
      </c>
      <c r="F11078" s="25">
        <v>0</v>
      </c>
      <c r="G11078" s="10" t="s">
        <v>289</v>
      </c>
      <c r="H11078" s="25">
        <f>INDEX('Appendix 1 - Team Data'!$B$12:$R$112, MATCH(C11078, 'Appendix 1 - Team Data'!$B$12:$B$112,0),4)</f>
        <v>70</v>
      </c>
      <c r="I11078" s="25">
        <f>INDEX('Appendix 1 - Team Data'!$B$12:$R$112, MATCH(D11078, 'Appendix 1 - Team Data'!$B$12:$B$112,0),4)</f>
        <v>80</v>
      </c>
      <c r="J11078" s="25">
        <f t="shared" si="173"/>
        <v>0</v>
      </c>
    </row>
    <row r="11079" spans="2:10">
      <c r="B11079" s="3">
        <v>36810</v>
      </c>
      <c r="C11079" s="10" t="s">
        <v>232</v>
      </c>
      <c r="D11079" s="10" t="s">
        <v>36</v>
      </c>
      <c r="E11079" s="25">
        <v>2</v>
      </c>
      <c r="F11079" s="25">
        <v>2</v>
      </c>
      <c r="G11079" s="10" t="s">
        <v>289</v>
      </c>
      <c r="H11079" s="25">
        <f>INDEX('Appendix 1 - Team Data'!$B$12:$R$112, MATCH(C11079, 'Appendix 1 - Team Data'!$B$12:$B$112,0),4)</f>
        <v>40</v>
      </c>
      <c r="I11079" s="25">
        <f>INDEX('Appendix 1 - Team Data'!$B$12:$R$112, MATCH(D11079, 'Appendix 1 - Team Data'!$B$12:$B$112,0),4)</f>
        <v>80</v>
      </c>
      <c r="J11079" s="25">
        <f t="shared" si="173"/>
        <v>0</v>
      </c>
    </row>
    <row r="11080" spans="2:10">
      <c r="B11080" s="3">
        <v>36812</v>
      </c>
      <c r="C11080" s="10" t="s">
        <v>43</v>
      </c>
      <c r="D11080" s="10" t="s">
        <v>248</v>
      </c>
      <c r="E11080" s="25">
        <v>2</v>
      </c>
      <c r="F11080" s="25">
        <v>2</v>
      </c>
      <c r="G11080" s="10" t="s">
        <v>298</v>
      </c>
      <c r="H11080" s="25">
        <f>INDEX('Appendix 1 - Team Data'!$B$12:$R$112, MATCH(C11080, 'Appendix 1 - Team Data'!$B$12:$B$112,0),4)</f>
        <v>70</v>
      </c>
      <c r="I11080" s="25">
        <f>INDEX('Appendix 1 - Team Data'!$B$12:$R$112, MATCH(D11080, 'Appendix 1 - Team Data'!$B$12:$B$112,0),4)</f>
        <v>30</v>
      </c>
      <c r="J11080" s="25">
        <f t="shared" si="173"/>
        <v>0</v>
      </c>
    </row>
    <row r="11081" spans="2:10">
      <c r="B11081" s="3">
        <v>36813</v>
      </c>
      <c r="C11081" s="10" t="s">
        <v>270</v>
      </c>
      <c r="D11081" s="10" t="s">
        <v>240</v>
      </c>
      <c r="E11081" s="25">
        <v>1</v>
      </c>
      <c r="F11081" s="25">
        <v>1</v>
      </c>
      <c r="G11081" s="10" t="s">
        <v>298</v>
      </c>
      <c r="H11081" s="25">
        <f>INDEX('Appendix 1 - Team Data'!$B$12:$R$112, MATCH(C11081, 'Appendix 1 - Team Data'!$B$12:$B$112,0),4)</f>
        <v>0</v>
      </c>
      <c r="I11081" s="25">
        <f>INDEX('Appendix 1 - Team Data'!$B$12:$R$112, MATCH(D11081, 'Appendix 1 - Team Data'!$B$12:$B$112,0),4)</f>
        <v>30</v>
      </c>
      <c r="J11081" s="25">
        <f t="shared" si="173"/>
        <v>0</v>
      </c>
    </row>
    <row r="11082" spans="2:10">
      <c r="B11082" s="3">
        <v>36814</v>
      </c>
      <c r="C11082" s="10" t="s">
        <v>272</v>
      </c>
      <c r="D11082" s="10" t="s">
        <v>245</v>
      </c>
      <c r="E11082" s="25">
        <v>2</v>
      </c>
      <c r="F11082" s="25">
        <v>2</v>
      </c>
      <c r="G11082" s="10" t="s">
        <v>298</v>
      </c>
      <c r="H11082" s="25">
        <f>INDEX('Appendix 1 - Team Data'!$B$12:$R$112, MATCH(C11082, 'Appendix 1 - Team Data'!$B$12:$B$112,0),4)</f>
        <v>0</v>
      </c>
      <c r="I11082" s="25">
        <f>INDEX('Appendix 1 - Team Data'!$B$12:$R$112, MATCH(D11082, 'Appendix 1 - Team Data'!$B$12:$B$112,0),4)</f>
        <v>30</v>
      </c>
      <c r="J11082" s="25">
        <f t="shared" si="173"/>
        <v>0</v>
      </c>
    </row>
    <row r="11083" spans="2:10">
      <c r="B11083" s="3">
        <v>36816</v>
      </c>
      <c r="C11083" s="10" t="s">
        <v>16</v>
      </c>
      <c r="D11083" s="10" t="s">
        <v>270</v>
      </c>
      <c r="E11083" s="25">
        <v>0</v>
      </c>
      <c r="F11083" s="25">
        <v>0</v>
      </c>
      <c r="G11083" s="10" t="s">
        <v>298</v>
      </c>
      <c r="H11083" s="25">
        <f>INDEX('Appendix 1 - Team Data'!$B$12:$R$112, MATCH(C11083, 'Appendix 1 - Team Data'!$B$12:$B$112,0),4)</f>
        <v>30</v>
      </c>
      <c r="I11083" s="25">
        <f>INDEX('Appendix 1 - Team Data'!$B$12:$R$112, MATCH(D11083, 'Appendix 1 - Team Data'!$B$12:$B$112,0),4)</f>
        <v>0</v>
      </c>
      <c r="J11083" s="25">
        <f t="shared" si="173"/>
        <v>0</v>
      </c>
    </row>
    <row r="11084" spans="2:10">
      <c r="B11084" s="3">
        <v>36818</v>
      </c>
      <c r="C11084" s="10" t="s">
        <v>248</v>
      </c>
      <c r="D11084" s="10" t="s">
        <v>275</v>
      </c>
      <c r="E11084" s="25">
        <v>0</v>
      </c>
      <c r="F11084" s="25">
        <v>0</v>
      </c>
      <c r="G11084" s="10" t="s">
        <v>298</v>
      </c>
      <c r="H11084" s="25">
        <f>INDEX('Appendix 1 - Team Data'!$B$12:$R$112, MATCH(C11084, 'Appendix 1 - Team Data'!$B$12:$B$112,0),4)</f>
        <v>30</v>
      </c>
      <c r="I11084" s="25">
        <f>INDEX('Appendix 1 - Team Data'!$B$12:$R$112, MATCH(D11084, 'Appendix 1 - Team Data'!$B$12:$B$112,0),4)</f>
        <v>0</v>
      </c>
      <c r="J11084" s="25">
        <f t="shared" si="173"/>
        <v>0</v>
      </c>
    </row>
    <row r="11085" spans="2:10">
      <c r="B11085" s="3">
        <v>36819</v>
      </c>
      <c r="C11085" s="10" t="s">
        <v>53</v>
      </c>
      <c r="D11085" s="10" t="s">
        <v>270</v>
      </c>
      <c r="E11085" s="25">
        <v>1</v>
      </c>
      <c r="F11085" s="25">
        <v>1</v>
      </c>
      <c r="G11085" s="10" t="s">
        <v>298</v>
      </c>
      <c r="H11085" s="25">
        <f>INDEX('Appendix 1 - Team Data'!$B$12:$R$112, MATCH(C11085, 'Appendix 1 - Team Data'!$B$12:$B$112,0),4)</f>
        <v>50</v>
      </c>
      <c r="I11085" s="25">
        <f>INDEX('Appendix 1 - Team Data'!$B$12:$R$112, MATCH(D11085, 'Appendix 1 - Team Data'!$B$12:$B$112,0),4)</f>
        <v>0</v>
      </c>
      <c r="J11085" s="25">
        <f t="shared" si="173"/>
        <v>0</v>
      </c>
    </row>
    <row r="11086" spans="2:10">
      <c r="B11086" s="3">
        <v>36845</v>
      </c>
      <c r="C11086" s="10" t="s">
        <v>227</v>
      </c>
      <c r="D11086" s="10" t="s">
        <v>18</v>
      </c>
      <c r="E11086" s="25">
        <v>0</v>
      </c>
      <c r="F11086" s="25">
        <v>0</v>
      </c>
      <c r="G11086" s="10" t="s">
        <v>289</v>
      </c>
      <c r="H11086" s="25">
        <f>INDEX('Appendix 1 - Team Data'!$B$12:$R$112, MATCH(C11086, 'Appendix 1 - Team Data'!$B$12:$B$112,0),4)</f>
        <v>50</v>
      </c>
      <c r="I11086" s="25">
        <f>INDEX('Appendix 1 - Team Data'!$B$12:$R$112, MATCH(D11086, 'Appendix 1 - Team Data'!$B$12:$B$112,0),4)</f>
        <v>80</v>
      </c>
      <c r="J11086" s="25">
        <f t="shared" si="173"/>
        <v>0</v>
      </c>
    </row>
    <row r="11087" spans="2:10">
      <c r="B11087" s="3">
        <v>36845</v>
      </c>
      <c r="C11087" s="10" t="s">
        <v>255</v>
      </c>
      <c r="D11087" s="10" t="s">
        <v>41</v>
      </c>
      <c r="E11087" s="25">
        <v>0</v>
      </c>
      <c r="F11087" s="25">
        <v>0</v>
      </c>
      <c r="G11087" s="10" t="s">
        <v>289</v>
      </c>
      <c r="H11087" s="25">
        <f>INDEX('Appendix 1 - Team Data'!$B$12:$R$112, MATCH(C11087, 'Appendix 1 - Team Data'!$B$12:$B$112,0),4)</f>
        <v>20</v>
      </c>
      <c r="I11087" s="25">
        <f>INDEX('Appendix 1 - Team Data'!$B$12:$R$112, MATCH(D11087, 'Appendix 1 - Team Data'!$B$12:$B$112,0),4)</f>
        <v>80</v>
      </c>
      <c r="J11087" s="25">
        <f t="shared" si="173"/>
        <v>0</v>
      </c>
    </row>
    <row r="11088" spans="2:10">
      <c r="B11088" s="3">
        <v>36845</v>
      </c>
      <c r="C11088" s="10" t="s">
        <v>47</v>
      </c>
      <c r="D11088" s="10" t="s">
        <v>36</v>
      </c>
      <c r="E11088" s="25">
        <v>1</v>
      </c>
      <c r="F11088" s="25">
        <v>1</v>
      </c>
      <c r="G11088" s="10" t="s">
        <v>288</v>
      </c>
      <c r="H11088" s="25">
        <f>INDEX('Appendix 1 - Team Data'!$B$12:$R$112, MATCH(C11088, 'Appendix 1 - Team Data'!$B$12:$B$112,0),4)</f>
        <v>40</v>
      </c>
      <c r="I11088" s="25">
        <f>INDEX('Appendix 1 - Team Data'!$B$12:$R$112, MATCH(D11088, 'Appendix 1 - Team Data'!$B$12:$B$112,0),4)</f>
        <v>80</v>
      </c>
      <c r="J11088" s="25">
        <f t="shared" si="173"/>
        <v>0</v>
      </c>
    </row>
    <row r="11089" spans="2:10">
      <c r="B11089" s="3">
        <v>36852</v>
      </c>
      <c r="C11089" s="10" t="s">
        <v>22</v>
      </c>
      <c r="D11089" s="10" t="s">
        <v>265</v>
      </c>
      <c r="E11089" s="25">
        <v>0</v>
      </c>
      <c r="F11089" s="25">
        <v>0</v>
      </c>
      <c r="G11089" s="10" t="s">
        <v>288</v>
      </c>
      <c r="H11089" s="25">
        <f>INDEX('Appendix 1 - Team Data'!$B$12:$R$112, MATCH(C11089, 'Appendix 1 - Team Data'!$B$12:$B$112,0),4)</f>
        <v>50</v>
      </c>
      <c r="I11089" s="25">
        <f>INDEX('Appendix 1 - Team Data'!$B$12:$R$112, MATCH(D11089, 'Appendix 1 - Team Data'!$B$12:$B$112,0),4)</f>
        <v>10</v>
      </c>
      <c r="J11089" s="25">
        <f t="shared" si="173"/>
        <v>0</v>
      </c>
    </row>
    <row r="11090" spans="2:10">
      <c r="B11090" s="3">
        <v>36873</v>
      </c>
      <c r="C11090" s="10" t="s">
        <v>230</v>
      </c>
      <c r="D11090" s="10" t="s">
        <v>38</v>
      </c>
      <c r="E11090" s="25">
        <v>1</v>
      </c>
      <c r="F11090" s="25">
        <v>1</v>
      </c>
      <c r="G11090" s="10" t="s">
        <v>288</v>
      </c>
      <c r="H11090" s="25">
        <f>INDEX('Appendix 1 - Team Data'!$B$12:$R$112, MATCH(C11090, 'Appendix 1 - Team Data'!$B$12:$B$112,0),4)</f>
        <v>50</v>
      </c>
      <c r="I11090" s="25">
        <f>INDEX('Appendix 1 - Team Data'!$B$12:$R$112, MATCH(D11090, 'Appendix 1 - Team Data'!$B$12:$B$112,0),4)</f>
        <v>70</v>
      </c>
      <c r="J11090" s="25">
        <f t="shared" si="173"/>
        <v>0</v>
      </c>
    </row>
    <row r="11091" spans="2:10">
      <c r="B11091" s="3">
        <v>36880</v>
      </c>
      <c r="C11091" s="10" t="s">
        <v>53</v>
      </c>
      <c r="D11091" s="10" t="s">
        <v>43</v>
      </c>
      <c r="E11091" s="25">
        <v>1</v>
      </c>
      <c r="F11091" s="25">
        <v>1</v>
      </c>
      <c r="G11091" s="10" t="s">
        <v>288</v>
      </c>
      <c r="H11091" s="25">
        <f>INDEX('Appendix 1 - Team Data'!$B$12:$R$112, MATCH(C11091, 'Appendix 1 - Team Data'!$B$12:$B$112,0),4)</f>
        <v>50</v>
      </c>
      <c r="I11091" s="25">
        <f>INDEX('Appendix 1 - Team Data'!$B$12:$R$112, MATCH(D11091, 'Appendix 1 - Team Data'!$B$12:$B$112,0),4)</f>
        <v>70</v>
      </c>
      <c r="J11091" s="25">
        <f t="shared" si="173"/>
        <v>0</v>
      </c>
    </row>
    <row r="11092" spans="2:10">
      <c r="B11092" s="3">
        <v>36904</v>
      </c>
      <c r="C11092" s="10" t="s">
        <v>269</v>
      </c>
      <c r="D11092" s="10" t="s">
        <v>51</v>
      </c>
      <c r="E11092" s="25">
        <v>1</v>
      </c>
      <c r="F11092" s="25">
        <v>1</v>
      </c>
      <c r="G11092" s="10" t="s">
        <v>291</v>
      </c>
      <c r="H11092" s="25">
        <f>INDEX('Appendix 1 - Team Data'!$B$12:$R$112, MATCH(C11092, 'Appendix 1 - Team Data'!$B$12:$B$112,0),4)</f>
        <v>0</v>
      </c>
      <c r="I11092" s="25">
        <f>INDEX('Appendix 1 - Team Data'!$B$12:$R$112, MATCH(D11092, 'Appendix 1 - Team Data'!$B$12:$B$112,0),4)</f>
        <v>70</v>
      </c>
      <c r="J11092" s="25">
        <f t="shared" si="173"/>
        <v>0</v>
      </c>
    </row>
    <row r="11093" spans="2:10">
      <c r="B11093" s="3">
        <v>36908</v>
      </c>
      <c r="C11093" s="10" t="s">
        <v>248</v>
      </c>
      <c r="D11093" s="10" t="s">
        <v>17</v>
      </c>
      <c r="E11093" s="25">
        <v>0</v>
      </c>
      <c r="F11093" s="25">
        <v>0</v>
      </c>
      <c r="G11093" s="10" t="s">
        <v>288</v>
      </c>
      <c r="H11093" s="25">
        <f>INDEX('Appendix 1 - Team Data'!$B$12:$R$112, MATCH(C11093, 'Appendix 1 - Team Data'!$B$12:$B$112,0),4)</f>
        <v>30</v>
      </c>
      <c r="I11093" s="25">
        <f>INDEX('Appendix 1 - Team Data'!$B$12:$R$112, MATCH(D11093, 'Appendix 1 - Team Data'!$B$12:$B$112,0),4)</f>
        <v>50</v>
      </c>
      <c r="J11093" s="25">
        <f t="shared" ref="J11093:J11156" si="174">ABS(F11093-E11093)</f>
        <v>0</v>
      </c>
    </row>
    <row r="11094" spans="2:10">
      <c r="B11094" s="3">
        <v>36918</v>
      </c>
      <c r="C11094" s="10" t="s">
        <v>43</v>
      </c>
      <c r="D11094" s="10" t="s">
        <v>215</v>
      </c>
      <c r="E11094" s="25">
        <v>1</v>
      </c>
      <c r="F11094" s="25">
        <v>1</v>
      </c>
      <c r="G11094" s="10" t="s">
        <v>303</v>
      </c>
      <c r="H11094" s="25">
        <f>INDEX('Appendix 1 - Team Data'!$B$12:$R$112, MATCH(C11094, 'Appendix 1 - Team Data'!$B$12:$B$112,0),4)</f>
        <v>70</v>
      </c>
      <c r="I11094" s="25">
        <f>INDEX('Appendix 1 - Team Data'!$B$12:$R$112, MATCH(D11094, 'Appendix 1 - Team Data'!$B$12:$B$112,0),4)</f>
        <v>70</v>
      </c>
      <c r="J11094" s="25">
        <f t="shared" si="174"/>
        <v>0</v>
      </c>
    </row>
    <row r="11095" spans="2:10">
      <c r="B11095" s="3">
        <v>36919</v>
      </c>
      <c r="C11095" s="10" t="s">
        <v>17</v>
      </c>
      <c r="D11095" s="10" t="s">
        <v>22</v>
      </c>
      <c r="E11095" s="25">
        <v>0</v>
      </c>
      <c r="F11095" s="25">
        <v>0</v>
      </c>
      <c r="G11095" s="10" t="s">
        <v>289</v>
      </c>
      <c r="H11095" s="25">
        <f>INDEX('Appendix 1 - Team Data'!$B$12:$R$112, MATCH(C11095, 'Appendix 1 - Team Data'!$B$12:$B$112,0),4)</f>
        <v>50</v>
      </c>
      <c r="I11095" s="25">
        <f>INDEX('Appendix 1 - Team Data'!$B$12:$R$112, MATCH(D11095, 'Appendix 1 - Team Data'!$B$12:$B$112,0),4)</f>
        <v>50</v>
      </c>
      <c r="J11095" s="25">
        <f t="shared" si="174"/>
        <v>0</v>
      </c>
    </row>
    <row r="11096" spans="2:10">
      <c r="B11096" s="3">
        <v>36919</v>
      </c>
      <c r="C11096" s="10" t="s">
        <v>247</v>
      </c>
      <c r="D11096" s="10" t="s">
        <v>233</v>
      </c>
      <c r="E11096" s="25">
        <v>0</v>
      </c>
      <c r="F11096" s="25">
        <v>0</v>
      </c>
      <c r="G11096" s="10" t="s">
        <v>288</v>
      </c>
      <c r="H11096" s="25">
        <f>INDEX('Appendix 1 - Team Data'!$B$12:$R$112, MATCH(C11096, 'Appendix 1 - Team Data'!$B$12:$B$112,0),4)</f>
        <v>30</v>
      </c>
      <c r="I11096" s="25">
        <f>INDEX('Appendix 1 - Team Data'!$B$12:$R$112, MATCH(D11096, 'Appendix 1 - Team Data'!$B$12:$B$112,0),4)</f>
        <v>40</v>
      </c>
      <c r="J11096" s="25">
        <f t="shared" si="174"/>
        <v>0</v>
      </c>
    </row>
    <row r="11097" spans="2:10">
      <c r="B11097" s="3">
        <v>36922</v>
      </c>
      <c r="C11097" s="10" t="s">
        <v>272</v>
      </c>
      <c r="D11097" s="10" t="s">
        <v>245</v>
      </c>
      <c r="E11097" s="25">
        <v>0</v>
      </c>
      <c r="F11097" s="25">
        <v>0</v>
      </c>
      <c r="G11097" s="10" t="s">
        <v>288</v>
      </c>
      <c r="H11097" s="25">
        <f>INDEX('Appendix 1 - Team Data'!$B$12:$R$112, MATCH(C11097, 'Appendix 1 - Team Data'!$B$12:$B$112,0),4)</f>
        <v>0</v>
      </c>
      <c r="I11097" s="25">
        <f>INDEX('Appendix 1 - Team Data'!$B$12:$R$112, MATCH(D11097, 'Appendix 1 - Team Data'!$B$12:$B$112,0),4)</f>
        <v>30</v>
      </c>
      <c r="J11097" s="25">
        <f t="shared" si="174"/>
        <v>0</v>
      </c>
    </row>
    <row r="11098" spans="2:10">
      <c r="B11098" s="3">
        <v>36930</v>
      </c>
      <c r="C11098" s="10" t="s">
        <v>22</v>
      </c>
      <c r="D11098" s="10" t="s">
        <v>43</v>
      </c>
      <c r="E11098" s="25">
        <v>1</v>
      </c>
      <c r="F11098" s="25">
        <v>1</v>
      </c>
      <c r="G11098" s="10" t="s">
        <v>323</v>
      </c>
      <c r="H11098" s="25">
        <f>INDEX('Appendix 1 - Team Data'!$B$12:$R$112, MATCH(C11098, 'Appendix 1 - Team Data'!$B$12:$B$112,0),4)</f>
        <v>50</v>
      </c>
      <c r="I11098" s="25">
        <f>INDEX('Appendix 1 - Team Data'!$B$12:$R$112, MATCH(D11098, 'Appendix 1 - Team Data'!$B$12:$B$112,0),4)</f>
        <v>70</v>
      </c>
      <c r="J11098" s="25">
        <f t="shared" si="174"/>
        <v>0</v>
      </c>
    </row>
    <row r="11099" spans="2:10">
      <c r="B11099" s="3">
        <v>36932</v>
      </c>
      <c r="C11099" s="10" t="s">
        <v>248</v>
      </c>
      <c r="D11099" s="10" t="s">
        <v>270</v>
      </c>
      <c r="E11099" s="25">
        <v>1</v>
      </c>
      <c r="F11099" s="25">
        <v>1</v>
      </c>
      <c r="G11099" s="10" t="s">
        <v>305</v>
      </c>
      <c r="H11099" s="25">
        <f>INDEX('Appendix 1 - Team Data'!$B$12:$R$112, MATCH(C11099, 'Appendix 1 - Team Data'!$B$12:$B$112,0),4)</f>
        <v>30</v>
      </c>
      <c r="I11099" s="25">
        <f>INDEX('Appendix 1 - Team Data'!$B$12:$R$112, MATCH(D11099, 'Appendix 1 - Team Data'!$B$12:$B$112,0),4)</f>
        <v>0</v>
      </c>
      <c r="J11099" s="25">
        <f t="shared" si="174"/>
        <v>0</v>
      </c>
    </row>
    <row r="11100" spans="2:10">
      <c r="B11100" s="3">
        <v>36934</v>
      </c>
      <c r="C11100" s="10" t="s">
        <v>248</v>
      </c>
      <c r="D11100" s="10" t="s">
        <v>42</v>
      </c>
      <c r="E11100" s="25">
        <v>2</v>
      </c>
      <c r="F11100" s="25">
        <v>2</v>
      </c>
      <c r="G11100" s="10" t="s">
        <v>305</v>
      </c>
      <c r="H11100" s="25">
        <f>INDEX('Appendix 1 - Team Data'!$B$12:$R$112, MATCH(C11100, 'Appendix 1 - Team Data'!$B$12:$B$112,0),4)</f>
        <v>30</v>
      </c>
      <c r="I11100" s="25">
        <f>INDEX('Appendix 1 - Team Data'!$B$12:$R$112, MATCH(D11100, 'Appendix 1 - Team Data'!$B$12:$B$112,0),4)</f>
        <v>80</v>
      </c>
      <c r="J11100" s="25">
        <f t="shared" si="174"/>
        <v>0</v>
      </c>
    </row>
    <row r="11101" spans="2:10">
      <c r="B11101" s="3">
        <v>36936</v>
      </c>
      <c r="C11101" s="10" t="s">
        <v>263</v>
      </c>
      <c r="D11101" s="10" t="s">
        <v>219</v>
      </c>
      <c r="E11101" s="25">
        <v>0</v>
      </c>
      <c r="F11101" s="25">
        <v>0</v>
      </c>
      <c r="G11101" s="10" t="s">
        <v>288</v>
      </c>
      <c r="H11101" s="25">
        <f>INDEX('Appendix 1 - Team Data'!$B$12:$R$112, MATCH(C11101, 'Appendix 1 - Team Data'!$B$12:$B$112,0),4)</f>
        <v>10</v>
      </c>
      <c r="I11101" s="25">
        <f>INDEX('Appendix 1 - Team Data'!$B$12:$R$112, MATCH(D11101, 'Appendix 1 - Team Data'!$B$12:$B$112,0),4)</f>
        <v>60</v>
      </c>
      <c r="J11101" s="25">
        <f t="shared" si="174"/>
        <v>0</v>
      </c>
    </row>
    <row r="11102" spans="2:10">
      <c r="B11102" s="3">
        <v>36936</v>
      </c>
      <c r="C11102" s="10" t="s">
        <v>42</v>
      </c>
      <c r="D11102" s="10" t="s">
        <v>270</v>
      </c>
      <c r="E11102" s="25">
        <v>0</v>
      </c>
      <c r="F11102" s="25">
        <v>0</v>
      </c>
      <c r="G11102" s="10" t="s">
        <v>305</v>
      </c>
      <c r="H11102" s="25">
        <f>INDEX('Appendix 1 - Team Data'!$B$12:$R$112, MATCH(C11102, 'Appendix 1 - Team Data'!$B$12:$B$112,0),4)</f>
        <v>80</v>
      </c>
      <c r="I11102" s="25">
        <f>INDEX('Appendix 1 - Team Data'!$B$12:$R$112, MATCH(D11102, 'Appendix 1 - Team Data'!$B$12:$B$112,0),4)</f>
        <v>0</v>
      </c>
      <c r="J11102" s="25">
        <f t="shared" si="174"/>
        <v>0</v>
      </c>
    </row>
    <row r="11103" spans="2:10">
      <c r="B11103" s="3">
        <v>36936</v>
      </c>
      <c r="C11103" s="10" t="s">
        <v>249</v>
      </c>
      <c r="D11103" s="10" t="s">
        <v>22</v>
      </c>
      <c r="E11103" s="25">
        <v>1</v>
      </c>
      <c r="F11103" s="25">
        <v>1</v>
      </c>
      <c r="G11103" s="10" t="s">
        <v>323</v>
      </c>
      <c r="H11103" s="25">
        <f>INDEX('Appendix 1 - Team Data'!$B$12:$R$112, MATCH(C11103, 'Appendix 1 - Team Data'!$B$12:$B$112,0),4)</f>
        <v>20</v>
      </c>
      <c r="I11103" s="25">
        <f>INDEX('Appendix 1 - Team Data'!$B$12:$R$112, MATCH(D11103, 'Appendix 1 - Team Data'!$B$12:$B$112,0),4)</f>
        <v>50</v>
      </c>
      <c r="J11103" s="25">
        <f t="shared" si="174"/>
        <v>0</v>
      </c>
    </row>
    <row r="11104" spans="2:10">
      <c r="B11104" s="3">
        <v>36943</v>
      </c>
      <c r="C11104" s="10" t="s">
        <v>46</v>
      </c>
      <c r="D11104" s="10" t="s">
        <v>259</v>
      </c>
      <c r="E11104" s="25">
        <v>2</v>
      </c>
      <c r="F11104" s="25">
        <v>2</v>
      </c>
      <c r="G11104" s="10" t="s">
        <v>288</v>
      </c>
      <c r="H11104" s="25">
        <f>INDEX('Appendix 1 - Team Data'!$B$12:$R$112, MATCH(C11104, 'Appendix 1 - Team Data'!$B$12:$B$112,0),4)</f>
        <v>50</v>
      </c>
      <c r="I11104" s="25">
        <f>INDEX('Appendix 1 - Team Data'!$B$12:$R$112, MATCH(D11104, 'Appendix 1 - Team Data'!$B$12:$B$112,0),4)</f>
        <v>10</v>
      </c>
      <c r="J11104" s="25">
        <f t="shared" si="174"/>
        <v>0</v>
      </c>
    </row>
    <row r="11105" spans="2:10">
      <c r="B11105" s="3">
        <v>36946</v>
      </c>
      <c r="C11105" s="10" t="s">
        <v>22</v>
      </c>
      <c r="D11105" s="10" t="s">
        <v>51</v>
      </c>
      <c r="E11105" s="25">
        <v>0</v>
      </c>
      <c r="F11105" s="25">
        <v>0</v>
      </c>
      <c r="G11105" s="10" t="s">
        <v>289</v>
      </c>
      <c r="H11105" s="25">
        <f>INDEX('Appendix 1 - Team Data'!$B$12:$R$112, MATCH(C11105, 'Appendix 1 - Team Data'!$B$12:$B$112,0),4)</f>
        <v>50</v>
      </c>
      <c r="I11105" s="25">
        <f>INDEX('Appendix 1 - Team Data'!$B$12:$R$112, MATCH(D11105, 'Appendix 1 - Team Data'!$B$12:$B$112,0),4)</f>
        <v>70</v>
      </c>
      <c r="J11105" s="25">
        <f t="shared" si="174"/>
        <v>0</v>
      </c>
    </row>
    <row r="11106" spans="2:10">
      <c r="B11106" s="3">
        <v>36949</v>
      </c>
      <c r="C11106" s="10" t="s">
        <v>251</v>
      </c>
      <c r="D11106" s="10" t="s">
        <v>216</v>
      </c>
      <c r="E11106" s="25">
        <v>1</v>
      </c>
      <c r="F11106" s="25">
        <v>1</v>
      </c>
      <c r="G11106" s="10" t="s">
        <v>288</v>
      </c>
      <c r="H11106" s="25">
        <f>INDEX('Appendix 1 - Team Data'!$B$12:$R$112, MATCH(C11106, 'Appendix 1 - Team Data'!$B$12:$B$112,0),4)</f>
        <v>20</v>
      </c>
      <c r="I11106" s="25">
        <f>INDEX('Appendix 1 - Team Data'!$B$12:$R$112, MATCH(D11106, 'Appendix 1 - Team Data'!$B$12:$B$112,0),4)</f>
        <v>70</v>
      </c>
      <c r="J11106" s="25">
        <f t="shared" si="174"/>
        <v>0</v>
      </c>
    </row>
    <row r="11107" spans="2:10">
      <c r="B11107" s="3">
        <v>36950</v>
      </c>
      <c r="C11107" s="10" t="s">
        <v>37</v>
      </c>
      <c r="D11107" s="10" t="s">
        <v>237</v>
      </c>
      <c r="E11107" s="25">
        <v>2</v>
      </c>
      <c r="F11107" s="25">
        <v>2</v>
      </c>
      <c r="G11107" s="10" t="s">
        <v>289</v>
      </c>
      <c r="H11107" s="25">
        <f>INDEX('Appendix 1 - Team Data'!$B$12:$R$112, MATCH(C11107, 'Appendix 1 - Team Data'!$B$12:$B$112,0),4)</f>
        <v>60</v>
      </c>
      <c r="I11107" s="25">
        <f>INDEX('Appendix 1 - Team Data'!$B$12:$R$112, MATCH(D11107, 'Appendix 1 - Team Data'!$B$12:$B$112,0),4)</f>
        <v>40</v>
      </c>
      <c r="J11107" s="25">
        <f t="shared" si="174"/>
        <v>0</v>
      </c>
    </row>
    <row r="11108" spans="2:10">
      <c r="B11108" s="3">
        <v>36950</v>
      </c>
      <c r="C11108" s="10" t="s">
        <v>230</v>
      </c>
      <c r="D11108" s="10" t="s">
        <v>15</v>
      </c>
      <c r="E11108" s="25">
        <v>3</v>
      </c>
      <c r="F11108" s="25">
        <v>3</v>
      </c>
      <c r="G11108" s="10" t="s">
        <v>288</v>
      </c>
      <c r="H11108" s="25">
        <f>INDEX('Appendix 1 - Team Data'!$B$12:$R$112, MATCH(C11108, 'Appendix 1 - Team Data'!$B$12:$B$112,0),4)</f>
        <v>50</v>
      </c>
      <c r="I11108" s="25">
        <f>INDEX('Appendix 1 - Team Data'!$B$12:$R$112, MATCH(D11108, 'Appendix 1 - Team Data'!$B$12:$B$112,0),4)</f>
        <v>50</v>
      </c>
      <c r="J11108" s="25">
        <f t="shared" si="174"/>
        <v>0</v>
      </c>
    </row>
    <row r="11109" spans="2:10">
      <c r="B11109" s="3">
        <v>36950</v>
      </c>
      <c r="C11109" s="10" t="s">
        <v>212</v>
      </c>
      <c r="D11109" s="10" t="s">
        <v>225</v>
      </c>
      <c r="E11109" s="25">
        <v>0</v>
      </c>
      <c r="F11109" s="25">
        <v>0</v>
      </c>
      <c r="G11109" s="10" t="s">
        <v>288</v>
      </c>
      <c r="H11109" s="25">
        <f>INDEX('Appendix 1 - Team Data'!$B$12:$R$112, MATCH(C11109, 'Appendix 1 - Team Data'!$B$12:$B$112,0),4)</f>
        <v>80</v>
      </c>
      <c r="I11109" s="25">
        <f>INDEX('Appendix 1 - Team Data'!$B$12:$R$112, MATCH(D11109, 'Appendix 1 - Team Data'!$B$12:$B$112,0),4)</f>
        <v>60</v>
      </c>
      <c r="J11109" s="25">
        <f t="shared" si="174"/>
        <v>0</v>
      </c>
    </row>
    <row r="11110" spans="2:10">
      <c r="B11110" s="3">
        <v>36956</v>
      </c>
      <c r="C11110" s="10" t="s">
        <v>259</v>
      </c>
      <c r="D11110" s="10" t="s">
        <v>271</v>
      </c>
      <c r="E11110" s="25">
        <v>1</v>
      </c>
      <c r="F11110" s="25">
        <v>1</v>
      </c>
      <c r="G11110" s="10" t="s">
        <v>288</v>
      </c>
      <c r="H11110" s="25">
        <f>INDEX('Appendix 1 - Team Data'!$B$12:$R$112, MATCH(C11110, 'Appendix 1 - Team Data'!$B$12:$B$112,0),4)</f>
        <v>10</v>
      </c>
      <c r="I11110" s="25">
        <f>INDEX('Appendix 1 - Team Data'!$B$12:$R$112, MATCH(D11110, 'Appendix 1 - Team Data'!$B$12:$B$112,0),4)</f>
        <v>0</v>
      </c>
      <c r="J11110" s="25">
        <f t="shared" si="174"/>
        <v>0</v>
      </c>
    </row>
    <row r="11111" spans="2:10">
      <c r="B11111" s="3">
        <v>36957</v>
      </c>
      <c r="C11111" s="10" t="s">
        <v>237</v>
      </c>
      <c r="D11111" s="10" t="s">
        <v>27</v>
      </c>
      <c r="E11111" s="25">
        <v>0</v>
      </c>
      <c r="F11111" s="25">
        <v>0</v>
      </c>
      <c r="G11111" s="10" t="s">
        <v>288</v>
      </c>
      <c r="H11111" s="25">
        <f>INDEX('Appendix 1 - Team Data'!$B$12:$R$112, MATCH(C11111, 'Appendix 1 - Team Data'!$B$12:$B$112,0),4)</f>
        <v>40</v>
      </c>
      <c r="I11111" s="25">
        <f>INDEX('Appendix 1 - Team Data'!$B$12:$R$112, MATCH(D11111, 'Appendix 1 - Team Data'!$B$12:$B$112,0),4)</f>
        <v>80</v>
      </c>
      <c r="J11111" s="25">
        <f t="shared" si="174"/>
        <v>0</v>
      </c>
    </row>
    <row r="11112" spans="2:10">
      <c r="B11112" s="3">
        <v>36957</v>
      </c>
      <c r="C11112" s="10" t="s">
        <v>268</v>
      </c>
      <c r="D11112" s="10" t="s">
        <v>236</v>
      </c>
      <c r="E11112" s="25">
        <v>1</v>
      </c>
      <c r="F11112" s="25">
        <v>1</v>
      </c>
      <c r="G11112" s="10" t="s">
        <v>288</v>
      </c>
      <c r="H11112" s="25">
        <f>INDEX('Appendix 1 - Team Data'!$B$12:$R$112, MATCH(C11112, 'Appendix 1 - Team Data'!$B$12:$B$112,0),4)</f>
        <v>10</v>
      </c>
      <c r="I11112" s="25">
        <f>INDEX('Appendix 1 - Team Data'!$B$12:$R$112, MATCH(D11112, 'Appendix 1 - Team Data'!$B$12:$B$112,0),4)</f>
        <v>40</v>
      </c>
      <c r="J11112" s="25">
        <f t="shared" si="174"/>
        <v>0</v>
      </c>
    </row>
    <row r="11113" spans="2:10">
      <c r="B11113" s="3">
        <v>36957</v>
      </c>
      <c r="C11113" s="10" t="s">
        <v>272</v>
      </c>
      <c r="D11113" s="10" t="s">
        <v>241</v>
      </c>
      <c r="E11113" s="25">
        <v>2</v>
      </c>
      <c r="F11113" s="25">
        <v>2</v>
      </c>
      <c r="G11113" s="10" t="s">
        <v>288</v>
      </c>
      <c r="H11113" s="25">
        <f>INDEX('Appendix 1 - Team Data'!$B$12:$R$112, MATCH(C11113, 'Appendix 1 - Team Data'!$B$12:$B$112,0),4)</f>
        <v>0</v>
      </c>
      <c r="I11113" s="25">
        <f>INDEX('Appendix 1 - Team Data'!$B$12:$R$112, MATCH(D11113, 'Appendix 1 - Team Data'!$B$12:$B$112,0),4)</f>
        <v>30</v>
      </c>
      <c r="J11113" s="25">
        <f t="shared" si="174"/>
        <v>0</v>
      </c>
    </row>
    <row r="11114" spans="2:10">
      <c r="B11114" s="3">
        <v>36957</v>
      </c>
      <c r="C11114" s="10" t="s">
        <v>41</v>
      </c>
      <c r="D11114" s="10" t="s">
        <v>35</v>
      </c>
      <c r="E11114" s="25">
        <v>3</v>
      </c>
      <c r="F11114" s="25">
        <v>3</v>
      </c>
      <c r="G11114" s="10" t="s">
        <v>288</v>
      </c>
      <c r="H11114" s="25">
        <f>INDEX('Appendix 1 - Team Data'!$B$12:$R$112, MATCH(C11114, 'Appendix 1 - Team Data'!$B$12:$B$112,0),4)</f>
        <v>80</v>
      </c>
      <c r="I11114" s="25">
        <f>INDEX('Appendix 1 - Team Data'!$B$12:$R$112, MATCH(D11114, 'Appendix 1 - Team Data'!$B$12:$B$112,0),4)</f>
        <v>90</v>
      </c>
      <c r="J11114" s="25">
        <f t="shared" si="174"/>
        <v>0</v>
      </c>
    </row>
    <row r="11115" spans="2:10">
      <c r="B11115" s="3">
        <v>36961</v>
      </c>
      <c r="C11115" s="10" t="s">
        <v>234</v>
      </c>
      <c r="D11115" s="10" t="s">
        <v>33</v>
      </c>
      <c r="E11115" s="25">
        <v>0</v>
      </c>
      <c r="F11115" s="25">
        <v>0</v>
      </c>
      <c r="G11115" s="10" t="s">
        <v>289</v>
      </c>
      <c r="H11115" s="25">
        <f>INDEX('Appendix 1 - Team Data'!$B$12:$R$112, MATCH(C11115, 'Appendix 1 - Team Data'!$B$12:$B$112,0),4)</f>
        <v>40</v>
      </c>
      <c r="I11115" s="25">
        <f>INDEX('Appendix 1 - Team Data'!$B$12:$R$112, MATCH(D11115, 'Appendix 1 - Team Data'!$B$12:$B$112,0),4)</f>
        <v>50</v>
      </c>
      <c r="J11115" s="25">
        <f t="shared" si="174"/>
        <v>0</v>
      </c>
    </row>
    <row r="11116" spans="2:10">
      <c r="B11116" s="3">
        <v>36969</v>
      </c>
      <c r="C11116" s="10" t="s">
        <v>17</v>
      </c>
      <c r="D11116" s="10" t="s">
        <v>258</v>
      </c>
      <c r="E11116" s="25">
        <v>3</v>
      </c>
      <c r="F11116" s="25">
        <v>3</v>
      </c>
      <c r="G11116" s="10" t="s">
        <v>288</v>
      </c>
      <c r="H11116" s="25">
        <f>INDEX('Appendix 1 - Team Data'!$B$12:$R$112, MATCH(C11116, 'Appendix 1 - Team Data'!$B$12:$B$112,0),4)</f>
        <v>50</v>
      </c>
      <c r="I11116" s="25">
        <f>INDEX('Appendix 1 - Team Data'!$B$12:$R$112, MATCH(D11116, 'Appendix 1 - Team Data'!$B$12:$B$112,0),4)</f>
        <v>20</v>
      </c>
      <c r="J11116" s="25">
        <f t="shared" si="174"/>
        <v>0</v>
      </c>
    </row>
    <row r="11117" spans="2:10">
      <c r="B11117" s="3">
        <v>36974</v>
      </c>
      <c r="C11117" s="10" t="s">
        <v>264</v>
      </c>
      <c r="D11117" s="10" t="s">
        <v>214</v>
      </c>
      <c r="E11117" s="25">
        <v>2</v>
      </c>
      <c r="F11117" s="25">
        <v>2</v>
      </c>
      <c r="G11117" s="10" t="s">
        <v>289</v>
      </c>
      <c r="H11117" s="25">
        <f>INDEX('Appendix 1 - Team Data'!$B$12:$R$112, MATCH(C11117, 'Appendix 1 - Team Data'!$B$12:$B$112,0),4)</f>
        <v>10</v>
      </c>
      <c r="I11117" s="25">
        <f>INDEX('Appendix 1 - Team Data'!$B$12:$R$112, MATCH(D11117, 'Appendix 1 - Team Data'!$B$12:$B$112,0),4)</f>
        <v>70</v>
      </c>
      <c r="J11117" s="25">
        <f t="shared" si="174"/>
        <v>0</v>
      </c>
    </row>
    <row r="11118" spans="2:10">
      <c r="B11118" s="3">
        <v>36974</v>
      </c>
      <c r="C11118" s="10" t="s">
        <v>15</v>
      </c>
      <c r="D11118" s="10" t="s">
        <v>232</v>
      </c>
      <c r="E11118" s="25">
        <v>1</v>
      </c>
      <c r="F11118" s="25">
        <v>1</v>
      </c>
      <c r="G11118" s="10" t="s">
        <v>289</v>
      </c>
      <c r="H11118" s="25">
        <f>INDEX('Appendix 1 - Team Data'!$B$12:$R$112, MATCH(C11118, 'Appendix 1 - Team Data'!$B$12:$B$112,0),4)</f>
        <v>50</v>
      </c>
      <c r="I11118" s="25">
        <f>INDEX('Appendix 1 - Team Data'!$B$12:$R$112, MATCH(D11118, 'Appendix 1 - Team Data'!$B$12:$B$112,0),4)</f>
        <v>40</v>
      </c>
      <c r="J11118" s="25">
        <f t="shared" si="174"/>
        <v>0</v>
      </c>
    </row>
    <row r="11119" spans="2:10">
      <c r="B11119" s="3">
        <v>36974</v>
      </c>
      <c r="C11119" s="10" t="s">
        <v>222</v>
      </c>
      <c r="D11119" s="10" t="s">
        <v>45</v>
      </c>
      <c r="E11119" s="25">
        <v>2</v>
      </c>
      <c r="F11119" s="25">
        <v>2</v>
      </c>
      <c r="G11119" s="10" t="s">
        <v>289</v>
      </c>
      <c r="H11119" s="25">
        <f>INDEX('Appendix 1 - Team Data'!$B$12:$R$112, MATCH(C11119, 'Appendix 1 - Team Data'!$B$12:$B$112,0),4)</f>
        <v>60</v>
      </c>
      <c r="I11119" s="25">
        <f>INDEX('Appendix 1 - Team Data'!$B$12:$R$112, MATCH(D11119, 'Appendix 1 - Team Data'!$B$12:$B$112,0),4)</f>
        <v>90</v>
      </c>
      <c r="J11119" s="25">
        <f t="shared" si="174"/>
        <v>0</v>
      </c>
    </row>
    <row r="11120" spans="2:10">
      <c r="B11120" s="3">
        <v>36974</v>
      </c>
      <c r="C11120" s="10" t="s">
        <v>38</v>
      </c>
      <c r="D11120" s="10" t="s">
        <v>36</v>
      </c>
      <c r="E11120" s="25">
        <v>1</v>
      </c>
      <c r="F11120" s="25">
        <v>1</v>
      </c>
      <c r="G11120" s="10" t="s">
        <v>289</v>
      </c>
      <c r="H11120" s="25">
        <f>INDEX('Appendix 1 - Team Data'!$B$12:$R$112, MATCH(C11120, 'Appendix 1 - Team Data'!$B$12:$B$112,0),4)</f>
        <v>70</v>
      </c>
      <c r="I11120" s="25">
        <f>INDEX('Appendix 1 - Team Data'!$B$12:$R$112, MATCH(D11120, 'Appendix 1 - Team Data'!$B$12:$B$112,0),4)</f>
        <v>80</v>
      </c>
      <c r="J11120" s="25">
        <f t="shared" si="174"/>
        <v>0</v>
      </c>
    </row>
    <row r="11121" spans="2:10">
      <c r="B11121" s="3">
        <v>36974</v>
      </c>
      <c r="C11121" s="10" t="s">
        <v>225</v>
      </c>
      <c r="D11121" s="10" t="s">
        <v>216</v>
      </c>
      <c r="E11121" s="25">
        <v>1</v>
      </c>
      <c r="F11121" s="25">
        <v>1</v>
      </c>
      <c r="G11121" s="10" t="s">
        <v>289</v>
      </c>
      <c r="H11121" s="25">
        <f>INDEX('Appendix 1 - Team Data'!$B$12:$R$112, MATCH(C11121, 'Appendix 1 - Team Data'!$B$12:$B$112,0),4)</f>
        <v>60</v>
      </c>
      <c r="I11121" s="25">
        <f>INDEX('Appendix 1 - Team Data'!$B$12:$R$112, MATCH(D11121, 'Appendix 1 - Team Data'!$B$12:$B$112,0),4)</f>
        <v>70</v>
      </c>
      <c r="J11121" s="25">
        <f t="shared" si="174"/>
        <v>0</v>
      </c>
    </row>
    <row r="11122" spans="2:10">
      <c r="B11122" s="3">
        <v>36974</v>
      </c>
      <c r="C11122" s="10" t="s">
        <v>219</v>
      </c>
      <c r="D11122" s="10" t="s">
        <v>261</v>
      </c>
      <c r="E11122" s="25">
        <v>0</v>
      </c>
      <c r="F11122" s="25">
        <v>0</v>
      </c>
      <c r="G11122" s="10" t="s">
        <v>289</v>
      </c>
      <c r="H11122" s="25">
        <f>INDEX('Appendix 1 - Team Data'!$B$12:$R$112, MATCH(C11122, 'Appendix 1 - Team Data'!$B$12:$B$112,0),4)</f>
        <v>60</v>
      </c>
      <c r="I11122" s="25">
        <f>INDEX('Appendix 1 - Team Data'!$B$12:$R$112, MATCH(D11122, 'Appendix 1 - Team Data'!$B$12:$B$112,0),4)</f>
        <v>10</v>
      </c>
      <c r="J11122" s="25">
        <f t="shared" si="174"/>
        <v>0</v>
      </c>
    </row>
    <row r="11123" spans="2:10">
      <c r="B11123" s="3">
        <v>36974</v>
      </c>
      <c r="C11123" s="10" t="s">
        <v>260</v>
      </c>
      <c r="D11123" s="10" t="s">
        <v>33</v>
      </c>
      <c r="E11123" s="25">
        <v>1</v>
      </c>
      <c r="F11123" s="25">
        <v>1</v>
      </c>
      <c r="G11123" s="10" t="s">
        <v>291</v>
      </c>
      <c r="H11123" s="25">
        <f>INDEX('Appendix 1 - Team Data'!$B$12:$R$112, MATCH(C11123, 'Appendix 1 - Team Data'!$B$12:$B$112,0),4)</f>
        <v>10</v>
      </c>
      <c r="I11123" s="25">
        <f>INDEX('Appendix 1 - Team Data'!$B$12:$R$112, MATCH(D11123, 'Appendix 1 - Team Data'!$B$12:$B$112,0),4)</f>
        <v>50</v>
      </c>
      <c r="J11123" s="25">
        <f t="shared" si="174"/>
        <v>0</v>
      </c>
    </row>
    <row r="11124" spans="2:10">
      <c r="B11124" s="3">
        <v>36978</v>
      </c>
      <c r="C11124" s="10" t="s">
        <v>20</v>
      </c>
      <c r="D11124" s="10" t="s">
        <v>212</v>
      </c>
      <c r="E11124" s="25">
        <v>2</v>
      </c>
      <c r="F11124" s="25">
        <v>2</v>
      </c>
      <c r="G11124" s="10" t="s">
        <v>289</v>
      </c>
      <c r="H11124" s="25">
        <f>INDEX('Appendix 1 - Team Data'!$B$12:$R$112, MATCH(C11124, 'Appendix 1 - Team Data'!$B$12:$B$112,0),4)</f>
        <v>90</v>
      </c>
      <c r="I11124" s="25">
        <f>INDEX('Appendix 1 - Team Data'!$B$12:$R$112, MATCH(D11124, 'Appendix 1 - Team Data'!$B$12:$B$112,0),4)</f>
        <v>80</v>
      </c>
      <c r="J11124" s="25">
        <f t="shared" si="174"/>
        <v>0</v>
      </c>
    </row>
    <row r="11125" spans="2:10">
      <c r="B11125" s="3">
        <v>36978</v>
      </c>
      <c r="C11125" s="10" t="s">
        <v>232</v>
      </c>
      <c r="D11125" s="10" t="s">
        <v>38</v>
      </c>
      <c r="E11125" s="25">
        <v>1</v>
      </c>
      <c r="F11125" s="25">
        <v>1</v>
      </c>
      <c r="G11125" s="10" t="s">
        <v>289</v>
      </c>
      <c r="H11125" s="25">
        <f>INDEX('Appendix 1 - Team Data'!$B$12:$R$112, MATCH(C11125, 'Appendix 1 - Team Data'!$B$12:$B$112,0),4)</f>
        <v>40</v>
      </c>
      <c r="I11125" s="25">
        <f>INDEX('Appendix 1 - Team Data'!$B$12:$R$112, MATCH(D11125, 'Appendix 1 - Team Data'!$B$12:$B$112,0),4)</f>
        <v>70</v>
      </c>
      <c r="J11125" s="25">
        <f t="shared" si="174"/>
        <v>0</v>
      </c>
    </row>
    <row r="11126" spans="2:10">
      <c r="B11126" s="3">
        <v>36978</v>
      </c>
      <c r="C11126" s="10" t="s">
        <v>214</v>
      </c>
      <c r="D11126" s="10" t="s">
        <v>219</v>
      </c>
      <c r="E11126" s="25">
        <v>1</v>
      </c>
      <c r="F11126" s="25">
        <v>1</v>
      </c>
      <c r="G11126" s="10" t="s">
        <v>289</v>
      </c>
      <c r="H11126" s="25">
        <f>INDEX('Appendix 1 - Team Data'!$B$12:$R$112, MATCH(C11126, 'Appendix 1 - Team Data'!$B$12:$B$112,0),4)</f>
        <v>70</v>
      </c>
      <c r="I11126" s="25">
        <f>INDEX('Appendix 1 - Team Data'!$B$12:$R$112, MATCH(D11126, 'Appendix 1 - Team Data'!$B$12:$B$112,0),4)</f>
        <v>60</v>
      </c>
      <c r="J11126" s="25">
        <f t="shared" si="174"/>
        <v>0</v>
      </c>
    </row>
    <row r="11127" spans="2:10">
      <c r="B11127" s="3">
        <v>36986</v>
      </c>
      <c r="C11127" s="10" t="s">
        <v>262</v>
      </c>
      <c r="D11127" s="10" t="s">
        <v>46</v>
      </c>
      <c r="E11127" s="25">
        <v>1</v>
      </c>
      <c r="F11127" s="25">
        <v>1</v>
      </c>
      <c r="G11127" s="10" t="s">
        <v>288</v>
      </c>
      <c r="H11127" s="25">
        <f>INDEX('Appendix 1 - Team Data'!$B$12:$R$112, MATCH(C11127, 'Appendix 1 - Team Data'!$B$12:$B$112,0),4)</f>
        <v>10</v>
      </c>
      <c r="I11127" s="25">
        <f>INDEX('Appendix 1 - Team Data'!$B$12:$R$112, MATCH(D11127, 'Appendix 1 - Team Data'!$B$12:$B$112,0),4)</f>
        <v>50</v>
      </c>
      <c r="J11127" s="25">
        <f t="shared" si="174"/>
        <v>0</v>
      </c>
    </row>
    <row r="11128" spans="2:10">
      <c r="B11128" s="3">
        <v>36988</v>
      </c>
      <c r="C11128" s="10" t="s">
        <v>262</v>
      </c>
      <c r="D11128" s="10" t="s">
        <v>46</v>
      </c>
      <c r="E11128" s="25">
        <v>0</v>
      </c>
      <c r="F11128" s="25">
        <v>0</v>
      </c>
      <c r="G11128" s="10" t="s">
        <v>288</v>
      </c>
      <c r="H11128" s="25">
        <f>INDEX('Appendix 1 - Team Data'!$B$12:$R$112, MATCH(C11128, 'Appendix 1 - Team Data'!$B$12:$B$112,0),4)</f>
        <v>10</v>
      </c>
      <c r="I11128" s="25">
        <f>INDEX('Appendix 1 - Team Data'!$B$12:$R$112, MATCH(D11128, 'Appendix 1 - Team Data'!$B$12:$B$112,0),4)</f>
        <v>50</v>
      </c>
      <c r="J11128" s="25">
        <f t="shared" si="174"/>
        <v>0</v>
      </c>
    </row>
    <row r="11129" spans="2:10">
      <c r="B11129" s="3">
        <v>37005</v>
      </c>
      <c r="C11129" s="10" t="s">
        <v>220</v>
      </c>
      <c r="D11129" s="10" t="s">
        <v>52</v>
      </c>
      <c r="E11129" s="25">
        <v>2</v>
      </c>
      <c r="F11129" s="25">
        <v>2</v>
      </c>
      <c r="G11129" s="10" t="s">
        <v>289</v>
      </c>
      <c r="H11129" s="25">
        <f>INDEX('Appendix 1 - Team Data'!$B$12:$R$112, MATCH(C11129, 'Appendix 1 - Team Data'!$B$12:$B$112,0),4)</f>
        <v>60</v>
      </c>
      <c r="I11129" s="25">
        <f>INDEX('Appendix 1 - Team Data'!$B$12:$R$112, MATCH(D11129, 'Appendix 1 - Team Data'!$B$12:$B$112,0),4)</f>
        <v>90</v>
      </c>
      <c r="J11129" s="25">
        <f t="shared" si="174"/>
        <v>0</v>
      </c>
    </row>
    <row r="11130" spans="2:10">
      <c r="B11130" s="3">
        <v>37006</v>
      </c>
      <c r="C11130" s="10" t="s">
        <v>227</v>
      </c>
      <c r="D11130" s="10" t="s">
        <v>30</v>
      </c>
      <c r="E11130" s="25">
        <v>3</v>
      </c>
      <c r="F11130" s="25">
        <v>3</v>
      </c>
      <c r="G11130" s="10" t="s">
        <v>289</v>
      </c>
      <c r="H11130" s="25">
        <f>INDEX('Appendix 1 - Team Data'!$B$12:$R$112, MATCH(C11130, 'Appendix 1 - Team Data'!$B$12:$B$112,0),4)</f>
        <v>50</v>
      </c>
      <c r="I11130" s="25">
        <f>INDEX('Appendix 1 - Team Data'!$B$12:$R$112, MATCH(D11130, 'Appendix 1 - Team Data'!$B$12:$B$112,0),4)</f>
        <v>90</v>
      </c>
      <c r="J11130" s="25">
        <f t="shared" si="174"/>
        <v>0</v>
      </c>
    </row>
    <row r="11131" spans="2:10">
      <c r="B11131" s="3">
        <v>37006</v>
      </c>
      <c r="C11131" s="10" t="s">
        <v>35</v>
      </c>
      <c r="D11131" s="10" t="s">
        <v>27</v>
      </c>
      <c r="E11131" s="25">
        <v>1</v>
      </c>
      <c r="F11131" s="25">
        <v>1</v>
      </c>
      <c r="G11131" s="10" t="s">
        <v>289</v>
      </c>
      <c r="H11131" s="25">
        <f>INDEX('Appendix 1 - Team Data'!$B$12:$R$112, MATCH(C11131, 'Appendix 1 - Team Data'!$B$12:$B$112,0),4)</f>
        <v>90</v>
      </c>
      <c r="I11131" s="25">
        <f>INDEX('Appendix 1 - Team Data'!$B$12:$R$112, MATCH(D11131, 'Appendix 1 - Team Data'!$B$12:$B$112,0),4)</f>
        <v>80</v>
      </c>
      <c r="J11131" s="25">
        <f t="shared" si="174"/>
        <v>0</v>
      </c>
    </row>
    <row r="11132" spans="2:10">
      <c r="B11132" s="3">
        <v>37006</v>
      </c>
      <c r="C11132" s="10" t="s">
        <v>32</v>
      </c>
      <c r="D11132" s="10" t="s">
        <v>230</v>
      </c>
      <c r="E11132" s="25">
        <v>2</v>
      </c>
      <c r="F11132" s="25">
        <v>2</v>
      </c>
      <c r="G11132" s="10" t="s">
        <v>288</v>
      </c>
      <c r="H11132" s="25">
        <f>INDEX('Appendix 1 - Team Data'!$B$12:$R$112, MATCH(C11132, 'Appendix 1 - Team Data'!$B$12:$B$112,0),4)</f>
        <v>80</v>
      </c>
      <c r="I11132" s="25">
        <f>INDEX('Appendix 1 - Team Data'!$B$12:$R$112, MATCH(D11132, 'Appendix 1 - Team Data'!$B$12:$B$112,0),4)</f>
        <v>50</v>
      </c>
      <c r="J11132" s="25">
        <f t="shared" si="174"/>
        <v>0</v>
      </c>
    </row>
    <row r="11133" spans="2:10">
      <c r="B11133" s="3">
        <v>37006</v>
      </c>
      <c r="C11133" s="10" t="s">
        <v>236</v>
      </c>
      <c r="D11133" s="10" t="s">
        <v>244</v>
      </c>
      <c r="E11133" s="25">
        <v>0</v>
      </c>
      <c r="F11133" s="25">
        <v>0</v>
      </c>
      <c r="G11133" s="10" t="s">
        <v>288</v>
      </c>
      <c r="H11133" s="25">
        <f>INDEX('Appendix 1 - Team Data'!$B$12:$R$112, MATCH(C11133, 'Appendix 1 - Team Data'!$B$12:$B$112,0),4)</f>
        <v>40</v>
      </c>
      <c r="I11133" s="25">
        <f>INDEX('Appendix 1 - Team Data'!$B$12:$R$112, MATCH(D11133, 'Appendix 1 - Team Data'!$B$12:$B$112,0),4)</f>
        <v>30</v>
      </c>
      <c r="J11133" s="25">
        <f t="shared" si="174"/>
        <v>0</v>
      </c>
    </row>
    <row r="11134" spans="2:10">
      <c r="B11134" s="3">
        <v>37006</v>
      </c>
      <c r="C11134" s="10" t="s">
        <v>247</v>
      </c>
      <c r="D11134" s="10" t="s">
        <v>237</v>
      </c>
      <c r="E11134" s="25">
        <v>1</v>
      </c>
      <c r="F11134" s="25">
        <v>1</v>
      </c>
      <c r="G11134" s="10" t="s">
        <v>289</v>
      </c>
      <c r="H11134" s="25">
        <f>INDEX('Appendix 1 - Team Data'!$B$12:$R$112, MATCH(C11134, 'Appendix 1 - Team Data'!$B$12:$B$112,0),4)</f>
        <v>30</v>
      </c>
      <c r="I11134" s="25">
        <f>INDEX('Appendix 1 - Team Data'!$B$12:$R$112, MATCH(D11134, 'Appendix 1 - Team Data'!$B$12:$B$112,0),4)</f>
        <v>40</v>
      </c>
      <c r="J11134" s="25">
        <f t="shared" si="174"/>
        <v>0</v>
      </c>
    </row>
    <row r="11135" spans="2:10">
      <c r="B11135" s="3">
        <v>37006</v>
      </c>
      <c r="C11135" s="10" t="s">
        <v>50</v>
      </c>
      <c r="D11135" s="10" t="s">
        <v>222</v>
      </c>
      <c r="E11135" s="25">
        <v>1</v>
      </c>
      <c r="F11135" s="25">
        <v>1</v>
      </c>
      <c r="G11135" s="10" t="s">
        <v>288</v>
      </c>
      <c r="H11135" s="25">
        <f>INDEX('Appendix 1 - Team Data'!$B$12:$R$112, MATCH(C11135, 'Appendix 1 - Team Data'!$B$12:$B$112,0),4)</f>
        <v>80</v>
      </c>
      <c r="I11135" s="25">
        <f>INDEX('Appendix 1 - Team Data'!$B$12:$R$112, MATCH(D11135, 'Appendix 1 - Team Data'!$B$12:$B$112,0),4)</f>
        <v>60</v>
      </c>
      <c r="J11135" s="25">
        <f t="shared" si="174"/>
        <v>0</v>
      </c>
    </row>
    <row r="11136" spans="2:10">
      <c r="B11136" s="3">
        <v>37006</v>
      </c>
      <c r="C11136" s="10" t="s">
        <v>228</v>
      </c>
      <c r="D11136" s="10" t="s">
        <v>216</v>
      </c>
      <c r="E11136" s="25">
        <v>0</v>
      </c>
      <c r="F11136" s="25">
        <v>0</v>
      </c>
      <c r="G11136" s="10" t="s">
        <v>288</v>
      </c>
      <c r="H11136" s="25">
        <f>INDEX('Appendix 1 - Team Data'!$B$12:$R$112, MATCH(C11136, 'Appendix 1 - Team Data'!$B$12:$B$112,0),4)</f>
        <v>50</v>
      </c>
      <c r="I11136" s="25">
        <f>INDEX('Appendix 1 - Team Data'!$B$12:$R$112, MATCH(D11136, 'Appendix 1 - Team Data'!$B$12:$B$112,0),4)</f>
        <v>70</v>
      </c>
      <c r="J11136" s="25">
        <f t="shared" si="174"/>
        <v>0</v>
      </c>
    </row>
    <row r="11137" spans="2:10">
      <c r="B11137" s="3">
        <v>37008</v>
      </c>
      <c r="C11137" s="10" t="s">
        <v>240</v>
      </c>
      <c r="D11137" s="10" t="s">
        <v>268</v>
      </c>
      <c r="E11137" s="25">
        <v>2</v>
      </c>
      <c r="F11137" s="25">
        <v>2</v>
      </c>
      <c r="G11137" s="10" t="s">
        <v>289</v>
      </c>
      <c r="H11137" s="25">
        <f>INDEX('Appendix 1 - Team Data'!$B$12:$R$112, MATCH(C11137, 'Appendix 1 - Team Data'!$B$12:$B$112,0),4)</f>
        <v>30</v>
      </c>
      <c r="I11137" s="25">
        <f>INDEX('Appendix 1 - Team Data'!$B$12:$R$112, MATCH(D11137, 'Appendix 1 - Team Data'!$B$12:$B$112,0),4)</f>
        <v>10</v>
      </c>
      <c r="J11137" s="25">
        <f t="shared" si="174"/>
        <v>0</v>
      </c>
    </row>
    <row r="11138" spans="2:10">
      <c r="B11138" s="3">
        <v>37018</v>
      </c>
      <c r="C11138" s="10" t="s">
        <v>268</v>
      </c>
      <c r="D11138" s="10" t="s">
        <v>240</v>
      </c>
      <c r="E11138" s="25">
        <v>1</v>
      </c>
      <c r="F11138" s="25">
        <v>1</v>
      </c>
      <c r="G11138" s="10" t="s">
        <v>289</v>
      </c>
      <c r="H11138" s="25">
        <f>INDEX('Appendix 1 - Team Data'!$B$12:$R$112, MATCH(C11138, 'Appendix 1 - Team Data'!$B$12:$B$112,0),4)</f>
        <v>10</v>
      </c>
      <c r="I11138" s="25">
        <f>INDEX('Appendix 1 - Team Data'!$B$12:$R$112, MATCH(D11138, 'Appendix 1 - Team Data'!$B$12:$B$112,0),4)</f>
        <v>30</v>
      </c>
      <c r="J11138" s="25">
        <f t="shared" si="174"/>
        <v>0</v>
      </c>
    </row>
    <row r="11139" spans="2:10">
      <c r="B11139" s="3">
        <v>37020</v>
      </c>
      <c r="C11139" s="10" t="s">
        <v>258</v>
      </c>
      <c r="D11139" s="10" t="s">
        <v>244</v>
      </c>
      <c r="E11139" s="25">
        <v>1</v>
      </c>
      <c r="F11139" s="25">
        <v>1</v>
      </c>
      <c r="G11139" s="10" t="s">
        <v>288</v>
      </c>
      <c r="H11139" s="25">
        <f>INDEX('Appendix 1 - Team Data'!$B$12:$R$112, MATCH(C11139, 'Appendix 1 - Team Data'!$B$12:$B$112,0),4)</f>
        <v>20</v>
      </c>
      <c r="I11139" s="25">
        <f>INDEX('Appendix 1 - Team Data'!$B$12:$R$112, MATCH(D11139, 'Appendix 1 - Team Data'!$B$12:$B$112,0),4)</f>
        <v>30</v>
      </c>
      <c r="J11139" s="25">
        <f t="shared" si="174"/>
        <v>0</v>
      </c>
    </row>
    <row r="11140" spans="2:10">
      <c r="B11140" s="3">
        <v>37029</v>
      </c>
      <c r="C11140" s="10" t="s">
        <v>241</v>
      </c>
      <c r="D11140" s="10" t="s">
        <v>253</v>
      </c>
      <c r="E11140" s="25">
        <v>3</v>
      </c>
      <c r="F11140" s="25">
        <v>3</v>
      </c>
      <c r="G11140" s="10" t="s">
        <v>289</v>
      </c>
      <c r="H11140" s="25">
        <f>INDEX('Appendix 1 - Team Data'!$B$12:$R$112, MATCH(C11140, 'Appendix 1 - Team Data'!$B$12:$B$112,0),4)</f>
        <v>30</v>
      </c>
      <c r="I11140" s="25">
        <f>INDEX('Appendix 1 - Team Data'!$B$12:$R$112, MATCH(D11140, 'Appendix 1 - Team Data'!$B$12:$B$112,0),4)</f>
        <v>20</v>
      </c>
      <c r="J11140" s="25">
        <f t="shared" si="174"/>
        <v>0</v>
      </c>
    </row>
    <row r="11141" spans="2:10">
      <c r="B11141" s="3">
        <v>37031</v>
      </c>
      <c r="C11141" s="10" t="s">
        <v>47</v>
      </c>
      <c r="D11141" s="10" t="s">
        <v>243</v>
      </c>
      <c r="E11141" s="25">
        <v>1</v>
      </c>
      <c r="F11141" s="25">
        <v>1</v>
      </c>
      <c r="G11141" s="10" t="s">
        <v>289</v>
      </c>
      <c r="H11141" s="25">
        <f>INDEX('Appendix 1 - Team Data'!$B$12:$R$112, MATCH(C11141, 'Appendix 1 - Team Data'!$B$12:$B$112,0),4)</f>
        <v>40</v>
      </c>
      <c r="I11141" s="25">
        <f>INDEX('Appendix 1 - Team Data'!$B$12:$R$112, MATCH(D11141, 'Appendix 1 - Team Data'!$B$12:$B$112,0),4)</f>
        <v>30</v>
      </c>
      <c r="J11141" s="25">
        <f t="shared" si="174"/>
        <v>0</v>
      </c>
    </row>
    <row r="11142" spans="2:10">
      <c r="B11142" s="3">
        <v>37036</v>
      </c>
      <c r="C11142" s="10" t="s">
        <v>43</v>
      </c>
      <c r="D11142" s="10" t="s">
        <v>231</v>
      </c>
      <c r="E11142" s="25">
        <v>0</v>
      </c>
      <c r="F11142" s="25">
        <v>0</v>
      </c>
      <c r="G11142" s="10" t="s">
        <v>288</v>
      </c>
      <c r="H11142" s="25">
        <f>INDEX('Appendix 1 - Team Data'!$B$12:$R$112, MATCH(C11142, 'Appendix 1 - Team Data'!$B$12:$B$112,0),4)</f>
        <v>70</v>
      </c>
      <c r="I11142" s="25">
        <f>INDEX('Appendix 1 - Team Data'!$B$12:$R$112, MATCH(D11142, 'Appendix 1 - Team Data'!$B$12:$B$112,0),4)</f>
        <v>40</v>
      </c>
      <c r="J11142" s="25">
        <f t="shared" si="174"/>
        <v>0</v>
      </c>
    </row>
    <row r="11143" spans="2:10">
      <c r="B11143" s="3">
        <v>37038</v>
      </c>
      <c r="C11143" s="10" t="s">
        <v>37</v>
      </c>
      <c r="D11143" s="10" t="s">
        <v>259</v>
      </c>
      <c r="E11143" s="25">
        <v>1</v>
      </c>
      <c r="F11143" s="25">
        <v>1</v>
      </c>
      <c r="G11143" s="10" t="s">
        <v>292</v>
      </c>
      <c r="H11143" s="25">
        <f>INDEX('Appendix 1 - Team Data'!$B$12:$R$112, MATCH(C11143, 'Appendix 1 - Team Data'!$B$12:$B$112,0),4)</f>
        <v>60</v>
      </c>
      <c r="I11143" s="25">
        <f>INDEX('Appendix 1 - Team Data'!$B$12:$R$112, MATCH(D11143, 'Appendix 1 - Team Data'!$B$12:$B$112,0),4)</f>
        <v>10</v>
      </c>
      <c r="J11143" s="25">
        <f t="shared" si="174"/>
        <v>0</v>
      </c>
    </row>
    <row r="11144" spans="2:10">
      <c r="B11144" s="3">
        <v>37038</v>
      </c>
      <c r="C11144" s="10" t="s">
        <v>237</v>
      </c>
      <c r="D11144" s="10" t="s">
        <v>271</v>
      </c>
      <c r="E11144" s="25">
        <v>1</v>
      </c>
      <c r="F11144" s="25">
        <v>1</v>
      </c>
      <c r="G11144" s="10" t="s">
        <v>292</v>
      </c>
      <c r="H11144" s="25">
        <f>INDEX('Appendix 1 - Team Data'!$B$12:$R$112, MATCH(C11144, 'Appendix 1 - Team Data'!$B$12:$B$112,0),4)</f>
        <v>40</v>
      </c>
      <c r="I11144" s="25">
        <f>INDEX('Appendix 1 - Team Data'!$B$12:$R$112, MATCH(D11144, 'Appendix 1 - Team Data'!$B$12:$B$112,0),4)</f>
        <v>0</v>
      </c>
      <c r="J11144" s="25">
        <f t="shared" si="174"/>
        <v>0</v>
      </c>
    </row>
    <row r="11145" spans="2:10">
      <c r="B11145" s="3">
        <v>37041</v>
      </c>
      <c r="C11145" s="10" t="s">
        <v>271</v>
      </c>
      <c r="D11145" s="10" t="s">
        <v>259</v>
      </c>
      <c r="E11145" s="25">
        <v>0</v>
      </c>
      <c r="F11145" s="25">
        <v>0</v>
      </c>
      <c r="G11145" s="10" t="s">
        <v>292</v>
      </c>
      <c r="H11145" s="25">
        <f>INDEX('Appendix 1 - Team Data'!$B$12:$R$112, MATCH(C11145, 'Appendix 1 - Team Data'!$B$12:$B$112,0),4)</f>
        <v>0</v>
      </c>
      <c r="I11145" s="25">
        <f>INDEX('Appendix 1 - Team Data'!$B$12:$R$112, MATCH(D11145, 'Appendix 1 - Team Data'!$B$12:$B$112,0),4)</f>
        <v>10</v>
      </c>
      <c r="J11145" s="25">
        <f t="shared" si="174"/>
        <v>0</v>
      </c>
    </row>
    <row r="11146" spans="2:10">
      <c r="B11146" s="3">
        <v>37043</v>
      </c>
      <c r="C11146" s="10" t="s">
        <v>271</v>
      </c>
      <c r="D11146" s="10" t="s">
        <v>46</v>
      </c>
      <c r="E11146" s="25">
        <v>1</v>
      </c>
      <c r="F11146" s="25">
        <v>1</v>
      </c>
      <c r="G11146" s="10" t="s">
        <v>292</v>
      </c>
      <c r="H11146" s="25">
        <f>INDEX('Appendix 1 - Team Data'!$B$12:$R$112, MATCH(C11146, 'Appendix 1 - Team Data'!$B$12:$B$112,0),4)</f>
        <v>0</v>
      </c>
      <c r="I11146" s="25">
        <f>INDEX('Appendix 1 - Team Data'!$B$12:$R$112, MATCH(D11146, 'Appendix 1 - Team Data'!$B$12:$B$112,0),4)</f>
        <v>50</v>
      </c>
      <c r="J11146" s="25">
        <f t="shared" si="174"/>
        <v>0</v>
      </c>
    </row>
    <row r="11147" spans="2:10">
      <c r="B11147" s="3">
        <v>37044</v>
      </c>
      <c r="C11147" s="10" t="s">
        <v>264</v>
      </c>
      <c r="D11147" s="10" t="s">
        <v>261</v>
      </c>
      <c r="E11147" s="25">
        <v>0</v>
      </c>
      <c r="F11147" s="25">
        <v>0</v>
      </c>
      <c r="G11147" s="10" t="s">
        <v>289</v>
      </c>
      <c r="H11147" s="25">
        <f>INDEX('Appendix 1 - Team Data'!$B$12:$R$112, MATCH(C11147, 'Appendix 1 - Team Data'!$B$12:$B$112,0),4)</f>
        <v>10</v>
      </c>
      <c r="I11147" s="25">
        <f>INDEX('Appendix 1 - Team Data'!$B$12:$R$112, MATCH(D11147, 'Appendix 1 - Team Data'!$B$12:$B$112,0),4)</f>
        <v>10</v>
      </c>
      <c r="J11147" s="25">
        <f t="shared" si="174"/>
        <v>0</v>
      </c>
    </row>
    <row r="11148" spans="2:10">
      <c r="B11148" s="3">
        <v>37044</v>
      </c>
      <c r="C11148" s="10" t="s">
        <v>255</v>
      </c>
      <c r="D11148" s="10" t="s">
        <v>35</v>
      </c>
      <c r="E11148" s="25">
        <v>0</v>
      </c>
      <c r="F11148" s="25">
        <v>0</v>
      </c>
      <c r="G11148" s="10" t="s">
        <v>295</v>
      </c>
      <c r="H11148" s="25">
        <f>INDEX('Appendix 1 - Team Data'!$B$12:$R$112, MATCH(C11148, 'Appendix 1 - Team Data'!$B$12:$B$112,0),4)</f>
        <v>20</v>
      </c>
      <c r="I11148" s="25">
        <f>INDEX('Appendix 1 - Team Data'!$B$12:$R$112, MATCH(D11148, 'Appendix 1 - Team Data'!$B$12:$B$112,0),4)</f>
        <v>90</v>
      </c>
      <c r="J11148" s="25">
        <f t="shared" si="174"/>
        <v>0</v>
      </c>
    </row>
    <row r="11149" spans="2:10">
      <c r="B11149" s="3">
        <v>37044</v>
      </c>
      <c r="C11149" s="10" t="s">
        <v>244</v>
      </c>
      <c r="D11149" s="10" t="s">
        <v>40</v>
      </c>
      <c r="E11149" s="25">
        <v>2</v>
      </c>
      <c r="F11149" s="25">
        <v>2</v>
      </c>
      <c r="G11149" s="10" t="s">
        <v>289</v>
      </c>
      <c r="H11149" s="25">
        <f>INDEX('Appendix 1 - Team Data'!$B$12:$R$112, MATCH(C11149, 'Appendix 1 - Team Data'!$B$12:$B$112,0),4)</f>
        <v>30</v>
      </c>
      <c r="I11149" s="25">
        <f>INDEX('Appendix 1 - Team Data'!$B$12:$R$112, MATCH(D11149, 'Appendix 1 - Team Data'!$B$12:$B$112,0),4)</f>
        <v>90</v>
      </c>
      <c r="J11149" s="25">
        <f t="shared" si="174"/>
        <v>0</v>
      </c>
    </row>
    <row r="11150" spans="2:10">
      <c r="B11150" s="3">
        <v>37044</v>
      </c>
      <c r="C11150" s="10" t="s">
        <v>221</v>
      </c>
      <c r="D11150" s="10" t="s">
        <v>20</v>
      </c>
      <c r="E11150" s="25">
        <v>1</v>
      </c>
      <c r="F11150" s="25">
        <v>1</v>
      </c>
      <c r="G11150" s="10" t="s">
        <v>289</v>
      </c>
      <c r="H11150" s="25">
        <f>INDEX('Appendix 1 - Team Data'!$B$12:$R$112, MATCH(C11150, 'Appendix 1 - Team Data'!$B$12:$B$112,0),4)</f>
        <v>60</v>
      </c>
      <c r="I11150" s="25">
        <f>INDEX('Appendix 1 - Team Data'!$B$12:$R$112, MATCH(D11150, 'Appendix 1 - Team Data'!$B$12:$B$112,0),4)</f>
        <v>90</v>
      </c>
      <c r="J11150" s="25">
        <f t="shared" si="174"/>
        <v>0</v>
      </c>
    </row>
    <row r="11151" spans="2:10">
      <c r="B11151" s="3">
        <v>37044</v>
      </c>
      <c r="C11151" s="10" t="s">
        <v>15</v>
      </c>
      <c r="D11151" s="10" t="s">
        <v>38</v>
      </c>
      <c r="E11151" s="25">
        <v>1</v>
      </c>
      <c r="F11151" s="25">
        <v>1</v>
      </c>
      <c r="G11151" s="10" t="s">
        <v>289</v>
      </c>
      <c r="H11151" s="25">
        <f>INDEX('Appendix 1 - Team Data'!$B$12:$R$112, MATCH(C11151, 'Appendix 1 - Team Data'!$B$12:$B$112,0),4)</f>
        <v>50</v>
      </c>
      <c r="I11151" s="25">
        <f>INDEX('Appendix 1 - Team Data'!$B$12:$R$112, MATCH(D11151, 'Appendix 1 - Team Data'!$B$12:$B$112,0),4)</f>
        <v>70</v>
      </c>
      <c r="J11151" s="25">
        <f t="shared" si="174"/>
        <v>0</v>
      </c>
    </row>
    <row r="11152" spans="2:10">
      <c r="B11152" s="3">
        <v>37044</v>
      </c>
      <c r="C11152" s="10" t="s">
        <v>219</v>
      </c>
      <c r="D11152" s="10" t="s">
        <v>246</v>
      </c>
      <c r="E11152" s="25">
        <v>0</v>
      </c>
      <c r="F11152" s="25">
        <v>0</v>
      </c>
      <c r="G11152" s="10" t="s">
        <v>289</v>
      </c>
      <c r="H11152" s="25">
        <f>INDEX('Appendix 1 - Team Data'!$B$12:$R$112, MATCH(C11152, 'Appendix 1 - Team Data'!$B$12:$B$112,0),4)</f>
        <v>60</v>
      </c>
      <c r="I11152" s="25">
        <f>INDEX('Appendix 1 - Team Data'!$B$12:$R$112, MATCH(D11152, 'Appendix 1 - Team Data'!$B$12:$B$112,0),4)</f>
        <v>30</v>
      </c>
      <c r="J11152" s="25">
        <f t="shared" si="174"/>
        <v>0</v>
      </c>
    </row>
    <row r="11153" spans="2:10">
      <c r="B11153" s="3">
        <v>37045</v>
      </c>
      <c r="C11153" s="10" t="s">
        <v>37</v>
      </c>
      <c r="D11153" s="10" t="s">
        <v>271</v>
      </c>
      <c r="E11153" s="25">
        <v>1</v>
      </c>
      <c r="F11153" s="25">
        <v>1</v>
      </c>
      <c r="G11153" s="10" t="s">
        <v>292</v>
      </c>
      <c r="H11153" s="25">
        <f>INDEX('Appendix 1 - Team Data'!$B$12:$R$112, MATCH(C11153, 'Appendix 1 - Team Data'!$B$12:$B$112,0),4)</f>
        <v>60</v>
      </c>
      <c r="I11153" s="25">
        <f>INDEX('Appendix 1 - Team Data'!$B$12:$R$112, MATCH(D11153, 'Appendix 1 - Team Data'!$B$12:$B$112,0),4)</f>
        <v>0</v>
      </c>
      <c r="J11153" s="25">
        <f t="shared" si="174"/>
        <v>0</v>
      </c>
    </row>
    <row r="11154" spans="2:10">
      <c r="B11154" s="3">
        <v>37046</v>
      </c>
      <c r="C11154" s="10" t="s">
        <v>35</v>
      </c>
      <c r="D11154" s="10" t="s">
        <v>53</v>
      </c>
      <c r="E11154" s="25">
        <v>0</v>
      </c>
      <c r="F11154" s="25">
        <v>0</v>
      </c>
      <c r="G11154" s="10" t="s">
        <v>295</v>
      </c>
      <c r="H11154" s="25">
        <f>INDEX('Appendix 1 - Team Data'!$B$12:$R$112, MATCH(C11154, 'Appendix 1 - Team Data'!$B$12:$B$112,0),4)</f>
        <v>90</v>
      </c>
      <c r="I11154" s="25">
        <f>INDEX('Appendix 1 - Team Data'!$B$12:$R$112, MATCH(D11154, 'Appendix 1 - Team Data'!$B$12:$B$112,0),4)</f>
        <v>50</v>
      </c>
      <c r="J11154" s="25">
        <f t="shared" si="174"/>
        <v>0</v>
      </c>
    </row>
    <row r="11155" spans="2:10">
      <c r="B11155" s="3">
        <v>37048</v>
      </c>
      <c r="C11155" s="10" t="s">
        <v>264</v>
      </c>
      <c r="D11155" s="10" t="s">
        <v>50</v>
      </c>
      <c r="E11155" s="25">
        <v>1</v>
      </c>
      <c r="F11155" s="25">
        <v>1</v>
      </c>
      <c r="G11155" s="10" t="s">
        <v>289</v>
      </c>
      <c r="H11155" s="25">
        <f>INDEX('Appendix 1 - Team Data'!$B$12:$R$112, MATCH(C11155, 'Appendix 1 - Team Data'!$B$12:$B$112,0),4)</f>
        <v>10</v>
      </c>
      <c r="I11155" s="25">
        <f>INDEX('Appendix 1 - Team Data'!$B$12:$R$112, MATCH(D11155, 'Appendix 1 - Team Data'!$B$12:$B$112,0),4)</f>
        <v>80</v>
      </c>
      <c r="J11155" s="25">
        <f t="shared" si="174"/>
        <v>0</v>
      </c>
    </row>
    <row r="11156" spans="2:10">
      <c r="B11156" s="3">
        <v>37048</v>
      </c>
      <c r="C11156" s="10" t="s">
        <v>31</v>
      </c>
      <c r="D11156" s="10" t="s">
        <v>233</v>
      </c>
      <c r="E11156" s="25">
        <v>1</v>
      </c>
      <c r="F11156" s="25">
        <v>1</v>
      </c>
      <c r="G11156" s="10" t="s">
        <v>289</v>
      </c>
      <c r="H11156" s="25">
        <f>INDEX('Appendix 1 - Team Data'!$B$12:$R$112, MATCH(C11156, 'Appendix 1 - Team Data'!$B$12:$B$112,0),4)</f>
        <v>70</v>
      </c>
      <c r="I11156" s="25">
        <f>INDEX('Appendix 1 - Team Data'!$B$12:$R$112, MATCH(D11156, 'Appendix 1 - Team Data'!$B$12:$B$112,0),4)</f>
        <v>40</v>
      </c>
      <c r="J11156" s="25">
        <f t="shared" si="174"/>
        <v>0</v>
      </c>
    </row>
    <row r="11157" spans="2:10">
      <c r="B11157" s="3">
        <v>37048</v>
      </c>
      <c r="C11157" s="10" t="s">
        <v>252</v>
      </c>
      <c r="D11157" s="10" t="s">
        <v>21</v>
      </c>
      <c r="E11157" s="25">
        <v>1</v>
      </c>
      <c r="F11157" s="25">
        <v>1</v>
      </c>
      <c r="G11157" s="10" t="s">
        <v>289</v>
      </c>
      <c r="H11157" s="25">
        <f>INDEX('Appendix 1 - Team Data'!$B$12:$R$112, MATCH(C11157, 'Appendix 1 - Team Data'!$B$12:$B$112,0),4)</f>
        <v>20</v>
      </c>
      <c r="I11157" s="25">
        <f>INDEX('Appendix 1 - Team Data'!$B$12:$R$112, MATCH(D11157, 'Appendix 1 - Team Data'!$B$12:$B$112,0),4)</f>
        <v>90</v>
      </c>
      <c r="J11157" s="25">
        <f t="shared" ref="J11157:J11220" si="175">ABS(F11157-E11157)</f>
        <v>0</v>
      </c>
    </row>
    <row r="11158" spans="2:10">
      <c r="B11158" s="3">
        <v>37048</v>
      </c>
      <c r="C11158" s="10" t="s">
        <v>246</v>
      </c>
      <c r="D11158" s="10" t="s">
        <v>261</v>
      </c>
      <c r="E11158" s="25">
        <v>1</v>
      </c>
      <c r="F11158" s="25">
        <v>1</v>
      </c>
      <c r="G11158" s="10" t="s">
        <v>289</v>
      </c>
      <c r="H11158" s="25">
        <f>INDEX('Appendix 1 - Team Data'!$B$12:$R$112, MATCH(C11158, 'Appendix 1 - Team Data'!$B$12:$B$112,0),4)</f>
        <v>30</v>
      </c>
      <c r="I11158" s="25">
        <f>INDEX('Appendix 1 - Team Data'!$B$12:$R$112, MATCH(D11158, 'Appendix 1 - Team Data'!$B$12:$B$112,0),4)</f>
        <v>10</v>
      </c>
      <c r="J11158" s="25">
        <f t="shared" si="175"/>
        <v>0</v>
      </c>
    </row>
    <row r="11159" spans="2:10">
      <c r="B11159" s="3">
        <v>37048</v>
      </c>
      <c r="C11159" s="10" t="s">
        <v>225</v>
      </c>
      <c r="D11159" s="10" t="s">
        <v>256</v>
      </c>
      <c r="E11159" s="25">
        <v>3</v>
      </c>
      <c r="F11159" s="25">
        <v>3</v>
      </c>
      <c r="G11159" s="10" t="s">
        <v>289</v>
      </c>
      <c r="H11159" s="25">
        <f>INDEX('Appendix 1 - Team Data'!$B$12:$R$112, MATCH(C11159, 'Appendix 1 - Team Data'!$B$12:$B$112,0),4)</f>
        <v>60</v>
      </c>
      <c r="I11159" s="25">
        <f>INDEX('Appendix 1 - Team Data'!$B$12:$R$112, MATCH(D11159, 'Appendix 1 - Team Data'!$B$12:$B$112,0),4)</f>
        <v>20</v>
      </c>
      <c r="J11159" s="25">
        <f t="shared" si="175"/>
        <v>0</v>
      </c>
    </row>
    <row r="11160" spans="2:10">
      <c r="B11160" s="3">
        <v>37048</v>
      </c>
      <c r="C11160" s="10" t="s">
        <v>219</v>
      </c>
      <c r="D11160" s="10" t="s">
        <v>214</v>
      </c>
      <c r="E11160" s="25">
        <v>1</v>
      </c>
      <c r="F11160" s="25">
        <v>1</v>
      </c>
      <c r="G11160" s="10" t="s">
        <v>289</v>
      </c>
      <c r="H11160" s="25">
        <f>INDEX('Appendix 1 - Team Data'!$B$12:$R$112, MATCH(C11160, 'Appendix 1 - Team Data'!$B$12:$B$112,0),4)</f>
        <v>60</v>
      </c>
      <c r="I11160" s="25">
        <f>INDEX('Appendix 1 - Team Data'!$B$12:$R$112, MATCH(D11160, 'Appendix 1 - Team Data'!$B$12:$B$112,0),4)</f>
        <v>70</v>
      </c>
      <c r="J11160" s="25">
        <f t="shared" si="175"/>
        <v>0</v>
      </c>
    </row>
    <row r="11161" spans="2:10">
      <c r="B11161" s="3">
        <v>37059</v>
      </c>
      <c r="C11161" s="10" t="s">
        <v>243</v>
      </c>
      <c r="D11161" s="10" t="s">
        <v>17</v>
      </c>
      <c r="E11161" s="25">
        <v>2</v>
      </c>
      <c r="F11161" s="25">
        <v>2</v>
      </c>
      <c r="G11161" s="10" t="s">
        <v>291</v>
      </c>
      <c r="H11161" s="25">
        <f>INDEX('Appendix 1 - Team Data'!$B$12:$R$112, MATCH(C11161, 'Appendix 1 - Team Data'!$B$12:$B$112,0),4)</f>
        <v>30</v>
      </c>
      <c r="I11161" s="25">
        <f>INDEX('Appendix 1 - Team Data'!$B$12:$R$112, MATCH(D11161, 'Appendix 1 - Team Data'!$B$12:$B$112,0),4)</f>
        <v>50</v>
      </c>
      <c r="J11161" s="25">
        <f t="shared" si="175"/>
        <v>0</v>
      </c>
    </row>
    <row r="11162" spans="2:10">
      <c r="B11162" s="3">
        <v>37073</v>
      </c>
      <c r="C11162" s="10" t="s">
        <v>238</v>
      </c>
      <c r="D11162" s="10" t="s">
        <v>250</v>
      </c>
      <c r="E11162" s="25">
        <v>1</v>
      </c>
      <c r="F11162" s="25">
        <v>1</v>
      </c>
      <c r="G11162" s="10" t="s">
        <v>289</v>
      </c>
      <c r="H11162" s="25">
        <f>INDEX('Appendix 1 - Team Data'!$B$12:$R$112, MATCH(C11162, 'Appendix 1 - Team Data'!$B$12:$B$112,0),4)</f>
        <v>40</v>
      </c>
      <c r="I11162" s="25">
        <f>INDEX('Appendix 1 - Team Data'!$B$12:$R$112, MATCH(D11162, 'Appendix 1 - Team Data'!$B$12:$B$112,0),4)</f>
        <v>20</v>
      </c>
      <c r="J11162" s="25">
        <f t="shared" si="175"/>
        <v>0</v>
      </c>
    </row>
    <row r="11163" spans="2:10">
      <c r="B11163" s="3">
        <v>37079</v>
      </c>
      <c r="C11163" s="10" t="s">
        <v>237</v>
      </c>
      <c r="D11163" s="10" t="s">
        <v>218</v>
      </c>
      <c r="E11163" s="25">
        <v>1</v>
      </c>
      <c r="F11163" s="25">
        <v>1</v>
      </c>
      <c r="G11163" s="10" t="s">
        <v>288</v>
      </c>
      <c r="H11163" s="25">
        <f>INDEX('Appendix 1 - Team Data'!$B$12:$R$112, MATCH(C11163, 'Appendix 1 - Team Data'!$B$12:$B$112,0),4)</f>
        <v>40</v>
      </c>
      <c r="I11163" s="25">
        <f>INDEX('Appendix 1 - Team Data'!$B$12:$R$112, MATCH(D11163, 'Appendix 1 - Team Data'!$B$12:$B$112,0),4)</f>
        <v>70</v>
      </c>
      <c r="J11163" s="25">
        <f t="shared" si="175"/>
        <v>0</v>
      </c>
    </row>
    <row r="11164" spans="2:10">
      <c r="B11164" s="3">
        <v>37084</v>
      </c>
      <c r="C11164" s="10" t="s">
        <v>27</v>
      </c>
      <c r="D11164" s="10" t="s">
        <v>215</v>
      </c>
      <c r="E11164" s="25">
        <v>3</v>
      </c>
      <c r="F11164" s="25">
        <v>3</v>
      </c>
      <c r="G11164" s="10" t="s">
        <v>297</v>
      </c>
      <c r="H11164" s="25">
        <f>INDEX('Appendix 1 - Team Data'!$B$12:$R$112, MATCH(C11164, 'Appendix 1 - Team Data'!$B$12:$B$112,0),4)</f>
        <v>80</v>
      </c>
      <c r="I11164" s="25">
        <f>INDEX('Appendix 1 - Team Data'!$B$12:$R$112, MATCH(D11164, 'Appendix 1 - Team Data'!$B$12:$B$112,0),4)</f>
        <v>70</v>
      </c>
      <c r="J11164" s="25">
        <f t="shared" si="175"/>
        <v>0</v>
      </c>
    </row>
    <row r="11165" spans="2:10">
      <c r="B11165" s="3">
        <v>37086</v>
      </c>
      <c r="C11165" s="10" t="s">
        <v>260</v>
      </c>
      <c r="D11165" s="10" t="s">
        <v>231</v>
      </c>
      <c r="E11165" s="25">
        <v>2</v>
      </c>
      <c r="F11165" s="25">
        <v>2</v>
      </c>
      <c r="G11165" s="10" t="s">
        <v>289</v>
      </c>
      <c r="H11165" s="25">
        <f>INDEX('Appendix 1 - Team Data'!$B$12:$R$112, MATCH(C11165, 'Appendix 1 - Team Data'!$B$12:$B$112,0),4)</f>
        <v>10</v>
      </c>
      <c r="I11165" s="25">
        <f>INDEX('Appendix 1 - Team Data'!$B$12:$R$112, MATCH(D11165, 'Appendix 1 - Team Data'!$B$12:$B$112,0),4)</f>
        <v>40</v>
      </c>
      <c r="J11165" s="25">
        <f t="shared" si="175"/>
        <v>0</v>
      </c>
    </row>
    <row r="11166" spans="2:10">
      <c r="B11166" s="3">
        <v>37087</v>
      </c>
      <c r="C11166" s="10" t="s">
        <v>215</v>
      </c>
      <c r="D11166" s="10" t="s">
        <v>41</v>
      </c>
      <c r="E11166" s="25">
        <v>0</v>
      </c>
      <c r="F11166" s="25">
        <v>0</v>
      </c>
      <c r="G11166" s="10" t="s">
        <v>297</v>
      </c>
      <c r="H11166" s="25">
        <f>INDEX('Appendix 1 - Team Data'!$B$12:$R$112, MATCH(C11166, 'Appendix 1 - Team Data'!$B$12:$B$112,0),4)</f>
        <v>70</v>
      </c>
      <c r="I11166" s="25">
        <f>INDEX('Appendix 1 - Team Data'!$B$12:$R$112, MATCH(D11166, 'Appendix 1 - Team Data'!$B$12:$B$112,0),4)</f>
        <v>80</v>
      </c>
      <c r="J11166" s="25">
        <f t="shared" si="175"/>
        <v>0</v>
      </c>
    </row>
    <row r="11167" spans="2:10">
      <c r="B11167" s="3">
        <v>37088</v>
      </c>
      <c r="C11167" s="10" t="s">
        <v>18</v>
      </c>
      <c r="D11167" s="10" t="s">
        <v>37</v>
      </c>
      <c r="E11167" s="25">
        <v>1</v>
      </c>
      <c r="F11167" s="25">
        <v>1</v>
      </c>
      <c r="G11167" s="10" t="s">
        <v>297</v>
      </c>
      <c r="H11167" s="25">
        <f>INDEX('Appendix 1 - Team Data'!$B$12:$R$112, MATCH(C11167, 'Appendix 1 - Team Data'!$B$12:$B$112,0),4)</f>
        <v>80</v>
      </c>
      <c r="I11167" s="25">
        <f>INDEX('Appendix 1 - Team Data'!$B$12:$R$112, MATCH(D11167, 'Appendix 1 - Team Data'!$B$12:$B$112,0),4)</f>
        <v>60</v>
      </c>
      <c r="J11167" s="25">
        <f t="shared" si="175"/>
        <v>0</v>
      </c>
    </row>
    <row r="11168" spans="2:10">
      <c r="B11168" s="3">
        <v>37093</v>
      </c>
      <c r="C11168" s="10" t="s">
        <v>251</v>
      </c>
      <c r="D11168" s="10" t="s">
        <v>17</v>
      </c>
      <c r="E11168" s="25">
        <v>1</v>
      </c>
      <c r="F11168" s="25">
        <v>1</v>
      </c>
      <c r="G11168" s="10" t="s">
        <v>289</v>
      </c>
      <c r="H11168" s="25">
        <f>INDEX('Appendix 1 - Team Data'!$B$12:$R$112, MATCH(C11168, 'Appendix 1 - Team Data'!$B$12:$B$112,0),4)</f>
        <v>20</v>
      </c>
      <c r="I11168" s="25">
        <f>INDEX('Appendix 1 - Team Data'!$B$12:$R$112, MATCH(D11168, 'Appendix 1 - Team Data'!$B$12:$B$112,0),4)</f>
        <v>50</v>
      </c>
      <c r="J11168" s="25">
        <f t="shared" si="175"/>
        <v>0</v>
      </c>
    </row>
    <row r="11169" spans="2:10">
      <c r="B11169" s="3">
        <v>37099</v>
      </c>
      <c r="C11169" s="10" t="s">
        <v>247</v>
      </c>
      <c r="D11169" s="10" t="s">
        <v>277</v>
      </c>
      <c r="E11169" s="25">
        <v>0</v>
      </c>
      <c r="F11169" s="25">
        <v>0</v>
      </c>
      <c r="G11169" s="10" t="s">
        <v>349</v>
      </c>
      <c r="H11169" s="25">
        <f>INDEX('Appendix 1 - Team Data'!$B$12:$R$112, MATCH(C11169, 'Appendix 1 - Team Data'!$B$12:$B$112,0),4)</f>
        <v>30</v>
      </c>
      <c r="I11169" s="25">
        <f>INDEX('Appendix 1 - Team Data'!$B$12:$R$112, MATCH(D11169, 'Appendix 1 - Team Data'!$B$12:$B$112,0),4)</f>
        <v>0</v>
      </c>
      <c r="J11169" s="25">
        <f t="shared" si="175"/>
        <v>0</v>
      </c>
    </row>
    <row r="11170" spans="2:10">
      <c r="B11170" s="3">
        <v>37100</v>
      </c>
      <c r="C11170" s="10" t="s">
        <v>18</v>
      </c>
      <c r="D11170" s="10" t="s">
        <v>237</v>
      </c>
      <c r="E11170" s="25">
        <v>2</v>
      </c>
      <c r="F11170" s="25">
        <v>2</v>
      </c>
      <c r="G11170" s="10" t="s">
        <v>297</v>
      </c>
      <c r="H11170" s="25">
        <f>INDEX('Appendix 1 - Team Data'!$B$12:$R$112, MATCH(C11170, 'Appendix 1 - Team Data'!$B$12:$B$112,0),4)</f>
        <v>80</v>
      </c>
      <c r="I11170" s="25">
        <f>INDEX('Appendix 1 - Team Data'!$B$12:$R$112, MATCH(D11170, 'Appendix 1 - Team Data'!$B$12:$B$112,0),4)</f>
        <v>40</v>
      </c>
      <c r="J11170" s="25">
        <f t="shared" si="175"/>
        <v>0</v>
      </c>
    </row>
    <row r="11171" spans="2:10">
      <c r="B11171" s="3">
        <v>37104</v>
      </c>
      <c r="C11171" s="10" t="s">
        <v>16</v>
      </c>
      <c r="D11171" s="10" t="s">
        <v>256</v>
      </c>
      <c r="E11171" s="25">
        <v>1</v>
      </c>
      <c r="F11171" s="25">
        <v>1</v>
      </c>
      <c r="G11171" s="10" t="s">
        <v>288</v>
      </c>
      <c r="H11171" s="25">
        <f>INDEX('Appendix 1 - Team Data'!$B$12:$R$112, MATCH(C11171, 'Appendix 1 - Team Data'!$B$12:$B$112,0),4)</f>
        <v>30</v>
      </c>
      <c r="I11171" s="25">
        <f>INDEX('Appendix 1 - Team Data'!$B$12:$R$112, MATCH(D11171, 'Appendix 1 - Team Data'!$B$12:$B$112,0),4)</f>
        <v>20</v>
      </c>
      <c r="J11171" s="25">
        <f t="shared" si="175"/>
        <v>0</v>
      </c>
    </row>
    <row r="11172" spans="2:10">
      <c r="B11172" s="3">
        <v>37105</v>
      </c>
      <c r="C11172" s="10" t="s">
        <v>249</v>
      </c>
      <c r="D11172" s="10" t="s">
        <v>245</v>
      </c>
      <c r="E11172" s="25">
        <v>2</v>
      </c>
      <c r="F11172" s="25">
        <v>2</v>
      </c>
      <c r="G11172" s="10" t="s">
        <v>288</v>
      </c>
      <c r="H11172" s="25">
        <f>INDEX('Appendix 1 - Team Data'!$B$12:$R$112, MATCH(C11172, 'Appendix 1 - Team Data'!$B$12:$B$112,0),4)</f>
        <v>20</v>
      </c>
      <c r="I11172" s="25">
        <f>INDEX('Appendix 1 - Team Data'!$B$12:$R$112, MATCH(D11172, 'Appendix 1 - Team Data'!$B$12:$B$112,0),4)</f>
        <v>30</v>
      </c>
      <c r="J11172" s="25">
        <f t="shared" si="175"/>
        <v>0</v>
      </c>
    </row>
    <row r="11173" spans="2:10">
      <c r="B11173" s="3">
        <v>37117</v>
      </c>
      <c r="C11173" s="10" t="s">
        <v>213</v>
      </c>
      <c r="D11173" s="10" t="s">
        <v>227</v>
      </c>
      <c r="E11173" s="25">
        <v>2</v>
      </c>
      <c r="F11173" s="25">
        <v>2</v>
      </c>
      <c r="G11173" s="10" t="s">
        <v>289</v>
      </c>
      <c r="H11173" s="25">
        <f>INDEX('Appendix 1 - Team Data'!$B$12:$R$112, MATCH(C11173, 'Appendix 1 - Team Data'!$B$12:$B$112,0),4)</f>
        <v>80</v>
      </c>
      <c r="I11173" s="25">
        <f>INDEX('Appendix 1 - Team Data'!$B$12:$R$112, MATCH(D11173, 'Appendix 1 - Team Data'!$B$12:$B$112,0),4)</f>
        <v>50</v>
      </c>
      <c r="J11173" s="25">
        <f t="shared" si="175"/>
        <v>0</v>
      </c>
    </row>
    <row r="11174" spans="2:10">
      <c r="B11174" s="3">
        <v>37118</v>
      </c>
      <c r="C11174" s="10" t="s">
        <v>31</v>
      </c>
      <c r="D11174" s="10" t="s">
        <v>50</v>
      </c>
      <c r="E11174" s="25">
        <v>1</v>
      </c>
      <c r="F11174" s="25">
        <v>1</v>
      </c>
      <c r="G11174" s="10" t="s">
        <v>288</v>
      </c>
      <c r="H11174" s="25">
        <f>INDEX('Appendix 1 - Team Data'!$B$12:$R$112, MATCH(C11174, 'Appendix 1 - Team Data'!$B$12:$B$112,0),4)</f>
        <v>70</v>
      </c>
      <c r="I11174" s="25">
        <f>INDEX('Appendix 1 - Team Data'!$B$12:$R$112, MATCH(D11174, 'Appendix 1 - Team Data'!$B$12:$B$112,0),4)</f>
        <v>80</v>
      </c>
      <c r="J11174" s="25">
        <f t="shared" si="175"/>
        <v>0</v>
      </c>
    </row>
    <row r="11175" spans="2:10">
      <c r="B11175" s="3">
        <v>37118</v>
      </c>
      <c r="C11175" s="10" t="s">
        <v>221</v>
      </c>
      <c r="D11175" s="10" t="s">
        <v>32</v>
      </c>
      <c r="E11175" s="25">
        <v>2</v>
      </c>
      <c r="F11175" s="25">
        <v>2</v>
      </c>
      <c r="G11175" s="10" t="s">
        <v>288</v>
      </c>
      <c r="H11175" s="25">
        <f>INDEX('Appendix 1 - Team Data'!$B$12:$R$112, MATCH(C11175, 'Appendix 1 - Team Data'!$B$12:$B$112,0),4)</f>
        <v>60</v>
      </c>
      <c r="I11175" s="25">
        <f>INDEX('Appendix 1 - Team Data'!$B$12:$R$112, MATCH(D11175, 'Appendix 1 - Team Data'!$B$12:$B$112,0),4)</f>
        <v>80</v>
      </c>
      <c r="J11175" s="25">
        <f t="shared" si="175"/>
        <v>0</v>
      </c>
    </row>
    <row r="11176" spans="2:10">
      <c r="B11176" s="3">
        <v>37118</v>
      </c>
      <c r="C11176" s="10" t="s">
        <v>246</v>
      </c>
      <c r="D11176" s="10" t="s">
        <v>225</v>
      </c>
      <c r="E11176" s="25">
        <v>1</v>
      </c>
      <c r="F11176" s="25">
        <v>1</v>
      </c>
      <c r="G11176" s="10" t="s">
        <v>288</v>
      </c>
      <c r="H11176" s="25">
        <f>INDEX('Appendix 1 - Team Data'!$B$12:$R$112, MATCH(C11176, 'Appendix 1 - Team Data'!$B$12:$B$112,0),4)</f>
        <v>30</v>
      </c>
      <c r="I11176" s="25">
        <f>INDEX('Appendix 1 - Team Data'!$B$12:$R$112, MATCH(D11176, 'Appendix 1 - Team Data'!$B$12:$B$112,0),4)</f>
        <v>60</v>
      </c>
      <c r="J11176" s="25">
        <f t="shared" si="175"/>
        <v>0</v>
      </c>
    </row>
    <row r="11177" spans="2:10">
      <c r="B11177" s="3">
        <v>37118</v>
      </c>
      <c r="C11177" s="10" t="s">
        <v>15</v>
      </c>
      <c r="D11177" s="10" t="s">
        <v>230</v>
      </c>
      <c r="E11177" s="25">
        <v>0</v>
      </c>
      <c r="F11177" s="25">
        <v>0</v>
      </c>
      <c r="G11177" s="10" t="s">
        <v>288</v>
      </c>
      <c r="H11177" s="25">
        <f>INDEX('Appendix 1 - Team Data'!$B$12:$R$112, MATCH(C11177, 'Appendix 1 - Team Data'!$B$12:$B$112,0),4)</f>
        <v>50</v>
      </c>
      <c r="I11177" s="25">
        <f>INDEX('Appendix 1 - Team Data'!$B$12:$R$112, MATCH(D11177, 'Appendix 1 - Team Data'!$B$12:$B$112,0),4)</f>
        <v>50</v>
      </c>
      <c r="J11177" s="25">
        <f t="shared" si="175"/>
        <v>0</v>
      </c>
    </row>
    <row r="11178" spans="2:10">
      <c r="B11178" s="3">
        <v>37118</v>
      </c>
      <c r="C11178" s="10" t="s">
        <v>232</v>
      </c>
      <c r="D11178" s="10" t="s">
        <v>228</v>
      </c>
      <c r="E11178" s="25">
        <v>2</v>
      </c>
      <c r="F11178" s="25">
        <v>2</v>
      </c>
      <c r="G11178" s="10" t="s">
        <v>288</v>
      </c>
      <c r="H11178" s="25">
        <f>INDEX('Appendix 1 - Team Data'!$B$12:$R$112, MATCH(C11178, 'Appendix 1 - Team Data'!$B$12:$B$112,0),4)</f>
        <v>40</v>
      </c>
      <c r="I11178" s="25">
        <f>INDEX('Appendix 1 - Team Data'!$B$12:$R$112, MATCH(D11178, 'Appendix 1 - Team Data'!$B$12:$B$112,0),4)</f>
        <v>50</v>
      </c>
      <c r="J11178" s="25">
        <f t="shared" si="175"/>
        <v>0</v>
      </c>
    </row>
    <row r="11179" spans="2:10">
      <c r="B11179" s="3">
        <v>37119</v>
      </c>
      <c r="C11179" s="10" t="s">
        <v>270</v>
      </c>
      <c r="D11179" s="10" t="s">
        <v>253</v>
      </c>
      <c r="E11179" s="25">
        <v>0</v>
      </c>
      <c r="F11179" s="25">
        <v>0</v>
      </c>
      <c r="G11179" s="10" t="s">
        <v>289</v>
      </c>
      <c r="H11179" s="25">
        <f>INDEX('Appendix 1 - Team Data'!$B$12:$R$112, MATCH(C11179, 'Appendix 1 - Team Data'!$B$12:$B$112,0),4)</f>
        <v>0</v>
      </c>
      <c r="I11179" s="25">
        <f>INDEX('Appendix 1 - Team Data'!$B$12:$R$112, MATCH(D11179, 'Appendix 1 - Team Data'!$B$12:$B$112,0),4)</f>
        <v>20</v>
      </c>
      <c r="J11179" s="25">
        <f t="shared" si="175"/>
        <v>0</v>
      </c>
    </row>
    <row r="11180" spans="2:10">
      <c r="B11180" s="3">
        <v>37135</v>
      </c>
      <c r="C11180" s="10" t="s">
        <v>28</v>
      </c>
      <c r="D11180" s="10" t="s">
        <v>229</v>
      </c>
      <c r="E11180" s="25">
        <v>1</v>
      </c>
      <c r="F11180" s="25">
        <v>1</v>
      </c>
      <c r="G11180" s="10" t="s">
        <v>289</v>
      </c>
      <c r="H11180" s="25">
        <f>INDEX('Appendix 1 - Team Data'!$B$12:$R$112, MATCH(C11180, 'Appendix 1 - Team Data'!$B$12:$B$112,0),4)</f>
        <v>80</v>
      </c>
      <c r="I11180" s="25">
        <f>INDEX('Appendix 1 - Team Data'!$B$12:$R$112, MATCH(D11180, 'Appendix 1 - Team Data'!$B$12:$B$112,0),4)</f>
        <v>50</v>
      </c>
      <c r="J11180" s="25">
        <f t="shared" si="175"/>
        <v>0</v>
      </c>
    </row>
    <row r="11181" spans="2:10">
      <c r="B11181" s="3">
        <v>37135</v>
      </c>
      <c r="C11181" s="10" t="s">
        <v>222</v>
      </c>
      <c r="D11181" s="10" t="s">
        <v>32</v>
      </c>
      <c r="E11181" s="25">
        <v>0</v>
      </c>
      <c r="F11181" s="25">
        <v>0</v>
      </c>
      <c r="G11181" s="10" t="s">
        <v>289</v>
      </c>
      <c r="H11181" s="25">
        <f>INDEX('Appendix 1 - Team Data'!$B$12:$R$112, MATCH(C11181, 'Appendix 1 - Team Data'!$B$12:$B$112,0),4)</f>
        <v>60</v>
      </c>
      <c r="I11181" s="25">
        <f>INDEX('Appendix 1 - Team Data'!$B$12:$R$112, MATCH(D11181, 'Appendix 1 - Team Data'!$B$12:$B$112,0),4)</f>
        <v>80</v>
      </c>
      <c r="J11181" s="25">
        <f t="shared" si="175"/>
        <v>0</v>
      </c>
    </row>
    <row r="11182" spans="2:10">
      <c r="B11182" s="3">
        <v>37135</v>
      </c>
      <c r="C11182" s="10" t="s">
        <v>214</v>
      </c>
      <c r="D11182" s="10" t="s">
        <v>264</v>
      </c>
      <c r="E11182" s="25">
        <v>0</v>
      </c>
      <c r="F11182" s="25">
        <v>0</v>
      </c>
      <c r="G11182" s="10" t="s">
        <v>289</v>
      </c>
      <c r="H11182" s="25">
        <f>INDEX('Appendix 1 - Team Data'!$B$12:$R$112, MATCH(C11182, 'Appendix 1 - Team Data'!$B$12:$B$112,0),4)</f>
        <v>70</v>
      </c>
      <c r="I11182" s="25">
        <f>INDEX('Appendix 1 - Team Data'!$B$12:$R$112, MATCH(D11182, 'Appendix 1 - Team Data'!$B$12:$B$112,0),4)</f>
        <v>10</v>
      </c>
      <c r="J11182" s="25">
        <f t="shared" si="175"/>
        <v>0</v>
      </c>
    </row>
    <row r="11183" spans="2:10">
      <c r="B11183" s="3">
        <v>37139</v>
      </c>
      <c r="C11183" s="10" t="s">
        <v>52</v>
      </c>
      <c r="D11183" s="10" t="s">
        <v>218</v>
      </c>
      <c r="E11183" s="25">
        <v>0</v>
      </c>
      <c r="F11183" s="25">
        <v>0</v>
      </c>
      <c r="G11183" s="10" t="s">
        <v>289</v>
      </c>
      <c r="H11183" s="25">
        <f>INDEX('Appendix 1 - Team Data'!$B$12:$R$112, MATCH(C11183, 'Appendix 1 - Team Data'!$B$12:$B$112,0),4)</f>
        <v>90</v>
      </c>
      <c r="I11183" s="25">
        <f>INDEX('Appendix 1 - Team Data'!$B$12:$R$112, MATCH(D11183, 'Appendix 1 - Team Data'!$B$12:$B$112,0),4)</f>
        <v>70</v>
      </c>
      <c r="J11183" s="25">
        <f t="shared" si="175"/>
        <v>0</v>
      </c>
    </row>
    <row r="11184" spans="2:10">
      <c r="B11184" s="3">
        <v>37139</v>
      </c>
      <c r="C11184" s="10" t="s">
        <v>38</v>
      </c>
      <c r="D11184" s="10" t="s">
        <v>232</v>
      </c>
      <c r="E11184" s="25">
        <v>1</v>
      </c>
      <c r="F11184" s="25">
        <v>1</v>
      </c>
      <c r="G11184" s="10" t="s">
        <v>289</v>
      </c>
      <c r="H11184" s="25">
        <f>INDEX('Appendix 1 - Team Data'!$B$12:$R$112, MATCH(C11184, 'Appendix 1 - Team Data'!$B$12:$B$112,0),4)</f>
        <v>70</v>
      </c>
      <c r="I11184" s="25">
        <f>INDEX('Appendix 1 - Team Data'!$B$12:$R$112, MATCH(D11184, 'Appendix 1 - Team Data'!$B$12:$B$112,0),4)</f>
        <v>40</v>
      </c>
      <c r="J11184" s="25">
        <f t="shared" si="175"/>
        <v>0</v>
      </c>
    </row>
    <row r="11185" spans="2:10">
      <c r="B11185" s="3">
        <v>37141</v>
      </c>
      <c r="C11185" s="10" t="s">
        <v>270</v>
      </c>
      <c r="D11185" s="10" t="s">
        <v>248</v>
      </c>
      <c r="E11185" s="25">
        <v>1</v>
      </c>
      <c r="F11185" s="25">
        <v>1</v>
      </c>
      <c r="G11185" s="10" t="s">
        <v>289</v>
      </c>
      <c r="H11185" s="25">
        <f>INDEX('Appendix 1 - Team Data'!$B$12:$R$112, MATCH(C11185, 'Appendix 1 - Team Data'!$B$12:$B$112,0),4)</f>
        <v>0</v>
      </c>
      <c r="I11185" s="25">
        <f>INDEX('Appendix 1 - Team Data'!$B$12:$R$112, MATCH(D11185, 'Appendix 1 - Team Data'!$B$12:$B$112,0),4)</f>
        <v>30</v>
      </c>
      <c r="J11185" s="25">
        <f t="shared" si="175"/>
        <v>0</v>
      </c>
    </row>
    <row r="11186" spans="2:10">
      <c r="B11186" s="3">
        <v>37147</v>
      </c>
      <c r="C11186" s="10" t="s">
        <v>43</v>
      </c>
      <c r="D11186" s="10" t="s">
        <v>33</v>
      </c>
      <c r="E11186" s="25">
        <v>2</v>
      </c>
      <c r="F11186" s="25">
        <v>2</v>
      </c>
      <c r="G11186" s="10" t="s">
        <v>288</v>
      </c>
      <c r="H11186" s="25">
        <f>INDEX('Appendix 1 - Team Data'!$B$12:$R$112, MATCH(C11186, 'Appendix 1 - Team Data'!$B$12:$B$112,0),4)</f>
        <v>70</v>
      </c>
      <c r="I11186" s="25">
        <f>INDEX('Appendix 1 - Team Data'!$B$12:$R$112, MATCH(D11186, 'Appendix 1 - Team Data'!$B$12:$B$112,0),4)</f>
        <v>50</v>
      </c>
      <c r="J11186" s="25">
        <f t="shared" si="175"/>
        <v>0</v>
      </c>
    </row>
    <row r="11187" spans="2:10">
      <c r="B11187" s="3">
        <v>37148</v>
      </c>
      <c r="C11187" s="10" t="s">
        <v>253</v>
      </c>
      <c r="D11187" s="10" t="s">
        <v>249</v>
      </c>
      <c r="E11187" s="25">
        <v>1</v>
      </c>
      <c r="F11187" s="25">
        <v>1</v>
      </c>
      <c r="G11187" s="10" t="s">
        <v>289</v>
      </c>
      <c r="H11187" s="25">
        <f>INDEX('Appendix 1 - Team Data'!$B$12:$R$112, MATCH(C11187, 'Appendix 1 - Team Data'!$B$12:$B$112,0),4)</f>
        <v>20</v>
      </c>
      <c r="I11187" s="25">
        <f>INDEX('Appendix 1 - Team Data'!$B$12:$R$112, MATCH(D11187, 'Appendix 1 - Team Data'!$B$12:$B$112,0),4)</f>
        <v>20</v>
      </c>
      <c r="J11187" s="25">
        <f t="shared" si="175"/>
        <v>0</v>
      </c>
    </row>
    <row r="11188" spans="2:10">
      <c r="B11188" s="3">
        <v>37148</v>
      </c>
      <c r="C11188" s="10" t="s">
        <v>270</v>
      </c>
      <c r="D11188" s="10" t="s">
        <v>245</v>
      </c>
      <c r="E11188" s="25">
        <v>0</v>
      </c>
      <c r="F11188" s="25">
        <v>0</v>
      </c>
      <c r="G11188" s="10" t="s">
        <v>288</v>
      </c>
      <c r="H11188" s="25">
        <f>INDEX('Appendix 1 - Team Data'!$B$12:$R$112, MATCH(C11188, 'Appendix 1 - Team Data'!$B$12:$B$112,0),4)</f>
        <v>0</v>
      </c>
      <c r="I11188" s="25">
        <f>INDEX('Appendix 1 - Team Data'!$B$12:$R$112, MATCH(D11188, 'Appendix 1 - Team Data'!$B$12:$B$112,0),4)</f>
        <v>30</v>
      </c>
      <c r="J11188" s="25">
        <f t="shared" si="175"/>
        <v>0</v>
      </c>
    </row>
    <row r="11189" spans="2:10">
      <c r="B11189" s="3">
        <v>37162</v>
      </c>
      <c r="C11189" s="10" t="s">
        <v>270</v>
      </c>
      <c r="D11189" s="10" t="s">
        <v>240</v>
      </c>
      <c r="E11189" s="25">
        <v>2</v>
      </c>
      <c r="F11189" s="25">
        <v>2</v>
      </c>
      <c r="G11189" s="10" t="s">
        <v>289</v>
      </c>
      <c r="H11189" s="25">
        <f>INDEX('Appendix 1 - Team Data'!$B$12:$R$112, MATCH(C11189, 'Appendix 1 - Team Data'!$B$12:$B$112,0),4)</f>
        <v>0</v>
      </c>
      <c r="I11189" s="25">
        <f>INDEX('Appendix 1 - Team Data'!$B$12:$R$112, MATCH(D11189, 'Appendix 1 - Team Data'!$B$12:$B$112,0),4)</f>
        <v>30</v>
      </c>
      <c r="J11189" s="25">
        <f t="shared" si="175"/>
        <v>0</v>
      </c>
    </row>
    <row r="11190" spans="2:10">
      <c r="B11190" s="3">
        <v>37162</v>
      </c>
      <c r="C11190" s="10" t="s">
        <v>16</v>
      </c>
      <c r="D11190" s="10" t="s">
        <v>23</v>
      </c>
      <c r="E11190" s="25">
        <v>2</v>
      </c>
      <c r="F11190" s="25">
        <v>2</v>
      </c>
      <c r="G11190" s="10" t="s">
        <v>289</v>
      </c>
      <c r="H11190" s="25">
        <f>INDEX('Appendix 1 - Team Data'!$B$12:$R$112, MATCH(C11190, 'Appendix 1 - Team Data'!$B$12:$B$112,0),4)</f>
        <v>30</v>
      </c>
      <c r="I11190" s="25">
        <f>INDEX('Appendix 1 - Team Data'!$B$12:$R$112, MATCH(D11190, 'Appendix 1 - Team Data'!$B$12:$B$112,0),4)</f>
        <v>70</v>
      </c>
      <c r="J11190" s="25">
        <f t="shared" si="175"/>
        <v>0</v>
      </c>
    </row>
    <row r="11191" spans="2:10">
      <c r="B11191" s="3">
        <v>37170</v>
      </c>
      <c r="C11191" s="10" t="s">
        <v>48</v>
      </c>
      <c r="D11191" s="10" t="s">
        <v>230</v>
      </c>
      <c r="E11191" s="25">
        <v>2</v>
      </c>
      <c r="F11191" s="25">
        <v>2</v>
      </c>
      <c r="G11191" s="10" t="s">
        <v>289</v>
      </c>
      <c r="H11191" s="25">
        <f>INDEX('Appendix 1 - Team Data'!$B$12:$R$112, MATCH(C11191, 'Appendix 1 - Team Data'!$B$12:$B$112,0),4)</f>
        <v>90</v>
      </c>
      <c r="I11191" s="25">
        <f>INDEX('Appendix 1 - Team Data'!$B$12:$R$112, MATCH(D11191, 'Appendix 1 - Team Data'!$B$12:$B$112,0),4)</f>
        <v>50</v>
      </c>
      <c r="J11191" s="25">
        <f t="shared" si="175"/>
        <v>0</v>
      </c>
    </row>
    <row r="11192" spans="2:10">
      <c r="B11192" s="3">
        <v>37170</v>
      </c>
      <c r="C11192" s="10" t="s">
        <v>40</v>
      </c>
      <c r="D11192" s="10" t="s">
        <v>244</v>
      </c>
      <c r="E11192" s="25">
        <v>0</v>
      </c>
      <c r="F11192" s="25">
        <v>0</v>
      </c>
      <c r="G11192" s="10" t="s">
        <v>289</v>
      </c>
      <c r="H11192" s="25">
        <f>INDEX('Appendix 1 - Team Data'!$B$12:$R$112, MATCH(C11192, 'Appendix 1 - Team Data'!$B$12:$B$112,0),4)</f>
        <v>90</v>
      </c>
      <c r="I11192" s="25">
        <f>INDEX('Appendix 1 - Team Data'!$B$12:$R$112, MATCH(D11192, 'Appendix 1 - Team Data'!$B$12:$B$112,0),4)</f>
        <v>30</v>
      </c>
      <c r="J11192" s="25">
        <f t="shared" si="175"/>
        <v>0</v>
      </c>
    </row>
    <row r="11193" spans="2:10">
      <c r="B11193" s="3">
        <v>37170</v>
      </c>
      <c r="C11193" s="10" t="s">
        <v>50</v>
      </c>
      <c r="D11193" s="10" t="s">
        <v>219</v>
      </c>
      <c r="E11193" s="25">
        <v>1</v>
      </c>
      <c r="F11193" s="25">
        <v>1</v>
      </c>
      <c r="G11193" s="10" t="s">
        <v>289</v>
      </c>
      <c r="H11193" s="25">
        <f>INDEX('Appendix 1 - Team Data'!$B$12:$R$112, MATCH(C11193, 'Appendix 1 - Team Data'!$B$12:$B$112,0),4)</f>
        <v>80</v>
      </c>
      <c r="I11193" s="25">
        <f>INDEX('Appendix 1 - Team Data'!$B$12:$R$112, MATCH(D11193, 'Appendix 1 - Team Data'!$B$12:$B$112,0),4)</f>
        <v>60</v>
      </c>
      <c r="J11193" s="25">
        <f t="shared" si="175"/>
        <v>0</v>
      </c>
    </row>
    <row r="11194" spans="2:10">
      <c r="B11194" s="3">
        <v>37170</v>
      </c>
      <c r="C11194" s="10" t="s">
        <v>228</v>
      </c>
      <c r="D11194" s="10" t="s">
        <v>263</v>
      </c>
      <c r="E11194" s="25">
        <v>1</v>
      </c>
      <c r="F11194" s="25">
        <v>1</v>
      </c>
      <c r="G11194" s="10" t="s">
        <v>289</v>
      </c>
      <c r="H11194" s="25">
        <f>INDEX('Appendix 1 - Team Data'!$B$12:$R$112, MATCH(C11194, 'Appendix 1 - Team Data'!$B$12:$B$112,0),4)</f>
        <v>50</v>
      </c>
      <c r="I11194" s="25">
        <f>INDEX('Appendix 1 - Team Data'!$B$12:$R$112, MATCH(D11194, 'Appendix 1 - Team Data'!$B$12:$B$112,0),4)</f>
        <v>10</v>
      </c>
      <c r="J11194" s="25">
        <f t="shared" si="175"/>
        <v>0</v>
      </c>
    </row>
    <row r="11195" spans="2:10">
      <c r="B11195" s="3">
        <v>37171</v>
      </c>
      <c r="C11195" s="10" t="s">
        <v>37</v>
      </c>
      <c r="D11195" s="10" t="s">
        <v>41</v>
      </c>
      <c r="E11195" s="25">
        <v>0</v>
      </c>
      <c r="F11195" s="25">
        <v>0</v>
      </c>
      <c r="G11195" s="10" t="s">
        <v>289</v>
      </c>
      <c r="H11195" s="25">
        <f>INDEX('Appendix 1 - Team Data'!$B$12:$R$112, MATCH(C11195, 'Appendix 1 - Team Data'!$B$12:$B$112,0),4)</f>
        <v>60</v>
      </c>
      <c r="I11195" s="25">
        <f>INDEX('Appendix 1 - Team Data'!$B$12:$R$112, MATCH(D11195, 'Appendix 1 - Team Data'!$B$12:$B$112,0),4)</f>
        <v>80</v>
      </c>
      <c r="J11195" s="25">
        <f t="shared" si="175"/>
        <v>0</v>
      </c>
    </row>
    <row r="11196" spans="2:10">
      <c r="B11196" s="3">
        <v>37171</v>
      </c>
      <c r="C11196" s="10" t="s">
        <v>53</v>
      </c>
      <c r="D11196" s="10" t="s">
        <v>33</v>
      </c>
      <c r="E11196" s="25">
        <v>2</v>
      </c>
      <c r="F11196" s="25">
        <v>2</v>
      </c>
      <c r="G11196" s="10" t="s">
        <v>288</v>
      </c>
      <c r="H11196" s="25">
        <f>INDEX('Appendix 1 - Team Data'!$B$12:$R$112, MATCH(C11196, 'Appendix 1 - Team Data'!$B$12:$B$112,0),4)</f>
        <v>50</v>
      </c>
      <c r="I11196" s="25">
        <f>INDEX('Appendix 1 - Team Data'!$B$12:$R$112, MATCH(D11196, 'Appendix 1 - Team Data'!$B$12:$B$112,0),4)</f>
        <v>50</v>
      </c>
      <c r="J11196" s="25">
        <f t="shared" si="175"/>
        <v>0</v>
      </c>
    </row>
    <row r="11197" spans="2:10">
      <c r="B11197" s="3">
        <v>37171</v>
      </c>
      <c r="C11197" s="10" t="s">
        <v>215</v>
      </c>
      <c r="D11197" s="10" t="s">
        <v>30</v>
      </c>
      <c r="E11197" s="25">
        <v>2</v>
      </c>
      <c r="F11197" s="25">
        <v>2</v>
      </c>
      <c r="G11197" s="10" t="s">
        <v>289</v>
      </c>
      <c r="H11197" s="25">
        <f>INDEX('Appendix 1 - Team Data'!$B$12:$R$112, MATCH(C11197, 'Appendix 1 - Team Data'!$B$12:$B$112,0),4)</f>
        <v>70</v>
      </c>
      <c r="I11197" s="25">
        <f>INDEX('Appendix 1 - Team Data'!$B$12:$R$112, MATCH(D11197, 'Appendix 1 - Team Data'!$B$12:$B$112,0),4)</f>
        <v>90</v>
      </c>
      <c r="J11197" s="25">
        <f t="shared" si="175"/>
        <v>0</v>
      </c>
    </row>
    <row r="11198" spans="2:10">
      <c r="B11198" s="3">
        <v>37171</v>
      </c>
      <c r="C11198" s="10" t="s">
        <v>18</v>
      </c>
      <c r="D11198" s="10" t="s">
        <v>52</v>
      </c>
      <c r="E11198" s="25">
        <v>1</v>
      </c>
      <c r="F11198" s="25">
        <v>1</v>
      </c>
      <c r="G11198" s="10" t="s">
        <v>289</v>
      </c>
      <c r="H11198" s="25">
        <f>INDEX('Appendix 1 - Team Data'!$B$12:$R$112, MATCH(C11198, 'Appendix 1 - Team Data'!$B$12:$B$112,0),4)</f>
        <v>80</v>
      </c>
      <c r="I11198" s="25">
        <f>INDEX('Appendix 1 - Team Data'!$B$12:$R$112, MATCH(D11198, 'Appendix 1 - Team Data'!$B$12:$B$112,0),4)</f>
        <v>90</v>
      </c>
      <c r="J11198" s="25">
        <f t="shared" si="175"/>
        <v>0</v>
      </c>
    </row>
    <row r="11199" spans="2:10">
      <c r="B11199" s="3">
        <v>37183</v>
      </c>
      <c r="C11199" s="10" t="s">
        <v>249</v>
      </c>
      <c r="D11199" s="10" t="s">
        <v>253</v>
      </c>
      <c r="E11199" s="25">
        <v>2</v>
      </c>
      <c r="F11199" s="25">
        <v>2</v>
      </c>
      <c r="G11199" s="10" t="s">
        <v>289</v>
      </c>
      <c r="H11199" s="25">
        <f>INDEX('Appendix 1 - Team Data'!$B$12:$R$112, MATCH(C11199, 'Appendix 1 - Team Data'!$B$12:$B$112,0),4)</f>
        <v>20</v>
      </c>
      <c r="I11199" s="25">
        <f>INDEX('Appendix 1 - Team Data'!$B$12:$R$112, MATCH(D11199, 'Appendix 1 - Team Data'!$B$12:$B$112,0),4)</f>
        <v>20</v>
      </c>
      <c r="J11199" s="25">
        <f t="shared" si="175"/>
        <v>0</v>
      </c>
    </row>
    <row r="11200" spans="2:10">
      <c r="B11200" s="3">
        <v>37191</v>
      </c>
      <c r="C11200" s="10" t="s">
        <v>252</v>
      </c>
      <c r="D11200" s="10" t="s">
        <v>226</v>
      </c>
      <c r="E11200" s="25">
        <v>1</v>
      </c>
      <c r="F11200" s="25">
        <v>1</v>
      </c>
      <c r="G11200" s="10" t="s">
        <v>289</v>
      </c>
      <c r="H11200" s="25">
        <f>INDEX('Appendix 1 - Team Data'!$B$12:$R$112, MATCH(C11200, 'Appendix 1 - Team Data'!$B$12:$B$112,0),4)</f>
        <v>20</v>
      </c>
      <c r="I11200" s="25">
        <f>INDEX('Appendix 1 - Team Data'!$B$12:$R$112, MATCH(D11200, 'Appendix 1 - Team Data'!$B$12:$B$112,0),4)</f>
        <v>60</v>
      </c>
      <c r="J11200" s="25">
        <f t="shared" si="175"/>
        <v>0</v>
      </c>
    </row>
    <row r="11201" spans="2:10">
      <c r="B11201" s="3">
        <v>37202</v>
      </c>
      <c r="C11201" s="10" t="s">
        <v>218</v>
      </c>
      <c r="D11201" s="10" t="s">
        <v>18</v>
      </c>
      <c r="E11201" s="25">
        <v>1</v>
      </c>
      <c r="F11201" s="25">
        <v>1</v>
      </c>
      <c r="G11201" s="10" t="s">
        <v>289</v>
      </c>
      <c r="H11201" s="25">
        <f>INDEX('Appendix 1 - Team Data'!$B$12:$R$112, MATCH(C11201, 'Appendix 1 - Team Data'!$B$12:$B$112,0),4)</f>
        <v>70</v>
      </c>
      <c r="I11201" s="25">
        <f>INDEX('Appendix 1 - Team Data'!$B$12:$R$112, MATCH(D11201, 'Appendix 1 - Team Data'!$B$12:$B$112,0),4)</f>
        <v>80</v>
      </c>
      <c r="J11201" s="25">
        <f t="shared" si="175"/>
        <v>0</v>
      </c>
    </row>
    <row r="11202" spans="2:10">
      <c r="B11202" s="3">
        <v>37202</v>
      </c>
      <c r="C11202" s="10" t="s">
        <v>53</v>
      </c>
      <c r="D11202" s="10" t="s">
        <v>211</v>
      </c>
      <c r="E11202" s="25">
        <v>1</v>
      </c>
      <c r="F11202" s="25">
        <v>1</v>
      </c>
      <c r="G11202" s="10" t="s">
        <v>288</v>
      </c>
      <c r="H11202" s="25">
        <f>INDEX('Appendix 1 - Team Data'!$B$12:$R$112, MATCH(C11202, 'Appendix 1 - Team Data'!$B$12:$B$112,0),4)</f>
        <v>50</v>
      </c>
      <c r="I11202" s="25">
        <f>INDEX('Appendix 1 - Team Data'!$B$12:$R$112, MATCH(D11202, 'Appendix 1 - Team Data'!$B$12:$B$112,0),4)</f>
        <v>90</v>
      </c>
      <c r="J11202" s="25">
        <f t="shared" si="175"/>
        <v>0</v>
      </c>
    </row>
    <row r="11203" spans="2:10">
      <c r="B11203" s="3">
        <v>37205</v>
      </c>
      <c r="C11203" s="10" t="s">
        <v>28</v>
      </c>
      <c r="D11203" s="10" t="s">
        <v>212</v>
      </c>
      <c r="E11203" s="25">
        <v>1</v>
      </c>
      <c r="F11203" s="25">
        <v>1</v>
      </c>
      <c r="G11203" s="10" t="s">
        <v>288</v>
      </c>
      <c r="H11203" s="25">
        <f>INDEX('Appendix 1 - Team Data'!$B$12:$R$112, MATCH(C11203, 'Appendix 1 - Team Data'!$B$12:$B$112,0),4)</f>
        <v>80</v>
      </c>
      <c r="I11203" s="25">
        <f>INDEX('Appendix 1 - Team Data'!$B$12:$R$112, MATCH(D11203, 'Appendix 1 - Team Data'!$B$12:$B$112,0),4)</f>
        <v>80</v>
      </c>
      <c r="J11203" s="25">
        <f t="shared" si="175"/>
        <v>0</v>
      </c>
    </row>
    <row r="11204" spans="2:10">
      <c r="B11204" s="3">
        <v>37205</v>
      </c>
      <c r="C11204" s="10" t="s">
        <v>48</v>
      </c>
      <c r="D11204" s="10" t="s">
        <v>42</v>
      </c>
      <c r="E11204" s="25">
        <v>1</v>
      </c>
      <c r="F11204" s="25">
        <v>1</v>
      </c>
      <c r="G11204" s="10" t="s">
        <v>288</v>
      </c>
      <c r="H11204" s="25">
        <f>INDEX('Appendix 1 - Team Data'!$B$12:$R$112, MATCH(C11204, 'Appendix 1 - Team Data'!$B$12:$B$112,0),4)</f>
        <v>90</v>
      </c>
      <c r="I11204" s="25">
        <f>INDEX('Appendix 1 - Team Data'!$B$12:$R$112, MATCH(D11204, 'Appendix 1 - Team Data'!$B$12:$B$112,0),4)</f>
        <v>80</v>
      </c>
      <c r="J11204" s="25">
        <f t="shared" si="175"/>
        <v>0</v>
      </c>
    </row>
    <row r="11205" spans="2:10">
      <c r="B11205" s="3">
        <v>37205</v>
      </c>
      <c r="C11205" s="10" t="s">
        <v>219</v>
      </c>
      <c r="D11205" s="10" t="s">
        <v>40</v>
      </c>
      <c r="E11205" s="25">
        <v>1</v>
      </c>
      <c r="F11205" s="25">
        <v>1</v>
      </c>
      <c r="G11205" s="10" t="s">
        <v>289</v>
      </c>
      <c r="H11205" s="25">
        <f>INDEX('Appendix 1 - Team Data'!$B$12:$R$112, MATCH(C11205, 'Appendix 1 - Team Data'!$B$12:$B$112,0),4)</f>
        <v>60</v>
      </c>
      <c r="I11205" s="25">
        <f>INDEX('Appendix 1 - Team Data'!$B$12:$R$112, MATCH(D11205, 'Appendix 1 - Team Data'!$B$12:$B$112,0),4)</f>
        <v>90</v>
      </c>
      <c r="J11205" s="25">
        <f t="shared" si="175"/>
        <v>0</v>
      </c>
    </row>
    <row r="11206" spans="2:10">
      <c r="B11206" s="3">
        <v>37206</v>
      </c>
      <c r="C11206" s="10" t="s">
        <v>26</v>
      </c>
      <c r="D11206" s="10" t="s">
        <v>25</v>
      </c>
      <c r="E11206" s="25">
        <v>1</v>
      </c>
      <c r="F11206" s="25">
        <v>1</v>
      </c>
      <c r="G11206" s="10" t="s">
        <v>288</v>
      </c>
      <c r="H11206" s="25">
        <f>INDEX('Appendix 1 - Team Data'!$B$12:$R$112, MATCH(C11206, 'Appendix 1 - Team Data'!$B$12:$B$112,0),4)</f>
        <v>60</v>
      </c>
      <c r="I11206" s="25">
        <f>INDEX('Appendix 1 - Team Data'!$B$12:$R$112, MATCH(D11206, 'Appendix 1 - Team Data'!$B$12:$B$112,0),4)</f>
        <v>90</v>
      </c>
      <c r="J11206" s="25">
        <f t="shared" si="175"/>
        <v>0</v>
      </c>
    </row>
    <row r="11207" spans="2:10">
      <c r="B11207" s="3">
        <v>37208</v>
      </c>
      <c r="C11207" s="10" t="s">
        <v>43</v>
      </c>
      <c r="D11207" s="10" t="s">
        <v>32</v>
      </c>
      <c r="E11207" s="25">
        <v>1</v>
      </c>
      <c r="F11207" s="25">
        <v>1</v>
      </c>
      <c r="G11207" s="10" t="s">
        <v>288</v>
      </c>
      <c r="H11207" s="25">
        <f>INDEX('Appendix 1 - Team Data'!$B$12:$R$112, MATCH(C11207, 'Appendix 1 - Team Data'!$B$12:$B$112,0),4)</f>
        <v>70</v>
      </c>
      <c r="I11207" s="25">
        <f>INDEX('Appendix 1 - Team Data'!$B$12:$R$112, MATCH(D11207, 'Appendix 1 - Team Data'!$B$12:$B$112,0),4)</f>
        <v>80</v>
      </c>
      <c r="J11207" s="25">
        <f t="shared" si="175"/>
        <v>0</v>
      </c>
    </row>
    <row r="11208" spans="2:10">
      <c r="B11208" s="3">
        <v>37209</v>
      </c>
      <c r="C11208" s="10" t="s">
        <v>213</v>
      </c>
      <c r="D11208" s="10" t="s">
        <v>218</v>
      </c>
      <c r="E11208" s="25">
        <v>0</v>
      </c>
      <c r="F11208" s="25">
        <v>0</v>
      </c>
      <c r="G11208" s="10" t="s">
        <v>289</v>
      </c>
      <c r="H11208" s="25">
        <f>INDEX('Appendix 1 - Team Data'!$B$12:$R$112, MATCH(C11208, 'Appendix 1 - Team Data'!$B$12:$B$112,0),4)</f>
        <v>80</v>
      </c>
      <c r="I11208" s="25">
        <f>INDEX('Appendix 1 - Team Data'!$B$12:$R$112, MATCH(D11208, 'Appendix 1 - Team Data'!$B$12:$B$112,0),4)</f>
        <v>70</v>
      </c>
      <c r="J11208" s="25">
        <f t="shared" si="175"/>
        <v>0</v>
      </c>
    </row>
    <row r="11209" spans="2:10">
      <c r="B11209" s="3">
        <v>37209</v>
      </c>
      <c r="C11209" s="10" t="s">
        <v>27</v>
      </c>
      <c r="D11209" s="10" t="s">
        <v>227</v>
      </c>
      <c r="E11209" s="25">
        <v>1</v>
      </c>
      <c r="F11209" s="25">
        <v>1</v>
      </c>
      <c r="G11209" s="10" t="s">
        <v>289</v>
      </c>
      <c r="H11209" s="25">
        <f>INDEX('Appendix 1 - Team Data'!$B$12:$R$112, MATCH(C11209, 'Appendix 1 - Team Data'!$B$12:$B$112,0),4)</f>
        <v>80</v>
      </c>
      <c r="I11209" s="25">
        <f>INDEX('Appendix 1 - Team Data'!$B$12:$R$112, MATCH(D11209, 'Appendix 1 - Team Data'!$B$12:$B$112,0),4)</f>
        <v>50</v>
      </c>
      <c r="J11209" s="25">
        <f t="shared" si="175"/>
        <v>0</v>
      </c>
    </row>
    <row r="11210" spans="2:10">
      <c r="B11210" s="3">
        <v>37209</v>
      </c>
      <c r="C11210" s="10" t="s">
        <v>50</v>
      </c>
      <c r="D11210" s="10" t="s">
        <v>231</v>
      </c>
      <c r="E11210" s="25">
        <v>0</v>
      </c>
      <c r="F11210" s="25">
        <v>0</v>
      </c>
      <c r="G11210" s="10" t="s">
        <v>288</v>
      </c>
      <c r="H11210" s="25">
        <f>INDEX('Appendix 1 - Team Data'!$B$12:$R$112, MATCH(C11210, 'Appendix 1 - Team Data'!$B$12:$B$112,0),4)</f>
        <v>80</v>
      </c>
      <c r="I11210" s="25">
        <f>INDEX('Appendix 1 - Team Data'!$B$12:$R$112, MATCH(D11210, 'Appendix 1 - Team Data'!$B$12:$B$112,0),4)</f>
        <v>40</v>
      </c>
      <c r="J11210" s="25">
        <f t="shared" si="175"/>
        <v>0</v>
      </c>
    </row>
    <row r="11211" spans="2:10">
      <c r="B11211" s="3">
        <v>37209</v>
      </c>
      <c r="C11211" s="10" t="s">
        <v>228</v>
      </c>
      <c r="D11211" s="10" t="s">
        <v>232</v>
      </c>
      <c r="E11211" s="25">
        <v>1</v>
      </c>
      <c r="F11211" s="25">
        <v>1</v>
      </c>
      <c r="G11211" s="10" t="s">
        <v>289</v>
      </c>
      <c r="H11211" s="25">
        <f>INDEX('Appendix 1 - Team Data'!$B$12:$R$112, MATCH(C11211, 'Appendix 1 - Team Data'!$B$12:$B$112,0),4)</f>
        <v>50</v>
      </c>
      <c r="I11211" s="25">
        <f>INDEX('Appendix 1 - Team Data'!$B$12:$R$112, MATCH(D11211, 'Appendix 1 - Team Data'!$B$12:$B$112,0),4)</f>
        <v>40</v>
      </c>
      <c r="J11211" s="25">
        <f t="shared" si="175"/>
        <v>0</v>
      </c>
    </row>
    <row r="11212" spans="2:10">
      <c r="B11212" s="3">
        <v>37209</v>
      </c>
      <c r="C11212" s="10" t="s">
        <v>18</v>
      </c>
      <c r="D11212" s="10" t="s">
        <v>30</v>
      </c>
      <c r="E11212" s="25">
        <v>1</v>
      </c>
      <c r="F11212" s="25">
        <v>1</v>
      </c>
      <c r="G11212" s="10" t="s">
        <v>289</v>
      </c>
      <c r="H11212" s="25">
        <f>INDEX('Appendix 1 - Team Data'!$B$12:$R$112, MATCH(C11212, 'Appendix 1 - Team Data'!$B$12:$B$112,0),4)</f>
        <v>80</v>
      </c>
      <c r="I11212" s="25">
        <f>INDEX('Appendix 1 - Team Data'!$B$12:$R$112, MATCH(D11212, 'Appendix 1 - Team Data'!$B$12:$B$112,0),4)</f>
        <v>90</v>
      </c>
      <c r="J11212" s="25">
        <f t="shared" si="175"/>
        <v>0</v>
      </c>
    </row>
    <row r="11213" spans="2:10">
      <c r="B11213" s="3">
        <v>37224</v>
      </c>
      <c r="C11213" s="10" t="s">
        <v>253</v>
      </c>
      <c r="D11213" s="10" t="s">
        <v>275</v>
      </c>
      <c r="E11213" s="25">
        <v>1</v>
      </c>
      <c r="F11213" s="25">
        <v>1</v>
      </c>
      <c r="G11213" s="10" t="s">
        <v>288</v>
      </c>
      <c r="H11213" s="25">
        <f>INDEX('Appendix 1 - Team Data'!$B$12:$R$112, MATCH(C11213, 'Appendix 1 - Team Data'!$B$12:$B$112,0),4)</f>
        <v>20</v>
      </c>
      <c r="I11213" s="25">
        <f>INDEX('Appendix 1 - Team Data'!$B$12:$R$112, MATCH(D11213, 'Appendix 1 - Team Data'!$B$12:$B$112,0),4)</f>
        <v>0</v>
      </c>
      <c r="J11213" s="25">
        <f t="shared" si="175"/>
        <v>0</v>
      </c>
    </row>
    <row r="11214" spans="2:10">
      <c r="B11214" s="3">
        <v>37230</v>
      </c>
      <c r="C11214" s="10" t="s">
        <v>251</v>
      </c>
      <c r="D11214" s="10" t="s">
        <v>234</v>
      </c>
      <c r="E11214" s="25">
        <v>1</v>
      </c>
      <c r="F11214" s="25">
        <v>1</v>
      </c>
      <c r="G11214" s="10" t="s">
        <v>288</v>
      </c>
      <c r="H11214" s="25">
        <f>INDEX('Appendix 1 - Team Data'!$B$12:$R$112, MATCH(C11214, 'Appendix 1 - Team Data'!$B$12:$B$112,0),4)</f>
        <v>20</v>
      </c>
      <c r="I11214" s="25">
        <f>INDEX('Appendix 1 - Team Data'!$B$12:$R$112, MATCH(D11214, 'Appendix 1 - Team Data'!$B$12:$B$112,0),4)</f>
        <v>40</v>
      </c>
      <c r="J11214" s="25">
        <f t="shared" si="175"/>
        <v>0</v>
      </c>
    </row>
    <row r="11215" spans="2:10">
      <c r="B11215" s="3">
        <v>37240</v>
      </c>
      <c r="C11215" s="10" t="s">
        <v>271</v>
      </c>
      <c r="D11215" s="10" t="s">
        <v>262</v>
      </c>
      <c r="E11215" s="25">
        <v>0</v>
      </c>
      <c r="F11215" s="25">
        <v>0</v>
      </c>
      <c r="G11215" s="10" t="s">
        <v>288</v>
      </c>
      <c r="H11215" s="25">
        <f>INDEX('Appendix 1 - Team Data'!$B$12:$R$112, MATCH(C11215, 'Appendix 1 - Team Data'!$B$12:$B$112,0),4)</f>
        <v>0</v>
      </c>
      <c r="I11215" s="25">
        <f>INDEX('Appendix 1 - Team Data'!$B$12:$R$112, MATCH(D11215, 'Appendix 1 - Team Data'!$B$12:$B$112,0),4)</f>
        <v>10</v>
      </c>
      <c r="J11215" s="25">
        <f t="shared" si="175"/>
        <v>0</v>
      </c>
    </row>
    <row r="11216" spans="2:10">
      <c r="B11216" s="3">
        <v>37250</v>
      </c>
      <c r="C11216" s="10" t="s">
        <v>257</v>
      </c>
      <c r="D11216" s="10" t="s">
        <v>234</v>
      </c>
      <c r="E11216" s="25">
        <v>1</v>
      </c>
      <c r="F11216" s="25">
        <v>1</v>
      </c>
      <c r="G11216" s="10" t="s">
        <v>288</v>
      </c>
      <c r="H11216" s="25">
        <f>INDEX('Appendix 1 - Team Data'!$B$12:$R$112, MATCH(C11216, 'Appendix 1 - Team Data'!$B$12:$B$112,0),4)</f>
        <v>20</v>
      </c>
      <c r="I11216" s="25">
        <f>INDEX('Appendix 1 - Team Data'!$B$12:$R$112, MATCH(D11216, 'Appendix 1 - Team Data'!$B$12:$B$112,0),4)</f>
        <v>40</v>
      </c>
      <c r="J11216" s="25">
        <f t="shared" si="175"/>
        <v>0</v>
      </c>
    </row>
    <row r="11217" spans="2:10">
      <c r="B11217" s="3">
        <v>37254</v>
      </c>
      <c r="C11217" s="10" t="s">
        <v>275</v>
      </c>
      <c r="D11217" s="10" t="s">
        <v>241</v>
      </c>
      <c r="E11217" s="25">
        <v>0</v>
      </c>
      <c r="F11217" s="25">
        <v>0</v>
      </c>
      <c r="G11217" s="10" t="s">
        <v>288</v>
      </c>
      <c r="H11217" s="25">
        <f>INDEX('Appendix 1 - Team Data'!$B$12:$R$112, MATCH(C11217, 'Appendix 1 - Team Data'!$B$12:$B$112,0),4)</f>
        <v>0</v>
      </c>
      <c r="I11217" s="25">
        <f>INDEX('Appendix 1 - Team Data'!$B$12:$R$112, MATCH(D11217, 'Appendix 1 - Team Data'!$B$12:$B$112,0),4)</f>
        <v>30</v>
      </c>
      <c r="J11217" s="25">
        <f t="shared" si="175"/>
        <v>0</v>
      </c>
    </row>
    <row r="11218" spans="2:10">
      <c r="B11218" s="3">
        <v>37255</v>
      </c>
      <c r="C11218" s="10" t="s">
        <v>270</v>
      </c>
      <c r="D11218" s="10" t="s">
        <v>17</v>
      </c>
      <c r="E11218" s="25">
        <v>2</v>
      </c>
      <c r="F11218" s="25">
        <v>2</v>
      </c>
      <c r="G11218" s="10" t="s">
        <v>288</v>
      </c>
      <c r="H11218" s="25">
        <f>INDEX('Appendix 1 - Team Data'!$B$12:$R$112, MATCH(C11218, 'Appendix 1 - Team Data'!$B$12:$B$112,0),4)</f>
        <v>0</v>
      </c>
      <c r="I11218" s="25">
        <f>INDEX('Appendix 1 - Team Data'!$B$12:$R$112, MATCH(D11218, 'Appendix 1 - Team Data'!$B$12:$B$112,0),4)</f>
        <v>50</v>
      </c>
      <c r="J11218" s="25">
        <f t="shared" si="175"/>
        <v>0</v>
      </c>
    </row>
    <row r="11219" spans="2:10">
      <c r="B11219" s="3">
        <v>37256</v>
      </c>
      <c r="C11219" s="10" t="s">
        <v>275</v>
      </c>
      <c r="D11219" s="10" t="s">
        <v>241</v>
      </c>
      <c r="E11219" s="25">
        <v>2</v>
      </c>
      <c r="F11219" s="25">
        <v>2</v>
      </c>
      <c r="G11219" s="10" t="s">
        <v>288</v>
      </c>
      <c r="H11219" s="25">
        <f>INDEX('Appendix 1 - Team Data'!$B$12:$R$112, MATCH(C11219, 'Appendix 1 - Team Data'!$B$12:$B$112,0),4)</f>
        <v>0</v>
      </c>
      <c r="I11219" s="25">
        <f>INDEX('Appendix 1 - Team Data'!$B$12:$R$112, MATCH(D11219, 'Appendix 1 - Team Data'!$B$12:$B$112,0),4)</f>
        <v>30</v>
      </c>
      <c r="J11219" s="25">
        <f t="shared" si="175"/>
        <v>0</v>
      </c>
    </row>
    <row r="11220" spans="2:10">
      <c r="B11220" s="3">
        <v>37261</v>
      </c>
      <c r="C11220" s="10" t="s">
        <v>239</v>
      </c>
      <c r="D11220" s="10" t="s">
        <v>256</v>
      </c>
      <c r="E11220" s="25">
        <v>0</v>
      </c>
      <c r="F11220" s="25">
        <v>0</v>
      </c>
      <c r="G11220" s="10" t="s">
        <v>324</v>
      </c>
      <c r="H11220" s="25">
        <f>INDEX('Appendix 1 - Team Data'!$B$12:$R$112, MATCH(C11220, 'Appendix 1 - Team Data'!$B$12:$B$112,0),4)</f>
        <v>40</v>
      </c>
      <c r="I11220" s="25">
        <f>INDEX('Appendix 1 - Team Data'!$B$12:$R$112, MATCH(D11220, 'Appendix 1 - Team Data'!$B$12:$B$112,0),4)</f>
        <v>20</v>
      </c>
      <c r="J11220" s="25">
        <f t="shared" si="175"/>
        <v>0</v>
      </c>
    </row>
    <row r="11221" spans="2:10">
      <c r="B11221" s="3">
        <v>37262</v>
      </c>
      <c r="C11221" s="10" t="s">
        <v>277</v>
      </c>
      <c r="D11221" s="10" t="s">
        <v>262</v>
      </c>
      <c r="E11221" s="25">
        <v>3</v>
      </c>
      <c r="F11221" s="25">
        <v>3</v>
      </c>
      <c r="G11221" s="10" t="s">
        <v>288</v>
      </c>
      <c r="H11221" s="25">
        <f>INDEX('Appendix 1 - Team Data'!$B$12:$R$112, MATCH(C11221, 'Appendix 1 - Team Data'!$B$12:$B$112,0),4)</f>
        <v>0</v>
      </c>
      <c r="I11221" s="25">
        <f>INDEX('Appendix 1 - Team Data'!$B$12:$R$112, MATCH(D11221, 'Appendix 1 - Team Data'!$B$12:$B$112,0),4)</f>
        <v>10</v>
      </c>
      <c r="J11221" s="25">
        <f t="shared" ref="J11221:J11284" si="176">ABS(F11221-E11221)</f>
        <v>0</v>
      </c>
    </row>
    <row r="11222" spans="2:10">
      <c r="B11222" s="3">
        <v>37263</v>
      </c>
      <c r="C11222" s="10" t="s">
        <v>239</v>
      </c>
      <c r="D11222" s="10" t="s">
        <v>244</v>
      </c>
      <c r="E11222" s="25">
        <v>1</v>
      </c>
      <c r="F11222" s="25">
        <v>1</v>
      </c>
      <c r="G11222" s="10" t="s">
        <v>324</v>
      </c>
      <c r="H11222" s="25">
        <f>INDEX('Appendix 1 - Team Data'!$B$12:$R$112, MATCH(C11222, 'Appendix 1 - Team Data'!$B$12:$B$112,0),4)</f>
        <v>40</v>
      </c>
      <c r="I11222" s="25">
        <f>INDEX('Appendix 1 - Team Data'!$B$12:$R$112, MATCH(D11222, 'Appendix 1 - Team Data'!$B$12:$B$112,0),4)</f>
        <v>30</v>
      </c>
      <c r="J11222" s="25">
        <f t="shared" si="176"/>
        <v>0</v>
      </c>
    </row>
    <row r="11223" spans="2:10">
      <c r="B11223" s="3">
        <v>37264</v>
      </c>
      <c r="C11223" s="10" t="s">
        <v>275</v>
      </c>
      <c r="D11223" s="10" t="s">
        <v>31</v>
      </c>
      <c r="E11223" s="25">
        <v>0</v>
      </c>
      <c r="F11223" s="25">
        <v>0</v>
      </c>
      <c r="G11223" s="10" t="s">
        <v>288</v>
      </c>
      <c r="H11223" s="25">
        <f>INDEX('Appendix 1 - Team Data'!$B$12:$R$112, MATCH(C11223, 'Appendix 1 - Team Data'!$B$12:$B$112,0),4)</f>
        <v>0</v>
      </c>
      <c r="I11223" s="25">
        <f>INDEX('Appendix 1 - Team Data'!$B$12:$R$112, MATCH(D11223, 'Appendix 1 - Team Data'!$B$12:$B$112,0),4)</f>
        <v>70</v>
      </c>
      <c r="J11223" s="25">
        <f t="shared" si="176"/>
        <v>0</v>
      </c>
    </row>
    <row r="11224" spans="2:10">
      <c r="B11224" s="3">
        <v>37266</v>
      </c>
      <c r="C11224" s="10" t="s">
        <v>257</v>
      </c>
      <c r="D11224" s="10" t="s">
        <v>260</v>
      </c>
      <c r="E11224" s="25">
        <v>1</v>
      </c>
      <c r="F11224" s="25">
        <v>1</v>
      </c>
      <c r="G11224" s="10" t="s">
        <v>288</v>
      </c>
      <c r="H11224" s="25">
        <f>INDEX('Appendix 1 - Team Data'!$B$12:$R$112, MATCH(C11224, 'Appendix 1 - Team Data'!$B$12:$B$112,0),4)</f>
        <v>20</v>
      </c>
      <c r="I11224" s="25">
        <f>INDEX('Appendix 1 - Team Data'!$B$12:$R$112, MATCH(D11224, 'Appendix 1 - Team Data'!$B$12:$B$112,0),4)</f>
        <v>10</v>
      </c>
      <c r="J11224" s="25">
        <f t="shared" si="176"/>
        <v>0</v>
      </c>
    </row>
    <row r="11225" spans="2:10">
      <c r="B11225" s="3">
        <v>37267</v>
      </c>
      <c r="C11225" s="10" t="s">
        <v>17</v>
      </c>
      <c r="D11225" s="10" t="s">
        <v>238</v>
      </c>
      <c r="E11225" s="25">
        <v>2</v>
      </c>
      <c r="F11225" s="25">
        <v>2</v>
      </c>
      <c r="G11225" s="10" t="s">
        <v>288</v>
      </c>
      <c r="H11225" s="25">
        <f>INDEX('Appendix 1 - Team Data'!$B$12:$R$112, MATCH(C11225, 'Appendix 1 - Team Data'!$B$12:$B$112,0),4)</f>
        <v>50</v>
      </c>
      <c r="I11225" s="25">
        <f>INDEX('Appendix 1 - Team Data'!$B$12:$R$112, MATCH(D11225, 'Appendix 1 - Team Data'!$B$12:$B$112,0),4)</f>
        <v>40</v>
      </c>
      <c r="J11225" s="25">
        <f t="shared" si="176"/>
        <v>0</v>
      </c>
    </row>
    <row r="11226" spans="2:10">
      <c r="B11226" s="3">
        <v>37268</v>
      </c>
      <c r="C11226" s="10" t="s">
        <v>243</v>
      </c>
      <c r="D11226" s="10" t="s">
        <v>33</v>
      </c>
      <c r="E11226" s="25">
        <v>1</v>
      </c>
      <c r="F11226" s="25">
        <v>1</v>
      </c>
      <c r="G11226" s="10" t="s">
        <v>288</v>
      </c>
      <c r="H11226" s="25">
        <f>INDEX('Appendix 1 - Team Data'!$B$12:$R$112, MATCH(C11226, 'Appendix 1 - Team Data'!$B$12:$B$112,0),4)</f>
        <v>30</v>
      </c>
      <c r="I11226" s="25">
        <f>INDEX('Appendix 1 - Team Data'!$B$12:$R$112, MATCH(D11226, 'Appendix 1 - Team Data'!$B$12:$B$112,0),4)</f>
        <v>50</v>
      </c>
      <c r="J11226" s="25">
        <f t="shared" si="176"/>
        <v>0</v>
      </c>
    </row>
    <row r="11227" spans="2:10">
      <c r="B11227" s="3">
        <v>37272</v>
      </c>
      <c r="C11227" s="10" t="s">
        <v>16</v>
      </c>
      <c r="D11227" s="10" t="s">
        <v>275</v>
      </c>
      <c r="E11227" s="25">
        <v>1</v>
      </c>
      <c r="F11227" s="25">
        <v>1</v>
      </c>
      <c r="G11227" s="10" t="s">
        <v>301</v>
      </c>
      <c r="H11227" s="25">
        <f>INDEX('Appendix 1 - Team Data'!$B$12:$R$112, MATCH(C11227, 'Appendix 1 - Team Data'!$B$12:$B$112,0),4)</f>
        <v>30</v>
      </c>
      <c r="I11227" s="25">
        <f>INDEX('Appendix 1 - Team Data'!$B$12:$R$112, MATCH(D11227, 'Appendix 1 - Team Data'!$B$12:$B$112,0),4)</f>
        <v>0</v>
      </c>
      <c r="J11227" s="25">
        <f t="shared" si="176"/>
        <v>0</v>
      </c>
    </row>
    <row r="11228" spans="2:10">
      <c r="B11228" s="3">
        <v>37276</v>
      </c>
      <c r="C11228" s="10" t="s">
        <v>250</v>
      </c>
      <c r="D11228" s="10" t="s">
        <v>238</v>
      </c>
      <c r="E11228" s="25">
        <v>0</v>
      </c>
      <c r="F11228" s="25">
        <v>0</v>
      </c>
      <c r="G11228" s="10" t="s">
        <v>306</v>
      </c>
      <c r="H11228" s="25">
        <f>INDEX('Appendix 1 - Team Data'!$B$12:$R$112, MATCH(C11228, 'Appendix 1 - Team Data'!$B$12:$B$112,0),4)</f>
        <v>20</v>
      </c>
      <c r="I11228" s="25">
        <f>INDEX('Appendix 1 - Team Data'!$B$12:$R$112, MATCH(D11228, 'Appendix 1 - Team Data'!$B$12:$B$112,0),4)</f>
        <v>40</v>
      </c>
      <c r="J11228" s="25">
        <f t="shared" si="176"/>
        <v>0</v>
      </c>
    </row>
    <row r="11229" spans="2:10">
      <c r="B11229" s="3">
        <v>37277</v>
      </c>
      <c r="C11229" s="10" t="s">
        <v>22</v>
      </c>
      <c r="D11229" s="10" t="s">
        <v>234</v>
      </c>
      <c r="E11229" s="25">
        <v>0</v>
      </c>
      <c r="F11229" s="25">
        <v>0</v>
      </c>
      <c r="G11229" s="10" t="s">
        <v>306</v>
      </c>
      <c r="H11229" s="25">
        <f>INDEX('Appendix 1 - Team Data'!$B$12:$R$112, MATCH(C11229, 'Appendix 1 - Team Data'!$B$12:$B$112,0),4)</f>
        <v>50</v>
      </c>
      <c r="I11229" s="25">
        <f>INDEX('Appendix 1 - Team Data'!$B$12:$R$112, MATCH(D11229, 'Appendix 1 - Team Data'!$B$12:$B$112,0),4)</f>
        <v>40</v>
      </c>
      <c r="J11229" s="25">
        <f t="shared" si="176"/>
        <v>0</v>
      </c>
    </row>
    <row r="11230" spans="2:10">
      <c r="B11230" s="3">
        <v>37277</v>
      </c>
      <c r="C11230" s="10" t="s">
        <v>260</v>
      </c>
      <c r="D11230" s="10" t="s">
        <v>47</v>
      </c>
      <c r="E11230" s="25">
        <v>0</v>
      </c>
      <c r="F11230" s="25">
        <v>0</v>
      </c>
      <c r="G11230" s="10" t="s">
        <v>306</v>
      </c>
      <c r="H11230" s="25">
        <f>INDEX('Appendix 1 - Team Data'!$B$12:$R$112, MATCH(C11230, 'Appendix 1 - Team Data'!$B$12:$B$112,0),4)</f>
        <v>10</v>
      </c>
      <c r="I11230" s="25">
        <f>INDEX('Appendix 1 - Team Data'!$B$12:$R$112, MATCH(D11230, 'Appendix 1 - Team Data'!$B$12:$B$112,0),4)</f>
        <v>40</v>
      </c>
      <c r="J11230" s="25">
        <f t="shared" si="176"/>
        <v>0</v>
      </c>
    </row>
    <row r="11231" spans="2:10">
      <c r="B11231" s="3">
        <v>37280</v>
      </c>
      <c r="C11231" s="10" t="s">
        <v>257</v>
      </c>
      <c r="D11231" s="10" t="s">
        <v>33</v>
      </c>
      <c r="E11231" s="25">
        <v>0</v>
      </c>
      <c r="F11231" s="25">
        <v>0</v>
      </c>
      <c r="G11231" s="10" t="s">
        <v>306</v>
      </c>
      <c r="H11231" s="25">
        <f>INDEX('Appendix 1 - Team Data'!$B$12:$R$112, MATCH(C11231, 'Appendix 1 - Team Data'!$B$12:$B$112,0),4)</f>
        <v>20</v>
      </c>
      <c r="I11231" s="25">
        <f>INDEX('Appendix 1 - Team Data'!$B$12:$R$112, MATCH(D11231, 'Appendix 1 - Team Data'!$B$12:$B$112,0),4)</f>
        <v>50</v>
      </c>
      <c r="J11231" s="25">
        <f t="shared" si="176"/>
        <v>0</v>
      </c>
    </row>
    <row r="11232" spans="2:10">
      <c r="B11232" s="3">
        <v>37280</v>
      </c>
      <c r="C11232" s="10" t="s">
        <v>250</v>
      </c>
      <c r="D11232" s="10" t="s">
        <v>234</v>
      </c>
      <c r="E11232" s="25">
        <v>0</v>
      </c>
      <c r="F11232" s="25">
        <v>0</v>
      </c>
      <c r="G11232" s="10" t="s">
        <v>306</v>
      </c>
      <c r="H11232" s="25">
        <f>INDEX('Appendix 1 - Team Data'!$B$12:$R$112, MATCH(C11232, 'Appendix 1 - Team Data'!$B$12:$B$112,0),4)</f>
        <v>20</v>
      </c>
      <c r="I11232" s="25">
        <f>INDEX('Appendix 1 - Team Data'!$B$12:$R$112, MATCH(D11232, 'Appendix 1 - Team Data'!$B$12:$B$112,0),4)</f>
        <v>40</v>
      </c>
      <c r="J11232" s="25">
        <f t="shared" si="176"/>
        <v>0</v>
      </c>
    </row>
    <row r="11233" spans="2:10">
      <c r="B11233" s="3">
        <v>37282</v>
      </c>
      <c r="C11233" s="10" t="s">
        <v>255</v>
      </c>
      <c r="D11233" s="10" t="s">
        <v>277</v>
      </c>
      <c r="E11233" s="25">
        <v>1</v>
      </c>
      <c r="F11233" s="25">
        <v>1</v>
      </c>
      <c r="G11233" s="10" t="s">
        <v>302</v>
      </c>
      <c r="H11233" s="25">
        <f>INDEX('Appendix 1 - Team Data'!$B$12:$R$112, MATCH(C11233, 'Appendix 1 - Team Data'!$B$12:$B$112,0),4)</f>
        <v>20</v>
      </c>
      <c r="I11233" s="25">
        <f>INDEX('Appendix 1 - Team Data'!$B$12:$R$112, MATCH(D11233, 'Appendix 1 - Team Data'!$B$12:$B$112,0),4)</f>
        <v>0</v>
      </c>
      <c r="J11233" s="25">
        <f t="shared" si="176"/>
        <v>0</v>
      </c>
    </row>
    <row r="11234" spans="2:10">
      <c r="B11234" s="3">
        <v>37283</v>
      </c>
      <c r="C11234" s="10" t="s">
        <v>41</v>
      </c>
      <c r="D11234" s="10" t="s">
        <v>43</v>
      </c>
      <c r="E11234" s="25">
        <v>0</v>
      </c>
      <c r="F11234" s="25">
        <v>0</v>
      </c>
      <c r="G11234" s="10" t="s">
        <v>302</v>
      </c>
      <c r="H11234" s="25">
        <f>INDEX('Appendix 1 - Team Data'!$B$12:$R$112, MATCH(C11234, 'Appendix 1 - Team Data'!$B$12:$B$112,0),4)</f>
        <v>80</v>
      </c>
      <c r="I11234" s="25">
        <f>INDEX('Appendix 1 - Team Data'!$B$12:$R$112, MATCH(D11234, 'Appendix 1 - Team Data'!$B$12:$B$112,0),4)</f>
        <v>70</v>
      </c>
      <c r="J11234" s="25">
        <f t="shared" si="176"/>
        <v>0</v>
      </c>
    </row>
    <row r="11235" spans="2:10">
      <c r="B11235" s="3">
        <v>37287</v>
      </c>
      <c r="C11235" s="10" t="s">
        <v>51</v>
      </c>
      <c r="D11235" s="10" t="s">
        <v>47</v>
      </c>
      <c r="E11235" s="25">
        <v>0</v>
      </c>
      <c r="F11235" s="25">
        <v>0</v>
      </c>
      <c r="G11235" s="10" t="s">
        <v>306</v>
      </c>
      <c r="H11235" s="25">
        <f>INDEX('Appendix 1 - Team Data'!$B$12:$R$112, MATCH(C11235, 'Appendix 1 - Team Data'!$B$12:$B$112,0),4)</f>
        <v>70</v>
      </c>
      <c r="I11235" s="25">
        <f>INDEX('Appendix 1 - Team Data'!$B$12:$R$112, MATCH(D11235, 'Appendix 1 - Team Data'!$B$12:$B$112,0),4)</f>
        <v>40</v>
      </c>
      <c r="J11235" s="25">
        <f t="shared" si="176"/>
        <v>0</v>
      </c>
    </row>
    <row r="11236" spans="2:10">
      <c r="B11236" s="3">
        <v>37297</v>
      </c>
      <c r="C11236" s="10" t="s">
        <v>51</v>
      </c>
      <c r="D11236" s="10" t="s">
        <v>231</v>
      </c>
      <c r="E11236" s="25">
        <v>0</v>
      </c>
      <c r="F11236" s="25">
        <v>0</v>
      </c>
      <c r="G11236" s="10" t="s">
        <v>306</v>
      </c>
      <c r="H11236" s="25">
        <f>INDEX('Appendix 1 - Team Data'!$B$12:$R$112, MATCH(C11236, 'Appendix 1 - Team Data'!$B$12:$B$112,0),4)</f>
        <v>70</v>
      </c>
      <c r="I11236" s="25">
        <f>INDEX('Appendix 1 - Team Data'!$B$12:$R$112, MATCH(D11236, 'Appendix 1 - Team Data'!$B$12:$B$112,0),4)</f>
        <v>40</v>
      </c>
      <c r="J11236" s="25">
        <f t="shared" si="176"/>
        <v>0</v>
      </c>
    </row>
    <row r="11237" spans="2:10">
      <c r="B11237" s="3">
        <v>37300</v>
      </c>
      <c r="C11237" s="10" t="s">
        <v>32</v>
      </c>
      <c r="D11237" s="10" t="s">
        <v>233</v>
      </c>
      <c r="E11237" s="25">
        <v>0</v>
      </c>
      <c r="F11237" s="25">
        <v>0</v>
      </c>
      <c r="G11237" s="10" t="s">
        <v>288</v>
      </c>
      <c r="H11237" s="25">
        <f>INDEX('Appendix 1 - Team Data'!$B$12:$R$112, MATCH(C11237, 'Appendix 1 - Team Data'!$B$12:$B$112,0),4)</f>
        <v>80</v>
      </c>
      <c r="I11237" s="25">
        <f>INDEX('Appendix 1 - Team Data'!$B$12:$R$112, MATCH(D11237, 'Appendix 1 - Team Data'!$B$12:$B$112,0),4)</f>
        <v>40</v>
      </c>
      <c r="J11237" s="25">
        <f t="shared" si="176"/>
        <v>0</v>
      </c>
    </row>
    <row r="11238" spans="2:10">
      <c r="B11238" s="3">
        <v>37300</v>
      </c>
      <c r="C11238" s="10" t="s">
        <v>230</v>
      </c>
      <c r="D11238" s="10" t="s">
        <v>42</v>
      </c>
      <c r="E11238" s="25">
        <v>2</v>
      </c>
      <c r="F11238" s="25">
        <v>2</v>
      </c>
      <c r="G11238" s="10" t="s">
        <v>288</v>
      </c>
      <c r="H11238" s="25">
        <f>INDEX('Appendix 1 - Team Data'!$B$12:$R$112, MATCH(C11238, 'Appendix 1 - Team Data'!$B$12:$B$112,0),4)</f>
        <v>50</v>
      </c>
      <c r="I11238" s="25">
        <f>INDEX('Appendix 1 - Team Data'!$B$12:$R$112, MATCH(D11238, 'Appendix 1 - Team Data'!$B$12:$B$112,0),4)</f>
        <v>80</v>
      </c>
      <c r="J11238" s="25">
        <f t="shared" si="176"/>
        <v>0</v>
      </c>
    </row>
    <row r="11239" spans="2:10">
      <c r="B11239" s="3">
        <v>37300</v>
      </c>
      <c r="C11239" s="10" t="s">
        <v>212</v>
      </c>
      <c r="D11239" s="10" t="s">
        <v>48</v>
      </c>
      <c r="E11239" s="25">
        <v>1</v>
      </c>
      <c r="F11239" s="25">
        <v>1</v>
      </c>
      <c r="G11239" s="10" t="s">
        <v>288</v>
      </c>
      <c r="H11239" s="25">
        <f>INDEX('Appendix 1 - Team Data'!$B$12:$R$112, MATCH(C11239, 'Appendix 1 - Team Data'!$B$12:$B$112,0),4)</f>
        <v>80</v>
      </c>
      <c r="I11239" s="25">
        <f>INDEX('Appendix 1 - Team Data'!$B$12:$R$112, MATCH(D11239, 'Appendix 1 - Team Data'!$B$12:$B$112,0),4)</f>
        <v>90</v>
      </c>
      <c r="J11239" s="25">
        <f t="shared" si="176"/>
        <v>0</v>
      </c>
    </row>
    <row r="11240" spans="2:10">
      <c r="B11240" s="3">
        <v>37300</v>
      </c>
      <c r="C11240" s="10" t="s">
        <v>215</v>
      </c>
      <c r="D11240" s="10" t="s">
        <v>227</v>
      </c>
      <c r="E11240" s="25">
        <v>2</v>
      </c>
      <c r="F11240" s="25">
        <v>2</v>
      </c>
      <c r="G11240" s="10" t="s">
        <v>288</v>
      </c>
      <c r="H11240" s="25">
        <f>INDEX('Appendix 1 - Team Data'!$B$12:$R$112, MATCH(C11240, 'Appendix 1 - Team Data'!$B$12:$B$112,0),4)</f>
        <v>70</v>
      </c>
      <c r="I11240" s="25">
        <f>INDEX('Appendix 1 - Team Data'!$B$12:$R$112, MATCH(D11240, 'Appendix 1 - Team Data'!$B$12:$B$112,0),4)</f>
        <v>50</v>
      </c>
      <c r="J11240" s="25">
        <f t="shared" si="176"/>
        <v>0</v>
      </c>
    </row>
    <row r="11241" spans="2:10">
      <c r="B11241" s="3">
        <v>37300</v>
      </c>
      <c r="C11241" s="10" t="s">
        <v>21</v>
      </c>
      <c r="D11241" s="10" t="s">
        <v>20</v>
      </c>
      <c r="E11241" s="25">
        <v>1</v>
      </c>
      <c r="F11241" s="25">
        <v>1</v>
      </c>
      <c r="G11241" s="10" t="s">
        <v>288</v>
      </c>
      <c r="H11241" s="25">
        <f>INDEX('Appendix 1 - Team Data'!$B$12:$R$112, MATCH(C11241, 'Appendix 1 - Team Data'!$B$12:$B$112,0),4)</f>
        <v>90</v>
      </c>
      <c r="I11241" s="25">
        <f>INDEX('Appendix 1 - Team Data'!$B$12:$R$112, MATCH(D11241, 'Appendix 1 - Team Data'!$B$12:$B$112,0),4)</f>
        <v>90</v>
      </c>
      <c r="J11241" s="25">
        <f t="shared" si="176"/>
        <v>0</v>
      </c>
    </row>
    <row r="11242" spans="2:10">
      <c r="B11242" s="3">
        <v>37300</v>
      </c>
      <c r="C11242" s="10" t="s">
        <v>214</v>
      </c>
      <c r="D11242" s="10" t="s">
        <v>30</v>
      </c>
      <c r="E11242" s="25">
        <v>1</v>
      </c>
      <c r="F11242" s="25">
        <v>1</v>
      </c>
      <c r="G11242" s="10" t="s">
        <v>288</v>
      </c>
      <c r="H11242" s="25">
        <f>INDEX('Appendix 1 - Team Data'!$B$12:$R$112, MATCH(C11242, 'Appendix 1 - Team Data'!$B$12:$B$112,0),4)</f>
        <v>70</v>
      </c>
      <c r="I11242" s="25">
        <f>INDEX('Appendix 1 - Team Data'!$B$12:$R$112, MATCH(D11242, 'Appendix 1 - Team Data'!$B$12:$B$112,0),4)</f>
        <v>90</v>
      </c>
      <c r="J11242" s="25">
        <f t="shared" si="176"/>
        <v>0</v>
      </c>
    </row>
    <row r="11243" spans="2:10">
      <c r="B11243" s="3">
        <v>37302</v>
      </c>
      <c r="C11243" s="10" t="s">
        <v>248</v>
      </c>
      <c r="D11243" s="10" t="s">
        <v>232</v>
      </c>
      <c r="E11243" s="25">
        <v>0</v>
      </c>
      <c r="F11243" s="25">
        <v>0</v>
      </c>
      <c r="G11243" s="10" t="s">
        <v>303</v>
      </c>
      <c r="H11243" s="25">
        <f>INDEX('Appendix 1 - Team Data'!$B$12:$R$112, MATCH(C11243, 'Appendix 1 - Team Data'!$B$12:$B$112,0),4)</f>
        <v>30</v>
      </c>
      <c r="I11243" s="25">
        <f>INDEX('Appendix 1 - Team Data'!$B$12:$R$112, MATCH(D11243, 'Appendix 1 - Team Data'!$B$12:$B$112,0),4)</f>
        <v>40</v>
      </c>
      <c r="J11243" s="25">
        <f t="shared" si="176"/>
        <v>0</v>
      </c>
    </row>
    <row r="11244" spans="2:10">
      <c r="B11244" s="3">
        <v>37328</v>
      </c>
      <c r="C11244" s="10" t="s">
        <v>47</v>
      </c>
      <c r="D11244" s="10" t="s">
        <v>43</v>
      </c>
      <c r="E11244" s="25">
        <v>0</v>
      </c>
      <c r="F11244" s="25">
        <v>0</v>
      </c>
      <c r="G11244" s="10" t="s">
        <v>288</v>
      </c>
      <c r="H11244" s="25">
        <f>INDEX('Appendix 1 - Team Data'!$B$12:$R$112, MATCH(C11244, 'Appendix 1 - Team Data'!$B$12:$B$112,0),4)</f>
        <v>40</v>
      </c>
      <c r="I11244" s="25">
        <f>INDEX('Appendix 1 - Team Data'!$B$12:$R$112, MATCH(D11244, 'Appendix 1 - Team Data'!$B$12:$B$112,0),4)</f>
        <v>70</v>
      </c>
      <c r="J11244" s="25">
        <f t="shared" si="176"/>
        <v>0</v>
      </c>
    </row>
    <row r="11245" spans="2:10">
      <c r="B11245" s="3">
        <v>37341</v>
      </c>
      <c r="C11245" s="10" t="s">
        <v>43</v>
      </c>
      <c r="D11245" s="10" t="s">
        <v>225</v>
      </c>
      <c r="E11245" s="25">
        <v>0</v>
      </c>
      <c r="F11245" s="25">
        <v>0</v>
      </c>
      <c r="G11245" s="10" t="s">
        <v>288</v>
      </c>
      <c r="H11245" s="25">
        <f>INDEX('Appendix 1 - Team Data'!$B$12:$R$112, MATCH(C11245, 'Appendix 1 - Team Data'!$B$12:$B$112,0),4)</f>
        <v>70</v>
      </c>
      <c r="I11245" s="25">
        <f>INDEX('Appendix 1 - Team Data'!$B$12:$R$112, MATCH(D11245, 'Appendix 1 - Team Data'!$B$12:$B$112,0),4)</f>
        <v>60</v>
      </c>
      <c r="J11245" s="25">
        <f t="shared" si="176"/>
        <v>0</v>
      </c>
    </row>
    <row r="11246" spans="2:10">
      <c r="B11246" s="3">
        <v>37341</v>
      </c>
      <c r="C11246" s="10" t="s">
        <v>33</v>
      </c>
      <c r="D11246" s="10" t="s">
        <v>215</v>
      </c>
      <c r="E11246" s="25">
        <v>1</v>
      </c>
      <c r="F11246" s="25">
        <v>1</v>
      </c>
      <c r="G11246" s="10" t="s">
        <v>288</v>
      </c>
      <c r="H11246" s="25">
        <f>INDEX('Appendix 1 - Team Data'!$B$12:$R$112, MATCH(C11246, 'Appendix 1 - Team Data'!$B$12:$B$112,0),4)</f>
        <v>50</v>
      </c>
      <c r="I11246" s="25">
        <f>INDEX('Appendix 1 - Team Data'!$B$12:$R$112, MATCH(D11246, 'Appendix 1 - Team Data'!$B$12:$B$112,0),4)</f>
        <v>70</v>
      </c>
      <c r="J11246" s="25">
        <f t="shared" si="176"/>
        <v>0</v>
      </c>
    </row>
    <row r="11247" spans="2:10">
      <c r="B11247" s="3">
        <v>37342</v>
      </c>
      <c r="C11247" s="10" t="s">
        <v>30</v>
      </c>
      <c r="D11247" s="10" t="s">
        <v>231</v>
      </c>
      <c r="E11247" s="25">
        <v>2</v>
      </c>
      <c r="F11247" s="25">
        <v>2</v>
      </c>
      <c r="G11247" s="10" t="s">
        <v>288</v>
      </c>
      <c r="H11247" s="25">
        <f>INDEX('Appendix 1 - Team Data'!$B$12:$R$112, MATCH(C11247, 'Appendix 1 - Team Data'!$B$12:$B$112,0),4)</f>
        <v>90</v>
      </c>
      <c r="I11247" s="25">
        <f>INDEX('Appendix 1 - Team Data'!$B$12:$R$112, MATCH(D11247, 'Appendix 1 - Team Data'!$B$12:$B$112,0),4)</f>
        <v>40</v>
      </c>
      <c r="J11247" s="25">
        <f t="shared" si="176"/>
        <v>0</v>
      </c>
    </row>
    <row r="11248" spans="2:10">
      <c r="B11248" s="3">
        <v>37342</v>
      </c>
      <c r="C11248" s="10" t="s">
        <v>32</v>
      </c>
      <c r="D11248" s="10" t="s">
        <v>232</v>
      </c>
      <c r="E11248" s="25">
        <v>0</v>
      </c>
      <c r="F11248" s="25">
        <v>0</v>
      </c>
      <c r="G11248" s="10" t="s">
        <v>288</v>
      </c>
      <c r="H11248" s="25">
        <f>INDEX('Appendix 1 - Team Data'!$B$12:$R$112, MATCH(C11248, 'Appendix 1 - Team Data'!$B$12:$B$112,0),4)</f>
        <v>80</v>
      </c>
      <c r="I11248" s="25">
        <f>INDEX('Appendix 1 - Team Data'!$B$12:$R$112, MATCH(D11248, 'Appendix 1 - Team Data'!$B$12:$B$112,0),4)</f>
        <v>40</v>
      </c>
      <c r="J11248" s="25">
        <f t="shared" si="176"/>
        <v>0</v>
      </c>
    </row>
    <row r="11249" spans="2:10">
      <c r="B11249" s="3">
        <v>37342</v>
      </c>
      <c r="C11249" s="10" t="s">
        <v>42</v>
      </c>
      <c r="D11249" s="10" t="s">
        <v>36</v>
      </c>
      <c r="E11249" s="25">
        <v>1</v>
      </c>
      <c r="F11249" s="25">
        <v>1</v>
      </c>
      <c r="G11249" s="10" t="s">
        <v>288</v>
      </c>
      <c r="H11249" s="25">
        <f>INDEX('Appendix 1 - Team Data'!$B$12:$R$112, MATCH(C11249, 'Appendix 1 - Team Data'!$B$12:$B$112,0),4)</f>
        <v>80</v>
      </c>
      <c r="I11249" s="25">
        <f>INDEX('Appendix 1 - Team Data'!$B$12:$R$112, MATCH(D11249, 'Appendix 1 - Team Data'!$B$12:$B$112,0),4)</f>
        <v>80</v>
      </c>
      <c r="J11249" s="25">
        <f t="shared" si="176"/>
        <v>0</v>
      </c>
    </row>
    <row r="11250" spans="2:10">
      <c r="B11250" s="3">
        <v>37342</v>
      </c>
      <c r="C11250" s="10" t="s">
        <v>47</v>
      </c>
      <c r="D11250" s="10" t="s">
        <v>246</v>
      </c>
      <c r="E11250" s="25">
        <v>0</v>
      </c>
      <c r="F11250" s="25">
        <v>0</v>
      </c>
      <c r="G11250" s="10" t="s">
        <v>288</v>
      </c>
      <c r="H11250" s="25">
        <f>INDEX('Appendix 1 - Team Data'!$B$12:$R$112, MATCH(C11250, 'Appendix 1 - Team Data'!$B$12:$B$112,0),4)</f>
        <v>40</v>
      </c>
      <c r="I11250" s="25">
        <f>INDEX('Appendix 1 - Team Data'!$B$12:$R$112, MATCH(D11250, 'Appendix 1 - Team Data'!$B$12:$B$112,0),4)</f>
        <v>30</v>
      </c>
      <c r="J11250" s="25">
        <f t="shared" si="176"/>
        <v>0</v>
      </c>
    </row>
    <row r="11251" spans="2:10">
      <c r="B11251" s="3">
        <v>37363</v>
      </c>
      <c r="C11251" s="10" t="s">
        <v>226</v>
      </c>
      <c r="D11251" s="10" t="s">
        <v>231</v>
      </c>
      <c r="E11251" s="25">
        <v>0</v>
      </c>
      <c r="F11251" s="25">
        <v>0</v>
      </c>
      <c r="G11251" s="10" t="s">
        <v>288</v>
      </c>
      <c r="H11251" s="25">
        <f>INDEX('Appendix 1 - Team Data'!$B$12:$R$112, MATCH(C11251, 'Appendix 1 - Team Data'!$B$12:$B$112,0),4)</f>
        <v>60</v>
      </c>
      <c r="I11251" s="25">
        <f>INDEX('Appendix 1 - Team Data'!$B$12:$R$112, MATCH(D11251, 'Appendix 1 - Team Data'!$B$12:$B$112,0),4)</f>
        <v>40</v>
      </c>
      <c r="J11251" s="25">
        <f t="shared" si="176"/>
        <v>0</v>
      </c>
    </row>
    <row r="11252" spans="2:10">
      <c r="B11252" s="3">
        <v>37363</v>
      </c>
      <c r="C11252" s="10" t="s">
        <v>45</v>
      </c>
      <c r="D11252" s="10" t="s">
        <v>216</v>
      </c>
      <c r="E11252" s="25">
        <v>1</v>
      </c>
      <c r="F11252" s="25">
        <v>1</v>
      </c>
      <c r="G11252" s="10" t="s">
        <v>288</v>
      </c>
      <c r="H11252" s="25">
        <f>INDEX('Appendix 1 - Team Data'!$B$12:$R$112, MATCH(C11252, 'Appendix 1 - Team Data'!$B$12:$B$112,0),4)</f>
        <v>90</v>
      </c>
      <c r="I11252" s="25">
        <f>INDEX('Appendix 1 - Team Data'!$B$12:$R$112, MATCH(D11252, 'Appendix 1 - Team Data'!$B$12:$B$112,0),4)</f>
        <v>70</v>
      </c>
      <c r="J11252" s="25">
        <f t="shared" si="176"/>
        <v>0</v>
      </c>
    </row>
    <row r="11253" spans="2:10">
      <c r="B11253" s="3">
        <v>37363</v>
      </c>
      <c r="C11253" s="10" t="s">
        <v>218</v>
      </c>
      <c r="D11253" s="10" t="s">
        <v>250</v>
      </c>
      <c r="E11253" s="25">
        <v>0</v>
      </c>
      <c r="F11253" s="25">
        <v>0</v>
      </c>
      <c r="G11253" s="10" t="s">
        <v>288</v>
      </c>
      <c r="H11253" s="25">
        <f>INDEX('Appendix 1 - Team Data'!$B$12:$R$112, MATCH(C11253, 'Appendix 1 - Team Data'!$B$12:$B$112,0),4)</f>
        <v>70</v>
      </c>
      <c r="I11253" s="25">
        <f>INDEX('Appendix 1 - Team Data'!$B$12:$R$112, MATCH(D11253, 'Appendix 1 - Team Data'!$B$12:$B$112,0),4)</f>
        <v>20</v>
      </c>
      <c r="J11253" s="25">
        <f t="shared" si="176"/>
        <v>0</v>
      </c>
    </row>
    <row r="11254" spans="2:10">
      <c r="B11254" s="3">
        <v>37363</v>
      </c>
      <c r="C11254" s="10" t="s">
        <v>25</v>
      </c>
      <c r="D11254" s="10" t="s">
        <v>15</v>
      </c>
      <c r="E11254" s="25">
        <v>0</v>
      </c>
      <c r="F11254" s="25">
        <v>0</v>
      </c>
      <c r="G11254" s="10" t="s">
        <v>288</v>
      </c>
      <c r="H11254" s="25">
        <f>INDEX('Appendix 1 - Team Data'!$B$12:$R$112, MATCH(C11254, 'Appendix 1 - Team Data'!$B$12:$B$112,0),4)</f>
        <v>90</v>
      </c>
      <c r="I11254" s="25">
        <f>INDEX('Appendix 1 - Team Data'!$B$12:$R$112, MATCH(D11254, 'Appendix 1 - Team Data'!$B$12:$B$112,0),4)</f>
        <v>50</v>
      </c>
      <c r="J11254" s="25">
        <f t="shared" si="176"/>
        <v>0</v>
      </c>
    </row>
    <row r="11255" spans="2:10">
      <c r="B11255" s="3">
        <v>37363</v>
      </c>
      <c r="C11255" s="10" t="s">
        <v>211</v>
      </c>
      <c r="D11255" s="10" t="s">
        <v>18</v>
      </c>
      <c r="E11255" s="25">
        <v>1</v>
      </c>
      <c r="F11255" s="25">
        <v>1</v>
      </c>
      <c r="G11255" s="10" t="s">
        <v>288</v>
      </c>
      <c r="H11255" s="25">
        <f>INDEX('Appendix 1 - Team Data'!$B$12:$R$112, MATCH(C11255, 'Appendix 1 - Team Data'!$B$12:$B$112,0),4)</f>
        <v>90</v>
      </c>
      <c r="I11255" s="25">
        <f>INDEX('Appendix 1 - Team Data'!$B$12:$R$112, MATCH(D11255, 'Appendix 1 - Team Data'!$B$12:$B$112,0),4)</f>
        <v>80</v>
      </c>
      <c r="J11255" s="25">
        <f t="shared" si="176"/>
        <v>0</v>
      </c>
    </row>
    <row r="11256" spans="2:10">
      <c r="B11256" s="3">
        <v>37363</v>
      </c>
      <c r="C11256" s="10" t="s">
        <v>53</v>
      </c>
      <c r="D11256" s="10" t="s">
        <v>37</v>
      </c>
      <c r="E11256" s="25">
        <v>1</v>
      </c>
      <c r="F11256" s="25">
        <v>1</v>
      </c>
      <c r="G11256" s="10" t="s">
        <v>288</v>
      </c>
      <c r="H11256" s="25">
        <f>INDEX('Appendix 1 - Team Data'!$B$12:$R$112, MATCH(C11256, 'Appendix 1 - Team Data'!$B$12:$B$112,0),4)</f>
        <v>50</v>
      </c>
      <c r="I11256" s="25">
        <f>INDEX('Appendix 1 - Team Data'!$B$12:$R$112, MATCH(D11256, 'Appendix 1 - Team Data'!$B$12:$B$112,0),4)</f>
        <v>60</v>
      </c>
      <c r="J11256" s="25">
        <f t="shared" si="176"/>
        <v>0</v>
      </c>
    </row>
    <row r="11257" spans="2:10">
      <c r="B11257" s="3">
        <v>37363</v>
      </c>
      <c r="C11257" s="10" t="s">
        <v>246</v>
      </c>
      <c r="D11257" s="10" t="s">
        <v>42</v>
      </c>
      <c r="E11257" s="25">
        <v>0</v>
      </c>
      <c r="F11257" s="25">
        <v>0</v>
      </c>
      <c r="G11257" s="10" t="s">
        <v>288</v>
      </c>
      <c r="H11257" s="25">
        <f>INDEX('Appendix 1 - Team Data'!$B$12:$R$112, MATCH(C11257, 'Appendix 1 - Team Data'!$B$12:$B$112,0),4)</f>
        <v>30</v>
      </c>
      <c r="I11257" s="25">
        <f>INDEX('Appendix 1 - Team Data'!$B$12:$R$112, MATCH(D11257, 'Appendix 1 - Team Data'!$B$12:$B$112,0),4)</f>
        <v>80</v>
      </c>
      <c r="J11257" s="25">
        <f t="shared" si="176"/>
        <v>0</v>
      </c>
    </row>
    <row r="11258" spans="2:10">
      <c r="B11258" s="3">
        <v>37363</v>
      </c>
      <c r="C11258" s="10" t="s">
        <v>20</v>
      </c>
      <c r="D11258" s="10" t="s">
        <v>35</v>
      </c>
      <c r="E11258" s="25">
        <v>1</v>
      </c>
      <c r="F11258" s="25">
        <v>1</v>
      </c>
      <c r="G11258" s="10" t="s">
        <v>288</v>
      </c>
      <c r="H11258" s="25">
        <f>INDEX('Appendix 1 - Team Data'!$B$12:$R$112, MATCH(C11258, 'Appendix 1 - Team Data'!$B$12:$B$112,0),4)</f>
        <v>90</v>
      </c>
      <c r="I11258" s="25">
        <f>INDEX('Appendix 1 - Team Data'!$B$12:$R$112, MATCH(D11258, 'Appendix 1 - Team Data'!$B$12:$B$112,0),4)</f>
        <v>90</v>
      </c>
      <c r="J11258" s="25">
        <f t="shared" si="176"/>
        <v>0</v>
      </c>
    </row>
    <row r="11259" spans="2:10">
      <c r="B11259" s="3">
        <v>37373</v>
      </c>
      <c r="C11259" s="10" t="s">
        <v>43</v>
      </c>
      <c r="D11259" s="10" t="s">
        <v>248</v>
      </c>
      <c r="E11259" s="25">
        <v>0</v>
      </c>
      <c r="F11259" s="25">
        <v>0</v>
      </c>
      <c r="G11259" s="10" t="s">
        <v>288</v>
      </c>
      <c r="H11259" s="25">
        <f>INDEX('Appendix 1 - Team Data'!$B$12:$R$112, MATCH(C11259, 'Appendix 1 - Team Data'!$B$12:$B$112,0),4)</f>
        <v>70</v>
      </c>
      <c r="I11259" s="25">
        <f>INDEX('Appendix 1 - Team Data'!$B$12:$R$112, MATCH(D11259, 'Appendix 1 - Team Data'!$B$12:$B$112,0),4)</f>
        <v>30</v>
      </c>
      <c r="J11259" s="25">
        <f t="shared" si="176"/>
        <v>0</v>
      </c>
    </row>
    <row r="11260" spans="2:10">
      <c r="B11260" s="3">
        <v>37378</v>
      </c>
      <c r="C11260" s="10" t="s">
        <v>53</v>
      </c>
      <c r="D11260" s="10" t="s">
        <v>237</v>
      </c>
      <c r="E11260" s="25">
        <v>3</v>
      </c>
      <c r="F11260" s="25">
        <v>3</v>
      </c>
      <c r="G11260" s="10" t="s">
        <v>308</v>
      </c>
      <c r="H11260" s="25">
        <f>INDEX('Appendix 1 - Team Data'!$B$12:$R$112, MATCH(C11260, 'Appendix 1 - Team Data'!$B$12:$B$112,0),4)</f>
        <v>50</v>
      </c>
      <c r="I11260" s="25">
        <f>INDEX('Appendix 1 - Team Data'!$B$12:$R$112, MATCH(D11260, 'Appendix 1 - Team Data'!$B$12:$B$112,0),4)</f>
        <v>40</v>
      </c>
      <c r="J11260" s="25">
        <f t="shared" si="176"/>
        <v>0</v>
      </c>
    </row>
    <row r="11261" spans="2:10">
      <c r="B11261" s="3">
        <v>37383</v>
      </c>
      <c r="C11261" s="10" t="s">
        <v>220</v>
      </c>
      <c r="D11261" s="10" t="s">
        <v>52</v>
      </c>
      <c r="E11261" s="25">
        <v>0</v>
      </c>
      <c r="F11261" s="25">
        <v>0</v>
      </c>
      <c r="G11261" s="10" t="s">
        <v>288</v>
      </c>
      <c r="H11261" s="25">
        <f>INDEX('Appendix 1 - Team Data'!$B$12:$R$112, MATCH(C11261, 'Appendix 1 - Team Data'!$B$12:$B$112,0),4)</f>
        <v>60</v>
      </c>
      <c r="I11261" s="25">
        <f>INDEX('Appendix 1 - Team Data'!$B$12:$R$112, MATCH(D11261, 'Appendix 1 - Team Data'!$B$12:$B$112,0),4)</f>
        <v>90</v>
      </c>
      <c r="J11261" s="25">
        <f t="shared" si="176"/>
        <v>0</v>
      </c>
    </row>
    <row r="11262" spans="2:10">
      <c r="B11262" s="3">
        <v>37390</v>
      </c>
      <c r="C11262" s="10" t="s">
        <v>45</v>
      </c>
      <c r="D11262" s="10" t="s">
        <v>251</v>
      </c>
      <c r="E11262" s="25">
        <v>0</v>
      </c>
      <c r="F11262" s="25">
        <v>0</v>
      </c>
      <c r="G11262" s="10" t="s">
        <v>288</v>
      </c>
      <c r="H11262" s="25">
        <f>INDEX('Appendix 1 - Team Data'!$B$12:$R$112, MATCH(C11262, 'Appendix 1 - Team Data'!$B$12:$B$112,0),4)</f>
        <v>90</v>
      </c>
      <c r="I11262" s="25">
        <f>INDEX('Appendix 1 - Team Data'!$B$12:$R$112, MATCH(D11262, 'Appendix 1 - Team Data'!$B$12:$B$112,0),4)</f>
        <v>20</v>
      </c>
      <c r="J11262" s="25">
        <f t="shared" si="176"/>
        <v>0</v>
      </c>
    </row>
    <row r="11263" spans="2:10">
      <c r="B11263" s="3">
        <v>37393</v>
      </c>
      <c r="C11263" s="10" t="s">
        <v>15</v>
      </c>
      <c r="D11263" s="10" t="s">
        <v>261</v>
      </c>
      <c r="E11263" s="25">
        <v>1</v>
      </c>
      <c r="F11263" s="25">
        <v>1</v>
      </c>
      <c r="G11263" s="10" t="s">
        <v>288</v>
      </c>
      <c r="H11263" s="25">
        <f>INDEX('Appendix 1 - Team Data'!$B$12:$R$112, MATCH(C11263, 'Appendix 1 - Team Data'!$B$12:$B$112,0),4)</f>
        <v>50</v>
      </c>
      <c r="I11263" s="25">
        <f>INDEX('Appendix 1 - Team Data'!$B$12:$R$112, MATCH(D11263, 'Appendix 1 - Team Data'!$B$12:$B$112,0),4)</f>
        <v>10</v>
      </c>
      <c r="J11263" s="25">
        <f t="shared" si="176"/>
        <v>0</v>
      </c>
    </row>
    <row r="11264" spans="2:10">
      <c r="B11264" s="3">
        <v>37395</v>
      </c>
      <c r="C11264" s="10" t="s">
        <v>15</v>
      </c>
      <c r="D11264" s="10" t="s">
        <v>38</v>
      </c>
      <c r="E11264" s="25">
        <v>1</v>
      </c>
      <c r="F11264" s="25">
        <v>1</v>
      </c>
      <c r="G11264" s="10" t="s">
        <v>288</v>
      </c>
      <c r="H11264" s="25">
        <f>INDEX('Appendix 1 - Team Data'!$B$12:$R$112, MATCH(C11264, 'Appendix 1 - Team Data'!$B$12:$B$112,0),4)</f>
        <v>50</v>
      </c>
      <c r="I11264" s="25">
        <f>INDEX('Appendix 1 - Team Data'!$B$12:$R$112, MATCH(D11264, 'Appendix 1 - Team Data'!$B$12:$B$112,0),4)</f>
        <v>70</v>
      </c>
      <c r="J11264" s="25">
        <f t="shared" si="176"/>
        <v>0</v>
      </c>
    </row>
    <row r="11265" spans="2:10">
      <c r="B11265" s="3">
        <v>37397</v>
      </c>
      <c r="C11265" s="10" t="s">
        <v>43</v>
      </c>
      <c r="D11265" s="10" t="s">
        <v>48</v>
      </c>
      <c r="E11265" s="25">
        <v>1</v>
      </c>
      <c r="F11265" s="25">
        <v>1</v>
      </c>
      <c r="G11265" s="10" t="s">
        <v>288</v>
      </c>
      <c r="H11265" s="25">
        <f>INDEX('Appendix 1 - Team Data'!$B$12:$R$112, MATCH(C11265, 'Appendix 1 - Team Data'!$B$12:$B$112,0),4)</f>
        <v>70</v>
      </c>
      <c r="I11265" s="25">
        <f>INDEX('Appendix 1 - Team Data'!$B$12:$R$112, MATCH(D11265, 'Appendix 1 - Team Data'!$B$12:$B$112,0),4)</f>
        <v>90</v>
      </c>
      <c r="J11265" s="25">
        <f t="shared" si="176"/>
        <v>0</v>
      </c>
    </row>
    <row r="11266" spans="2:10">
      <c r="B11266" s="3">
        <v>37398</v>
      </c>
      <c r="C11266" s="10" t="s">
        <v>246</v>
      </c>
      <c r="D11266" s="10" t="s">
        <v>31</v>
      </c>
      <c r="E11266" s="25">
        <v>1</v>
      </c>
      <c r="F11266" s="25">
        <v>1</v>
      </c>
      <c r="G11266" s="10" t="s">
        <v>288</v>
      </c>
      <c r="H11266" s="25">
        <f>INDEX('Appendix 1 - Team Data'!$B$12:$R$112, MATCH(C11266, 'Appendix 1 - Team Data'!$B$12:$B$112,0),4)</f>
        <v>30</v>
      </c>
      <c r="I11266" s="25">
        <f>INDEX('Appendix 1 - Team Data'!$B$12:$R$112, MATCH(D11266, 'Appendix 1 - Team Data'!$B$12:$B$112,0),4)</f>
        <v>70</v>
      </c>
      <c r="J11266" s="25">
        <f t="shared" si="176"/>
        <v>0</v>
      </c>
    </row>
    <row r="11267" spans="2:10">
      <c r="B11267" s="3">
        <v>37401</v>
      </c>
      <c r="C11267" s="10" t="s">
        <v>53</v>
      </c>
      <c r="D11267" s="10" t="s">
        <v>42</v>
      </c>
      <c r="E11267" s="25">
        <v>1</v>
      </c>
      <c r="F11267" s="25">
        <v>1</v>
      </c>
      <c r="G11267" s="10" t="s">
        <v>288</v>
      </c>
      <c r="H11267" s="25">
        <f>INDEX('Appendix 1 - Team Data'!$B$12:$R$112, MATCH(C11267, 'Appendix 1 - Team Data'!$B$12:$B$112,0),4)</f>
        <v>50</v>
      </c>
      <c r="I11267" s="25">
        <f>INDEX('Appendix 1 - Team Data'!$B$12:$R$112, MATCH(D11267, 'Appendix 1 - Team Data'!$B$12:$B$112,0),4)</f>
        <v>80</v>
      </c>
      <c r="J11267" s="25">
        <f t="shared" si="176"/>
        <v>0</v>
      </c>
    </row>
    <row r="11268" spans="2:10">
      <c r="B11268" s="3">
        <v>37402</v>
      </c>
      <c r="C11268" s="10" t="s">
        <v>231</v>
      </c>
      <c r="D11268" s="10" t="s">
        <v>48</v>
      </c>
      <c r="E11268" s="25">
        <v>2</v>
      </c>
      <c r="F11268" s="25">
        <v>2</v>
      </c>
      <c r="G11268" s="10" t="s">
        <v>288</v>
      </c>
      <c r="H11268" s="25">
        <f>INDEX('Appendix 1 - Team Data'!$B$12:$R$112, MATCH(C11268, 'Appendix 1 - Team Data'!$B$12:$B$112,0),4)</f>
        <v>40</v>
      </c>
      <c r="I11268" s="25">
        <f>INDEX('Appendix 1 - Team Data'!$B$12:$R$112, MATCH(D11268, 'Appendix 1 - Team Data'!$B$12:$B$112,0),4)</f>
        <v>90</v>
      </c>
      <c r="J11268" s="25">
        <f t="shared" si="176"/>
        <v>0</v>
      </c>
    </row>
    <row r="11269" spans="2:10">
      <c r="B11269" s="3">
        <v>37408</v>
      </c>
      <c r="C11269" s="10" t="s">
        <v>221</v>
      </c>
      <c r="D11269" s="10" t="s">
        <v>231</v>
      </c>
      <c r="E11269" s="25">
        <v>1</v>
      </c>
      <c r="F11269" s="25">
        <v>1</v>
      </c>
      <c r="G11269" s="10" t="s">
        <v>286</v>
      </c>
      <c r="H11269" s="25">
        <f>INDEX('Appendix 1 - Team Data'!$B$12:$R$112, MATCH(C11269, 'Appendix 1 - Team Data'!$B$12:$B$112,0),4)</f>
        <v>60</v>
      </c>
      <c r="I11269" s="25">
        <f>INDEX('Appendix 1 - Team Data'!$B$12:$R$112, MATCH(D11269, 'Appendix 1 - Team Data'!$B$12:$B$112,0),4)</f>
        <v>40</v>
      </c>
      <c r="J11269" s="25">
        <f t="shared" si="176"/>
        <v>0</v>
      </c>
    </row>
    <row r="11270" spans="2:10">
      <c r="B11270" s="3">
        <v>37409</v>
      </c>
      <c r="C11270" s="10" t="s">
        <v>48</v>
      </c>
      <c r="D11270" s="10" t="s">
        <v>42</v>
      </c>
      <c r="E11270" s="25">
        <v>1</v>
      </c>
      <c r="F11270" s="25">
        <v>1</v>
      </c>
      <c r="G11270" s="10" t="s">
        <v>286</v>
      </c>
      <c r="H11270" s="25">
        <f>INDEX('Appendix 1 - Team Data'!$B$12:$R$112, MATCH(C11270, 'Appendix 1 - Team Data'!$B$12:$B$112,0),4)</f>
        <v>90</v>
      </c>
      <c r="I11270" s="25">
        <f>INDEX('Appendix 1 - Team Data'!$B$12:$R$112, MATCH(D11270, 'Appendix 1 - Team Data'!$B$12:$B$112,0),4)</f>
        <v>80</v>
      </c>
      <c r="J11270" s="25">
        <f t="shared" si="176"/>
        <v>0</v>
      </c>
    </row>
    <row r="11271" spans="2:10">
      <c r="B11271" s="3">
        <v>37409</v>
      </c>
      <c r="C11271" s="10" t="s">
        <v>215</v>
      </c>
      <c r="D11271" s="10" t="s">
        <v>250</v>
      </c>
      <c r="E11271" s="25">
        <v>2</v>
      </c>
      <c r="F11271" s="25">
        <v>2</v>
      </c>
      <c r="G11271" s="10" t="s">
        <v>286</v>
      </c>
      <c r="H11271" s="25">
        <f>INDEX('Appendix 1 - Team Data'!$B$12:$R$112, MATCH(C11271, 'Appendix 1 - Team Data'!$B$12:$B$112,0),4)</f>
        <v>70</v>
      </c>
      <c r="I11271" s="25">
        <f>INDEX('Appendix 1 - Team Data'!$B$12:$R$112, MATCH(D11271, 'Appendix 1 - Team Data'!$B$12:$B$112,0),4)</f>
        <v>20</v>
      </c>
      <c r="J11271" s="25">
        <f t="shared" si="176"/>
        <v>0</v>
      </c>
    </row>
    <row r="11272" spans="2:10">
      <c r="B11272" s="3">
        <v>37411</v>
      </c>
      <c r="C11272" s="10" t="s">
        <v>53</v>
      </c>
      <c r="D11272" s="10" t="s">
        <v>45</v>
      </c>
      <c r="E11272" s="25">
        <v>2</v>
      </c>
      <c r="F11272" s="25">
        <v>2</v>
      </c>
      <c r="G11272" s="10" t="s">
        <v>286</v>
      </c>
      <c r="H11272" s="25">
        <f>INDEX('Appendix 1 - Team Data'!$B$12:$R$112, MATCH(C11272, 'Appendix 1 - Team Data'!$B$12:$B$112,0),4)</f>
        <v>50</v>
      </c>
      <c r="I11272" s="25">
        <f>INDEX('Appendix 1 - Team Data'!$B$12:$R$112, MATCH(D11272, 'Appendix 1 - Team Data'!$B$12:$B$112,0),4)</f>
        <v>90</v>
      </c>
      <c r="J11272" s="25">
        <f t="shared" si="176"/>
        <v>0</v>
      </c>
    </row>
    <row r="11273" spans="2:10">
      <c r="B11273" s="3">
        <v>37412</v>
      </c>
      <c r="C11273" s="10" t="s">
        <v>40</v>
      </c>
      <c r="D11273" s="10" t="s">
        <v>221</v>
      </c>
      <c r="E11273" s="25">
        <v>1</v>
      </c>
      <c r="F11273" s="25">
        <v>1</v>
      </c>
      <c r="G11273" s="10" t="s">
        <v>286</v>
      </c>
      <c r="H11273" s="25">
        <f>INDEX('Appendix 1 - Team Data'!$B$12:$R$112, MATCH(C11273, 'Appendix 1 - Team Data'!$B$12:$B$112,0),4)</f>
        <v>90</v>
      </c>
      <c r="I11273" s="25">
        <f>INDEX('Appendix 1 - Team Data'!$B$12:$R$112, MATCH(D11273, 'Appendix 1 - Team Data'!$B$12:$B$112,0),4)</f>
        <v>60</v>
      </c>
      <c r="J11273" s="25">
        <f t="shared" si="176"/>
        <v>0</v>
      </c>
    </row>
    <row r="11274" spans="2:10">
      <c r="B11274" s="3">
        <v>37413</v>
      </c>
      <c r="C11274" s="10" t="s">
        <v>28</v>
      </c>
      <c r="D11274" s="10" t="s">
        <v>51</v>
      </c>
      <c r="E11274" s="25">
        <v>1</v>
      </c>
      <c r="F11274" s="25">
        <v>1</v>
      </c>
      <c r="G11274" s="10" t="s">
        <v>286</v>
      </c>
      <c r="H11274" s="25">
        <f>INDEX('Appendix 1 - Team Data'!$B$12:$R$112, MATCH(C11274, 'Appendix 1 - Team Data'!$B$12:$B$112,0),4)</f>
        <v>80</v>
      </c>
      <c r="I11274" s="25">
        <f>INDEX('Appendix 1 - Team Data'!$B$12:$R$112, MATCH(D11274, 'Appendix 1 - Team Data'!$B$12:$B$112,0),4)</f>
        <v>70</v>
      </c>
      <c r="J11274" s="25">
        <f t="shared" si="176"/>
        <v>0</v>
      </c>
    </row>
    <row r="11275" spans="2:10">
      <c r="B11275" s="3">
        <v>37413</v>
      </c>
      <c r="C11275" s="10" t="s">
        <v>25</v>
      </c>
      <c r="D11275" s="10" t="s">
        <v>18</v>
      </c>
      <c r="E11275" s="25">
        <v>0</v>
      </c>
      <c r="F11275" s="25">
        <v>0</v>
      </c>
      <c r="G11275" s="10" t="s">
        <v>286</v>
      </c>
      <c r="H11275" s="25">
        <f>INDEX('Appendix 1 - Team Data'!$B$12:$R$112, MATCH(C11275, 'Appendix 1 - Team Data'!$B$12:$B$112,0),4)</f>
        <v>90</v>
      </c>
      <c r="I11275" s="25">
        <f>INDEX('Appendix 1 - Team Data'!$B$12:$R$112, MATCH(D11275, 'Appendix 1 - Team Data'!$B$12:$B$112,0),4)</f>
        <v>80</v>
      </c>
      <c r="J11275" s="25">
        <f t="shared" si="176"/>
        <v>0</v>
      </c>
    </row>
    <row r="11276" spans="2:10">
      <c r="B11276" s="3">
        <v>37416</v>
      </c>
      <c r="C11276" s="10" t="s">
        <v>37</v>
      </c>
      <c r="D11276" s="10" t="s">
        <v>225</v>
      </c>
      <c r="E11276" s="25">
        <v>1</v>
      </c>
      <c r="F11276" s="25">
        <v>1</v>
      </c>
      <c r="G11276" s="10" t="s">
        <v>286</v>
      </c>
      <c r="H11276" s="25">
        <f>INDEX('Appendix 1 - Team Data'!$B$12:$R$112, MATCH(C11276, 'Appendix 1 - Team Data'!$B$12:$B$112,0),4)</f>
        <v>60</v>
      </c>
      <c r="I11276" s="25">
        <f>INDEX('Appendix 1 - Team Data'!$B$12:$R$112, MATCH(D11276, 'Appendix 1 - Team Data'!$B$12:$B$112,0),4)</f>
        <v>60</v>
      </c>
      <c r="J11276" s="25">
        <f t="shared" si="176"/>
        <v>0</v>
      </c>
    </row>
    <row r="11277" spans="2:10">
      <c r="B11277" s="3">
        <v>37417</v>
      </c>
      <c r="C11277" s="10" t="s">
        <v>47</v>
      </c>
      <c r="D11277" s="10" t="s">
        <v>45</v>
      </c>
      <c r="E11277" s="25">
        <v>1</v>
      </c>
      <c r="F11277" s="25">
        <v>1</v>
      </c>
      <c r="G11277" s="10" t="s">
        <v>286</v>
      </c>
      <c r="H11277" s="25">
        <f>INDEX('Appendix 1 - Team Data'!$B$12:$R$112, MATCH(C11277, 'Appendix 1 - Team Data'!$B$12:$B$112,0),4)</f>
        <v>40</v>
      </c>
      <c r="I11277" s="25">
        <f>INDEX('Appendix 1 - Team Data'!$B$12:$R$112, MATCH(D11277, 'Appendix 1 - Team Data'!$B$12:$B$112,0),4)</f>
        <v>90</v>
      </c>
      <c r="J11277" s="25">
        <f t="shared" si="176"/>
        <v>0</v>
      </c>
    </row>
    <row r="11278" spans="2:10">
      <c r="B11278" s="3">
        <v>37418</v>
      </c>
      <c r="C11278" s="10" t="s">
        <v>51</v>
      </c>
      <c r="D11278" s="10" t="s">
        <v>18</v>
      </c>
      <c r="E11278" s="25">
        <v>3</v>
      </c>
      <c r="F11278" s="25">
        <v>3</v>
      </c>
      <c r="G11278" s="10" t="s">
        <v>286</v>
      </c>
      <c r="H11278" s="25">
        <f>INDEX('Appendix 1 - Team Data'!$B$12:$R$112, MATCH(C11278, 'Appendix 1 - Team Data'!$B$12:$B$112,0),4)</f>
        <v>70</v>
      </c>
      <c r="I11278" s="25">
        <f>INDEX('Appendix 1 - Team Data'!$B$12:$R$112, MATCH(D11278, 'Appendix 1 - Team Data'!$B$12:$B$112,0),4)</f>
        <v>80</v>
      </c>
      <c r="J11278" s="25">
        <f t="shared" si="176"/>
        <v>0</v>
      </c>
    </row>
    <row r="11279" spans="2:10">
      <c r="B11279" s="3">
        <v>37419</v>
      </c>
      <c r="C11279" s="10" t="s">
        <v>33</v>
      </c>
      <c r="D11279" s="10" t="s">
        <v>48</v>
      </c>
      <c r="E11279" s="25">
        <v>0</v>
      </c>
      <c r="F11279" s="25">
        <v>0</v>
      </c>
      <c r="G11279" s="10" t="s">
        <v>286</v>
      </c>
      <c r="H11279" s="25">
        <f>INDEX('Appendix 1 - Team Data'!$B$12:$R$112, MATCH(C11279, 'Appendix 1 - Team Data'!$B$12:$B$112,0),4)</f>
        <v>50</v>
      </c>
      <c r="I11279" s="25">
        <f>INDEX('Appendix 1 - Team Data'!$B$12:$R$112, MATCH(D11279, 'Appendix 1 - Team Data'!$B$12:$B$112,0),4)</f>
        <v>90</v>
      </c>
      <c r="J11279" s="25">
        <f t="shared" si="176"/>
        <v>0</v>
      </c>
    </row>
    <row r="11280" spans="2:10">
      <c r="B11280" s="3">
        <v>37419</v>
      </c>
      <c r="C11280" s="10" t="s">
        <v>42</v>
      </c>
      <c r="D11280" s="10" t="s">
        <v>30</v>
      </c>
      <c r="E11280" s="25">
        <v>1</v>
      </c>
      <c r="F11280" s="25">
        <v>1</v>
      </c>
      <c r="G11280" s="10" t="s">
        <v>286</v>
      </c>
      <c r="H11280" s="25">
        <f>INDEX('Appendix 1 - Team Data'!$B$12:$R$112, MATCH(C11280, 'Appendix 1 - Team Data'!$B$12:$B$112,0),4)</f>
        <v>80</v>
      </c>
      <c r="I11280" s="25">
        <f>INDEX('Appendix 1 - Team Data'!$B$12:$R$112, MATCH(D11280, 'Appendix 1 - Team Data'!$B$12:$B$112,0),4)</f>
        <v>90</v>
      </c>
      <c r="J11280" s="25">
        <f t="shared" si="176"/>
        <v>0</v>
      </c>
    </row>
    <row r="11281" spans="2:10">
      <c r="B11281" s="3">
        <v>37420</v>
      </c>
      <c r="C11281" s="10" t="s">
        <v>41</v>
      </c>
      <c r="D11281" s="10" t="s">
        <v>211</v>
      </c>
      <c r="E11281" s="25">
        <v>1</v>
      </c>
      <c r="F11281" s="25">
        <v>1</v>
      </c>
      <c r="G11281" s="10" t="s">
        <v>286</v>
      </c>
      <c r="H11281" s="25">
        <f>INDEX('Appendix 1 - Team Data'!$B$12:$R$112, MATCH(C11281, 'Appendix 1 - Team Data'!$B$12:$B$112,0),4)</f>
        <v>80</v>
      </c>
      <c r="I11281" s="25">
        <f>INDEX('Appendix 1 - Team Data'!$B$12:$R$112, MATCH(D11281, 'Appendix 1 - Team Data'!$B$12:$B$112,0),4)</f>
        <v>90</v>
      </c>
      <c r="J11281" s="25">
        <f t="shared" si="176"/>
        <v>0</v>
      </c>
    </row>
    <row r="11282" spans="2:10">
      <c r="B11282" s="3">
        <v>37423</v>
      </c>
      <c r="C11282" s="10" t="s">
        <v>21</v>
      </c>
      <c r="D11282" s="10" t="s">
        <v>221</v>
      </c>
      <c r="E11282" s="25">
        <v>1</v>
      </c>
      <c r="F11282" s="25">
        <v>1</v>
      </c>
      <c r="G11282" s="10" t="s">
        <v>286</v>
      </c>
      <c r="H11282" s="25">
        <f>INDEX('Appendix 1 - Team Data'!$B$12:$R$112, MATCH(C11282, 'Appendix 1 - Team Data'!$B$12:$B$112,0),4)</f>
        <v>90</v>
      </c>
      <c r="I11282" s="25">
        <f>INDEX('Appendix 1 - Team Data'!$B$12:$R$112, MATCH(D11282, 'Appendix 1 - Team Data'!$B$12:$B$112,0),4)</f>
        <v>60</v>
      </c>
      <c r="J11282" s="25">
        <f t="shared" si="176"/>
        <v>0</v>
      </c>
    </row>
    <row r="11283" spans="2:10">
      <c r="B11283" s="3">
        <v>37429</v>
      </c>
      <c r="C11283" s="10" t="s">
        <v>21</v>
      </c>
      <c r="D11283" s="10" t="s">
        <v>43</v>
      </c>
      <c r="E11283" s="25">
        <v>0</v>
      </c>
      <c r="F11283" s="25">
        <v>0</v>
      </c>
      <c r="G11283" s="10" t="s">
        <v>286</v>
      </c>
      <c r="H11283" s="25">
        <f>INDEX('Appendix 1 - Team Data'!$B$12:$R$112, MATCH(C11283, 'Appendix 1 - Team Data'!$B$12:$B$112,0),4)</f>
        <v>90</v>
      </c>
      <c r="I11283" s="25">
        <f>INDEX('Appendix 1 - Team Data'!$B$12:$R$112, MATCH(D11283, 'Appendix 1 - Team Data'!$B$12:$B$112,0),4)</f>
        <v>70</v>
      </c>
      <c r="J11283" s="25">
        <f t="shared" si="176"/>
        <v>0</v>
      </c>
    </row>
    <row r="11284" spans="2:10">
      <c r="B11284" s="3">
        <v>37489</v>
      </c>
      <c r="C11284" s="10" t="s">
        <v>233</v>
      </c>
      <c r="D11284" s="10" t="s">
        <v>40</v>
      </c>
      <c r="E11284" s="25">
        <v>2</v>
      </c>
      <c r="F11284" s="25">
        <v>2</v>
      </c>
      <c r="G11284" s="10" t="s">
        <v>288</v>
      </c>
      <c r="H11284" s="25">
        <f>INDEX('Appendix 1 - Team Data'!$B$12:$R$112, MATCH(C11284, 'Appendix 1 - Team Data'!$B$12:$B$112,0),4)</f>
        <v>40</v>
      </c>
      <c r="I11284" s="25">
        <f>INDEX('Appendix 1 - Team Data'!$B$12:$R$112, MATCH(D11284, 'Appendix 1 - Team Data'!$B$12:$B$112,0),4)</f>
        <v>90</v>
      </c>
      <c r="J11284" s="25">
        <f t="shared" si="176"/>
        <v>0</v>
      </c>
    </row>
    <row r="11285" spans="2:10">
      <c r="B11285" s="3">
        <v>37489</v>
      </c>
      <c r="C11285" s="10" t="s">
        <v>32</v>
      </c>
      <c r="D11285" s="10" t="s">
        <v>214</v>
      </c>
      <c r="E11285" s="25">
        <v>1</v>
      </c>
      <c r="F11285" s="25">
        <v>1</v>
      </c>
      <c r="G11285" s="10" t="s">
        <v>288</v>
      </c>
      <c r="H11285" s="25">
        <f>INDEX('Appendix 1 - Team Data'!$B$12:$R$112, MATCH(C11285, 'Appendix 1 - Team Data'!$B$12:$B$112,0),4)</f>
        <v>80</v>
      </c>
      <c r="I11285" s="25">
        <f>INDEX('Appendix 1 - Team Data'!$B$12:$R$112, MATCH(D11285, 'Appendix 1 - Team Data'!$B$12:$B$112,0),4)</f>
        <v>70</v>
      </c>
      <c r="J11285" s="25">
        <f t="shared" ref="J11285:J11348" si="177">ABS(F11285-E11285)</f>
        <v>0</v>
      </c>
    </row>
    <row r="11286" spans="2:10">
      <c r="B11286" s="3">
        <v>37489</v>
      </c>
      <c r="C11286" s="10" t="s">
        <v>236</v>
      </c>
      <c r="D11286" s="10" t="s">
        <v>21</v>
      </c>
      <c r="E11286" s="25">
        <v>1</v>
      </c>
      <c r="F11286" s="25">
        <v>1</v>
      </c>
      <c r="G11286" s="10" t="s">
        <v>288</v>
      </c>
      <c r="H11286" s="25">
        <f>INDEX('Appendix 1 - Team Data'!$B$12:$R$112, MATCH(C11286, 'Appendix 1 - Team Data'!$B$12:$B$112,0),4)</f>
        <v>40</v>
      </c>
      <c r="I11286" s="25">
        <f>INDEX('Appendix 1 - Team Data'!$B$12:$R$112, MATCH(D11286, 'Appendix 1 - Team Data'!$B$12:$B$112,0),4)</f>
        <v>90</v>
      </c>
      <c r="J11286" s="25">
        <f t="shared" si="177"/>
        <v>0</v>
      </c>
    </row>
    <row r="11287" spans="2:10">
      <c r="B11287" s="3">
        <v>37489</v>
      </c>
      <c r="C11287" s="10" t="s">
        <v>50</v>
      </c>
      <c r="D11287" s="10" t="s">
        <v>45</v>
      </c>
      <c r="E11287" s="25">
        <v>1</v>
      </c>
      <c r="F11287" s="25">
        <v>1</v>
      </c>
      <c r="G11287" s="10" t="s">
        <v>288</v>
      </c>
      <c r="H11287" s="25">
        <f>INDEX('Appendix 1 - Team Data'!$B$12:$R$112, MATCH(C11287, 'Appendix 1 - Team Data'!$B$12:$B$112,0),4)</f>
        <v>80</v>
      </c>
      <c r="I11287" s="25">
        <f>INDEX('Appendix 1 - Team Data'!$B$12:$R$112, MATCH(D11287, 'Appendix 1 - Team Data'!$B$12:$B$112,0),4)</f>
        <v>90</v>
      </c>
      <c r="J11287" s="25">
        <f t="shared" si="177"/>
        <v>0</v>
      </c>
    </row>
    <row r="11288" spans="2:10">
      <c r="B11288" s="3">
        <v>37489</v>
      </c>
      <c r="C11288" s="10" t="s">
        <v>15</v>
      </c>
      <c r="D11288" s="10" t="s">
        <v>42</v>
      </c>
      <c r="E11288" s="25">
        <v>1</v>
      </c>
      <c r="F11288" s="25">
        <v>1</v>
      </c>
      <c r="G11288" s="10" t="s">
        <v>288</v>
      </c>
      <c r="H11288" s="25">
        <f>INDEX('Appendix 1 - Team Data'!$B$12:$R$112, MATCH(C11288, 'Appendix 1 - Team Data'!$B$12:$B$112,0),4)</f>
        <v>50</v>
      </c>
      <c r="I11288" s="25">
        <f>INDEX('Appendix 1 - Team Data'!$B$12:$R$112, MATCH(D11288, 'Appendix 1 - Team Data'!$B$12:$B$112,0),4)</f>
        <v>80</v>
      </c>
      <c r="J11288" s="25">
        <f t="shared" si="177"/>
        <v>0</v>
      </c>
    </row>
    <row r="11289" spans="2:10">
      <c r="B11289" s="3">
        <v>37489</v>
      </c>
      <c r="C11289" s="10" t="s">
        <v>47</v>
      </c>
      <c r="D11289" s="10" t="s">
        <v>25</v>
      </c>
      <c r="E11289" s="25">
        <v>1</v>
      </c>
      <c r="F11289" s="25">
        <v>1</v>
      </c>
      <c r="G11289" s="10" t="s">
        <v>288</v>
      </c>
      <c r="H11289" s="25">
        <f>INDEX('Appendix 1 - Team Data'!$B$12:$R$112, MATCH(C11289, 'Appendix 1 - Team Data'!$B$12:$B$112,0),4)</f>
        <v>40</v>
      </c>
      <c r="I11289" s="25">
        <f>INDEX('Appendix 1 - Team Data'!$B$12:$R$112, MATCH(D11289, 'Appendix 1 - Team Data'!$B$12:$B$112,0),4)</f>
        <v>90</v>
      </c>
      <c r="J11289" s="25">
        <f t="shared" si="177"/>
        <v>0</v>
      </c>
    </row>
    <row r="11290" spans="2:10">
      <c r="B11290" s="3">
        <v>37499</v>
      </c>
      <c r="C11290" s="10" t="s">
        <v>269</v>
      </c>
      <c r="D11290" s="10" t="s">
        <v>260</v>
      </c>
      <c r="E11290" s="25">
        <v>2</v>
      </c>
      <c r="F11290" s="25">
        <v>2</v>
      </c>
      <c r="G11290" s="10" t="s">
        <v>288</v>
      </c>
      <c r="H11290" s="25">
        <f>INDEX('Appendix 1 - Team Data'!$B$12:$R$112, MATCH(C11290, 'Appendix 1 - Team Data'!$B$12:$B$112,0),4)</f>
        <v>0</v>
      </c>
      <c r="I11290" s="25">
        <f>INDEX('Appendix 1 - Team Data'!$B$12:$R$112, MATCH(D11290, 'Appendix 1 - Team Data'!$B$12:$B$112,0),4)</f>
        <v>10</v>
      </c>
      <c r="J11290" s="25">
        <f t="shared" si="177"/>
        <v>0</v>
      </c>
    </row>
    <row r="11291" spans="2:10">
      <c r="B11291" s="3">
        <v>37504</v>
      </c>
      <c r="C11291" s="10" t="s">
        <v>245</v>
      </c>
      <c r="D11291" s="10" t="s">
        <v>23</v>
      </c>
      <c r="E11291" s="25">
        <v>0</v>
      </c>
      <c r="F11291" s="25">
        <v>0</v>
      </c>
      <c r="G11291" s="10" t="s">
        <v>296</v>
      </c>
      <c r="H11291" s="25">
        <f>INDEX('Appendix 1 - Team Data'!$B$12:$R$112, MATCH(C11291, 'Appendix 1 - Team Data'!$B$12:$B$112,0),4)</f>
        <v>30</v>
      </c>
      <c r="I11291" s="25">
        <f>INDEX('Appendix 1 - Team Data'!$B$12:$R$112, MATCH(D11291, 'Appendix 1 - Team Data'!$B$12:$B$112,0),4)</f>
        <v>70</v>
      </c>
      <c r="J11291" s="25">
        <f t="shared" si="177"/>
        <v>0</v>
      </c>
    </row>
    <row r="11292" spans="2:10">
      <c r="B11292" s="3">
        <v>37506</v>
      </c>
      <c r="C11292" s="10" t="s">
        <v>264</v>
      </c>
      <c r="D11292" s="10" t="s">
        <v>219</v>
      </c>
      <c r="E11292" s="25">
        <v>2</v>
      </c>
      <c r="F11292" s="25">
        <v>2</v>
      </c>
      <c r="G11292" s="10" t="s">
        <v>293</v>
      </c>
      <c r="H11292" s="25">
        <f>INDEX('Appendix 1 - Team Data'!$B$12:$R$112, MATCH(C11292, 'Appendix 1 - Team Data'!$B$12:$B$112,0),4)</f>
        <v>10</v>
      </c>
      <c r="I11292" s="25">
        <f>INDEX('Appendix 1 - Team Data'!$B$12:$R$112, MATCH(D11292, 'Appendix 1 - Team Data'!$B$12:$B$112,0),4)</f>
        <v>60</v>
      </c>
      <c r="J11292" s="25">
        <f t="shared" si="177"/>
        <v>0</v>
      </c>
    </row>
    <row r="11293" spans="2:10">
      <c r="B11293" s="3">
        <v>37506</v>
      </c>
      <c r="C11293" s="10" t="s">
        <v>32</v>
      </c>
      <c r="D11293" s="10" t="s">
        <v>258</v>
      </c>
      <c r="E11293" s="25">
        <v>0</v>
      </c>
      <c r="F11293" s="25">
        <v>0</v>
      </c>
      <c r="G11293" s="10" t="s">
        <v>293</v>
      </c>
      <c r="H11293" s="25">
        <f>INDEX('Appendix 1 - Team Data'!$B$12:$R$112, MATCH(C11293, 'Appendix 1 - Team Data'!$B$12:$B$112,0),4)</f>
        <v>80</v>
      </c>
      <c r="I11293" s="25">
        <f>INDEX('Appendix 1 - Team Data'!$B$12:$R$112, MATCH(D11293, 'Appendix 1 - Team Data'!$B$12:$B$112,0),4)</f>
        <v>20</v>
      </c>
      <c r="J11293" s="25">
        <f t="shared" si="177"/>
        <v>0</v>
      </c>
    </row>
    <row r="11294" spans="2:10">
      <c r="B11294" s="3">
        <v>37506</v>
      </c>
      <c r="C11294" s="10" t="s">
        <v>48</v>
      </c>
      <c r="D11294" s="10" t="s">
        <v>20</v>
      </c>
      <c r="E11294" s="25">
        <v>1</v>
      </c>
      <c r="F11294" s="25">
        <v>1</v>
      </c>
      <c r="G11294" s="10" t="s">
        <v>288</v>
      </c>
      <c r="H11294" s="25">
        <f>INDEX('Appendix 1 - Team Data'!$B$12:$R$112, MATCH(C11294, 'Appendix 1 - Team Data'!$B$12:$B$112,0),4)</f>
        <v>90</v>
      </c>
      <c r="I11294" s="25">
        <f>INDEX('Appendix 1 - Team Data'!$B$12:$R$112, MATCH(D11294, 'Appendix 1 - Team Data'!$B$12:$B$112,0),4)</f>
        <v>90</v>
      </c>
      <c r="J11294" s="25">
        <f t="shared" si="177"/>
        <v>0</v>
      </c>
    </row>
    <row r="11295" spans="2:10">
      <c r="B11295" s="3">
        <v>37506</v>
      </c>
      <c r="C11295" s="10" t="s">
        <v>246</v>
      </c>
      <c r="D11295" s="10" t="s">
        <v>28</v>
      </c>
      <c r="E11295" s="25">
        <v>2</v>
      </c>
      <c r="F11295" s="25">
        <v>2</v>
      </c>
      <c r="G11295" s="10" t="s">
        <v>293</v>
      </c>
      <c r="H11295" s="25">
        <f>INDEX('Appendix 1 - Team Data'!$B$12:$R$112, MATCH(C11295, 'Appendix 1 - Team Data'!$B$12:$B$112,0),4)</f>
        <v>30</v>
      </c>
      <c r="I11295" s="25">
        <f>INDEX('Appendix 1 - Team Data'!$B$12:$R$112, MATCH(D11295, 'Appendix 1 - Team Data'!$B$12:$B$112,0),4)</f>
        <v>80</v>
      </c>
      <c r="J11295" s="25">
        <f t="shared" si="177"/>
        <v>0</v>
      </c>
    </row>
    <row r="11296" spans="2:10">
      <c r="B11296" s="3">
        <v>37506</v>
      </c>
      <c r="C11296" s="10" t="s">
        <v>241</v>
      </c>
      <c r="D11296" s="10" t="s">
        <v>23</v>
      </c>
      <c r="E11296" s="25">
        <v>2</v>
      </c>
      <c r="F11296" s="25">
        <v>2</v>
      </c>
      <c r="G11296" s="10" t="s">
        <v>296</v>
      </c>
      <c r="H11296" s="25">
        <f>INDEX('Appendix 1 - Team Data'!$B$12:$R$112, MATCH(C11296, 'Appendix 1 - Team Data'!$B$12:$B$112,0),4)</f>
        <v>30</v>
      </c>
      <c r="I11296" s="25">
        <f>INDEX('Appendix 1 - Team Data'!$B$12:$R$112, MATCH(D11296, 'Appendix 1 - Team Data'!$B$12:$B$112,0),4)</f>
        <v>70</v>
      </c>
      <c r="J11296" s="25">
        <f t="shared" si="177"/>
        <v>0</v>
      </c>
    </row>
    <row r="11297" spans="2:10">
      <c r="B11297" s="3">
        <v>37507</v>
      </c>
      <c r="C11297" s="10" t="s">
        <v>243</v>
      </c>
      <c r="D11297" s="10" t="s">
        <v>250</v>
      </c>
      <c r="E11297" s="25">
        <v>0</v>
      </c>
      <c r="F11297" s="25">
        <v>0</v>
      </c>
      <c r="G11297" s="10" t="s">
        <v>291</v>
      </c>
      <c r="H11297" s="25">
        <f>INDEX('Appendix 1 - Team Data'!$B$12:$R$112, MATCH(C11297, 'Appendix 1 - Team Data'!$B$12:$B$112,0),4)</f>
        <v>30</v>
      </c>
      <c r="I11297" s="25">
        <f>INDEX('Appendix 1 - Team Data'!$B$12:$R$112, MATCH(D11297, 'Appendix 1 - Team Data'!$B$12:$B$112,0),4)</f>
        <v>20</v>
      </c>
      <c r="J11297" s="25">
        <f t="shared" si="177"/>
        <v>0</v>
      </c>
    </row>
    <row r="11298" spans="2:10">
      <c r="B11298" s="3">
        <v>37516</v>
      </c>
      <c r="C11298" s="10" t="s">
        <v>23</v>
      </c>
      <c r="D11298" s="10" t="s">
        <v>22</v>
      </c>
      <c r="E11298" s="25">
        <v>1</v>
      </c>
      <c r="F11298" s="25">
        <v>1</v>
      </c>
      <c r="G11298" s="10" t="s">
        <v>288</v>
      </c>
      <c r="H11298" s="25">
        <f>INDEX('Appendix 1 - Team Data'!$B$12:$R$112, MATCH(C11298, 'Appendix 1 - Team Data'!$B$12:$B$112,0),4)</f>
        <v>70</v>
      </c>
      <c r="I11298" s="25">
        <f>INDEX('Appendix 1 - Team Data'!$B$12:$R$112, MATCH(D11298, 'Appendix 1 - Team Data'!$B$12:$B$112,0),4)</f>
        <v>50</v>
      </c>
      <c r="J11298" s="25">
        <f t="shared" si="177"/>
        <v>0</v>
      </c>
    </row>
    <row r="11299" spans="2:10">
      <c r="B11299" s="3">
        <v>37518</v>
      </c>
      <c r="C11299" s="10" t="s">
        <v>23</v>
      </c>
      <c r="D11299" s="10" t="s">
        <v>215</v>
      </c>
      <c r="E11299" s="25">
        <v>1</v>
      </c>
      <c r="F11299" s="25">
        <v>1</v>
      </c>
      <c r="G11299" s="10" t="s">
        <v>288</v>
      </c>
      <c r="H11299" s="25">
        <f>INDEX('Appendix 1 - Team Data'!$B$12:$R$112, MATCH(C11299, 'Appendix 1 - Team Data'!$B$12:$B$112,0),4)</f>
        <v>70</v>
      </c>
      <c r="I11299" s="25">
        <f>INDEX('Appendix 1 - Team Data'!$B$12:$R$112, MATCH(D11299, 'Appendix 1 - Team Data'!$B$12:$B$112,0),4)</f>
        <v>70</v>
      </c>
      <c r="J11299" s="25">
        <f t="shared" si="177"/>
        <v>0</v>
      </c>
    </row>
    <row r="11300" spans="2:10">
      <c r="B11300" s="3">
        <v>37523</v>
      </c>
      <c r="C11300" s="10" t="s">
        <v>251</v>
      </c>
      <c r="D11300" s="10" t="s">
        <v>269</v>
      </c>
      <c r="E11300" s="25">
        <v>1</v>
      </c>
      <c r="F11300" s="25">
        <v>1</v>
      </c>
      <c r="G11300" s="10" t="s">
        <v>288</v>
      </c>
      <c r="H11300" s="25">
        <f>INDEX('Appendix 1 - Team Data'!$B$12:$R$112, MATCH(C11300, 'Appendix 1 - Team Data'!$B$12:$B$112,0),4)</f>
        <v>20</v>
      </c>
      <c r="I11300" s="25">
        <f>INDEX('Appendix 1 - Team Data'!$B$12:$R$112, MATCH(D11300, 'Appendix 1 - Team Data'!$B$12:$B$112,0),4)</f>
        <v>0</v>
      </c>
      <c r="J11300" s="25">
        <f t="shared" si="177"/>
        <v>0</v>
      </c>
    </row>
    <row r="11301" spans="2:10">
      <c r="B11301" s="3">
        <v>37527</v>
      </c>
      <c r="C11301" s="10" t="s">
        <v>267</v>
      </c>
      <c r="D11301" s="10" t="s">
        <v>260</v>
      </c>
      <c r="E11301" s="25">
        <v>0</v>
      </c>
      <c r="F11301" s="25">
        <v>0</v>
      </c>
      <c r="G11301" s="10" t="s">
        <v>288</v>
      </c>
      <c r="H11301" s="25">
        <f>INDEX('Appendix 1 - Team Data'!$B$12:$R$112, MATCH(C11301, 'Appendix 1 - Team Data'!$B$12:$B$112,0),4)</f>
        <v>10</v>
      </c>
      <c r="I11301" s="25">
        <f>INDEX('Appendix 1 - Team Data'!$B$12:$R$112, MATCH(D11301, 'Appendix 1 - Team Data'!$B$12:$B$112,0),4)</f>
        <v>10</v>
      </c>
      <c r="J11301" s="25">
        <f t="shared" si="177"/>
        <v>0</v>
      </c>
    </row>
    <row r="11302" spans="2:10">
      <c r="B11302" s="3">
        <v>37541</v>
      </c>
      <c r="C11302" s="10" t="s">
        <v>239</v>
      </c>
      <c r="D11302" s="10" t="s">
        <v>36</v>
      </c>
      <c r="E11302" s="25">
        <v>1</v>
      </c>
      <c r="F11302" s="25">
        <v>1</v>
      </c>
      <c r="G11302" s="10" t="s">
        <v>293</v>
      </c>
      <c r="H11302" s="25">
        <f>INDEX('Appendix 1 - Team Data'!$B$12:$R$112, MATCH(C11302, 'Appendix 1 - Team Data'!$B$12:$B$112,0),4)</f>
        <v>40</v>
      </c>
      <c r="I11302" s="25">
        <f>INDEX('Appendix 1 - Team Data'!$B$12:$R$112, MATCH(D11302, 'Appendix 1 - Team Data'!$B$12:$B$112,0),4)</f>
        <v>80</v>
      </c>
      <c r="J11302" s="25">
        <f t="shared" si="177"/>
        <v>0</v>
      </c>
    </row>
    <row r="11303" spans="2:10">
      <c r="B11303" s="3">
        <v>37541</v>
      </c>
      <c r="C11303" s="10" t="s">
        <v>211</v>
      </c>
      <c r="D11303" s="10" t="s">
        <v>38</v>
      </c>
      <c r="E11303" s="25">
        <v>1</v>
      </c>
      <c r="F11303" s="25">
        <v>1</v>
      </c>
      <c r="G11303" s="10" t="s">
        <v>293</v>
      </c>
      <c r="H11303" s="25">
        <f>INDEX('Appendix 1 - Team Data'!$B$12:$R$112, MATCH(C11303, 'Appendix 1 - Team Data'!$B$12:$B$112,0),4)</f>
        <v>90</v>
      </c>
      <c r="I11303" s="25">
        <f>INDEX('Appendix 1 - Team Data'!$B$12:$R$112, MATCH(D11303, 'Appendix 1 - Team Data'!$B$12:$B$112,0),4)</f>
        <v>70</v>
      </c>
      <c r="J11303" s="25">
        <f t="shared" si="177"/>
        <v>0</v>
      </c>
    </row>
    <row r="11304" spans="2:10">
      <c r="B11304" s="3">
        <v>37541</v>
      </c>
      <c r="C11304" s="10" t="s">
        <v>20</v>
      </c>
      <c r="D11304" s="10" t="s">
        <v>47</v>
      </c>
      <c r="E11304" s="25">
        <v>1</v>
      </c>
      <c r="F11304" s="25">
        <v>1</v>
      </c>
      <c r="G11304" s="10" t="s">
        <v>288</v>
      </c>
      <c r="H11304" s="25">
        <f>INDEX('Appendix 1 - Team Data'!$B$12:$R$112, MATCH(C11304, 'Appendix 1 - Team Data'!$B$12:$B$112,0),4)</f>
        <v>90</v>
      </c>
      <c r="I11304" s="25">
        <f>INDEX('Appendix 1 - Team Data'!$B$12:$R$112, MATCH(D11304, 'Appendix 1 - Team Data'!$B$12:$B$112,0),4)</f>
        <v>40</v>
      </c>
      <c r="J11304" s="25">
        <f t="shared" si="177"/>
        <v>0</v>
      </c>
    </row>
    <row r="11305" spans="2:10">
      <c r="B11305" s="3">
        <v>37541</v>
      </c>
      <c r="C11305" s="10" t="s">
        <v>51</v>
      </c>
      <c r="D11305" s="10" t="s">
        <v>33</v>
      </c>
      <c r="E11305" s="25">
        <v>2</v>
      </c>
      <c r="F11305" s="25">
        <v>2</v>
      </c>
      <c r="G11305" s="10" t="s">
        <v>288</v>
      </c>
      <c r="H11305" s="25">
        <f>INDEX('Appendix 1 - Team Data'!$B$12:$R$112, MATCH(C11305, 'Appendix 1 - Team Data'!$B$12:$B$112,0),4)</f>
        <v>70</v>
      </c>
      <c r="I11305" s="25">
        <f>INDEX('Appendix 1 - Team Data'!$B$12:$R$112, MATCH(D11305, 'Appendix 1 - Team Data'!$B$12:$B$112,0),4)</f>
        <v>50</v>
      </c>
      <c r="J11305" s="25">
        <f t="shared" si="177"/>
        <v>0</v>
      </c>
    </row>
    <row r="11306" spans="2:10">
      <c r="B11306" s="3">
        <v>37541</v>
      </c>
      <c r="C11306" s="10" t="s">
        <v>42</v>
      </c>
      <c r="D11306" s="10" t="s">
        <v>236</v>
      </c>
      <c r="E11306" s="25">
        <v>1</v>
      </c>
      <c r="F11306" s="25">
        <v>1</v>
      </c>
      <c r="G11306" s="10" t="s">
        <v>293</v>
      </c>
      <c r="H11306" s="25">
        <f>INDEX('Appendix 1 - Team Data'!$B$12:$R$112, MATCH(C11306, 'Appendix 1 - Team Data'!$B$12:$B$112,0),4)</f>
        <v>80</v>
      </c>
      <c r="I11306" s="25">
        <f>INDEX('Appendix 1 - Team Data'!$B$12:$R$112, MATCH(D11306, 'Appendix 1 - Team Data'!$B$12:$B$112,0),4)</f>
        <v>40</v>
      </c>
      <c r="J11306" s="25">
        <f t="shared" si="177"/>
        <v>0</v>
      </c>
    </row>
    <row r="11307" spans="2:10">
      <c r="B11307" s="3">
        <v>37545</v>
      </c>
      <c r="C11307" s="10" t="s">
        <v>37</v>
      </c>
      <c r="D11307" s="10" t="s">
        <v>218</v>
      </c>
      <c r="E11307" s="25">
        <v>1</v>
      </c>
      <c r="F11307" s="25">
        <v>1</v>
      </c>
      <c r="G11307" s="10" t="s">
        <v>288</v>
      </c>
      <c r="H11307" s="25">
        <f>INDEX('Appendix 1 - Team Data'!$B$12:$R$112, MATCH(C11307, 'Appendix 1 - Team Data'!$B$12:$B$112,0),4)</f>
        <v>60</v>
      </c>
      <c r="I11307" s="25">
        <f>INDEX('Appendix 1 - Team Data'!$B$12:$R$112, MATCH(D11307, 'Appendix 1 - Team Data'!$B$12:$B$112,0),4)</f>
        <v>70</v>
      </c>
      <c r="J11307" s="25">
        <f t="shared" si="177"/>
        <v>0</v>
      </c>
    </row>
    <row r="11308" spans="2:10">
      <c r="B11308" s="3">
        <v>37545</v>
      </c>
      <c r="C11308" s="10" t="s">
        <v>48</v>
      </c>
      <c r="D11308" s="10" t="s">
        <v>256</v>
      </c>
      <c r="E11308" s="25">
        <v>2</v>
      </c>
      <c r="F11308" s="25">
        <v>2</v>
      </c>
      <c r="G11308" s="10" t="s">
        <v>293</v>
      </c>
      <c r="H11308" s="25">
        <f>INDEX('Appendix 1 - Team Data'!$B$12:$R$112, MATCH(C11308, 'Appendix 1 - Team Data'!$B$12:$B$112,0),4)</f>
        <v>90</v>
      </c>
      <c r="I11308" s="25">
        <f>INDEX('Appendix 1 - Team Data'!$B$12:$R$112, MATCH(D11308, 'Appendix 1 - Team Data'!$B$12:$B$112,0),4)</f>
        <v>20</v>
      </c>
      <c r="J11308" s="25">
        <f t="shared" si="177"/>
        <v>0</v>
      </c>
    </row>
    <row r="11309" spans="2:10">
      <c r="B11309" s="3">
        <v>37545</v>
      </c>
      <c r="C11309" s="10" t="s">
        <v>53</v>
      </c>
      <c r="D11309" s="10" t="s">
        <v>247</v>
      </c>
      <c r="E11309" s="25">
        <v>1</v>
      </c>
      <c r="F11309" s="25">
        <v>1</v>
      </c>
      <c r="G11309" s="10" t="s">
        <v>288</v>
      </c>
      <c r="H11309" s="25">
        <f>INDEX('Appendix 1 - Team Data'!$B$12:$R$112, MATCH(C11309, 'Appendix 1 - Team Data'!$B$12:$B$112,0),4)</f>
        <v>50</v>
      </c>
      <c r="I11309" s="25">
        <f>INDEX('Appendix 1 - Team Data'!$B$12:$R$112, MATCH(D11309, 'Appendix 1 - Team Data'!$B$12:$B$112,0),4)</f>
        <v>30</v>
      </c>
      <c r="J11309" s="25">
        <f t="shared" si="177"/>
        <v>0</v>
      </c>
    </row>
    <row r="11310" spans="2:10">
      <c r="B11310" s="3">
        <v>37545</v>
      </c>
      <c r="C11310" s="10" t="s">
        <v>229</v>
      </c>
      <c r="D11310" s="10" t="s">
        <v>219</v>
      </c>
      <c r="E11310" s="25">
        <v>0</v>
      </c>
      <c r="F11310" s="25">
        <v>0</v>
      </c>
      <c r="G11310" s="10" t="s">
        <v>293</v>
      </c>
      <c r="H11310" s="25">
        <f>INDEX('Appendix 1 - Team Data'!$B$12:$R$112, MATCH(C11310, 'Appendix 1 - Team Data'!$B$12:$B$112,0),4)</f>
        <v>50</v>
      </c>
      <c r="I11310" s="25">
        <f>INDEX('Appendix 1 - Team Data'!$B$12:$R$112, MATCH(D11310, 'Appendix 1 - Team Data'!$B$12:$B$112,0),4)</f>
        <v>60</v>
      </c>
      <c r="J11310" s="25">
        <f t="shared" si="177"/>
        <v>0</v>
      </c>
    </row>
    <row r="11311" spans="2:10">
      <c r="B11311" s="3">
        <v>37545</v>
      </c>
      <c r="C11311" s="10" t="s">
        <v>21</v>
      </c>
      <c r="D11311" s="10" t="s">
        <v>215</v>
      </c>
      <c r="E11311" s="25">
        <v>0</v>
      </c>
      <c r="F11311" s="25">
        <v>0</v>
      </c>
      <c r="G11311" s="10" t="s">
        <v>288</v>
      </c>
      <c r="H11311" s="25">
        <f>INDEX('Appendix 1 - Team Data'!$B$12:$R$112, MATCH(C11311, 'Appendix 1 - Team Data'!$B$12:$B$112,0),4)</f>
        <v>90</v>
      </c>
      <c r="I11311" s="25">
        <f>INDEX('Appendix 1 - Team Data'!$B$12:$R$112, MATCH(D11311, 'Appendix 1 - Team Data'!$B$12:$B$112,0),4)</f>
        <v>70</v>
      </c>
      <c r="J11311" s="25">
        <f t="shared" si="177"/>
        <v>0</v>
      </c>
    </row>
    <row r="11312" spans="2:10">
      <c r="B11312" s="3">
        <v>37579</v>
      </c>
      <c r="C11312" s="10" t="s">
        <v>250</v>
      </c>
      <c r="D11312" s="10" t="s">
        <v>51</v>
      </c>
      <c r="E11312" s="25">
        <v>1</v>
      </c>
      <c r="F11312" s="25">
        <v>1</v>
      </c>
      <c r="G11312" s="10" t="s">
        <v>288</v>
      </c>
      <c r="H11312" s="25">
        <f>INDEX('Appendix 1 - Team Data'!$B$12:$R$112, MATCH(C11312, 'Appendix 1 - Team Data'!$B$12:$B$112,0),4)</f>
        <v>20</v>
      </c>
      <c r="I11312" s="25">
        <f>INDEX('Appendix 1 - Team Data'!$B$12:$R$112, MATCH(D11312, 'Appendix 1 - Team Data'!$B$12:$B$112,0),4)</f>
        <v>70</v>
      </c>
      <c r="J11312" s="25">
        <f t="shared" si="177"/>
        <v>0</v>
      </c>
    </row>
    <row r="11313" spans="2:10">
      <c r="B11313" s="3">
        <v>37580</v>
      </c>
      <c r="C11313" s="10" t="s">
        <v>218</v>
      </c>
      <c r="D11313" s="10" t="s">
        <v>37</v>
      </c>
      <c r="E11313" s="25">
        <v>2</v>
      </c>
      <c r="F11313" s="25">
        <v>2</v>
      </c>
      <c r="G11313" s="10" t="s">
        <v>288</v>
      </c>
      <c r="H11313" s="25">
        <f>INDEX('Appendix 1 - Team Data'!$B$12:$R$112, MATCH(C11313, 'Appendix 1 - Team Data'!$B$12:$B$112,0),4)</f>
        <v>70</v>
      </c>
      <c r="I11313" s="25">
        <f>INDEX('Appendix 1 - Team Data'!$B$12:$R$112, MATCH(D11313, 'Appendix 1 - Team Data'!$B$12:$B$112,0),4)</f>
        <v>60</v>
      </c>
      <c r="J11313" s="25">
        <f t="shared" si="177"/>
        <v>0</v>
      </c>
    </row>
    <row r="11314" spans="2:10">
      <c r="B11314" s="3">
        <v>37580</v>
      </c>
      <c r="C11314" s="10" t="s">
        <v>230</v>
      </c>
      <c r="D11314" s="10" t="s">
        <v>221</v>
      </c>
      <c r="E11314" s="25">
        <v>0</v>
      </c>
      <c r="F11314" s="25">
        <v>0</v>
      </c>
      <c r="G11314" s="10" t="s">
        <v>288</v>
      </c>
      <c r="H11314" s="25">
        <f>INDEX('Appendix 1 - Team Data'!$B$12:$R$112, MATCH(C11314, 'Appendix 1 - Team Data'!$B$12:$B$112,0),4)</f>
        <v>50</v>
      </c>
      <c r="I11314" s="25">
        <f>INDEX('Appendix 1 - Team Data'!$B$12:$R$112, MATCH(D11314, 'Appendix 1 - Team Data'!$B$12:$B$112,0),4)</f>
        <v>60</v>
      </c>
      <c r="J11314" s="25">
        <f t="shared" si="177"/>
        <v>0</v>
      </c>
    </row>
    <row r="11315" spans="2:10">
      <c r="B11315" s="3">
        <v>37580</v>
      </c>
      <c r="C11315" s="10" t="s">
        <v>211</v>
      </c>
      <c r="D11315" s="10" t="s">
        <v>225</v>
      </c>
      <c r="E11315" s="25">
        <v>1</v>
      </c>
      <c r="F11315" s="25">
        <v>1</v>
      </c>
      <c r="G11315" s="10" t="s">
        <v>288</v>
      </c>
      <c r="H11315" s="25">
        <f>INDEX('Appendix 1 - Team Data'!$B$12:$R$112, MATCH(C11315, 'Appendix 1 - Team Data'!$B$12:$B$112,0),4)</f>
        <v>90</v>
      </c>
      <c r="I11315" s="25">
        <f>INDEX('Appendix 1 - Team Data'!$B$12:$R$112, MATCH(D11315, 'Appendix 1 - Team Data'!$B$12:$B$112,0),4)</f>
        <v>60</v>
      </c>
      <c r="J11315" s="25">
        <f t="shared" si="177"/>
        <v>0</v>
      </c>
    </row>
    <row r="11316" spans="2:10">
      <c r="B11316" s="3">
        <v>37580</v>
      </c>
      <c r="C11316" s="10" t="s">
        <v>33</v>
      </c>
      <c r="D11316" s="10" t="s">
        <v>247</v>
      </c>
      <c r="E11316" s="25">
        <v>0</v>
      </c>
      <c r="F11316" s="25">
        <v>0</v>
      </c>
      <c r="G11316" s="10" t="s">
        <v>288</v>
      </c>
      <c r="H11316" s="25">
        <f>INDEX('Appendix 1 - Team Data'!$B$12:$R$112, MATCH(C11316, 'Appendix 1 - Team Data'!$B$12:$B$112,0),4)</f>
        <v>50</v>
      </c>
      <c r="I11316" s="25">
        <f>INDEX('Appendix 1 - Team Data'!$B$12:$R$112, MATCH(D11316, 'Appendix 1 - Team Data'!$B$12:$B$112,0),4)</f>
        <v>30</v>
      </c>
      <c r="J11316" s="25">
        <f t="shared" si="177"/>
        <v>0</v>
      </c>
    </row>
    <row r="11317" spans="2:10">
      <c r="B11317" s="3">
        <v>37580</v>
      </c>
      <c r="C11317" s="10" t="s">
        <v>216</v>
      </c>
      <c r="D11317" s="10" t="s">
        <v>219</v>
      </c>
      <c r="E11317" s="25">
        <v>1</v>
      </c>
      <c r="F11317" s="25">
        <v>1</v>
      </c>
      <c r="G11317" s="10" t="s">
        <v>288</v>
      </c>
      <c r="H11317" s="25">
        <f>INDEX('Appendix 1 - Team Data'!$B$12:$R$112, MATCH(C11317, 'Appendix 1 - Team Data'!$B$12:$B$112,0),4)</f>
        <v>70</v>
      </c>
      <c r="I11317" s="25">
        <f>INDEX('Appendix 1 - Team Data'!$B$12:$R$112, MATCH(D11317, 'Appendix 1 - Team Data'!$B$12:$B$112,0),4)</f>
        <v>60</v>
      </c>
      <c r="J11317" s="25">
        <f t="shared" si="177"/>
        <v>0</v>
      </c>
    </row>
    <row r="11318" spans="2:10">
      <c r="B11318" s="3">
        <v>37580</v>
      </c>
      <c r="C11318" s="10" t="s">
        <v>47</v>
      </c>
      <c r="D11318" s="10" t="s">
        <v>17</v>
      </c>
      <c r="E11318" s="25">
        <v>0</v>
      </c>
      <c r="F11318" s="25">
        <v>0</v>
      </c>
      <c r="G11318" s="10" t="s">
        <v>288</v>
      </c>
      <c r="H11318" s="25">
        <f>INDEX('Appendix 1 - Team Data'!$B$12:$R$112, MATCH(C11318, 'Appendix 1 - Team Data'!$B$12:$B$112,0),4)</f>
        <v>40</v>
      </c>
      <c r="I11318" s="25">
        <f>INDEX('Appendix 1 - Team Data'!$B$12:$R$112, MATCH(D11318, 'Appendix 1 - Team Data'!$B$12:$B$112,0),4)</f>
        <v>50</v>
      </c>
      <c r="J11318" s="25">
        <f t="shared" si="177"/>
        <v>0</v>
      </c>
    </row>
    <row r="11319" spans="2:10">
      <c r="B11319" s="3">
        <v>37585</v>
      </c>
      <c r="C11319" s="10" t="s">
        <v>33</v>
      </c>
      <c r="D11319" s="10" t="s">
        <v>17</v>
      </c>
      <c r="E11319" s="25">
        <v>1</v>
      </c>
      <c r="F11319" s="25">
        <v>1</v>
      </c>
      <c r="G11319" s="10" t="s">
        <v>288</v>
      </c>
      <c r="H11319" s="25">
        <f>INDEX('Appendix 1 - Team Data'!$B$12:$R$112, MATCH(C11319, 'Appendix 1 - Team Data'!$B$12:$B$112,0),4)</f>
        <v>50</v>
      </c>
      <c r="I11319" s="25">
        <f>INDEX('Appendix 1 - Team Data'!$B$12:$R$112, MATCH(D11319, 'Appendix 1 - Team Data'!$B$12:$B$112,0),4)</f>
        <v>50</v>
      </c>
      <c r="J11319" s="25">
        <f t="shared" si="177"/>
        <v>0</v>
      </c>
    </row>
    <row r="11320" spans="2:10">
      <c r="B11320" s="3">
        <v>37599</v>
      </c>
      <c r="C11320" s="10" t="s">
        <v>248</v>
      </c>
      <c r="D11320" s="10" t="s">
        <v>268</v>
      </c>
      <c r="E11320" s="25">
        <v>0</v>
      </c>
      <c r="F11320" s="25">
        <v>0</v>
      </c>
      <c r="G11320" s="10" t="s">
        <v>324</v>
      </c>
      <c r="H11320" s="25">
        <f>INDEX('Appendix 1 - Team Data'!$B$12:$R$112, MATCH(C11320, 'Appendix 1 - Team Data'!$B$12:$B$112,0),4)</f>
        <v>30</v>
      </c>
      <c r="I11320" s="25">
        <f>INDEX('Appendix 1 - Team Data'!$B$12:$R$112, MATCH(D11320, 'Appendix 1 - Team Data'!$B$12:$B$112,0),4)</f>
        <v>10</v>
      </c>
      <c r="J11320" s="25">
        <f t="shared" si="177"/>
        <v>0</v>
      </c>
    </row>
    <row r="11321" spans="2:10">
      <c r="B11321" s="3">
        <v>37603</v>
      </c>
      <c r="C11321" s="10" t="s">
        <v>16</v>
      </c>
      <c r="D11321" s="10" t="s">
        <v>272</v>
      </c>
      <c r="E11321" s="25">
        <v>1</v>
      </c>
      <c r="F11321" s="25">
        <v>1</v>
      </c>
      <c r="G11321" s="10" t="s">
        <v>288</v>
      </c>
      <c r="H11321" s="25">
        <f>INDEX('Appendix 1 - Team Data'!$B$12:$R$112, MATCH(C11321, 'Appendix 1 - Team Data'!$B$12:$B$112,0),4)</f>
        <v>30</v>
      </c>
      <c r="I11321" s="25">
        <f>INDEX('Appendix 1 - Team Data'!$B$12:$R$112, MATCH(D11321, 'Appendix 1 - Team Data'!$B$12:$B$112,0),4)</f>
        <v>0</v>
      </c>
      <c r="J11321" s="25">
        <f t="shared" si="177"/>
        <v>0</v>
      </c>
    </row>
    <row r="11322" spans="2:10">
      <c r="B11322" s="3">
        <v>37612</v>
      </c>
      <c r="C11322" s="10" t="s">
        <v>17</v>
      </c>
      <c r="D11322" s="10" t="s">
        <v>234</v>
      </c>
      <c r="E11322" s="25">
        <v>0</v>
      </c>
      <c r="F11322" s="25">
        <v>0</v>
      </c>
      <c r="G11322" s="10" t="s">
        <v>288</v>
      </c>
      <c r="H11322" s="25">
        <f>INDEX('Appendix 1 - Team Data'!$B$12:$R$112, MATCH(C11322, 'Appendix 1 - Team Data'!$B$12:$B$112,0),4)</f>
        <v>50</v>
      </c>
      <c r="I11322" s="25">
        <f>INDEX('Appendix 1 - Team Data'!$B$12:$R$112, MATCH(D11322, 'Appendix 1 - Team Data'!$B$12:$B$112,0),4)</f>
        <v>40</v>
      </c>
      <c r="J11322" s="25">
        <f t="shared" si="177"/>
        <v>0</v>
      </c>
    </row>
    <row r="11323" spans="2:10">
      <c r="B11323" s="3">
        <v>37638</v>
      </c>
      <c r="C11323" s="10" t="s">
        <v>271</v>
      </c>
      <c r="D11323" s="10" t="s">
        <v>259</v>
      </c>
      <c r="E11323" s="25">
        <v>0</v>
      </c>
      <c r="F11323" s="25">
        <v>0</v>
      </c>
      <c r="G11323" s="10" t="s">
        <v>288</v>
      </c>
      <c r="H11323" s="25">
        <f>INDEX('Appendix 1 - Team Data'!$B$12:$R$112, MATCH(C11323, 'Appendix 1 - Team Data'!$B$12:$B$112,0),4)</f>
        <v>0</v>
      </c>
      <c r="I11323" s="25">
        <f>INDEX('Appendix 1 - Team Data'!$B$12:$R$112, MATCH(D11323, 'Appendix 1 - Team Data'!$B$12:$B$112,0),4)</f>
        <v>10</v>
      </c>
      <c r="J11323" s="25">
        <f t="shared" si="177"/>
        <v>0</v>
      </c>
    </row>
    <row r="11324" spans="2:10">
      <c r="B11324" s="3">
        <v>37640</v>
      </c>
      <c r="C11324" s="10" t="s">
        <v>271</v>
      </c>
      <c r="D11324" s="10" t="s">
        <v>259</v>
      </c>
      <c r="E11324" s="25">
        <v>0</v>
      </c>
      <c r="F11324" s="25">
        <v>0</v>
      </c>
      <c r="G11324" s="10" t="s">
        <v>288</v>
      </c>
      <c r="H11324" s="25">
        <f>INDEX('Appendix 1 - Team Data'!$B$12:$R$112, MATCH(C11324, 'Appendix 1 - Team Data'!$B$12:$B$112,0),4)</f>
        <v>0</v>
      </c>
      <c r="I11324" s="25">
        <f>INDEX('Appendix 1 - Team Data'!$B$12:$R$112, MATCH(D11324, 'Appendix 1 - Team Data'!$B$12:$B$112,0),4)</f>
        <v>10</v>
      </c>
      <c r="J11324" s="25">
        <f t="shared" si="177"/>
        <v>0</v>
      </c>
    </row>
    <row r="11325" spans="2:10">
      <c r="B11325" s="3">
        <v>37647</v>
      </c>
      <c r="C11325" s="10" t="s">
        <v>249</v>
      </c>
      <c r="D11325" s="10" t="s">
        <v>246</v>
      </c>
      <c r="E11325" s="25">
        <v>1</v>
      </c>
      <c r="F11325" s="25">
        <v>1</v>
      </c>
      <c r="G11325" s="10" t="s">
        <v>288</v>
      </c>
      <c r="H11325" s="25">
        <f>INDEX('Appendix 1 - Team Data'!$B$12:$R$112, MATCH(C11325, 'Appendix 1 - Team Data'!$B$12:$B$112,0),4)</f>
        <v>20</v>
      </c>
      <c r="I11325" s="25">
        <f>INDEX('Appendix 1 - Team Data'!$B$12:$R$112, MATCH(D11325, 'Appendix 1 - Team Data'!$B$12:$B$112,0),4)</f>
        <v>30</v>
      </c>
      <c r="J11325" s="25">
        <f t="shared" si="177"/>
        <v>0</v>
      </c>
    </row>
    <row r="11326" spans="2:10">
      <c r="B11326" s="3">
        <v>37656</v>
      </c>
      <c r="C11326" s="10" t="s">
        <v>18</v>
      </c>
      <c r="D11326" s="10" t="s">
        <v>23</v>
      </c>
      <c r="E11326" s="25">
        <v>1</v>
      </c>
      <c r="F11326" s="25">
        <v>1</v>
      </c>
      <c r="G11326" s="10" t="s">
        <v>303</v>
      </c>
      <c r="H11326" s="25">
        <f>INDEX('Appendix 1 - Team Data'!$B$12:$R$112, MATCH(C11326, 'Appendix 1 - Team Data'!$B$12:$B$112,0),4)</f>
        <v>80</v>
      </c>
      <c r="I11326" s="25">
        <f>INDEX('Appendix 1 - Team Data'!$B$12:$R$112, MATCH(D11326, 'Appendix 1 - Team Data'!$B$12:$B$112,0),4)</f>
        <v>70</v>
      </c>
      <c r="J11326" s="25">
        <f t="shared" si="177"/>
        <v>0</v>
      </c>
    </row>
    <row r="11327" spans="2:10">
      <c r="B11327" s="3">
        <v>37661</v>
      </c>
      <c r="C11327" s="10" t="s">
        <v>32</v>
      </c>
      <c r="D11327" s="10" t="s">
        <v>256</v>
      </c>
      <c r="E11327" s="25">
        <v>2</v>
      </c>
      <c r="F11327" s="25">
        <v>2</v>
      </c>
      <c r="G11327" s="10" t="s">
        <v>288</v>
      </c>
      <c r="H11327" s="25">
        <f>INDEX('Appendix 1 - Team Data'!$B$12:$R$112, MATCH(C11327, 'Appendix 1 - Team Data'!$B$12:$B$112,0),4)</f>
        <v>80</v>
      </c>
      <c r="I11327" s="25">
        <f>INDEX('Appendix 1 - Team Data'!$B$12:$R$112, MATCH(D11327, 'Appendix 1 - Team Data'!$B$12:$B$112,0),4)</f>
        <v>20</v>
      </c>
      <c r="J11327" s="25">
        <f t="shared" si="177"/>
        <v>0</v>
      </c>
    </row>
    <row r="11328" spans="2:10">
      <c r="B11328" s="3">
        <v>37664</v>
      </c>
      <c r="C11328" s="10" t="s">
        <v>248</v>
      </c>
      <c r="D11328" s="10" t="s">
        <v>35</v>
      </c>
      <c r="E11328" s="25">
        <v>0</v>
      </c>
      <c r="F11328" s="25">
        <v>0</v>
      </c>
      <c r="G11328" s="10" t="s">
        <v>288</v>
      </c>
      <c r="H11328" s="25">
        <f>INDEX('Appendix 1 - Team Data'!$B$12:$R$112, MATCH(C11328, 'Appendix 1 - Team Data'!$B$12:$B$112,0),4)</f>
        <v>30</v>
      </c>
      <c r="I11328" s="25">
        <f>INDEX('Appendix 1 - Team Data'!$B$12:$R$112, MATCH(D11328, 'Appendix 1 - Team Data'!$B$12:$B$112,0),4)</f>
        <v>90</v>
      </c>
      <c r="J11328" s="25">
        <f t="shared" si="177"/>
        <v>0</v>
      </c>
    </row>
    <row r="11329" spans="2:10">
      <c r="B11329" s="3">
        <v>37664</v>
      </c>
      <c r="C11329" s="10" t="s">
        <v>32</v>
      </c>
      <c r="D11329" s="10" t="s">
        <v>50</v>
      </c>
      <c r="E11329" s="25">
        <v>0</v>
      </c>
      <c r="F11329" s="25">
        <v>0</v>
      </c>
      <c r="G11329" s="10" t="s">
        <v>288</v>
      </c>
      <c r="H11329" s="25">
        <f>INDEX('Appendix 1 - Team Data'!$B$12:$R$112, MATCH(C11329, 'Appendix 1 - Team Data'!$B$12:$B$112,0),4)</f>
        <v>80</v>
      </c>
      <c r="I11329" s="25">
        <f>INDEX('Appendix 1 - Team Data'!$B$12:$R$112, MATCH(D11329, 'Appendix 1 - Team Data'!$B$12:$B$112,0),4)</f>
        <v>80</v>
      </c>
      <c r="J11329" s="25">
        <f t="shared" si="177"/>
        <v>0</v>
      </c>
    </row>
    <row r="11330" spans="2:10">
      <c r="B11330" s="3">
        <v>37664</v>
      </c>
      <c r="C11330" s="10" t="s">
        <v>41</v>
      </c>
      <c r="D11330" s="10" t="s">
        <v>52</v>
      </c>
      <c r="E11330" s="25">
        <v>0</v>
      </c>
      <c r="F11330" s="25">
        <v>0</v>
      </c>
      <c r="G11330" s="10" t="s">
        <v>288</v>
      </c>
      <c r="H11330" s="25">
        <f>INDEX('Appendix 1 - Team Data'!$B$12:$R$112, MATCH(C11330, 'Appendix 1 - Team Data'!$B$12:$B$112,0),4)</f>
        <v>80</v>
      </c>
      <c r="I11330" s="25">
        <f>INDEX('Appendix 1 - Team Data'!$B$12:$R$112, MATCH(D11330, 'Appendix 1 - Team Data'!$B$12:$B$112,0),4)</f>
        <v>90</v>
      </c>
      <c r="J11330" s="25">
        <f t="shared" si="177"/>
        <v>0</v>
      </c>
    </row>
    <row r="11331" spans="2:10">
      <c r="B11331" s="3">
        <v>37664</v>
      </c>
      <c r="C11331" s="10" t="s">
        <v>225</v>
      </c>
      <c r="D11331" s="10" t="s">
        <v>219</v>
      </c>
      <c r="E11331" s="25">
        <v>0</v>
      </c>
      <c r="F11331" s="25">
        <v>0</v>
      </c>
      <c r="G11331" s="10" t="s">
        <v>288</v>
      </c>
      <c r="H11331" s="25">
        <f>INDEX('Appendix 1 - Team Data'!$B$12:$R$112, MATCH(C11331, 'Appendix 1 - Team Data'!$B$12:$B$112,0),4)</f>
        <v>60</v>
      </c>
      <c r="I11331" s="25">
        <f>INDEX('Appendix 1 - Team Data'!$B$12:$R$112, MATCH(D11331, 'Appendix 1 - Team Data'!$B$12:$B$112,0),4)</f>
        <v>60</v>
      </c>
      <c r="J11331" s="25">
        <f t="shared" si="177"/>
        <v>0</v>
      </c>
    </row>
    <row r="11332" spans="2:10">
      <c r="B11332" s="3">
        <v>37665</v>
      </c>
      <c r="C11332" s="10" t="s">
        <v>37</v>
      </c>
      <c r="D11332" s="10" t="s">
        <v>259</v>
      </c>
      <c r="E11332" s="25">
        <v>1</v>
      </c>
      <c r="F11332" s="25">
        <v>1</v>
      </c>
      <c r="G11332" s="10" t="s">
        <v>292</v>
      </c>
      <c r="H11332" s="25">
        <f>INDEX('Appendix 1 - Team Data'!$B$12:$R$112, MATCH(C11332, 'Appendix 1 - Team Data'!$B$12:$B$112,0),4)</f>
        <v>60</v>
      </c>
      <c r="I11332" s="25">
        <f>INDEX('Appendix 1 - Team Data'!$B$12:$R$112, MATCH(D11332, 'Appendix 1 - Team Data'!$B$12:$B$112,0),4)</f>
        <v>10</v>
      </c>
      <c r="J11332" s="25">
        <f t="shared" si="177"/>
        <v>0</v>
      </c>
    </row>
    <row r="11333" spans="2:10">
      <c r="B11333" s="3">
        <v>37670</v>
      </c>
      <c r="C11333" s="10" t="s">
        <v>46</v>
      </c>
      <c r="D11333" s="10" t="s">
        <v>237</v>
      </c>
      <c r="E11333" s="25">
        <v>1</v>
      </c>
      <c r="F11333" s="25">
        <v>1</v>
      </c>
      <c r="G11333" s="10" t="s">
        <v>292</v>
      </c>
      <c r="H11333" s="25">
        <f>INDEX('Appendix 1 - Team Data'!$B$12:$R$112, MATCH(C11333, 'Appendix 1 - Team Data'!$B$12:$B$112,0),4)</f>
        <v>50</v>
      </c>
      <c r="I11333" s="25">
        <f>INDEX('Appendix 1 - Team Data'!$B$12:$R$112, MATCH(D11333, 'Appendix 1 - Team Data'!$B$12:$B$112,0),4)</f>
        <v>40</v>
      </c>
      <c r="J11333" s="25">
        <f t="shared" si="177"/>
        <v>0</v>
      </c>
    </row>
    <row r="11334" spans="2:10">
      <c r="B11334" s="3">
        <v>37706</v>
      </c>
      <c r="C11334" s="10" t="s">
        <v>226</v>
      </c>
      <c r="D11334" s="10" t="s">
        <v>230</v>
      </c>
      <c r="E11334" s="25">
        <v>2</v>
      </c>
      <c r="F11334" s="25">
        <v>2</v>
      </c>
      <c r="G11334" s="10" t="s">
        <v>288</v>
      </c>
      <c r="H11334" s="25">
        <f>INDEX('Appendix 1 - Team Data'!$B$12:$R$112, MATCH(C11334, 'Appendix 1 - Team Data'!$B$12:$B$112,0),4)</f>
        <v>60</v>
      </c>
      <c r="I11334" s="25">
        <f>INDEX('Appendix 1 - Team Data'!$B$12:$R$112, MATCH(D11334, 'Appendix 1 - Team Data'!$B$12:$B$112,0),4)</f>
        <v>50</v>
      </c>
      <c r="J11334" s="25">
        <f t="shared" si="177"/>
        <v>0</v>
      </c>
    </row>
    <row r="11335" spans="2:10">
      <c r="B11335" s="3">
        <v>37706</v>
      </c>
      <c r="C11335" s="10" t="s">
        <v>41</v>
      </c>
      <c r="D11335" s="10" t="s">
        <v>215</v>
      </c>
      <c r="E11335" s="25">
        <v>1</v>
      </c>
      <c r="F11335" s="25">
        <v>1</v>
      </c>
      <c r="G11335" s="10" t="s">
        <v>288</v>
      </c>
      <c r="H11335" s="25">
        <f>INDEX('Appendix 1 - Team Data'!$B$12:$R$112, MATCH(C11335, 'Appendix 1 - Team Data'!$B$12:$B$112,0),4)</f>
        <v>80</v>
      </c>
      <c r="I11335" s="25">
        <f>INDEX('Appendix 1 - Team Data'!$B$12:$R$112, MATCH(D11335, 'Appendix 1 - Team Data'!$B$12:$B$112,0),4)</f>
        <v>70</v>
      </c>
      <c r="J11335" s="25">
        <f t="shared" si="177"/>
        <v>0</v>
      </c>
    </row>
    <row r="11336" spans="2:10">
      <c r="B11336" s="3">
        <v>37707</v>
      </c>
      <c r="C11336" s="10" t="s">
        <v>47</v>
      </c>
      <c r="D11336" s="10" t="s">
        <v>234</v>
      </c>
      <c r="E11336" s="25">
        <v>2</v>
      </c>
      <c r="F11336" s="25">
        <v>2</v>
      </c>
      <c r="G11336" s="10" t="s">
        <v>288</v>
      </c>
      <c r="H11336" s="25">
        <f>INDEX('Appendix 1 - Team Data'!$B$12:$R$112, MATCH(C11336, 'Appendix 1 - Team Data'!$B$12:$B$112,0),4)</f>
        <v>40</v>
      </c>
      <c r="I11336" s="25">
        <f>INDEX('Appendix 1 - Team Data'!$B$12:$R$112, MATCH(D11336, 'Appendix 1 - Team Data'!$B$12:$B$112,0),4)</f>
        <v>40</v>
      </c>
      <c r="J11336" s="25">
        <f t="shared" si="177"/>
        <v>0</v>
      </c>
    </row>
    <row r="11337" spans="2:10">
      <c r="B11337" s="3">
        <v>37708</v>
      </c>
      <c r="C11337" s="10" t="s">
        <v>247</v>
      </c>
      <c r="D11337" s="10" t="s">
        <v>277</v>
      </c>
      <c r="E11337" s="25">
        <v>2</v>
      </c>
      <c r="F11337" s="25">
        <v>2</v>
      </c>
      <c r="G11337" s="10" t="s">
        <v>325</v>
      </c>
      <c r="H11337" s="25">
        <f>INDEX('Appendix 1 - Team Data'!$B$12:$R$112, MATCH(C11337, 'Appendix 1 - Team Data'!$B$12:$B$112,0),4)</f>
        <v>30</v>
      </c>
      <c r="I11337" s="25">
        <f>INDEX('Appendix 1 - Team Data'!$B$12:$R$112, MATCH(D11337, 'Appendix 1 - Team Data'!$B$12:$B$112,0),4)</f>
        <v>0</v>
      </c>
      <c r="J11337" s="25">
        <f t="shared" si="177"/>
        <v>0</v>
      </c>
    </row>
    <row r="11338" spans="2:10">
      <c r="B11338" s="3">
        <v>37708</v>
      </c>
      <c r="C11338" s="10" t="s">
        <v>53</v>
      </c>
      <c r="D11338" s="10" t="s">
        <v>18</v>
      </c>
      <c r="E11338" s="25">
        <v>2</v>
      </c>
      <c r="F11338" s="25">
        <v>2</v>
      </c>
      <c r="G11338" s="10" t="s">
        <v>288</v>
      </c>
      <c r="H11338" s="25">
        <f>INDEX('Appendix 1 - Team Data'!$B$12:$R$112, MATCH(C11338, 'Appendix 1 - Team Data'!$B$12:$B$112,0),4)</f>
        <v>50</v>
      </c>
      <c r="I11338" s="25">
        <f>INDEX('Appendix 1 - Team Data'!$B$12:$R$112, MATCH(D11338, 'Appendix 1 - Team Data'!$B$12:$B$112,0),4)</f>
        <v>80</v>
      </c>
      <c r="J11338" s="25">
        <f t="shared" si="177"/>
        <v>0</v>
      </c>
    </row>
    <row r="11339" spans="2:10">
      <c r="B11339" s="3">
        <v>37709</v>
      </c>
      <c r="C11339" s="10" t="s">
        <v>43</v>
      </c>
      <c r="D11339" s="10" t="s">
        <v>52</v>
      </c>
      <c r="E11339" s="25">
        <v>0</v>
      </c>
      <c r="F11339" s="25">
        <v>0</v>
      </c>
      <c r="G11339" s="10" t="s">
        <v>288</v>
      </c>
      <c r="H11339" s="25">
        <f>INDEX('Appendix 1 - Team Data'!$B$12:$R$112, MATCH(C11339, 'Appendix 1 - Team Data'!$B$12:$B$112,0),4)</f>
        <v>70</v>
      </c>
      <c r="I11339" s="25">
        <f>INDEX('Appendix 1 - Team Data'!$B$12:$R$112, MATCH(D11339, 'Appendix 1 - Team Data'!$B$12:$B$112,0),4)</f>
        <v>90</v>
      </c>
      <c r="J11339" s="25">
        <f t="shared" si="177"/>
        <v>0</v>
      </c>
    </row>
    <row r="11340" spans="2:10">
      <c r="B11340" s="3">
        <v>37709</v>
      </c>
      <c r="C11340" s="10" t="s">
        <v>50</v>
      </c>
      <c r="D11340" s="10" t="s">
        <v>236</v>
      </c>
      <c r="E11340" s="25">
        <v>0</v>
      </c>
      <c r="F11340" s="25">
        <v>0</v>
      </c>
      <c r="G11340" s="10" t="s">
        <v>293</v>
      </c>
      <c r="H11340" s="25">
        <f>INDEX('Appendix 1 - Team Data'!$B$12:$R$112, MATCH(C11340, 'Appendix 1 - Team Data'!$B$12:$B$112,0),4)</f>
        <v>80</v>
      </c>
      <c r="I11340" s="25">
        <f>INDEX('Appendix 1 - Team Data'!$B$12:$R$112, MATCH(D11340, 'Appendix 1 - Team Data'!$B$12:$B$112,0),4)</f>
        <v>40</v>
      </c>
      <c r="J11340" s="25">
        <f t="shared" si="177"/>
        <v>0</v>
      </c>
    </row>
    <row r="11341" spans="2:10">
      <c r="B11341" s="3">
        <v>37709</v>
      </c>
      <c r="C11341" s="10" t="s">
        <v>219</v>
      </c>
      <c r="D11341" s="10" t="s">
        <v>21</v>
      </c>
      <c r="E11341" s="25">
        <v>2</v>
      </c>
      <c r="F11341" s="25">
        <v>2</v>
      </c>
      <c r="G11341" s="10" t="s">
        <v>293</v>
      </c>
      <c r="H11341" s="25">
        <f>INDEX('Appendix 1 - Team Data'!$B$12:$R$112, MATCH(C11341, 'Appendix 1 - Team Data'!$B$12:$B$112,0),4)</f>
        <v>60</v>
      </c>
      <c r="I11341" s="25">
        <f>INDEX('Appendix 1 - Team Data'!$B$12:$R$112, MATCH(D11341, 'Appendix 1 - Team Data'!$B$12:$B$112,0),4)</f>
        <v>90</v>
      </c>
      <c r="J11341" s="25">
        <f t="shared" si="177"/>
        <v>0</v>
      </c>
    </row>
    <row r="11342" spans="2:10">
      <c r="B11342" s="3">
        <v>37713</v>
      </c>
      <c r="C11342" s="10" t="s">
        <v>239</v>
      </c>
      <c r="D11342" s="10" t="s">
        <v>221</v>
      </c>
      <c r="E11342" s="25">
        <v>0</v>
      </c>
      <c r="F11342" s="25">
        <v>0</v>
      </c>
      <c r="G11342" s="10" t="s">
        <v>293</v>
      </c>
      <c r="H11342" s="25">
        <f>INDEX('Appendix 1 - Team Data'!$B$12:$R$112, MATCH(C11342, 'Appendix 1 - Team Data'!$B$12:$B$112,0),4)</f>
        <v>40</v>
      </c>
      <c r="I11342" s="25">
        <f>INDEX('Appendix 1 - Team Data'!$B$12:$R$112, MATCH(D11342, 'Appendix 1 - Team Data'!$B$12:$B$112,0),4)</f>
        <v>60</v>
      </c>
      <c r="J11342" s="25">
        <f t="shared" si="177"/>
        <v>0</v>
      </c>
    </row>
    <row r="11343" spans="2:10">
      <c r="B11343" s="3">
        <v>37713</v>
      </c>
      <c r="C11343" s="10" t="s">
        <v>261</v>
      </c>
      <c r="D11343" s="10" t="s">
        <v>240</v>
      </c>
      <c r="E11343" s="25">
        <v>2</v>
      </c>
      <c r="F11343" s="25">
        <v>2</v>
      </c>
      <c r="G11343" s="10" t="s">
        <v>288</v>
      </c>
      <c r="H11343" s="25">
        <f>INDEX('Appendix 1 - Team Data'!$B$12:$R$112, MATCH(C11343, 'Appendix 1 - Team Data'!$B$12:$B$112,0),4)</f>
        <v>10</v>
      </c>
      <c r="I11343" s="25">
        <f>INDEX('Appendix 1 - Team Data'!$B$12:$R$112, MATCH(D11343, 'Appendix 1 - Team Data'!$B$12:$B$112,0),4)</f>
        <v>30</v>
      </c>
      <c r="J11343" s="25">
        <f t="shared" si="177"/>
        <v>0</v>
      </c>
    </row>
    <row r="11344" spans="2:10">
      <c r="B11344" s="3">
        <v>37713</v>
      </c>
      <c r="C11344" s="10" t="s">
        <v>258</v>
      </c>
      <c r="D11344" s="10" t="s">
        <v>233</v>
      </c>
      <c r="E11344" s="25">
        <v>0</v>
      </c>
      <c r="F11344" s="25">
        <v>0</v>
      </c>
      <c r="G11344" s="10" t="s">
        <v>293</v>
      </c>
      <c r="H11344" s="25">
        <f>INDEX('Appendix 1 - Team Data'!$B$12:$R$112, MATCH(C11344, 'Appendix 1 - Team Data'!$B$12:$B$112,0),4)</f>
        <v>20</v>
      </c>
      <c r="I11344" s="25">
        <f>INDEX('Appendix 1 - Team Data'!$B$12:$R$112, MATCH(D11344, 'Appendix 1 - Team Data'!$B$12:$B$112,0),4)</f>
        <v>40</v>
      </c>
      <c r="J11344" s="25">
        <f t="shared" si="177"/>
        <v>0</v>
      </c>
    </row>
    <row r="11345" spans="2:10">
      <c r="B11345" s="3">
        <v>37713</v>
      </c>
      <c r="C11345" s="10" t="s">
        <v>263</v>
      </c>
      <c r="D11345" s="10" t="s">
        <v>36</v>
      </c>
      <c r="E11345" s="25">
        <v>0</v>
      </c>
      <c r="F11345" s="25">
        <v>0</v>
      </c>
      <c r="G11345" s="10" t="s">
        <v>293</v>
      </c>
      <c r="H11345" s="25">
        <f>INDEX('Appendix 1 - Team Data'!$B$12:$R$112, MATCH(C11345, 'Appendix 1 - Team Data'!$B$12:$B$112,0),4)</f>
        <v>10</v>
      </c>
      <c r="I11345" s="25">
        <f>INDEX('Appendix 1 - Team Data'!$B$12:$R$112, MATCH(D11345, 'Appendix 1 - Team Data'!$B$12:$B$112,0),4)</f>
        <v>80</v>
      </c>
      <c r="J11345" s="25">
        <f t="shared" si="177"/>
        <v>0</v>
      </c>
    </row>
    <row r="11346" spans="2:10">
      <c r="B11346" s="3">
        <v>37713</v>
      </c>
      <c r="C11346" s="10" t="s">
        <v>237</v>
      </c>
      <c r="D11346" s="10" t="s">
        <v>215</v>
      </c>
      <c r="E11346" s="25">
        <v>1</v>
      </c>
      <c r="F11346" s="25">
        <v>1</v>
      </c>
      <c r="G11346" s="10" t="s">
        <v>288</v>
      </c>
      <c r="H11346" s="25">
        <f>INDEX('Appendix 1 - Team Data'!$B$12:$R$112, MATCH(C11346, 'Appendix 1 - Team Data'!$B$12:$B$112,0),4)</f>
        <v>40</v>
      </c>
      <c r="I11346" s="25">
        <f>INDEX('Appendix 1 - Team Data'!$B$12:$R$112, MATCH(D11346, 'Appendix 1 - Team Data'!$B$12:$B$112,0),4)</f>
        <v>70</v>
      </c>
      <c r="J11346" s="25">
        <f t="shared" si="177"/>
        <v>0</v>
      </c>
    </row>
    <row r="11347" spans="2:10">
      <c r="B11347" s="3">
        <v>37741</v>
      </c>
      <c r="C11347" s="10" t="s">
        <v>237</v>
      </c>
      <c r="D11347" s="10" t="s">
        <v>52</v>
      </c>
      <c r="E11347" s="25">
        <v>0</v>
      </c>
      <c r="F11347" s="25">
        <v>0</v>
      </c>
      <c r="G11347" s="10" t="s">
        <v>288</v>
      </c>
      <c r="H11347" s="25">
        <f>INDEX('Appendix 1 - Team Data'!$B$12:$R$112, MATCH(C11347, 'Appendix 1 - Team Data'!$B$12:$B$112,0),4)</f>
        <v>40</v>
      </c>
      <c r="I11347" s="25">
        <f>INDEX('Appendix 1 - Team Data'!$B$12:$R$112, MATCH(D11347, 'Appendix 1 - Team Data'!$B$12:$B$112,0),4)</f>
        <v>90</v>
      </c>
      <c r="J11347" s="25">
        <f t="shared" si="177"/>
        <v>0</v>
      </c>
    </row>
    <row r="11348" spans="2:10">
      <c r="B11348" s="3">
        <v>37741</v>
      </c>
      <c r="C11348" s="10" t="s">
        <v>41</v>
      </c>
      <c r="D11348" s="10" t="s">
        <v>35</v>
      </c>
      <c r="E11348" s="25">
        <v>0</v>
      </c>
      <c r="F11348" s="25">
        <v>0</v>
      </c>
      <c r="G11348" s="10" t="s">
        <v>288</v>
      </c>
      <c r="H11348" s="25">
        <f>INDEX('Appendix 1 - Team Data'!$B$12:$R$112, MATCH(C11348, 'Appendix 1 - Team Data'!$B$12:$B$112,0),4)</f>
        <v>80</v>
      </c>
      <c r="I11348" s="25">
        <f>INDEX('Appendix 1 - Team Data'!$B$12:$R$112, MATCH(D11348, 'Appendix 1 - Team Data'!$B$12:$B$112,0),4)</f>
        <v>90</v>
      </c>
      <c r="J11348" s="25">
        <f t="shared" si="177"/>
        <v>0</v>
      </c>
    </row>
    <row r="11349" spans="2:10">
      <c r="B11349" s="3">
        <v>37741</v>
      </c>
      <c r="C11349" s="10" t="s">
        <v>212</v>
      </c>
      <c r="D11349" s="10" t="s">
        <v>20</v>
      </c>
      <c r="E11349" s="25">
        <v>1</v>
      </c>
      <c r="F11349" s="25">
        <v>1</v>
      </c>
      <c r="G11349" s="10" t="s">
        <v>288</v>
      </c>
      <c r="H11349" s="25">
        <f>INDEX('Appendix 1 - Team Data'!$B$12:$R$112, MATCH(C11349, 'Appendix 1 - Team Data'!$B$12:$B$112,0),4)</f>
        <v>80</v>
      </c>
      <c r="I11349" s="25">
        <f>INDEX('Appendix 1 - Team Data'!$B$12:$R$112, MATCH(D11349, 'Appendix 1 - Team Data'!$B$12:$B$112,0),4)</f>
        <v>90</v>
      </c>
      <c r="J11349" s="25">
        <f t="shared" ref="J11349:J11412" si="178">ABS(F11349-E11349)</f>
        <v>0</v>
      </c>
    </row>
    <row r="11350" spans="2:10">
      <c r="B11350" s="3">
        <v>37741</v>
      </c>
      <c r="C11350" s="10" t="s">
        <v>216</v>
      </c>
      <c r="D11350" s="10" t="s">
        <v>230</v>
      </c>
      <c r="E11350" s="25">
        <v>2</v>
      </c>
      <c r="F11350" s="25">
        <v>2</v>
      </c>
      <c r="G11350" s="10" t="s">
        <v>288</v>
      </c>
      <c r="H11350" s="25">
        <f>INDEX('Appendix 1 - Team Data'!$B$12:$R$112, MATCH(C11350, 'Appendix 1 - Team Data'!$B$12:$B$112,0),4)</f>
        <v>70</v>
      </c>
      <c r="I11350" s="25">
        <f>INDEX('Appendix 1 - Team Data'!$B$12:$R$112, MATCH(D11350, 'Appendix 1 - Team Data'!$B$12:$B$112,0),4)</f>
        <v>50</v>
      </c>
      <c r="J11350" s="25">
        <f t="shared" si="178"/>
        <v>0</v>
      </c>
    </row>
    <row r="11351" spans="2:10">
      <c r="B11351" s="3">
        <v>37741</v>
      </c>
      <c r="C11351" s="10" t="s">
        <v>250</v>
      </c>
      <c r="D11351" s="10" t="s">
        <v>247</v>
      </c>
      <c r="E11351" s="25">
        <v>0</v>
      </c>
      <c r="F11351" s="25">
        <v>0</v>
      </c>
      <c r="G11351" s="10" t="s">
        <v>288</v>
      </c>
      <c r="H11351" s="25">
        <f>INDEX('Appendix 1 - Team Data'!$B$12:$R$112, MATCH(C11351, 'Appendix 1 - Team Data'!$B$12:$B$112,0),4)</f>
        <v>20</v>
      </c>
      <c r="I11351" s="25">
        <f>INDEX('Appendix 1 - Team Data'!$B$12:$R$112, MATCH(D11351, 'Appendix 1 - Team Data'!$B$12:$B$112,0),4)</f>
        <v>30</v>
      </c>
      <c r="J11351" s="25">
        <f t="shared" si="178"/>
        <v>0</v>
      </c>
    </row>
    <row r="11352" spans="2:10">
      <c r="B11352" s="3">
        <v>37768</v>
      </c>
      <c r="C11352" s="10" t="s">
        <v>222</v>
      </c>
      <c r="D11352" s="10" t="s">
        <v>254</v>
      </c>
      <c r="E11352" s="25">
        <v>1</v>
      </c>
      <c r="F11352" s="25">
        <v>1</v>
      </c>
      <c r="G11352" s="10" t="s">
        <v>288</v>
      </c>
      <c r="H11352" s="25">
        <f>INDEX('Appendix 1 - Team Data'!$B$12:$R$112, MATCH(C11352, 'Appendix 1 - Team Data'!$B$12:$B$112,0),4)</f>
        <v>60</v>
      </c>
      <c r="I11352" s="25">
        <f>INDEX('Appendix 1 - Team Data'!$B$12:$R$112, MATCH(D11352, 'Appendix 1 - Team Data'!$B$12:$B$112,0),4)</f>
        <v>20</v>
      </c>
      <c r="J11352" s="25">
        <f t="shared" si="178"/>
        <v>0</v>
      </c>
    </row>
    <row r="11353" spans="2:10">
      <c r="B11353" s="3">
        <v>37778</v>
      </c>
      <c r="C11353" s="10" t="s">
        <v>20</v>
      </c>
      <c r="D11353" s="10" t="s">
        <v>215</v>
      </c>
      <c r="E11353" s="25">
        <v>0</v>
      </c>
      <c r="F11353" s="25">
        <v>0</v>
      </c>
      <c r="G11353" s="10" t="s">
        <v>288</v>
      </c>
      <c r="H11353" s="25">
        <f>INDEX('Appendix 1 - Team Data'!$B$12:$R$112, MATCH(C11353, 'Appendix 1 - Team Data'!$B$12:$B$112,0),4)</f>
        <v>90</v>
      </c>
      <c r="I11353" s="25">
        <f>INDEX('Appendix 1 - Team Data'!$B$12:$R$112, MATCH(D11353, 'Appendix 1 - Team Data'!$B$12:$B$112,0),4)</f>
        <v>70</v>
      </c>
      <c r="J11353" s="25">
        <f t="shared" si="178"/>
        <v>0</v>
      </c>
    </row>
    <row r="11354" spans="2:10">
      <c r="B11354" s="3">
        <v>37779</v>
      </c>
      <c r="C11354" s="10" t="s">
        <v>233</v>
      </c>
      <c r="D11354" s="10" t="s">
        <v>45</v>
      </c>
      <c r="E11354" s="25">
        <v>2</v>
      </c>
      <c r="F11354" s="25">
        <v>2</v>
      </c>
      <c r="G11354" s="10" t="s">
        <v>293</v>
      </c>
      <c r="H11354" s="25">
        <f>INDEX('Appendix 1 - Team Data'!$B$12:$R$112, MATCH(C11354, 'Appendix 1 - Team Data'!$B$12:$B$112,0),4)</f>
        <v>40</v>
      </c>
      <c r="I11354" s="25">
        <f>INDEX('Appendix 1 - Team Data'!$B$12:$R$112, MATCH(D11354, 'Appendix 1 - Team Data'!$B$12:$B$112,0),4)</f>
        <v>90</v>
      </c>
      <c r="J11354" s="25">
        <f t="shared" si="178"/>
        <v>0</v>
      </c>
    </row>
    <row r="11355" spans="2:10">
      <c r="B11355" s="3">
        <v>37779</v>
      </c>
      <c r="C11355" s="10" t="s">
        <v>252</v>
      </c>
      <c r="D11355" s="10" t="s">
        <v>232</v>
      </c>
      <c r="E11355" s="25">
        <v>0</v>
      </c>
      <c r="F11355" s="25">
        <v>0</v>
      </c>
      <c r="G11355" s="10" t="s">
        <v>293</v>
      </c>
      <c r="H11355" s="25">
        <f>INDEX('Appendix 1 - Team Data'!$B$12:$R$112, MATCH(C11355, 'Appendix 1 - Team Data'!$B$12:$B$112,0),4)</f>
        <v>20</v>
      </c>
      <c r="I11355" s="25">
        <f>INDEX('Appendix 1 - Team Data'!$B$12:$R$112, MATCH(D11355, 'Appendix 1 - Team Data'!$B$12:$B$112,0),4)</f>
        <v>40</v>
      </c>
      <c r="J11355" s="25">
        <f t="shared" si="178"/>
        <v>0</v>
      </c>
    </row>
    <row r="11356" spans="2:10">
      <c r="B11356" s="3">
        <v>37779</v>
      </c>
      <c r="C11356" s="10" t="s">
        <v>222</v>
      </c>
      <c r="D11356" s="10" t="s">
        <v>40</v>
      </c>
      <c r="E11356" s="25">
        <v>1</v>
      </c>
      <c r="F11356" s="25">
        <v>1</v>
      </c>
      <c r="G11356" s="10" t="s">
        <v>293</v>
      </c>
      <c r="H11356" s="25">
        <f>INDEX('Appendix 1 - Team Data'!$B$12:$R$112, MATCH(C11356, 'Appendix 1 - Team Data'!$B$12:$B$112,0),4)</f>
        <v>60</v>
      </c>
      <c r="I11356" s="25">
        <f>INDEX('Appendix 1 - Team Data'!$B$12:$R$112, MATCH(D11356, 'Appendix 1 - Team Data'!$B$12:$B$112,0),4)</f>
        <v>90</v>
      </c>
      <c r="J11356" s="25">
        <f t="shared" si="178"/>
        <v>0</v>
      </c>
    </row>
    <row r="11357" spans="2:10">
      <c r="B11357" s="3">
        <v>37779</v>
      </c>
      <c r="C11357" s="10" t="s">
        <v>36</v>
      </c>
      <c r="D11357" s="10" t="s">
        <v>15</v>
      </c>
      <c r="E11357" s="25">
        <v>2</v>
      </c>
      <c r="F11357" s="25">
        <v>2</v>
      </c>
      <c r="G11357" s="10" t="s">
        <v>293</v>
      </c>
      <c r="H11357" s="25">
        <f>INDEX('Appendix 1 - Team Data'!$B$12:$R$112, MATCH(C11357, 'Appendix 1 - Team Data'!$B$12:$B$112,0),4)</f>
        <v>80</v>
      </c>
      <c r="I11357" s="25">
        <f>INDEX('Appendix 1 - Team Data'!$B$12:$R$112, MATCH(D11357, 'Appendix 1 - Team Data'!$B$12:$B$112,0),4)</f>
        <v>50</v>
      </c>
      <c r="J11357" s="25">
        <f t="shared" si="178"/>
        <v>0</v>
      </c>
    </row>
    <row r="11358" spans="2:10">
      <c r="B11358" s="3">
        <v>37780</v>
      </c>
      <c r="C11358" s="10" t="s">
        <v>52</v>
      </c>
      <c r="D11358" s="10" t="s">
        <v>218</v>
      </c>
      <c r="E11358" s="25">
        <v>0</v>
      </c>
      <c r="F11358" s="25">
        <v>0</v>
      </c>
      <c r="G11358" s="10" t="s">
        <v>288</v>
      </c>
      <c r="H11358" s="25">
        <f>INDEX('Appendix 1 - Team Data'!$B$12:$R$112, MATCH(C11358, 'Appendix 1 - Team Data'!$B$12:$B$112,0),4)</f>
        <v>90</v>
      </c>
      <c r="I11358" s="25">
        <f>INDEX('Appendix 1 - Team Data'!$B$12:$R$112, MATCH(D11358, 'Appendix 1 - Team Data'!$B$12:$B$112,0),4)</f>
        <v>70</v>
      </c>
      <c r="J11358" s="25">
        <f t="shared" si="178"/>
        <v>0</v>
      </c>
    </row>
    <row r="11359" spans="2:10">
      <c r="B11359" s="3">
        <v>37783</v>
      </c>
      <c r="C11359" s="10" t="s">
        <v>218</v>
      </c>
      <c r="D11359" s="10" t="s">
        <v>27</v>
      </c>
      <c r="E11359" s="25">
        <v>2</v>
      </c>
      <c r="F11359" s="25">
        <v>2</v>
      </c>
      <c r="G11359" s="10" t="s">
        <v>288</v>
      </c>
      <c r="H11359" s="25">
        <f>INDEX('Appendix 1 - Team Data'!$B$12:$R$112, MATCH(C11359, 'Appendix 1 - Team Data'!$B$12:$B$112,0),4)</f>
        <v>70</v>
      </c>
      <c r="I11359" s="25">
        <f>INDEX('Appendix 1 - Team Data'!$B$12:$R$112, MATCH(D11359, 'Appendix 1 - Team Data'!$B$12:$B$112,0),4)</f>
        <v>80</v>
      </c>
      <c r="J11359" s="25">
        <f t="shared" si="178"/>
        <v>0</v>
      </c>
    </row>
    <row r="11360" spans="2:10">
      <c r="B11360" s="3">
        <v>37783</v>
      </c>
      <c r="C11360" s="10" t="s">
        <v>53</v>
      </c>
      <c r="D11360" s="10" t="s">
        <v>215</v>
      </c>
      <c r="E11360" s="25">
        <v>0</v>
      </c>
      <c r="F11360" s="25">
        <v>0</v>
      </c>
      <c r="G11360" s="10" t="s">
        <v>308</v>
      </c>
      <c r="H11360" s="25">
        <f>INDEX('Appendix 1 - Team Data'!$B$12:$R$112, MATCH(C11360, 'Appendix 1 - Team Data'!$B$12:$B$112,0),4)</f>
        <v>50</v>
      </c>
      <c r="I11360" s="25">
        <f>INDEX('Appendix 1 - Team Data'!$B$12:$R$112, MATCH(D11360, 'Appendix 1 - Team Data'!$B$12:$B$112,0),4)</f>
        <v>70</v>
      </c>
      <c r="J11360" s="25">
        <f t="shared" si="178"/>
        <v>0</v>
      </c>
    </row>
    <row r="11361" spans="2:10">
      <c r="B11361" s="3">
        <v>37783</v>
      </c>
      <c r="C11361" s="10" t="s">
        <v>229</v>
      </c>
      <c r="D11361" s="10" t="s">
        <v>21</v>
      </c>
      <c r="E11361" s="25">
        <v>0</v>
      </c>
      <c r="F11361" s="25">
        <v>0</v>
      </c>
      <c r="G11361" s="10" t="s">
        <v>293</v>
      </c>
      <c r="H11361" s="25">
        <f>INDEX('Appendix 1 - Team Data'!$B$12:$R$112, MATCH(C11361, 'Appendix 1 - Team Data'!$B$12:$B$112,0),4)</f>
        <v>50</v>
      </c>
      <c r="I11361" s="25">
        <f>INDEX('Appendix 1 - Team Data'!$B$12:$R$112, MATCH(D11361, 'Appendix 1 - Team Data'!$B$12:$B$112,0),4)</f>
        <v>90</v>
      </c>
      <c r="J11361" s="25">
        <f t="shared" si="178"/>
        <v>0</v>
      </c>
    </row>
    <row r="11362" spans="2:10">
      <c r="B11362" s="3">
        <v>37783</v>
      </c>
      <c r="C11362" s="10" t="s">
        <v>246</v>
      </c>
      <c r="D11362" s="10" t="s">
        <v>228</v>
      </c>
      <c r="E11362" s="25">
        <v>1</v>
      </c>
      <c r="F11362" s="25">
        <v>1</v>
      </c>
      <c r="G11362" s="10" t="s">
        <v>293</v>
      </c>
      <c r="H11362" s="25">
        <f>INDEX('Appendix 1 - Team Data'!$B$12:$R$112, MATCH(C11362, 'Appendix 1 - Team Data'!$B$12:$B$112,0),4)</f>
        <v>30</v>
      </c>
      <c r="I11362" s="25">
        <f>INDEX('Appendix 1 - Team Data'!$B$12:$R$112, MATCH(D11362, 'Appendix 1 - Team Data'!$B$12:$B$112,0),4)</f>
        <v>50</v>
      </c>
      <c r="J11362" s="25">
        <f t="shared" si="178"/>
        <v>0</v>
      </c>
    </row>
    <row r="11363" spans="2:10">
      <c r="B11363" s="3">
        <v>37794</v>
      </c>
      <c r="C11363" s="10" t="s">
        <v>234</v>
      </c>
      <c r="D11363" s="10" t="s">
        <v>269</v>
      </c>
      <c r="E11363" s="25">
        <v>1</v>
      </c>
      <c r="F11363" s="25">
        <v>1</v>
      </c>
      <c r="G11363" s="10" t="s">
        <v>291</v>
      </c>
      <c r="H11363" s="25">
        <f>INDEX('Appendix 1 - Team Data'!$B$12:$R$112, MATCH(C11363, 'Appendix 1 - Team Data'!$B$12:$B$112,0),4)</f>
        <v>40</v>
      </c>
      <c r="I11363" s="25">
        <f>INDEX('Appendix 1 - Team Data'!$B$12:$R$112, MATCH(D11363, 'Appendix 1 - Team Data'!$B$12:$B$112,0),4)</f>
        <v>0</v>
      </c>
      <c r="J11363" s="25">
        <f t="shared" si="178"/>
        <v>0</v>
      </c>
    </row>
    <row r="11364" spans="2:10">
      <c r="B11364" s="3">
        <v>37794</v>
      </c>
      <c r="C11364" s="10" t="s">
        <v>257</v>
      </c>
      <c r="D11364" s="10" t="s">
        <v>267</v>
      </c>
      <c r="E11364" s="25">
        <v>0</v>
      </c>
      <c r="F11364" s="25">
        <v>0</v>
      </c>
      <c r="G11364" s="10" t="s">
        <v>291</v>
      </c>
      <c r="H11364" s="25">
        <f>INDEX('Appendix 1 - Team Data'!$B$12:$R$112, MATCH(C11364, 'Appendix 1 - Team Data'!$B$12:$B$112,0),4)</f>
        <v>20</v>
      </c>
      <c r="I11364" s="25">
        <f>INDEX('Appendix 1 - Team Data'!$B$12:$R$112, MATCH(D11364, 'Appendix 1 - Team Data'!$B$12:$B$112,0),4)</f>
        <v>10</v>
      </c>
      <c r="J11364" s="25">
        <f t="shared" si="178"/>
        <v>0</v>
      </c>
    </row>
    <row r="11365" spans="2:10">
      <c r="B11365" s="3">
        <v>37795</v>
      </c>
      <c r="C11365" s="10" t="s">
        <v>35</v>
      </c>
      <c r="D11365" s="10" t="s">
        <v>225</v>
      </c>
      <c r="E11365" s="25">
        <v>2</v>
      </c>
      <c r="F11365" s="25">
        <v>2</v>
      </c>
      <c r="G11365" s="10" t="s">
        <v>295</v>
      </c>
      <c r="H11365" s="25">
        <f>INDEX('Appendix 1 - Team Data'!$B$12:$R$112, MATCH(C11365, 'Appendix 1 - Team Data'!$B$12:$B$112,0),4)</f>
        <v>90</v>
      </c>
      <c r="I11365" s="25">
        <f>INDEX('Appendix 1 - Team Data'!$B$12:$R$112, MATCH(D11365, 'Appendix 1 - Team Data'!$B$12:$B$112,0),4)</f>
        <v>60</v>
      </c>
      <c r="J11365" s="25">
        <f t="shared" si="178"/>
        <v>0</v>
      </c>
    </row>
    <row r="11366" spans="2:10">
      <c r="B11366" s="3">
        <v>37801</v>
      </c>
      <c r="C11366" s="10" t="s">
        <v>237</v>
      </c>
      <c r="D11366" s="10" t="s">
        <v>271</v>
      </c>
      <c r="E11366" s="25">
        <v>1</v>
      </c>
      <c r="F11366" s="25">
        <v>1</v>
      </c>
      <c r="G11366" s="10" t="s">
        <v>288</v>
      </c>
      <c r="H11366" s="25">
        <f>INDEX('Appendix 1 - Team Data'!$B$12:$R$112, MATCH(C11366, 'Appendix 1 - Team Data'!$B$12:$B$112,0),4)</f>
        <v>40</v>
      </c>
      <c r="I11366" s="25">
        <f>INDEX('Appendix 1 - Team Data'!$B$12:$R$112, MATCH(D11366, 'Appendix 1 - Team Data'!$B$12:$B$112,0),4)</f>
        <v>0</v>
      </c>
      <c r="J11366" s="25">
        <f t="shared" si="178"/>
        <v>0</v>
      </c>
    </row>
    <row r="11367" spans="2:10">
      <c r="B11367" s="3">
        <v>37818</v>
      </c>
      <c r="C11367" s="10" t="s">
        <v>30</v>
      </c>
      <c r="D11367" s="10" t="s">
        <v>18</v>
      </c>
      <c r="E11367" s="25">
        <v>2</v>
      </c>
      <c r="F11367" s="25">
        <v>2</v>
      </c>
      <c r="G11367" s="10" t="s">
        <v>288</v>
      </c>
      <c r="H11367" s="25">
        <f>INDEX('Appendix 1 - Team Data'!$B$12:$R$112, MATCH(C11367, 'Appendix 1 - Team Data'!$B$12:$B$112,0),4)</f>
        <v>90</v>
      </c>
      <c r="I11367" s="25">
        <f>INDEX('Appendix 1 - Team Data'!$B$12:$R$112, MATCH(D11367, 'Appendix 1 - Team Data'!$B$12:$B$112,0),4)</f>
        <v>80</v>
      </c>
      <c r="J11367" s="25">
        <f t="shared" si="178"/>
        <v>0</v>
      </c>
    </row>
    <row r="11368" spans="2:10">
      <c r="B11368" s="3">
        <v>37819</v>
      </c>
      <c r="C11368" s="10" t="s">
        <v>52</v>
      </c>
      <c r="D11368" s="10" t="s">
        <v>259</v>
      </c>
      <c r="E11368" s="25">
        <v>1</v>
      </c>
      <c r="F11368" s="25">
        <v>1</v>
      </c>
      <c r="G11368" s="10" t="s">
        <v>302</v>
      </c>
      <c r="H11368" s="25">
        <f>INDEX('Appendix 1 - Team Data'!$B$12:$R$112, MATCH(C11368, 'Appendix 1 - Team Data'!$B$12:$B$112,0),4)</f>
        <v>90</v>
      </c>
      <c r="I11368" s="25">
        <f>INDEX('Appendix 1 - Team Data'!$B$12:$R$112, MATCH(D11368, 'Appendix 1 - Team Data'!$B$12:$B$112,0),4)</f>
        <v>10</v>
      </c>
      <c r="J11368" s="25">
        <f t="shared" si="178"/>
        <v>0</v>
      </c>
    </row>
    <row r="11369" spans="2:10">
      <c r="B11369" s="3">
        <v>37819</v>
      </c>
      <c r="C11369" s="10" t="s">
        <v>237</v>
      </c>
      <c r="D11369" s="10" t="s">
        <v>41</v>
      </c>
      <c r="E11369" s="25">
        <v>0</v>
      </c>
      <c r="F11369" s="25">
        <v>0</v>
      </c>
      <c r="G11369" s="10" t="s">
        <v>302</v>
      </c>
      <c r="H11369" s="25">
        <f>INDEX('Appendix 1 - Team Data'!$B$12:$R$112, MATCH(C11369, 'Appendix 1 - Team Data'!$B$12:$B$112,0),4)</f>
        <v>40</v>
      </c>
      <c r="I11369" s="25">
        <f>INDEX('Appendix 1 - Team Data'!$B$12:$R$112, MATCH(D11369, 'Appendix 1 - Team Data'!$B$12:$B$112,0),4)</f>
        <v>80</v>
      </c>
      <c r="J11369" s="25">
        <f t="shared" si="178"/>
        <v>0</v>
      </c>
    </row>
    <row r="11370" spans="2:10">
      <c r="B11370" s="3">
        <v>37853</v>
      </c>
      <c r="C11370" s="10" t="s">
        <v>45</v>
      </c>
      <c r="D11370" s="10" t="s">
        <v>212</v>
      </c>
      <c r="E11370" s="25">
        <v>1</v>
      </c>
      <c r="F11370" s="25">
        <v>1</v>
      </c>
      <c r="G11370" s="10" t="s">
        <v>288</v>
      </c>
      <c r="H11370" s="25">
        <f>INDEX('Appendix 1 - Team Data'!$B$12:$R$112, MATCH(C11370, 'Appendix 1 - Team Data'!$B$12:$B$112,0),4)</f>
        <v>90</v>
      </c>
      <c r="I11370" s="25">
        <f>INDEX('Appendix 1 - Team Data'!$B$12:$R$112, MATCH(D11370, 'Appendix 1 - Team Data'!$B$12:$B$112,0),4)</f>
        <v>80</v>
      </c>
      <c r="J11370" s="25">
        <f t="shared" si="178"/>
        <v>0</v>
      </c>
    </row>
    <row r="11371" spans="2:10">
      <c r="B11371" s="3">
        <v>37853</v>
      </c>
      <c r="C11371" s="10" t="s">
        <v>248</v>
      </c>
      <c r="D11371" s="10" t="s">
        <v>213</v>
      </c>
      <c r="E11371" s="25">
        <v>0</v>
      </c>
      <c r="F11371" s="25">
        <v>0</v>
      </c>
      <c r="G11371" s="10" t="s">
        <v>288</v>
      </c>
      <c r="H11371" s="25">
        <f>INDEX('Appendix 1 - Team Data'!$B$12:$R$112, MATCH(C11371, 'Appendix 1 - Team Data'!$B$12:$B$112,0),4)</f>
        <v>30</v>
      </c>
      <c r="I11371" s="25">
        <f>INDEX('Appendix 1 - Team Data'!$B$12:$R$112, MATCH(D11371, 'Appendix 1 - Team Data'!$B$12:$B$112,0),4)</f>
        <v>80</v>
      </c>
      <c r="J11371" s="25">
        <f t="shared" si="178"/>
        <v>0</v>
      </c>
    </row>
    <row r="11372" spans="2:10">
      <c r="B11372" s="3">
        <v>37853</v>
      </c>
      <c r="C11372" s="10" t="s">
        <v>52</v>
      </c>
      <c r="D11372" s="10" t="s">
        <v>216</v>
      </c>
      <c r="E11372" s="25">
        <v>0</v>
      </c>
      <c r="F11372" s="25">
        <v>0</v>
      </c>
      <c r="G11372" s="10" t="s">
        <v>288</v>
      </c>
      <c r="H11372" s="25">
        <f>INDEX('Appendix 1 - Team Data'!$B$12:$R$112, MATCH(C11372, 'Appendix 1 - Team Data'!$B$12:$B$112,0),4)</f>
        <v>90</v>
      </c>
      <c r="I11372" s="25">
        <f>INDEX('Appendix 1 - Team Data'!$B$12:$R$112, MATCH(D11372, 'Appendix 1 - Team Data'!$B$12:$B$112,0),4)</f>
        <v>70</v>
      </c>
      <c r="J11372" s="25">
        <f t="shared" si="178"/>
        <v>0</v>
      </c>
    </row>
    <row r="11373" spans="2:10">
      <c r="B11373" s="3">
        <v>37853</v>
      </c>
      <c r="C11373" s="10" t="s">
        <v>28</v>
      </c>
      <c r="D11373" s="10" t="s">
        <v>244</v>
      </c>
      <c r="E11373" s="25">
        <v>1</v>
      </c>
      <c r="F11373" s="25">
        <v>1</v>
      </c>
      <c r="G11373" s="10" t="s">
        <v>288</v>
      </c>
      <c r="H11373" s="25">
        <f>INDEX('Appendix 1 - Team Data'!$B$12:$R$112, MATCH(C11373, 'Appendix 1 - Team Data'!$B$12:$B$112,0),4)</f>
        <v>80</v>
      </c>
      <c r="I11373" s="25">
        <f>INDEX('Appendix 1 - Team Data'!$B$12:$R$112, MATCH(D11373, 'Appendix 1 - Team Data'!$B$12:$B$112,0),4)</f>
        <v>30</v>
      </c>
      <c r="J11373" s="25">
        <f t="shared" si="178"/>
        <v>0</v>
      </c>
    </row>
    <row r="11374" spans="2:10">
      <c r="B11374" s="3">
        <v>37853</v>
      </c>
      <c r="C11374" s="10" t="s">
        <v>246</v>
      </c>
      <c r="D11374" s="10" t="s">
        <v>222</v>
      </c>
      <c r="E11374" s="25">
        <v>0</v>
      </c>
      <c r="F11374" s="25">
        <v>0</v>
      </c>
      <c r="G11374" s="10" t="s">
        <v>288</v>
      </c>
      <c r="H11374" s="25">
        <f>INDEX('Appendix 1 - Team Data'!$B$12:$R$112, MATCH(C11374, 'Appendix 1 - Team Data'!$B$12:$B$112,0),4)</f>
        <v>30</v>
      </c>
      <c r="I11374" s="25">
        <f>INDEX('Appendix 1 - Team Data'!$B$12:$R$112, MATCH(D11374, 'Appendix 1 - Team Data'!$B$12:$B$112,0),4)</f>
        <v>60</v>
      </c>
      <c r="J11374" s="25">
        <f t="shared" si="178"/>
        <v>0</v>
      </c>
    </row>
    <row r="11375" spans="2:10">
      <c r="B11375" s="3">
        <v>37853</v>
      </c>
      <c r="C11375" s="10" t="s">
        <v>47</v>
      </c>
      <c r="D11375" s="10" t="s">
        <v>266</v>
      </c>
      <c r="E11375" s="25">
        <v>0</v>
      </c>
      <c r="F11375" s="25">
        <v>0</v>
      </c>
      <c r="G11375" s="10" t="s">
        <v>288</v>
      </c>
      <c r="H11375" s="25">
        <f>INDEX('Appendix 1 - Team Data'!$B$12:$R$112, MATCH(C11375, 'Appendix 1 - Team Data'!$B$12:$B$112,0),4)</f>
        <v>40</v>
      </c>
      <c r="I11375" s="25">
        <f>INDEX('Appendix 1 - Team Data'!$B$12:$R$112, MATCH(D11375, 'Appendix 1 - Team Data'!$B$12:$B$112,0),4)</f>
        <v>10</v>
      </c>
      <c r="J11375" s="25">
        <f t="shared" si="178"/>
        <v>0</v>
      </c>
    </row>
    <row r="11376" spans="2:10">
      <c r="B11376" s="3">
        <v>37860</v>
      </c>
      <c r="C11376" s="10" t="s">
        <v>27</v>
      </c>
      <c r="D11376" s="10" t="s">
        <v>259</v>
      </c>
      <c r="E11376" s="25">
        <v>0</v>
      </c>
      <c r="F11376" s="25">
        <v>0</v>
      </c>
      <c r="G11376" s="10" t="s">
        <v>288</v>
      </c>
      <c r="H11376" s="25">
        <f>INDEX('Appendix 1 - Team Data'!$B$12:$R$112, MATCH(C11376, 'Appendix 1 - Team Data'!$B$12:$B$112,0),4)</f>
        <v>80</v>
      </c>
      <c r="I11376" s="25">
        <f>INDEX('Appendix 1 - Team Data'!$B$12:$R$112, MATCH(D11376, 'Appendix 1 - Team Data'!$B$12:$B$112,0),4)</f>
        <v>10</v>
      </c>
      <c r="J11376" s="25">
        <f t="shared" si="178"/>
        <v>0</v>
      </c>
    </row>
    <row r="11377" spans="2:10">
      <c r="B11377" s="3">
        <v>37870</v>
      </c>
      <c r="C11377" s="10" t="s">
        <v>30</v>
      </c>
      <c r="D11377" s="10" t="s">
        <v>213</v>
      </c>
      <c r="E11377" s="25">
        <v>2</v>
      </c>
      <c r="F11377" s="25">
        <v>2</v>
      </c>
      <c r="G11377" s="10" t="s">
        <v>289</v>
      </c>
      <c r="H11377" s="25">
        <f>INDEX('Appendix 1 - Team Data'!$B$12:$R$112, MATCH(C11377, 'Appendix 1 - Team Data'!$B$12:$B$112,0),4)</f>
        <v>90</v>
      </c>
      <c r="I11377" s="25">
        <f>INDEX('Appendix 1 - Team Data'!$B$12:$R$112, MATCH(D11377, 'Appendix 1 - Team Data'!$B$12:$B$112,0),4)</f>
        <v>80</v>
      </c>
      <c r="J11377" s="25">
        <f t="shared" si="178"/>
        <v>0</v>
      </c>
    </row>
    <row r="11378" spans="2:10">
      <c r="B11378" s="3">
        <v>37870</v>
      </c>
      <c r="C11378" s="10" t="s">
        <v>31</v>
      </c>
      <c r="D11378" s="10" t="s">
        <v>40</v>
      </c>
      <c r="E11378" s="25">
        <v>0</v>
      </c>
      <c r="F11378" s="25">
        <v>0</v>
      </c>
      <c r="G11378" s="10" t="s">
        <v>293</v>
      </c>
      <c r="H11378" s="25">
        <f>INDEX('Appendix 1 - Team Data'!$B$12:$R$112, MATCH(C11378, 'Appendix 1 - Team Data'!$B$12:$B$112,0),4)</f>
        <v>70</v>
      </c>
      <c r="I11378" s="25">
        <f>INDEX('Appendix 1 - Team Data'!$B$12:$R$112, MATCH(D11378, 'Appendix 1 - Team Data'!$B$12:$B$112,0),4)</f>
        <v>90</v>
      </c>
      <c r="J11378" s="25">
        <f t="shared" si="178"/>
        <v>0</v>
      </c>
    </row>
    <row r="11379" spans="2:10">
      <c r="B11379" s="3">
        <v>37870</v>
      </c>
      <c r="C11379" s="10" t="s">
        <v>221</v>
      </c>
      <c r="D11379" s="10" t="s">
        <v>15</v>
      </c>
      <c r="E11379" s="25">
        <v>1</v>
      </c>
      <c r="F11379" s="25">
        <v>1</v>
      </c>
      <c r="G11379" s="10" t="s">
        <v>293</v>
      </c>
      <c r="H11379" s="25">
        <f>INDEX('Appendix 1 - Team Data'!$B$12:$R$112, MATCH(C11379, 'Appendix 1 - Team Data'!$B$12:$B$112,0),4)</f>
        <v>60</v>
      </c>
      <c r="I11379" s="25">
        <f>INDEX('Appendix 1 - Team Data'!$B$12:$R$112, MATCH(D11379, 'Appendix 1 - Team Data'!$B$12:$B$112,0),4)</f>
        <v>50</v>
      </c>
      <c r="J11379" s="25">
        <f t="shared" si="178"/>
        <v>0</v>
      </c>
    </row>
    <row r="11380" spans="2:10">
      <c r="B11380" s="3">
        <v>37870</v>
      </c>
      <c r="C11380" s="10" t="s">
        <v>219</v>
      </c>
      <c r="D11380" s="10" t="s">
        <v>229</v>
      </c>
      <c r="E11380" s="25">
        <v>0</v>
      </c>
      <c r="F11380" s="25">
        <v>0</v>
      </c>
      <c r="G11380" s="10" t="s">
        <v>293</v>
      </c>
      <c r="H11380" s="25">
        <f>INDEX('Appendix 1 - Team Data'!$B$12:$R$112, MATCH(C11380, 'Appendix 1 - Team Data'!$B$12:$B$112,0),4)</f>
        <v>60</v>
      </c>
      <c r="I11380" s="25">
        <f>INDEX('Appendix 1 - Team Data'!$B$12:$R$112, MATCH(D11380, 'Appendix 1 - Team Data'!$B$12:$B$112,0),4)</f>
        <v>50</v>
      </c>
      <c r="J11380" s="25">
        <f t="shared" si="178"/>
        <v>0</v>
      </c>
    </row>
    <row r="11381" spans="2:10">
      <c r="B11381" s="3">
        <v>37873</v>
      </c>
      <c r="C11381" s="10" t="s">
        <v>221</v>
      </c>
      <c r="D11381" s="10" t="s">
        <v>225</v>
      </c>
      <c r="E11381" s="25">
        <v>2</v>
      </c>
      <c r="F11381" s="25">
        <v>2</v>
      </c>
      <c r="G11381" s="10" t="s">
        <v>288</v>
      </c>
      <c r="H11381" s="25">
        <f>INDEX('Appendix 1 - Team Data'!$B$12:$R$112, MATCH(C11381, 'Appendix 1 - Team Data'!$B$12:$B$112,0),4)</f>
        <v>60</v>
      </c>
      <c r="I11381" s="25">
        <f>INDEX('Appendix 1 - Team Data'!$B$12:$R$112, MATCH(D11381, 'Appendix 1 - Team Data'!$B$12:$B$112,0),4)</f>
        <v>60</v>
      </c>
      <c r="J11381" s="25">
        <f t="shared" si="178"/>
        <v>0</v>
      </c>
    </row>
    <row r="11382" spans="2:10">
      <c r="B11382" s="3">
        <v>37874</v>
      </c>
      <c r="C11382" s="10" t="s">
        <v>28</v>
      </c>
      <c r="D11382" s="10" t="s">
        <v>228</v>
      </c>
      <c r="E11382" s="25">
        <v>2</v>
      </c>
      <c r="F11382" s="25">
        <v>2</v>
      </c>
      <c r="G11382" s="10" t="s">
        <v>293</v>
      </c>
      <c r="H11382" s="25">
        <f>INDEX('Appendix 1 - Team Data'!$B$12:$R$112, MATCH(C11382, 'Appendix 1 - Team Data'!$B$12:$B$112,0),4)</f>
        <v>80</v>
      </c>
      <c r="I11382" s="25">
        <f>INDEX('Appendix 1 - Team Data'!$B$12:$R$112, MATCH(D11382, 'Appendix 1 - Team Data'!$B$12:$B$112,0),4)</f>
        <v>50</v>
      </c>
      <c r="J11382" s="25">
        <f t="shared" si="178"/>
        <v>0</v>
      </c>
    </row>
    <row r="11383" spans="2:10">
      <c r="B11383" s="3">
        <v>37874</v>
      </c>
      <c r="C11383" s="10" t="s">
        <v>38</v>
      </c>
      <c r="D11383" s="10" t="s">
        <v>211</v>
      </c>
      <c r="E11383" s="25">
        <v>1</v>
      </c>
      <c r="F11383" s="25">
        <v>1</v>
      </c>
      <c r="G11383" s="10" t="s">
        <v>293</v>
      </c>
      <c r="H11383" s="25">
        <f>INDEX('Appendix 1 - Team Data'!$B$12:$R$112, MATCH(C11383, 'Appendix 1 - Team Data'!$B$12:$B$112,0),4)</f>
        <v>70</v>
      </c>
      <c r="I11383" s="25">
        <f>INDEX('Appendix 1 - Team Data'!$B$12:$R$112, MATCH(D11383, 'Appendix 1 - Team Data'!$B$12:$B$112,0),4)</f>
        <v>90</v>
      </c>
      <c r="J11383" s="25">
        <f t="shared" si="178"/>
        <v>0</v>
      </c>
    </row>
    <row r="11384" spans="2:10">
      <c r="B11384" s="3">
        <v>37874</v>
      </c>
      <c r="C11384" s="10" t="s">
        <v>216</v>
      </c>
      <c r="D11384" s="10" t="s">
        <v>256</v>
      </c>
      <c r="E11384" s="25">
        <v>1</v>
      </c>
      <c r="F11384" s="25">
        <v>1</v>
      </c>
      <c r="G11384" s="10" t="s">
        <v>293</v>
      </c>
      <c r="H11384" s="25">
        <f>INDEX('Appendix 1 - Team Data'!$B$12:$R$112, MATCH(C11384, 'Appendix 1 - Team Data'!$B$12:$B$112,0),4)</f>
        <v>70</v>
      </c>
      <c r="I11384" s="25">
        <f>INDEX('Appendix 1 - Team Data'!$B$12:$R$112, MATCH(D11384, 'Appendix 1 - Team Data'!$B$12:$B$112,0),4)</f>
        <v>20</v>
      </c>
      <c r="J11384" s="25">
        <f t="shared" si="178"/>
        <v>0</v>
      </c>
    </row>
    <row r="11385" spans="2:10">
      <c r="B11385" s="3">
        <v>37874</v>
      </c>
      <c r="C11385" s="10" t="s">
        <v>214</v>
      </c>
      <c r="D11385" s="10" t="s">
        <v>244</v>
      </c>
      <c r="E11385" s="25">
        <v>1</v>
      </c>
      <c r="F11385" s="25">
        <v>1</v>
      </c>
      <c r="G11385" s="10" t="s">
        <v>293</v>
      </c>
      <c r="H11385" s="25">
        <f>INDEX('Appendix 1 - Team Data'!$B$12:$R$112, MATCH(C11385, 'Appendix 1 - Team Data'!$B$12:$B$112,0),4)</f>
        <v>70</v>
      </c>
      <c r="I11385" s="25">
        <f>INDEX('Appendix 1 - Team Data'!$B$12:$R$112, MATCH(D11385, 'Appendix 1 - Team Data'!$B$12:$B$112,0),4)</f>
        <v>30</v>
      </c>
      <c r="J11385" s="25">
        <f t="shared" si="178"/>
        <v>0</v>
      </c>
    </row>
    <row r="11386" spans="2:10">
      <c r="B11386" s="3">
        <v>37883</v>
      </c>
      <c r="C11386" s="10" t="s">
        <v>268</v>
      </c>
      <c r="D11386" s="10" t="s">
        <v>241</v>
      </c>
      <c r="E11386" s="25">
        <v>0</v>
      </c>
      <c r="F11386" s="25">
        <v>0</v>
      </c>
      <c r="G11386" s="10" t="s">
        <v>288</v>
      </c>
      <c r="H11386" s="25">
        <f>INDEX('Appendix 1 - Team Data'!$B$12:$R$112, MATCH(C11386, 'Appendix 1 - Team Data'!$B$12:$B$112,0),4)</f>
        <v>10</v>
      </c>
      <c r="I11386" s="25">
        <f>INDEX('Appendix 1 - Team Data'!$B$12:$R$112, MATCH(D11386, 'Appendix 1 - Team Data'!$B$12:$B$112,0),4)</f>
        <v>30</v>
      </c>
      <c r="J11386" s="25">
        <f t="shared" si="178"/>
        <v>0</v>
      </c>
    </row>
    <row r="11387" spans="2:10">
      <c r="B11387" s="3">
        <v>37884</v>
      </c>
      <c r="C11387" s="10" t="s">
        <v>270</v>
      </c>
      <c r="D11387" s="10" t="s">
        <v>275</v>
      </c>
      <c r="E11387" s="25">
        <v>2</v>
      </c>
      <c r="F11387" s="25">
        <v>2</v>
      </c>
      <c r="G11387" s="10" t="s">
        <v>290</v>
      </c>
      <c r="H11387" s="25">
        <f>INDEX('Appendix 1 - Team Data'!$B$12:$R$112, MATCH(C11387, 'Appendix 1 - Team Data'!$B$12:$B$112,0),4)</f>
        <v>0</v>
      </c>
      <c r="I11387" s="25">
        <f>INDEX('Appendix 1 - Team Data'!$B$12:$R$112, MATCH(D11387, 'Appendix 1 - Team Data'!$B$12:$B$112,0),4)</f>
        <v>0</v>
      </c>
      <c r="J11387" s="25">
        <f t="shared" si="178"/>
        <v>0</v>
      </c>
    </row>
    <row r="11388" spans="2:10">
      <c r="B11388" s="3">
        <v>37890</v>
      </c>
      <c r="C11388" s="10" t="s">
        <v>251</v>
      </c>
      <c r="D11388" s="10" t="s">
        <v>238</v>
      </c>
      <c r="E11388" s="25">
        <v>0</v>
      </c>
      <c r="F11388" s="25">
        <v>0</v>
      </c>
      <c r="G11388" s="10" t="s">
        <v>288</v>
      </c>
      <c r="H11388" s="25">
        <f>INDEX('Appendix 1 - Team Data'!$B$12:$R$112, MATCH(C11388, 'Appendix 1 - Team Data'!$B$12:$B$112,0),4)</f>
        <v>20</v>
      </c>
      <c r="I11388" s="25">
        <f>INDEX('Appendix 1 - Team Data'!$B$12:$R$112, MATCH(D11388, 'Appendix 1 - Team Data'!$B$12:$B$112,0),4)</f>
        <v>40</v>
      </c>
      <c r="J11388" s="25">
        <f t="shared" si="178"/>
        <v>0</v>
      </c>
    </row>
    <row r="11389" spans="2:10">
      <c r="B11389" s="3">
        <v>37894</v>
      </c>
      <c r="C11389" s="10" t="s">
        <v>16</v>
      </c>
      <c r="D11389" s="10" t="s">
        <v>241</v>
      </c>
      <c r="E11389" s="25">
        <v>1</v>
      </c>
      <c r="F11389" s="25">
        <v>1</v>
      </c>
      <c r="G11389" s="10" t="s">
        <v>288</v>
      </c>
      <c r="H11389" s="25">
        <f>INDEX('Appendix 1 - Team Data'!$B$12:$R$112, MATCH(C11389, 'Appendix 1 - Team Data'!$B$12:$B$112,0),4)</f>
        <v>30</v>
      </c>
      <c r="I11389" s="25">
        <f>INDEX('Appendix 1 - Team Data'!$B$12:$R$112, MATCH(D11389, 'Appendix 1 - Team Data'!$B$12:$B$112,0),4)</f>
        <v>30</v>
      </c>
      <c r="J11389" s="25">
        <f t="shared" si="178"/>
        <v>0</v>
      </c>
    </row>
    <row r="11390" spans="2:10">
      <c r="B11390" s="3">
        <v>37905</v>
      </c>
      <c r="C11390" s="10" t="s">
        <v>228</v>
      </c>
      <c r="D11390" s="10" t="s">
        <v>53</v>
      </c>
      <c r="E11390" s="25">
        <v>1</v>
      </c>
      <c r="F11390" s="25">
        <v>1</v>
      </c>
      <c r="G11390" s="10" t="s">
        <v>288</v>
      </c>
      <c r="H11390" s="25">
        <f>INDEX('Appendix 1 - Team Data'!$B$12:$R$112, MATCH(C11390, 'Appendix 1 - Team Data'!$B$12:$B$112,0),4)</f>
        <v>50</v>
      </c>
      <c r="I11390" s="25">
        <f>INDEX('Appendix 1 - Team Data'!$B$12:$R$112, MATCH(D11390, 'Appendix 1 - Team Data'!$B$12:$B$112,0),4)</f>
        <v>50</v>
      </c>
      <c r="J11390" s="25">
        <f t="shared" si="178"/>
        <v>0</v>
      </c>
    </row>
    <row r="11391" spans="2:10">
      <c r="B11391" s="3">
        <v>37905</v>
      </c>
      <c r="C11391" s="10" t="s">
        <v>47</v>
      </c>
      <c r="D11391" s="10" t="s">
        <v>22</v>
      </c>
      <c r="E11391" s="25">
        <v>0</v>
      </c>
      <c r="F11391" s="25">
        <v>0</v>
      </c>
      <c r="G11391" s="10" t="s">
        <v>288</v>
      </c>
      <c r="H11391" s="25">
        <f>INDEX('Appendix 1 - Team Data'!$B$12:$R$112, MATCH(C11391, 'Appendix 1 - Team Data'!$B$12:$B$112,0),4)</f>
        <v>40</v>
      </c>
      <c r="I11391" s="25">
        <f>INDEX('Appendix 1 - Team Data'!$B$12:$R$112, MATCH(D11391, 'Appendix 1 - Team Data'!$B$12:$B$112,0),4)</f>
        <v>50</v>
      </c>
      <c r="J11391" s="25">
        <f t="shared" si="178"/>
        <v>0</v>
      </c>
    </row>
    <row r="11392" spans="2:10">
      <c r="B11392" s="3">
        <v>37905</v>
      </c>
      <c r="C11392" s="10" t="s">
        <v>225</v>
      </c>
      <c r="D11392" s="10" t="s">
        <v>48</v>
      </c>
      <c r="E11392" s="25">
        <v>0</v>
      </c>
      <c r="F11392" s="25">
        <v>0</v>
      </c>
      <c r="G11392" s="10" t="s">
        <v>293</v>
      </c>
      <c r="H11392" s="25">
        <f>INDEX('Appendix 1 - Team Data'!$B$12:$R$112, MATCH(C11392, 'Appendix 1 - Team Data'!$B$12:$B$112,0),4)</f>
        <v>60</v>
      </c>
      <c r="I11392" s="25">
        <f>INDEX('Appendix 1 - Team Data'!$B$12:$R$112, MATCH(D11392, 'Appendix 1 - Team Data'!$B$12:$B$112,0),4)</f>
        <v>90</v>
      </c>
      <c r="J11392" s="25">
        <f t="shared" si="178"/>
        <v>0</v>
      </c>
    </row>
    <row r="11393" spans="2:10">
      <c r="B11393" s="3">
        <v>37905</v>
      </c>
      <c r="C11393" s="10" t="s">
        <v>219</v>
      </c>
      <c r="D11393" s="10" t="s">
        <v>256</v>
      </c>
      <c r="E11393" s="25">
        <v>0</v>
      </c>
      <c r="F11393" s="25">
        <v>0</v>
      </c>
      <c r="G11393" s="10" t="s">
        <v>288</v>
      </c>
      <c r="H11393" s="25">
        <f>INDEX('Appendix 1 - Team Data'!$B$12:$R$112, MATCH(C11393, 'Appendix 1 - Team Data'!$B$12:$B$112,0),4)</f>
        <v>60</v>
      </c>
      <c r="I11393" s="25">
        <f>INDEX('Appendix 1 - Team Data'!$B$12:$R$112, MATCH(D11393, 'Appendix 1 - Team Data'!$B$12:$B$112,0),4)</f>
        <v>20</v>
      </c>
      <c r="J11393" s="25">
        <f t="shared" si="178"/>
        <v>0</v>
      </c>
    </row>
    <row r="11394" spans="2:10">
      <c r="B11394" s="3">
        <v>37905</v>
      </c>
      <c r="C11394" s="10" t="s">
        <v>249</v>
      </c>
      <c r="D11394" s="10" t="s">
        <v>240</v>
      </c>
      <c r="E11394" s="25">
        <v>2</v>
      </c>
      <c r="F11394" s="25">
        <v>2</v>
      </c>
      <c r="G11394" s="10" t="s">
        <v>288</v>
      </c>
      <c r="H11394" s="25">
        <f>INDEX('Appendix 1 - Team Data'!$B$12:$R$112, MATCH(C11394, 'Appendix 1 - Team Data'!$B$12:$B$112,0),4)</f>
        <v>20</v>
      </c>
      <c r="I11394" s="25">
        <f>INDEX('Appendix 1 - Team Data'!$B$12:$R$112, MATCH(D11394, 'Appendix 1 - Team Data'!$B$12:$B$112,0),4)</f>
        <v>30</v>
      </c>
      <c r="J11394" s="25">
        <f t="shared" si="178"/>
        <v>0</v>
      </c>
    </row>
    <row r="11395" spans="2:10">
      <c r="B11395" s="3">
        <v>37940</v>
      </c>
      <c r="C11395" s="10" t="s">
        <v>32</v>
      </c>
      <c r="D11395" s="10" t="s">
        <v>232</v>
      </c>
      <c r="E11395" s="25">
        <v>1</v>
      </c>
      <c r="F11395" s="25">
        <v>1</v>
      </c>
      <c r="G11395" s="10" t="s">
        <v>293</v>
      </c>
      <c r="H11395" s="25">
        <f>INDEX('Appendix 1 - Team Data'!$B$12:$R$112, MATCH(C11395, 'Appendix 1 - Team Data'!$B$12:$B$112,0),4)</f>
        <v>80</v>
      </c>
      <c r="I11395" s="25">
        <f>INDEX('Appendix 1 - Team Data'!$B$12:$R$112, MATCH(D11395, 'Appendix 1 - Team Data'!$B$12:$B$112,0),4)</f>
        <v>40</v>
      </c>
      <c r="J11395" s="25">
        <f t="shared" si="178"/>
        <v>0</v>
      </c>
    </row>
    <row r="11396" spans="2:10">
      <c r="B11396" s="3">
        <v>37940</v>
      </c>
      <c r="C11396" s="10" t="s">
        <v>20</v>
      </c>
      <c r="D11396" s="10" t="s">
        <v>230</v>
      </c>
      <c r="E11396" s="25">
        <v>1</v>
      </c>
      <c r="F11396" s="25">
        <v>1</v>
      </c>
      <c r="G11396" s="10" t="s">
        <v>288</v>
      </c>
      <c r="H11396" s="25">
        <f>INDEX('Appendix 1 - Team Data'!$B$12:$R$112, MATCH(C11396, 'Appendix 1 - Team Data'!$B$12:$B$112,0),4)</f>
        <v>90</v>
      </c>
      <c r="I11396" s="25">
        <f>INDEX('Appendix 1 - Team Data'!$B$12:$R$112, MATCH(D11396, 'Appendix 1 - Team Data'!$B$12:$B$112,0),4)</f>
        <v>50</v>
      </c>
      <c r="J11396" s="25">
        <f t="shared" si="178"/>
        <v>0</v>
      </c>
    </row>
    <row r="11397" spans="2:10">
      <c r="B11397" s="3">
        <v>37940</v>
      </c>
      <c r="C11397" s="10" t="s">
        <v>15</v>
      </c>
      <c r="D11397" s="10" t="s">
        <v>214</v>
      </c>
      <c r="E11397" s="25">
        <v>0</v>
      </c>
      <c r="F11397" s="25">
        <v>0</v>
      </c>
      <c r="G11397" s="10" t="s">
        <v>293</v>
      </c>
      <c r="H11397" s="25">
        <f>INDEX('Appendix 1 - Team Data'!$B$12:$R$112, MATCH(C11397, 'Appendix 1 - Team Data'!$B$12:$B$112,0),4)</f>
        <v>50</v>
      </c>
      <c r="I11397" s="25">
        <f>INDEX('Appendix 1 - Team Data'!$B$12:$R$112, MATCH(D11397, 'Appendix 1 - Team Data'!$B$12:$B$112,0),4)</f>
        <v>70</v>
      </c>
      <c r="J11397" s="25">
        <f t="shared" si="178"/>
        <v>0</v>
      </c>
    </row>
    <row r="11398" spans="2:10">
      <c r="B11398" s="3">
        <v>37941</v>
      </c>
      <c r="C11398" s="10" t="s">
        <v>27</v>
      </c>
      <c r="D11398" s="10" t="s">
        <v>35</v>
      </c>
      <c r="E11398" s="25">
        <v>1</v>
      </c>
      <c r="F11398" s="25">
        <v>1</v>
      </c>
      <c r="G11398" s="10" t="s">
        <v>289</v>
      </c>
      <c r="H11398" s="25">
        <f>INDEX('Appendix 1 - Team Data'!$B$12:$R$112, MATCH(C11398, 'Appendix 1 - Team Data'!$B$12:$B$112,0),4)</f>
        <v>80</v>
      </c>
      <c r="I11398" s="25">
        <f>INDEX('Appendix 1 - Team Data'!$B$12:$R$112, MATCH(D11398, 'Appendix 1 - Team Data'!$B$12:$B$112,0),4)</f>
        <v>90</v>
      </c>
      <c r="J11398" s="25">
        <f t="shared" si="178"/>
        <v>0</v>
      </c>
    </row>
    <row r="11399" spans="2:10">
      <c r="B11399" s="3">
        <v>37944</v>
      </c>
      <c r="C11399" s="10" t="s">
        <v>35</v>
      </c>
      <c r="D11399" s="10" t="s">
        <v>18</v>
      </c>
      <c r="E11399" s="25">
        <v>3</v>
      </c>
      <c r="F11399" s="25">
        <v>3</v>
      </c>
      <c r="G11399" s="10" t="s">
        <v>289</v>
      </c>
      <c r="H11399" s="25">
        <f>INDEX('Appendix 1 - Team Data'!$B$12:$R$112, MATCH(C11399, 'Appendix 1 - Team Data'!$B$12:$B$112,0),4)</f>
        <v>90</v>
      </c>
      <c r="I11399" s="25">
        <f>INDEX('Appendix 1 - Team Data'!$B$12:$R$112, MATCH(D11399, 'Appendix 1 - Team Data'!$B$12:$B$112,0),4)</f>
        <v>80</v>
      </c>
      <c r="J11399" s="25">
        <f t="shared" si="178"/>
        <v>0</v>
      </c>
    </row>
    <row r="11400" spans="2:10">
      <c r="B11400" s="3">
        <v>37944</v>
      </c>
      <c r="C11400" s="10" t="s">
        <v>52</v>
      </c>
      <c r="D11400" s="10" t="s">
        <v>30</v>
      </c>
      <c r="E11400" s="25">
        <v>1</v>
      </c>
      <c r="F11400" s="25">
        <v>1</v>
      </c>
      <c r="G11400" s="10" t="s">
        <v>289</v>
      </c>
      <c r="H11400" s="25">
        <f>INDEX('Appendix 1 - Team Data'!$B$12:$R$112, MATCH(C11400, 'Appendix 1 - Team Data'!$B$12:$B$112,0),4)</f>
        <v>90</v>
      </c>
      <c r="I11400" s="25">
        <f>INDEX('Appendix 1 - Team Data'!$B$12:$R$112, MATCH(D11400, 'Appendix 1 - Team Data'!$B$12:$B$112,0),4)</f>
        <v>90</v>
      </c>
      <c r="J11400" s="25">
        <f t="shared" si="178"/>
        <v>0</v>
      </c>
    </row>
    <row r="11401" spans="2:10">
      <c r="B11401" s="3">
        <v>37944</v>
      </c>
      <c r="C11401" s="10" t="s">
        <v>218</v>
      </c>
      <c r="D11401" s="10" t="s">
        <v>27</v>
      </c>
      <c r="E11401" s="25">
        <v>0</v>
      </c>
      <c r="F11401" s="25">
        <v>0</v>
      </c>
      <c r="G11401" s="10" t="s">
        <v>289</v>
      </c>
      <c r="H11401" s="25">
        <f>INDEX('Appendix 1 - Team Data'!$B$12:$R$112, MATCH(C11401, 'Appendix 1 - Team Data'!$B$12:$B$112,0),4)</f>
        <v>70</v>
      </c>
      <c r="I11401" s="25">
        <f>INDEX('Appendix 1 - Team Data'!$B$12:$R$112, MATCH(D11401, 'Appendix 1 - Team Data'!$B$12:$B$112,0),4)</f>
        <v>80</v>
      </c>
      <c r="J11401" s="25">
        <f t="shared" si="178"/>
        <v>0</v>
      </c>
    </row>
    <row r="11402" spans="2:10">
      <c r="B11402" s="3">
        <v>37944</v>
      </c>
      <c r="C11402" s="10" t="s">
        <v>53</v>
      </c>
      <c r="D11402" s="10" t="s">
        <v>231</v>
      </c>
      <c r="E11402" s="25">
        <v>0</v>
      </c>
      <c r="F11402" s="25">
        <v>0</v>
      </c>
      <c r="G11402" s="10" t="s">
        <v>288</v>
      </c>
      <c r="H11402" s="25">
        <f>INDEX('Appendix 1 - Team Data'!$B$12:$R$112, MATCH(C11402, 'Appendix 1 - Team Data'!$B$12:$B$112,0),4)</f>
        <v>50</v>
      </c>
      <c r="I11402" s="25">
        <f>INDEX('Appendix 1 - Team Data'!$B$12:$R$112, MATCH(D11402, 'Appendix 1 - Team Data'!$B$12:$B$112,0),4)</f>
        <v>40</v>
      </c>
      <c r="J11402" s="25">
        <f t="shared" si="178"/>
        <v>0</v>
      </c>
    </row>
    <row r="11403" spans="2:10">
      <c r="B11403" s="3">
        <v>37944</v>
      </c>
      <c r="C11403" s="10" t="s">
        <v>41</v>
      </c>
      <c r="D11403" s="10" t="s">
        <v>31</v>
      </c>
      <c r="E11403" s="25">
        <v>0</v>
      </c>
      <c r="F11403" s="25">
        <v>0</v>
      </c>
      <c r="G11403" s="10" t="s">
        <v>288</v>
      </c>
      <c r="H11403" s="25">
        <f>INDEX('Appendix 1 - Team Data'!$B$12:$R$112, MATCH(C11403, 'Appendix 1 - Team Data'!$B$12:$B$112,0),4)</f>
        <v>80</v>
      </c>
      <c r="I11403" s="25">
        <f>INDEX('Appendix 1 - Team Data'!$B$12:$R$112, MATCH(D11403, 'Appendix 1 - Team Data'!$B$12:$B$112,0),4)</f>
        <v>70</v>
      </c>
      <c r="J11403" s="25">
        <f t="shared" si="178"/>
        <v>0</v>
      </c>
    </row>
    <row r="11404" spans="2:10">
      <c r="B11404" s="3">
        <v>37965</v>
      </c>
      <c r="C11404" s="10" t="s">
        <v>53</v>
      </c>
      <c r="D11404" s="10" t="s">
        <v>43</v>
      </c>
      <c r="E11404" s="25">
        <v>0</v>
      </c>
      <c r="F11404" s="25">
        <v>0</v>
      </c>
      <c r="G11404" s="10" t="s">
        <v>327</v>
      </c>
      <c r="H11404" s="25">
        <f>INDEX('Appendix 1 - Team Data'!$B$12:$R$112, MATCH(C11404, 'Appendix 1 - Team Data'!$B$12:$B$112,0),4)</f>
        <v>50</v>
      </c>
      <c r="I11404" s="25">
        <f>INDEX('Appendix 1 - Team Data'!$B$12:$R$112, MATCH(D11404, 'Appendix 1 - Team Data'!$B$12:$B$112,0),4)</f>
        <v>70</v>
      </c>
      <c r="J11404" s="25">
        <f t="shared" si="178"/>
        <v>0</v>
      </c>
    </row>
    <row r="11405" spans="2:10">
      <c r="B11405" s="3">
        <v>37973</v>
      </c>
      <c r="C11405" s="10" t="s">
        <v>275</v>
      </c>
      <c r="D11405" s="10" t="s">
        <v>272</v>
      </c>
      <c r="E11405" s="25">
        <v>0</v>
      </c>
      <c r="F11405" s="25">
        <v>0</v>
      </c>
      <c r="G11405" s="10" t="s">
        <v>288</v>
      </c>
      <c r="H11405" s="25">
        <f>INDEX('Appendix 1 - Team Data'!$B$12:$R$112, MATCH(C11405, 'Appendix 1 - Team Data'!$B$12:$B$112,0),4)</f>
        <v>0</v>
      </c>
      <c r="I11405" s="25">
        <f>INDEX('Appendix 1 - Team Data'!$B$12:$R$112, MATCH(D11405, 'Appendix 1 - Team Data'!$B$12:$B$112,0),4)</f>
        <v>0</v>
      </c>
      <c r="J11405" s="25">
        <f t="shared" si="178"/>
        <v>0</v>
      </c>
    </row>
    <row r="11406" spans="2:10">
      <c r="B11406" s="3">
        <v>37976</v>
      </c>
      <c r="C11406" s="10" t="s">
        <v>270</v>
      </c>
      <c r="D11406" s="10" t="s">
        <v>245</v>
      </c>
      <c r="E11406" s="25">
        <v>0</v>
      </c>
      <c r="F11406" s="25">
        <v>0</v>
      </c>
      <c r="G11406" s="10" t="s">
        <v>288</v>
      </c>
      <c r="H11406" s="25">
        <f>INDEX('Appendix 1 - Team Data'!$B$12:$R$112, MATCH(C11406, 'Appendix 1 - Team Data'!$B$12:$B$112,0),4)</f>
        <v>0</v>
      </c>
      <c r="I11406" s="25">
        <f>INDEX('Appendix 1 - Team Data'!$B$12:$R$112, MATCH(D11406, 'Appendix 1 - Team Data'!$B$12:$B$112,0),4)</f>
        <v>30</v>
      </c>
      <c r="J11406" s="25">
        <f t="shared" si="178"/>
        <v>0</v>
      </c>
    </row>
    <row r="11407" spans="2:10">
      <c r="B11407" s="3">
        <v>37981</v>
      </c>
      <c r="C11407" s="10" t="s">
        <v>275</v>
      </c>
      <c r="D11407" s="10" t="s">
        <v>253</v>
      </c>
      <c r="E11407" s="25">
        <v>0</v>
      </c>
      <c r="F11407" s="25">
        <v>0</v>
      </c>
      <c r="G11407" s="10" t="s">
        <v>301</v>
      </c>
      <c r="H11407" s="25">
        <f>INDEX('Appendix 1 - Team Data'!$B$12:$R$112, MATCH(C11407, 'Appendix 1 - Team Data'!$B$12:$B$112,0),4)</f>
        <v>0</v>
      </c>
      <c r="I11407" s="25">
        <f>INDEX('Appendix 1 - Team Data'!$B$12:$R$112, MATCH(D11407, 'Appendix 1 - Team Data'!$B$12:$B$112,0),4)</f>
        <v>20</v>
      </c>
      <c r="J11407" s="25">
        <f t="shared" si="178"/>
        <v>0</v>
      </c>
    </row>
    <row r="11408" spans="2:10">
      <c r="B11408" s="3">
        <v>37984</v>
      </c>
      <c r="C11408" s="10" t="s">
        <v>16</v>
      </c>
      <c r="D11408" s="10" t="s">
        <v>270</v>
      </c>
      <c r="E11408" s="25">
        <v>0</v>
      </c>
      <c r="F11408" s="25">
        <v>0</v>
      </c>
      <c r="G11408" s="10" t="s">
        <v>301</v>
      </c>
      <c r="H11408" s="25">
        <f>INDEX('Appendix 1 - Team Data'!$B$12:$R$112, MATCH(C11408, 'Appendix 1 - Team Data'!$B$12:$B$112,0),4)</f>
        <v>30</v>
      </c>
      <c r="I11408" s="25">
        <f>INDEX('Appendix 1 - Team Data'!$B$12:$R$112, MATCH(D11408, 'Appendix 1 - Team Data'!$B$12:$B$112,0),4)</f>
        <v>0</v>
      </c>
      <c r="J11408" s="25">
        <f t="shared" si="178"/>
        <v>0</v>
      </c>
    </row>
    <row r="11409" spans="2:10">
      <c r="B11409" s="3">
        <v>37989</v>
      </c>
      <c r="C11409" s="10" t="s">
        <v>249</v>
      </c>
      <c r="D11409" s="10" t="s">
        <v>270</v>
      </c>
      <c r="E11409" s="25">
        <v>0</v>
      </c>
      <c r="F11409" s="25">
        <v>0</v>
      </c>
      <c r="G11409" s="10" t="s">
        <v>301</v>
      </c>
      <c r="H11409" s="25">
        <f>INDEX('Appendix 1 - Team Data'!$B$12:$R$112, MATCH(C11409, 'Appendix 1 - Team Data'!$B$12:$B$112,0),4)</f>
        <v>20</v>
      </c>
      <c r="I11409" s="25">
        <f>INDEX('Appendix 1 - Team Data'!$B$12:$R$112, MATCH(D11409, 'Appendix 1 - Team Data'!$B$12:$B$112,0),4)</f>
        <v>0</v>
      </c>
      <c r="J11409" s="25">
        <f t="shared" si="178"/>
        <v>0</v>
      </c>
    </row>
    <row r="11410" spans="2:10">
      <c r="B11410" s="3">
        <v>37990</v>
      </c>
      <c r="C11410" s="10" t="s">
        <v>275</v>
      </c>
      <c r="D11410" s="10" t="s">
        <v>16</v>
      </c>
      <c r="E11410" s="25">
        <v>1</v>
      </c>
      <c r="F11410" s="25">
        <v>1</v>
      </c>
      <c r="G11410" s="10" t="s">
        <v>301</v>
      </c>
      <c r="H11410" s="25">
        <f>INDEX('Appendix 1 - Team Data'!$B$12:$R$112, MATCH(C11410, 'Appendix 1 - Team Data'!$B$12:$B$112,0),4)</f>
        <v>0</v>
      </c>
      <c r="I11410" s="25">
        <f>INDEX('Appendix 1 - Team Data'!$B$12:$R$112, MATCH(D11410, 'Appendix 1 - Team Data'!$B$12:$B$112,0),4)</f>
        <v>30</v>
      </c>
      <c r="J11410" s="25">
        <f t="shared" si="178"/>
        <v>0</v>
      </c>
    </row>
    <row r="11411" spans="2:10">
      <c r="B11411" s="3">
        <v>38003</v>
      </c>
      <c r="C11411" s="10" t="s">
        <v>17</v>
      </c>
      <c r="D11411" s="10" t="s">
        <v>238</v>
      </c>
      <c r="E11411" s="25">
        <v>1</v>
      </c>
      <c r="F11411" s="25">
        <v>1</v>
      </c>
      <c r="G11411" s="10" t="s">
        <v>288</v>
      </c>
      <c r="H11411" s="25">
        <f>INDEX('Appendix 1 - Team Data'!$B$12:$R$112, MATCH(C11411, 'Appendix 1 - Team Data'!$B$12:$B$112,0),4)</f>
        <v>50</v>
      </c>
      <c r="I11411" s="25">
        <f>INDEX('Appendix 1 - Team Data'!$B$12:$R$112, MATCH(D11411, 'Appendix 1 - Team Data'!$B$12:$B$112,0),4)</f>
        <v>40</v>
      </c>
      <c r="J11411" s="25">
        <f t="shared" si="178"/>
        <v>0</v>
      </c>
    </row>
    <row r="11412" spans="2:10">
      <c r="B11412" s="3">
        <v>38011</v>
      </c>
      <c r="C11412" s="10" t="s">
        <v>231</v>
      </c>
      <c r="D11412" s="10" t="s">
        <v>251</v>
      </c>
      <c r="E11412" s="25">
        <v>1</v>
      </c>
      <c r="F11412" s="25">
        <v>1</v>
      </c>
      <c r="G11412" s="10" t="s">
        <v>306</v>
      </c>
      <c r="H11412" s="25">
        <f>INDEX('Appendix 1 - Team Data'!$B$12:$R$112, MATCH(C11412, 'Appendix 1 - Team Data'!$B$12:$B$112,0),4)</f>
        <v>40</v>
      </c>
      <c r="I11412" s="25">
        <f>INDEX('Appendix 1 - Team Data'!$B$12:$R$112, MATCH(D11412, 'Appendix 1 - Team Data'!$B$12:$B$112,0),4)</f>
        <v>20</v>
      </c>
      <c r="J11412" s="25">
        <f t="shared" si="178"/>
        <v>0</v>
      </c>
    </row>
    <row r="11413" spans="2:10">
      <c r="B11413" s="3">
        <v>38012</v>
      </c>
      <c r="C11413" s="10" t="s">
        <v>51</v>
      </c>
      <c r="D11413" s="10" t="s">
        <v>238</v>
      </c>
      <c r="E11413" s="25">
        <v>0</v>
      </c>
      <c r="F11413" s="25">
        <v>0</v>
      </c>
      <c r="G11413" s="10" t="s">
        <v>306</v>
      </c>
      <c r="H11413" s="25">
        <f>INDEX('Appendix 1 - Team Data'!$B$12:$R$112, MATCH(C11413, 'Appendix 1 - Team Data'!$B$12:$B$112,0),4)</f>
        <v>70</v>
      </c>
      <c r="I11413" s="25">
        <f>INDEX('Appendix 1 - Team Data'!$B$12:$R$112, MATCH(D11413, 'Appendix 1 - Team Data'!$B$12:$B$112,0),4)</f>
        <v>40</v>
      </c>
      <c r="J11413" s="25">
        <f t="shared" ref="J11413:J11476" si="179">ABS(F11413-E11413)</f>
        <v>0</v>
      </c>
    </row>
    <row r="11414" spans="2:10">
      <c r="B11414" s="3">
        <v>38013</v>
      </c>
      <c r="C11414" s="10" t="s">
        <v>248</v>
      </c>
      <c r="D11414" s="10" t="s">
        <v>256</v>
      </c>
      <c r="E11414" s="25">
        <v>0</v>
      </c>
      <c r="F11414" s="25">
        <v>0</v>
      </c>
      <c r="G11414" s="10" t="s">
        <v>288</v>
      </c>
      <c r="H11414" s="25">
        <f>INDEX('Appendix 1 - Team Data'!$B$12:$R$112, MATCH(C11414, 'Appendix 1 - Team Data'!$B$12:$B$112,0),4)</f>
        <v>30</v>
      </c>
      <c r="I11414" s="25">
        <f>INDEX('Appendix 1 - Team Data'!$B$12:$R$112, MATCH(D11414, 'Appendix 1 - Team Data'!$B$12:$B$112,0),4)</f>
        <v>20</v>
      </c>
      <c r="J11414" s="25">
        <f t="shared" si="179"/>
        <v>0</v>
      </c>
    </row>
    <row r="11415" spans="2:10">
      <c r="B11415" s="3">
        <v>38014</v>
      </c>
      <c r="C11415" s="10" t="s">
        <v>271</v>
      </c>
      <c r="D11415" s="10" t="s">
        <v>46</v>
      </c>
      <c r="E11415" s="25">
        <v>1</v>
      </c>
      <c r="F11415" s="25">
        <v>1</v>
      </c>
      <c r="G11415" s="10" t="s">
        <v>288</v>
      </c>
      <c r="H11415" s="25">
        <f>INDEX('Appendix 1 - Team Data'!$B$12:$R$112, MATCH(C11415, 'Appendix 1 - Team Data'!$B$12:$B$112,0),4)</f>
        <v>0</v>
      </c>
      <c r="I11415" s="25">
        <f>INDEX('Appendix 1 - Team Data'!$B$12:$R$112, MATCH(D11415, 'Appendix 1 - Team Data'!$B$12:$B$112,0),4)</f>
        <v>50</v>
      </c>
      <c r="J11415" s="25">
        <f t="shared" si="179"/>
        <v>0</v>
      </c>
    </row>
    <row r="11416" spans="2:10">
      <c r="B11416" s="3">
        <v>38018</v>
      </c>
      <c r="C11416" s="10" t="s">
        <v>47</v>
      </c>
      <c r="D11416" s="10" t="s">
        <v>266</v>
      </c>
      <c r="E11416" s="25">
        <v>1</v>
      </c>
      <c r="F11416" s="25">
        <v>1</v>
      </c>
      <c r="G11416" s="10" t="s">
        <v>306</v>
      </c>
      <c r="H11416" s="25">
        <f>INDEX('Appendix 1 - Team Data'!$B$12:$R$112, MATCH(C11416, 'Appendix 1 - Team Data'!$B$12:$B$112,0),4)</f>
        <v>40</v>
      </c>
      <c r="I11416" s="25">
        <f>INDEX('Appendix 1 - Team Data'!$B$12:$R$112, MATCH(D11416, 'Appendix 1 - Team Data'!$B$12:$B$112,0),4)</f>
        <v>10</v>
      </c>
      <c r="J11416" s="25">
        <f t="shared" si="179"/>
        <v>0</v>
      </c>
    </row>
    <row r="11417" spans="2:10">
      <c r="B11417" s="3">
        <v>38019</v>
      </c>
      <c r="C11417" s="10" t="s">
        <v>51</v>
      </c>
      <c r="D11417" s="10" t="s">
        <v>257</v>
      </c>
      <c r="E11417" s="25">
        <v>1</v>
      </c>
      <c r="F11417" s="25">
        <v>1</v>
      </c>
      <c r="G11417" s="10" t="s">
        <v>306</v>
      </c>
      <c r="H11417" s="25">
        <f>INDEX('Appendix 1 - Team Data'!$B$12:$R$112, MATCH(C11417, 'Appendix 1 - Team Data'!$B$12:$B$112,0),4)</f>
        <v>70</v>
      </c>
      <c r="I11417" s="25">
        <f>INDEX('Appendix 1 - Team Data'!$B$12:$R$112, MATCH(D11417, 'Appendix 1 - Team Data'!$B$12:$B$112,0),4)</f>
        <v>20</v>
      </c>
      <c r="J11417" s="25">
        <f t="shared" si="179"/>
        <v>0</v>
      </c>
    </row>
    <row r="11418" spans="2:10">
      <c r="B11418" s="3">
        <v>38020</v>
      </c>
      <c r="C11418" s="10" t="s">
        <v>231</v>
      </c>
      <c r="D11418" s="10" t="s">
        <v>17</v>
      </c>
      <c r="E11418" s="25">
        <v>0</v>
      </c>
      <c r="F11418" s="25">
        <v>0</v>
      </c>
      <c r="G11418" s="10" t="s">
        <v>306</v>
      </c>
      <c r="H11418" s="25">
        <f>INDEX('Appendix 1 - Team Data'!$B$12:$R$112, MATCH(C11418, 'Appendix 1 - Team Data'!$B$12:$B$112,0),4)</f>
        <v>40</v>
      </c>
      <c r="I11418" s="25">
        <f>INDEX('Appendix 1 - Team Data'!$B$12:$R$112, MATCH(D11418, 'Appendix 1 - Team Data'!$B$12:$B$112,0),4)</f>
        <v>50</v>
      </c>
      <c r="J11418" s="25">
        <f t="shared" si="179"/>
        <v>0</v>
      </c>
    </row>
    <row r="11419" spans="2:10">
      <c r="B11419" s="3">
        <v>38021</v>
      </c>
      <c r="C11419" s="10" t="s">
        <v>22</v>
      </c>
      <c r="D11419" s="10" t="s">
        <v>250</v>
      </c>
      <c r="E11419" s="25">
        <v>1</v>
      </c>
      <c r="F11419" s="25">
        <v>1</v>
      </c>
      <c r="G11419" s="10" t="s">
        <v>306</v>
      </c>
      <c r="H11419" s="25">
        <f>INDEX('Appendix 1 - Team Data'!$B$12:$R$112, MATCH(C11419, 'Appendix 1 - Team Data'!$B$12:$B$112,0),4)</f>
        <v>50</v>
      </c>
      <c r="I11419" s="25">
        <f>INDEX('Appendix 1 - Team Data'!$B$12:$R$112, MATCH(D11419, 'Appendix 1 - Team Data'!$B$12:$B$112,0),4)</f>
        <v>20</v>
      </c>
      <c r="J11419" s="25">
        <f t="shared" si="179"/>
        <v>0</v>
      </c>
    </row>
    <row r="11420" spans="2:10">
      <c r="B11420" s="3">
        <v>38028</v>
      </c>
      <c r="C11420" s="10" t="s">
        <v>47</v>
      </c>
      <c r="D11420" s="10" t="s">
        <v>33</v>
      </c>
      <c r="E11420" s="25">
        <v>1</v>
      </c>
      <c r="F11420" s="25">
        <v>1</v>
      </c>
      <c r="G11420" s="10" t="s">
        <v>306</v>
      </c>
      <c r="H11420" s="25">
        <f>INDEX('Appendix 1 - Team Data'!$B$12:$R$112, MATCH(C11420, 'Appendix 1 - Team Data'!$B$12:$B$112,0),4)</f>
        <v>40</v>
      </c>
      <c r="I11420" s="25">
        <f>INDEX('Appendix 1 - Team Data'!$B$12:$R$112, MATCH(D11420, 'Appendix 1 - Team Data'!$B$12:$B$112,0),4)</f>
        <v>50</v>
      </c>
      <c r="J11420" s="25">
        <f t="shared" si="179"/>
        <v>0</v>
      </c>
    </row>
    <row r="11421" spans="2:10">
      <c r="B11421" s="3">
        <v>38035</v>
      </c>
      <c r="C11421" s="10" t="s">
        <v>237</v>
      </c>
      <c r="D11421" s="10" t="s">
        <v>52</v>
      </c>
      <c r="E11421" s="25">
        <v>1</v>
      </c>
      <c r="F11421" s="25">
        <v>1</v>
      </c>
      <c r="G11421" s="10" t="s">
        <v>288</v>
      </c>
      <c r="H11421" s="25">
        <f>INDEX('Appendix 1 - Team Data'!$B$12:$R$112, MATCH(C11421, 'Appendix 1 - Team Data'!$B$12:$B$112,0),4)</f>
        <v>40</v>
      </c>
      <c r="I11421" s="25">
        <f>INDEX('Appendix 1 - Team Data'!$B$12:$R$112, MATCH(D11421, 'Appendix 1 - Team Data'!$B$12:$B$112,0),4)</f>
        <v>90</v>
      </c>
      <c r="J11421" s="25">
        <f t="shared" si="179"/>
        <v>0</v>
      </c>
    </row>
    <row r="11422" spans="2:10">
      <c r="B11422" s="3">
        <v>38035</v>
      </c>
      <c r="C11422" s="10" t="s">
        <v>221</v>
      </c>
      <c r="D11422" s="10" t="s">
        <v>35</v>
      </c>
      <c r="E11422" s="25">
        <v>0</v>
      </c>
      <c r="F11422" s="25">
        <v>0</v>
      </c>
      <c r="G11422" s="10" t="s">
        <v>288</v>
      </c>
      <c r="H11422" s="25">
        <f>INDEX('Appendix 1 - Team Data'!$B$12:$R$112, MATCH(C11422, 'Appendix 1 - Team Data'!$B$12:$B$112,0),4)</f>
        <v>60</v>
      </c>
      <c r="I11422" s="25">
        <f>INDEX('Appendix 1 - Team Data'!$B$12:$R$112, MATCH(D11422, 'Appendix 1 - Team Data'!$B$12:$B$112,0),4)</f>
        <v>90</v>
      </c>
      <c r="J11422" s="25">
        <f t="shared" si="179"/>
        <v>0</v>
      </c>
    </row>
    <row r="11423" spans="2:10">
      <c r="B11423" s="3">
        <v>38035</v>
      </c>
      <c r="C11423" s="10" t="s">
        <v>265</v>
      </c>
      <c r="D11423" s="10" t="s">
        <v>219</v>
      </c>
      <c r="E11423" s="25">
        <v>1</v>
      </c>
      <c r="F11423" s="25">
        <v>1</v>
      </c>
      <c r="G11423" s="10" t="s">
        <v>288</v>
      </c>
      <c r="H11423" s="25">
        <f>INDEX('Appendix 1 - Team Data'!$B$12:$R$112, MATCH(C11423, 'Appendix 1 - Team Data'!$B$12:$B$112,0),4)</f>
        <v>10</v>
      </c>
      <c r="I11423" s="25">
        <f>INDEX('Appendix 1 - Team Data'!$B$12:$R$112, MATCH(D11423, 'Appendix 1 - Team Data'!$B$12:$B$112,0),4)</f>
        <v>60</v>
      </c>
      <c r="J11423" s="25">
        <f t="shared" si="179"/>
        <v>0</v>
      </c>
    </row>
    <row r="11424" spans="2:10">
      <c r="B11424" s="3">
        <v>38035</v>
      </c>
      <c r="C11424" s="10" t="s">
        <v>41</v>
      </c>
      <c r="D11424" s="10" t="s">
        <v>213</v>
      </c>
      <c r="E11424" s="25">
        <v>1</v>
      </c>
      <c r="F11424" s="25">
        <v>1</v>
      </c>
      <c r="G11424" s="10" t="s">
        <v>288</v>
      </c>
      <c r="H11424" s="25">
        <f>INDEX('Appendix 1 - Team Data'!$B$12:$R$112, MATCH(C11424, 'Appendix 1 - Team Data'!$B$12:$B$112,0),4)</f>
        <v>80</v>
      </c>
      <c r="I11424" s="25">
        <f>INDEX('Appendix 1 - Team Data'!$B$12:$R$112, MATCH(D11424, 'Appendix 1 - Team Data'!$B$12:$B$112,0),4)</f>
        <v>80</v>
      </c>
      <c r="J11424" s="25">
        <f t="shared" si="179"/>
        <v>0</v>
      </c>
    </row>
    <row r="11425" spans="2:10">
      <c r="B11425" s="3">
        <v>38035</v>
      </c>
      <c r="C11425" s="10" t="s">
        <v>20</v>
      </c>
      <c r="D11425" s="10" t="s">
        <v>48</v>
      </c>
      <c r="E11425" s="25">
        <v>1</v>
      </c>
      <c r="F11425" s="25">
        <v>1</v>
      </c>
      <c r="G11425" s="10" t="s">
        <v>288</v>
      </c>
      <c r="H11425" s="25">
        <f>INDEX('Appendix 1 - Team Data'!$B$12:$R$112, MATCH(C11425, 'Appendix 1 - Team Data'!$B$12:$B$112,0),4)</f>
        <v>90</v>
      </c>
      <c r="I11425" s="25">
        <f>INDEX('Appendix 1 - Team Data'!$B$12:$R$112, MATCH(D11425, 'Appendix 1 - Team Data'!$B$12:$B$112,0),4)</f>
        <v>90</v>
      </c>
      <c r="J11425" s="25">
        <f t="shared" si="179"/>
        <v>0</v>
      </c>
    </row>
    <row r="11426" spans="2:10">
      <c r="B11426" s="3">
        <v>38035</v>
      </c>
      <c r="C11426" s="10" t="s">
        <v>240</v>
      </c>
      <c r="D11426" s="10" t="s">
        <v>245</v>
      </c>
      <c r="E11426" s="25">
        <v>1</v>
      </c>
      <c r="F11426" s="25">
        <v>1</v>
      </c>
      <c r="G11426" s="10" t="s">
        <v>289</v>
      </c>
      <c r="H11426" s="25">
        <f>INDEX('Appendix 1 - Team Data'!$B$12:$R$112, MATCH(C11426, 'Appendix 1 - Team Data'!$B$12:$B$112,0),4)</f>
        <v>30</v>
      </c>
      <c r="I11426" s="25">
        <f>INDEX('Appendix 1 - Team Data'!$B$12:$R$112, MATCH(D11426, 'Appendix 1 - Team Data'!$B$12:$B$112,0),4)</f>
        <v>30</v>
      </c>
      <c r="J11426" s="25">
        <f t="shared" si="179"/>
        <v>0</v>
      </c>
    </row>
    <row r="11427" spans="2:10">
      <c r="B11427" s="3">
        <v>38035</v>
      </c>
      <c r="C11427" s="10" t="s">
        <v>220</v>
      </c>
      <c r="D11427" s="10" t="s">
        <v>26</v>
      </c>
      <c r="E11427" s="25">
        <v>1</v>
      </c>
      <c r="F11427" s="25">
        <v>1</v>
      </c>
      <c r="G11427" s="10" t="s">
        <v>288</v>
      </c>
      <c r="H11427" s="25">
        <f>INDEX('Appendix 1 - Team Data'!$B$12:$R$112, MATCH(C11427, 'Appendix 1 - Team Data'!$B$12:$B$112,0),4)</f>
        <v>60</v>
      </c>
      <c r="I11427" s="25">
        <f>INDEX('Appendix 1 - Team Data'!$B$12:$R$112, MATCH(D11427, 'Appendix 1 - Team Data'!$B$12:$B$112,0),4)</f>
        <v>60</v>
      </c>
      <c r="J11427" s="25">
        <f t="shared" si="179"/>
        <v>0</v>
      </c>
    </row>
    <row r="11428" spans="2:10">
      <c r="B11428" s="3">
        <v>38077</v>
      </c>
      <c r="C11428" s="10" t="s">
        <v>233</v>
      </c>
      <c r="D11428" s="10" t="s">
        <v>15</v>
      </c>
      <c r="E11428" s="25">
        <v>2</v>
      </c>
      <c r="F11428" s="25">
        <v>2</v>
      </c>
      <c r="G11428" s="10" t="s">
        <v>288</v>
      </c>
      <c r="H11428" s="25">
        <f>INDEX('Appendix 1 - Team Data'!$B$12:$R$112, MATCH(C11428, 'Appendix 1 - Team Data'!$B$12:$B$112,0),4)</f>
        <v>40</v>
      </c>
      <c r="I11428" s="25">
        <f>INDEX('Appendix 1 - Team Data'!$B$12:$R$112, MATCH(D11428, 'Appendix 1 - Team Data'!$B$12:$B$112,0),4)</f>
        <v>50</v>
      </c>
      <c r="J11428" s="25">
        <f t="shared" si="179"/>
        <v>0</v>
      </c>
    </row>
    <row r="11429" spans="2:10">
      <c r="B11429" s="3">
        <v>38077</v>
      </c>
      <c r="C11429" s="10" t="s">
        <v>32</v>
      </c>
      <c r="D11429" s="10" t="s">
        <v>225</v>
      </c>
      <c r="E11429" s="25">
        <v>2</v>
      </c>
      <c r="F11429" s="25">
        <v>2</v>
      </c>
      <c r="G11429" s="10" t="s">
        <v>288</v>
      </c>
      <c r="H11429" s="25">
        <f>INDEX('Appendix 1 - Team Data'!$B$12:$R$112, MATCH(C11429, 'Appendix 1 - Team Data'!$B$12:$B$112,0),4)</f>
        <v>80</v>
      </c>
      <c r="I11429" s="25">
        <f>INDEX('Appendix 1 - Team Data'!$B$12:$R$112, MATCH(D11429, 'Appendix 1 - Team Data'!$B$12:$B$112,0),4)</f>
        <v>60</v>
      </c>
      <c r="J11429" s="25">
        <f t="shared" si="179"/>
        <v>0</v>
      </c>
    </row>
    <row r="11430" spans="2:10">
      <c r="B11430" s="3">
        <v>38077</v>
      </c>
      <c r="C11430" s="10" t="s">
        <v>247</v>
      </c>
      <c r="D11430" s="10" t="s">
        <v>237</v>
      </c>
      <c r="E11430" s="25">
        <v>2</v>
      </c>
      <c r="F11430" s="25">
        <v>2</v>
      </c>
      <c r="G11430" s="10" t="s">
        <v>288</v>
      </c>
      <c r="H11430" s="25">
        <f>INDEX('Appendix 1 - Team Data'!$B$12:$R$112, MATCH(C11430, 'Appendix 1 - Team Data'!$B$12:$B$112,0),4)</f>
        <v>30</v>
      </c>
      <c r="I11430" s="25">
        <f>INDEX('Appendix 1 - Team Data'!$B$12:$R$112, MATCH(D11430, 'Appendix 1 - Team Data'!$B$12:$B$112,0),4)</f>
        <v>40</v>
      </c>
      <c r="J11430" s="25">
        <f t="shared" si="179"/>
        <v>0</v>
      </c>
    </row>
    <row r="11431" spans="2:10">
      <c r="B11431" s="3">
        <v>38077</v>
      </c>
      <c r="C11431" s="10" t="s">
        <v>212</v>
      </c>
      <c r="D11431" s="10" t="s">
        <v>25</v>
      </c>
      <c r="E11431" s="25">
        <v>0</v>
      </c>
      <c r="F11431" s="25">
        <v>0</v>
      </c>
      <c r="G11431" s="10" t="s">
        <v>288</v>
      </c>
      <c r="H11431" s="25">
        <f>INDEX('Appendix 1 - Team Data'!$B$12:$R$112, MATCH(C11431, 'Appendix 1 - Team Data'!$B$12:$B$112,0),4)</f>
        <v>80</v>
      </c>
      <c r="I11431" s="25">
        <f>INDEX('Appendix 1 - Team Data'!$B$12:$R$112, MATCH(D11431, 'Appendix 1 - Team Data'!$B$12:$B$112,0),4)</f>
        <v>90</v>
      </c>
      <c r="J11431" s="25">
        <f t="shared" si="179"/>
        <v>0</v>
      </c>
    </row>
    <row r="11432" spans="2:10">
      <c r="B11432" s="3">
        <v>38077</v>
      </c>
      <c r="C11432" s="10" t="s">
        <v>215</v>
      </c>
      <c r="D11432" s="10" t="s">
        <v>35</v>
      </c>
      <c r="E11432" s="25">
        <v>0</v>
      </c>
      <c r="F11432" s="25">
        <v>0</v>
      </c>
      <c r="G11432" s="10" t="s">
        <v>289</v>
      </c>
      <c r="H11432" s="25">
        <f>INDEX('Appendix 1 - Team Data'!$B$12:$R$112, MATCH(C11432, 'Appendix 1 - Team Data'!$B$12:$B$112,0),4)</f>
        <v>70</v>
      </c>
      <c r="I11432" s="25">
        <f>INDEX('Appendix 1 - Team Data'!$B$12:$R$112, MATCH(D11432, 'Appendix 1 - Team Data'!$B$12:$B$112,0),4)</f>
        <v>90</v>
      </c>
      <c r="J11432" s="25">
        <f t="shared" si="179"/>
        <v>0</v>
      </c>
    </row>
    <row r="11433" spans="2:10">
      <c r="B11433" s="3">
        <v>38077</v>
      </c>
      <c r="C11433" s="10" t="s">
        <v>216</v>
      </c>
      <c r="D11433" s="10" t="s">
        <v>226</v>
      </c>
      <c r="E11433" s="25">
        <v>1</v>
      </c>
      <c r="F11433" s="25">
        <v>1</v>
      </c>
      <c r="G11433" s="10" t="s">
        <v>288</v>
      </c>
      <c r="H11433" s="25">
        <f>INDEX('Appendix 1 - Team Data'!$B$12:$R$112, MATCH(C11433, 'Appendix 1 - Team Data'!$B$12:$B$112,0),4)</f>
        <v>70</v>
      </c>
      <c r="I11433" s="25">
        <f>INDEX('Appendix 1 - Team Data'!$B$12:$R$112, MATCH(D11433, 'Appendix 1 - Team Data'!$B$12:$B$112,0),4)</f>
        <v>60</v>
      </c>
      <c r="J11433" s="25">
        <f t="shared" si="179"/>
        <v>0</v>
      </c>
    </row>
    <row r="11434" spans="2:10">
      <c r="B11434" s="3">
        <v>38084</v>
      </c>
      <c r="C11434" s="10" t="s">
        <v>237</v>
      </c>
      <c r="D11434" s="10" t="s">
        <v>46</v>
      </c>
      <c r="E11434" s="25">
        <v>0</v>
      </c>
      <c r="F11434" s="25">
        <v>0</v>
      </c>
      <c r="G11434" s="10" t="s">
        <v>288</v>
      </c>
      <c r="H11434" s="25">
        <f>INDEX('Appendix 1 - Team Data'!$B$12:$R$112, MATCH(C11434, 'Appendix 1 - Team Data'!$B$12:$B$112,0),4)</f>
        <v>40</v>
      </c>
      <c r="I11434" s="25">
        <f>INDEX('Appendix 1 - Team Data'!$B$12:$R$112, MATCH(D11434, 'Appendix 1 - Team Data'!$B$12:$B$112,0),4)</f>
        <v>50</v>
      </c>
      <c r="J11434" s="25">
        <f t="shared" si="179"/>
        <v>0</v>
      </c>
    </row>
    <row r="11435" spans="2:10">
      <c r="B11435" s="3">
        <v>38105</v>
      </c>
      <c r="C11435" s="10" t="s">
        <v>213</v>
      </c>
      <c r="D11435" s="10" t="s">
        <v>27</v>
      </c>
      <c r="E11435" s="25">
        <v>1</v>
      </c>
      <c r="F11435" s="25">
        <v>1</v>
      </c>
      <c r="G11435" s="10" t="s">
        <v>288</v>
      </c>
      <c r="H11435" s="25">
        <f>INDEX('Appendix 1 - Team Data'!$B$12:$R$112, MATCH(C11435, 'Appendix 1 - Team Data'!$B$12:$B$112,0),4)</f>
        <v>80</v>
      </c>
      <c r="I11435" s="25">
        <f>INDEX('Appendix 1 - Team Data'!$B$12:$R$112, MATCH(D11435, 'Appendix 1 - Team Data'!$B$12:$B$112,0),4)</f>
        <v>80</v>
      </c>
      <c r="J11435" s="25">
        <f t="shared" si="179"/>
        <v>0</v>
      </c>
    </row>
    <row r="11436" spans="2:10">
      <c r="B11436" s="3">
        <v>38105</v>
      </c>
      <c r="C11436" s="10" t="s">
        <v>258</v>
      </c>
      <c r="D11436" s="10" t="s">
        <v>239</v>
      </c>
      <c r="E11436" s="25">
        <v>1</v>
      </c>
      <c r="F11436" s="25">
        <v>1</v>
      </c>
      <c r="G11436" s="10" t="s">
        <v>288</v>
      </c>
      <c r="H11436" s="25">
        <f>INDEX('Appendix 1 - Team Data'!$B$12:$R$112, MATCH(C11436, 'Appendix 1 - Team Data'!$B$12:$B$112,0),4)</f>
        <v>20</v>
      </c>
      <c r="I11436" s="25">
        <f>INDEX('Appendix 1 - Team Data'!$B$12:$R$112, MATCH(D11436, 'Appendix 1 - Team Data'!$B$12:$B$112,0),4)</f>
        <v>40</v>
      </c>
      <c r="J11436" s="25">
        <f t="shared" si="179"/>
        <v>0</v>
      </c>
    </row>
    <row r="11437" spans="2:10">
      <c r="B11437" s="3">
        <v>38105</v>
      </c>
      <c r="C11437" s="10" t="s">
        <v>237</v>
      </c>
      <c r="D11437" s="10" t="s">
        <v>218</v>
      </c>
      <c r="E11437" s="25">
        <v>1</v>
      </c>
      <c r="F11437" s="25">
        <v>1</v>
      </c>
      <c r="G11437" s="10" t="s">
        <v>288</v>
      </c>
      <c r="H11437" s="25">
        <f>INDEX('Appendix 1 - Team Data'!$B$12:$R$112, MATCH(C11437, 'Appendix 1 - Team Data'!$B$12:$B$112,0),4)</f>
        <v>40</v>
      </c>
      <c r="I11437" s="25">
        <f>INDEX('Appendix 1 - Team Data'!$B$12:$R$112, MATCH(D11437, 'Appendix 1 - Team Data'!$B$12:$B$112,0),4)</f>
        <v>70</v>
      </c>
      <c r="J11437" s="25">
        <f t="shared" si="179"/>
        <v>0</v>
      </c>
    </row>
    <row r="11438" spans="2:10">
      <c r="B11438" s="3">
        <v>38105</v>
      </c>
      <c r="C11438" s="10" t="s">
        <v>211</v>
      </c>
      <c r="D11438" s="10" t="s">
        <v>21</v>
      </c>
      <c r="E11438" s="25">
        <v>1</v>
      </c>
      <c r="F11438" s="25">
        <v>1</v>
      </c>
      <c r="G11438" s="10" t="s">
        <v>288</v>
      </c>
      <c r="H11438" s="25">
        <f>INDEX('Appendix 1 - Team Data'!$B$12:$R$112, MATCH(C11438, 'Appendix 1 - Team Data'!$B$12:$B$112,0),4)</f>
        <v>90</v>
      </c>
      <c r="I11438" s="25">
        <f>INDEX('Appendix 1 - Team Data'!$B$12:$R$112, MATCH(D11438, 'Appendix 1 - Team Data'!$B$12:$B$112,0),4)</f>
        <v>90</v>
      </c>
      <c r="J11438" s="25">
        <f t="shared" si="179"/>
        <v>0</v>
      </c>
    </row>
    <row r="11439" spans="2:10">
      <c r="B11439" s="3">
        <v>38105</v>
      </c>
      <c r="C11439" s="10" t="s">
        <v>43</v>
      </c>
      <c r="D11439" s="10" t="s">
        <v>215</v>
      </c>
      <c r="E11439" s="25">
        <v>0</v>
      </c>
      <c r="F11439" s="25">
        <v>0</v>
      </c>
      <c r="G11439" s="10" t="s">
        <v>288</v>
      </c>
      <c r="H11439" s="25">
        <f>INDEX('Appendix 1 - Team Data'!$B$12:$R$112, MATCH(C11439, 'Appendix 1 - Team Data'!$B$12:$B$112,0),4)</f>
        <v>70</v>
      </c>
      <c r="I11439" s="25">
        <f>INDEX('Appendix 1 - Team Data'!$B$12:$R$112, MATCH(D11439, 'Appendix 1 - Team Data'!$B$12:$B$112,0),4)</f>
        <v>70</v>
      </c>
      <c r="J11439" s="25">
        <f t="shared" si="179"/>
        <v>0</v>
      </c>
    </row>
    <row r="11440" spans="2:10">
      <c r="B11440" s="3">
        <v>38105</v>
      </c>
      <c r="C11440" s="10" t="s">
        <v>229</v>
      </c>
      <c r="D11440" s="10" t="s">
        <v>38</v>
      </c>
      <c r="E11440" s="25">
        <v>1</v>
      </c>
      <c r="F11440" s="25">
        <v>1</v>
      </c>
      <c r="G11440" s="10" t="s">
        <v>288</v>
      </c>
      <c r="H11440" s="25">
        <f>INDEX('Appendix 1 - Team Data'!$B$12:$R$112, MATCH(C11440, 'Appendix 1 - Team Data'!$B$12:$B$112,0),4)</f>
        <v>50</v>
      </c>
      <c r="I11440" s="25">
        <f>INDEX('Appendix 1 - Team Data'!$B$12:$R$112, MATCH(D11440, 'Appendix 1 - Team Data'!$B$12:$B$112,0),4)</f>
        <v>70</v>
      </c>
      <c r="J11440" s="25">
        <f t="shared" si="179"/>
        <v>0</v>
      </c>
    </row>
    <row r="11441" spans="2:10">
      <c r="B11441" s="3">
        <v>38105</v>
      </c>
      <c r="C11441" s="10" t="s">
        <v>50</v>
      </c>
      <c r="D11441" s="10" t="s">
        <v>221</v>
      </c>
      <c r="E11441" s="25">
        <v>0</v>
      </c>
      <c r="F11441" s="25">
        <v>0</v>
      </c>
      <c r="G11441" s="10" t="s">
        <v>288</v>
      </c>
      <c r="H11441" s="25">
        <f>INDEX('Appendix 1 - Team Data'!$B$12:$R$112, MATCH(C11441, 'Appendix 1 - Team Data'!$B$12:$B$112,0),4)</f>
        <v>80</v>
      </c>
      <c r="I11441" s="25">
        <f>INDEX('Appendix 1 - Team Data'!$B$12:$R$112, MATCH(D11441, 'Appendix 1 - Team Data'!$B$12:$B$112,0),4)</f>
        <v>60</v>
      </c>
      <c r="J11441" s="25">
        <f t="shared" si="179"/>
        <v>0</v>
      </c>
    </row>
    <row r="11442" spans="2:10">
      <c r="B11442" s="3">
        <v>38105</v>
      </c>
      <c r="C11442" s="10" t="s">
        <v>20</v>
      </c>
      <c r="D11442" s="10" t="s">
        <v>42</v>
      </c>
      <c r="E11442" s="25">
        <v>2</v>
      </c>
      <c r="F11442" s="25">
        <v>2</v>
      </c>
      <c r="G11442" s="10" t="s">
        <v>288</v>
      </c>
      <c r="H11442" s="25">
        <f>INDEX('Appendix 1 - Team Data'!$B$12:$R$112, MATCH(C11442, 'Appendix 1 - Team Data'!$B$12:$B$112,0),4)</f>
        <v>90</v>
      </c>
      <c r="I11442" s="25">
        <f>INDEX('Appendix 1 - Team Data'!$B$12:$R$112, MATCH(D11442, 'Appendix 1 - Team Data'!$B$12:$B$112,0),4)</f>
        <v>80</v>
      </c>
      <c r="J11442" s="25">
        <f t="shared" si="179"/>
        <v>0</v>
      </c>
    </row>
    <row r="11443" spans="2:10">
      <c r="B11443" s="3">
        <v>38105</v>
      </c>
      <c r="C11443" s="10" t="s">
        <v>219</v>
      </c>
      <c r="D11443" s="10" t="s">
        <v>216</v>
      </c>
      <c r="E11443" s="25">
        <v>1</v>
      </c>
      <c r="F11443" s="25">
        <v>1</v>
      </c>
      <c r="G11443" s="10" t="s">
        <v>288</v>
      </c>
      <c r="H11443" s="25">
        <f>INDEX('Appendix 1 - Team Data'!$B$12:$R$112, MATCH(C11443, 'Appendix 1 - Team Data'!$B$12:$B$112,0),4)</f>
        <v>60</v>
      </c>
      <c r="I11443" s="25">
        <f>INDEX('Appendix 1 - Team Data'!$B$12:$R$112, MATCH(D11443, 'Appendix 1 - Team Data'!$B$12:$B$112,0),4)</f>
        <v>70</v>
      </c>
      <c r="J11443" s="25">
        <f t="shared" si="179"/>
        <v>0</v>
      </c>
    </row>
    <row r="11444" spans="2:10">
      <c r="B11444" s="3">
        <v>38108</v>
      </c>
      <c r="C11444" s="10" t="s">
        <v>260</v>
      </c>
      <c r="D11444" s="10" t="s">
        <v>267</v>
      </c>
      <c r="E11444" s="25">
        <v>1</v>
      </c>
      <c r="F11444" s="25">
        <v>1</v>
      </c>
      <c r="G11444" s="10" t="s">
        <v>288</v>
      </c>
      <c r="H11444" s="25">
        <f>INDEX('Appendix 1 - Team Data'!$B$12:$R$112, MATCH(C11444, 'Appendix 1 - Team Data'!$B$12:$B$112,0),4)</f>
        <v>10</v>
      </c>
      <c r="I11444" s="25">
        <f>INDEX('Appendix 1 - Team Data'!$B$12:$R$112, MATCH(D11444, 'Appendix 1 - Team Data'!$B$12:$B$112,0),4)</f>
        <v>10</v>
      </c>
      <c r="J11444" s="25">
        <f t="shared" si="179"/>
        <v>0</v>
      </c>
    </row>
    <row r="11445" spans="2:10">
      <c r="B11445" s="3">
        <v>38119</v>
      </c>
      <c r="C11445" s="10" t="s">
        <v>271</v>
      </c>
      <c r="D11445" s="10" t="s">
        <v>262</v>
      </c>
      <c r="E11445" s="25">
        <v>3</v>
      </c>
      <c r="F11445" s="25">
        <v>3</v>
      </c>
      <c r="G11445" s="10" t="s">
        <v>288</v>
      </c>
      <c r="H11445" s="25">
        <f>INDEX('Appendix 1 - Team Data'!$B$12:$R$112, MATCH(C11445, 'Appendix 1 - Team Data'!$B$12:$B$112,0),4)</f>
        <v>0</v>
      </c>
      <c r="I11445" s="25">
        <f>INDEX('Appendix 1 - Team Data'!$B$12:$R$112, MATCH(D11445, 'Appendix 1 - Team Data'!$B$12:$B$112,0),4)</f>
        <v>10</v>
      </c>
      <c r="J11445" s="25">
        <f t="shared" si="179"/>
        <v>0</v>
      </c>
    </row>
    <row r="11446" spans="2:10">
      <c r="B11446" s="3">
        <v>38123</v>
      </c>
      <c r="C11446" s="10" t="s">
        <v>267</v>
      </c>
      <c r="D11446" s="10" t="s">
        <v>260</v>
      </c>
      <c r="E11446" s="25">
        <v>0</v>
      </c>
      <c r="F11446" s="25">
        <v>0</v>
      </c>
      <c r="G11446" s="10" t="s">
        <v>288</v>
      </c>
      <c r="H11446" s="25">
        <f>INDEX('Appendix 1 - Team Data'!$B$12:$R$112, MATCH(C11446, 'Appendix 1 - Team Data'!$B$12:$B$112,0),4)</f>
        <v>10</v>
      </c>
      <c r="I11446" s="25">
        <f>INDEX('Appendix 1 - Team Data'!$B$12:$R$112, MATCH(D11446, 'Appendix 1 - Team Data'!$B$12:$B$112,0),4)</f>
        <v>10</v>
      </c>
      <c r="J11446" s="25">
        <f t="shared" si="179"/>
        <v>0</v>
      </c>
    </row>
    <row r="11447" spans="2:10">
      <c r="B11447" s="3">
        <v>38127</v>
      </c>
      <c r="C11447" s="10" t="s">
        <v>25</v>
      </c>
      <c r="D11447" s="10" t="s">
        <v>35</v>
      </c>
      <c r="E11447" s="25">
        <v>0</v>
      </c>
      <c r="F11447" s="25">
        <v>0</v>
      </c>
      <c r="G11447" s="10" t="s">
        <v>288</v>
      </c>
      <c r="H11447" s="25">
        <f>INDEX('Appendix 1 - Team Data'!$B$12:$R$112, MATCH(C11447, 'Appendix 1 - Team Data'!$B$12:$B$112,0),4)</f>
        <v>90</v>
      </c>
      <c r="I11447" s="25">
        <f>INDEX('Appendix 1 - Team Data'!$B$12:$R$112, MATCH(D11447, 'Appendix 1 - Team Data'!$B$12:$B$112,0),4)</f>
        <v>90</v>
      </c>
      <c r="J11447" s="25">
        <f t="shared" si="179"/>
        <v>0</v>
      </c>
    </row>
    <row r="11448" spans="2:10">
      <c r="B11448" s="3">
        <v>38132</v>
      </c>
      <c r="C11448" s="10" t="s">
        <v>226</v>
      </c>
      <c r="D11448" s="10" t="s">
        <v>15</v>
      </c>
      <c r="E11448" s="25">
        <v>0</v>
      </c>
      <c r="F11448" s="25">
        <v>0</v>
      </c>
      <c r="G11448" s="10" t="s">
        <v>288</v>
      </c>
      <c r="H11448" s="25">
        <f>INDEX('Appendix 1 - Team Data'!$B$12:$R$112, MATCH(C11448, 'Appendix 1 - Team Data'!$B$12:$B$112,0),4)</f>
        <v>60</v>
      </c>
      <c r="I11448" s="25">
        <f>INDEX('Appendix 1 - Team Data'!$B$12:$R$112, MATCH(D11448, 'Appendix 1 - Team Data'!$B$12:$B$112,0),4)</f>
        <v>50</v>
      </c>
      <c r="J11448" s="25">
        <f t="shared" si="179"/>
        <v>0</v>
      </c>
    </row>
    <row r="11449" spans="2:10">
      <c r="B11449" s="3">
        <v>38134</v>
      </c>
      <c r="C11449" s="10" t="s">
        <v>246</v>
      </c>
      <c r="D11449" s="10" t="s">
        <v>214</v>
      </c>
      <c r="E11449" s="25">
        <v>0</v>
      </c>
      <c r="F11449" s="25">
        <v>0</v>
      </c>
      <c r="G11449" s="10" t="s">
        <v>288</v>
      </c>
      <c r="H11449" s="25">
        <f>INDEX('Appendix 1 - Team Data'!$B$12:$R$112, MATCH(C11449, 'Appendix 1 - Team Data'!$B$12:$B$112,0),4)</f>
        <v>30</v>
      </c>
      <c r="I11449" s="25">
        <f>INDEX('Appendix 1 - Team Data'!$B$12:$R$112, MATCH(D11449, 'Appendix 1 - Team Data'!$B$12:$B$112,0),4)</f>
        <v>70</v>
      </c>
      <c r="J11449" s="25">
        <f t="shared" si="179"/>
        <v>0</v>
      </c>
    </row>
    <row r="11450" spans="2:10">
      <c r="B11450" s="3">
        <v>38135</v>
      </c>
      <c r="C11450" s="10" t="s">
        <v>257</v>
      </c>
      <c r="D11450" s="10" t="s">
        <v>22</v>
      </c>
      <c r="E11450" s="25">
        <v>0</v>
      </c>
      <c r="F11450" s="25">
        <v>0</v>
      </c>
      <c r="G11450" s="10" t="s">
        <v>288</v>
      </c>
      <c r="H11450" s="25">
        <f>INDEX('Appendix 1 - Team Data'!$B$12:$R$112, MATCH(C11450, 'Appendix 1 - Team Data'!$B$12:$B$112,0),4)</f>
        <v>20</v>
      </c>
      <c r="I11450" s="25">
        <f>INDEX('Appendix 1 - Team Data'!$B$12:$R$112, MATCH(D11450, 'Appendix 1 - Team Data'!$B$12:$B$112,0),4)</f>
        <v>50</v>
      </c>
      <c r="J11450" s="25">
        <f t="shared" si="179"/>
        <v>0</v>
      </c>
    </row>
    <row r="11451" spans="2:10">
      <c r="B11451" s="3">
        <v>38136</v>
      </c>
      <c r="C11451" s="10" t="s">
        <v>51</v>
      </c>
      <c r="D11451" s="10" t="s">
        <v>266</v>
      </c>
      <c r="E11451" s="25">
        <v>1</v>
      </c>
      <c r="F11451" s="25">
        <v>1</v>
      </c>
      <c r="G11451" s="10" t="s">
        <v>288</v>
      </c>
      <c r="H11451" s="25">
        <f>INDEX('Appendix 1 - Team Data'!$B$12:$R$112, MATCH(C11451, 'Appendix 1 - Team Data'!$B$12:$B$112,0),4)</f>
        <v>70</v>
      </c>
      <c r="I11451" s="25">
        <f>INDEX('Appendix 1 - Team Data'!$B$12:$R$112, MATCH(D11451, 'Appendix 1 - Team Data'!$B$12:$B$112,0),4)</f>
        <v>10</v>
      </c>
      <c r="J11451" s="25">
        <f t="shared" si="179"/>
        <v>0</v>
      </c>
    </row>
    <row r="11452" spans="2:10">
      <c r="B11452" s="3">
        <v>38137</v>
      </c>
      <c r="C11452" s="10" t="s">
        <v>251</v>
      </c>
      <c r="D11452" s="10" t="s">
        <v>268</v>
      </c>
      <c r="E11452" s="25">
        <v>1</v>
      </c>
      <c r="F11452" s="25">
        <v>1</v>
      </c>
      <c r="G11452" s="10" t="s">
        <v>288</v>
      </c>
      <c r="H11452" s="25">
        <f>INDEX('Appendix 1 - Team Data'!$B$12:$R$112, MATCH(C11452, 'Appendix 1 - Team Data'!$B$12:$B$112,0),4)</f>
        <v>20</v>
      </c>
      <c r="I11452" s="25">
        <f>INDEX('Appendix 1 - Team Data'!$B$12:$R$112, MATCH(D11452, 'Appendix 1 - Team Data'!$B$12:$B$112,0),4)</f>
        <v>10</v>
      </c>
      <c r="J11452" s="25">
        <f t="shared" si="179"/>
        <v>0</v>
      </c>
    </row>
    <row r="11453" spans="2:10">
      <c r="B11453" s="3">
        <v>38137</v>
      </c>
      <c r="C11453" s="10" t="s">
        <v>258</v>
      </c>
      <c r="D11453" s="10" t="s">
        <v>28</v>
      </c>
      <c r="E11453" s="25">
        <v>2</v>
      </c>
      <c r="F11453" s="25">
        <v>2</v>
      </c>
      <c r="G11453" s="10" t="s">
        <v>288</v>
      </c>
      <c r="H11453" s="25">
        <f>INDEX('Appendix 1 - Team Data'!$B$12:$R$112, MATCH(C11453, 'Appendix 1 - Team Data'!$B$12:$B$112,0),4)</f>
        <v>20</v>
      </c>
      <c r="I11453" s="25">
        <f>INDEX('Appendix 1 - Team Data'!$B$12:$R$112, MATCH(D11453, 'Appendix 1 - Team Data'!$B$12:$B$112,0),4)</f>
        <v>80</v>
      </c>
      <c r="J11453" s="25">
        <f t="shared" si="179"/>
        <v>0</v>
      </c>
    </row>
    <row r="11454" spans="2:10">
      <c r="B11454" s="3">
        <v>38139</v>
      </c>
      <c r="C11454" s="10" t="s">
        <v>48</v>
      </c>
      <c r="D11454" s="10" t="s">
        <v>53</v>
      </c>
      <c r="E11454" s="25">
        <v>1</v>
      </c>
      <c r="F11454" s="25">
        <v>1</v>
      </c>
      <c r="G11454" s="10" t="s">
        <v>288</v>
      </c>
      <c r="H11454" s="25">
        <f>INDEX('Appendix 1 - Team Data'!$B$12:$R$112, MATCH(C11454, 'Appendix 1 - Team Data'!$B$12:$B$112,0),4)</f>
        <v>90</v>
      </c>
      <c r="I11454" s="25">
        <f>INDEX('Appendix 1 - Team Data'!$B$12:$R$112, MATCH(D11454, 'Appendix 1 - Team Data'!$B$12:$B$112,0),4)</f>
        <v>50</v>
      </c>
      <c r="J11454" s="25">
        <f t="shared" si="179"/>
        <v>0</v>
      </c>
    </row>
    <row r="11455" spans="2:10">
      <c r="B11455" s="3">
        <v>38144</v>
      </c>
      <c r="C11455" s="10" t="s">
        <v>30</v>
      </c>
      <c r="D11455" s="10" t="s">
        <v>215</v>
      </c>
      <c r="E11455" s="25">
        <v>0</v>
      </c>
      <c r="F11455" s="25">
        <v>0</v>
      </c>
      <c r="G11455" s="10" t="s">
        <v>289</v>
      </c>
      <c r="H11455" s="25">
        <f>INDEX('Appendix 1 - Team Data'!$B$12:$R$112, MATCH(C11455, 'Appendix 1 - Team Data'!$B$12:$B$112,0),4)</f>
        <v>90</v>
      </c>
      <c r="I11455" s="25">
        <f>INDEX('Appendix 1 - Team Data'!$B$12:$R$112, MATCH(D11455, 'Appendix 1 - Team Data'!$B$12:$B$112,0),4)</f>
        <v>70</v>
      </c>
      <c r="J11455" s="25">
        <f t="shared" si="179"/>
        <v>0</v>
      </c>
    </row>
    <row r="11456" spans="2:10">
      <c r="B11456" s="3">
        <v>38144</v>
      </c>
      <c r="C11456" s="10" t="s">
        <v>213</v>
      </c>
      <c r="D11456" s="10" t="s">
        <v>35</v>
      </c>
      <c r="E11456" s="25">
        <v>1</v>
      </c>
      <c r="F11456" s="25">
        <v>1</v>
      </c>
      <c r="G11456" s="10" t="s">
        <v>289</v>
      </c>
      <c r="H11456" s="25">
        <f>INDEX('Appendix 1 - Team Data'!$B$12:$R$112, MATCH(C11456, 'Appendix 1 - Team Data'!$B$12:$B$112,0),4)</f>
        <v>80</v>
      </c>
      <c r="I11456" s="25">
        <f>INDEX('Appendix 1 - Team Data'!$B$12:$R$112, MATCH(D11456, 'Appendix 1 - Team Data'!$B$12:$B$112,0),4)</f>
        <v>90</v>
      </c>
      <c r="J11456" s="25">
        <f t="shared" si="179"/>
        <v>0</v>
      </c>
    </row>
    <row r="11457" spans="2:10">
      <c r="B11457" s="3">
        <v>38144</v>
      </c>
      <c r="C11457" s="10" t="s">
        <v>27</v>
      </c>
      <c r="D11457" s="10" t="s">
        <v>220</v>
      </c>
      <c r="E11457" s="25">
        <v>0</v>
      </c>
      <c r="F11457" s="25">
        <v>0</v>
      </c>
      <c r="G11457" s="10" t="s">
        <v>289</v>
      </c>
      <c r="H11457" s="25">
        <f>INDEX('Appendix 1 - Team Data'!$B$12:$R$112, MATCH(C11457, 'Appendix 1 - Team Data'!$B$12:$B$112,0),4)</f>
        <v>80</v>
      </c>
      <c r="I11457" s="25">
        <f>INDEX('Appendix 1 - Team Data'!$B$12:$R$112, MATCH(D11457, 'Appendix 1 - Team Data'!$B$12:$B$112,0),4)</f>
        <v>60</v>
      </c>
      <c r="J11457" s="25">
        <f t="shared" si="179"/>
        <v>0</v>
      </c>
    </row>
    <row r="11458" spans="2:10">
      <c r="B11458" s="3">
        <v>38150</v>
      </c>
      <c r="C11458" s="10" t="s">
        <v>262</v>
      </c>
      <c r="D11458" s="10" t="s">
        <v>247</v>
      </c>
      <c r="E11458" s="25">
        <v>1</v>
      </c>
      <c r="F11458" s="25">
        <v>1</v>
      </c>
      <c r="G11458" s="10" t="s">
        <v>289</v>
      </c>
      <c r="H11458" s="25">
        <f>INDEX('Appendix 1 - Team Data'!$B$12:$R$112, MATCH(C11458, 'Appendix 1 - Team Data'!$B$12:$B$112,0),4)</f>
        <v>10</v>
      </c>
      <c r="I11458" s="25">
        <f>INDEX('Appendix 1 - Team Data'!$B$12:$R$112, MATCH(D11458, 'Appendix 1 - Team Data'!$B$12:$B$112,0),4)</f>
        <v>30</v>
      </c>
      <c r="J11458" s="25">
        <f t="shared" si="179"/>
        <v>0</v>
      </c>
    </row>
    <row r="11459" spans="2:10">
      <c r="B11459" s="3">
        <v>38151</v>
      </c>
      <c r="C11459" s="10" t="s">
        <v>36</v>
      </c>
      <c r="D11459" s="10" t="s">
        <v>32</v>
      </c>
      <c r="E11459" s="25">
        <v>0</v>
      </c>
      <c r="F11459" s="25">
        <v>0</v>
      </c>
      <c r="G11459" s="10" t="s">
        <v>300</v>
      </c>
      <c r="H11459" s="25">
        <f>INDEX('Appendix 1 - Team Data'!$B$12:$R$112, MATCH(C11459, 'Appendix 1 - Team Data'!$B$12:$B$112,0),4)</f>
        <v>80</v>
      </c>
      <c r="I11459" s="25">
        <f>INDEX('Appendix 1 - Team Data'!$B$12:$R$112, MATCH(D11459, 'Appendix 1 - Team Data'!$B$12:$B$112,0),4)</f>
        <v>80</v>
      </c>
      <c r="J11459" s="25">
        <f t="shared" si="179"/>
        <v>0</v>
      </c>
    </row>
    <row r="11460" spans="2:10">
      <c r="B11460" s="3">
        <v>38152</v>
      </c>
      <c r="C11460" s="10" t="s">
        <v>28</v>
      </c>
      <c r="D11460" s="10" t="s">
        <v>211</v>
      </c>
      <c r="E11460" s="25">
        <v>0</v>
      </c>
      <c r="F11460" s="25">
        <v>0</v>
      </c>
      <c r="G11460" s="10" t="s">
        <v>300</v>
      </c>
      <c r="H11460" s="25">
        <f>INDEX('Appendix 1 - Team Data'!$B$12:$R$112, MATCH(C11460, 'Appendix 1 - Team Data'!$B$12:$B$112,0),4)</f>
        <v>80</v>
      </c>
      <c r="I11460" s="25">
        <f>INDEX('Appendix 1 - Team Data'!$B$12:$R$112, MATCH(D11460, 'Appendix 1 - Team Data'!$B$12:$B$112,0),4)</f>
        <v>90</v>
      </c>
      <c r="J11460" s="25">
        <f t="shared" si="179"/>
        <v>0</v>
      </c>
    </row>
    <row r="11461" spans="2:10">
      <c r="B11461" s="3">
        <v>38153</v>
      </c>
      <c r="C11461" s="10" t="s">
        <v>40</v>
      </c>
      <c r="D11461" s="10" t="s">
        <v>212</v>
      </c>
      <c r="E11461" s="25">
        <v>1</v>
      </c>
      <c r="F11461" s="25">
        <v>1</v>
      </c>
      <c r="G11461" s="10" t="s">
        <v>300</v>
      </c>
      <c r="H11461" s="25">
        <f>INDEX('Appendix 1 - Team Data'!$B$12:$R$112, MATCH(C11461, 'Appendix 1 - Team Data'!$B$12:$B$112,0),4)</f>
        <v>90</v>
      </c>
      <c r="I11461" s="25">
        <f>INDEX('Appendix 1 - Team Data'!$B$12:$R$112, MATCH(D11461, 'Appendix 1 - Team Data'!$B$12:$B$112,0),4)</f>
        <v>80</v>
      </c>
      <c r="J11461" s="25">
        <f t="shared" si="179"/>
        <v>0</v>
      </c>
    </row>
    <row r="11462" spans="2:10">
      <c r="B11462" s="3">
        <v>38154</v>
      </c>
      <c r="C11462" s="10" t="s">
        <v>230</v>
      </c>
      <c r="D11462" s="10" t="s">
        <v>21</v>
      </c>
      <c r="E11462" s="25">
        <v>1</v>
      </c>
      <c r="F11462" s="25">
        <v>1</v>
      </c>
      <c r="G11462" s="10" t="s">
        <v>300</v>
      </c>
      <c r="H11462" s="25">
        <f>INDEX('Appendix 1 - Team Data'!$B$12:$R$112, MATCH(C11462, 'Appendix 1 - Team Data'!$B$12:$B$112,0),4)</f>
        <v>50</v>
      </c>
      <c r="I11462" s="25">
        <f>INDEX('Appendix 1 - Team Data'!$B$12:$R$112, MATCH(D11462, 'Appendix 1 - Team Data'!$B$12:$B$112,0),4)</f>
        <v>90</v>
      </c>
      <c r="J11462" s="25">
        <f t="shared" si="179"/>
        <v>0</v>
      </c>
    </row>
    <row r="11463" spans="2:10">
      <c r="B11463" s="3">
        <v>38155</v>
      </c>
      <c r="C11463" s="10" t="s">
        <v>32</v>
      </c>
      <c r="D11463" s="10" t="s">
        <v>25</v>
      </c>
      <c r="E11463" s="25">
        <v>2</v>
      </c>
      <c r="F11463" s="25">
        <v>2</v>
      </c>
      <c r="G11463" s="10" t="s">
        <v>300</v>
      </c>
      <c r="H11463" s="25">
        <f>INDEX('Appendix 1 - Team Data'!$B$12:$R$112, MATCH(C11463, 'Appendix 1 - Team Data'!$B$12:$B$112,0),4)</f>
        <v>80</v>
      </c>
      <c r="I11463" s="25">
        <f>INDEX('Appendix 1 - Team Data'!$B$12:$R$112, MATCH(D11463, 'Appendix 1 - Team Data'!$B$12:$B$112,0),4)</f>
        <v>90</v>
      </c>
      <c r="J11463" s="25">
        <f t="shared" si="179"/>
        <v>0</v>
      </c>
    </row>
    <row r="11464" spans="2:10">
      <c r="B11464" s="3">
        <v>38156</v>
      </c>
      <c r="C11464" s="10" t="s">
        <v>211</v>
      </c>
      <c r="D11464" s="10" t="s">
        <v>42</v>
      </c>
      <c r="E11464" s="25">
        <v>1</v>
      </c>
      <c r="F11464" s="25">
        <v>1</v>
      </c>
      <c r="G11464" s="10" t="s">
        <v>300</v>
      </c>
      <c r="H11464" s="25">
        <f>INDEX('Appendix 1 - Team Data'!$B$12:$R$112, MATCH(C11464, 'Appendix 1 - Team Data'!$B$12:$B$112,0),4)</f>
        <v>90</v>
      </c>
      <c r="I11464" s="25">
        <f>INDEX('Appendix 1 - Team Data'!$B$12:$R$112, MATCH(D11464, 'Appendix 1 - Team Data'!$B$12:$B$112,0),4)</f>
        <v>80</v>
      </c>
      <c r="J11464" s="25">
        <f t="shared" si="179"/>
        <v>0</v>
      </c>
    </row>
    <row r="11465" spans="2:10">
      <c r="B11465" s="3">
        <v>38156</v>
      </c>
      <c r="C11465" s="10" t="s">
        <v>265</v>
      </c>
      <c r="D11465" s="10" t="s">
        <v>231</v>
      </c>
      <c r="E11465" s="25">
        <v>0</v>
      </c>
      <c r="F11465" s="25">
        <v>0</v>
      </c>
      <c r="G11465" s="10" t="s">
        <v>289</v>
      </c>
      <c r="H11465" s="25">
        <f>INDEX('Appendix 1 - Team Data'!$B$12:$R$112, MATCH(C11465, 'Appendix 1 - Team Data'!$B$12:$B$112,0),4)</f>
        <v>10</v>
      </c>
      <c r="I11465" s="25">
        <f>INDEX('Appendix 1 - Team Data'!$B$12:$R$112, MATCH(D11465, 'Appendix 1 - Team Data'!$B$12:$B$112,0),4)</f>
        <v>40</v>
      </c>
      <c r="J11465" s="25">
        <f t="shared" si="179"/>
        <v>0</v>
      </c>
    </row>
    <row r="11466" spans="2:10">
      <c r="B11466" s="3">
        <v>38157</v>
      </c>
      <c r="C11466" s="10" t="s">
        <v>257</v>
      </c>
      <c r="D11466" s="10" t="s">
        <v>260</v>
      </c>
      <c r="E11466" s="25">
        <v>1</v>
      </c>
      <c r="F11466" s="25">
        <v>1</v>
      </c>
      <c r="G11466" s="10" t="s">
        <v>289</v>
      </c>
      <c r="H11466" s="25">
        <f>INDEX('Appendix 1 - Team Data'!$B$12:$R$112, MATCH(C11466, 'Appendix 1 - Team Data'!$B$12:$B$112,0),4)</f>
        <v>20</v>
      </c>
      <c r="I11466" s="25">
        <f>INDEX('Appendix 1 - Team Data'!$B$12:$R$112, MATCH(D11466, 'Appendix 1 - Team Data'!$B$12:$B$112,0),4)</f>
        <v>10</v>
      </c>
      <c r="J11466" s="25">
        <f t="shared" si="179"/>
        <v>0</v>
      </c>
    </row>
    <row r="11467" spans="2:10">
      <c r="B11467" s="3">
        <v>38158</v>
      </c>
      <c r="C11467" s="10" t="s">
        <v>267</v>
      </c>
      <c r="D11467" s="10" t="s">
        <v>251</v>
      </c>
      <c r="E11467" s="25">
        <v>1</v>
      </c>
      <c r="F11467" s="25">
        <v>1</v>
      </c>
      <c r="G11467" s="10" t="s">
        <v>289</v>
      </c>
      <c r="H11467" s="25">
        <f>INDEX('Appendix 1 - Team Data'!$B$12:$R$112, MATCH(C11467, 'Appendix 1 - Team Data'!$B$12:$B$112,0),4)</f>
        <v>10</v>
      </c>
      <c r="I11467" s="25">
        <f>INDEX('Appendix 1 - Team Data'!$B$12:$R$112, MATCH(D11467, 'Appendix 1 - Team Data'!$B$12:$B$112,0),4)</f>
        <v>20</v>
      </c>
      <c r="J11467" s="25">
        <f t="shared" si="179"/>
        <v>0</v>
      </c>
    </row>
    <row r="11468" spans="2:10">
      <c r="B11468" s="3">
        <v>38160</v>
      </c>
      <c r="C11468" s="10" t="s">
        <v>28</v>
      </c>
      <c r="D11468" s="10" t="s">
        <v>42</v>
      </c>
      <c r="E11468" s="25">
        <v>2</v>
      </c>
      <c r="F11468" s="25">
        <v>2</v>
      </c>
      <c r="G11468" s="10" t="s">
        <v>300</v>
      </c>
      <c r="H11468" s="25">
        <f>INDEX('Appendix 1 - Team Data'!$B$12:$R$112, MATCH(C11468, 'Appendix 1 - Team Data'!$B$12:$B$112,0),4)</f>
        <v>80</v>
      </c>
      <c r="I11468" s="25">
        <f>INDEX('Appendix 1 - Team Data'!$B$12:$R$112, MATCH(D11468, 'Appendix 1 - Team Data'!$B$12:$B$112,0),4)</f>
        <v>80</v>
      </c>
      <c r="J11468" s="25">
        <f t="shared" si="179"/>
        <v>0</v>
      </c>
    </row>
    <row r="11469" spans="2:10">
      <c r="B11469" s="3">
        <v>38161</v>
      </c>
      <c r="C11469" s="10" t="s">
        <v>268</v>
      </c>
      <c r="D11469" s="10" t="s">
        <v>241</v>
      </c>
      <c r="E11469" s="25">
        <v>1</v>
      </c>
      <c r="F11469" s="25">
        <v>1</v>
      </c>
      <c r="G11469" s="10" t="s">
        <v>296</v>
      </c>
      <c r="H11469" s="25">
        <f>INDEX('Appendix 1 - Team Data'!$B$12:$R$112, MATCH(C11469, 'Appendix 1 - Team Data'!$B$12:$B$112,0),4)</f>
        <v>10</v>
      </c>
      <c r="I11469" s="25">
        <f>INDEX('Appendix 1 - Team Data'!$B$12:$R$112, MATCH(D11469, 'Appendix 1 - Team Data'!$B$12:$B$112,0),4)</f>
        <v>30</v>
      </c>
      <c r="J11469" s="25">
        <f t="shared" si="179"/>
        <v>0</v>
      </c>
    </row>
    <row r="11470" spans="2:10">
      <c r="B11470" s="3">
        <v>38162</v>
      </c>
      <c r="C11470" s="10" t="s">
        <v>20</v>
      </c>
      <c r="D11470" s="10" t="s">
        <v>48</v>
      </c>
      <c r="E11470" s="25">
        <v>2</v>
      </c>
      <c r="F11470" s="25">
        <v>2</v>
      </c>
      <c r="G11470" s="10" t="s">
        <v>300</v>
      </c>
      <c r="H11470" s="25">
        <f>INDEX('Appendix 1 - Team Data'!$B$12:$R$112, MATCH(C11470, 'Appendix 1 - Team Data'!$B$12:$B$112,0),4)</f>
        <v>90</v>
      </c>
      <c r="I11470" s="25">
        <f>INDEX('Appendix 1 - Team Data'!$B$12:$R$112, MATCH(D11470, 'Appendix 1 - Team Data'!$B$12:$B$112,0),4)</f>
        <v>90</v>
      </c>
      <c r="J11470" s="25">
        <f t="shared" si="179"/>
        <v>0</v>
      </c>
    </row>
    <row r="11471" spans="2:10">
      <c r="B11471" s="3">
        <v>38164</v>
      </c>
      <c r="C11471" s="10" t="s">
        <v>42</v>
      </c>
      <c r="D11471" s="10" t="s">
        <v>212</v>
      </c>
      <c r="E11471" s="25">
        <v>0</v>
      </c>
      <c r="F11471" s="25">
        <v>0</v>
      </c>
      <c r="G11471" s="10" t="s">
        <v>300</v>
      </c>
      <c r="H11471" s="25">
        <f>INDEX('Appendix 1 - Team Data'!$B$12:$R$112, MATCH(C11471, 'Appendix 1 - Team Data'!$B$12:$B$112,0),4)</f>
        <v>80</v>
      </c>
      <c r="I11471" s="25">
        <f>INDEX('Appendix 1 - Team Data'!$B$12:$R$112, MATCH(D11471, 'Appendix 1 - Team Data'!$B$12:$B$112,0),4)</f>
        <v>80</v>
      </c>
      <c r="J11471" s="25">
        <f t="shared" si="179"/>
        <v>0</v>
      </c>
    </row>
    <row r="11472" spans="2:10">
      <c r="B11472" s="3">
        <v>38171</v>
      </c>
      <c r="C11472" s="10" t="s">
        <v>269</v>
      </c>
      <c r="D11472" s="10" t="s">
        <v>234</v>
      </c>
      <c r="E11472" s="25">
        <v>1</v>
      </c>
      <c r="F11472" s="25">
        <v>1</v>
      </c>
      <c r="G11472" s="10" t="s">
        <v>289</v>
      </c>
      <c r="H11472" s="25">
        <f>INDEX('Appendix 1 - Team Data'!$B$12:$R$112, MATCH(C11472, 'Appendix 1 - Team Data'!$B$12:$B$112,0),4)</f>
        <v>0</v>
      </c>
      <c r="I11472" s="25">
        <f>INDEX('Appendix 1 - Team Data'!$B$12:$R$112, MATCH(D11472, 'Appendix 1 - Team Data'!$B$12:$B$112,0),4)</f>
        <v>40</v>
      </c>
      <c r="J11472" s="25">
        <f t="shared" si="179"/>
        <v>0</v>
      </c>
    </row>
    <row r="11473" spans="2:10">
      <c r="B11473" s="3">
        <v>38174</v>
      </c>
      <c r="C11473" s="10" t="s">
        <v>27</v>
      </c>
      <c r="D11473" s="10" t="s">
        <v>227</v>
      </c>
      <c r="E11473" s="25">
        <v>2</v>
      </c>
      <c r="F11473" s="25">
        <v>2</v>
      </c>
      <c r="G11473" s="10" t="s">
        <v>297</v>
      </c>
      <c r="H11473" s="25">
        <f>INDEX('Appendix 1 - Team Data'!$B$12:$R$112, MATCH(C11473, 'Appendix 1 - Team Data'!$B$12:$B$112,0),4)</f>
        <v>80</v>
      </c>
      <c r="I11473" s="25">
        <f>INDEX('Appendix 1 - Team Data'!$B$12:$R$112, MATCH(D11473, 'Appendix 1 - Team Data'!$B$12:$B$112,0),4)</f>
        <v>50</v>
      </c>
      <c r="J11473" s="25">
        <f t="shared" si="179"/>
        <v>0</v>
      </c>
    </row>
    <row r="11474" spans="2:10">
      <c r="B11474" s="3">
        <v>38175</v>
      </c>
      <c r="C11474" s="10" t="s">
        <v>41</v>
      </c>
      <c r="D11474" s="10" t="s">
        <v>18</v>
      </c>
      <c r="E11474" s="25">
        <v>2</v>
      </c>
      <c r="F11474" s="25">
        <v>2</v>
      </c>
      <c r="G11474" s="10" t="s">
        <v>297</v>
      </c>
      <c r="H11474" s="25">
        <f>INDEX('Appendix 1 - Team Data'!$B$12:$R$112, MATCH(C11474, 'Appendix 1 - Team Data'!$B$12:$B$112,0),4)</f>
        <v>80</v>
      </c>
      <c r="I11474" s="25">
        <f>INDEX('Appendix 1 - Team Data'!$B$12:$R$112, MATCH(D11474, 'Appendix 1 - Team Data'!$B$12:$B$112,0),4)</f>
        <v>80</v>
      </c>
      <c r="J11474" s="25">
        <f t="shared" si="179"/>
        <v>0</v>
      </c>
    </row>
    <row r="11475" spans="2:10">
      <c r="B11475" s="3">
        <v>38178</v>
      </c>
      <c r="C11475" s="10" t="s">
        <v>248</v>
      </c>
      <c r="D11475" s="10" t="s">
        <v>249</v>
      </c>
      <c r="E11475" s="25">
        <v>2</v>
      </c>
      <c r="F11475" s="25">
        <v>2</v>
      </c>
      <c r="G11475" s="10" t="s">
        <v>288</v>
      </c>
      <c r="H11475" s="25">
        <f>INDEX('Appendix 1 - Team Data'!$B$12:$R$112, MATCH(C11475, 'Appendix 1 - Team Data'!$B$12:$B$112,0),4)</f>
        <v>30</v>
      </c>
      <c r="I11475" s="25">
        <f>INDEX('Appendix 1 - Team Data'!$B$12:$R$112, MATCH(D11475, 'Appendix 1 - Team Data'!$B$12:$B$112,0),4)</f>
        <v>20</v>
      </c>
      <c r="J11475" s="25">
        <f t="shared" si="179"/>
        <v>0</v>
      </c>
    </row>
    <row r="11476" spans="2:10">
      <c r="B11476" s="3">
        <v>38179</v>
      </c>
      <c r="C11476" s="10" t="s">
        <v>215</v>
      </c>
      <c r="D11476" s="10" t="s">
        <v>213</v>
      </c>
      <c r="E11476" s="25">
        <v>1</v>
      </c>
      <c r="F11476" s="25">
        <v>1</v>
      </c>
      <c r="G11476" s="10" t="s">
        <v>297</v>
      </c>
      <c r="H11476" s="25">
        <f>INDEX('Appendix 1 - Team Data'!$B$12:$R$112, MATCH(C11476, 'Appendix 1 - Team Data'!$B$12:$B$112,0),4)</f>
        <v>70</v>
      </c>
      <c r="I11476" s="25">
        <f>INDEX('Appendix 1 - Team Data'!$B$12:$R$112, MATCH(D11476, 'Appendix 1 - Team Data'!$B$12:$B$112,0),4)</f>
        <v>80</v>
      </c>
      <c r="J11476" s="25">
        <f t="shared" si="179"/>
        <v>0</v>
      </c>
    </row>
    <row r="11477" spans="2:10">
      <c r="B11477" s="3">
        <v>38180</v>
      </c>
      <c r="C11477" s="10" t="s">
        <v>27</v>
      </c>
      <c r="D11477" s="10" t="s">
        <v>52</v>
      </c>
      <c r="E11477" s="25">
        <v>2</v>
      </c>
      <c r="F11477" s="25">
        <v>2</v>
      </c>
      <c r="G11477" s="10" t="s">
        <v>297</v>
      </c>
      <c r="H11477" s="25">
        <f>INDEX('Appendix 1 - Team Data'!$B$12:$R$112, MATCH(C11477, 'Appendix 1 - Team Data'!$B$12:$B$112,0),4)</f>
        <v>80</v>
      </c>
      <c r="I11477" s="25">
        <f>INDEX('Appendix 1 - Team Data'!$B$12:$R$112, MATCH(D11477, 'Appendix 1 - Team Data'!$B$12:$B$112,0),4)</f>
        <v>90</v>
      </c>
      <c r="J11477" s="25">
        <f t="shared" ref="J11477:J11540" si="180">ABS(F11477-E11477)</f>
        <v>0</v>
      </c>
    </row>
    <row r="11478" spans="2:10">
      <c r="B11478" s="3">
        <v>38180</v>
      </c>
      <c r="C11478" s="10" t="s">
        <v>220</v>
      </c>
      <c r="D11478" s="10" t="s">
        <v>227</v>
      </c>
      <c r="E11478" s="25">
        <v>1</v>
      </c>
      <c r="F11478" s="25">
        <v>1</v>
      </c>
      <c r="G11478" s="10" t="s">
        <v>297</v>
      </c>
      <c r="H11478" s="25">
        <f>INDEX('Appendix 1 - Team Data'!$B$12:$R$112, MATCH(C11478, 'Appendix 1 - Team Data'!$B$12:$B$112,0),4)</f>
        <v>60</v>
      </c>
      <c r="I11478" s="25">
        <f>INDEX('Appendix 1 - Team Data'!$B$12:$R$112, MATCH(D11478, 'Appendix 1 - Team Data'!$B$12:$B$112,0),4)</f>
        <v>50</v>
      </c>
      <c r="J11478" s="25">
        <f t="shared" si="180"/>
        <v>0</v>
      </c>
    </row>
    <row r="11479" spans="2:10">
      <c r="B11479" s="3">
        <v>38187</v>
      </c>
      <c r="C11479" s="10" t="s">
        <v>43</v>
      </c>
      <c r="D11479" s="10" t="s">
        <v>268</v>
      </c>
      <c r="E11479" s="25">
        <v>0</v>
      </c>
      <c r="F11479" s="25">
        <v>0</v>
      </c>
      <c r="G11479" s="10" t="s">
        <v>298</v>
      </c>
      <c r="H11479" s="25">
        <f>INDEX('Appendix 1 - Team Data'!$B$12:$R$112, MATCH(C11479, 'Appendix 1 - Team Data'!$B$12:$B$112,0),4)</f>
        <v>70</v>
      </c>
      <c r="I11479" s="25">
        <f>INDEX('Appendix 1 - Team Data'!$B$12:$R$112, MATCH(D11479, 'Appendix 1 - Team Data'!$B$12:$B$112,0),4)</f>
        <v>10</v>
      </c>
      <c r="J11479" s="25">
        <f t="shared" si="180"/>
        <v>0</v>
      </c>
    </row>
    <row r="11480" spans="2:10">
      <c r="B11480" s="3">
        <v>38189</v>
      </c>
      <c r="C11480" s="10" t="s">
        <v>18</v>
      </c>
      <c r="D11480" s="10" t="s">
        <v>35</v>
      </c>
      <c r="E11480" s="25">
        <v>1</v>
      </c>
      <c r="F11480" s="25">
        <v>1</v>
      </c>
      <c r="G11480" s="10" t="s">
        <v>297</v>
      </c>
      <c r="H11480" s="25">
        <f>INDEX('Appendix 1 - Team Data'!$B$12:$R$112, MATCH(C11480, 'Appendix 1 - Team Data'!$B$12:$B$112,0),4)</f>
        <v>80</v>
      </c>
      <c r="I11480" s="25">
        <f>INDEX('Appendix 1 - Team Data'!$B$12:$R$112, MATCH(D11480, 'Appendix 1 - Team Data'!$B$12:$B$112,0),4)</f>
        <v>90</v>
      </c>
      <c r="J11480" s="25">
        <f t="shared" si="180"/>
        <v>0</v>
      </c>
    </row>
    <row r="11481" spans="2:10">
      <c r="B11481" s="3">
        <v>38191</v>
      </c>
      <c r="C11481" s="10" t="s">
        <v>46</v>
      </c>
      <c r="D11481" s="10" t="s">
        <v>259</v>
      </c>
      <c r="E11481" s="25">
        <v>1</v>
      </c>
      <c r="F11481" s="25">
        <v>1</v>
      </c>
      <c r="G11481" s="10" t="s">
        <v>288</v>
      </c>
      <c r="H11481" s="25">
        <f>INDEX('Appendix 1 - Team Data'!$B$12:$R$112, MATCH(C11481, 'Appendix 1 - Team Data'!$B$12:$B$112,0),4)</f>
        <v>50</v>
      </c>
      <c r="I11481" s="25">
        <f>INDEX('Appendix 1 - Team Data'!$B$12:$R$112, MATCH(D11481, 'Appendix 1 - Team Data'!$B$12:$B$112,0),4)</f>
        <v>10</v>
      </c>
      <c r="J11481" s="25">
        <f t="shared" si="180"/>
        <v>0</v>
      </c>
    </row>
    <row r="11482" spans="2:10">
      <c r="B11482" s="3">
        <v>38192</v>
      </c>
      <c r="C11482" s="10" t="s">
        <v>253</v>
      </c>
      <c r="D11482" s="10" t="s">
        <v>23</v>
      </c>
      <c r="E11482" s="25">
        <v>2</v>
      </c>
      <c r="F11482" s="25">
        <v>2</v>
      </c>
      <c r="G11482" s="10" t="s">
        <v>298</v>
      </c>
      <c r="H11482" s="25">
        <f>INDEX('Appendix 1 - Team Data'!$B$12:$R$112, MATCH(C11482, 'Appendix 1 - Team Data'!$B$12:$B$112,0),4)</f>
        <v>20</v>
      </c>
      <c r="I11482" s="25">
        <f>INDEX('Appendix 1 - Team Data'!$B$12:$R$112, MATCH(D11482, 'Appendix 1 - Team Data'!$B$12:$B$112,0),4)</f>
        <v>70</v>
      </c>
      <c r="J11482" s="25">
        <f t="shared" si="180"/>
        <v>0</v>
      </c>
    </row>
    <row r="11483" spans="2:10">
      <c r="B11483" s="3">
        <v>38193</v>
      </c>
      <c r="C11483" s="10" t="s">
        <v>30</v>
      </c>
      <c r="D11483" s="10" t="s">
        <v>35</v>
      </c>
      <c r="E11483" s="25">
        <v>2</v>
      </c>
      <c r="F11483" s="25">
        <v>2</v>
      </c>
      <c r="G11483" s="10" t="s">
        <v>297</v>
      </c>
      <c r="H11483" s="25">
        <f>INDEX('Appendix 1 - Team Data'!$B$12:$R$112, MATCH(C11483, 'Appendix 1 - Team Data'!$B$12:$B$112,0),4)</f>
        <v>90</v>
      </c>
      <c r="I11483" s="25">
        <f>INDEX('Appendix 1 - Team Data'!$B$12:$R$112, MATCH(D11483, 'Appendix 1 - Team Data'!$B$12:$B$112,0),4)</f>
        <v>90</v>
      </c>
      <c r="J11483" s="25">
        <f t="shared" si="180"/>
        <v>0</v>
      </c>
    </row>
    <row r="11484" spans="2:10">
      <c r="B11484" s="3">
        <v>38195</v>
      </c>
      <c r="C11484" s="10" t="s">
        <v>268</v>
      </c>
      <c r="D11484" s="10" t="s">
        <v>249</v>
      </c>
      <c r="E11484" s="25">
        <v>0</v>
      </c>
      <c r="F11484" s="25">
        <v>0</v>
      </c>
      <c r="G11484" s="10" t="s">
        <v>298</v>
      </c>
      <c r="H11484" s="25">
        <f>INDEX('Appendix 1 - Team Data'!$B$12:$R$112, MATCH(C11484, 'Appendix 1 - Team Data'!$B$12:$B$112,0),4)</f>
        <v>10</v>
      </c>
      <c r="I11484" s="25">
        <f>INDEX('Appendix 1 - Team Data'!$B$12:$R$112, MATCH(D11484, 'Appendix 1 - Team Data'!$B$12:$B$112,0),4)</f>
        <v>20</v>
      </c>
      <c r="J11484" s="25">
        <f t="shared" si="180"/>
        <v>0</v>
      </c>
    </row>
    <row r="11485" spans="2:10">
      <c r="B11485" s="3">
        <v>38196</v>
      </c>
      <c r="C11485" s="10" t="s">
        <v>237</v>
      </c>
      <c r="D11485" s="10" t="s">
        <v>46</v>
      </c>
      <c r="E11485" s="25">
        <v>0</v>
      </c>
      <c r="F11485" s="25">
        <v>0</v>
      </c>
      <c r="G11485" s="10" t="s">
        <v>288</v>
      </c>
      <c r="H11485" s="25">
        <f>INDEX('Appendix 1 - Team Data'!$B$12:$R$112, MATCH(C11485, 'Appendix 1 - Team Data'!$B$12:$B$112,0),4)</f>
        <v>40</v>
      </c>
      <c r="I11485" s="25">
        <f>INDEX('Appendix 1 - Team Data'!$B$12:$R$112, MATCH(D11485, 'Appendix 1 - Team Data'!$B$12:$B$112,0),4)</f>
        <v>50</v>
      </c>
      <c r="J11485" s="25">
        <f t="shared" si="180"/>
        <v>0</v>
      </c>
    </row>
    <row r="11486" spans="2:10">
      <c r="B11486" s="3">
        <v>38196</v>
      </c>
      <c r="C11486" s="10" t="s">
        <v>53</v>
      </c>
      <c r="D11486" s="10" t="s">
        <v>23</v>
      </c>
      <c r="E11486" s="25">
        <v>0</v>
      </c>
      <c r="F11486" s="25">
        <v>0</v>
      </c>
      <c r="G11486" s="10" t="s">
        <v>298</v>
      </c>
      <c r="H11486" s="25">
        <f>INDEX('Appendix 1 - Team Data'!$B$12:$R$112, MATCH(C11486, 'Appendix 1 - Team Data'!$B$12:$B$112,0),4)</f>
        <v>50</v>
      </c>
      <c r="I11486" s="25">
        <f>INDEX('Appendix 1 - Team Data'!$B$12:$R$112, MATCH(D11486, 'Appendix 1 - Team Data'!$B$12:$B$112,0),4)</f>
        <v>70</v>
      </c>
      <c r="J11486" s="25">
        <f t="shared" si="180"/>
        <v>0</v>
      </c>
    </row>
    <row r="11487" spans="2:10">
      <c r="B11487" s="3">
        <v>38199</v>
      </c>
      <c r="C11487" s="10" t="s">
        <v>53</v>
      </c>
      <c r="D11487" s="10" t="s">
        <v>268</v>
      </c>
      <c r="E11487" s="25">
        <v>1</v>
      </c>
      <c r="F11487" s="25">
        <v>1</v>
      </c>
      <c r="G11487" s="10" t="s">
        <v>298</v>
      </c>
      <c r="H11487" s="25">
        <f>INDEX('Appendix 1 - Team Data'!$B$12:$R$112, MATCH(C11487, 'Appendix 1 - Team Data'!$B$12:$B$112,0),4)</f>
        <v>50</v>
      </c>
      <c r="I11487" s="25">
        <f>INDEX('Appendix 1 - Team Data'!$B$12:$R$112, MATCH(D11487, 'Appendix 1 - Team Data'!$B$12:$B$112,0),4)</f>
        <v>10</v>
      </c>
      <c r="J11487" s="25">
        <f t="shared" si="180"/>
        <v>0</v>
      </c>
    </row>
    <row r="11488" spans="2:10">
      <c r="B11488" s="3">
        <v>38202</v>
      </c>
      <c r="C11488" s="10" t="s">
        <v>248</v>
      </c>
      <c r="D11488" s="10" t="s">
        <v>23</v>
      </c>
      <c r="E11488" s="25">
        <v>1</v>
      </c>
      <c r="F11488" s="25">
        <v>1</v>
      </c>
      <c r="G11488" s="10" t="s">
        <v>298</v>
      </c>
      <c r="H11488" s="25">
        <f>INDEX('Appendix 1 - Team Data'!$B$12:$R$112, MATCH(C11488, 'Appendix 1 - Team Data'!$B$12:$B$112,0),4)</f>
        <v>30</v>
      </c>
      <c r="I11488" s="25">
        <f>INDEX('Appendix 1 - Team Data'!$B$12:$R$112, MATCH(D11488, 'Appendix 1 - Team Data'!$B$12:$B$112,0),4)</f>
        <v>70</v>
      </c>
      <c r="J11488" s="25">
        <f t="shared" si="180"/>
        <v>0</v>
      </c>
    </row>
    <row r="11489" spans="2:10">
      <c r="B11489" s="3">
        <v>38216</v>
      </c>
      <c r="C11489" s="10" t="s">
        <v>251</v>
      </c>
      <c r="D11489" s="10" t="s">
        <v>238</v>
      </c>
      <c r="E11489" s="25">
        <v>2</v>
      </c>
      <c r="F11489" s="25">
        <v>2</v>
      </c>
      <c r="G11489" s="10" t="s">
        <v>288</v>
      </c>
      <c r="H11489" s="25">
        <f>INDEX('Appendix 1 - Team Data'!$B$12:$R$112, MATCH(C11489, 'Appendix 1 - Team Data'!$B$12:$B$112,0),4)</f>
        <v>20</v>
      </c>
      <c r="I11489" s="25">
        <f>INDEX('Appendix 1 - Team Data'!$B$12:$R$112, MATCH(D11489, 'Appendix 1 - Team Data'!$B$12:$B$112,0),4)</f>
        <v>40</v>
      </c>
      <c r="J11489" s="25">
        <f t="shared" si="180"/>
        <v>0</v>
      </c>
    </row>
    <row r="11490" spans="2:10">
      <c r="B11490" s="3">
        <v>38217</v>
      </c>
      <c r="C11490" s="10" t="s">
        <v>221</v>
      </c>
      <c r="D11490" s="10" t="s">
        <v>233</v>
      </c>
      <c r="E11490" s="25">
        <v>1</v>
      </c>
      <c r="F11490" s="25">
        <v>1</v>
      </c>
      <c r="G11490" s="10" t="s">
        <v>288</v>
      </c>
      <c r="H11490" s="25">
        <f>INDEX('Appendix 1 - Team Data'!$B$12:$R$112, MATCH(C11490, 'Appendix 1 - Team Data'!$B$12:$B$112,0),4)</f>
        <v>60</v>
      </c>
      <c r="I11490" s="25">
        <f>INDEX('Appendix 1 - Team Data'!$B$12:$R$112, MATCH(D11490, 'Appendix 1 - Team Data'!$B$12:$B$112,0),4)</f>
        <v>40</v>
      </c>
      <c r="J11490" s="25">
        <f t="shared" si="180"/>
        <v>0</v>
      </c>
    </row>
    <row r="11491" spans="2:10">
      <c r="B11491" s="3">
        <v>38217</v>
      </c>
      <c r="C11491" s="10" t="s">
        <v>246</v>
      </c>
      <c r="D11491" s="10" t="s">
        <v>45</v>
      </c>
      <c r="E11491" s="25">
        <v>2</v>
      </c>
      <c r="F11491" s="25">
        <v>2</v>
      </c>
      <c r="G11491" s="10" t="s">
        <v>288</v>
      </c>
      <c r="H11491" s="25">
        <f>INDEX('Appendix 1 - Team Data'!$B$12:$R$112, MATCH(C11491, 'Appendix 1 - Team Data'!$B$12:$B$112,0),4)</f>
        <v>30</v>
      </c>
      <c r="I11491" s="25">
        <f>INDEX('Appendix 1 - Team Data'!$B$12:$R$112, MATCH(D11491, 'Appendix 1 - Team Data'!$B$12:$B$112,0),4)</f>
        <v>90</v>
      </c>
      <c r="J11491" s="25">
        <f t="shared" si="180"/>
        <v>0</v>
      </c>
    </row>
    <row r="11492" spans="2:10">
      <c r="B11492" s="3">
        <v>38217</v>
      </c>
      <c r="C11492" s="10" t="s">
        <v>232</v>
      </c>
      <c r="D11492" s="10" t="s">
        <v>38</v>
      </c>
      <c r="E11492" s="25">
        <v>1</v>
      </c>
      <c r="F11492" s="25">
        <v>1</v>
      </c>
      <c r="G11492" s="10" t="s">
        <v>288</v>
      </c>
      <c r="H11492" s="25">
        <f>INDEX('Appendix 1 - Team Data'!$B$12:$R$112, MATCH(C11492, 'Appendix 1 - Team Data'!$B$12:$B$112,0),4)</f>
        <v>40</v>
      </c>
      <c r="I11492" s="25">
        <f>INDEX('Appendix 1 - Team Data'!$B$12:$R$112, MATCH(D11492, 'Appendix 1 - Team Data'!$B$12:$B$112,0),4)</f>
        <v>70</v>
      </c>
      <c r="J11492" s="25">
        <f t="shared" si="180"/>
        <v>0</v>
      </c>
    </row>
    <row r="11493" spans="2:10">
      <c r="B11493" s="3">
        <v>38217</v>
      </c>
      <c r="C11493" s="10" t="s">
        <v>42</v>
      </c>
      <c r="D11493" s="10" t="s">
        <v>212</v>
      </c>
      <c r="E11493" s="25">
        <v>2</v>
      </c>
      <c r="F11493" s="25">
        <v>2</v>
      </c>
      <c r="G11493" s="10" t="s">
        <v>288</v>
      </c>
      <c r="H11493" s="25">
        <f>INDEX('Appendix 1 - Team Data'!$B$12:$R$112, MATCH(C11493, 'Appendix 1 - Team Data'!$B$12:$B$112,0),4)</f>
        <v>80</v>
      </c>
      <c r="I11493" s="25">
        <f>INDEX('Appendix 1 - Team Data'!$B$12:$R$112, MATCH(D11493, 'Appendix 1 - Team Data'!$B$12:$B$112,0),4)</f>
        <v>80</v>
      </c>
      <c r="J11493" s="25">
        <f t="shared" si="180"/>
        <v>0</v>
      </c>
    </row>
    <row r="11494" spans="2:10">
      <c r="B11494" s="3">
        <v>38217</v>
      </c>
      <c r="C11494" s="10" t="s">
        <v>36</v>
      </c>
      <c r="D11494" s="10" t="s">
        <v>229</v>
      </c>
      <c r="E11494" s="25">
        <v>0</v>
      </c>
      <c r="F11494" s="25">
        <v>0</v>
      </c>
      <c r="G11494" s="10" t="s">
        <v>288</v>
      </c>
      <c r="H11494" s="25">
        <f>INDEX('Appendix 1 - Team Data'!$B$12:$R$112, MATCH(C11494, 'Appendix 1 - Team Data'!$B$12:$B$112,0),4)</f>
        <v>80</v>
      </c>
      <c r="I11494" s="25">
        <f>INDEX('Appendix 1 - Team Data'!$B$12:$R$112, MATCH(D11494, 'Appendix 1 - Team Data'!$B$12:$B$112,0),4)</f>
        <v>50</v>
      </c>
      <c r="J11494" s="25">
        <f t="shared" si="180"/>
        <v>0</v>
      </c>
    </row>
    <row r="11495" spans="2:10">
      <c r="B11495" s="3">
        <v>38230</v>
      </c>
      <c r="C11495" s="10" t="s">
        <v>268</v>
      </c>
      <c r="D11495" s="10" t="s">
        <v>272</v>
      </c>
      <c r="E11495" s="25">
        <v>2</v>
      </c>
      <c r="F11495" s="25">
        <v>2</v>
      </c>
      <c r="G11495" s="10" t="s">
        <v>288</v>
      </c>
      <c r="H11495" s="25">
        <f>INDEX('Appendix 1 - Team Data'!$B$12:$R$112, MATCH(C11495, 'Appendix 1 - Team Data'!$B$12:$B$112,0),4)</f>
        <v>10</v>
      </c>
      <c r="I11495" s="25">
        <f>INDEX('Appendix 1 - Team Data'!$B$12:$R$112, MATCH(D11495, 'Appendix 1 - Team Data'!$B$12:$B$112,0),4)</f>
        <v>0</v>
      </c>
      <c r="J11495" s="25">
        <f t="shared" si="180"/>
        <v>0</v>
      </c>
    </row>
    <row r="11496" spans="2:10">
      <c r="B11496" s="3">
        <v>38231</v>
      </c>
      <c r="C11496" s="10" t="s">
        <v>16</v>
      </c>
      <c r="D11496" s="10" t="s">
        <v>275</v>
      </c>
      <c r="E11496" s="25">
        <v>1</v>
      </c>
      <c r="F11496" s="25">
        <v>1</v>
      </c>
      <c r="G11496" s="10" t="s">
        <v>288</v>
      </c>
      <c r="H11496" s="25">
        <f>INDEX('Appendix 1 - Team Data'!$B$12:$R$112, MATCH(C11496, 'Appendix 1 - Team Data'!$B$12:$B$112,0),4)</f>
        <v>30</v>
      </c>
      <c r="I11496" s="25">
        <f>INDEX('Appendix 1 - Team Data'!$B$12:$R$112, MATCH(D11496, 'Appendix 1 - Team Data'!$B$12:$B$112,0),4)</f>
        <v>0</v>
      </c>
      <c r="J11496" s="25">
        <f t="shared" si="180"/>
        <v>0</v>
      </c>
    </row>
    <row r="11497" spans="2:10">
      <c r="B11497" s="3">
        <v>38233</v>
      </c>
      <c r="C11497" s="10" t="s">
        <v>21</v>
      </c>
      <c r="D11497" s="10" t="s">
        <v>222</v>
      </c>
      <c r="E11497" s="25">
        <v>1</v>
      </c>
      <c r="F11497" s="25">
        <v>1</v>
      </c>
      <c r="G11497" s="10" t="s">
        <v>288</v>
      </c>
      <c r="H11497" s="25">
        <f>INDEX('Appendix 1 - Team Data'!$B$12:$R$112, MATCH(C11497, 'Appendix 1 - Team Data'!$B$12:$B$112,0),4)</f>
        <v>90</v>
      </c>
      <c r="I11497" s="25">
        <f>INDEX('Appendix 1 - Team Data'!$B$12:$R$112, MATCH(D11497, 'Appendix 1 - Team Data'!$B$12:$B$112,0),4)</f>
        <v>60</v>
      </c>
      <c r="J11497" s="25">
        <f t="shared" si="180"/>
        <v>0</v>
      </c>
    </row>
    <row r="11498" spans="2:10">
      <c r="B11498" s="3">
        <v>38234</v>
      </c>
      <c r="C11498" s="10" t="s">
        <v>226</v>
      </c>
      <c r="D11498" s="10" t="s">
        <v>48</v>
      </c>
      <c r="E11498" s="25">
        <v>2</v>
      </c>
      <c r="F11498" s="25">
        <v>2</v>
      </c>
      <c r="G11498" s="10" t="s">
        <v>289</v>
      </c>
      <c r="H11498" s="25">
        <f>INDEX('Appendix 1 - Team Data'!$B$12:$R$112, MATCH(C11498, 'Appendix 1 - Team Data'!$B$12:$B$112,0),4)</f>
        <v>60</v>
      </c>
      <c r="I11498" s="25">
        <f>INDEX('Appendix 1 - Team Data'!$B$12:$R$112, MATCH(D11498, 'Appendix 1 - Team Data'!$B$12:$B$112,0),4)</f>
        <v>90</v>
      </c>
      <c r="J11498" s="25">
        <f t="shared" si="180"/>
        <v>0</v>
      </c>
    </row>
    <row r="11499" spans="2:10">
      <c r="B11499" s="3">
        <v>38234</v>
      </c>
      <c r="C11499" s="10" t="s">
        <v>255</v>
      </c>
      <c r="D11499" s="10" t="s">
        <v>237</v>
      </c>
      <c r="E11499" s="25">
        <v>1</v>
      </c>
      <c r="F11499" s="25">
        <v>1</v>
      </c>
      <c r="G11499" s="10" t="s">
        <v>289</v>
      </c>
      <c r="H11499" s="25">
        <f>INDEX('Appendix 1 - Team Data'!$B$12:$R$112, MATCH(C11499, 'Appendix 1 - Team Data'!$B$12:$B$112,0),4)</f>
        <v>20</v>
      </c>
      <c r="I11499" s="25">
        <f>INDEX('Appendix 1 - Team Data'!$B$12:$R$112, MATCH(D11499, 'Appendix 1 - Team Data'!$B$12:$B$112,0),4)</f>
        <v>40</v>
      </c>
      <c r="J11499" s="25">
        <f t="shared" si="180"/>
        <v>0</v>
      </c>
    </row>
    <row r="11500" spans="2:10">
      <c r="B11500" s="3">
        <v>38234</v>
      </c>
      <c r="C11500" s="10" t="s">
        <v>28</v>
      </c>
      <c r="D11500" s="10" t="s">
        <v>219</v>
      </c>
      <c r="E11500" s="25">
        <v>1</v>
      </c>
      <c r="F11500" s="25">
        <v>1</v>
      </c>
      <c r="G11500" s="10" t="s">
        <v>289</v>
      </c>
      <c r="H11500" s="25">
        <f>INDEX('Appendix 1 - Team Data'!$B$12:$R$112, MATCH(C11500, 'Appendix 1 - Team Data'!$B$12:$B$112,0),4)</f>
        <v>80</v>
      </c>
      <c r="I11500" s="25">
        <f>INDEX('Appendix 1 - Team Data'!$B$12:$R$112, MATCH(D11500, 'Appendix 1 - Team Data'!$B$12:$B$112,0),4)</f>
        <v>60</v>
      </c>
      <c r="J11500" s="25">
        <f t="shared" si="180"/>
        <v>0</v>
      </c>
    </row>
    <row r="11501" spans="2:10">
      <c r="B11501" s="3">
        <v>38234</v>
      </c>
      <c r="C11501" s="10" t="s">
        <v>25</v>
      </c>
      <c r="D11501" s="10" t="s">
        <v>252</v>
      </c>
      <c r="E11501" s="25">
        <v>0</v>
      </c>
      <c r="F11501" s="25">
        <v>0</v>
      </c>
      <c r="G11501" s="10" t="s">
        <v>289</v>
      </c>
      <c r="H11501" s="25">
        <f>INDEX('Appendix 1 - Team Data'!$B$12:$R$112, MATCH(C11501, 'Appendix 1 - Team Data'!$B$12:$B$112,0),4)</f>
        <v>90</v>
      </c>
      <c r="I11501" s="25">
        <f>INDEX('Appendix 1 - Team Data'!$B$12:$R$112, MATCH(D11501, 'Appendix 1 - Team Data'!$B$12:$B$112,0),4)</f>
        <v>20</v>
      </c>
      <c r="J11501" s="25">
        <f t="shared" si="180"/>
        <v>0</v>
      </c>
    </row>
    <row r="11502" spans="2:10">
      <c r="B11502" s="3">
        <v>38234</v>
      </c>
      <c r="C11502" s="10" t="s">
        <v>22</v>
      </c>
      <c r="D11502" s="10" t="s">
        <v>47</v>
      </c>
      <c r="E11502" s="25">
        <v>1</v>
      </c>
      <c r="F11502" s="25">
        <v>1</v>
      </c>
      <c r="G11502" s="10" t="s">
        <v>289</v>
      </c>
      <c r="H11502" s="25">
        <f>INDEX('Appendix 1 - Team Data'!$B$12:$R$112, MATCH(C11502, 'Appendix 1 - Team Data'!$B$12:$B$112,0),4)</f>
        <v>50</v>
      </c>
      <c r="I11502" s="25">
        <f>INDEX('Appendix 1 - Team Data'!$B$12:$R$112, MATCH(D11502, 'Appendix 1 - Team Data'!$B$12:$B$112,0),4)</f>
        <v>40</v>
      </c>
      <c r="J11502" s="25">
        <f t="shared" si="180"/>
        <v>0</v>
      </c>
    </row>
    <row r="11503" spans="2:10">
      <c r="B11503" s="3">
        <v>38234</v>
      </c>
      <c r="C11503" s="10" t="s">
        <v>15</v>
      </c>
      <c r="D11503" s="10" t="s">
        <v>216</v>
      </c>
      <c r="E11503" s="25">
        <v>1</v>
      </c>
      <c r="F11503" s="25">
        <v>1</v>
      </c>
      <c r="G11503" s="10" t="s">
        <v>289</v>
      </c>
      <c r="H11503" s="25">
        <f>INDEX('Appendix 1 - Team Data'!$B$12:$R$112, MATCH(C11503, 'Appendix 1 - Team Data'!$B$12:$B$112,0),4)</f>
        <v>50</v>
      </c>
      <c r="I11503" s="25">
        <f>INDEX('Appendix 1 - Team Data'!$B$12:$R$112, MATCH(D11503, 'Appendix 1 - Team Data'!$B$12:$B$112,0),4)</f>
        <v>70</v>
      </c>
      <c r="J11503" s="25">
        <f t="shared" si="180"/>
        <v>0</v>
      </c>
    </row>
    <row r="11504" spans="2:10">
      <c r="B11504" s="3">
        <v>38234</v>
      </c>
      <c r="C11504" s="10" t="s">
        <v>225</v>
      </c>
      <c r="D11504" s="10" t="s">
        <v>263</v>
      </c>
      <c r="E11504" s="25">
        <v>1</v>
      </c>
      <c r="F11504" s="25">
        <v>1</v>
      </c>
      <c r="G11504" s="10" t="s">
        <v>289</v>
      </c>
      <c r="H11504" s="25">
        <f>INDEX('Appendix 1 - Team Data'!$B$12:$R$112, MATCH(C11504, 'Appendix 1 - Team Data'!$B$12:$B$112,0),4)</f>
        <v>60</v>
      </c>
      <c r="I11504" s="25">
        <f>INDEX('Appendix 1 - Team Data'!$B$12:$R$112, MATCH(D11504, 'Appendix 1 - Team Data'!$B$12:$B$112,0),4)</f>
        <v>10</v>
      </c>
      <c r="J11504" s="25">
        <f t="shared" si="180"/>
        <v>0</v>
      </c>
    </row>
    <row r="11505" spans="2:10">
      <c r="B11505" s="3">
        <v>38235</v>
      </c>
      <c r="C11505" s="10" t="s">
        <v>213</v>
      </c>
      <c r="D11505" s="10" t="s">
        <v>52</v>
      </c>
      <c r="E11505" s="25">
        <v>0</v>
      </c>
      <c r="F11505" s="25">
        <v>0</v>
      </c>
      <c r="G11505" s="10" t="s">
        <v>289</v>
      </c>
      <c r="H11505" s="25">
        <f>INDEX('Appendix 1 - Team Data'!$B$12:$R$112, MATCH(C11505, 'Appendix 1 - Team Data'!$B$12:$B$112,0),4)</f>
        <v>80</v>
      </c>
      <c r="I11505" s="25">
        <f>INDEX('Appendix 1 - Team Data'!$B$12:$R$112, MATCH(D11505, 'Appendix 1 - Team Data'!$B$12:$B$112,0),4)</f>
        <v>90</v>
      </c>
      <c r="J11505" s="25">
        <f t="shared" si="180"/>
        <v>0</v>
      </c>
    </row>
    <row r="11506" spans="2:10">
      <c r="B11506" s="3">
        <v>38235</v>
      </c>
      <c r="C11506" s="10" t="s">
        <v>257</v>
      </c>
      <c r="D11506" s="10" t="s">
        <v>51</v>
      </c>
      <c r="E11506" s="25">
        <v>2</v>
      </c>
      <c r="F11506" s="25">
        <v>2</v>
      </c>
      <c r="G11506" s="10" t="s">
        <v>289</v>
      </c>
      <c r="H11506" s="25">
        <f>INDEX('Appendix 1 - Team Data'!$B$12:$R$112, MATCH(C11506, 'Appendix 1 - Team Data'!$B$12:$B$112,0),4)</f>
        <v>20</v>
      </c>
      <c r="I11506" s="25">
        <f>INDEX('Appendix 1 - Team Data'!$B$12:$R$112, MATCH(D11506, 'Appendix 1 - Team Data'!$B$12:$B$112,0),4)</f>
        <v>70</v>
      </c>
      <c r="J11506" s="25">
        <f t="shared" si="180"/>
        <v>0</v>
      </c>
    </row>
    <row r="11507" spans="2:10">
      <c r="B11507" s="3">
        <v>38238</v>
      </c>
      <c r="C11507" s="10" t="s">
        <v>40</v>
      </c>
      <c r="D11507" s="10" t="s">
        <v>35</v>
      </c>
      <c r="E11507" s="25">
        <v>1</v>
      </c>
      <c r="F11507" s="25">
        <v>1</v>
      </c>
      <c r="G11507" s="10" t="s">
        <v>288</v>
      </c>
      <c r="H11507" s="25">
        <f>INDEX('Appendix 1 - Team Data'!$B$12:$R$112, MATCH(C11507, 'Appendix 1 - Team Data'!$B$12:$B$112,0),4)</f>
        <v>90</v>
      </c>
      <c r="I11507" s="25">
        <f>INDEX('Appendix 1 - Team Data'!$B$12:$R$112, MATCH(D11507, 'Appendix 1 - Team Data'!$B$12:$B$112,0),4)</f>
        <v>90</v>
      </c>
      <c r="J11507" s="25">
        <f t="shared" si="180"/>
        <v>0</v>
      </c>
    </row>
    <row r="11508" spans="2:10">
      <c r="B11508" s="3">
        <v>38238</v>
      </c>
      <c r="C11508" s="10" t="s">
        <v>230</v>
      </c>
      <c r="D11508" s="10" t="s">
        <v>225</v>
      </c>
      <c r="E11508" s="25">
        <v>0</v>
      </c>
      <c r="F11508" s="25">
        <v>0</v>
      </c>
      <c r="G11508" s="10" t="s">
        <v>289</v>
      </c>
      <c r="H11508" s="25">
        <f>INDEX('Appendix 1 - Team Data'!$B$12:$R$112, MATCH(C11508, 'Appendix 1 - Team Data'!$B$12:$B$112,0),4)</f>
        <v>50</v>
      </c>
      <c r="I11508" s="25">
        <f>INDEX('Appendix 1 - Team Data'!$B$12:$R$112, MATCH(D11508, 'Appendix 1 - Team Data'!$B$12:$B$112,0),4)</f>
        <v>60</v>
      </c>
      <c r="J11508" s="25">
        <f t="shared" si="180"/>
        <v>0</v>
      </c>
    </row>
    <row r="11509" spans="2:10">
      <c r="B11509" s="3">
        <v>38238</v>
      </c>
      <c r="C11509" s="10" t="s">
        <v>237</v>
      </c>
      <c r="D11509" s="10" t="s">
        <v>259</v>
      </c>
      <c r="E11509" s="25">
        <v>2</v>
      </c>
      <c r="F11509" s="25">
        <v>2</v>
      </c>
      <c r="G11509" s="10" t="s">
        <v>289</v>
      </c>
      <c r="H11509" s="25">
        <f>INDEX('Appendix 1 - Team Data'!$B$12:$R$112, MATCH(C11509, 'Appendix 1 - Team Data'!$B$12:$B$112,0),4)</f>
        <v>40</v>
      </c>
      <c r="I11509" s="25">
        <f>INDEX('Appendix 1 - Team Data'!$B$12:$R$112, MATCH(D11509, 'Appendix 1 - Team Data'!$B$12:$B$112,0),4)</f>
        <v>10</v>
      </c>
      <c r="J11509" s="25">
        <f t="shared" si="180"/>
        <v>0</v>
      </c>
    </row>
    <row r="11510" spans="2:10">
      <c r="B11510" s="3">
        <v>38238</v>
      </c>
      <c r="C11510" s="10" t="s">
        <v>246</v>
      </c>
      <c r="D11510" s="10" t="s">
        <v>261</v>
      </c>
      <c r="E11510" s="25">
        <v>1</v>
      </c>
      <c r="F11510" s="25">
        <v>1</v>
      </c>
      <c r="G11510" s="10" t="s">
        <v>289</v>
      </c>
      <c r="H11510" s="25">
        <f>INDEX('Appendix 1 - Team Data'!$B$12:$R$112, MATCH(C11510, 'Appendix 1 - Team Data'!$B$12:$B$112,0),4)</f>
        <v>30</v>
      </c>
      <c r="I11510" s="25">
        <f>INDEX('Appendix 1 - Team Data'!$B$12:$R$112, MATCH(D11510, 'Appendix 1 - Team Data'!$B$12:$B$112,0),4)</f>
        <v>10</v>
      </c>
      <c r="J11510" s="25">
        <f t="shared" si="180"/>
        <v>0</v>
      </c>
    </row>
    <row r="11511" spans="2:10">
      <c r="B11511" s="3">
        <v>38238</v>
      </c>
      <c r="C11511" s="10" t="s">
        <v>222</v>
      </c>
      <c r="D11511" s="10" t="s">
        <v>232</v>
      </c>
      <c r="E11511" s="25">
        <v>0</v>
      </c>
      <c r="F11511" s="25">
        <v>0</v>
      </c>
      <c r="G11511" s="10" t="s">
        <v>289</v>
      </c>
      <c r="H11511" s="25">
        <f>INDEX('Appendix 1 - Team Data'!$B$12:$R$112, MATCH(C11511, 'Appendix 1 - Team Data'!$B$12:$B$112,0),4)</f>
        <v>60</v>
      </c>
      <c r="I11511" s="25">
        <f>INDEX('Appendix 1 - Team Data'!$B$12:$R$112, MATCH(D11511, 'Appendix 1 - Team Data'!$B$12:$B$112,0),4)</f>
        <v>40</v>
      </c>
      <c r="J11511" s="25">
        <f t="shared" si="180"/>
        <v>0</v>
      </c>
    </row>
    <row r="11512" spans="2:10">
      <c r="B11512" s="3">
        <v>38238</v>
      </c>
      <c r="C11512" s="10" t="s">
        <v>36</v>
      </c>
      <c r="D11512" s="10" t="s">
        <v>221</v>
      </c>
      <c r="E11512" s="25">
        <v>1</v>
      </c>
      <c r="F11512" s="25">
        <v>1</v>
      </c>
      <c r="G11512" s="10" t="s">
        <v>289</v>
      </c>
      <c r="H11512" s="25">
        <f>INDEX('Appendix 1 - Team Data'!$B$12:$R$112, MATCH(C11512, 'Appendix 1 - Team Data'!$B$12:$B$112,0),4)</f>
        <v>80</v>
      </c>
      <c r="I11512" s="25">
        <f>INDEX('Appendix 1 - Team Data'!$B$12:$R$112, MATCH(D11512, 'Appendix 1 - Team Data'!$B$12:$B$112,0),4)</f>
        <v>60</v>
      </c>
      <c r="J11512" s="25">
        <f t="shared" si="180"/>
        <v>0</v>
      </c>
    </row>
    <row r="11513" spans="2:10">
      <c r="B11513" s="3">
        <v>38238</v>
      </c>
      <c r="C11513" s="10" t="s">
        <v>214</v>
      </c>
      <c r="D11513" s="10" t="s">
        <v>229</v>
      </c>
      <c r="E11513" s="25">
        <v>2</v>
      </c>
      <c r="F11513" s="25">
        <v>2</v>
      </c>
      <c r="G11513" s="10" t="s">
        <v>289</v>
      </c>
      <c r="H11513" s="25">
        <f>INDEX('Appendix 1 - Team Data'!$B$12:$R$112, MATCH(C11513, 'Appendix 1 - Team Data'!$B$12:$B$112,0),4)</f>
        <v>70</v>
      </c>
      <c r="I11513" s="25">
        <f>INDEX('Appendix 1 - Team Data'!$B$12:$R$112, MATCH(D11513, 'Appendix 1 - Team Data'!$B$12:$B$112,0),4)</f>
        <v>50</v>
      </c>
      <c r="J11513" s="25">
        <f t="shared" si="180"/>
        <v>0</v>
      </c>
    </row>
    <row r="11514" spans="2:10">
      <c r="B11514" s="3">
        <v>38259</v>
      </c>
      <c r="C11514" s="10" t="s">
        <v>275</v>
      </c>
      <c r="D11514" s="10" t="s">
        <v>241</v>
      </c>
      <c r="E11514" s="25">
        <v>1</v>
      </c>
      <c r="F11514" s="25">
        <v>1</v>
      </c>
      <c r="G11514" s="10" t="s">
        <v>288</v>
      </c>
      <c r="H11514" s="25">
        <f>INDEX('Appendix 1 - Team Data'!$B$12:$R$112, MATCH(C11514, 'Appendix 1 - Team Data'!$B$12:$B$112,0),4)</f>
        <v>0</v>
      </c>
      <c r="I11514" s="25">
        <f>INDEX('Appendix 1 - Team Data'!$B$12:$R$112, MATCH(D11514, 'Appendix 1 - Team Data'!$B$12:$B$112,0),4)</f>
        <v>30</v>
      </c>
      <c r="J11514" s="25">
        <f t="shared" si="180"/>
        <v>0</v>
      </c>
    </row>
    <row r="11515" spans="2:10">
      <c r="B11515" s="3">
        <v>38262</v>
      </c>
      <c r="C11515" s="10" t="s">
        <v>247</v>
      </c>
      <c r="D11515" s="10" t="s">
        <v>259</v>
      </c>
      <c r="E11515" s="25">
        <v>2</v>
      </c>
      <c r="F11515" s="25">
        <v>2</v>
      </c>
      <c r="G11515" s="10" t="s">
        <v>288</v>
      </c>
      <c r="H11515" s="25">
        <f>INDEX('Appendix 1 - Team Data'!$B$12:$R$112, MATCH(C11515, 'Appendix 1 - Team Data'!$B$12:$B$112,0),4)</f>
        <v>30</v>
      </c>
      <c r="I11515" s="25">
        <f>INDEX('Appendix 1 - Team Data'!$B$12:$R$112, MATCH(D11515, 'Appendix 1 - Team Data'!$B$12:$B$112,0),4)</f>
        <v>10</v>
      </c>
      <c r="J11515" s="25">
        <f t="shared" si="180"/>
        <v>0</v>
      </c>
    </row>
    <row r="11516" spans="2:10">
      <c r="B11516" s="3">
        <v>38266</v>
      </c>
      <c r="C11516" s="10" t="s">
        <v>272</v>
      </c>
      <c r="D11516" s="10" t="s">
        <v>275</v>
      </c>
      <c r="E11516" s="25">
        <v>1</v>
      </c>
      <c r="F11516" s="25">
        <v>1</v>
      </c>
      <c r="G11516" s="10" t="s">
        <v>288</v>
      </c>
      <c r="H11516" s="25">
        <f>INDEX('Appendix 1 - Team Data'!$B$12:$R$112, MATCH(C11516, 'Appendix 1 - Team Data'!$B$12:$B$112,0),4)</f>
        <v>0</v>
      </c>
      <c r="I11516" s="25">
        <f>INDEX('Appendix 1 - Team Data'!$B$12:$R$112, MATCH(D11516, 'Appendix 1 - Team Data'!$B$12:$B$112,0),4)</f>
        <v>0</v>
      </c>
      <c r="J11516" s="25">
        <f t="shared" si="180"/>
        <v>0</v>
      </c>
    </row>
    <row r="11517" spans="2:10">
      <c r="B11517" s="3">
        <v>38266</v>
      </c>
      <c r="C11517" s="10" t="s">
        <v>16</v>
      </c>
      <c r="D11517" s="10" t="s">
        <v>241</v>
      </c>
      <c r="E11517" s="25">
        <v>2</v>
      </c>
      <c r="F11517" s="25">
        <v>2</v>
      </c>
      <c r="G11517" s="10" t="s">
        <v>288</v>
      </c>
      <c r="H11517" s="25">
        <f>INDEX('Appendix 1 - Team Data'!$B$12:$R$112, MATCH(C11517, 'Appendix 1 - Team Data'!$B$12:$B$112,0),4)</f>
        <v>30</v>
      </c>
      <c r="I11517" s="25">
        <f>INDEX('Appendix 1 - Team Data'!$B$12:$R$112, MATCH(D11517, 'Appendix 1 - Team Data'!$B$12:$B$112,0),4)</f>
        <v>30</v>
      </c>
      <c r="J11517" s="25">
        <f t="shared" si="180"/>
        <v>0</v>
      </c>
    </row>
    <row r="11518" spans="2:10">
      <c r="B11518" s="3">
        <v>38269</v>
      </c>
      <c r="C11518" s="10" t="s">
        <v>52</v>
      </c>
      <c r="D11518" s="10" t="s">
        <v>215</v>
      </c>
      <c r="E11518" s="25">
        <v>1</v>
      </c>
      <c r="F11518" s="25">
        <v>1</v>
      </c>
      <c r="G11518" s="10" t="s">
        <v>289</v>
      </c>
      <c r="H11518" s="25">
        <f>INDEX('Appendix 1 - Team Data'!$B$12:$R$112, MATCH(C11518, 'Appendix 1 - Team Data'!$B$12:$B$112,0),4)</f>
        <v>90</v>
      </c>
      <c r="I11518" s="25">
        <f>INDEX('Appendix 1 - Team Data'!$B$12:$R$112, MATCH(D11518, 'Appendix 1 - Team Data'!$B$12:$B$112,0),4)</f>
        <v>70</v>
      </c>
      <c r="J11518" s="25">
        <f t="shared" si="180"/>
        <v>0</v>
      </c>
    </row>
    <row r="11519" spans="2:10">
      <c r="B11519" s="3">
        <v>38269</v>
      </c>
      <c r="C11519" s="10" t="s">
        <v>32</v>
      </c>
      <c r="D11519" s="10" t="s">
        <v>233</v>
      </c>
      <c r="E11519" s="25">
        <v>2</v>
      </c>
      <c r="F11519" s="25">
        <v>2</v>
      </c>
      <c r="G11519" s="10" t="s">
        <v>289</v>
      </c>
      <c r="H11519" s="25">
        <f>INDEX('Appendix 1 - Team Data'!$B$12:$R$112, MATCH(C11519, 'Appendix 1 - Team Data'!$B$12:$B$112,0),4)</f>
        <v>80</v>
      </c>
      <c r="I11519" s="25">
        <f>INDEX('Appendix 1 - Team Data'!$B$12:$R$112, MATCH(D11519, 'Appendix 1 - Team Data'!$B$12:$B$112,0),4)</f>
        <v>40</v>
      </c>
      <c r="J11519" s="25">
        <f t="shared" si="180"/>
        <v>0</v>
      </c>
    </row>
    <row r="11520" spans="2:10">
      <c r="B11520" s="3">
        <v>38269</v>
      </c>
      <c r="C11520" s="10" t="s">
        <v>25</v>
      </c>
      <c r="D11520" s="10" t="s">
        <v>221</v>
      </c>
      <c r="E11520" s="25">
        <v>0</v>
      </c>
      <c r="F11520" s="25">
        <v>0</v>
      </c>
      <c r="G11520" s="10" t="s">
        <v>289</v>
      </c>
      <c r="H11520" s="25">
        <f>INDEX('Appendix 1 - Team Data'!$B$12:$R$112, MATCH(C11520, 'Appendix 1 - Team Data'!$B$12:$B$112,0),4)</f>
        <v>90</v>
      </c>
      <c r="I11520" s="25">
        <f>INDEX('Appendix 1 - Team Data'!$B$12:$R$112, MATCH(D11520, 'Appendix 1 - Team Data'!$B$12:$B$112,0),4)</f>
        <v>60</v>
      </c>
      <c r="J11520" s="25">
        <f t="shared" si="180"/>
        <v>0</v>
      </c>
    </row>
    <row r="11521" spans="2:10">
      <c r="B11521" s="3">
        <v>38269</v>
      </c>
      <c r="C11521" s="10" t="s">
        <v>237</v>
      </c>
      <c r="D11521" s="10" t="s">
        <v>255</v>
      </c>
      <c r="E11521" s="25">
        <v>1</v>
      </c>
      <c r="F11521" s="25">
        <v>1</v>
      </c>
      <c r="G11521" s="10" t="s">
        <v>289</v>
      </c>
      <c r="H11521" s="25">
        <f>INDEX('Appendix 1 - Team Data'!$B$12:$R$112, MATCH(C11521, 'Appendix 1 - Team Data'!$B$12:$B$112,0),4)</f>
        <v>40</v>
      </c>
      <c r="I11521" s="25">
        <f>INDEX('Appendix 1 - Team Data'!$B$12:$R$112, MATCH(D11521, 'Appendix 1 - Team Data'!$B$12:$B$112,0),4)</f>
        <v>20</v>
      </c>
      <c r="J11521" s="25">
        <f t="shared" si="180"/>
        <v>0</v>
      </c>
    </row>
    <row r="11522" spans="2:10">
      <c r="B11522" s="3">
        <v>38269</v>
      </c>
      <c r="C11522" s="10" t="s">
        <v>252</v>
      </c>
      <c r="D11522" s="10" t="s">
        <v>36</v>
      </c>
      <c r="E11522" s="25">
        <v>2</v>
      </c>
      <c r="F11522" s="25">
        <v>2</v>
      </c>
      <c r="G11522" s="10" t="s">
        <v>289</v>
      </c>
      <c r="H11522" s="25">
        <f>INDEX('Appendix 1 - Team Data'!$B$12:$R$112, MATCH(C11522, 'Appendix 1 - Team Data'!$B$12:$B$112,0),4)</f>
        <v>20</v>
      </c>
      <c r="I11522" s="25">
        <f>INDEX('Appendix 1 - Team Data'!$B$12:$R$112, MATCH(D11522, 'Appendix 1 - Team Data'!$B$12:$B$112,0),4)</f>
        <v>80</v>
      </c>
      <c r="J11522" s="25">
        <f t="shared" si="180"/>
        <v>0</v>
      </c>
    </row>
    <row r="11523" spans="2:10">
      <c r="B11523" s="3">
        <v>38269</v>
      </c>
      <c r="C11523" s="10" t="s">
        <v>256</v>
      </c>
      <c r="D11523" s="10" t="s">
        <v>212</v>
      </c>
      <c r="E11523" s="25">
        <v>2</v>
      </c>
      <c r="F11523" s="25">
        <v>2</v>
      </c>
      <c r="G11523" s="10" t="s">
        <v>289</v>
      </c>
      <c r="H11523" s="25">
        <f>INDEX('Appendix 1 - Team Data'!$B$12:$R$112, MATCH(C11523, 'Appendix 1 - Team Data'!$B$12:$B$112,0),4)</f>
        <v>20</v>
      </c>
      <c r="I11523" s="25">
        <f>INDEX('Appendix 1 - Team Data'!$B$12:$R$112, MATCH(D11523, 'Appendix 1 - Team Data'!$B$12:$B$112,0),4)</f>
        <v>80</v>
      </c>
      <c r="J11523" s="25">
        <f t="shared" si="180"/>
        <v>0</v>
      </c>
    </row>
    <row r="11524" spans="2:10">
      <c r="B11524" s="3">
        <v>38269</v>
      </c>
      <c r="C11524" s="10" t="s">
        <v>46</v>
      </c>
      <c r="D11524" s="10" t="s">
        <v>247</v>
      </c>
      <c r="E11524" s="25">
        <v>1</v>
      </c>
      <c r="F11524" s="25">
        <v>1</v>
      </c>
      <c r="G11524" s="10" t="s">
        <v>289</v>
      </c>
      <c r="H11524" s="25">
        <f>INDEX('Appendix 1 - Team Data'!$B$12:$R$112, MATCH(C11524, 'Appendix 1 - Team Data'!$B$12:$B$112,0),4)</f>
        <v>50</v>
      </c>
      <c r="I11524" s="25">
        <f>INDEX('Appendix 1 - Team Data'!$B$12:$R$112, MATCH(D11524, 'Appendix 1 - Team Data'!$B$12:$B$112,0),4)</f>
        <v>30</v>
      </c>
      <c r="J11524" s="25">
        <f t="shared" si="180"/>
        <v>0</v>
      </c>
    </row>
    <row r="11525" spans="2:10">
      <c r="B11525" s="3">
        <v>38269</v>
      </c>
      <c r="C11525" s="10" t="s">
        <v>219</v>
      </c>
      <c r="D11525" s="10" t="s">
        <v>230</v>
      </c>
      <c r="E11525" s="25">
        <v>1</v>
      </c>
      <c r="F11525" s="25">
        <v>1</v>
      </c>
      <c r="G11525" s="10" t="s">
        <v>289</v>
      </c>
      <c r="H11525" s="25">
        <f>INDEX('Appendix 1 - Team Data'!$B$12:$R$112, MATCH(C11525, 'Appendix 1 - Team Data'!$B$12:$B$112,0),4)</f>
        <v>60</v>
      </c>
      <c r="I11525" s="25">
        <f>INDEX('Appendix 1 - Team Data'!$B$12:$R$112, MATCH(D11525, 'Appendix 1 - Team Data'!$B$12:$B$112,0),4)</f>
        <v>50</v>
      </c>
      <c r="J11525" s="25">
        <f t="shared" si="180"/>
        <v>0</v>
      </c>
    </row>
    <row r="11526" spans="2:10">
      <c r="B11526" s="3">
        <v>38270</v>
      </c>
      <c r="C11526" s="10" t="s">
        <v>266</v>
      </c>
      <c r="D11526" s="10" t="s">
        <v>22</v>
      </c>
      <c r="E11526" s="25">
        <v>1</v>
      </c>
      <c r="F11526" s="25">
        <v>1</v>
      </c>
      <c r="G11526" s="10" t="s">
        <v>289</v>
      </c>
      <c r="H11526" s="25">
        <f>INDEX('Appendix 1 - Team Data'!$B$12:$R$112, MATCH(C11526, 'Appendix 1 - Team Data'!$B$12:$B$112,0),4)</f>
        <v>10</v>
      </c>
      <c r="I11526" s="25">
        <f>INDEX('Appendix 1 - Team Data'!$B$12:$R$112, MATCH(D11526, 'Appendix 1 - Team Data'!$B$12:$B$112,0),4)</f>
        <v>50</v>
      </c>
      <c r="J11526" s="25">
        <f t="shared" si="180"/>
        <v>0</v>
      </c>
    </row>
    <row r="11527" spans="2:10">
      <c r="B11527" s="3">
        <v>38272</v>
      </c>
      <c r="C11527" s="10" t="s">
        <v>227</v>
      </c>
      <c r="D11527" s="10" t="s">
        <v>18</v>
      </c>
      <c r="E11527" s="25">
        <v>0</v>
      </c>
      <c r="F11527" s="25">
        <v>0</v>
      </c>
      <c r="G11527" s="10" t="s">
        <v>289</v>
      </c>
      <c r="H11527" s="25">
        <f>INDEX('Appendix 1 - Team Data'!$B$12:$R$112, MATCH(C11527, 'Appendix 1 - Team Data'!$B$12:$B$112,0),4)</f>
        <v>50</v>
      </c>
      <c r="I11527" s="25">
        <f>INDEX('Appendix 1 - Team Data'!$B$12:$R$112, MATCH(D11527, 'Appendix 1 - Team Data'!$B$12:$B$112,0),4)</f>
        <v>80</v>
      </c>
      <c r="J11527" s="25">
        <f t="shared" si="180"/>
        <v>0</v>
      </c>
    </row>
    <row r="11528" spans="2:10">
      <c r="B11528" s="3">
        <v>38273</v>
      </c>
      <c r="C11528" s="10" t="s">
        <v>35</v>
      </c>
      <c r="D11528" s="10" t="s">
        <v>52</v>
      </c>
      <c r="E11528" s="25">
        <v>0</v>
      </c>
      <c r="F11528" s="25">
        <v>0</v>
      </c>
      <c r="G11528" s="10" t="s">
        <v>289</v>
      </c>
      <c r="H11528" s="25">
        <f>INDEX('Appendix 1 - Team Data'!$B$12:$R$112, MATCH(C11528, 'Appendix 1 - Team Data'!$B$12:$B$112,0),4)</f>
        <v>90</v>
      </c>
      <c r="I11528" s="25">
        <f>INDEX('Appendix 1 - Team Data'!$B$12:$R$112, MATCH(D11528, 'Appendix 1 - Team Data'!$B$12:$B$112,0),4)</f>
        <v>90</v>
      </c>
      <c r="J11528" s="25">
        <f t="shared" si="180"/>
        <v>0</v>
      </c>
    </row>
    <row r="11529" spans="2:10">
      <c r="B11529" s="3">
        <v>38273</v>
      </c>
      <c r="C11529" s="10" t="s">
        <v>213</v>
      </c>
      <c r="D11529" s="10" t="s">
        <v>30</v>
      </c>
      <c r="E11529" s="25">
        <v>0</v>
      </c>
      <c r="F11529" s="25">
        <v>0</v>
      </c>
      <c r="G11529" s="10" t="s">
        <v>289</v>
      </c>
      <c r="H11529" s="25">
        <f>INDEX('Appendix 1 - Team Data'!$B$12:$R$112, MATCH(C11529, 'Appendix 1 - Team Data'!$B$12:$B$112,0),4)</f>
        <v>80</v>
      </c>
      <c r="I11529" s="25">
        <f>INDEX('Appendix 1 - Team Data'!$B$12:$R$112, MATCH(D11529, 'Appendix 1 - Team Data'!$B$12:$B$112,0),4)</f>
        <v>90</v>
      </c>
      <c r="J11529" s="25">
        <f t="shared" si="180"/>
        <v>0</v>
      </c>
    </row>
    <row r="11530" spans="2:10">
      <c r="B11530" s="3">
        <v>38273</v>
      </c>
      <c r="C11530" s="10" t="s">
        <v>28</v>
      </c>
      <c r="D11530" s="10" t="s">
        <v>225</v>
      </c>
      <c r="E11530" s="25">
        <v>1</v>
      </c>
      <c r="F11530" s="25">
        <v>1</v>
      </c>
      <c r="G11530" s="10" t="s">
        <v>289</v>
      </c>
      <c r="H11530" s="25">
        <f>INDEX('Appendix 1 - Team Data'!$B$12:$R$112, MATCH(C11530, 'Appendix 1 - Team Data'!$B$12:$B$112,0),4)</f>
        <v>80</v>
      </c>
      <c r="I11530" s="25">
        <f>INDEX('Appendix 1 - Team Data'!$B$12:$R$112, MATCH(D11530, 'Appendix 1 - Team Data'!$B$12:$B$112,0),4)</f>
        <v>60</v>
      </c>
      <c r="J11530" s="25">
        <f t="shared" si="180"/>
        <v>0</v>
      </c>
    </row>
    <row r="11531" spans="2:10">
      <c r="B11531" s="3">
        <v>38273</v>
      </c>
      <c r="C11531" s="10" t="s">
        <v>247</v>
      </c>
      <c r="D11531" s="10" t="s">
        <v>271</v>
      </c>
      <c r="E11531" s="25">
        <v>0</v>
      </c>
      <c r="F11531" s="25">
        <v>0</v>
      </c>
      <c r="G11531" s="10" t="s">
        <v>289</v>
      </c>
      <c r="H11531" s="25">
        <f>INDEX('Appendix 1 - Team Data'!$B$12:$R$112, MATCH(C11531, 'Appendix 1 - Team Data'!$B$12:$B$112,0),4)</f>
        <v>30</v>
      </c>
      <c r="I11531" s="25">
        <f>INDEX('Appendix 1 - Team Data'!$B$12:$R$112, MATCH(D11531, 'Appendix 1 - Team Data'!$B$12:$B$112,0),4)</f>
        <v>0</v>
      </c>
      <c r="J11531" s="25">
        <f t="shared" si="180"/>
        <v>0</v>
      </c>
    </row>
    <row r="11532" spans="2:10">
      <c r="B11532" s="3">
        <v>38273</v>
      </c>
      <c r="C11532" s="10" t="s">
        <v>272</v>
      </c>
      <c r="D11532" s="10" t="s">
        <v>43</v>
      </c>
      <c r="E11532" s="25">
        <v>1</v>
      </c>
      <c r="F11532" s="25">
        <v>1</v>
      </c>
      <c r="G11532" s="10" t="s">
        <v>289</v>
      </c>
      <c r="H11532" s="25">
        <f>INDEX('Appendix 1 - Team Data'!$B$12:$R$112, MATCH(C11532, 'Appendix 1 - Team Data'!$B$12:$B$112,0),4)</f>
        <v>0</v>
      </c>
      <c r="I11532" s="25">
        <f>INDEX('Appendix 1 - Team Data'!$B$12:$R$112, MATCH(D11532, 'Appendix 1 - Team Data'!$B$12:$B$112,0),4)</f>
        <v>70</v>
      </c>
      <c r="J11532" s="25">
        <f t="shared" si="180"/>
        <v>0</v>
      </c>
    </row>
    <row r="11533" spans="2:10">
      <c r="B11533" s="3">
        <v>38273</v>
      </c>
      <c r="C11533" s="10" t="s">
        <v>229</v>
      </c>
      <c r="D11533" s="10" t="s">
        <v>226</v>
      </c>
      <c r="E11533" s="25">
        <v>3</v>
      </c>
      <c r="F11533" s="25">
        <v>3</v>
      </c>
      <c r="G11533" s="10" t="s">
        <v>289</v>
      </c>
      <c r="H11533" s="25">
        <f>INDEX('Appendix 1 - Team Data'!$B$12:$R$112, MATCH(C11533, 'Appendix 1 - Team Data'!$B$12:$B$112,0),4)</f>
        <v>50</v>
      </c>
      <c r="I11533" s="25">
        <f>INDEX('Appendix 1 - Team Data'!$B$12:$R$112, MATCH(D11533, 'Appendix 1 - Team Data'!$B$12:$B$112,0),4)</f>
        <v>60</v>
      </c>
      <c r="J11533" s="25">
        <f t="shared" si="180"/>
        <v>0</v>
      </c>
    </row>
    <row r="11534" spans="2:10">
      <c r="B11534" s="3">
        <v>38273</v>
      </c>
      <c r="C11534" s="10" t="s">
        <v>215</v>
      </c>
      <c r="D11534" s="10" t="s">
        <v>27</v>
      </c>
      <c r="E11534" s="25">
        <v>1</v>
      </c>
      <c r="F11534" s="25">
        <v>1</v>
      </c>
      <c r="G11534" s="10" t="s">
        <v>289</v>
      </c>
      <c r="H11534" s="25">
        <f>INDEX('Appendix 1 - Team Data'!$B$12:$R$112, MATCH(C11534, 'Appendix 1 - Team Data'!$B$12:$B$112,0),4)</f>
        <v>70</v>
      </c>
      <c r="I11534" s="25">
        <f>INDEX('Appendix 1 - Team Data'!$B$12:$R$112, MATCH(D11534, 'Appendix 1 - Team Data'!$B$12:$B$112,0),4)</f>
        <v>80</v>
      </c>
      <c r="J11534" s="25">
        <f t="shared" si="180"/>
        <v>0</v>
      </c>
    </row>
    <row r="11535" spans="2:10">
      <c r="B11535" s="3">
        <v>38282</v>
      </c>
      <c r="C11535" s="10" t="s">
        <v>33</v>
      </c>
      <c r="D11535" s="10" t="s">
        <v>218</v>
      </c>
      <c r="E11535" s="25">
        <v>2</v>
      </c>
      <c r="F11535" s="25">
        <v>2</v>
      </c>
      <c r="G11535" s="10" t="s">
        <v>288</v>
      </c>
      <c r="H11535" s="25">
        <f>INDEX('Appendix 1 - Team Data'!$B$12:$R$112, MATCH(C11535, 'Appendix 1 - Team Data'!$B$12:$B$112,0),4)</f>
        <v>50</v>
      </c>
      <c r="I11535" s="25">
        <f>INDEX('Appendix 1 - Team Data'!$B$12:$R$112, MATCH(D11535, 'Appendix 1 - Team Data'!$B$12:$B$112,0),4)</f>
        <v>70</v>
      </c>
      <c r="J11535" s="25">
        <f t="shared" si="180"/>
        <v>0</v>
      </c>
    </row>
    <row r="11536" spans="2:10">
      <c r="B11536" s="3">
        <v>38284</v>
      </c>
      <c r="C11536" s="10" t="s">
        <v>267</v>
      </c>
      <c r="D11536" s="10" t="s">
        <v>260</v>
      </c>
      <c r="E11536" s="25">
        <v>0</v>
      </c>
      <c r="F11536" s="25">
        <v>0</v>
      </c>
      <c r="G11536" s="10" t="s">
        <v>329</v>
      </c>
      <c r="H11536" s="25">
        <f>INDEX('Appendix 1 - Team Data'!$B$12:$R$112, MATCH(C11536, 'Appendix 1 - Team Data'!$B$12:$B$112,0),4)</f>
        <v>10</v>
      </c>
      <c r="I11536" s="25">
        <f>INDEX('Appendix 1 - Team Data'!$B$12:$R$112, MATCH(D11536, 'Appendix 1 - Team Data'!$B$12:$B$112,0),4)</f>
        <v>10</v>
      </c>
      <c r="J11536" s="25">
        <f t="shared" si="180"/>
        <v>0</v>
      </c>
    </row>
    <row r="11537" spans="2:10">
      <c r="B11537" s="3">
        <v>38307</v>
      </c>
      <c r="C11537" s="10" t="s">
        <v>26</v>
      </c>
      <c r="D11537" s="10" t="s">
        <v>246</v>
      </c>
      <c r="E11537" s="25">
        <v>2</v>
      </c>
      <c r="F11537" s="25">
        <v>2</v>
      </c>
      <c r="G11537" s="10" t="s">
        <v>288</v>
      </c>
      <c r="H11537" s="25">
        <f>INDEX('Appendix 1 - Team Data'!$B$12:$R$112, MATCH(C11537, 'Appendix 1 - Team Data'!$B$12:$B$112,0),4)</f>
        <v>60</v>
      </c>
      <c r="I11537" s="25">
        <f>INDEX('Appendix 1 - Team Data'!$B$12:$R$112, MATCH(D11537, 'Appendix 1 - Team Data'!$B$12:$B$112,0),4)</f>
        <v>30</v>
      </c>
      <c r="J11537" s="25">
        <f t="shared" si="180"/>
        <v>0</v>
      </c>
    </row>
    <row r="11538" spans="2:10">
      <c r="B11538" s="3">
        <v>38308</v>
      </c>
      <c r="C11538" s="10" t="s">
        <v>264</v>
      </c>
      <c r="D11538" s="10" t="s">
        <v>228</v>
      </c>
      <c r="E11538" s="25">
        <v>1</v>
      </c>
      <c r="F11538" s="25">
        <v>1</v>
      </c>
      <c r="G11538" s="10" t="s">
        <v>289</v>
      </c>
      <c r="H11538" s="25">
        <f>INDEX('Appendix 1 - Team Data'!$B$12:$R$112, MATCH(C11538, 'Appendix 1 - Team Data'!$B$12:$B$112,0),4)</f>
        <v>10</v>
      </c>
      <c r="I11538" s="25">
        <f>INDEX('Appendix 1 - Team Data'!$B$12:$R$112, MATCH(D11538, 'Appendix 1 - Team Data'!$B$12:$B$112,0),4)</f>
        <v>50</v>
      </c>
      <c r="J11538" s="25">
        <f t="shared" si="180"/>
        <v>0</v>
      </c>
    </row>
    <row r="11539" spans="2:10">
      <c r="B11539" s="3">
        <v>38308</v>
      </c>
      <c r="C11539" s="10" t="s">
        <v>25</v>
      </c>
      <c r="D11539" s="10" t="s">
        <v>50</v>
      </c>
      <c r="E11539" s="25">
        <v>0</v>
      </c>
      <c r="F11539" s="25">
        <v>0</v>
      </c>
      <c r="G11539" s="10" t="s">
        <v>288</v>
      </c>
      <c r="H11539" s="25">
        <f>INDEX('Appendix 1 - Team Data'!$B$12:$R$112, MATCH(C11539, 'Appendix 1 - Team Data'!$B$12:$B$112,0),4)</f>
        <v>90</v>
      </c>
      <c r="I11539" s="25">
        <f>INDEX('Appendix 1 - Team Data'!$B$12:$R$112, MATCH(D11539, 'Appendix 1 - Team Data'!$B$12:$B$112,0),4)</f>
        <v>80</v>
      </c>
      <c r="J11539" s="25">
        <f t="shared" si="180"/>
        <v>0</v>
      </c>
    </row>
    <row r="11540" spans="2:10">
      <c r="B11540" s="3">
        <v>38308</v>
      </c>
      <c r="C11540" s="10" t="s">
        <v>263</v>
      </c>
      <c r="D11540" s="10" t="s">
        <v>28</v>
      </c>
      <c r="E11540" s="25">
        <v>2</v>
      </c>
      <c r="F11540" s="25">
        <v>2</v>
      </c>
      <c r="G11540" s="10" t="s">
        <v>289</v>
      </c>
      <c r="H11540" s="25">
        <f>INDEX('Appendix 1 - Team Data'!$B$12:$R$112, MATCH(C11540, 'Appendix 1 - Team Data'!$B$12:$B$112,0),4)</f>
        <v>10</v>
      </c>
      <c r="I11540" s="25">
        <f>INDEX('Appendix 1 - Team Data'!$B$12:$R$112, MATCH(D11540, 'Appendix 1 - Team Data'!$B$12:$B$112,0),4)</f>
        <v>80</v>
      </c>
      <c r="J11540" s="25">
        <f t="shared" si="180"/>
        <v>0</v>
      </c>
    </row>
    <row r="11541" spans="2:10">
      <c r="B11541" s="3">
        <v>38308</v>
      </c>
      <c r="C11541" s="10" t="s">
        <v>237</v>
      </c>
      <c r="D11541" s="10" t="s">
        <v>37</v>
      </c>
      <c r="E11541" s="25">
        <v>0</v>
      </c>
      <c r="F11541" s="25">
        <v>0</v>
      </c>
      <c r="G11541" s="10" t="s">
        <v>289</v>
      </c>
      <c r="H11541" s="25">
        <f>INDEX('Appendix 1 - Team Data'!$B$12:$R$112, MATCH(C11541, 'Appendix 1 - Team Data'!$B$12:$B$112,0),4)</f>
        <v>40</v>
      </c>
      <c r="I11541" s="25">
        <f>INDEX('Appendix 1 - Team Data'!$B$12:$R$112, MATCH(D11541, 'Appendix 1 - Team Data'!$B$12:$B$112,0),4)</f>
        <v>60</v>
      </c>
      <c r="J11541" s="25">
        <f t="shared" ref="J11541:J11604" si="181">ABS(F11541-E11541)</f>
        <v>0</v>
      </c>
    </row>
    <row r="11542" spans="2:10">
      <c r="B11542" s="3">
        <v>38308</v>
      </c>
      <c r="C11542" s="10" t="s">
        <v>216</v>
      </c>
      <c r="D11542" s="10" t="s">
        <v>232</v>
      </c>
      <c r="E11542" s="25">
        <v>0</v>
      </c>
      <c r="F11542" s="25">
        <v>0</v>
      </c>
      <c r="G11542" s="10" t="s">
        <v>288</v>
      </c>
      <c r="H11542" s="25">
        <f>INDEX('Appendix 1 - Team Data'!$B$12:$R$112, MATCH(C11542, 'Appendix 1 - Team Data'!$B$12:$B$112,0),4)</f>
        <v>70</v>
      </c>
      <c r="I11542" s="25">
        <f>INDEX('Appendix 1 - Team Data'!$B$12:$R$112, MATCH(D11542, 'Appendix 1 - Team Data'!$B$12:$B$112,0),4)</f>
        <v>40</v>
      </c>
      <c r="J11542" s="25">
        <f t="shared" si="181"/>
        <v>0</v>
      </c>
    </row>
    <row r="11543" spans="2:10">
      <c r="B11543" s="3">
        <v>38320</v>
      </c>
      <c r="C11543" s="10" t="s">
        <v>17</v>
      </c>
      <c r="D11543" s="10" t="s">
        <v>233</v>
      </c>
      <c r="E11543" s="25">
        <v>1</v>
      </c>
      <c r="F11543" s="25">
        <v>1</v>
      </c>
      <c r="G11543" s="10" t="s">
        <v>288</v>
      </c>
      <c r="H11543" s="25">
        <f>INDEX('Appendix 1 - Team Data'!$B$12:$R$112, MATCH(C11543, 'Appendix 1 - Team Data'!$B$12:$B$112,0),4)</f>
        <v>50</v>
      </c>
      <c r="I11543" s="25">
        <f>INDEX('Appendix 1 - Team Data'!$B$12:$R$112, MATCH(D11543, 'Appendix 1 - Team Data'!$B$12:$B$112,0),4)</f>
        <v>40</v>
      </c>
      <c r="J11543" s="25">
        <f t="shared" si="181"/>
        <v>0</v>
      </c>
    </row>
    <row r="11544" spans="2:10">
      <c r="B11544" s="3">
        <v>38324</v>
      </c>
      <c r="C11544" s="10" t="s">
        <v>244</v>
      </c>
      <c r="D11544" s="10" t="s">
        <v>253</v>
      </c>
      <c r="E11544" s="25">
        <v>0</v>
      </c>
      <c r="F11544" s="25">
        <v>0</v>
      </c>
      <c r="G11544" s="10" t="s">
        <v>324</v>
      </c>
      <c r="H11544" s="25">
        <f>INDEX('Appendix 1 - Team Data'!$B$12:$R$112, MATCH(C11544, 'Appendix 1 - Team Data'!$B$12:$B$112,0),4)</f>
        <v>30</v>
      </c>
      <c r="I11544" s="25">
        <f>INDEX('Appendix 1 - Team Data'!$B$12:$R$112, MATCH(D11544, 'Appendix 1 - Team Data'!$B$12:$B$112,0),4)</f>
        <v>20</v>
      </c>
      <c r="J11544" s="25">
        <f t="shared" si="181"/>
        <v>0</v>
      </c>
    </row>
    <row r="11545" spans="2:10">
      <c r="B11545" s="3">
        <v>38324</v>
      </c>
      <c r="C11545" s="10" t="s">
        <v>249</v>
      </c>
      <c r="D11545" s="10" t="s">
        <v>275</v>
      </c>
      <c r="E11545" s="25">
        <v>1</v>
      </c>
      <c r="F11545" s="25">
        <v>1</v>
      </c>
      <c r="G11545" s="10" t="s">
        <v>288</v>
      </c>
      <c r="H11545" s="25">
        <f>INDEX('Appendix 1 - Team Data'!$B$12:$R$112, MATCH(C11545, 'Appendix 1 - Team Data'!$B$12:$B$112,0),4)</f>
        <v>20</v>
      </c>
      <c r="I11545" s="25">
        <f>INDEX('Appendix 1 - Team Data'!$B$12:$R$112, MATCH(D11545, 'Appendix 1 - Team Data'!$B$12:$B$112,0),4)</f>
        <v>0</v>
      </c>
      <c r="J11545" s="25">
        <f t="shared" si="181"/>
        <v>0</v>
      </c>
    </row>
    <row r="11546" spans="2:10">
      <c r="B11546" s="3">
        <v>38331</v>
      </c>
      <c r="C11546" s="10" t="s">
        <v>270</v>
      </c>
      <c r="D11546" s="10" t="s">
        <v>249</v>
      </c>
      <c r="E11546" s="25">
        <v>2</v>
      </c>
      <c r="F11546" s="25">
        <v>2</v>
      </c>
      <c r="G11546" s="10" t="s">
        <v>301</v>
      </c>
      <c r="H11546" s="25">
        <f>INDEX('Appendix 1 - Team Data'!$B$12:$R$112, MATCH(C11546, 'Appendix 1 - Team Data'!$B$12:$B$112,0),4)</f>
        <v>0</v>
      </c>
      <c r="I11546" s="25">
        <f>INDEX('Appendix 1 - Team Data'!$B$12:$R$112, MATCH(D11546, 'Appendix 1 - Team Data'!$B$12:$B$112,0),4)</f>
        <v>20</v>
      </c>
      <c r="J11546" s="25">
        <f t="shared" si="181"/>
        <v>0</v>
      </c>
    </row>
    <row r="11547" spans="2:10">
      <c r="B11547" s="3">
        <v>38334</v>
      </c>
      <c r="C11547" s="10" t="s">
        <v>270</v>
      </c>
      <c r="D11547" s="10" t="s">
        <v>245</v>
      </c>
      <c r="E11547" s="25">
        <v>3</v>
      </c>
      <c r="F11547" s="25">
        <v>3</v>
      </c>
      <c r="G11547" s="10" t="s">
        <v>301</v>
      </c>
      <c r="H11547" s="25">
        <f>INDEX('Appendix 1 - Team Data'!$B$12:$R$112, MATCH(C11547, 'Appendix 1 - Team Data'!$B$12:$B$112,0),4)</f>
        <v>0</v>
      </c>
      <c r="I11547" s="25">
        <f>INDEX('Appendix 1 - Team Data'!$B$12:$R$112, MATCH(D11547, 'Appendix 1 - Team Data'!$B$12:$B$112,0),4)</f>
        <v>30</v>
      </c>
      <c r="J11547" s="25">
        <f t="shared" si="181"/>
        <v>0</v>
      </c>
    </row>
    <row r="11548" spans="2:10">
      <c r="B11548" s="3">
        <v>38337</v>
      </c>
      <c r="C11548" s="10" t="s">
        <v>245</v>
      </c>
      <c r="D11548" s="10" t="s">
        <v>249</v>
      </c>
      <c r="E11548" s="25">
        <v>1</v>
      </c>
      <c r="F11548" s="25">
        <v>1</v>
      </c>
      <c r="G11548" s="10" t="s">
        <v>301</v>
      </c>
      <c r="H11548" s="25">
        <f>INDEX('Appendix 1 - Team Data'!$B$12:$R$112, MATCH(C11548, 'Appendix 1 - Team Data'!$B$12:$B$112,0),4)</f>
        <v>30</v>
      </c>
      <c r="I11548" s="25">
        <f>INDEX('Appendix 1 - Team Data'!$B$12:$R$112, MATCH(D11548, 'Appendix 1 - Team Data'!$B$12:$B$112,0),4)</f>
        <v>20</v>
      </c>
      <c r="J11548" s="25">
        <f t="shared" si="181"/>
        <v>0</v>
      </c>
    </row>
    <row r="11549" spans="2:10">
      <c r="B11549" s="3">
        <v>38345</v>
      </c>
      <c r="C11549" s="10" t="s">
        <v>253</v>
      </c>
      <c r="D11549" s="10" t="s">
        <v>270</v>
      </c>
      <c r="E11549" s="25">
        <v>1</v>
      </c>
      <c r="F11549" s="25">
        <v>1</v>
      </c>
      <c r="G11549" s="10" t="s">
        <v>301</v>
      </c>
      <c r="H11549" s="25">
        <f>INDEX('Appendix 1 - Team Data'!$B$12:$R$112, MATCH(C11549, 'Appendix 1 - Team Data'!$B$12:$B$112,0),4)</f>
        <v>20</v>
      </c>
      <c r="I11549" s="25">
        <f>INDEX('Appendix 1 - Team Data'!$B$12:$R$112, MATCH(D11549, 'Appendix 1 - Team Data'!$B$12:$B$112,0),4)</f>
        <v>0</v>
      </c>
      <c r="J11549" s="25">
        <f t="shared" si="181"/>
        <v>0</v>
      </c>
    </row>
    <row r="11550" spans="2:10">
      <c r="B11550" s="3">
        <v>38364</v>
      </c>
      <c r="C11550" s="10" t="s">
        <v>37</v>
      </c>
      <c r="D11550" s="10" t="s">
        <v>262</v>
      </c>
      <c r="E11550" s="25">
        <v>3</v>
      </c>
      <c r="F11550" s="25">
        <v>3</v>
      </c>
      <c r="G11550" s="10" t="s">
        <v>288</v>
      </c>
      <c r="H11550" s="25">
        <f>INDEX('Appendix 1 - Team Data'!$B$12:$R$112, MATCH(C11550, 'Appendix 1 - Team Data'!$B$12:$B$112,0),4)</f>
        <v>60</v>
      </c>
      <c r="I11550" s="25">
        <f>INDEX('Appendix 1 - Team Data'!$B$12:$R$112, MATCH(D11550, 'Appendix 1 - Team Data'!$B$12:$B$112,0),4)</f>
        <v>10</v>
      </c>
      <c r="J11550" s="25">
        <f t="shared" si="181"/>
        <v>0</v>
      </c>
    </row>
    <row r="11551" spans="2:10">
      <c r="B11551" s="3">
        <v>38369</v>
      </c>
      <c r="C11551" s="10" t="s">
        <v>259</v>
      </c>
      <c r="D11551" s="10" t="s">
        <v>52</v>
      </c>
      <c r="E11551" s="25">
        <v>1</v>
      </c>
      <c r="F11551" s="25">
        <v>1</v>
      </c>
      <c r="G11551" s="10" t="s">
        <v>288</v>
      </c>
      <c r="H11551" s="25">
        <f>INDEX('Appendix 1 - Team Data'!$B$12:$R$112, MATCH(C11551, 'Appendix 1 - Team Data'!$B$12:$B$112,0),4)</f>
        <v>10</v>
      </c>
      <c r="I11551" s="25">
        <f>INDEX('Appendix 1 - Team Data'!$B$12:$R$112, MATCH(D11551, 'Appendix 1 - Team Data'!$B$12:$B$112,0),4)</f>
        <v>90</v>
      </c>
      <c r="J11551" s="25">
        <f t="shared" si="181"/>
        <v>0</v>
      </c>
    </row>
    <row r="11552" spans="2:10">
      <c r="B11552" s="3">
        <v>38371</v>
      </c>
      <c r="C11552" s="10" t="s">
        <v>215</v>
      </c>
      <c r="D11552" s="10" t="s">
        <v>43</v>
      </c>
      <c r="E11552" s="25">
        <v>1</v>
      </c>
      <c r="F11552" s="25">
        <v>1</v>
      </c>
      <c r="G11552" s="10" t="s">
        <v>288</v>
      </c>
      <c r="H11552" s="25">
        <f>INDEX('Appendix 1 - Team Data'!$B$12:$R$112, MATCH(C11552, 'Appendix 1 - Team Data'!$B$12:$B$112,0),4)</f>
        <v>70</v>
      </c>
      <c r="I11552" s="25">
        <f>INDEX('Appendix 1 - Team Data'!$B$12:$R$112, MATCH(D11552, 'Appendix 1 - Team Data'!$B$12:$B$112,0),4)</f>
        <v>70</v>
      </c>
      <c r="J11552" s="25">
        <f t="shared" si="181"/>
        <v>0</v>
      </c>
    </row>
    <row r="11553" spans="2:10">
      <c r="B11553" s="3">
        <v>38374</v>
      </c>
      <c r="C11553" s="10" t="s">
        <v>275</v>
      </c>
      <c r="D11553" s="10" t="s">
        <v>246</v>
      </c>
      <c r="E11553" s="25">
        <v>1</v>
      </c>
      <c r="F11553" s="25">
        <v>1</v>
      </c>
      <c r="G11553" s="10" t="s">
        <v>288</v>
      </c>
      <c r="H11553" s="25">
        <f>INDEX('Appendix 1 - Team Data'!$B$12:$R$112, MATCH(C11553, 'Appendix 1 - Team Data'!$B$12:$B$112,0),4)</f>
        <v>0</v>
      </c>
      <c r="I11553" s="25">
        <f>INDEX('Appendix 1 - Team Data'!$B$12:$R$112, MATCH(D11553, 'Appendix 1 - Team Data'!$B$12:$B$112,0),4)</f>
        <v>30</v>
      </c>
      <c r="J11553" s="25">
        <f t="shared" si="181"/>
        <v>0</v>
      </c>
    </row>
    <row r="11554" spans="2:10">
      <c r="B11554" s="3">
        <v>38374</v>
      </c>
      <c r="C11554" s="10" t="s">
        <v>42</v>
      </c>
      <c r="D11554" s="10" t="s">
        <v>43</v>
      </c>
      <c r="E11554" s="25">
        <v>1</v>
      </c>
      <c r="F11554" s="25">
        <v>1</v>
      </c>
      <c r="G11554" s="10" t="s">
        <v>288</v>
      </c>
      <c r="H11554" s="25">
        <f>INDEX('Appendix 1 - Team Data'!$B$12:$R$112, MATCH(C11554, 'Appendix 1 - Team Data'!$B$12:$B$112,0),4)</f>
        <v>80</v>
      </c>
      <c r="I11554" s="25">
        <f>INDEX('Appendix 1 - Team Data'!$B$12:$R$112, MATCH(D11554, 'Appendix 1 - Team Data'!$B$12:$B$112,0),4)</f>
        <v>70</v>
      </c>
      <c r="J11554" s="25">
        <f t="shared" si="181"/>
        <v>0</v>
      </c>
    </row>
    <row r="11555" spans="2:10">
      <c r="B11555" s="3">
        <v>38378</v>
      </c>
      <c r="C11555" s="10" t="s">
        <v>41</v>
      </c>
      <c r="D11555" s="10" t="s">
        <v>42</v>
      </c>
      <c r="E11555" s="25">
        <v>0</v>
      </c>
      <c r="F11555" s="25">
        <v>0</v>
      </c>
      <c r="G11555" s="10" t="s">
        <v>288</v>
      </c>
      <c r="H11555" s="25">
        <f>INDEX('Appendix 1 - Team Data'!$B$12:$R$112, MATCH(C11555, 'Appendix 1 - Team Data'!$B$12:$B$112,0),4)</f>
        <v>80</v>
      </c>
      <c r="I11555" s="25">
        <f>INDEX('Appendix 1 - Team Data'!$B$12:$R$112, MATCH(D11555, 'Appendix 1 - Team Data'!$B$12:$B$112,0),4)</f>
        <v>80</v>
      </c>
      <c r="J11555" s="25">
        <f t="shared" si="181"/>
        <v>0</v>
      </c>
    </row>
    <row r="11556" spans="2:10">
      <c r="B11556" s="3">
        <v>38380</v>
      </c>
      <c r="C11556" s="10" t="s">
        <v>268</v>
      </c>
      <c r="D11556" s="10" t="s">
        <v>246</v>
      </c>
      <c r="E11556" s="25">
        <v>0</v>
      </c>
      <c r="F11556" s="25">
        <v>0</v>
      </c>
      <c r="G11556" s="10" t="s">
        <v>288</v>
      </c>
      <c r="H11556" s="25">
        <f>INDEX('Appendix 1 - Team Data'!$B$12:$R$112, MATCH(C11556, 'Appendix 1 - Team Data'!$B$12:$B$112,0),4)</f>
        <v>10</v>
      </c>
      <c r="I11556" s="25">
        <f>INDEX('Appendix 1 - Team Data'!$B$12:$R$112, MATCH(D11556, 'Appendix 1 - Team Data'!$B$12:$B$112,0),4)</f>
        <v>30</v>
      </c>
      <c r="J11556" s="25">
        <f t="shared" si="181"/>
        <v>0</v>
      </c>
    </row>
    <row r="11557" spans="2:10">
      <c r="B11557" s="3">
        <v>38385</v>
      </c>
      <c r="C11557" s="10" t="s">
        <v>236</v>
      </c>
      <c r="D11557" s="10" t="s">
        <v>16</v>
      </c>
      <c r="E11557" s="25">
        <v>0</v>
      </c>
      <c r="F11557" s="25">
        <v>0</v>
      </c>
      <c r="G11557" s="10" t="s">
        <v>288</v>
      </c>
      <c r="H11557" s="25">
        <f>INDEX('Appendix 1 - Team Data'!$B$12:$R$112, MATCH(C11557, 'Appendix 1 - Team Data'!$B$12:$B$112,0),4)</f>
        <v>40</v>
      </c>
      <c r="I11557" s="25">
        <f>INDEX('Appendix 1 - Team Data'!$B$12:$R$112, MATCH(D11557, 'Appendix 1 - Team Data'!$B$12:$B$112,0),4)</f>
        <v>30</v>
      </c>
      <c r="J11557" s="25">
        <f t="shared" si="181"/>
        <v>0</v>
      </c>
    </row>
    <row r="11558" spans="2:10">
      <c r="B11558" s="3">
        <v>38392</v>
      </c>
      <c r="C11558" s="10" t="s">
        <v>233</v>
      </c>
      <c r="D11558" s="10" t="s">
        <v>38</v>
      </c>
      <c r="E11558" s="25">
        <v>0</v>
      </c>
      <c r="F11558" s="25">
        <v>0</v>
      </c>
      <c r="G11558" s="10" t="s">
        <v>288</v>
      </c>
      <c r="H11558" s="25">
        <f>INDEX('Appendix 1 - Team Data'!$B$12:$R$112, MATCH(C11558, 'Appendix 1 - Team Data'!$B$12:$B$112,0),4)</f>
        <v>40</v>
      </c>
      <c r="I11558" s="25">
        <f>INDEX('Appendix 1 - Team Data'!$B$12:$R$112, MATCH(D11558, 'Appendix 1 - Team Data'!$B$12:$B$112,0),4)</f>
        <v>70</v>
      </c>
      <c r="J11558" s="25">
        <f t="shared" si="181"/>
        <v>0</v>
      </c>
    </row>
    <row r="11559" spans="2:10">
      <c r="B11559" s="3">
        <v>38392</v>
      </c>
      <c r="C11559" s="10" t="s">
        <v>48</v>
      </c>
      <c r="D11559" s="10" t="s">
        <v>212</v>
      </c>
      <c r="E11559" s="25">
        <v>0</v>
      </c>
      <c r="F11559" s="25">
        <v>0</v>
      </c>
      <c r="G11559" s="10" t="s">
        <v>288</v>
      </c>
      <c r="H11559" s="25">
        <f>INDEX('Appendix 1 - Team Data'!$B$12:$R$112, MATCH(C11559, 'Appendix 1 - Team Data'!$B$12:$B$112,0),4)</f>
        <v>90</v>
      </c>
      <c r="I11559" s="25">
        <f>INDEX('Appendix 1 - Team Data'!$B$12:$R$112, MATCH(D11559, 'Appendix 1 - Team Data'!$B$12:$B$112,0),4)</f>
        <v>80</v>
      </c>
      <c r="J11559" s="25">
        <f t="shared" si="181"/>
        <v>0</v>
      </c>
    </row>
    <row r="11560" spans="2:10">
      <c r="B11560" s="3">
        <v>38392</v>
      </c>
      <c r="C11560" s="10" t="s">
        <v>25</v>
      </c>
      <c r="D11560" s="10" t="s">
        <v>42</v>
      </c>
      <c r="E11560" s="25">
        <v>1</v>
      </c>
      <c r="F11560" s="25">
        <v>1</v>
      </c>
      <c r="G11560" s="10" t="s">
        <v>288</v>
      </c>
      <c r="H11560" s="25">
        <f>INDEX('Appendix 1 - Team Data'!$B$12:$R$112, MATCH(C11560, 'Appendix 1 - Team Data'!$B$12:$B$112,0),4)</f>
        <v>90</v>
      </c>
      <c r="I11560" s="25">
        <f>INDEX('Appendix 1 - Team Data'!$B$12:$R$112, MATCH(D11560, 'Appendix 1 - Team Data'!$B$12:$B$112,0),4)</f>
        <v>80</v>
      </c>
      <c r="J11560" s="25">
        <f t="shared" si="181"/>
        <v>0</v>
      </c>
    </row>
    <row r="11561" spans="2:10">
      <c r="B11561" s="3">
        <v>38392</v>
      </c>
      <c r="C11561" s="10" t="s">
        <v>40</v>
      </c>
      <c r="D11561" s="10" t="s">
        <v>30</v>
      </c>
      <c r="E11561" s="25">
        <v>2</v>
      </c>
      <c r="F11561" s="25">
        <v>2</v>
      </c>
      <c r="G11561" s="10" t="s">
        <v>288</v>
      </c>
      <c r="H11561" s="25">
        <f>INDEX('Appendix 1 - Team Data'!$B$12:$R$112, MATCH(C11561, 'Appendix 1 - Team Data'!$B$12:$B$112,0),4)</f>
        <v>90</v>
      </c>
      <c r="I11561" s="25">
        <f>INDEX('Appendix 1 - Team Data'!$B$12:$R$112, MATCH(D11561, 'Appendix 1 - Team Data'!$B$12:$B$112,0),4)</f>
        <v>90</v>
      </c>
      <c r="J11561" s="25">
        <f t="shared" si="181"/>
        <v>0</v>
      </c>
    </row>
    <row r="11562" spans="2:10">
      <c r="B11562" s="3">
        <v>38392</v>
      </c>
      <c r="C11562" s="10" t="s">
        <v>266</v>
      </c>
      <c r="D11562" s="10" t="s">
        <v>257</v>
      </c>
      <c r="E11562" s="25">
        <v>2</v>
      </c>
      <c r="F11562" s="25">
        <v>2</v>
      </c>
      <c r="G11562" s="10" t="s">
        <v>288</v>
      </c>
      <c r="H11562" s="25">
        <f>INDEX('Appendix 1 - Team Data'!$B$12:$R$112, MATCH(C11562, 'Appendix 1 - Team Data'!$B$12:$B$112,0),4)</f>
        <v>10</v>
      </c>
      <c r="I11562" s="25">
        <f>INDEX('Appendix 1 - Team Data'!$B$12:$R$112, MATCH(D11562, 'Appendix 1 - Team Data'!$B$12:$B$112,0),4)</f>
        <v>20</v>
      </c>
      <c r="J11562" s="25">
        <f t="shared" si="181"/>
        <v>0</v>
      </c>
    </row>
    <row r="11563" spans="2:10">
      <c r="B11563" s="3">
        <v>38392</v>
      </c>
      <c r="C11563" s="10" t="s">
        <v>252</v>
      </c>
      <c r="D11563" s="10" t="s">
        <v>32</v>
      </c>
      <c r="E11563" s="25">
        <v>3</v>
      </c>
      <c r="F11563" s="25">
        <v>3</v>
      </c>
      <c r="G11563" s="10" t="s">
        <v>288</v>
      </c>
      <c r="H11563" s="25">
        <f>INDEX('Appendix 1 - Team Data'!$B$12:$R$112, MATCH(C11563, 'Appendix 1 - Team Data'!$B$12:$B$112,0),4)</f>
        <v>20</v>
      </c>
      <c r="I11563" s="25">
        <f>INDEX('Appendix 1 - Team Data'!$B$12:$R$112, MATCH(D11563, 'Appendix 1 - Team Data'!$B$12:$B$112,0),4)</f>
        <v>80</v>
      </c>
      <c r="J11563" s="25">
        <f t="shared" si="181"/>
        <v>0</v>
      </c>
    </row>
    <row r="11564" spans="2:10">
      <c r="B11564" s="3">
        <v>38392</v>
      </c>
      <c r="C11564" s="10" t="s">
        <v>46</v>
      </c>
      <c r="D11564" s="10" t="s">
        <v>259</v>
      </c>
      <c r="E11564" s="25">
        <v>0</v>
      </c>
      <c r="F11564" s="25">
        <v>0</v>
      </c>
      <c r="G11564" s="10" t="s">
        <v>289</v>
      </c>
      <c r="H11564" s="25">
        <f>INDEX('Appendix 1 - Team Data'!$B$12:$R$112, MATCH(C11564, 'Appendix 1 - Team Data'!$B$12:$B$112,0),4)</f>
        <v>50</v>
      </c>
      <c r="I11564" s="25">
        <f>INDEX('Appendix 1 - Team Data'!$B$12:$R$112, MATCH(D11564, 'Appendix 1 - Team Data'!$B$12:$B$112,0),4)</f>
        <v>10</v>
      </c>
      <c r="J11564" s="25">
        <f t="shared" si="181"/>
        <v>0</v>
      </c>
    </row>
    <row r="11565" spans="2:10">
      <c r="B11565" s="3">
        <v>38392</v>
      </c>
      <c r="C11565" s="10" t="s">
        <v>228</v>
      </c>
      <c r="D11565" s="10" t="s">
        <v>216</v>
      </c>
      <c r="E11565" s="25">
        <v>2</v>
      </c>
      <c r="F11565" s="25">
        <v>2</v>
      </c>
      <c r="G11565" s="10" t="s">
        <v>288</v>
      </c>
      <c r="H11565" s="25">
        <f>INDEX('Appendix 1 - Team Data'!$B$12:$R$112, MATCH(C11565, 'Appendix 1 - Team Data'!$B$12:$B$112,0),4)</f>
        <v>50</v>
      </c>
      <c r="I11565" s="25">
        <f>INDEX('Appendix 1 - Team Data'!$B$12:$R$112, MATCH(D11565, 'Appendix 1 - Team Data'!$B$12:$B$112,0),4)</f>
        <v>70</v>
      </c>
      <c r="J11565" s="25">
        <f t="shared" si="181"/>
        <v>0</v>
      </c>
    </row>
    <row r="11566" spans="2:10">
      <c r="B11566" s="3">
        <v>38392</v>
      </c>
      <c r="C11566" s="10" t="s">
        <v>250</v>
      </c>
      <c r="D11566" s="10" t="s">
        <v>26</v>
      </c>
      <c r="E11566" s="25">
        <v>1</v>
      </c>
      <c r="F11566" s="25">
        <v>1</v>
      </c>
      <c r="G11566" s="10" t="s">
        <v>288</v>
      </c>
      <c r="H11566" s="25">
        <f>INDEX('Appendix 1 - Team Data'!$B$12:$R$112, MATCH(C11566, 'Appendix 1 - Team Data'!$B$12:$B$112,0),4)</f>
        <v>20</v>
      </c>
      <c r="I11566" s="25">
        <f>INDEX('Appendix 1 - Team Data'!$B$12:$R$112, MATCH(D11566, 'Appendix 1 - Team Data'!$B$12:$B$112,0),4)</f>
        <v>60</v>
      </c>
      <c r="J11566" s="25">
        <f t="shared" si="181"/>
        <v>0</v>
      </c>
    </row>
    <row r="11567" spans="2:10">
      <c r="B11567" s="3">
        <v>38392</v>
      </c>
      <c r="C11567" s="10" t="s">
        <v>240</v>
      </c>
      <c r="D11567" s="10" t="s">
        <v>16</v>
      </c>
      <c r="E11567" s="25">
        <v>1</v>
      </c>
      <c r="F11567" s="25">
        <v>1</v>
      </c>
      <c r="G11567" s="10" t="s">
        <v>289</v>
      </c>
      <c r="H11567" s="25">
        <f>INDEX('Appendix 1 - Team Data'!$B$12:$R$112, MATCH(C11567, 'Appendix 1 - Team Data'!$B$12:$B$112,0),4)</f>
        <v>30</v>
      </c>
      <c r="I11567" s="25">
        <f>INDEX('Appendix 1 - Team Data'!$B$12:$R$112, MATCH(D11567, 'Appendix 1 - Team Data'!$B$12:$B$112,0),4)</f>
        <v>30</v>
      </c>
      <c r="J11567" s="25">
        <f t="shared" si="181"/>
        <v>0</v>
      </c>
    </row>
    <row r="11568" spans="2:10">
      <c r="B11568" s="3">
        <v>38406</v>
      </c>
      <c r="C11568" s="10" t="s">
        <v>259</v>
      </c>
      <c r="D11568" s="10" t="s">
        <v>237</v>
      </c>
      <c r="E11568" s="25">
        <v>1</v>
      </c>
      <c r="F11568" s="25">
        <v>1</v>
      </c>
      <c r="G11568" s="10" t="s">
        <v>292</v>
      </c>
      <c r="H11568" s="25">
        <f>INDEX('Appendix 1 - Team Data'!$B$12:$R$112, MATCH(C11568, 'Appendix 1 - Team Data'!$B$12:$B$112,0),4)</f>
        <v>10</v>
      </c>
      <c r="I11568" s="25">
        <f>INDEX('Appendix 1 - Team Data'!$B$12:$R$112, MATCH(D11568, 'Appendix 1 - Team Data'!$B$12:$B$112,0),4)</f>
        <v>40</v>
      </c>
      <c r="J11568" s="25">
        <f t="shared" si="181"/>
        <v>0</v>
      </c>
    </row>
    <row r="11569" spans="2:10">
      <c r="B11569" s="3">
        <v>38406</v>
      </c>
      <c r="C11569" s="10" t="s">
        <v>41</v>
      </c>
      <c r="D11569" s="10" t="s">
        <v>52</v>
      </c>
      <c r="E11569" s="25">
        <v>1</v>
      </c>
      <c r="F11569" s="25">
        <v>1</v>
      </c>
      <c r="G11569" s="10" t="s">
        <v>288</v>
      </c>
      <c r="H11569" s="25">
        <f>INDEX('Appendix 1 - Team Data'!$B$12:$R$112, MATCH(C11569, 'Appendix 1 - Team Data'!$B$12:$B$112,0),4)</f>
        <v>80</v>
      </c>
      <c r="I11569" s="25">
        <f>INDEX('Appendix 1 - Team Data'!$B$12:$R$112, MATCH(D11569, 'Appendix 1 - Team Data'!$B$12:$B$112,0),4)</f>
        <v>90</v>
      </c>
      <c r="J11569" s="25">
        <f t="shared" si="181"/>
        <v>0</v>
      </c>
    </row>
    <row r="11570" spans="2:10">
      <c r="B11570" s="3">
        <v>38410</v>
      </c>
      <c r="C11570" s="10" t="s">
        <v>37</v>
      </c>
      <c r="D11570" s="10" t="s">
        <v>237</v>
      </c>
      <c r="E11570" s="25">
        <v>1</v>
      </c>
      <c r="F11570" s="25">
        <v>1</v>
      </c>
      <c r="G11570" s="10" t="s">
        <v>292</v>
      </c>
      <c r="H11570" s="25">
        <f>INDEX('Appendix 1 - Team Data'!$B$12:$R$112, MATCH(C11570, 'Appendix 1 - Team Data'!$B$12:$B$112,0),4)</f>
        <v>60</v>
      </c>
      <c r="I11570" s="25">
        <f>INDEX('Appendix 1 - Team Data'!$B$12:$R$112, MATCH(D11570, 'Appendix 1 - Team Data'!$B$12:$B$112,0),4)</f>
        <v>40</v>
      </c>
      <c r="J11570" s="25">
        <f t="shared" si="181"/>
        <v>0</v>
      </c>
    </row>
    <row r="11571" spans="2:10">
      <c r="B11571" s="3">
        <v>38420</v>
      </c>
      <c r="C11571" s="10" t="s">
        <v>41</v>
      </c>
      <c r="D11571" s="10" t="s">
        <v>30</v>
      </c>
      <c r="E11571" s="25">
        <v>1</v>
      </c>
      <c r="F11571" s="25">
        <v>1</v>
      </c>
      <c r="G11571" s="10" t="s">
        <v>288</v>
      </c>
      <c r="H11571" s="25">
        <f>INDEX('Appendix 1 - Team Data'!$B$12:$R$112, MATCH(C11571, 'Appendix 1 - Team Data'!$B$12:$B$112,0),4)</f>
        <v>80</v>
      </c>
      <c r="I11571" s="25">
        <f>INDEX('Appendix 1 - Team Data'!$B$12:$R$112, MATCH(D11571, 'Appendix 1 - Team Data'!$B$12:$B$112,0),4)</f>
        <v>90</v>
      </c>
      <c r="J11571" s="25">
        <f t="shared" si="181"/>
        <v>0</v>
      </c>
    </row>
    <row r="11572" spans="2:10">
      <c r="B11572" s="3">
        <v>38437</v>
      </c>
      <c r="C11572" s="10" t="s">
        <v>213</v>
      </c>
      <c r="D11572" s="10" t="s">
        <v>18</v>
      </c>
      <c r="E11572" s="25">
        <v>1</v>
      </c>
      <c r="F11572" s="25">
        <v>1</v>
      </c>
      <c r="G11572" s="10" t="s">
        <v>289</v>
      </c>
      <c r="H11572" s="25">
        <f>INDEX('Appendix 1 - Team Data'!$B$12:$R$112, MATCH(C11572, 'Appendix 1 - Team Data'!$B$12:$B$112,0),4)</f>
        <v>80</v>
      </c>
      <c r="I11572" s="25">
        <f>INDEX('Appendix 1 - Team Data'!$B$12:$R$112, MATCH(D11572, 'Appendix 1 - Team Data'!$B$12:$B$112,0),4)</f>
        <v>80</v>
      </c>
      <c r="J11572" s="25">
        <f t="shared" si="181"/>
        <v>0</v>
      </c>
    </row>
    <row r="11573" spans="2:10">
      <c r="B11573" s="3">
        <v>38437</v>
      </c>
      <c r="C11573" s="10" t="s">
        <v>25</v>
      </c>
      <c r="D11573" s="10" t="s">
        <v>36</v>
      </c>
      <c r="E11573" s="25">
        <v>0</v>
      </c>
      <c r="F11573" s="25">
        <v>0</v>
      </c>
      <c r="G11573" s="10" t="s">
        <v>289</v>
      </c>
      <c r="H11573" s="25">
        <f>INDEX('Appendix 1 - Team Data'!$B$12:$R$112, MATCH(C11573, 'Appendix 1 - Team Data'!$B$12:$B$112,0),4)</f>
        <v>90</v>
      </c>
      <c r="I11573" s="25">
        <f>INDEX('Appendix 1 - Team Data'!$B$12:$R$112, MATCH(D11573, 'Appendix 1 - Team Data'!$B$12:$B$112,0),4)</f>
        <v>80</v>
      </c>
      <c r="J11573" s="25">
        <f t="shared" si="181"/>
        <v>0</v>
      </c>
    </row>
    <row r="11574" spans="2:10">
      <c r="B11574" s="3">
        <v>38437</v>
      </c>
      <c r="C11574" s="10" t="s">
        <v>252</v>
      </c>
      <c r="D11574" s="10" t="s">
        <v>221</v>
      </c>
      <c r="E11574" s="25">
        <v>1</v>
      </c>
      <c r="F11574" s="25">
        <v>1</v>
      </c>
      <c r="G11574" s="10" t="s">
        <v>289</v>
      </c>
      <c r="H11574" s="25">
        <f>INDEX('Appendix 1 - Team Data'!$B$12:$R$112, MATCH(C11574, 'Appendix 1 - Team Data'!$B$12:$B$112,0),4)</f>
        <v>20</v>
      </c>
      <c r="I11574" s="25">
        <f>INDEX('Appendix 1 - Team Data'!$B$12:$R$112, MATCH(D11574, 'Appendix 1 - Team Data'!$B$12:$B$112,0),4)</f>
        <v>60</v>
      </c>
      <c r="J11574" s="25">
        <f t="shared" si="181"/>
        <v>0</v>
      </c>
    </row>
    <row r="11575" spans="2:10">
      <c r="B11575" s="3">
        <v>38437</v>
      </c>
      <c r="C11575" s="10" t="s">
        <v>220</v>
      </c>
      <c r="D11575" s="10" t="s">
        <v>52</v>
      </c>
      <c r="E11575" s="25">
        <v>0</v>
      </c>
      <c r="F11575" s="25">
        <v>0</v>
      </c>
      <c r="G11575" s="10" t="s">
        <v>289</v>
      </c>
      <c r="H11575" s="25">
        <f>INDEX('Appendix 1 - Team Data'!$B$12:$R$112, MATCH(C11575, 'Appendix 1 - Team Data'!$B$12:$B$112,0),4)</f>
        <v>60</v>
      </c>
      <c r="I11575" s="25">
        <f>INDEX('Appendix 1 - Team Data'!$B$12:$R$112, MATCH(D11575, 'Appendix 1 - Team Data'!$B$12:$B$112,0),4)</f>
        <v>90</v>
      </c>
      <c r="J11575" s="25">
        <f t="shared" si="181"/>
        <v>0</v>
      </c>
    </row>
    <row r="11576" spans="2:10">
      <c r="B11576" s="3">
        <v>38441</v>
      </c>
      <c r="C11576" s="10" t="s">
        <v>258</v>
      </c>
      <c r="D11576" s="10" t="s">
        <v>15</v>
      </c>
      <c r="E11576" s="25">
        <v>1</v>
      </c>
      <c r="F11576" s="25">
        <v>1</v>
      </c>
      <c r="G11576" s="10" t="s">
        <v>289</v>
      </c>
      <c r="H11576" s="25">
        <f>INDEX('Appendix 1 - Team Data'!$B$12:$R$112, MATCH(C11576, 'Appendix 1 - Team Data'!$B$12:$B$112,0),4)</f>
        <v>20</v>
      </c>
      <c r="I11576" s="25">
        <f>INDEX('Appendix 1 - Team Data'!$B$12:$R$112, MATCH(D11576, 'Appendix 1 - Team Data'!$B$12:$B$112,0),4)</f>
        <v>50</v>
      </c>
      <c r="J11576" s="25">
        <f t="shared" si="181"/>
        <v>0</v>
      </c>
    </row>
    <row r="11577" spans="2:10">
      <c r="B11577" s="3">
        <v>38441</v>
      </c>
      <c r="C11577" s="10" t="s">
        <v>236</v>
      </c>
      <c r="D11577" s="10" t="s">
        <v>233</v>
      </c>
      <c r="E11577" s="25">
        <v>1</v>
      </c>
      <c r="F11577" s="25">
        <v>1</v>
      </c>
      <c r="G11577" s="10" t="s">
        <v>289</v>
      </c>
      <c r="H11577" s="25">
        <f>INDEX('Appendix 1 - Team Data'!$B$12:$R$112, MATCH(C11577, 'Appendix 1 - Team Data'!$B$12:$B$112,0),4)</f>
        <v>40</v>
      </c>
      <c r="I11577" s="25">
        <f>INDEX('Appendix 1 - Team Data'!$B$12:$R$112, MATCH(D11577, 'Appendix 1 - Team Data'!$B$12:$B$112,0),4)</f>
        <v>40</v>
      </c>
      <c r="J11577" s="25">
        <f t="shared" si="181"/>
        <v>0</v>
      </c>
    </row>
    <row r="11578" spans="2:10">
      <c r="B11578" s="3">
        <v>38441</v>
      </c>
      <c r="C11578" s="10" t="s">
        <v>252</v>
      </c>
      <c r="D11578" s="10" t="s">
        <v>25</v>
      </c>
      <c r="E11578" s="25">
        <v>1</v>
      </c>
      <c r="F11578" s="25">
        <v>1</v>
      </c>
      <c r="G11578" s="10" t="s">
        <v>289</v>
      </c>
      <c r="H11578" s="25">
        <f>INDEX('Appendix 1 - Team Data'!$B$12:$R$112, MATCH(C11578, 'Appendix 1 - Team Data'!$B$12:$B$112,0),4)</f>
        <v>20</v>
      </c>
      <c r="I11578" s="25">
        <f>INDEX('Appendix 1 - Team Data'!$B$12:$R$112, MATCH(D11578, 'Appendix 1 - Team Data'!$B$12:$B$112,0),4)</f>
        <v>90</v>
      </c>
      <c r="J11578" s="25">
        <f t="shared" si="181"/>
        <v>0</v>
      </c>
    </row>
    <row r="11579" spans="2:10">
      <c r="B11579" s="3">
        <v>38441</v>
      </c>
      <c r="C11579" s="10" t="s">
        <v>211</v>
      </c>
      <c r="D11579" s="10" t="s">
        <v>31</v>
      </c>
      <c r="E11579" s="25">
        <v>0</v>
      </c>
      <c r="F11579" s="25">
        <v>0</v>
      </c>
      <c r="G11579" s="10" t="s">
        <v>288</v>
      </c>
      <c r="H11579" s="25">
        <f>INDEX('Appendix 1 - Team Data'!$B$12:$R$112, MATCH(C11579, 'Appendix 1 - Team Data'!$B$12:$B$112,0),4)</f>
        <v>90</v>
      </c>
      <c r="I11579" s="25">
        <f>INDEX('Appendix 1 - Team Data'!$B$12:$R$112, MATCH(D11579, 'Appendix 1 - Team Data'!$B$12:$B$112,0),4)</f>
        <v>70</v>
      </c>
      <c r="J11579" s="25">
        <f t="shared" si="181"/>
        <v>0</v>
      </c>
    </row>
    <row r="11580" spans="2:10">
      <c r="B11580" s="3">
        <v>38441</v>
      </c>
      <c r="C11580" s="10" t="s">
        <v>275</v>
      </c>
      <c r="D11580" s="10" t="s">
        <v>16</v>
      </c>
      <c r="E11580" s="25">
        <v>0</v>
      </c>
      <c r="F11580" s="25">
        <v>0</v>
      </c>
      <c r="G11580" s="10" t="s">
        <v>289</v>
      </c>
      <c r="H11580" s="25">
        <f>INDEX('Appendix 1 - Team Data'!$B$12:$R$112, MATCH(C11580, 'Appendix 1 - Team Data'!$B$12:$B$112,0),4)</f>
        <v>0</v>
      </c>
      <c r="I11580" s="25">
        <f>INDEX('Appendix 1 - Team Data'!$B$12:$R$112, MATCH(D11580, 'Appendix 1 - Team Data'!$B$12:$B$112,0),4)</f>
        <v>30</v>
      </c>
      <c r="J11580" s="25">
        <f t="shared" si="181"/>
        <v>0</v>
      </c>
    </row>
    <row r="11581" spans="2:10">
      <c r="B11581" s="3">
        <v>38441</v>
      </c>
      <c r="C11581" s="10" t="s">
        <v>46</v>
      </c>
      <c r="D11581" s="10" t="s">
        <v>41</v>
      </c>
      <c r="E11581" s="25">
        <v>1</v>
      </c>
      <c r="F11581" s="25">
        <v>1</v>
      </c>
      <c r="G11581" s="10" t="s">
        <v>289</v>
      </c>
      <c r="H11581" s="25">
        <f>INDEX('Appendix 1 - Team Data'!$B$12:$R$112, MATCH(C11581, 'Appendix 1 - Team Data'!$B$12:$B$112,0),4)</f>
        <v>50</v>
      </c>
      <c r="I11581" s="25">
        <f>INDEX('Appendix 1 - Team Data'!$B$12:$R$112, MATCH(D11581, 'Appendix 1 - Team Data'!$B$12:$B$112,0),4)</f>
        <v>80</v>
      </c>
      <c r="J11581" s="25">
        <f t="shared" si="181"/>
        <v>0</v>
      </c>
    </row>
    <row r="11582" spans="2:10">
      <c r="B11582" s="3">
        <v>38441</v>
      </c>
      <c r="C11582" s="10" t="s">
        <v>27</v>
      </c>
      <c r="D11582" s="10" t="s">
        <v>218</v>
      </c>
      <c r="E11582" s="25">
        <v>2</v>
      </c>
      <c r="F11582" s="25">
        <v>2</v>
      </c>
      <c r="G11582" s="10" t="s">
        <v>289</v>
      </c>
      <c r="H11582" s="25">
        <f>INDEX('Appendix 1 - Team Data'!$B$12:$R$112, MATCH(C11582, 'Appendix 1 - Team Data'!$B$12:$B$112,0),4)</f>
        <v>80</v>
      </c>
      <c r="I11582" s="25">
        <f>INDEX('Appendix 1 - Team Data'!$B$12:$R$112, MATCH(D11582, 'Appendix 1 - Team Data'!$B$12:$B$112,0),4)</f>
        <v>70</v>
      </c>
      <c r="J11582" s="25">
        <f t="shared" si="181"/>
        <v>0</v>
      </c>
    </row>
    <row r="11583" spans="2:10">
      <c r="B11583" s="3">
        <v>38441</v>
      </c>
      <c r="C11583" s="10" t="s">
        <v>38</v>
      </c>
      <c r="D11583" s="10" t="s">
        <v>21</v>
      </c>
      <c r="E11583" s="25">
        <v>0</v>
      </c>
      <c r="F11583" s="25">
        <v>0</v>
      </c>
      <c r="G11583" s="10" t="s">
        <v>289</v>
      </c>
      <c r="H11583" s="25">
        <f>INDEX('Appendix 1 - Team Data'!$B$12:$R$112, MATCH(C11583, 'Appendix 1 - Team Data'!$B$12:$B$112,0),4)</f>
        <v>70</v>
      </c>
      <c r="I11583" s="25">
        <f>INDEX('Appendix 1 - Team Data'!$B$12:$R$112, MATCH(D11583, 'Appendix 1 - Team Data'!$B$12:$B$112,0),4)</f>
        <v>90</v>
      </c>
      <c r="J11583" s="25">
        <f t="shared" si="181"/>
        <v>0</v>
      </c>
    </row>
    <row r="11584" spans="2:10">
      <c r="B11584" s="3">
        <v>38441</v>
      </c>
      <c r="C11584" s="10" t="s">
        <v>216</v>
      </c>
      <c r="D11584" s="10" t="s">
        <v>20</v>
      </c>
      <c r="E11584" s="25">
        <v>1</v>
      </c>
      <c r="F11584" s="25">
        <v>1</v>
      </c>
      <c r="G11584" s="10" t="s">
        <v>289</v>
      </c>
      <c r="H11584" s="25">
        <f>INDEX('Appendix 1 - Team Data'!$B$12:$R$112, MATCH(C11584, 'Appendix 1 - Team Data'!$B$12:$B$112,0),4)</f>
        <v>70</v>
      </c>
      <c r="I11584" s="25">
        <f>INDEX('Appendix 1 - Team Data'!$B$12:$R$112, MATCH(D11584, 'Appendix 1 - Team Data'!$B$12:$B$112,0),4)</f>
        <v>90</v>
      </c>
      <c r="J11584" s="25">
        <f t="shared" si="181"/>
        <v>0</v>
      </c>
    </row>
    <row r="11585" spans="2:10">
      <c r="B11585" s="3">
        <v>38441</v>
      </c>
      <c r="C11585" s="10" t="s">
        <v>232</v>
      </c>
      <c r="D11585" s="10" t="s">
        <v>261</v>
      </c>
      <c r="E11585" s="25">
        <v>1</v>
      </c>
      <c r="F11585" s="25">
        <v>1</v>
      </c>
      <c r="G11585" s="10" t="s">
        <v>289</v>
      </c>
      <c r="H11585" s="25">
        <f>INDEX('Appendix 1 - Team Data'!$B$12:$R$112, MATCH(C11585, 'Appendix 1 - Team Data'!$B$12:$B$112,0),4)</f>
        <v>40</v>
      </c>
      <c r="I11585" s="25">
        <f>INDEX('Appendix 1 - Team Data'!$B$12:$R$112, MATCH(D11585, 'Appendix 1 - Team Data'!$B$12:$B$112,0),4)</f>
        <v>10</v>
      </c>
      <c r="J11585" s="25">
        <f t="shared" si="181"/>
        <v>0</v>
      </c>
    </row>
    <row r="11586" spans="2:10">
      <c r="B11586" s="3">
        <v>38441</v>
      </c>
      <c r="C11586" s="10" t="s">
        <v>18</v>
      </c>
      <c r="D11586" s="10" t="s">
        <v>35</v>
      </c>
      <c r="E11586" s="25">
        <v>1</v>
      </c>
      <c r="F11586" s="25">
        <v>1</v>
      </c>
      <c r="G11586" s="10" t="s">
        <v>289</v>
      </c>
      <c r="H11586" s="25">
        <f>INDEX('Appendix 1 - Team Data'!$B$12:$R$112, MATCH(C11586, 'Appendix 1 - Team Data'!$B$12:$B$112,0),4)</f>
        <v>80</v>
      </c>
      <c r="I11586" s="25">
        <f>INDEX('Appendix 1 - Team Data'!$B$12:$R$112, MATCH(D11586, 'Appendix 1 - Team Data'!$B$12:$B$112,0),4)</f>
        <v>90</v>
      </c>
      <c r="J11586" s="25">
        <f t="shared" si="181"/>
        <v>0</v>
      </c>
    </row>
    <row r="11587" spans="2:10">
      <c r="B11587" s="3">
        <v>38469</v>
      </c>
      <c r="C11587" s="10" t="s">
        <v>41</v>
      </c>
      <c r="D11587" s="10" t="s">
        <v>50</v>
      </c>
      <c r="E11587" s="25">
        <v>1</v>
      </c>
      <c r="F11587" s="25">
        <v>1</v>
      </c>
      <c r="G11587" s="10" t="s">
        <v>288</v>
      </c>
      <c r="H11587" s="25">
        <f>INDEX('Appendix 1 - Team Data'!$B$12:$R$112, MATCH(C11587, 'Appendix 1 - Team Data'!$B$12:$B$112,0),4)</f>
        <v>80</v>
      </c>
      <c r="I11587" s="25">
        <f>INDEX('Appendix 1 - Team Data'!$B$12:$R$112, MATCH(D11587, 'Appendix 1 - Team Data'!$B$12:$B$112,0),4)</f>
        <v>80</v>
      </c>
      <c r="J11587" s="25">
        <f t="shared" si="181"/>
        <v>0</v>
      </c>
    </row>
    <row r="11588" spans="2:10">
      <c r="B11588" s="3">
        <v>38496</v>
      </c>
      <c r="C11588" s="10" t="s">
        <v>27</v>
      </c>
      <c r="D11588" s="10" t="s">
        <v>249</v>
      </c>
      <c r="E11588" s="25">
        <v>0</v>
      </c>
      <c r="F11588" s="25">
        <v>0</v>
      </c>
      <c r="G11588" s="10" t="s">
        <v>308</v>
      </c>
      <c r="H11588" s="25">
        <f>INDEX('Appendix 1 - Team Data'!$B$12:$R$112, MATCH(C11588, 'Appendix 1 - Team Data'!$B$12:$B$112,0),4)</f>
        <v>80</v>
      </c>
      <c r="I11588" s="25">
        <f>INDEX('Appendix 1 - Team Data'!$B$12:$R$112, MATCH(D11588, 'Appendix 1 - Team Data'!$B$12:$B$112,0),4)</f>
        <v>20</v>
      </c>
      <c r="J11588" s="25">
        <f t="shared" si="181"/>
        <v>0</v>
      </c>
    </row>
    <row r="11589" spans="2:10">
      <c r="B11589" s="3">
        <v>38497</v>
      </c>
      <c r="C11589" s="10" t="s">
        <v>220</v>
      </c>
      <c r="D11589" s="10" t="s">
        <v>46</v>
      </c>
      <c r="E11589" s="25">
        <v>1</v>
      </c>
      <c r="F11589" s="25">
        <v>1</v>
      </c>
      <c r="G11589" s="10" t="s">
        <v>288</v>
      </c>
      <c r="H11589" s="25">
        <f>INDEX('Appendix 1 - Team Data'!$B$12:$R$112, MATCH(C11589, 'Appendix 1 - Team Data'!$B$12:$B$112,0),4)</f>
        <v>60</v>
      </c>
      <c r="I11589" s="25">
        <f>INDEX('Appendix 1 - Team Data'!$B$12:$R$112, MATCH(D11589, 'Appendix 1 - Team Data'!$B$12:$B$112,0),4)</f>
        <v>50</v>
      </c>
      <c r="J11589" s="25">
        <f t="shared" si="181"/>
        <v>0</v>
      </c>
    </row>
    <row r="11590" spans="2:10">
      <c r="B11590" s="3">
        <v>38506</v>
      </c>
      <c r="C11590" s="10" t="s">
        <v>265</v>
      </c>
      <c r="D11590" s="10" t="s">
        <v>243</v>
      </c>
      <c r="E11590" s="25">
        <v>0</v>
      </c>
      <c r="F11590" s="25">
        <v>0</v>
      </c>
      <c r="G11590" s="10" t="s">
        <v>289</v>
      </c>
      <c r="H11590" s="25">
        <f>INDEX('Appendix 1 - Team Data'!$B$12:$R$112, MATCH(C11590, 'Appendix 1 - Team Data'!$B$12:$B$112,0),4)</f>
        <v>10</v>
      </c>
      <c r="I11590" s="25">
        <f>INDEX('Appendix 1 - Team Data'!$B$12:$R$112, MATCH(D11590, 'Appendix 1 - Team Data'!$B$12:$B$112,0),4)</f>
        <v>30</v>
      </c>
      <c r="J11590" s="25">
        <f t="shared" si="181"/>
        <v>0</v>
      </c>
    </row>
    <row r="11591" spans="2:10">
      <c r="B11591" s="3">
        <v>38506</v>
      </c>
      <c r="C11591" s="10" t="s">
        <v>240</v>
      </c>
      <c r="D11591" s="10" t="s">
        <v>43</v>
      </c>
      <c r="E11591" s="25">
        <v>1</v>
      </c>
      <c r="F11591" s="25">
        <v>1</v>
      </c>
      <c r="G11591" s="10" t="s">
        <v>289</v>
      </c>
      <c r="H11591" s="25">
        <f>INDEX('Appendix 1 - Team Data'!$B$12:$R$112, MATCH(C11591, 'Appendix 1 - Team Data'!$B$12:$B$112,0),4)</f>
        <v>30</v>
      </c>
      <c r="I11591" s="25">
        <f>INDEX('Appendix 1 - Team Data'!$B$12:$R$112, MATCH(D11591, 'Appendix 1 - Team Data'!$B$12:$B$112,0),4)</f>
        <v>70</v>
      </c>
      <c r="J11591" s="25">
        <f t="shared" si="181"/>
        <v>0</v>
      </c>
    </row>
    <row r="11592" spans="2:10">
      <c r="B11592" s="3">
        <v>38507</v>
      </c>
      <c r="C11592" s="10" t="s">
        <v>261</v>
      </c>
      <c r="D11592" s="10" t="s">
        <v>232</v>
      </c>
      <c r="E11592" s="25">
        <v>1</v>
      </c>
      <c r="F11592" s="25">
        <v>1</v>
      </c>
      <c r="G11592" s="10" t="s">
        <v>289</v>
      </c>
      <c r="H11592" s="25">
        <f>INDEX('Appendix 1 - Team Data'!$B$12:$R$112, MATCH(C11592, 'Appendix 1 - Team Data'!$B$12:$B$112,0),4)</f>
        <v>10</v>
      </c>
      <c r="I11592" s="25">
        <f>INDEX('Appendix 1 - Team Data'!$B$12:$R$112, MATCH(D11592, 'Appendix 1 - Team Data'!$B$12:$B$112,0),4)</f>
        <v>40</v>
      </c>
      <c r="J11592" s="25">
        <f t="shared" si="181"/>
        <v>0</v>
      </c>
    </row>
    <row r="11593" spans="2:10">
      <c r="B11593" s="3">
        <v>38507</v>
      </c>
      <c r="C11593" s="10" t="s">
        <v>221</v>
      </c>
      <c r="D11593" s="10" t="s">
        <v>252</v>
      </c>
      <c r="E11593" s="25">
        <v>2</v>
      </c>
      <c r="F11593" s="25">
        <v>2</v>
      </c>
      <c r="G11593" s="10" t="s">
        <v>289</v>
      </c>
      <c r="H11593" s="25">
        <f>INDEX('Appendix 1 - Team Data'!$B$12:$R$112, MATCH(C11593, 'Appendix 1 - Team Data'!$B$12:$B$112,0),4)</f>
        <v>60</v>
      </c>
      <c r="I11593" s="25">
        <f>INDEX('Appendix 1 - Team Data'!$B$12:$R$112, MATCH(D11593, 'Appendix 1 - Team Data'!$B$12:$B$112,0),4)</f>
        <v>20</v>
      </c>
      <c r="J11593" s="25">
        <f t="shared" si="181"/>
        <v>0</v>
      </c>
    </row>
    <row r="11594" spans="2:10">
      <c r="B11594" s="3">
        <v>38507</v>
      </c>
      <c r="C11594" s="10" t="s">
        <v>247</v>
      </c>
      <c r="D11594" s="10" t="s">
        <v>237</v>
      </c>
      <c r="E11594" s="25">
        <v>0</v>
      </c>
      <c r="F11594" s="25">
        <v>0</v>
      </c>
      <c r="G11594" s="10" t="s">
        <v>288</v>
      </c>
      <c r="H11594" s="25">
        <f>INDEX('Appendix 1 - Team Data'!$B$12:$R$112, MATCH(C11594, 'Appendix 1 - Team Data'!$B$12:$B$112,0),4)</f>
        <v>30</v>
      </c>
      <c r="I11594" s="25">
        <f>INDEX('Appendix 1 - Team Data'!$B$12:$R$112, MATCH(D11594, 'Appendix 1 - Team Data'!$B$12:$B$112,0),4)</f>
        <v>40</v>
      </c>
      <c r="J11594" s="25">
        <f t="shared" si="181"/>
        <v>0</v>
      </c>
    </row>
    <row r="11595" spans="2:10">
      <c r="B11595" s="3">
        <v>38507</v>
      </c>
      <c r="C11595" s="10" t="s">
        <v>246</v>
      </c>
      <c r="D11595" s="10" t="s">
        <v>211</v>
      </c>
      <c r="E11595" s="25">
        <v>0</v>
      </c>
      <c r="F11595" s="25">
        <v>0</v>
      </c>
      <c r="G11595" s="10" t="s">
        <v>289</v>
      </c>
      <c r="H11595" s="25">
        <f>INDEX('Appendix 1 - Team Data'!$B$12:$R$112, MATCH(C11595, 'Appendix 1 - Team Data'!$B$12:$B$112,0),4)</f>
        <v>30</v>
      </c>
      <c r="I11595" s="25">
        <f>INDEX('Appendix 1 - Team Data'!$B$12:$R$112, MATCH(D11595, 'Appendix 1 - Team Data'!$B$12:$B$112,0),4)</f>
        <v>90</v>
      </c>
      <c r="J11595" s="25">
        <f t="shared" si="181"/>
        <v>0</v>
      </c>
    </row>
    <row r="11596" spans="2:10">
      <c r="B11596" s="3">
        <v>38507</v>
      </c>
      <c r="C11596" s="10" t="s">
        <v>38</v>
      </c>
      <c r="D11596" s="10" t="s">
        <v>45</v>
      </c>
      <c r="E11596" s="25">
        <v>0</v>
      </c>
      <c r="F11596" s="25">
        <v>0</v>
      </c>
      <c r="G11596" s="10" t="s">
        <v>289</v>
      </c>
      <c r="H11596" s="25">
        <f>INDEX('Appendix 1 - Team Data'!$B$12:$R$112, MATCH(C11596, 'Appendix 1 - Team Data'!$B$12:$B$112,0),4)</f>
        <v>70</v>
      </c>
      <c r="I11596" s="25">
        <f>INDEX('Appendix 1 - Team Data'!$B$12:$R$112, MATCH(D11596, 'Appendix 1 - Team Data'!$B$12:$B$112,0),4)</f>
        <v>90</v>
      </c>
      <c r="J11596" s="25">
        <f t="shared" si="181"/>
        <v>0</v>
      </c>
    </row>
    <row r="11597" spans="2:10">
      <c r="B11597" s="3">
        <v>38507</v>
      </c>
      <c r="C11597" s="10" t="s">
        <v>225</v>
      </c>
      <c r="D11597" s="10" t="s">
        <v>230</v>
      </c>
      <c r="E11597" s="25">
        <v>0</v>
      </c>
      <c r="F11597" s="25">
        <v>0</v>
      </c>
      <c r="G11597" s="10" t="s">
        <v>289</v>
      </c>
      <c r="H11597" s="25">
        <f>INDEX('Appendix 1 - Team Data'!$B$12:$R$112, MATCH(C11597, 'Appendix 1 - Team Data'!$B$12:$B$112,0),4)</f>
        <v>60</v>
      </c>
      <c r="I11597" s="25">
        <f>INDEX('Appendix 1 - Team Data'!$B$12:$R$112, MATCH(D11597, 'Appendix 1 - Team Data'!$B$12:$B$112,0),4)</f>
        <v>50</v>
      </c>
      <c r="J11597" s="25">
        <f t="shared" si="181"/>
        <v>0</v>
      </c>
    </row>
    <row r="11598" spans="2:10">
      <c r="B11598" s="3">
        <v>38507</v>
      </c>
      <c r="C11598" s="10" t="s">
        <v>220</v>
      </c>
      <c r="D11598" s="10" t="s">
        <v>18</v>
      </c>
      <c r="E11598" s="25">
        <v>1</v>
      </c>
      <c r="F11598" s="25">
        <v>1</v>
      </c>
      <c r="G11598" s="10" t="s">
        <v>289</v>
      </c>
      <c r="H11598" s="25">
        <f>INDEX('Appendix 1 - Team Data'!$B$12:$R$112, MATCH(C11598, 'Appendix 1 - Team Data'!$B$12:$B$112,0),4)</f>
        <v>60</v>
      </c>
      <c r="I11598" s="25">
        <f>INDEX('Appendix 1 - Team Data'!$B$12:$R$112, MATCH(D11598, 'Appendix 1 - Team Data'!$B$12:$B$112,0),4)</f>
        <v>80</v>
      </c>
      <c r="J11598" s="25">
        <f t="shared" si="181"/>
        <v>0</v>
      </c>
    </row>
    <row r="11599" spans="2:10">
      <c r="B11599" s="3">
        <v>38510</v>
      </c>
      <c r="C11599" s="10" t="s">
        <v>27</v>
      </c>
      <c r="D11599" s="10" t="s">
        <v>18</v>
      </c>
      <c r="E11599" s="25">
        <v>0</v>
      </c>
      <c r="F11599" s="25">
        <v>0</v>
      </c>
      <c r="G11599" s="10" t="s">
        <v>289</v>
      </c>
      <c r="H11599" s="25">
        <f>INDEX('Appendix 1 - Team Data'!$B$12:$R$112, MATCH(C11599, 'Appendix 1 - Team Data'!$B$12:$B$112,0),4)</f>
        <v>80</v>
      </c>
      <c r="I11599" s="25">
        <f>INDEX('Appendix 1 - Team Data'!$B$12:$R$112, MATCH(D11599, 'Appendix 1 - Team Data'!$B$12:$B$112,0),4)</f>
        <v>80</v>
      </c>
      <c r="J11599" s="25">
        <f t="shared" si="181"/>
        <v>0</v>
      </c>
    </row>
    <row r="11600" spans="2:10">
      <c r="B11600" s="3">
        <v>38511</v>
      </c>
      <c r="C11600" s="10" t="s">
        <v>261</v>
      </c>
      <c r="D11600" s="10" t="s">
        <v>222</v>
      </c>
      <c r="E11600" s="25">
        <v>0</v>
      </c>
      <c r="F11600" s="25">
        <v>0</v>
      </c>
      <c r="G11600" s="10" t="s">
        <v>289</v>
      </c>
      <c r="H11600" s="25">
        <f>INDEX('Appendix 1 - Team Data'!$B$12:$R$112, MATCH(C11600, 'Appendix 1 - Team Data'!$B$12:$B$112,0),4)</f>
        <v>10</v>
      </c>
      <c r="I11600" s="25">
        <f>INDEX('Appendix 1 - Team Data'!$B$12:$R$112, MATCH(D11600, 'Appendix 1 - Team Data'!$B$12:$B$112,0),4)</f>
        <v>60</v>
      </c>
      <c r="J11600" s="25">
        <f t="shared" si="181"/>
        <v>0</v>
      </c>
    </row>
    <row r="11601" spans="2:10">
      <c r="B11601" s="3">
        <v>38511</v>
      </c>
      <c r="C11601" s="10" t="s">
        <v>40</v>
      </c>
      <c r="D11601" s="10" t="s">
        <v>15</v>
      </c>
      <c r="E11601" s="25">
        <v>2</v>
      </c>
      <c r="F11601" s="25">
        <v>2</v>
      </c>
      <c r="G11601" s="10" t="s">
        <v>288</v>
      </c>
      <c r="H11601" s="25">
        <f>INDEX('Appendix 1 - Team Data'!$B$12:$R$112, MATCH(C11601, 'Appendix 1 - Team Data'!$B$12:$B$112,0),4)</f>
        <v>90</v>
      </c>
      <c r="I11601" s="25">
        <f>INDEX('Appendix 1 - Team Data'!$B$12:$R$112, MATCH(D11601, 'Appendix 1 - Team Data'!$B$12:$B$112,0),4)</f>
        <v>50</v>
      </c>
      <c r="J11601" s="25">
        <f t="shared" si="181"/>
        <v>0</v>
      </c>
    </row>
    <row r="11602" spans="2:10">
      <c r="B11602" s="3">
        <v>38511</v>
      </c>
      <c r="C11602" s="10" t="s">
        <v>211</v>
      </c>
      <c r="D11602" s="10" t="s">
        <v>38</v>
      </c>
      <c r="E11602" s="25">
        <v>1</v>
      </c>
      <c r="F11602" s="25">
        <v>1</v>
      </c>
      <c r="G11602" s="10" t="s">
        <v>288</v>
      </c>
      <c r="H11602" s="25">
        <f>INDEX('Appendix 1 - Team Data'!$B$12:$R$112, MATCH(C11602, 'Appendix 1 - Team Data'!$B$12:$B$112,0),4)</f>
        <v>90</v>
      </c>
      <c r="I11602" s="25">
        <f>INDEX('Appendix 1 - Team Data'!$B$12:$R$112, MATCH(D11602, 'Appendix 1 - Team Data'!$B$12:$B$112,0),4)</f>
        <v>70</v>
      </c>
      <c r="J11602" s="25">
        <f t="shared" si="181"/>
        <v>0</v>
      </c>
    </row>
    <row r="11603" spans="2:10">
      <c r="B11603" s="3">
        <v>38514</v>
      </c>
      <c r="C11603" s="10" t="s">
        <v>218</v>
      </c>
      <c r="D11603" s="10" t="s">
        <v>211</v>
      </c>
      <c r="E11603" s="25">
        <v>1</v>
      </c>
      <c r="F11603" s="25">
        <v>1</v>
      </c>
      <c r="G11603" s="10" t="s">
        <v>288</v>
      </c>
      <c r="H11603" s="25">
        <f>INDEX('Appendix 1 - Team Data'!$B$12:$R$112, MATCH(C11603, 'Appendix 1 - Team Data'!$B$12:$B$112,0),4)</f>
        <v>70</v>
      </c>
      <c r="I11603" s="25">
        <f>INDEX('Appendix 1 - Team Data'!$B$12:$R$112, MATCH(D11603, 'Appendix 1 - Team Data'!$B$12:$B$112,0),4)</f>
        <v>90</v>
      </c>
      <c r="J11603" s="25">
        <f t="shared" si="181"/>
        <v>0</v>
      </c>
    </row>
    <row r="11604" spans="2:10">
      <c r="B11604" s="3">
        <v>38522</v>
      </c>
      <c r="C11604" s="10" t="s">
        <v>251</v>
      </c>
      <c r="D11604" s="10" t="s">
        <v>267</v>
      </c>
      <c r="E11604" s="25">
        <v>2</v>
      </c>
      <c r="F11604" s="25">
        <v>2</v>
      </c>
      <c r="G11604" s="10" t="s">
        <v>289</v>
      </c>
      <c r="H11604" s="25">
        <f>INDEX('Appendix 1 - Team Data'!$B$12:$R$112, MATCH(C11604, 'Appendix 1 - Team Data'!$B$12:$B$112,0),4)</f>
        <v>20</v>
      </c>
      <c r="I11604" s="25">
        <f>INDEX('Appendix 1 - Team Data'!$B$12:$R$112, MATCH(D11604, 'Appendix 1 - Team Data'!$B$12:$B$112,0),4)</f>
        <v>10</v>
      </c>
      <c r="J11604" s="25">
        <f t="shared" si="181"/>
        <v>0</v>
      </c>
    </row>
    <row r="11605" spans="2:10">
      <c r="B11605" s="3">
        <v>38522</v>
      </c>
      <c r="C11605" s="10" t="s">
        <v>248</v>
      </c>
      <c r="D11605" s="10" t="s">
        <v>37</v>
      </c>
      <c r="E11605" s="25">
        <v>2</v>
      </c>
      <c r="F11605" s="25">
        <v>2</v>
      </c>
      <c r="G11605" s="10" t="s">
        <v>288</v>
      </c>
      <c r="H11605" s="25">
        <f>INDEX('Appendix 1 - Team Data'!$B$12:$R$112, MATCH(C11605, 'Appendix 1 - Team Data'!$B$12:$B$112,0),4)</f>
        <v>30</v>
      </c>
      <c r="I11605" s="25">
        <f>INDEX('Appendix 1 - Team Data'!$B$12:$R$112, MATCH(D11605, 'Appendix 1 - Team Data'!$B$12:$B$112,0),4)</f>
        <v>60</v>
      </c>
      <c r="J11605" s="25">
        <f t="shared" ref="J11605:J11668" si="182">ABS(F11605-E11605)</f>
        <v>0</v>
      </c>
    </row>
    <row r="11606" spans="2:10">
      <c r="B11606" s="3">
        <v>38524</v>
      </c>
      <c r="C11606" s="10" t="s">
        <v>30</v>
      </c>
      <c r="D11606" s="10" t="s">
        <v>40</v>
      </c>
      <c r="E11606" s="25">
        <v>2</v>
      </c>
      <c r="F11606" s="25">
        <v>2</v>
      </c>
      <c r="G11606" s="10" t="s">
        <v>295</v>
      </c>
      <c r="H11606" s="25">
        <f>INDEX('Appendix 1 - Team Data'!$B$12:$R$112, MATCH(C11606, 'Appendix 1 - Team Data'!$B$12:$B$112,0),4)</f>
        <v>90</v>
      </c>
      <c r="I11606" s="25">
        <f>INDEX('Appendix 1 - Team Data'!$B$12:$R$112, MATCH(D11606, 'Appendix 1 - Team Data'!$B$12:$B$112,0),4)</f>
        <v>90</v>
      </c>
      <c r="J11606" s="25">
        <f t="shared" si="182"/>
        <v>0</v>
      </c>
    </row>
    <row r="11607" spans="2:10">
      <c r="B11607" s="3">
        <v>38525</v>
      </c>
      <c r="C11607" s="10" t="s">
        <v>230</v>
      </c>
      <c r="D11607" s="10" t="s">
        <v>41</v>
      </c>
      <c r="E11607" s="25">
        <v>0</v>
      </c>
      <c r="F11607" s="25">
        <v>0</v>
      </c>
      <c r="G11607" s="10" t="s">
        <v>295</v>
      </c>
      <c r="H11607" s="25">
        <f>INDEX('Appendix 1 - Team Data'!$B$12:$R$112, MATCH(C11607, 'Appendix 1 - Team Data'!$B$12:$B$112,0),4)</f>
        <v>50</v>
      </c>
      <c r="I11607" s="25">
        <f>INDEX('Appendix 1 - Team Data'!$B$12:$R$112, MATCH(D11607, 'Appendix 1 - Team Data'!$B$12:$B$112,0),4)</f>
        <v>80</v>
      </c>
      <c r="J11607" s="25">
        <f t="shared" si="182"/>
        <v>0</v>
      </c>
    </row>
    <row r="11608" spans="2:10">
      <c r="B11608" s="3">
        <v>38525</v>
      </c>
      <c r="C11608" s="10" t="s">
        <v>53</v>
      </c>
      <c r="D11608" s="10" t="s">
        <v>35</v>
      </c>
      <c r="E11608" s="25">
        <v>2</v>
      </c>
      <c r="F11608" s="25">
        <v>2</v>
      </c>
      <c r="G11608" s="10" t="s">
        <v>295</v>
      </c>
      <c r="H11608" s="25">
        <f>INDEX('Appendix 1 - Team Data'!$B$12:$R$112, MATCH(C11608, 'Appendix 1 - Team Data'!$B$12:$B$112,0),4)</f>
        <v>50</v>
      </c>
      <c r="I11608" s="25">
        <f>INDEX('Appendix 1 - Team Data'!$B$12:$R$112, MATCH(D11608, 'Appendix 1 - Team Data'!$B$12:$B$112,0),4)</f>
        <v>90</v>
      </c>
      <c r="J11608" s="25">
        <f t="shared" si="182"/>
        <v>0</v>
      </c>
    </row>
    <row r="11609" spans="2:10">
      <c r="B11609" s="3">
        <v>38529</v>
      </c>
      <c r="C11609" s="10" t="s">
        <v>41</v>
      </c>
      <c r="D11609" s="10" t="s">
        <v>30</v>
      </c>
      <c r="E11609" s="25">
        <v>1</v>
      </c>
      <c r="F11609" s="25">
        <v>1</v>
      </c>
      <c r="G11609" s="10" t="s">
        <v>295</v>
      </c>
      <c r="H11609" s="25">
        <f>INDEX('Appendix 1 - Team Data'!$B$12:$R$112, MATCH(C11609, 'Appendix 1 - Team Data'!$B$12:$B$112,0),4)</f>
        <v>80</v>
      </c>
      <c r="I11609" s="25">
        <f>INDEX('Appendix 1 - Team Data'!$B$12:$R$112, MATCH(D11609, 'Appendix 1 - Team Data'!$B$12:$B$112,0),4)</f>
        <v>90</v>
      </c>
      <c r="J11609" s="25">
        <f t="shared" si="182"/>
        <v>0</v>
      </c>
    </row>
    <row r="11610" spans="2:10">
      <c r="B11610" s="3">
        <v>38543</v>
      </c>
      <c r="C11610" s="10" t="s">
        <v>247</v>
      </c>
      <c r="D11610" s="10" t="s">
        <v>250</v>
      </c>
      <c r="E11610" s="25">
        <v>3</v>
      </c>
      <c r="F11610" s="25">
        <v>3</v>
      </c>
      <c r="G11610" s="10" t="s">
        <v>302</v>
      </c>
      <c r="H11610" s="25">
        <f>INDEX('Appendix 1 - Team Data'!$B$12:$R$112, MATCH(C11610, 'Appendix 1 - Team Data'!$B$12:$B$112,0),4)</f>
        <v>30</v>
      </c>
      <c r="I11610" s="25">
        <f>INDEX('Appendix 1 - Team Data'!$B$12:$R$112, MATCH(D11610, 'Appendix 1 - Team Data'!$B$12:$B$112,0),4)</f>
        <v>20</v>
      </c>
      <c r="J11610" s="25">
        <f t="shared" si="182"/>
        <v>0</v>
      </c>
    </row>
    <row r="11611" spans="2:10">
      <c r="B11611" s="3">
        <v>38546</v>
      </c>
      <c r="C11611" s="10" t="s">
        <v>259</v>
      </c>
      <c r="D11611" s="10" t="s">
        <v>250</v>
      </c>
      <c r="E11611" s="25">
        <v>1</v>
      </c>
      <c r="F11611" s="25">
        <v>1</v>
      </c>
      <c r="G11611" s="10" t="s">
        <v>302</v>
      </c>
      <c r="H11611" s="25">
        <f>INDEX('Appendix 1 - Team Data'!$B$12:$R$112, MATCH(C11611, 'Appendix 1 - Team Data'!$B$12:$B$112,0),4)</f>
        <v>10</v>
      </c>
      <c r="I11611" s="25">
        <f>INDEX('Appendix 1 - Team Data'!$B$12:$R$112, MATCH(D11611, 'Appendix 1 - Team Data'!$B$12:$B$112,0),4)</f>
        <v>20</v>
      </c>
      <c r="J11611" s="25">
        <f t="shared" si="182"/>
        <v>0</v>
      </c>
    </row>
    <row r="11612" spans="2:10">
      <c r="B11612" s="3">
        <v>38550</v>
      </c>
      <c r="C11612" s="10" t="s">
        <v>250</v>
      </c>
      <c r="D11612" s="10" t="s">
        <v>46</v>
      </c>
      <c r="E11612" s="25">
        <v>1</v>
      </c>
      <c r="F11612" s="25">
        <v>1</v>
      </c>
      <c r="G11612" s="10" t="s">
        <v>302</v>
      </c>
      <c r="H11612" s="25">
        <f>INDEX('Appendix 1 - Team Data'!$B$12:$R$112, MATCH(C11612, 'Appendix 1 - Team Data'!$B$12:$B$112,0),4)</f>
        <v>20</v>
      </c>
      <c r="I11612" s="25">
        <f>INDEX('Appendix 1 - Team Data'!$B$12:$R$112, MATCH(D11612, 'Appendix 1 - Team Data'!$B$12:$B$112,0),4)</f>
        <v>50</v>
      </c>
      <c r="J11612" s="25">
        <f t="shared" si="182"/>
        <v>0</v>
      </c>
    </row>
    <row r="11613" spans="2:10">
      <c r="B11613" s="3">
        <v>38561</v>
      </c>
      <c r="C11613" s="10" t="s">
        <v>275</v>
      </c>
      <c r="D11613" s="10" t="s">
        <v>249</v>
      </c>
      <c r="E11613" s="25">
        <v>1</v>
      </c>
      <c r="F11613" s="25">
        <v>1</v>
      </c>
      <c r="G11613" s="10" t="s">
        <v>288</v>
      </c>
      <c r="H11613" s="25">
        <f>INDEX('Appendix 1 - Team Data'!$B$12:$R$112, MATCH(C11613, 'Appendix 1 - Team Data'!$B$12:$B$112,0),4)</f>
        <v>0</v>
      </c>
      <c r="I11613" s="25">
        <f>INDEX('Appendix 1 - Team Data'!$B$12:$R$112, MATCH(D11613, 'Appendix 1 - Team Data'!$B$12:$B$112,0),4)</f>
        <v>20</v>
      </c>
      <c r="J11613" s="25">
        <f t="shared" si="182"/>
        <v>0</v>
      </c>
    </row>
    <row r="11614" spans="2:10">
      <c r="B11614" s="3">
        <v>38563</v>
      </c>
      <c r="C11614" s="10" t="s">
        <v>17</v>
      </c>
      <c r="D11614" s="10" t="s">
        <v>249</v>
      </c>
      <c r="E11614" s="25">
        <v>0</v>
      </c>
      <c r="F11614" s="25">
        <v>0</v>
      </c>
      <c r="G11614" s="10" t="s">
        <v>288</v>
      </c>
      <c r="H11614" s="25">
        <f>INDEX('Appendix 1 - Team Data'!$B$12:$R$112, MATCH(C11614, 'Appendix 1 - Team Data'!$B$12:$B$112,0),4)</f>
        <v>50</v>
      </c>
      <c r="I11614" s="25">
        <f>INDEX('Appendix 1 - Team Data'!$B$12:$R$112, MATCH(D11614, 'Appendix 1 - Team Data'!$B$12:$B$112,0),4)</f>
        <v>20</v>
      </c>
      <c r="J11614" s="25">
        <f t="shared" si="182"/>
        <v>0</v>
      </c>
    </row>
    <row r="11615" spans="2:10">
      <c r="B11615" s="3">
        <v>38564</v>
      </c>
      <c r="C11615" s="10" t="s">
        <v>43</v>
      </c>
      <c r="D11615" s="10" t="s">
        <v>248</v>
      </c>
      <c r="E11615" s="25">
        <v>1</v>
      </c>
      <c r="F11615" s="25">
        <v>1</v>
      </c>
      <c r="G11615" s="10" t="s">
        <v>327</v>
      </c>
      <c r="H11615" s="25">
        <f>INDEX('Appendix 1 - Team Data'!$B$12:$R$112, MATCH(C11615, 'Appendix 1 - Team Data'!$B$12:$B$112,0),4)</f>
        <v>70</v>
      </c>
      <c r="I11615" s="25">
        <f>INDEX('Appendix 1 - Team Data'!$B$12:$R$112, MATCH(D11615, 'Appendix 1 - Team Data'!$B$12:$B$112,0),4)</f>
        <v>30</v>
      </c>
      <c r="J11615" s="25">
        <f t="shared" si="182"/>
        <v>0</v>
      </c>
    </row>
    <row r="11616" spans="2:10">
      <c r="B11616" s="3">
        <v>38567</v>
      </c>
      <c r="C11616" s="10" t="s">
        <v>53</v>
      </c>
      <c r="D11616" s="10" t="s">
        <v>248</v>
      </c>
      <c r="E11616" s="25">
        <v>2</v>
      </c>
      <c r="F11616" s="25">
        <v>2</v>
      </c>
      <c r="G11616" s="10" t="s">
        <v>327</v>
      </c>
      <c r="H11616" s="25">
        <f>INDEX('Appendix 1 - Team Data'!$B$12:$R$112, MATCH(C11616, 'Appendix 1 - Team Data'!$B$12:$B$112,0),4)</f>
        <v>50</v>
      </c>
      <c r="I11616" s="25">
        <f>INDEX('Appendix 1 - Team Data'!$B$12:$R$112, MATCH(D11616, 'Appendix 1 - Team Data'!$B$12:$B$112,0),4)</f>
        <v>30</v>
      </c>
      <c r="J11616" s="25">
        <f t="shared" si="182"/>
        <v>0</v>
      </c>
    </row>
    <row r="11617" spans="2:10">
      <c r="B11617" s="3">
        <v>38577</v>
      </c>
      <c r="C11617" s="10" t="s">
        <v>250</v>
      </c>
      <c r="D11617" s="10" t="s">
        <v>260</v>
      </c>
      <c r="E11617" s="25">
        <v>2</v>
      </c>
      <c r="F11617" s="25">
        <v>2</v>
      </c>
      <c r="G11617" s="10" t="s">
        <v>329</v>
      </c>
      <c r="H11617" s="25">
        <f>INDEX('Appendix 1 - Team Data'!$B$12:$R$112, MATCH(C11617, 'Appendix 1 - Team Data'!$B$12:$B$112,0),4)</f>
        <v>20</v>
      </c>
      <c r="I11617" s="25">
        <f>INDEX('Appendix 1 - Team Data'!$B$12:$R$112, MATCH(D11617, 'Appendix 1 - Team Data'!$B$12:$B$112,0),4)</f>
        <v>10</v>
      </c>
      <c r="J11617" s="25">
        <f t="shared" si="182"/>
        <v>0</v>
      </c>
    </row>
    <row r="11618" spans="2:10">
      <c r="B11618" s="3">
        <v>38579</v>
      </c>
      <c r="C11618" s="10" t="s">
        <v>219</v>
      </c>
      <c r="D11618" s="10" t="s">
        <v>252</v>
      </c>
      <c r="E11618" s="25">
        <v>0</v>
      </c>
      <c r="F11618" s="25">
        <v>0</v>
      </c>
      <c r="G11618" s="10" t="s">
        <v>288</v>
      </c>
      <c r="H11618" s="25">
        <f>INDEX('Appendix 1 - Team Data'!$B$12:$R$112, MATCH(C11618, 'Appendix 1 - Team Data'!$B$12:$B$112,0),4)</f>
        <v>60</v>
      </c>
      <c r="I11618" s="25">
        <f>INDEX('Appendix 1 - Team Data'!$B$12:$R$112, MATCH(D11618, 'Appendix 1 - Team Data'!$B$12:$B$112,0),4)</f>
        <v>20</v>
      </c>
      <c r="J11618" s="25">
        <f t="shared" si="182"/>
        <v>0</v>
      </c>
    </row>
    <row r="11619" spans="2:10">
      <c r="B11619" s="3">
        <v>38581</v>
      </c>
      <c r="C11619" s="10" t="s">
        <v>226</v>
      </c>
      <c r="D11619" s="10" t="s">
        <v>222</v>
      </c>
      <c r="E11619" s="25">
        <v>2</v>
      </c>
      <c r="F11619" s="25">
        <v>2</v>
      </c>
      <c r="G11619" s="10" t="s">
        <v>288</v>
      </c>
      <c r="H11619" s="25">
        <f>INDEX('Appendix 1 - Team Data'!$B$12:$R$112, MATCH(C11619, 'Appendix 1 - Team Data'!$B$12:$B$112,0),4)</f>
        <v>60</v>
      </c>
      <c r="I11619" s="25">
        <f>INDEX('Appendix 1 - Team Data'!$B$12:$R$112, MATCH(D11619, 'Appendix 1 - Team Data'!$B$12:$B$112,0),4)</f>
        <v>60</v>
      </c>
      <c r="J11619" s="25">
        <f t="shared" si="182"/>
        <v>0</v>
      </c>
    </row>
    <row r="11620" spans="2:10">
      <c r="B11620" s="3">
        <v>38581</v>
      </c>
      <c r="C11620" s="10" t="s">
        <v>32</v>
      </c>
      <c r="D11620" s="10" t="s">
        <v>35</v>
      </c>
      <c r="E11620" s="25">
        <v>1</v>
      </c>
      <c r="F11620" s="25">
        <v>1</v>
      </c>
      <c r="G11620" s="10" t="s">
        <v>288</v>
      </c>
      <c r="H11620" s="25">
        <f>INDEX('Appendix 1 - Team Data'!$B$12:$R$112, MATCH(C11620, 'Appendix 1 - Team Data'!$B$12:$B$112,0),4)</f>
        <v>80</v>
      </c>
      <c r="I11620" s="25">
        <f>INDEX('Appendix 1 - Team Data'!$B$12:$R$112, MATCH(D11620, 'Appendix 1 - Team Data'!$B$12:$B$112,0),4)</f>
        <v>90</v>
      </c>
      <c r="J11620" s="25">
        <f t="shared" si="182"/>
        <v>0</v>
      </c>
    </row>
    <row r="11621" spans="2:10">
      <c r="B11621" s="3">
        <v>38581</v>
      </c>
      <c r="C11621" s="10" t="s">
        <v>268</v>
      </c>
      <c r="D11621" s="10" t="s">
        <v>264</v>
      </c>
      <c r="E11621" s="25">
        <v>0</v>
      </c>
      <c r="F11621" s="25">
        <v>0</v>
      </c>
      <c r="G11621" s="10" t="s">
        <v>288</v>
      </c>
      <c r="H11621" s="25">
        <f>INDEX('Appendix 1 - Team Data'!$B$12:$R$112, MATCH(C11621, 'Appendix 1 - Team Data'!$B$12:$B$112,0),4)</f>
        <v>10</v>
      </c>
      <c r="I11621" s="25">
        <f>INDEX('Appendix 1 - Team Data'!$B$12:$R$112, MATCH(D11621, 'Appendix 1 - Team Data'!$B$12:$B$112,0),4)</f>
        <v>10</v>
      </c>
      <c r="J11621" s="25">
        <f t="shared" si="182"/>
        <v>0</v>
      </c>
    </row>
    <row r="11622" spans="2:10">
      <c r="B11622" s="3">
        <v>38581</v>
      </c>
      <c r="C11622" s="10" t="s">
        <v>212</v>
      </c>
      <c r="D11622" s="10" t="s">
        <v>40</v>
      </c>
      <c r="E11622" s="25">
        <v>2</v>
      </c>
      <c r="F11622" s="25">
        <v>2</v>
      </c>
      <c r="G11622" s="10" t="s">
        <v>288</v>
      </c>
      <c r="H11622" s="25">
        <f>INDEX('Appendix 1 - Team Data'!$B$12:$R$112, MATCH(C11622, 'Appendix 1 - Team Data'!$B$12:$B$112,0),4)</f>
        <v>80</v>
      </c>
      <c r="I11622" s="25">
        <f>INDEX('Appendix 1 - Team Data'!$B$12:$R$112, MATCH(D11622, 'Appendix 1 - Team Data'!$B$12:$B$112,0),4)</f>
        <v>90</v>
      </c>
      <c r="J11622" s="25">
        <f t="shared" si="182"/>
        <v>0</v>
      </c>
    </row>
    <row r="11623" spans="2:10">
      <c r="B11623" s="3">
        <v>38581</v>
      </c>
      <c r="C11623" s="10" t="s">
        <v>51</v>
      </c>
      <c r="D11623" s="10" t="s">
        <v>234</v>
      </c>
      <c r="E11623" s="25">
        <v>0</v>
      </c>
      <c r="F11623" s="25">
        <v>0</v>
      </c>
      <c r="G11623" s="10" t="s">
        <v>288</v>
      </c>
      <c r="H11623" s="25">
        <f>INDEX('Appendix 1 - Team Data'!$B$12:$R$112, MATCH(C11623, 'Appendix 1 - Team Data'!$B$12:$B$112,0),4)</f>
        <v>70</v>
      </c>
      <c r="I11623" s="25">
        <f>INDEX('Appendix 1 - Team Data'!$B$12:$R$112, MATCH(D11623, 'Appendix 1 - Team Data'!$B$12:$B$112,0),4)</f>
        <v>40</v>
      </c>
      <c r="J11623" s="25">
        <f t="shared" si="182"/>
        <v>0</v>
      </c>
    </row>
    <row r="11624" spans="2:10">
      <c r="B11624" s="3">
        <v>38581</v>
      </c>
      <c r="C11624" s="10" t="s">
        <v>214</v>
      </c>
      <c r="D11624" s="10" t="s">
        <v>232</v>
      </c>
      <c r="E11624" s="25">
        <v>0</v>
      </c>
      <c r="F11624" s="25">
        <v>0</v>
      </c>
      <c r="G11624" s="10" t="s">
        <v>288</v>
      </c>
      <c r="H11624" s="25">
        <f>INDEX('Appendix 1 - Team Data'!$B$12:$R$112, MATCH(C11624, 'Appendix 1 - Team Data'!$B$12:$B$112,0),4)</f>
        <v>70</v>
      </c>
      <c r="I11624" s="25">
        <f>INDEX('Appendix 1 - Team Data'!$B$12:$R$112, MATCH(D11624, 'Appendix 1 - Team Data'!$B$12:$B$112,0),4)</f>
        <v>40</v>
      </c>
      <c r="J11624" s="25">
        <f t="shared" si="182"/>
        <v>0</v>
      </c>
    </row>
    <row r="11625" spans="2:10">
      <c r="B11625" s="3">
        <v>38598</v>
      </c>
      <c r="C11625" s="10" t="s">
        <v>263</v>
      </c>
      <c r="D11625" s="10" t="s">
        <v>219</v>
      </c>
      <c r="E11625" s="25">
        <v>1</v>
      </c>
      <c r="F11625" s="25">
        <v>1</v>
      </c>
      <c r="G11625" s="10" t="s">
        <v>289</v>
      </c>
      <c r="H11625" s="25">
        <f>INDEX('Appendix 1 - Team Data'!$B$12:$R$112, MATCH(C11625, 'Appendix 1 - Team Data'!$B$12:$B$112,0),4)</f>
        <v>10</v>
      </c>
      <c r="I11625" s="25">
        <f>INDEX('Appendix 1 - Team Data'!$B$12:$R$112, MATCH(D11625, 'Appendix 1 - Team Data'!$B$12:$B$112,0),4)</f>
        <v>60</v>
      </c>
      <c r="J11625" s="25">
        <f t="shared" si="182"/>
        <v>0</v>
      </c>
    </row>
    <row r="11626" spans="2:10">
      <c r="B11626" s="3">
        <v>38598</v>
      </c>
      <c r="C11626" s="10" t="s">
        <v>222</v>
      </c>
      <c r="D11626" s="10" t="s">
        <v>211</v>
      </c>
      <c r="E11626" s="25">
        <v>1</v>
      </c>
      <c r="F11626" s="25">
        <v>1</v>
      </c>
      <c r="G11626" s="10" t="s">
        <v>289</v>
      </c>
      <c r="H11626" s="25">
        <f>INDEX('Appendix 1 - Team Data'!$B$12:$R$112, MATCH(C11626, 'Appendix 1 - Team Data'!$B$12:$B$112,0),4)</f>
        <v>60</v>
      </c>
      <c r="I11626" s="25">
        <f>INDEX('Appendix 1 - Team Data'!$B$12:$R$112, MATCH(D11626, 'Appendix 1 - Team Data'!$B$12:$B$112,0),4)</f>
        <v>90</v>
      </c>
      <c r="J11626" s="25">
        <f t="shared" si="182"/>
        <v>0</v>
      </c>
    </row>
    <row r="11627" spans="2:10">
      <c r="B11627" s="3">
        <v>38598</v>
      </c>
      <c r="C11627" s="10" t="s">
        <v>36</v>
      </c>
      <c r="D11627" s="10" t="s">
        <v>252</v>
      </c>
      <c r="E11627" s="25">
        <v>1</v>
      </c>
      <c r="F11627" s="25">
        <v>1</v>
      </c>
      <c r="G11627" s="10" t="s">
        <v>289</v>
      </c>
      <c r="H11627" s="25">
        <f>INDEX('Appendix 1 - Team Data'!$B$12:$R$112, MATCH(C11627, 'Appendix 1 - Team Data'!$B$12:$B$112,0),4)</f>
        <v>80</v>
      </c>
      <c r="I11627" s="25">
        <f>INDEX('Appendix 1 - Team Data'!$B$12:$R$112, MATCH(D11627, 'Appendix 1 - Team Data'!$B$12:$B$112,0),4)</f>
        <v>20</v>
      </c>
      <c r="J11627" s="25">
        <f t="shared" si="182"/>
        <v>0</v>
      </c>
    </row>
    <row r="11628" spans="2:10">
      <c r="B11628" s="3">
        <v>38598</v>
      </c>
      <c r="C11628" s="10" t="s">
        <v>225</v>
      </c>
      <c r="D11628" s="10" t="s">
        <v>28</v>
      </c>
      <c r="E11628" s="25">
        <v>2</v>
      </c>
      <c r="F11628" s="25">
        <v>2</v>
      </c>
      <c r="G11628" s="10" t="s">
        <v>289</v>
      </c>
      <c r="H11628" s="25">
        <f>INDEX('Appendix 1 - Team Data'!$B$12:$R$112, MATCH(C11628, 'Appendix 1 - Team Data'!$B$12:$B$112,0),4)</f>
        <v>60</v>
      </c>
      <c r="I11628" s="25">
        <f>INDEX('Appendix 1 - Team Data'!$B$12:$R$112, MATCH(D11628, 'Appendix 1 - Team Data'!$B$12:$B$112,0),4)</f>
        <v>80</v>
      </c>
      <c r="J11628" s="25">
        <f t="shared" si="182"/>
        <v>0</v>
      </c>
    </row>
    <row r="11629" spans="2:10">
      <c r="B11629" s="3">
        <v>38602</v>
      </c>
      <c r="C11629" s="10" t="s">
        <v>15</v>
      </c>
      <c r="D11629" s="10" t="s">
        <v>20</v>
      </c>
      <c r="E11629" s="25">
        <v>0</v>
      </c>
      <c r="F11629" s="25">
        <v>0</v>
      </c>
      <c r="G11629" s="10" t="s">
        <v>289</v>
      </c>
      <c r="H11629" s="25">
        <f>INDEX('Appendix 1 - Team Data'!$B$12:$R$112, MATCH(C11629, 'Appendix 1 - Team Data'!$B$12:$B$112,0),4)</f>
        <v>50</v>
      </c>
      <c r="I11629" s="25">
        <f>INDEX('Appendix 1 - Team Data'!$B$12:$R$112, MATCH(D11629, 'Appendix 1 - Team Data'!$B$12:$B$112,0),4)</f>
        <v>90</v>
      </c>
      <c r="J11629" s="25">
        <f t="shared" si="182"/>
        <v>0</v>
      </c>
    </row>
    <row r="11630" spans="2:10">
      <c r="B11630" s="3">
        <v>38602</v>
      </c>
      <c r="C11630" s="10" t="s">
        <v>21</v>
      </c>
      <c r="D11630" s="10" t="s">
        <v>38</v>
      </c>
      <c r="E11630" s="25">
        <v>1</v>
      </c>
      <c r="F11630" s="25">
        <v>1</v>
      </c>
      <c r="G11630" s="10" t="s">
        <v>289</v>
      </c>
      <c r="H11630" s="25">
        <f>INDEX('Appendix 1 - Team Data'!$B$12:$R$112, MATCH(C11630, 'Appendix 1 - Team Data'!$B$12:$B$112,0),4)</f>
        <v>90</v>
      </c>
      <c r="I11630" s="25">
        <f>INDEX('Appendix 1 - Team Data'!$B$12:$R$112, MATCH(D11630, 'Appendix 1 - Team Data'!$B$12:$B$112,0),4)</f>
        <v>70</v>
      </c>
      <c r="J11630" s="25">
        <f t="shared" si="182"/>
        <v>0</v>
      </c>
    </row>
    <row r="11631" spans="2:10">
      <c r="B11631" s="3">
        <v>38633</v>
      </c>
      <c r="C11631" s="10" t="s">
        <v>231</v>
      </c>
      <c r="D11631" s="10" t="s">
        <v>17</v>
      </c>
      <c r="E11631" s="25">
        <v>1</v>
      </c>
      <c r="F11631" s="25">
        <v>1</v>
      </c>
      <c r="G11631" s="10" t="s">
        <v>289</v>
      </c>
      <c r="H11631" s="25">
        <f>INDEX('Appendix 1 - Team Data'!$B$12:$R$112, MATCH(C11631, 'Appendix 1 - Team Data'!$B$12:$B$112,0),4)</f>
        <v>40</v>
      </c>
      <c r="I11631" s="25">
        <f>INDEX('Appendix 1 - Team Data'!$B$12:$R$112, MATCH(D11631, 'Appendix 1 - Team Data'!$B$12:$B$112,0),4)</f>
        <v>50</v>
      </c>
      <c r="J11631" s="25">
        <f t="shared" si="182"/>
        <v>0</v>
      </c>
    </row>
    <row r="11632" spans="2:10">
      <c r="B11632" s="3">
        <v>38633</v>
      </c>
      <c r="C11632" s="10" t="s">
        <v>52</v>
      </c>
      <c r="D11632" s="10" t="s">
        <v>213</v>
      </c>
      <c r="E11632" s="25">
        <v>1</v>
      </c>
      <c r="F11632" s="25">
        <v>1</v>
      </c>
      <c r="G11632" s="10" t="s">
        <v>289</v>
      </c>
      <c r="H11632" s="25">
        <f>INDEX('Appendix 1 - Team Data'!$B$12:$R$112, MATCH(C11632, 'Appendix 1 - Team Data'!$B$12:$B$112,0),4)</f>
        <v>90</v>
      </c>
      <c r="I11632" s="25">
        <f>INDEX('Appendix 1 - Team Data'!$B$12:$R$112, MATCH(D11632, 'Appendix 1 - Team Data'!$B$12:$B$112,0),4)</f>
        <v>80</v>
      </c>
      <c r="J11632" s="25">
        <f t="shared" si="182"/>
        <v>0</v>
      </c>
    </row>
    <row r="11633" spans="2:10">
      <c r="B11633" s="3">
        <v>38633</v>
      </c>
      <c r="C11633" s="10" t="s">
        <v>218</v>
      </c>
      <c r="D11633" s="10" t="s">
        <v>18</v>
      </c>
      <c r="E11633" s="25">
        <v>0</v>
      </c>
      <c r="F11633" s="25">
        <v>0</v>
      </c>
      <c r="G11633" s="10" t="s">
        <v>289</v>
      </c>
      <c r="H11633" s="25">
        <f>INDEX('Appendix 1 - Team Data'!$B$12:$R$112, MATCH(C11633, 'Appendix 1 - Team Data'!$B$12:$B$112,0),4)</f>
        <v>70</v>
      </c>
      <c r="I11633" s="25">
        <f>INDEX('Appendix 1 - Team Data'!$B$12:$R$112, MATCH(D11633, 'Appendix 1 - Team Data'!$B$12:$B$112,0),4)</f>
        <v>80</v>
      </c>
      <c r="J11633" s="25">
        <f t="shared" si="182"/>
        <v>0</v>
      </c>
    </row>
    <row r="11634" spans="2:10">
      <c r="B11634" s="3">
        <v>38633</v>
      </c>
      <c r="C11634" s="10" t="s">
        <v>36</v>
      </c>
      <c r="D11634" s="10" t="s">
        <v>25</v>
      </c>
      <c r="E11634" s="25">
        <v>1</v>
      </c>
      <c r="F11634" s="25">
        <v>1</v>
      </c>
      <c r="G11634" s="10" t="s">
        <v>289</v>
      </c>
      <c r="H11634" s="25">
        <f>INDEX('Appendix 1 - Team Data'!$B$12:$R$112, MATCH(C11634, 'Appendix 1 - Team Data'!$B$12:$B$112,0),4)</f>
        <v>80</v>
      </c>
      <c r="I11634" s="25">
        <f>INDEX('Appendix 1 - Team Data'!$B$12:$R$112, MATCH(D11634, 'Appendix 1 - Team Data'!$B$12:$B$112,0),4)</f>
        <v>90</v>
      </c>
      <c r="J11634" s="25">
        <f t="shared" si="182"/>
        <v>0</v>
      </c>
    </row>
    <row r="11635" spans="2:10">
      <c r="B11635" s="3">
        <v>38633</v>
      </c>
      <c r="C11635" s="10" t="s">
        <v>47</v>
      </c>
      <c r="D11635" s="10" t="s">
        <v>22</v>
      </c>
      <c r="E11635" s="25">
        <v>2</v>
      </c>
      <c r="F11635" s="25">
        <v>2</v>
      </c>
      <c r="G11635" s="10" t="s">
        <v>289</v>
      </c>
      <c r="H11635" s="25">
        <f>INDEX('Appendix 1 - Team Data'!$B$12:$R$112, MATCH(C11635, 'Appendix 1 - Team Data'!$B$12:$B$112,0),4)</f>
        <v>40</v>
      </c>
      <c r="I11635" s="25">
        <f>INDEX('Appendix 1 - Team Data'!$B$12:$R$112, MATCH(D11635, 'Appendix 1 - Team Data'!$B$12:$B$112,0),4)</f>
        <v>50</v>
      </c>
      <c r="J11635" s="25">
        <f t="shared" si="182"/>
        <v>0</v>
      </c>
    </row>
    <row r="11636" spans="2:10">
      <c r="B11636" s="3">
        <v>38633</v>
      </c>
      <c r="C11636" s="10" t="s">
        <v>269</v>
      </c>
      <c r="D11636" s="10" t="s">
        <v>238</v>
      </c>
      <c r="E11636" s="25">
        <v>2</v>
      </c>
      <c r="F11636" s="25">
        <v>2</v>
      </c>
      <c r="G11636" s="10" t="s">
        <v>289</v>
      </c>
      <c r="H11636" s="25">
        <f>INDEX('Appendix 1 - Team Data'!$B$12:$R$112, MATCH(C11636, 'Appendix 1 - Team Data'!$B$12:$B$112,0),4)</f>
        <v>0</v>
      </c>
      <c r="I11636" s="25">
        <f>INDEX('Appendix 1 - Team Data'!$B$12:$R$112, MATCH(D11636, 'Appendix 1 - Team Data'!$B$12:$B$112,0),4)</f>
        <v>40</v>
      </c>
      <c r="J11636" s="25">
        <f t="shared" si="182"/>
        <v>0</v>
      </c>
    </row>
    <row r="11637" spans="2:10">
      <c r="B11637" s="3">
        <v>38633</v>
      </c>
      <c r="C11637" s="10" t="s">
        <v>219</v>
      </c>
      <c r="D11637" s="10" t="s">
        <v>239</v>
      </c>
      <c r="E11637" s="25">
        <v>2</v>
      </c>
      <c r="F11637" s="25">
        <v>2</v>
      </c>
      <c r="G11637" s="10" t="s">
        <v>289</v>
      </c>
      <c r="H11637" s="25">
        <f>INDEX('Appendix 1 - Team Data'!$B$12:$R$112, MATCH(C11637, 'Appendix 1 - Team Data'!$B$12:$B$112,0),4)</f>
        <v>60</v>
      </c>
      <c r="I11637" s="25">
        <f>INDEX('Appendix 1 - Team Data'!$B$12:$R$112, MATCH(D11637, 'Appendix 1 - Team Data'!$B$12:$B$112,0),4)</f>
        <v>40</v>
      </c>
      <c r="J11637" s="25">
        <f t="shared" si="182"/>
        <v>0</v>
      </c>
    </row>
    <row r="11638" spans="2:10">
      <c r="B11638" s="3">
        <v>38634</v>
      </c>
      <c r="C11638" s="10" t="s">
        <v>227</v>
      </c>
      <c r="D11638" s="10" t="s">
        <v>35</v>
      </c>
      <c r="E11638" s="25">
        <v>1</v>
      </c>
      <c r="F11638" s="25">
        <v>1</v>
      </c>
      <c r="G11638" s="10" t="s">
        <v>289</v>
      </c>
      <c r="H11638" s="25">
        <f>INDEX('Appendix 1 - Team Data'!$B$12:$R$112, MATCH(C11638, 'Appendix 1 - Team Data'!$B$12:$B$112,0),4)</f>
        <v>50</v>
      </c>
      <c r="I11638" s="25">
        <f>INDEX('Appendix 1 - Team Data'!$B$12:$R$112, MATCH(D11638, 'Appendix 1 - Team Data'!$B$12:$B$112,0),4)</f>
        <v>90</v>
      </c>
      <c r="J11638" s="25">
        <f t="shared" si="182"/>
        <v>0</v>
      </c>
    </row>
    <row r="11639" spans="2:10">
      <c r="B11639" s="3">
        <v>38636</v>
      </c>
      <c r="C11639" s="10" t="s">
        <v>270</v>
      </c>
      <c r="D11639" s="10" t="s">
        <v>245</v>
      </c>
      <c r="E11639" s="25">
        <v>0</v>
      </c>
      <c r="F11639" s="25">
        <v>0</v>
      </c>
      <c r="G11639" s="10" t="s">
        <v>288</v>
      </c>
      <c r="H11639" s="25">
        <f>INDEX('Appendix 1 - Team Data'!$B$12:$R$112, MATCH(C11639, 'Appendix 1 - Team Data'!$B$12:$B$112,0),4)</f>
        <v>0</v>
      </c>
      <c r="I11639" s="25">
        <f>INDEX('Appendix 1 - Team Data'!$B$12:$R$112, MATCH(D11639, 'Appendix 1 - Team Data'!$B$12:$B$112,0),4)</f>
        <v>30</v>
      </c>
      <c r="J11639" s="25">
        <f t="shared" si="182"/>
        <v>0</v>
      </c>
    </row>
    <row r="11640" spans="2:10">
      <c r="B11640" s="3">
        <v>38636</v>
      </c>
      <c r="C11640" s="10" t="s">
        <v>249</v>
      </c>
      <c r="D11640" s="10" t="s">
        <v>253</v>
      </c>
      <c r="E11640" s="25">
        <v>2</v>
      </c>
      <c r="F11640" s="25">
        <v>2</v>
      </c>
      <c r="G11640" s="10" t="s">
        <v>288</v>
      </c>
      <c r="H11640" s="25">
        <f>INDEX('Appendix 1 - Team Data'!$B$12:$R$112, MATCH(C11640, 'Appendix 1 - Team Data'!$B$12:$B$112,0),4)</f>
        <v>20</v>
      </c>
      <c r="I11640" s="25">
        <f>INDEX('Appendix 1 - Team Data'!$B$12:$R$112, MATCH(D11640, 'Appendix 1 - Team Data'!$B$12:$B$112,0),4)</f>
        <v>20</v>
      </c>
      <c r="J11640" s="25">
        <f t="shared" si="182"/>
        <v>0</v>
      </c>
    </row>
    <row r="11641" spans="2:10">
      <c r="B11641" s="3">
        <v>38637</v>
      </c>
      <c r="C11641" s="10" t="s">
        <v>213</v>
      </c>
      <c r="D11641" s="10" t="s">
        <v>218</v>
      </c>
      <c r="E11641" s="25">
        <v>0</v>
      </c>
      <c r="F11641" s="25">
        <v>0</v>
      </c>
      <c r="G11641" s="10" t="s">
        <v>289</v>
      </c>
      <c r="H11641" s="25">
        <f>INDEX('Appendix 1 - Team Data'!$B$12:$R$112, MATCH(C11641, 'Appendix 1 - Team Data'!$B$12:$B$112,0),4)</f>
        <v>80</v>
      </c>
      <c r="I11641" s="25">
        <f>INDEX('Appendix 1 - Team Data'!$B$12:$R$112, MATCH(D11641, 'Appendix 1 - Team Data'!$B$12:$B$112,0),4)</f>
        <v>70</v>
      </c>
      <c r="J11641" s="25">
        <f t="shared" si="182"/>
        <v>0</v>
      </c>
    </row>
    <row r="11642" spans="2:10">
      <c r="B11642" s="3">
        <v>38637</v>
      </c>
      <c r="C11642" s="10" t="s">
        <v>236</v>
      </c>
      <c r="D11642" s="10" t="s">
        <v>32</v>
      </c>
      <c r="E11642" s="25">
        <v>0</v>
      </c>
      <c r="F11642" s="25">
        <v>0</v>
      </c>
      <c r="G11642" s="10" t="s">
        <v>289</v>
      </c>
      <c r="H11642" s="25">
        <f>INDEX('Appendix 1 - Team Data'!$B$12:$R$112, MATCH(C11642, 'Appendix 1 - Team Data'!$B$12:$B$112,0),4)</f>
        <v>40</v>
      </c>
      <c r="I11642" s="25">
        <f>INDEX('Appendix 1 - Team Data'!$B$12:$R$112, MATCH(D11642, 'Appendix 1 - Team Data'!$B$12:$B$112,0),4)</f>
        <v>80</v>
      </c>
      <c r="J11642" s="25">
        <f t="shared" si="182"/>
        <v>0</v>
      </c>
    </row>
    <row r="11643" spans="2:10">
      <c r="B11643" s="3">
        <v>38637</v>
      </c>
      <c r="C11643" s="10" t="s">
        <v>221</v>
      </c>
      <c r="D11643" s="10" t="s">
        <v>36</v>
      </c>
      <c r="E11643" s="25">
        <v>0</v>
      </c>
      <c r="F11643" s="25">
        <v>0</v>
      </c>
      <c r="G11643" s="10" t="s">
        <v>289</v>
      </c>
      <c r="H11643" s="25">
        <f>INDEX('Appendix 1 - Team Data'!$B$12:$R$112, MATCH(C11643, 'Appendix 1 - Team Data'!$B$12:$B$112,0),4)</f>
        <v>60</v>
      </c>
      <c r="I11643" s="25">
        <f>INDEX('Appendix 1 - Team Data'!$B$12:$R$112, MATCH(D11643, 'Appendix 1 - Team Data'!$B$12:$B$112,0),4)</f>
        <v>80</v>
      </c>
      <c r="J11643" s="25">
        <f t="shared" si="182"/>
        <v>0</v>
      </c>
    </row>
    <row r="11644" spans="2:10">
      <c r="B11644" s="3">
        <v>38637</v>
      </c>
      <c r="C11644" s="10" t="s">
        <v>212</v>
      </c>
      <c r="D11644" s="10" t="s">
        <v>256</v>
      </c>
      <c r="E11644" s="25">
        <v>0</v>
      </c>
      <c r="F11644" s="25">
        <v>0</v>
      </c>
      <c r="G11644" s="10" t="s">
        <v>289</v>
      </c>
      <c r="H11644" s="25">
        <f>INDEX('Appendix 1 - Team Data'!$B$12:$R$112, MATCH(C11644, 'Appendix 1 - Team Data'!$B$12:$B$112,0),4)</f>
        <v>80</v>
      </c>
      <c r="I11644" s="25">
        <f>INDEX('Appendix 1 - Team Data'!$B$12:$R$112, MATCH(D11644, 'Appendix 1 - Team Data'!$B$12:$B$112,0),4)</f>
        <v>20</v>
      </c>
      <c r="J11644" s="25">
        <f t="shared" si="182"/>
        <v>0</v>
      </c>
    </row>
    <row r="11645" spans="2:10">
      <c r="B11645" s="3">
        <v>38637</v>
      </c>
      <c r="C11645" s="10" t="s">
        <v>216</v>
      </c>
      <c r="D11645" s="10" t="s">
        <v>15</v>
      </c>
      <c r="E11645" s="25">
        <v>0</v>
      </c>
      <c r="F11645" s="25">
        <v>0</v>
      </c>
      <c r="G11645" s="10" t="s">
        <v>289</v>
      </c>
      <c r="H11645" s="25">
        <f>INDEX('Appendix 1 - Team Data'!$B$12:$R$112, MATCH(C11645, 'Appendix 1 - Team Data'!$B$12:$B$112,0),4)</f>
        <v>70</v>
      </c>
      <c r="I11645" s="25">
        <f>INDEX('Appendix 1 - Team Data'!$B$12:$R$112, MATCH(D11645, 'Appendix 1 - Team Data'!$B$12:$B$112,0),4)</f>
        <v>50</v>
      </c>
      <c r="J11645" s="25">
        <f t="shared" si="182"/>
        <v>0</v>
      </c>
    </row>
    <row r="11646" spans="2:10">
      <c r="B11646" s="3">
        <v>38650</v>
      </c>
      <c r="C11646" s="10" t="s">
        <v>253</v>
      </c>
      <c r="D11646" s="10" t="s">
        <v>241</v>
      </c>
      <c r="E11646" s="25">
        <v>0</v>
      </c>
      <c r="F11646" s="25">
        <v>0</v>
      </c>
      <c r="G11646" s="10" t="s">
        <v>288</v>
      </c>
      <c r="H11646" s="25">
        <f>INDEX('Appendix 1 - Team Data'!$B$12:$R$112, MATCH(C11646, 'Appendix 1 - Team Data'!$B$12:$B$112,0),4)</f>
        <v>20</v>
      </c>
      <c r="I11646" s="25">
        <f>INDEX('Appendix 1 - Team Data'!$B$12:$R$112, MATCH(D11646, 'Appendix 1 - Team Data'!$B$12:$B$112,0),4)</f>
        <v>30</v>
      </c>
      <c r="J11646" s="25">
        <f t="shared" si="182"/>
        <v>0</v>
      </c>
    </row>
    <row r="11647" spans="2:10">
      <c r="B11647" s="3">
        <v>38668</v>
      </c>
      <c r="C11647" s="10" t="s">
        <v>244</v>
      </c>
      <c r="D11647" s="10" t="s">
        <v>258</v>
      </c>
      <c r="E11647" s="25">
        <v>2</v>
      </c>
      <c r="F11647" s="25">
        <v>2</v>
      </c>
      <c r="G11647" s="10" t="s">
        <v>288</v>
      </c>
      <c r="H11647" s="25">
        <f>INDEX('Appendix 1 - Team Data'!$B$12:$R$112, MATCH(C11647, 'Appendix 1 - Team Data'!$B$12:$B$112,0),4)</f>
        <v>30</v>
      </c>
      <c r="I11647" s="25">
        <f>INDEX('Appendix 1 - Team Data'!$B$12:$R$112, MATCH(D11647, 'Appendix 1 - Team Data'!$B$12:$B$112,0),4)</f>
        <v>20</v>
      </c>
      <c r="J11647" s="25">
        <f t="shared" si="182"/>
        <v>0</v>
      </c>
    </row>
    <row r="11648" spans="2:10">
      <c r="B11648" s="3">
        <v>38668</v>
      </c>
      <c r="C11648" s="10" t="s">
        <v>25</v>
      </c>
      <c r="D11648" s="10" t="s">
        <v>40</v>
      </c>
      <c r="E11648" s="25">
        <v>0</v>
      </c>
      <c r="F11648" s="25">
        <v>0</v>
      </c>
      <c r="G11648" s="10" t="s">
        <v>288</v>
      </c>
      <c r="H11648" s="25">
        <f>INDEX('Appendix 1 - Team Data'!$B$12:$R$112, MATCH(C11648, 'Appendix 1 - Team Data'!$B$12:$B$112,0),4)</f>
        <v>90</v>
      </c>
      <c r="I11648" s="25">
        <f>INDEX('Appendix 1 - Team Data'!$B$12:$R$112, MATCH(D11648, 'Appendix 1 - Team Data'!$B$12:$B$112,0),4)</f>
        <v>90</v>
      </c>
      <c r="J11648" s="25">
        <f t="shared" si="182"/>
        <v>0</v>
      </c>
    </row>
    <row r="11649" spans="2:10">
      <c r="B11649" s="3">
        <v>38668</v>
      </c>
      <c r="C11649" s="10" t="s">
        <v>43</v>
      </c>
      <c r="D11649" s="10" t="s">
        <v>42</v>
      </c>
      <c r="E11649" s="25">
        <v>2</v>
      </c>
      <c r="F11649" s="25">
        <v>2</v>
      </c>
      <c r="G11649" s="10" t="s">
        <v>288</v>
      </c>
      <c r="H11649" s="25">
        <f>INDEX('Appendix 1 - Team Data'!$B$12:$R$112, MATCH(C11649, 'Appendix 1 - Team Data'!$B$12:$B$112,0),4)</f>
        <v>70</v>
      </c>
      <c r="I11649" s="25">
        <f>INDEX('Appendix 1 - Team Data'!$B$12:$R$112, MATCH(D11649, 'Appendix 1 - Team Data'!$B$12:$B$112,0),4)</f>
        <v>80</v>
      </c>
      <c r="J11649" s="25">
        <f t="shared" si="182"/>
        <v>0</v>
      </c>
    </row>
    <row r="11650" spans="2:10">
      <c r="B11650" s="3">
        <v>38671</v>
      </c>
      <c r="C11650" s="10" t="s">
        <v>22</v>
      </c>
      <c r="D11650" s="10" t="s">
        <v>231</v>
      </c>
      <c r="E11650" s="25">
        <v>0</v>
      </c>
      <c r="F11650" s="25">
        <v>0</v>
      </c>
      <c r="G11650" s="10" t="s">
        <v>288</v>
      </c>
      <c r="H11650" s="25">
        <f>INDEX('Appendix 1 - Team Data'!$B$12:$R$112, MATCH(C11650, 'Appendix 1 - Team Data'!$B$12:$B$112,0),4)</f>
        <v>50</v>
      </c>
      <c r="I11650" s="25">
        <f>INDEX('Appendix 1 - Team Data'!$B$12:$R$112, MATCH(D11650, 'Appendix 1 - Team Data'!$B$12:$B$112,0),4)</f>
        <v>40</v>
      </c>
      <c r="J11650" s="25">
        <f t="shared" si="182"/>
        <v>0</v>
      </c>
    </row>
    <row r="11651" spans="2:10">
      <c r="B11651" s="3">
        <v>38671</v>
      </c>
      <c r="C11651" s="10" t="s">
        <v>229</v>
      </c>
      <c r="D11651" s="10" t="s">
        <v>20</v>
      </c>
      <c r="E11651" s="25">
        <v>1</v>
      </c>
      <c r="F11651" s="25">
        <v>1</v>
      </c>
      <c r="G11651" s="10" t="s">
        <v>288</v>
      </c>
      <c r="H11651" s="25">
        <f>INDEX('Appendix 1 - Team Data'!$B$12:$R$112, MATCH(C11651, 'Appendix 1 - Team Data'!$B$12:$B$112,0),4)</f>
        <v>50</v>
      </c>
      <c r="I11651" s="25">
        <f>INDEX('Appendix 1 - Team Data'!$B$12:$R$112, MATCH(D11651, 'Appendix 1 - Team Data'!$B$12:$B$112,0),4)</f>
        <v>90</v>
      </c>
      <c r="J11651" s="25">
        <f t="shared" si="182"/>
        <v>0</v>
      </c>
    </row>
    <row r="11652" spans="2:10">
      <c r="B11652" s="3">
        <v>38672</v>
      </c>
      <c r="C11652" s="10" t="s">
        <v>243</v>
      </c>
      <c r="D11652" s="10" t="s">
        <v>211</v>
      </c>
      <c r="E11652" s="25">
        <v>1</v>
      </c>
      <c r="F11652" s="25">
        <v>1</v>
      </c>
      <c r="G11652" s="10" t="s">
        <v>288</v>
      </c>
      <c r="H11652" s="25">
        <f>INDEX('Appendix 1 - Team Data'!$B$12:$R$112, MATCH(C11652, 'Appendix 1 - Team Data'!$B$12:$B$112,0),4)</f>
        <v>30</v>
      </c>
      <c r="I11652" s="25">
        <f>INDEX('Appendix 1 - Team Data'!$B$12:$R$112, MATCH(D11652, 'Appendix 1 - Team Data'!$B$12:$B$112,0),4)</f>
        <v>90</v>
      </c>
      <c r="J11652" s="25">
        <f t="shared" si="182"/>
        <v>0</v>
      </c>
    </row>
    <row r="11653" spans="2:10">
      <c r="B11653" s="3">
        <v>38672</v>
      </c>
      <c r="C11653" s="10" t="s">
        <v>216</v>
      </c>
      <c r="D11653" s="10" t="s">
        <v>21</v>
      </c>
      <c r="E11653" s="25">
        <v>1</v>
      </c>
      <c r="F11653" s="25">
        <v>1</v>
      </c>
      <c r="G11653" s="10" t="s">
        <v>289</v>
      </c>
      <c r="H11653" s="25">
        <f>INDEX('Appendix 1 - Team Data'!$B$12:$R$112, MATCH(C11653, 'Appendix 1 - Team Data'!$B$12:$B$112,0),4)</f>
        <v>70</v>
      </c>
      <c r="I11653" s="25">
        <f>INDEX('Appendix 1 - Team Data'!$B$12:$R$112, MATCH(D11653, 'Appendix 1 - Team Data'!$B$12:$B$112,0),4)</f>
        <v>90</v>
      </c>
      <c r="J11653" s="25">
        <f t="shared" si="182"/>
        <v>0</v>
      </c>
    </row>
    <row r="11654" spans="2:10">
      <c r="B11654" s="3">
        <v>38682</v>
      </c>
      <c r="C11654" s="10" t="s">
        <v>275</v>
      </c>
      <c r="D11654" s="10" t="s">
        <v>245</v>
      </c>
      <c r="E11654" s="25">
        <v>0</v>
      </c>
      <c r="F11654" s="25">
        <v>0</v>
      </c>
      <c r="G11654" s="10" t="s">
        <v>288</v>
      </c>
      <c r="H11654" s="25">
        <f>INDEX('Appendix 1 - Team Data'!$B$12:$R$112, MATCH(C11654, 'Appendix 1 - Team Data'!$B$12:$B$112,0),4)</f>
        <v>0</v>
      </c>
      <c r="I11654" s="25">
        <f>INDEX('Appendix 1 - Team Data'!$B$12:$R$112, MATCH(D11654, 'Appendix 1 - Team Data'!$B$12:$B$112,0),4)</f>
        <v>30</v>
      </c>
      <c r="J11654" s="25">
        <f t="shared" si="182"/>
        <v>0</v>
      </c>
    </row>
    <row r="11655" spans="2:10">
      <c r="B11655" s="3">
        <v>38688</v>
      </c>
      <c r="C11655" s="10" t="s">
        <v>249</v>
      </c>
      <c r="D11655" s="10" t="s">
        <v>265</v>
      </c>
      <c r="E11655" s="25">
        <v>1</v>
      </c>
      <c r="F11655" s="25">
        <v>1</v>
      </c>
      <c r="G11655" s="10" t="s">
        <v>288</v>
      </c>
      <c r="H11655" s="25">
        <f>INDEX('Appendix 1 - Team Data'!$B$12:$R$112, MATCH(C11655, 'Appendix 1 - Team Data'!$B$12:$B$112,0),4)</f>
        <v>20</v>
      </c>
      <c r="I11655" s="25">
        <f>INDEX('Appendix 1 - Team Data'!$B$12:$R$112, MATCH(D11655, 'Appendix 1 - Team Data'!$B$12:$B$112,0),4)</f>
        <v>10</v>
      </c>
      <c r="J11655" s="25">
        <f t="shared" si="182"/>
        <v>0</v>
      </c>
    </row>
    <row r="11656" spans="2:10">
      <c r="B11656" s="3">
        <v>38696</v>
      </c>
      <c r="C11656" s="10" t="s">
        <v>241</v>
      </c>
      <c r="D11656" s="10" t="s">
        <v>245</v>
      </c>
      <c r="E11656" s="25">
        <v>2</v>
      </c>
      <c r="F11656" s="25">
        <v>2</v>
      </c>
      <c r="G11656" s="10" t="s">
        <v>288</v>
      </c>
      <c r="H11656" s="25">
        <f>INDEX('Appendix 1 - Team Data'!$B$12:$R$112, MATCH(C11656, 'Appendix 1 - Team Data'!$B$12:$B$112,0),4)</f>
        <v>30</v>
      </c>
      <c r="I11656" s="25">
        <f>INDEX('Appendix 1 - Team Data'!$B$12:$R$112, MATCH(D11656, 'Appendix 1 - Team Data'!$B$12:$B$112,0),4)</f>
        <v>30</v>
      </c>
      <c r="J11656" s="25">
        <f t="shared" si="182"/>
        <v>0</v>
      </c>
    </row>
    <row r="11657" spans="2:10">
      <c r="B11657" s="3">
        <v>38735</v>
      </c>
      <c r="C11657" s="10" t="s">
        <v>16</v>
      </c>
      <c r="D11657" s="10" t="s">
        <v>42</v>
      </c>
      <c r="E11657" s="25">
        <v>1</v>
      </c>
      <c r="F11657" s="25">
        <v>1</v>
      </c>
      <c r="G11657" s="10" t="s">
        <v>288</v>
      </c>
      <c r="H11657" s="25">
        <f>INDEX('Appendix 1 - Team Data'!$B$12:$R$112, MATCH(C11657, 'Appendix 1 - Team Data'!$B$12:$B$112,0),4)</f>
        <v>30</v>
      </c>
      <c r="I11657" s="25">
        <f>INDEX('Appendix 1 - Team Data'!$B$12:$R$112, MATCH(D11657, 'Appendix 1 - Team Data'!$B$12:$B$112,0),4)</f>
        <v>80</v>
      </c>
      <c r="J11657" s="25">
        <f t="shared" si="182"/>
        <v>0</v>
      </c>
    </row>
    <row r="11658" spans="2:10">
      <c r="B11658" s="3">
        <v>38738</v>
      </c>
      <c r="C11658" s="10" t="s">
        <v>230</v>
      </c>
      <c r="D11658" s="10" t="s">
        <v>43</v>
      </c>
      <c r="E11658" s="25">
        <v>1</v>
      </c>
      <c r="F11658" s="25">
        <v>1</v>
      </c>
      <c r="G11658" s="10" t="s">
        <v>288</v>
      </c>
      <c r="H11658" s="25">
        <f>INDEX('Appendix 1 - Team Data'!$B$12:$R$112, MATCH(C11658, 'Appendix 1 - Team Data'!$B$12:$B$112,0),4)</f>
        <v>50</v>
      </c>
      <c r="I11658" s="25">
        <f>INDEX('Appendix 1 - Team Data'!$B$12:$R$112, MATCH(D11658, 'Appendix 1 - Team Data'!$B$12:$B$112,0),4)</f>
        <v>70</v>
      </c>
      <c r="J11658" s="25">
        <f t="shared" si="182"/>
        <v>0</v>
      </c>
    </row>
    <row r="11659" spans="2:10">
      <c r="B11659" s="3">
        <v>38738</v>
      </c>
      <c r="C11659" s="10" t="s">
        <v>16</v>
      </c>
      <c r="D11659" s="10" t="s">
        <v>244</v>
      </c>
      <c r="E11659" s="25">
        <v>1</v>
      </c>
      <c r="F11659" s="25">
        <v>1</v>
      </c>
      <c r="G11659" s="10" t="s">
        <v>288</v>
      </c>
      <c r="H11659" s="25">
        <f>INDEX('Appendix 1 - Team Data'!$B$12:$R$112, MATCH(C11659, 'Appendix 1 - Team Data'!$B$12:$B$112,0),4)</f>
        <v>30</v>
      </c>
      <c r="I11659" s="25">
        <f>INDEX('Appendix 1 - Team Data'!$B$12:$R$112, MATCH(D11659, 'Appendix 1 - Team Data'!$B$12:$B$112,0),4)</f>
        <v>30</v>
      </c>
      <c r="J11659" s="25">
        <f t="shared" si="182"/>
        <v>0</v>
      </c>
    </row>
    <row r="11660" spans="2:10">
      <c r="B11660" s="3">
        <v>38740</v>
      </c>
      <c r="C11660" s="10" t="s">
        <v>268</v>
      </c>
      <c r="D11660" s="10" t="s">
        <v>42</v>
      </c>
      <c r="E11660" s="25">
        <v>0</v>
      </c>
      <c r="F11660" s="25">
        <v>0</v>
      </c>
      <c r="G11660" s="10" t="s">
        <v>288</v>
      </c>
      <c r="H11660" s="25">
        <f>INDEX('Appendix 1 - Team Data'!$B$12:$R$112, MATCH(C11660, 'Appendix 1 - Team Data'!$B$12:$B$112,0),4)</f>
        <v>10</v>
      </c>
      <c r="I11660" s="25">
        <f>INDEX('Appendix 1 - Team Data'!$B$12:$R$112, MATCH(D11660, 'Appendix 1 - Team Data'!$B$12:$B$112,0),4)</f>
        <v>80</v>
      </c>
      <c r="J11660" s="25">
        <f t="shared" si="182"/>
        <v>0</v>
      </c>
    </row>
    <row r="11661" spans="2:10">
      <c r="B11661" s="3">
        <v>38741</v>
      </c>
      <c r="C11661" s="10" t="s">
        <v>17</v>
      </c>
      <c r="D11661" s="10" t="s">
        <v>22</v>
      </c>
      <c r="E11661" s="25">
        <v>0</v>
      </c>
      <c r="F11661" s="25">
        <v>0</v>
      </c>
      <c r="G11661" s="10" t="s">
        <v>306</v>
      </c>
      <c r="H11661" s="25">
        <f>INDEX('Appendix 1 - Team Data'!$B$12:$R$112, MATCH(C11661, 'Appendix 1 - Team Data'!$B$12:$B$112,0),4)</f>
        <v>50</v>
      </c>
      <c r="I11661" s="25">
        <f>INDEX('Appendix 1 - Team Data'!$B$12:$R$112, MATCH(D11661, 'Appendix 1 - Team Data'!$B$12:$B$112,0),4)</f>
        <v>50</v>
      </c>
      <c r="J11661" s="25">
        <f t="shared" si="182"/>
        <v>0</v>
      </c>
    </row>
    <row r="11662" spans="2:10">
      <c r="B11662" s="3">
        <v>38742</v>
      </c>
      <c r="C11662" s="10" t="s">
        <v>16</v>
      </c>
      <c r="D11662" s="10" t="s">
        <v>230</v>
      </c>
      <c r="E11662" s="25">
        <v>1</v>
      </c>
      <c r="F11662" s="25">
        <v>1</v>
      </c>
      <c r="G11662" s="10" t="s">
        <v>288</v>
      </c>
      <c r="H11662" s="25">
        <f>INDEX('Appendix 1 - Team Data'!$B$12:$R$112, MATCH(C11662, 'Appendix 1 - Team Data'!$B$12:$B$112,0),4)</f>
        <v>30</v>
      </c>
      <c r="I11662" s="25">
        <f>INDEX('Appendix 1 - Team Data'!$B$12:$R$112, MATCH(D11662, 'Appendix 1 - Team Data'!$B$12:$B$112,0),4)</f>
        <v>50</v>
      </c>
      <c r="J11662" s="25">
        <f t="shared" si="182"/>
        <v>0</v>
      </c>
    </row>
    <row r="11663" spans="2:10">
      <c r="B11663" s="3">
        <v>38745</v>
      </c>
      <c r="C11663" s="10" t="s">
        <v>265</v>
      </c>
      <c r="D11663" s="10" t="s">
        <v>22</v>
      </c>
      <c r="E11663" s="25">
        <v>0</v>
      </c>
      <c r="F11663" s="25">
        <v>0</v>
      </c>
      <c r="G11663" s="10" t="s">
        <v>306</v>
      </c>
      <c r="H11663" s="25">
        <f>INDEX('Appendix 1 - Team Data'!$B$12:$R$112, MATCH(C11663, 'Appendix 1 - Team Data'!$B$12:$B$112,0),4)</f>
        <v>10</v>
      </c>
      <c r="I11663" s="25">
        <f>INDEX('Appendix 1 - Team Data'!$B$12:$R$112, MATCH(D11663, 'Appendix 1 - Team Data'!$B$12:$B$112,0),4)</f>
        <v>50</v>
      </c>
      <c r="J11663" s="25">
        <f t="shared" si="182"/>
        <v>0</v>
      </c>
    </row>
    <row r="11664" spans="2:10">
      <c r="B11664" s="3">
        <v>38752</v>
      </c>
      <c r="C11664" s="10" t="s">
        <v>231</v>
      </c>
      <c r="D11664" s="10" t="s">
        <v>243</v>
      </c>
      <c r="E11664" s="25">
        <v>1</v>
      </c>
      <c r="F11664" s="25">
        <v>1</v>
      </c>
      <c r="G11664" s="10" t="s">
        <v>306</v>
      </c>
      <c r="H11664" s="25">
        <f>INDEX('Appendix 1 - Team Data'!$B$12:$R$112, MATCH(C11664, 'Appendix 1 - Team Data'!$B$12:$B$112,0),4)</f>
        <v>40</v>
      </c>
      <c r="I11664" s="25">
        <f>INDEX('Appendix 1 - Team Data'!$B$12:$R$112, MATCH(D11664, 'Appendix 1 - Team Data'!$B$12:$B$112,0),4)</f>
        <v>30</v>
      </c>
      <c r="J11664" s="25">
        <f t="shared" si="182"/>
        <v>0</v>
      </c>
    </row>
    <row r="11665" spans="2:10">
      <c r="B11665" s="3">
        <v>38752</v>
      </c>
      <c r="C11665" s="10" t="s">
        <v>33</v>
      </c>
      <c r="D11665" s="10" t="s">
        <v>47</v>
      </c>
      <c r="E11665" s="25">
        <v>1</v>
      </c>
      <c r="F11665" s="25">
        <v>1</v>
      </c>
      <c r="G11665" s="10" t="s">
        <v>306</v>
      </c>
      <c r="H11665" s="25">
        <f>INDEX('Appendix 1 - Team Data'!$B$12:$R$112, MATCH(C11665, 'Appendix 1 - Team Data'!$B$12:$B$112,0),4)</f>
        <v>50</v>
      </c>
      <c r="I11665" s="25">
        <f>INDEX('Appendix 1 - Team Data'!$B$12:$R$112, MATCH(D11665, 'Appendix 1 - Team Data'!$B$12:$B$112,0),4)</f>
        <v>40</v>
      </c>
      <c r="J11665" s="25">
        <f t="shared" si="182"/>
        <v>0</v>
      </c>
    </row>
    <row r="11666" spans="2:10">
      <c r="B11666" s="3">
        <v>38758</v>
      </c>
      <c r="C11666" s="10" t="s">
        <v>17</v>
      </c>
      <c r="D11666" s="10" t="s">
        <v>243</v>
      </c>
      <c r="E11666" s="25">
        <v>0</v>
      </c>
      <c r="F11666" s="25">
        <v>0</v>
      </c>
      <c r="G11666" s="10" t="s">
        <v>306</v>
      </c>
      <c r="H11666" s="25">
        <f>INDEX('Appendix 1 - Team Data'!$B$12:$R$112, MATCH(C11666, 'Appendix 1 - Team Data'!$B$12:$B$112,0),4)</f>
        <v>50</v>
      </c>
      <c r="I11666" s="25">
        <f>INDEX('Appendix 1 - Team Data'!$B$12:$R$112, MATCH(D11666, 'Appendix 1 - Team Data'!$B$12:$B$112,0),4)</f>
        <v>30</v>
      </c>
      <c r="J11666" s="25">
        <f t="shared" si="182"/>
        <v>0</v>
      </c>
    </row>
    <row r="11667" spans="2:10">
      <c r="B11667" s="3">
        <v>38762</v>
      </c>
      <c r="C11667" s="10" t="s">
        <v>16</v>
      </c>
      <c r="D11667" s="10" t="s">
        <v>241</v>
      </c>
      <c r="E11667" s="25">
        <v>1</v>
      </c>
      <c r="F11667" s="25">
        <v>1</v>
      </c>
      <c r="G11667" s="10" t="s">
        <v>288</v>
      </c>
      <c r="H11667" s="25">
        <f>INDEX('Appendix 1 - Team Data'!$B$12:$R$112, MATCH(C11667, 'Appendix 1 - Team Data'!$B$12:$B$112,0),4)</f>
        <v>30</v>
      </c>
      <c r="I11667" s="25">
        <f>INDEX('Appendix 1 - Team Data'!$B$12:$R$112, MATCH(D11667, 'Appendix 1 - Team Data'!$B$12:$B$112,0),4)</f>
        <v>30</v>
      </c>
      <c r="J11667" s="25">
        <f t="shared" si="182"/>
        <v>0</v>
      </c>
    </row>
    <row r="11668" spans="2:10">
      <c r="B11668" s="3">
        <v>38770</v>
      </c>
      <c r="C11668" s="10" t="s">
        <v>272</v>
      </c>
      <c r="D11668" s="10" t="s">
        <v>275</v>
      </c>
      <c r="E11668" s="25">
        <v>1</v>
      </c>
      <c r="F11668" s="25">
        <v>1</v>
      </c>
      <c r="G11668" s="10" t="s">
        <v>290</v>
      </c>
      <c r="H11668" s="25">
        <f>INDEX('Appendix 1 - Team Data'!$B$12:$R$112, MATCH(C11668, 'Appendix 1 - Team Data'!$B$12:$B$112,0),4)</f>
        <v>0</v>
      </c>
      <c r="I11668" s="25">
        <f>INDEX('Appendix 1 - Team Data'!$B$12:$R$112, MATCH(D11668, 'Appendix 1 - Team Data'!$B$12:$B$112,0),4)</f>
        <v>0</v>
      </c>
      <c r="J11668" s="25">
        <f t="shared" si="182"/>
        <v>0</v>
      </c>
    </row>
    <row r="11669" spans="2:10">
      <c r="B11669" s="3">
        <v>38776</v>
      </c>
      <c r="C11669" s="10" t="s">
        <v>251</v>
      </c>
      <c r="D11669" s="10" t="s">
        <v>238</v>
      </c>
      <c r="E11669" s="25">
        <v>0</v>
      </c>
      <c r="F11669" s="25">
        <v>0</v>
      </c>
      <c r="G11669" s="10" t="s">
        <v>288</v>
      </c>
      <c r="H11669" s="25">
        <f>INDEX('Appendix 1 - Team Data'!$B$12:$R$112, MATCH(C11669, 'Appendix 1 - Team Data'!$B$12:$B$112,0),4)</f>
        <v>20</v>
      </c>
      <c r="I11669" s="25">
        <f>INDEX('Appendix 1 - Team Data'!$B$12:$R$112, MATCH(D11669, 'Appendix 1 - Team Data'!$B$12:$B$112,0),4)</f>
        <v>40</v>
      </c>
      <c r="J11669" s="25">
        <f t="shared" ref="J11669:J11732" si="183">ABS(F11669-E11669)</f>
        <v>0</v>
      </c>
    </row>
    <row r="11670" spans="2:10">
      <c r="B11670" s="3">
        <v>38777</v>
      </c>
      <c r="C11670" s="10" t="s">
        <v>244</v>
      </c>
      <c r="D11670" s="10" t="s">
        <v>261</v>
      </c>
      <c r="E11670" s="25">
        <v>2</v>
      </c>
      <c r="F11670" s="25">
        <v>2</v>
      </c>
      <c r="G11670" s="10" t="s">
        <v>326</v>
      </c>
      <c r="H11670" s="25">
        <f>INDEX('Appendix 1 - Team Data'!$B$12:$R$112, MATCH(C11670, 'Appendix 1 - Team Data'!$B$12:$B$112,0),4)</f>
        <v>30</v>
      </c>
      <c r="I11670" s="25">
        <f>INDEX('Appendix 1 - Team Data'!$B$12:$R$112, MATCH(D11670, 'Appendix 1 - Team Data'!$B$12:$B$112,0),4)</f>
        <v>10</v>
      </c>
      <c r="J11670" s="25">
        <f t="shared" si="183"/>
        <v>0</v>
      </c>
    </row>
    <row r="11671" spans="2:10">
      <c r="B11671" s="3">
        <v>38777</v>
      </c>
      <c r="C11671" s="10" t="s">
        <v>220</v>
      </c>
      <c r="D11671" s="10" t="s">
        <v>52</v>
      </c>
      <c r="E11671" s="25">
        <v>1</v>
      </c>
      <c r="F11671" s="25">
        <v>1</v>
      </c>
      <c r="G11671" s="10" t="s">
        <v>288</v>
      </c>
      <c r="H11671" s="25">
        <f>INDEX('Appendix 1 - Team Data'!$B$12:$R$112, MATCH(C11671, 'Appendix 1 - Team Data'!$B$12:$B$112,0),4)</f>
        <v>60</v>
      </c>
      <c r="I11671" s="25">
        <f>INDEX('Appendix 1 - Team Data'!$B$12:$R$112, MATCH(D11671, 'Appendix 1 - Team Data'!$B$12:$B$112,0),4)</f>
        <v>90</v>
      </c>
      <c r="J11671" s="25">
        <f t="shared" si="183"/>
        <v>0</v>
      </c>
    </row>
    <row r="11672" spans="2:10">
      <c r="B11672" s="3">
        <v>38777</v>
      </c>
      <c r="C11672" s="10" t="s">
        <v>214</v>
      </c>
      <c r="D11672" s="10" t="s">
        <v>215</v>
      </c>
      <c r="E11672" s="25">
        <v>0</v>
      </c>
      <c r="F11672" s="25">
        <v>0</v>
      </c>
      <c r="G11672" s="10" t="s">
        <v>288</v>
      </c>
      <c r="H11672" s="25">
        <f>INDEX('Appendix 1 - Team Data'!$B$12:$R$112, MATCH(C11672, 'Appendix 1 - Team Data'!$B$12:$B$112,0),4)</f>
        <v>70</v>
      </c>
      <c r="I11672" s="25">
        <f>INDEX('Appendix 1 - Team Data'!$B$12:$R$112, MATCH(D11672, 'Appendix 1 - Team Data'!$B$12:$B$112,0),4)</f>
        <v>70</v>
      </c>
      <c r="J11672" s="25">
        <f t="shared" si="183"/>
        <v>0</v>
      </c>
    </row>
    <row r="11673" spans="2:10">
      <c r="B11673" s="3">
        <v>38791</v>
      </c>
      <c r="C11673" s="10" t="s">
        <v>16</v>
      </c>
      <c r="D11673" s="10" t="s">
        <v>245</v>
      </c>
      <c r="E11673" s="25">
        <v>2</v>
      </c>
      <c r="F11673" s="25">
        <v>2</v>
      </c>
      <c r="G11673" s="10" t="s">
        <v>288</v>
      </c>
      <c r="H11673" s="25">
        <f>INDEX('Appendix 1 - Team Data'!$B$12:$R$112, MATCH(C11673, 'Appendix 1 - Team Data'!$B$12:$B$112,0),4)</f>
        <v>30</v>
      </c>
      <c r="I11673" s="25">
        <f>INDEX('Appendix 1 - Team Data'!$B$12:$R$112, MATCH(D11673, 'Appendix 1 - Team Data'!$B$12:$B$112,0),4)</f>
        <v>30</v>
      </c>
      <c r="J11673" s="25">
        <f t="shared" si="183"/>
        <v>0</v>
      </c>
    </row>
    <row r="11674" spans="2:10">
      <c r="B11674" s="3">
        <v>38798</v>
      </c>
      <c r="C11674" s="10" t="s">
        <v>239</v>
      </c>
      <c r="D11674" s="10" t="s">
        <v>263</v>
      </c>
      <c r="E11674" s="25">
        <v>0</v>
      </c>
      <c r="F11674" s="25">
        <v>0</v>
      </c>
      <c r="G11674" s="10" t="s">
        <v>288</v>
      </c>
      <c r="H11674" s="25">
        <f>INDEX('Appendix 1 - Team Data'!$B$12:$R$112, MATCH(C11674, 'Appendix 1 - Team Data'!$B$12:$B$112,0),4)</f>
        <v>40</v>
      </c>
      <c r="I11674" s="25">
        <f>INDEX('Appendix 1 - Team Data'!$B$12:$R$112, MATCH(D11674, 'Appendix 1 - Team Data'!$B$12:$B$112,0),4)</f>
        <v>10</v>
      </c>
      <c r="J11674" s="25">
        <f t="shared" si="183"/>
        <v>0</v>
      </c>
    </row>
    <row r="11675" spans="2:10">
      <c r="B11675" s="3">
        <v>38850</v>
      </c>
      <c r="C11675" s="10" t="s">
        <v>53</v>
      </c>
      <c r="D11675" s="10" t="s">
        <v>222</v>
      </c>
      <c r="E11675" s="25">
        <v>0</v>
      </c>
      <c r="F11675" s="25">
        <v>0</v>
      </c>
      <c r="G11675" s="10" t="s">
        <v>308</v>
      </c>
      <c r="H11675" s="25">
        <f>INDEX('Appendix 1 - Team Data'!$B$12:$R$112, MATCH(C11675, 'Appendix 1 - Team Data'!$B$12:$B$112,0),4)</f>
        <v>50</v>
      </c>
      <c r="I11675" s="25">
        <f>INDEX('Appendix 1 - Team Data'!$B$12:$R$112, MATCH(D11675, 'Appendix 1 - Team Data'!$B$12:$B$112,0),4)</f>
        <v>60</v>
      </c>
      <c r="J11675" s="25">
        <f t="shared" si="183"/>
        <v>0</v>
      </c>
    </row>
    <row r="11676" spans="2:10">
      <c r="B11676" s="3">
        <v>38857</v>
      </c>
      <c r="C11676" s="10" t="s">
        <v>216</v>
      </c>
      <c r="D11676" s="10" t="s">
        <v>45</v>
      </c>
      <c r="E11676" s="25">
        <v>1</v>
      </c>
      <c r="F11676" s="25">
        <v>1</v>
      </c>
      <c r="G11676" s="10" t="s">
        <v>288</v>
      </c>
      <c r="H11676" s="25">
        <f>INDEX('Appendix 1 - Team Data'!$B$12:$R$112, MATCH(C11676, 'Appendix 1 - Team Data'!$B$12:$B$112,0),4)</f>
        <v>70</v>
      </c>
      <c r="I11676" s="25">
        <f>INDEX('Appendix 1 - Team Data'!$B$12:$R$112, MATCH(D11676, 'Appendix 1 - Team Data'!$B$12:$B$112,0),4)</f>
        <v>90</v>
      </c>
      <c r="J11676" s="25">
        <f t="shared" si="183"/>
        <v>0</v>
      </c>
    </row>
    <row r="11677" spans="2:10">
      <c r="B11677" s="3">
        <v>38860</v>
      </c>
      <c r="C11677" s="10" t="s">
        <v>43</v>
      </c>
      <c r="D11677" s="10" t="s">
        <v>51</v>
      </c>
      <c r="E11677" s="25">
        <v>1</v>
      </c>
      <c r="F11677" s="25">
        <v>1</v>
      </c>
      <c r="G11677" s="10" t="s">
        <v>288</v>
      </c>
      <c r="H11677" s="25">
        <f>INDEX('Appendix 1 - Team Data'!$B$12:$R$112, MATCH(C11677, 'Appendix 1 - Team Data'!$B$12:$B$112,0),4)</f>
        <v>70</v>
      </c>
      <c r="I11677" s="25">
        <f>INDEX('Appendix 1 - Team Data'!$B$12:$R$112, MATCH(D11677, 'Appendix 1 - Team Data'!$B$12:$B$112,0),4)</f>
        <v>70</v>
      </c>
      <c r="J11677" s="25">
        <f t="shared" si="183"/>
        <v>0</v>
      </c>
    </row>
    <row r="11678" spans="2:10">
      <c r="B11678" s="3">
        <v>38861</v>
      </c>
      <c r="C11678" s="10" t="s">
        <v>45</v>
      </c>
      <c r="D11678" s="10" t="s">
        <v>225</v>
      </c>
      <c r="E11678" s="25">
        <v>3</v>
      </c>
      <c r="F11678" s="25">
        <v>3</v>
      </c>
      <c r="G11678" s="10" t="s">
        <v>288</v>
      </c>
      <c r="H11678" s="25">
        <f>INDEX('Appendix 1 - Team Data'!$B$12:$R$112, MATCH(C11678, 'Appendix 1 - Team Data'!$B$12:$B$112,0),4)</f>
        <v>90</v>
      </c>
      <c r="I11678" s="25">
        <f>INDEX('Appendix 1 - Team Data'!$B$12:$R$112, MATCH(D11678, 'Appendix 1 - Team Data'!$B$12:$B$112,0),4)</f>
        <v>60</v>
      </c>
      <c r="J11678" s="25">
        <f t="shared" si="183"/>
        <v>0</v>
      </c>
    </row>
    <row r="11679" spans="2:10">
      <c r="B11679" s="3">
        <v>38861</v>
      </c>
      <c r="C11679" s="10" t="s">
        <v>52</v>
      </c>
      <c r="D11679" s="10" t="s">
        <v>218</v>
      </c>
      <c r="E11679" s="25">
        <v>1</v>
      </c>
      <c r="F11679" s="25">
        <v>1</v>
      </c>
      <c r="G11679" s="10" t="s">
        <v>288</v>
      </c>
      <c r="H11679" s="25">
        <f>INDEX('Appendix 1 - Team Data'!$B$12:$R$112, MATCH(C11679, 'Appendix 1 - Team Data'!$B$12:$B$112,0),4)</f>
        <v>90</v>
      </c>
      <c r="I11679" s="25">
        <f>INDEX('Appendix 1 - Team Data'!$B$12:$R$112, MATCH(D11679, 'Appendix 1 - Team Data'!$B$12:$B$112,0),4)</f>
        <v>70</v>
      </c>
      <c r="J11679" s="25">
        <f t="shared" si="183"/>
        <v>0</v>
      </c>
    </row>
    <row r="11680" spans="2:10">
      <c r="B11680" s="3">
        <v>38861</v>
      </c>
      <c r="C11680" s="10" t="s">
        <v>246</v>
      </c>
      <c r="D11680" s="10" t="s">
        <v>215</v>
      </c>
      <c r="E11680" s="25">
        <v>2</v>
      </c>
      <c r="F11680" s="25">
        <v>2</v>
      </c>
      <c r="G11680" s="10" t="s">
        <v>288</v>
      </c>
      <c r="H11680" s="25">
        <f>INDEX('Appendix 1 - Team Data'!$B$12:$R$112, MATCH(C11680, 'Appendix 1 - Team Data'!$B$12:$B$112,0),4)</f>
        <v>30</v>
      </c>
      <c r="I11680" s="25">
        <f>INDEX('Appendix 1 - Team Data'!$B$12:$R$112, MATCH(D11680, 'Appendix 1 - Team Data'!$B$12:$B$112,0),4)</f>
        <v>70</v>
      </c>
      <c r="J11680" s="25">
        <f t="shared" si="183"/>
        <v>0</v>
      </c>
    </row>
    <row r="11681" spans="2:10">
      <c r="B11681" s="3">
        <v>38862</v>
      </c>
      <c r="C11681" s="10" t="s">
        <v>42</v>
      </c>
      <c r="D11681" s="10" t="s">
        <v>244</v>
      </c>
      <c r="E11681" s="25">
        <v>0</v>
      </c>
      <c r="F11681" s="25">
        <v>0</v>
      </c>
      <c r="G11681" s="10" t="s">
        <v>288</v>
      </c>
      <c r="H11681" s="25">
        <f>INDEX('Appendix 1 - Team Data'!$B$12:$R$112, MATCH(C11681, 'Appendix 1 - Team Data'!$B$12:$B$112,0),4)</f>
        <v>80</v>
      </c>
      <c r="I11681" s="25">
        <f>INDEX('Appendix 1 - Team Data'!$B$12:$R$112, MATCH(D11681, 'Appendix 1 - Team Data'!$B$12:$B$112,0),4)</f>
        <v>30</v>
      </c>
      <c r="J11681" s="25">
        <f t="shared" si="183"/>
        <v>0</v>
      </c>
    </row>
    <row r="11682" spans="2:10">
      <c r="B11682" s="3">
        <v>38863</v>
      </c>
      <c r="C11682" s="10" t="s">
        <v>225</v>
      </c>
      <c r="D11682" s="10" t="s">
        <v>234</v>
      </c>
      <c r="E11682" s="25">
        <v>1</v>
      </c>
      <c r="F11682" s="25">
        <v>1</v>
      </c>
      <c r="G11682" s="10" t="s">
        <v>288</v>
      </c>
      <c r="H11682" s="25">
        <f>INDEX('Appendix 1 - Team Data'!$B$12:$R$112, MATCH(C11682, 'Appendix 1 - Team Data'!$B$12:$B$112,0),4)</f>
        <v>60</v>
      </c>
      <c r="I11682" s="25">
        <f>INDEX('Appendix 1 - Team Data'!$B$12:$R$112, MATCH(D11682, 'Appendix 1 - Team Data'!$B$12:$B$112,0),4)</f>
        <v>40</v>
      </c>
      <c r="J11682" s="25">
        <f t="shared" si="183"/>
        <v>0</v>
      </c>
    </row>
    <row r="11683" spans="2:10">
      <c r="B11683" s="3">
        <v>38864</v>
      </c>
      <c r="C11683" s="10" t="s">
        <v>28</v>
      </c>
      <c r="D11683" s="10" t="s">
        <v>215</v>
      </c>
      <c r="E11683" s="25">
        <v>1</v>
      </c>
      <c r="F11683" s="25">
        <v>1</v>
      </c>
      <c r="G11683" s="10" t="s">
        <v>288</v>
      </c>
      <c r="H11683" s="25">
        <f>INDEX('Appendix 1 - Team Data'!$B$12:$R$112, MATCH(C11683, 'Appendix 1 - Team Data'!$B$12:$B$112,0),4)</f>
        <v>80</v>
      </c>
      <c r="I11683" s="25">
        <f>INDEX('Appendix 1 - Team Data'!$B$12:$R$112, MATCH(D11683, 'Appendix 1 - Team Data'!$B$12:$B$112,0),4)</f>
        <v>70</v>
      </c>
      <c r="J11683" s="25">
        <f t="shared" si="183"/>
        <v>0</v>
      </c>
    </row>
    <row r="11684" spans="2:10">
      <c r="B11684" s="3">
        <v>38864</v>
      </c>
      <c r="C11684" s="10" t="s">
        <v>228</v>
      </c>
      <c r="D11684" s="10" t="s">
        <v>52</v>
      </c>
      <c r="E11684" s="25">
        <v>0</v>
      </c>
      <c r="F11684" s="25">
        <v>0</v>
      </c>
      <c r="G11684" s="10" t="s">
        <v>288</v>
      </c>
      <c r="H11684" s="25">
        <f>INDEX('Appendix 1 - Team Data'!$B$12:$R$112, MATCH(C11684, 'Appendix 1 - Team Data'!$B$12:$B$112,0),4)</f>
        <v>50</v>
      </c>
      <c r="I11684" s="25">
        <f>INDEX('Appendix 1 - Team Data'!$B$12:$R$112, MATCH(D11684, 'Appendix 1 - Team Data'!$B$12:$B$112,0),4)</f>
        <v>90</v>
      </c>
      <c r="J11684" s="25">
        <f t="shared" si="183"/>
        <v>0</v>
      </c>
    </row>
    <row r="11685" spans="2:10">
      <c r="B11685" s="3">
        <v>38864</v>
      </c>
      <c r="C11685" s="10" t="s">
        <v>38</v>
      </c>
      <c r="D11685" s="10" t="s">
        <v>18</v>
      </c>
      <c r="E11685" s="25">
        <v>1</v>
      </c>
      <c r="F11685" s="25">
        <v>1</v>
      </c>
      <c r="G11685" s="10" t="s">
        <v>288</v>
      </c>
      <c r="H11685" s="25">
        <f>INDEX('Appendix 1 - Team Data'!$B$12:$R$112, MATCH(C11685, 'Appendix 1 - Team Data'!$B$12:$B$112,0),4)</f>
        <v>70</v>
      </c>
      <c r="I11685" s="25">
        <f>INDEX('Appendix 1 - Team Data'!$B$12:$R$112, MATCH(D11685, 'Appendix 1 - Team Data'!$B$12:$B$112,0),4)</f>
        <v>80</v>
      </c>
      <c r="J11685" s="25">
        <f t="shared" si="183"/>
        <v>0</v>
      </c>
    </row>
    <row r="11686" spans="2:10">
      <c r="B11686" s="3">
        <v>38864</v>
      </c>
      <c r="C11686" s="10" t="s">
        <v>21</v>
      </c>
      <c r="D11686" s="10" t="s">
        <v>15</v>
      </c>
      <c r="E11686" s="25">
        <v>0</v>
      </c>
      <c r="F11686" s="25">
        <v>0</v>
      </c>
      <c r="G11686" s="10" t="s">
        <v>288</v>
      </c>
      <c r="H11686" s="25">
        <f>INDEX('Appendix 1 - Team Data'!$B$12:$R$112, MATCH(C11686, 'Appendix 1 - Team Data'!$B$12:$B$112,0),4)</f>
        <v>90</v>
      </c>
      <c r="I11686" s="25">
        <f>INDEX('Appendix 1 - Team Data'!$B$12:$R$112, MATCH(D11686, 'Appendix 1 - Team Data'!$B$12:$B$112,0),4)</f>
        <v>50</v>
      </c>
      <c r="J11686" s="25">
        <f t="shared" si="183"/>
        <v>0</v>
      </c>
    </row>
    <row r="11687" spans="2:10">
      <c r="B11687" s="3">
        <v>38864</v>
      </c>
      <c r="C11687" s="10" t="s">
        <v>36</v>
      </c>
      <c r="D11687" s="10" t="s">
        <v>243</v>
      </c>
      <c r="E11687" s="25">
        <v>1</v>
      </c>
      <c r="F11687" s="25">
        <v>1</v>
      </c>
      <c r="G11687" s="10" t="s">
        <v>288</v>
      </c>
      <c r="H11687" s="25">
        <f>INDEX('Appendix 1 - Team Data'!$B$12:$R$112, MATCH(C11687, 'Appendix 1 - Team Data'!$B$12:$B$112,0),4)</f>
        <v>80</v>
      </c>
      <c r="I11687" s="25">
        <f>INDEX('Appendix 1 - Team Data'!$B$12:$R$112, MATCH(D11687, 'Appendix 1 - Team Data'!$B$12:$B$112,0),4)</f>
        <v>30</v>
      </c>
      <c r="J11687" s="25">
        <f t="shared" si="183"/>
        <v>0</v>
      </c>
    </row>
    <row r="11688" spans="2:10">
      <c r="B11688" s="3">
        <v>38865</v>
      </c>
      <c r="C11688" s="10" t="s">
        <v>32</v>
      </c>
      <c r="D11688" s="10" t="s">
        <v>23</v>
      </c>
      <c r="E11688" s="25">
        <v>2</v>
      </c>
      <c r="F11688" s="25">
        <v>2</v>
      </c>
      <c r="G11688" s="10" t="s">
        <v>288</v>
      </c>
      <c r="H11688" s="25">
        <f>INDEX('Appendix 1 - Team Data'!$B$12:$R$112, MATCH(C11688, 'Appendix 1 - Team Data'!$B$12:$B$112,0),4)</f>
        <v>80</v>
      </c>
      <c r="I11688" s="25">
        <f>INDEX('Appendix 1 - Team Data'!$B$12:$R$112, MATCH(D11688, 'Appendix 1 - Team Data'!$B$12:$B$112,0),4)</f>
        <v>70</v>
      </c>
      <c r="J11688" s="25">
        <f t="shared" si="183"/>
        <v>0</v>
      </c>
    </row>
    <row r="11689" spans="2:10">
      <c r="B11689" s="3">
        <v>38865</v>
      </c>
      <c r="C11689" s="10" t="s">
        <v>225</v>
      </c>
      <c r="D11689" s="10" t="s">
        <v>258</v>
      </c>
      <c r="E11689" s="25">
        <v>1</v>
      </c>
      <c r="F11689" s="25">
        <v>1</v>
      </c>
      <c r="G11689" s="10" t="s">
        <v>288</v>
      </c>
      <c r="H11689" s="25">
        <f>INDEX('Appendix 1 - Team Data'!$B$12:$R$112, MATCH(C11689, 'Appendix 1 - Team Data'!$B$12:$B$112,0),4)</f>
        <v>60</v>
      </c>
      <c r="I11689" s="25">
        <f>INDEX('Appendix 1 - Team Data'!$B$12:$R$112, MATCH(D11689, 'Appendix 1 - Team Data'!$B$12:$B$112,0),4)</f>
        <v>20</v>
      </c>
      <c r="J11689" s="25">
        <f t="shared" si="183"/>
        <v>0</v>
      </c>
    </row>
    <row r="11690" spans="2:10">
      <c r="B11690" s="3">
        <v>38867</v>
      </c>
      <c r="C11690" s="10" t="s">
        <v>213</v>
      </c>
      <c r="D11690" s="10" t="s">
        <v>243</v>
      </c>
      <c r="E11690" s="25">
        <v>1</v>
      </c>
      <c r="F11690" s="25">
        <v>1</v>
      </c>
      <c r="G11690" s="10" t="s">
        <v>288</v>
      </c>
      <c r="H11690" s="25">
        <f>INDEX('Appendix 1 - Team Data'!$B$12:$R$112, MATCH(C11690, 'Appendix 1 - Team Data'!$B$12:$B$112,0),4)</f>
        <v>80</v>
      </c>
      <c r="I11690" s="25">
        <f>INDEX('Appendix 1 - Team Data'!$B$12:$R$112, MATCH(D11690, 'Appendix 1 - Team Data'!$B$12:$B$112,0),4)</f>
        <v>30</v>
      </c>
      <c r="J11690" s="25">
        <f t="shared" si="183"/>
        <v>0</v>
      </c>
    </row>
    <row r="11691" spans="2:10">
      <c r="B11691" s="3">
        <v>38867</v>
      </c>
      <c r="C11691" s="10" t="s">
        <v>40</v>
      </c>
      <c r="D11691" s="10" t="s">
        <v>53</v>
      </c>
      <c r="E11691" s="25">
        <v>2</v>
      </c>
      <c r="F11691" s="25">
        <v>2</v>
      </c>
      <c r="G11691" s="10" t="s">
        <v>288</v>
      </c>
      <c r="H11691" s="25">
        <f>INDEX('Appendix 1 - Team Data'!$B$12:$R$112, MATCH(C11691, 'Appendix 1 - Team Data'!$B$12:$B$112,0),4)</f>
        <v>90</v>
      </c>
      <c r="I11691" s="25">
        <f>INDEX('Appendix 1 - Team Data'!$B$12:$R$112, MATCH(D11691, 'Appendix 1 - Team Data'!$B$12:$B$112,0),4)</f>
        <v>50</v>
      </c>
      <c r="J11691" s="25">
        <f t="shared" si="183"/>
        <v>0</v>
      </c>
    </row>
    <row r="11692" spans="2:10">
      <c r="B11692" s="3">
        <v>38868</v>
      </c>
      <c r="C11692" s="10" t="s">
        <v>258</v>
      </c>
      <c r="D11692" s="10" t="s">
        <v>254</v>
      </c>
      <c r="E11692" s="25">
        <v>1</v>
      </c>
      <c r="F11692" s="25">
        <v>1</v>
      </c>
      <c r="G11692" s="10" t="s">
        <v>288</v>
      </c>
      <c r="H11692" s="25">
        <f>INDEX('Appendix 1 - Team Data'!$B$12:$R$112, MATCH(C11692, 'Appendix 1 - Team Data'!$B$12:$B$112,0),4)</f>
        <v>20</v>
      </c>
      <c r="I11692" s="25">
        <f>INDEX('Appendix 1 - Team Data'!$B$12:$R$112, MATCH(D11692, 'Appendix 1 - Team Data'!$B$12:$B$112,0),4)</f>
        <v>20</v>
      </c>
      <c r="J11692" s="25">
        <f t="shared" si="183"/>
        <v>0</v>
      </c>
    </row>
    <row r="11693" spans="2:10">
      <c r="B11693" s="3">
        <v>38868</v>
      </c>
      <c r="C11693" s="10" t="s">
        <v>36</v>
      </c>
      <c r="D11693" s="10" t="s">
        <v>211</v>
      </c>
      <c r="E11693" s="25">
        <v>1</v>
      </c>
      <c r="F11693" s="25">
        <v>1</v>
      </c>
      <c r="G11693" s="10" t="s">
        <v>288</v>
      </c>
      <c r="H11693" s="25">
        <f>INDEX('Appendix 1 - Team Data'!$B$12:$R$112, MATCH(C11693, 'Appendix 1 - Team Data'!$B$12:$B$112,0),4)</f>
        <v>80</v>
      </c>
      <c r="I11693" s="25">
        <f>INDEX('Appendix 1 - Team Data'!$B$12:$R$112, MATCH(D11693, 'Appendix 1 - Team Data'!$B$12:$B$112,0),4)</f>
        <v>90</v>
      </c>
      <c r="J11693" s="25">
        <f t="shared" si="183"/>
        <v>0</v>
      </c>
    </row>
    <row r="11694" spans="2:10">
      <c r="B11694" s="3">
        <v>38869</v>
      </c>
      <c r="C11694" s="10" t="s">
        <v>246</v>
      </c>
      <c r="D11694" s="10" t="s">
        <v>43</v>
      </c>
      <c r="E11694" s="25">
        <v>0</v>
      </c>
      <c r="F11694" s="25">
        <v>0</v>
      </c>
      <c r="G11694" s="10" t="s">
        <v>288</v>
      </c>
      <c r="H11694" s="25">
        <f>INDEX('Appendix 1 - Team Data'!$B$12:$R$112, MATCH(C11694, 'Appendix 1 - Team Data'!$B$12:$B$112,0),4)</f>
        <v>30</v>
      </c>
      <c r="I11694" s="25">
        <f>INDEX('Appendix 1 - Team Data'!$B$12:$R$112, MATCH(D11694, 'Appendix 1 - Team Data'!$B$12:$B$112,0),4)</f>
        <v>70</v>
      </c>
      <c r="J11694" s="25">
        <f t="shared" si="183"/>
        <v>0</v>
      </c>
    </row>
    <row r="11695" spans="2:10">
      <c r="B11695" s="3">
        <v>38870</v>
      </c>
      <c r="C11695" s="10" t="s">
        <v>211</v>
      </c>
      <c r="D11695" s="10" t="s">
        <v>219</v>
      </c>
      <c r="E11695" s="25">
        <v>0</v>
      </c>
      <c r="F11695" s="25">
        <v>0</v>
      </c>
      <c r="G11695" s="10" t="s">
        <v>288</v>
      </c>
      <c r="H11695" s="25">
        <f>INDEX('Appendix 1 - Team Data'!$B$12:$R$112, MATCH(C11695, 'Appendix 1 - Team Data'!$B$12:$B$112,0),4)</f>
        <v>90</v>
      </c>
      <c r="I11695" s="25">
        <f>INDEX('Appendix 1 - Team Data'!$B$12:$R$112, MATCH(D11695, 'Appendix 1 - Team Data'!$B$12:$B$112,0),4)</f>
        <v>60</v>
      </c>
      <c r="J11695" s="25">
        <f t="shared" si="183"/>
        <v>0</v>
      </c>
    </row>
    <row r="11696" spans="2:10">
      <c r="B11696" s="3">
        <v>38870</v>
      </c>
      <c r="C11696" s="10" t="s">
        <v>265</v>
      </c>
      <c r="D11696" s="10" t="s">
        <v>261</v>
      </c>
      <c r="E11696" s="25">
        <v>1</v>
      </c>
      <c r="F11696" s="25">
        <v>1</v>
      </c>
      <c r="G11696" s="10" t="s">
        <v>288</v>
      </c>
      <c r="H11696" s="25">
        <f>INDEX('Appendix 1 - Team Data'!$B$12:$R$112, MATCH(C11696, 'Appendix 1 - Team Data'!$B$12:$B$112,0),4)</f>
        <v>10</v>
      </c>
      <c r="I11696" s="25">
        <f>INDEX('Appendix 1 - Team Data'!$B$12:$R$112, MATCH(D11696, 'Appendix 1 - Team Data'!$B$12:$B$112,0),4)</f>
        <v>10</v>
      </c>
      <c r="J11696" s="25">
        <f t="shared" si="183"/>
        <v>0</v>
      </c>
    </row>
    <row r="11697" spans="2:10">
      <c r="B11697" s="3">
        <v>38870</v>
      </c>
      <c r="C11697" s="10" t="s">
        <v>42</v>
      </c>
      <c r="D11697" s="10" t="s">
        <v>213</v>
      </c>
      <c r="E11697" s="25">
        <v>1</v>
      </c>
      <c r="F11697" s="25">
        <v>1</v>
      </c>
      <c r="G11697" s="10" t="s">
        <v>288</v>
      </c>
      <c r="H11697" s="25">
        <f>INDEX('Appendix 1 - Team Data'!$B$12:$R$112, MATCH(C11697, 'Appendix 1 - Team Data'!$B$12:$B$112,0),4)</f>
        <v>80</v>
      </c>
      <c r="I11697" s="25">
        <f>INDEX('Appendix 1 - Team Data'!$B$12:$R$112, MATCH(D11697, 'Appendix 1 - Team Data'!$B$12:$B$112,0),4)</f>
        <v>80</v>
      </c>
      <c r="J11697" s="25">
        <f t="shared" si="183"/>
        <v>0</v>
      </c>
    </row>
    <row r="11698" spans="2:10">
      <c r="B11698" s="3">
        <v>38870</v>
      </c>
      <c r="C11698" s="10" t="s">
        <v>47</v>
      </c>
      <c r="D11698" s="10" t="s">
        <v>18</v>
      </c>
      <c r="E11698" s="25">
        <v>0</v>
      </c>
      <c r="F11698" s="25">
        <v>0</v>
      </c>
      <c r="G11698" s="10" t="s">
        <v>288</v>
      </c>
      <c r="H11698" s="25">
        <f>INDEX('Appendix 1 - Team Data'!$B$12:$R$112, MATCH(C11698, 'Appendix 1 - Team Data'!$B$12:$B$112,0),4)</f>
        <v>40</v>
      </c>
      <c r="I11698" s="25">
        <f>INDEX('Appendix 1 - Team Data'!$B$12:$R$112, MATCH(D11698, 'Appendix 1 - Team Data'!$B$12:$B$112,0),4)</f>
        <v>80</v>
      </c>
      <c r="J11698" s="25">
        <f t="shared" si="183"/>
        <v>0</v>
      </c>
    </row>
    <row r="11699" spans="2:10">
      <c r="B11699" s="3">
        <v>38872</v>
      </c>
      <c r="C11699" s="10" t="s">
        <v>212</v>
      </c>
      <c r="D11699" s="10" t="s">
        <v>26</v>
      </c>
      <c r="E11699" s="25">
        <v>1</v>
      </c>
      <c r="F11699" s="25">
        <v>1</v>
      </c>
      <c r="G11699" s="10" t="s">
        <v>288</v>
      </c>
      <c r="H11699" s="25">
        <f>INDEX('Appendix 1 - Team Data'!$B$12:$R$112, MATCH(C11699, 'Appendix 1 - Team Data'!$B$12:$B$112,0),4)</f>
        <v>80</v>
      </c>
      <c r="I11699" s="25">
        <f>INDEX('Appendix 1 - Team Data'!$B$12:$R$112, MATCH(D11699, 'Appendix 1 - Team Data'!$B$12:$B$112,0),4)</f>
        <v>60</v>
      </c>
      <c r="J11699" s="25">
        <f t="shared" si="183"/>
        <v>0</v>
      </c>
    </row>
    <row r="11700" spans="2:10">
      <c r="B11700" s="3">
        <v>38881</v>
      </c>
      <c r="C11700" s="10" t="s">
        <v>25</v>
      </c>
      <c r="D11700" s="10" t="s">
        <v>36</v>
      </c>
      <c r="E11700" s="25">
        <v>0</v>
      </c>
      <c r="F11700" s="25">
        <v>0</v>
      </c>
      <c r="G11700" s="10" t="s">
        <v>286</v>
      </c>
      <c r="H11700" s="25">
        <f>INDEX('Appendix 1 - Team Data'!$B$12:$R$112, MATCH(C11700, 'Appendix 1 - Team Data'!$B$12:$B$112,0),4)</f>
        <v>90</v>
      </c>
      <c r="I11700" s="25">
        <f>INDEX('Appendix 1 - Team Data'!$B$12:$R$112, MATCH(D11700, 'Appendix 1 - Team Data'!$B$12:$B$112,0),4)</f>
        <v>80</v>
      </c>
      <c r="J11700" s="25">
        <f t="shared" si="183"/>
        <v>0</v>
      </c>
    </row>
    <row r="11701" spans="2:10">
      <c r="B11701" s="3">
        <v>38882</v>
      </c>
      <c r="C11701" s="10" t="s">
        <v>47</v>
      </c>
      <c r="D11701" s="10" t="s">
        <v>16</v>
      </c>
      <c r="E11701" s="25">
        <v>2</v>
      </c>
      <c r="F11701" s="25">
        <v>2</v>
      </c>
      <c r="G11701" s="10" t="s">
        <v>286</v>
      </c>
      <c r="H11701" s="25">
        <f>INDEX('Appendix 1 - Team Data'!$B$12:$R$112, MATCH(C11701, 'Appendix 1 - Team Data'!$B$12:$B$112,0),4)</f>
        <v>40</v>
      </c>
      <c r="I11701" s="25">
        <f>INDEX('Appendix 1 - Team Data'!$B$12:$R$112, MATCH(D11701, 'Appendix 1 - Team Data'!$B$12:$B$112,0),4)</f>
        <v>30</v>
      </c>
      <c r="J11701" s="25">
        <f t="shared" si="183"/>
        <v>0</v>
      </c>
    </row>
    <row r="11702" spans="2:10">
      <c r="B11702" s="3">
        <v>38886</v>
      </c>
      <c r="C11702" s="10" t="s">
        <v>25</v>
      </c>
      <c r="D11702" s="10" t="s">
        <v>43</v>
      </c>
      <c r="E11702" s="25">
        <v>1</v>
      </c>
      <c r="F11702" s="25">
        <v>1</v>
      </c>
      <c r="G11702" s="10" t="s">
        <v>286</v>
      </c>
      <c r="H11702" s="25">
        <f>INDEX('Appendix 1 - Team Data'!$B$12:$R$112, MATCH(C11702, 'Appendix 1 - Team Data'!$B$12:$B$112,0),4)</f>
        <v>90</v>
      </c>
      <c r="I11702" s="25">
        <f>INDEX('Appendix 1 - Team Data'!$B$12:$R$112, MATCH(D11702, 'Appendix 1 - Team Data'!$B$12:$B$112,0),4)</f>
        <v>70</v>
      </c>
      <c r="J11702" s="25">
        <f t="shared" si="183"/>
        <v>0</v>
      </c>
    </row>
    <row r="11703" spans="2:10">
      <c r="B11703" s="3">
        <v>38886</v>
      </c>
      <c r="C11703" s="10" t="s">
        <v>53</v>
      </c>
      <c r="D11703" s="10" t="s">
        <v>32</v>
      </c>
      <c r="E11703" s="25">
        <v>0</v>
      </c>
      <c r="F11703" s="25">
        <v>0</v>
      </c>
      <c r="G11703" s="10" t="s">
        <v>286</v>
      </c>
      <c r="H11703" s="25">
        <f>INDEX('Appendix 1 - Team Data'!$B$12:$R$112, MATCH(C11703, 'Appendix 1 - Team Data'!$B$12:$B$112,0),4)</f>
        <v>50</v>
      </c>
      <c r="I11703" s="25">
        <f>INDEX('Appendix 1 - Team Data'!$B$12:$R$112, MATCH(D11703, 'Appendix 1 - Team Data'!$B$12:$B$112,0),4)</f>
        <v>80</v>
      </c>
      <c r="J11703" s="25">
        <f t="shared" si="183"/>
        <v>0</v>
      </c>
    </row>
    <row r="11704" spans="2:10">
      <c r="B11704" s="3">
        <v>38888</v>
      </c>
      <c r="C11704" s="10" t="s">
        <v>42</v>
      </c>
      <c r="D11704" s="10" t="s">
        <v>48</v>
      </c>
      <c r="E11704" s="25">
        <v>2</v>
      </c>
      <c r="F11704" s="25">
        <v>2</v>
      </c>
      <c r="G11704" s="10" t="s">
        <v>286</v>
      </c>
      <c r="H11704" s="25">
        <f>INDEX('Appendix 1 - Team Data'!$B$12:$R$112, MATCH(C11704, 'Appendix 1 - Team Data'!$B$12:$B$112,0),4)</f>
        <v>80</v>
      </c>
      <c r="I11704" s="25">
        <f>INDEX('Appendix 1 - Team Data'!$B$12:$R$112, MATCH(D11704, 'Appendix 1 - Team Data'!$B$12:$B$112,0),4)</f>
        <v>90</v>
      </c>
      <c r="J11704" s="25">
        <f t="shared" si="183"/>
        <v>0</v>
      </c>
    </row>
    <row r="11705" spans="2:10">
      <c r="B11705" s="3">
        <v>38889</v>
      </c>
      <c r="C11705" s="10" t="s">
        <v>212</v>
      </c>
      <c r="D11705" s="10" t="s">
        <v>30</v>
      </c>
      <c r="E11705" s="25">
        <v>0</v>
      </c>
      <c r="F11705" s="25">
        <v>0</v>
      </c>
      <c r="G11705" s="10" t="s">
        <v>286</v>
      </c>
      <c r="H11705" s="25">
        <f>INDEX('Appendix 1 - Team Data'!$B$12:$R$112, MATCH(C11705, 'Appendix 1 - Team Data'!$B$12:$B$112,0),4)</f>
        <v>80</v>
      </c>
      <c r="I11705" s="25">
        <f>INDEX('Appendix 1 - Team Data'!$B$12:$R$112, MATCH(D11705, 'Appendix 1 - Team Data'!$B$12:$B$112,0),4)</f>
        <v>90</v>
      </c>
      <c r="J11705" s="25">
        <f t="shared" si="183"/>
        <v>0</v>
      </c>
    </row>
    <row r="11706" spans="2:10">
      <c r="B11706" s="3">
        <v>38890</v>
      </c>
      <c r="C11706" s="10" t="s">
        <v>32</v>
      </c>
      <c r="D11706" s="10" t="s">
        <v>26</v>
      </c>
      <c r="E11706" s="25">
        <v>2</v>
      </c>
      <c r="F11706" s="25">
        <v>2</v>
      </c>
      <c r="G11706" s="10" t="s">
        <v>286</v>
      </c>
      <c r="H11706" s="25">
        <f>INDEX('Appendix 1 - Team Data'!$B$12:$R$112, MATCH(C11706, 'Appendix 1 - Team Data'!$B$12:$B$112,0),4)</f>
        <v>80</v>
      </c>
      <c r="I11706" s="25">
        <f>INDEX('Appendix 1 - Team Data'!$B$12:$R$112, MATCH(D11706, 'Appendix 1 - Team Data'!$B$12:$B$112,0),4)</f>
        <v>60</v>
      </c>
      <c r="J11706" s="25">
        <f t="shared" si="183"/>
        <v>0</v>
      </c>
    </row>
    <row r="11707" spans="2:10">
      <c r="B11707" s="3">
        <v>38894</v>
      </c>
      <c r="C11707" s="10" t="s">
        <v>36</v>
      </c>
      <c r="D11707" s="10" t="s">
        <v>219</v>
      </c>
      <c r="E11707" s="25">
        <v>0</v>
      </c>
      <c r="F11707" s="25">
        <v>0</v>
      </c>
      <c r="G11707" s="10" t="s">
        <v>286</v>
      </c>
      <c r="H11707" s="25">
        <f>INDEX('Appendix 1 - Team Data'!$B$12:$R$112, MATCH(C11707, 'Appendix 1 - Team Data'!$B$12:$B$112,0),4)</f>
        <v>80</v>
      </c>
      <c r="I11707" s="25">
        <f>INDEX('Appendix 1 - Team Data'!$B$12:$R$112, MATCH(D11707, 'Appendix 1 - Team Data'!$B$12:$B$112,0),4)</f>
        <v>60</v>
      </c>
      <c r="J11707" s="25">
        <f t="shared" si="183"/>
        <v>0</v>
      </c>
    </row>
    <row r="11708" spans="2:10">
      <c r="B11708" s="3">
        <v>38898</v>
      </c>
      <c r="C11708" s="10" t="s">
        <v>40</v>
      </c>
      <c r="D11708" s="10" t="s">
        <v>30</v>
      </c>
      <c r="E11708" s="25">
        <v>1</v>
      </c>
      <c r="F11708" s="25">
        <v>1</v>
      </c>
      <c r="G11708" s="10" t="s">
        <v>286</v>
      </c>
      <c r="H11708" s="25">
        <f>INDEX('Appendix 1 - Team Data'!$B$12:$R$112, MATCH(C11708, 'Appendix 1 - Team Data'!$B$12:$B$112,0),4)</f>
        <v>90</v>
      </c>
      <c r="I11708" s="25">
        <f>INDEX('Appendix 1 - Team Data'!$B$12:$R$112, MATCH(D11708, 'Appendix 1 - Team Data'!$B$12:$B$112,0),4)</f>
        <v>90</v>
      </c>
      <c r="J11708" s="25">
        <f t="shared" si="183"/>
        <v>0</v>
      </c>
    </row>
    <row r="11709" spans="2:10">
      <c r="B11709" s="3">
        <v>38899</v>
      </c>
      <c r="C11709" s="10" t="s">
        <v>48</v>
      </c>
      <c r="D11709" s="10" t="s">
        <v>20</v>
      </c>
      <c r="E11709" s="25">
        <v>0</v>
      </c>
      <c r="F11709" s="25">
        <v>0</v>
      </c>
      <c r="G11709" s="10" t="s">
        <v>286</v>
      </c>
      <c r="H11709" s="25">
        <f>INDEX('Appendix 1 - Team Data'!$B$12:$R$112, MATCH(C11709, 'Appendix 1 - Team Data'!$B$12:$B$112,0),4)</f>
        <v>90</v>
      </c>
      <c r="I11709" s="25">
        <f>INDEX('Appendix 1 - Team Data'!$B$12:$R$112, MATCH(D11709, 'Appendix 1 - Team Data'!$B$12:$B$112,0),4)</f>
        <v>90</v>
      </c>
      <c r="J11709" s="25">
        <f t="shared" si="183"/>
        <v>0</v>
      </c>
    </row>
    <row r="11710" spans="2:10">
      <c r="B11710" s="3">
        <v>38907</v>
      </c>
      <c r="C11710" s="10" t="s">
        <v>211</v>
      </c>
      <c r="D11710" s="10" t="s">
        <v>25</v>
      </c>
      <c r="E11710" s="25">
        <v>1</v>
      </c>
      <c r="F11710" s="25">
        <v>1</v>
      </c>
      <c r="G11710" s="10" t="s">
        <v>286</v>
      </c>
      <c r="H11710" s="25">
        <f>INDEX('Appendix 1 - Team Data'!$B$12:$R$112, MATCH(C11710, 'Appendix 1 - Team Data'!$B$12:$B$112,0),4)</f>
        <v>90</v>
      </c>
      <c r="I11710" s="25">
        <f>INDEX('Appendix 1 - Team Data'!$B$12:$R$112, MATCH(D11710, 'Appendix 1 - Team Data'!$B$12:$B$112,0),4)</f>
        <v>90</v>
      </c>
      <c r="J11710" s="25">
        <f t="shared" si="183"/>
        <v>0</v>
      </c>
    </row>
    <row r="11711" spans="2:10">
      <c r="B11711" s="3">
        <v>38913</v>
      </c>
      <c r="C11711" s="10" t="s">
        <v>260</v>
      </c>
      <c r="D11711" s="10" t="s">
        <v>267</v>
      </c>
      <c r="E11711" s="25">
        <v>0</v>
      </c>
      <c r="F11711" s="25">
        <v>0</v>
      </c>
      <c r="G11711" s="10" t="s">
        <v>288</v>
      </c>
      <c r="H11711" s="25">
        <f>INDEX('Appendix 1 - Team Data'!$B$12:$R$112, MATCH(C11711, 'Appendix 1 - Team Data'!$B$12:$B$112,0),4)</f>
        <v>10</v>
      </c>
      <c r="I11711" s="25">
        <f>INDEX('Appendix 1 - Team Data'!$B$12:$R$112, MATCH(D11711, 'Appendix 1 - Team Data'!$B$12:$B$112,0),4)</f>
        <v>10</v>
      </c>
      <c r="J11711" s="25">
        <f t="shared" si="183"/>
        <v>0</v>
      </c>
    </row>
    <row r="11712" spans="2:10">
      <c r="B11712" s="3">
        <v>38944</v>
      </c>
      <c r="C11712" s="10" t="s">
        <v>31</v>
      </c>
      <c r="D11712" s="10" t="s">
        <v>21</v>
      </c>
      <c r="E11712" s="25">
        <v>0</v>
      </c>
      <c r="F11712" s="25">
        <v>0</v>
      </c>
      <c r="G11712" s="10" t="s">
        <v>288</v>
      </c>
      <c r="H11712" s="25">
        <f>INDEX('Appendix 1 - Team Data'!$B$12:$R$112, MATCH(C11712, 'Appendix 1 - Team Data'!$B$12:$B$112,0),4)</f>
        <v>70</v>
      </c>
      <c r="I11712" s="25">
        <f>INDEX('Appendix 1 - Team Data'!$B$12:$R$112, MATCH(D11712, 'Appendix 1 - Team Data'!$B$12:$B$112,0),4)</f>
        <v>90</v>
      </c>
      <c r="J11712" s="25">
        <f t="shared" si="183"/>
        <v>0</v>
      </c>
    </row>
    <row r="11713" spans="2:10">
      <c r="B11713" s="3">
        <v>38944</v>
      </c>
      <c r="C11713" s="10" t="s">
        <v>232</v>
      </c>
      <c r="D11713" s="10" t="s">
        <v>252</v>
      </c>
      <c r="E11713" s="25">
        <v>1</v>
      </c>
      <c r="F11713" s="25">
        <v>1</v>
      </c>
      <c r="G11713" s="10" t="s">
        <v>288</v>
      </c>
      <c r="H11713" s="25">
        <f>INDEX('Appendix 1 - Team Data'!$B$12:$R$112, MATCH(C11713, 'Appendix 1 - Team Data'!$B$12:$B$112,0),4)</f>
        <v>40</v>
      </c>
      <c r="I11713" s="25">
        <f>INDEX('Appendix 1 - Team Data'!$B$12:$R$112, MATCH(D11713, 'Appendix 1 - Team Data'!$B$12:$B$112,0),4)</f>
        <v>20</v>
      </c>
      <c r="J11713" s="25">
        <f t="shared" si="183"/>
        <v>0</v>
      </c>
    </row>
    <row r="11714" spans="2:10">
      <c r="B11714" s="3">
        <v>38944</v>
      </c>
      <c r="C11714" s="10" t="s">
        <v>214</v>
      </c>
      <c r="D11714" s="10" t="s">
        <v>233</v>
      </c>
      <c r="E11714" s="25">
        <v>0</v>
      </c>
      <c r="F11714" s="25">
        <v>0</v>
      </c>
      <c r="G11714" s="10" t="s">
        <v>288</v>
      </c>
      <c r="H11714" s="25">
        <f>INDEX('Appendix 1 - Team Data'!$B$12:$R$112, MATCH(C11714, 'Appendix 1 - Team Data'!$B$12:$B$112,0),4)</f>
        <v>70</v>
      </c>
      <c r="I11714" s="25">
        <f>INDEX('Appendix 1 - Team Data'!$B$12:$R$112, MATCH(D11714, 'Appendix 1 - Team Data'!$B$12:$B$112,0),4)</f>
        <v>40</v>
      </c>
      <c r="J11714" s="25">
        <f t="shared" si="183"/>
        <v>0</v>
      </c>
    </row>
    <row r="11715" spans="2:10">
      <c r="B11715" s="3">
        <v>38945</v>
      </c>
      <c r="C11715" s="10" t="s">
        <v>231</v>
      </c>
      <c r="D11715" s="10" t="s">
        <v>266</v>
      </c>
      <c r="E11715" s="25">
        <v>1</v>
      </c>
      <c r="F11715" s="25">
        <v>1</v>
      </c>
      <c r="G11715" s="10" t="s">
        <v>288</v>
      </c>
      <c r="H11715" s="25">
        <f>INDEX('Appendix 1 - Team Data'!$B$12:$R$112, MATCH(C11715, 'Appendix 1 - Team Data'!$B$12:$B$112,0),4)</f>
        <v>40</v>
      </c>
      <c r="I11715" s="25">
        <f>INDEX('Appendix 1 - Team Data'!$B$12:$R$112, MATCH(D11715, 'Appendix 1 - Team Data'!$B$12:$B$112,0),4)</f>
        <v>10</v>
      </c>
      <c r="J11715" s="25">
        <f t="shared" si="183"/>
        <v>0</v>
      </c>
    </row>
    <row r="11716" spans="2:10">
      <c r="B11716" s="3">
        <v>38945</v>
      </c>
      <c r="C11716" s="10" t="s">
        <v>259</v>
      </c>
      <c r="D11716" s="10" t="s">
        <v>262</v>
      </c>
      <c r="E11716" s="25">
        <v>1</v>
      </c>
      <c r="F11716" s="25">
        <v>1</v>
      </c>
      <c r="G11716" s="10" t="s">
        <v>288</v>
      </c>
      <c r="H11716" s="25">
        <f>INDEX('Appendix 1 - Team Data'!$B$12:$R$112, MATCH(C11716, 'Appendix 1 - Team Data'!$B$12:$B$112,0),4)</f>
        <v>10</v>
      </c>
      <c r="I11716" s="25">
        <f>INDEX('Appendix 1 - Team Data'!$B$12:$R$112, MATCH(D11716, 'Appendix 1 - Team Data'!$B$12:$B$112,0),4)</f>
        <v>10</v>
      </c>
      <c r="J11716" s="25">
        <f t="shared" si="183"/>
        <v>0</v>
      </c>
    </row>
    <row r="11717" spans="2:10">
      <c r="B11717" s="3">
        <v>38945</v>
      </c>
      <c r="C11717" s="10" t="s">
        <v>23</v>
      </c>
      <c r="D11717" s="10" t="s">
        <v>241</v>
      </c>
      <c r="E11717" s="25">
        <v>1</v>
      </c>
      <c r="F11717" s="25">
        <v>1</v>
      </c>
      <c r="G11717" s="10" t="s">
        <v>290</v>
      </c>
      <c r="H11717" s="25">
        <f>INDEX('Appendix 1 - Team Data'!$B$12:$R$112, MATCH(C11717, 'Appendix 1 - Team Data'!$B$12:$B$112,0),4)</f>
        <v>70</v>
      </c>
      <c r="I11717" s="25">
        <f>INDEX('Appendix 1 - Team Data'!$B$12:$R$112, MATCH(D11717, 'Appendix 1 - Team Data'!$B$12:$B$112,0),4)</f>
        <v>30</v>
      </c>
      <c r="J11717" s="25">
        <f t="shared" si="183"/>
        <v>0</v>
      </c>
    </row>
    <row r="11718" spans="2:10">
      <c r="B11718" s="3">
        <v>38945</v>
      </c>
      <c r="C11718" s="10" t="s">
        <v>246</v>
      </c>
      <c r="D11718" s="10" t="s">
        <v>35</v>
      </c>
      <c r="E11718" s="25">
        <v>1</v>
      </c>
      <c r="F11718" s="25">
        <v>1</v>
      </c>
      <c r="G11718" s="10" t="s">
        <v>288</v>
      </c>
      <c r="H11718" s="25">
        <f>INDEX('Appendix 1 - Team Data'!$B$12:$R$112, MATCH(C11718, 'Appendix 1 - Team Data'!$B$12:$B$112,0),4)</f>
        <v>30</v>
      </c>
      <c r="I11718" s="25">
        <f>INDEX('Appendix 1 - Team Data'!$B$12:$R$112, MATCH(D11718, 'Appendix 1 - Team Data'!$B$12:$B$112,0),4)</f>
        <v>90</v>
      </c>
      <c r="J11718" s="25">
        <f t="shared" si="183"/>
        <v>0</v>
      </c>
    </row>
    <row r="11719" spans="2:10">
      <c r="B11719" s="3">
        <v>38945</v>
      </c>
      <c r="C11719" s="10" t="s">
        <v>220</v>
      </c>
      <c r="D11719" s="10" t="s">
        <v>237</v>
      </c>
      <c r="E11719" s="25">
        <v>0</v>
      </c>
      <c r="F11719" s="25">
        <v>0</v>
      </c>
      <c r="G11719" s="10" t="s">
        <v>288</v>
      </c>
      <c r="H11719" s="25">
        <f>INDEX('Appendix 1 - Team Data'!$B$12:$R$112, MATCH(C11719, 'Appendix 1 - Team Data'!$B$12:$B$112,0),4)</f>
        <v>60</v>
      </c>
      <c r="I11719" s="25">
        <f>INDEX('Appendix 1 - Team Data'!$B$12:$R$112, MATCH(D11719, 'Appendix 1 - Team Data'!$B$12:$B$112,0),4)</f>
        <v>40</v>
      </c>
      <c r="J11719" s="25">
        <f t="shared" si="183"/>
        <v>0</v>
      </c>
    </row>
    <row r="11720" spans="2:10">
      <c r="B11720" s="3">
        <v>38958</v>
      </c>
      <c r="C11720" s="10" t="s">
        <v>269</v>
      </c>
      <c r="D11720" s="10" t="s">
        <v>238</v>
      </c>
      <c r="E11720" s="25">
        <v>0</v>
      </c>
      <c r="F11720" s="25">
        <v>0</v>
      </c>
      <c r="G11720" s="10" t="s">
        <v>288</v>
      </c>
      <c r="H11720" s="25">
        <f>INDEX('Appendix 1 - Team Data'!$B$12:$R$112, MATCH(C11720, 'Appendix 1 - Team Data'!$B$12:$B$112,0),4)</f>
        <v>0</v>
      </c>
      <c r="I11720" s="25">
        <f>INDEX('Appendix 1 - Team Data'!$B$12:$R$112, MATCH(D11720, 'Appendix 1 - Team Data'!$B$12:$B$112,0),4)</f>
        <v>40</v>
      </c>
      <c r="J11720" s="25">
        <f t="shared" si="183"/>
        <v>0</v>
      </c>
    </row>
    <row r="11721" spans="2:10">
      <c r="B11721" s="3">
        <v>38962</v>
      </c>
      <c r="C11721" s="10" t="s">
        <v>226</v>
      </c>
      <c r="D11721" s="10" t="s">
        <v>37</v>
      </c>
      <c r="E11721" s="25">
        <v>2</v>
      </c>
      <c r="F11721" s="25">
        <v>2</v>
      </c>
      <c r="G11721" s="10" t="s">
        <v>288</v>
      </c>
      <c r="H11721" s="25">
        <f>INDEX('Appendix 1 - Team Data'!$B$12:$R$112, MATCH(C11721, 'Appendix 1 - Team Data'!$B$12:$B$112,0),4)</f>
        <v>60</v>
      </c>
      <c r="I11721" s="25">
        <f>INDEX('Appendix 1 - Team Data'!$B$12:$R$112, MATCH(D11721, 'Appendix 1 - Team Data'!$B$12:$B$112,0),4)</f>
        <v>60</v>
      </c>
      <c r="J11721" s="25">
        <f t="shared" si="183"/>
        <v>0</v>
      </c>
    </row>
    <row r="11722" spans="2:10">
      <c r="B11722" s="3">
        <v>38962</v>
      </c>
      <c r="C11722" s="10" t="s">
        <v>261</v>
      </c>
      <c r="D11722" s="10" t="s">
        <v>239</v>
      </c>
      <c r="E11722" s="25">
        <v>2</v>
      </c>
      <c r="F11722" s="25">
        <v>2</v>
      </c>
      <c r="G11722" s="10" t="s">
        <v>293</v>
      </c>
      <c r="H11722" s="25">
        <f>INDEX('Appendix 1 - Team Data'!$B$12:$R$112, MATCH(C11722, 'Appendix 1 - Team Data'!$B$12:$B$112,0),4)</f>
        <v>10</v>
      </c>
      <c r="I11722" s="25">
        <f>INDEX('Appendix 1 - Team Data'!$B$12:$R$112, MATCH(D11722, 'Appendix 1 - Team Data'!$B$12:$B$112,0),4)</f>
        <v>40</v>
      </c>
      <c r="J11722" s="25">
        <f t="shared" si="183"/>
        <v>0</v>
      </c>
    </row>
    <row r="11723" spans="2:10">
      <c r="B11723" s="3">
        <v>38962</v>
      </c>
      <c r="C11723" s="10" t="s">
        <v>43</v>
      </c>
      <c r="D11723" s="10" t="s">
        <v>23</v>
      </c>
      <c r="E11723" s="25">
        <v>1</v>
      </c>
      <c r="F11723" s="25">
        <v>1</v>
      </c>
      <c r="G11723" s="10" t="s">
        <v>290</v>
      </c>
      <c r="H11723" s="25">
        <f>INDEX('Appendix 1 - Team Data'!$B$12:$R$112, MATCH(C11723, 'Appendix 1 - Team Data'!$B$12:$B$112,0),4)</f>
        <v>70</v>
      </c>
      <c r="I11723" s="25">
        <f>INDEX('Appendix 1 - Team Data'!$B$12:$R$112, MATCH(D11723, 'Appendix 1 - Team Data'!$B$12:$B$112,0),4)</f>
        <v>70</v>
      </c>
      <c r="J11723" s="25">
        <f t="shared" si="183"/>
        <v>0</v>
      </c>
    </row>
    <row r="11724" spans="2:10">
      <c r="B11724" s="3">
        <v>38962</v>
      </c>
      <c r="C11724" s="10" t="s">
        <v>228</v>
      </c>
      <c r="D11724" s="10" t="s">
        <v>233</v>
      </c>
      <c r="E11724" s="25">
        <v>2</v>
      </c>
      <c r="F11724" s="25">
        <v>2</v>
      </c>
      <c r="G11724" s="10" t="s">
        <v>293</v>
      </c>
      <c r="H11724" s="25">
        <f>INDEX('Appendix 1 - Team Data'!$B$12:$R$112, MATCH(C11724, 'Appendix 1 - Team Data'!$B$12:$B$112,0),4)</f>
        <v>50</v>
      </c>
      <c r="I11724" s="25">
        <f>INDEX('Appendix 1 - Team Data'!$B$12:$R$112, MATCH(D11724, 'Appendix 1 - Team Data'!$B$12:$B$112,0),4)</f>
        <v>40</v>
      </c>
      <c r="J11724" s="25">
        <f t="shared" si="183"/>
        <v>0</v>
      </c>
    </row>
    <row r="11725" spans="2:10">
      <c r="B11725" s="3">
        <v>38963</v>
      </c>
      <c r="C11725" s="10" t="s">
        <v>266</v>
      </c>
      <c r="D11725" s="10" t="s">
        <v>251</v>
      </c>
      <c r="E11725" s="25">
        <v>0</v>
      </c>
      <c r="F11725" s="25">
        <v>0</v>
      </c>
      <c r="G11725" s="10" t="s">
        <v>291</v>
      </c>
      <c r="H11725" s="25">
        <f>INDEX('Appendix 1 - Team Data'!$B$12:$R$112, MATCH(C11725, 'Appendix 1 - Team Data'!$B$12:$B$112,0),4)</f>
        <v>10</v>
      </c>
      <c r="I11725" s="25">
        <f>INDEX('Appendix 1 - Team Data'!$B$12:$R$112, MATCH(D11725, 'Appendix 1 - Team Data'!$B$12:$B$112,0),4)</f>
        <v>20</v>
      </c>
      <c r="J11725" s="25">
        <f t="shared" si="183"/>
        <v>0</v>
      </c>
    </row>
    <row r="11726" spans="2:10">
      <c r="B11726" s="3">
        <v>38966</v>
      </c>
      <c r="C11726" s="10" t="s">
        <v>218</v>
      </c>
      <c r="D11726" s="10" t="s">
        <v>27</v>
      </c>
      <c r="E11726" s="25">
        <v>1</v>
      </c>
      <c r="F11726" s="25">
        <v>1</v>
      </c>
      <c r="G11726" s="10" t="s">
        <v>288</v>
      </c>
      <c r="H11726" s="25">
        <f>INDEX('Appendix 1 - Team Data'!$B$12:$R$112, MATCH(C11726, 'Appendix 1 - Team Data'!$B$12:$B$112,0),4)</f>
        <v>70</v>
      </c>
      <c r="I11726" s="25">
        <f>INDEX('Appendix 1 - Team Data'!$B$12:$R$112, MATCH(D11726, 'Appendix 1 - Team Data'!$B$12:$B$112,0),4)</f>
        <v>80</v>
      </c>
      <c r="J11726" s="25">
        <f t="shared" si="183"/>
        <v>0</v>
      </c>
    </row>
    <row r="11727" spans="2:10">
      <c r="B11727" s="3">
        <v>38966</v>
      </c>
      <c r="C11727" s="10" t="s">
        <v>244</v>
      </c>
      <c r="D11727" s="10" t="s">
        <v>20</v>
      </c>
      <c r="E11727" s="25">
        <v>1</v>
      </c>
      <c r="F11727" s="25">
        <v>1</v>
      </c>
      <c r="G11727" s="10" t="s">
        <v>293</v>
      </c>
      <c r="H11727" s="25">
        <f>INDEX('Appendix 1 - Team Data'!$B$12:$R$112, MATCH(C11727, 'Appendix 1 - Team Data'!$B$12:$B$112,0),4)</f>
        <v>30</v>
      </c>
      <c r="I11727" s="25">
        <f>INDEX('Appendix 1 - Team Data'!$B$12:$R$112, MATCH(D11727, 'Appendix 1 - Team Data'!$B$12:$B$112,0),4)</f>
        <v>90</v>
      </c>
      <c r="J11727" s="25">
        <f t="shared" si="183"/>
        <v>0</v>
      </c>
    </row>
    <row r="11728" spans="2:10">
      <c r="B11728" s="3">
        <v>38966</v>
      </c>
      <c r="C11728" s="10" t="s">
        <v>50</v>
      </c>
      <c r="D11728" s="10" t="s">
        <v>38</v>
      </c>
      <c r="E11728" s="25">
        <v>1</v>
      </c>
      <c r="F11728" s="25">
        <v>1</v>
      </c>
      <c r="G11728" s="10" t="s">
        <v>293</v>
      </c>
      <c r="H11728" s="25">
        <f>INDEX('Appendix 1 - Team Data'!$B$12:$R$112, MATCH(C11728, 'Appendix 1 - Team Data'!$B$12:$B$112,0),4)</f>
        <v>80</v>
      </c>
      <c r="I11728" s="25">
        <f>INDEX('Appendix 1 - Team Data'!$B$12:$R$112, MATCH(D11728, 'Appendix 1 - Team Data'!$B$12:$B$112,0),4)</f>
        <v>70</v>
      </c>
      <c r="J11728" s="25">
        <f t="shared" si="183"/>
        <v>0</v>
      </c>
    </row>
    <row r="11729" spans="2:10">
      <c r="B11729" s="3">
        <v>38966</v>
      </c>
      <c r="C11729" s="10" t="s">
        <v>15</v>
      </c>
      <c r="D11729" s="10" t="s">
        <v>32</v>
      </c>
      <c r="E11729" s="25">
        <v>0</v>
      </c>
      <c r="F11729" s="25">
        <v>0</v>
      </c>
      <c r="G11729" s="10" t="s">
        <v>293</v>
      </c>
      <c r="H11729" s="25">
        <f>INDEX('Appendix 1 - Team Data'!$B$12:$R$112, MATCH(C11729, 'Appendix 1 - Team Data'!$B$12:$B$112,0),4)</f>
        <v>50</v>
      </c>
      <c r="I11729" s="25">
        <f>INDEX('Appendix 1 - Team Data'!$B$12:$R$112, MATCH(D11729, 'Appendix 1 - Team Data'!$B$12:$B$112,0),4)</f>
        <v>80</v>
      </c>
      <c r="J11729" s="25">
        <f t="shared" si="183"/>
        <v>0</v>
      </c>
    </row>
    <row r="11730" spans="2:10">
      <c r="B11730" s="3">
        <v>38966</v>
      </c>
      <c r="C11730" s="10" t="s">
        <v>249</v>
      </c>
      <c r="D11730" s="10" t="s">
        <v>268</v>
      </c>
      <c r="E11730" s="25">
        <v>0</v>
      </c>
      <c r="F11730" s="25">
        <v>0</v>
      </c>
      <c r="G11730" s="10" t="s">
        <v>290</v>
      </c>
      <c r="H11730" s="25">
        <f>INDEX('Appendix 1 - Team Data'!$B$12:$R$112, MATCH(C11730, 'Appendix 1 - Team Data'!$B$12:$B$112,0),4)</f>
        <v>20</v>
      </c>
      <c r="I11730" s="25">
        <f>INDEX('Appendix 1 - Team Data'!$B$12:$R$112, MATCH(D11730, 'Appendix 1 - Team Data'!$B$12:$B$112,0),4)</f>
        <v>10</v>
      </c>
      <c r="J11730" s="25">
        <f t="shared" si="183"/>
        <v>0</v>
      </c>
    </row>
    <row r="11731" spans="2:10">
      <c r="B11731" s="3">
        <v>38996</v>
      </c>
      <c r="C11731" s="10" t="s">
        <v>268</v>
      </c>
      <c r="D11731" s="10" t="s">
        <v>23</v>
      </c>
      <c r="E11731" s="25">
        <v>0</v>
      </c>
      <c r="F11731" s="25">
        <v>0</v>
      </c>
      <c r="G11731" s="10" t="s">
        <v>288</v>
      </c>
      <c r="H11731" s="25">
        <f>INDEX('Appendix 1 - Team Data'!$B$12:$R$112, MATCH(C11731, 'Appendix 1 - Team Data'!$B$12:$B$112,0),4)</f>
        <v>10</v>
      </c>
      <c r="I11731" s="25">
        <f>INDEX('Appendix 1 - Team Data'!$B$12:$R$112, MATCH(D11731, 'Appendix 1 - Team Data'!$B$12:$B$112,0),4)</f>
        <v>70</v>
      </c>
      <c r="J11731" s="25">
        <f t="shared" si="183"/>
        <v>0</v>
      </c>
    </row>
    <row r="11732" spans="2:10">
      <c r="B11732" s="3">
        <v>38997</v>
      </c>
      <c r="C11732" s="10" t="s">
        <v>264</v>
      </c>
      <c r="D11732" s="10" t="s">
        <v>244</v>
      </c>
      <c r="E11732" s="25">
        <v>0</v>
      </c>
      <c r="F11732" s="25">
        <v>0</v>
      </c>
      <c r="G11732" s="10" t="s">
        <v>293</v>
      </c>
      <c r="H11732" s="25">
        <f>INDEX('Appendix 1 - Team Data'!$B$12:$R$112, MATCH(C11732, 'Appendix 1 - Team Data'!$B$12:$B$112,0),4)</f>
        <v>10</v>
      </c>
      <c r="I11732" s="25">
        <f>INDEX('Appendix 1 - Team Data'!$B$12:$R$112, MATCH(D11732, 'Appendix 1 - Team Data'!$B$12:$B$112,0),4)</f>
        <v>30</v>
      </c>
      <c r="J11732" s="25">
        <f t="shared" si="183"/>
        <v>0</v>
      </c>
    </row>
    <row r="11733" spans="2:10">
      <c r="B11733" s="3">
        <v>38997</v>
      </c>
      <c r="C11733" s="10" t="s">
        <v>26</v>
      </c>
      <c r="D11733" s="10" t="s">
        <v>215</v>
      </c>
      <c r="E11733" s="25">
        <v>1</v>
      </c>
      <c r="F11733" s="25">
        <v>1</v>
      </c>
      <c r="G11733" s="10" t="s">
        <v>288</v>
      </c>
      <c r="H11733" s="25">
        <f>INDEX('Appendix 1 - Team Data'!$B$12:$R$112, MATCH(C11733, 'Appendix 1 - Team Data'!$B$12:$B$112,0),4)</f>
        <v>60</v>
      </c>
      <c r="I11733" s="25">
        <f>INDEX('Appendix 1 - Team Data'!$B$12:$R$112, MATCH(D11733, 'Appendix 1 - Team Data'!$B$12:$B$112,0),4)</f>
        <v>70</v>
      </c>
      <c r="J11733" s="25">
        <f t="shared" ref="J11733:J11796" si="184">ABS(F11733-E11733)</f>
        <v>0</v>
      </c>
    </row>
    <row r="11734" spans="2:10">
      <c r="B11734" s="3">
        <v>38997</v>
      </c>
      <c r="C11734" s="10" t="s">
        <v>233</v>
      </c>
      <c r="D11734" s="10" t="s">
        <v>212</v>
      </c>
      <c r="E11734" s="25">
        <v>1</v>
      </c>
      <c r="F11734" s="25">
        <v>1</v>
      </c>
      <c r="G11734" s="10" t="s">
        <v>293</v>
      </c>
      <c r="H11734" s="25">
        <f>INDEX('Appendix 1 - Team Data'!$B$12:$R$112, MATCH(C11734, 'Appendix 1 - Team Data'!$B$12:$B$112,0),4)</f>
        <v>40</v>
      </c>
      <c r="I11734" s="25">
        <f>INDEX('Appendix 1 - Team Data'!$B$12:$R$112, MATCH(D11734, 'Appendix 1 - Team Data'!$B$12:$B$112,0),4)</f>
        <v>80</v>
      </c>
      <c r="J11734" s="25">
        <f t="shared" si="184"/>
        <v>0</v>
      </c>
    </row>
    <row r="11735" spans="2:10">
      <c r="B11735" s="3">
        <v>38997</v>
      </c>
      <c r="C11735" s="10" t="s">
        <v>28</v>
      </c>
      <c r="D11735" s="10" t="s">
        <v>229</v>
      </c>
      <c r="E11735" s="25">
        <v>0</v>
      </c>
      <c r="F11735" s="25">
        <v>0</v>
      </c>
      <c r="G11735" s="10" t="s">
        <v>293</v>
      </c>
      <c r="H11735" s="25">
        <f>INDEX('Appendix 1 - Team Data'!$B$12:$R$112, MATCH(C11735, 'Appendix 1 - Team Data'!$B$12:$B$112,0),4)</f>
        <v>80</v>
      </c>
      <c r="I11735" s="25">
        <f>INDEX('Appendix 1 - Team Data'!$B$12:$R$112, MATCH(D11735, 'Appendix 1 - Team Data'!$B$12:$B$112,0),4)</f>
        <v>50</v>
      </c>
      <c r="J11735" s="25">
        <f t="shared" si="184"/>
        <v>0</v>
      </c>
    </row>
    <row r="11736" spans="2:10">
      <c r="B11736" s="3">
        <v>38997</v>
      </c>
      <c r="C11736" s="10" t="s">
        <v>48</v>
      </c>
      <c r="D11736" s="10" t="s">
        <v>256</v>
      </c>
      <c r="E11736" s="25">
        <v>0</v>
      </c>
      <c r="F11736" s="25">
        <v>0</v>
      </c>
      <c r="G11736" s="10" t="s">
        <v>293</v>
      </c>
      <c r="H11736" s="25">
        <f>INDEX('Appendix 1 - Team Data'!$B$12:$R$112, MATCH(C11736, 'Appendix 1 - Team Data'!$B$12:$B$112,0),4)</f>
        <v>90</v>
      </c>
      <c r="I11736" s="25">
        <f>INDEX('Appendix 1 - Team Data'!$B$12:$R$112, MATCH(D11736, 'Appendix 1 - Team Data'!$B$12:$B$112,0),4)</f>
        <v>20</v>
      </c>
      <c r="J11736" s="25">
        <f t="shared" si="184"/>
        <v>0</v>
      </c>
    </row>
    <row r="11737" spans="2:10">
      <c r="B11737" s="3">
        <v>38997</v>
      </c>
      <c r="C11737" s="10" t="s">
        <v>15</v>
      </c>
      <c r="D11737" s="10" t="s">
        <v>252</v>
      </c>
      <c r="E11737" s="25">
        <v>1</v>
      </c>
      <c r="F11737" s="25">
        <v>1</v>
      </c>
      <c r="G11737" s="10" t="s">
        <v>293</v>
      </c>
      <c r="H11737" s="25">
        <f>INDEX('Appendix 1 - Team Data'!$B$12:$R$112, MATCH(C11737, 'Appendix 1 - Team Data'!$B$12:$B$112,0),4)</f>
        <v>50</v>
      </c>
      <c r="I11737" s="25">
        <f>INDEX('Appendix 1 - Team Data'!$B$12:$R$112, MATCH(D11737, 'Appendix 1 - Team Data'!$B$12:$B$112,0),4)</f>
        <v>20</v>
      </c>
      <c r="J11737" s="25">
        <f t="shared" si="184"/>
        <v>0</v>
      </c>
    </row>
    <row r="11738" spans="2:10">
      <c r="B11738" s="3">
        <v>39001</v>
      </c>
      <c r="C11738" s="10" t="s">
        <v>43</v>
      </c>
      <c r="D11738" s="10" t="s">
        <v>241</v>
      </c>
      <c r="E11738" s="25">
        <v>1</v>
      </c>
      <c r="F11738" s="25">
        <v>1</v>
      </c>
      <c r="G11738" s="10" t="s">
        <v>290</v>
      </c>
      <c r="H11738" s="25">
        <f>INDEX('Appendix 1 - Team Data'!$B$12:$R$112, MATCH(C11738, 'Appendix 1 - Team Data'!$B$12:$B$112,0),4)</f>
        <v>70</v>
      </c>
      <c r="I11738" s="25">
        <f>INDEX('Appendix 1 - Team Data'!$B$12:$R$112, MATCH(D11738, 'Appendix 1 - Team Data'!$B$12:$B$112,0),4)</f>
        <v>30</v>
      </c>
      <c r="J11738" s="25">
        <f t="shared" si="184"/>
        <v>0</v>
      </c>
    </row>
    <row r="11739" spans="2:10">
      <c r="B11739" s="3">
        <v>39035</v>
      </c>
      <c r="C11739" s="10" t="s">
        <v>26</v>
      </c>
      <c r="D11739" s="10" t="s">
        <v>234</v>
      </c>
      <c r="E11739" s="25">
        <v>1</v>
      </c>
      <c r="F11739" s="25">
        <v>1</v>
      </c>
      <c r="G11739" s="10" t="s">
        <v>288</v>
      </c>
      <c r="H11739" s="25">
        <f>INDEX('Appendix 1 - Team Data'!$B$12:$R$112, MATCH(C11739, 'Appendix 1 - Team Data'!$B$12:$B$112,0),4)</f>
        <v>60</v>
      </c>
      <c r="I11739" s="25">
        <f>INDEX('Appendix 1 - Team Data'!$B$12:$R$112, MATCH(D11739, 'Appendix 1 - Team Data'!$B$12:$B$112,0),4)</f>
        <v>40</v>
      </c>
      <c r="J11739" s="25">
        <f t="shared" si="184"/>
        <v>0</v>
      </c>
    </row>
    <row r="11740" spans="2:10">
      <c r="B11740" s="3">
        <v>39036</v>
      </c>
      <c r="C11740" s="10" t="s">
        <v>248</v>
      </c>
      <c r="D11740" s="10" t="s">
        <v>245</v>
      </c>
      <c r="E11740" s="25">
        <v>1</v>
      </c>
      <c r="F11740" s="25">
        <v>1</v>
      </c>
      <c r="G11740" s="10" t="s">
        <v>290</v>
      </c>
      <c r="H11740" s="25">
        <f>INDEX('Appendix 1 - Team Data'!$B$12:$R$112, MATCH(C11740, 'Appendix 1 - Team Data'!$B$12:$B$112,0),4)</f>
        <v>30</v>
      </c>
      <c r="I11740" s="25">
        <f>INDEX('Appendix 1 - Team Data'!$B$12:$R$112, MATCH(D11740, 'Appendix 1 - Team Data'!$B$12:$B$112,0),4)</f>
        <v>30</v>
      </c>
      <c r="J11740" s="25">
        <f t="shared" si="184"/>
        <v>0</v>
      </c>
    </row>
    <row r="11741" spans="2:10">
      <c r="B11741" s="3">
        <v>39036</v>
      </c>
      <c r="C11741" s="10" t="s">
        <v>211</v>
      </c>
      <c r="D11741" s="10" t="s">
        <v>225</v>
      </c>
      <c r="E11741" s="25">
        <v>1</v>
      </c>
      <c r="F11741" s="25">
        <v>1</v>
      </c>
      <c r="G11741" s="10" t="s">
        <v>288</v>
      </c>
      <c r="H11741" s="25">
        <f>INDEX('Appendix 1 - Team Data'!$B$12:$R$112, MATCH(C11741, 'Appendix 1 - Team Data'!$B$12:$B$112,0),4)</f>
        <v>90</v>
      </c>
      <c r="I11741" s="25">
        <f>INDEX('Appendix 1 - Team Data'!$B$12:$R$112, MATCH(D11741, 'Appendix 1 - Team Data'!$B$12:$B$112,0),4)</f>
        <v>60</v>
      </c>
      <c r="J11741" s="25">
        <f t="shared" si="184"/>
        <v>0</v>
      </c>
    </row>
    <row r="11742" spans="2:10">
      <c r="B11742" s="3">
        <v>39036</v>
      </c>
      <c r="C11742" s="10" t="s">
        <v>247</v>
      </c>
      <c r="D11742" s="10" t="s">
        <v>27</v>
      </c>
      <c r="E11742" s="25">
        <v>1</v>
      </c>
      <c r="F11742" s="25">
        <v>1</v>
      </c>
      <c r="G11742" s="10" t="s">
        <v>288</v>
      </c>
      <c r="H11742" s="25">
        <f>INDEX('Appendix 1 - Team Data'!$B$12:$R$112, MATCH(C11742, 'Appendix 1 - Team Data'!$B$12:$B$112,0),4)</f>
        <v>30</v>
      </c>
      <c r="I11742" s="25">
        <f>INDEX('Appendix 1 - Team Data'!$B$12:$R$112, MATCH(D11742, 'Appendix 1 - Team Data'!$B$12:$B$112,0),4)</f>
        <v>80</v>
      </c>
      <c r="J11742" s="25">
        <f t="shared" si="184"/>
        <v>0</v>
      </c>
    </row>
    <row r="11743" spans="2:10">
      <c r="B11743" s="3">
        <v>39036</v>
      </c>
      <c r="C11743" s="10" t="s">
        <v>212</v>
      </c>
      <c r="D11743" s="10" t="s">
        <v>48</v>
      </c>
      <c r="E11743" s="25">
        <v>1</v>
      </c>
      <c r="F11743" s="25">
        <v>1</v>
      </c>
      <c r="G11743" s="10" t="s">
        <v>288</v>
      </c>
      <c r="H11743" s="25">
        <f>INDEX('Appendix 1 - Team Data'!$B$12:$R$112, MATCH(C11743, 'Appendix 1 - Team Data'!$B$12:$B$112,0),4)</f>
        <v>80</v>
      </c>
      <c r="I11743" s="25">
        <f>INDEX('Appendix 1 - Team Data'!$B$12:$R$112, MATCH(D11743, 'Appendix 1 - Team Data'!$B$12:$B$112,0),4)</f>
        <v>90</v>
      </c>
      <c r="J11743" s="25">
        <f t="shared" si="184"/>
        <v>0</v>
      </c>
    </row>
    <row r="11744" spans="2:10">
      <c r="B11744" s="3">
        <v>39036</v>
      </c>
      <c r="C11744" s="10" t="s">
        <v>38</v>
      </c>
      <c r="D11744" s="10" t="s">
        <v>246</v>
      </c>
      <c r="E11744" s="25">
        <v>1</v>
      </c>
      <c r="F11744" s="25">
        <v>1</v>
      </c>
      <c r="G11744" s="10" t="s">
        <v>288</v>
      </c>
      <c r="H11744" s="25">
        <f>INDEX('Appendix 1 - Team Data'!$B$12:$R$112, MATCH(C11744, 'Appendix 1 - Team Data'!$B$12:$B$112,0),4)</f>
        <v>70</v>
      </c>
      <c r="I11744" s="25">
        <f>INDEX('Appendix 1 - Team Data'!$B$12:$R$112, MATCH(D11744, 'Appendix 1 - Team Data'!$B$12:$B$112,0),4)</f>
        <v>30</v>
      </c>
      <c r="J11744" s="25">
        <f t="shared" si="184"/>
        <v>0</v>
      </c>
    </row>
    <row r="11745" spans="2:10">
      <c r="B11745" s="3">
        <v>39050</v>
      </c>
      <c r="C11745" s="10" t="s">
        <v>271</v>
      </c>
      <c r="D11745" s="10" t="s">
        <v>46</v>
      </c>
      <c r="E11745" s="25">
        <v>0</v>
      </c>
      <c r="F11745" s="25">
        <v>0</v>
      </c>
      <c r="G11745" s="10" t="s">
        <v>288</v>
      </c>
      <c r="H11745" s="25">
        <f>INDEX('Appendix 1 - Team Data'!$B$12:$R$112, MATCH(C11745, 'Appendix 1 - Team Data'!$B$12:$B$112,0),4)</f>
        <v>0</v>
      </c>
      <c r="I11745" s="25">
        <f>INDEX('Appendix 1 - Team Data'!$B$12:$R$112, MATCH(D11745, 'Appendix 1 - Team Data'!$B$12:$B$112,0),4)</f>
        <v>50</v>
      </c>
      <c r="J11745" s="25">
        <f t="shared" si="184"/>
        <v>0</v>
      </c>
    </row>
    <row r="11746" spans="2:10">
      <c r="B11746" s="3">
        <v>39095</v>
      </c>
      <c r="C11746" s="10" t="s">
        <v>270</v>
      </c>
      <c r="D11746" s="10" t="s">
        <v>253</v>
      </c>
      <c r="E11746" s="25">
        <v>1</v>
      </c>
      <c r="F11746" s="25">
        <v>1</v>
      </c>
      <c r="G11746" s="10" t="s">
        <v>288</v>
      </c>
      <c r="H11746" s="25">
        <f>INDEX('Appendix 1 - Team Data'!$B$12:$R$112, MATCH(C11746, 'Appendix 1 - Team Data'!$B$12:$B$112,0),4)</f>
        <v>0</v>
      </c>
      <c r="I11746" s="25">
        <f>INDEX('Appendix 1 - Team Data'!$B$12:$R$112, MATCH(D11746, 'Appendix 1 - Team Data'!$B$12:$B$112,0),4)</f>
        <v>20</v>
      </c>
      <c r="J11746" s="25">
        <f t="shared" si="184"/>
        <v>0</v>
      </c>
    </row>
    <row r="11747" spans="2:10">
      <c r="B11747" s="3">
        <v>39096</v>
      </c>
      <c r="C11747" s="10" t="s">
        <v>46</v>
      </c>
      <c r="D11747" s="10" t="s">
        <v>264</v>
      </c>
      <c r="E11747" s="25">
        <v>1</v>
      </c>
      <c r="F11747" s="25">
        <v>1</v>
      </c>
      <c r="G11747" s="10" t="s">
        <v>288</v>
      </c>
      <c r="H11747" s="25">
        <f>INDEX('Appendix 1 - Team Data'!$B$12:$R$112, MATCH(C11747, 'Appendix 1 - Team Data'!$B$12:$B$112,0),4)</f>
        <v>50</v>
      </c>
      <c r="I11747" s="25">
        <f>INDEX('Appendix 1 - Team Data'!$B$12:$R$112, MATCH(D11747, 'Appendix 1 - Team Data'!$B$12:$B$112,0),4)</f>
        <v>10</v>
      </c>
      <c r="J11747" s="25">
        <f t="shared" si="184"/>
        <v>0</v>
      </c>
    </row>
    <row r="11748" spans="2:10">
      <c r="B11748" s="3">
        <v>39103</v>
      </c>
      <c r="C11748" s="10" t="s">
        <v>218</v>
      </c>
      <c r="D11748" s="10" t="s">
        <v>42</v>
      </c>
      <c r="E11748" s="25">
        <v>1</v>
      </c>
      <c r="F11748" s="25">
        <v>1</v>
      </c>
      <c r="G11748" s="10" t="s">
        <v>288</v>
      </c>
      <c r="H11748" s="25">
        <f>INDEX('Appendix 1 - Team Data'!$B$12:$R$112, MATCH(C11748, 'Appendix 1 - Team Data'!$B$12:$B$112,0),4)</f>
        <v>70</v>
      </c>
      <c r="I11748" s="25">
        <f>INDEX('Appendix 1 - Team Data'!$B$12:$R$112, MATCH(D11748, 'Appendix 1 - Team Data'!$B$12:$B$112,0),4)</f>
        <v>80</v>
      </c>
      <c r="J11748" s="25">
        <f t="shared" si="184"/>
        <v>0</v>
      </c>
    </row>
    <row r="11749" spans="2:10">
      <c r="B11749" s="3">
        <v>39103</v>
      </c>
      <c r="C11749" s="10" t="s">
        <v>16</v>
      </c>
      <c r="D11749" s="10" t="s">
        <v>270</v>
      </c>
      <c r="E11749" s="25">
        <v>1</v>
      </c>
      <c r="F11749" s="25">
        <v>1</v>
      </c>
      <c r="G11749" s="10" t="s">
        <v>301</v>
      </c>
      <c r="H11749" s="25">
        <f>INDEX('Appendix 1 - Team Data'!$B$12:$R$112, MATCH(C11749, 'Appendix 1 - Team Data'!$B$12:$B$112,0),4)</f>
        <v>30</v>
      </c>
      <c r="I11749" s="25">
        <f>INDEX('Appendix 1 - Team Data'!$B$12:$R$112, MATCH(D11749, 'Appendix 1 - Team Data'!$B$12:$B$112,0),4)</f>
        <v>0</v>
      </c>
      <c r="J11749" s="25">
        <f t="shared" si="184"/>
        <v>0</v>
      </c>
    </row>
    <row r="11750" spans="2:10">
      <c r="B11750" s="3">
        <v>39119</v>
      </c>
      <c r="C11750" s="10" t="s">
        <v>229</v>
      </c>
      <c r="D11750" s="10" t="s">
        <v>214</v>
      </c>
      <c r="E11750" s="25">
        <v>0</v>
      </c>
      <c r="F11750" s="25">
        <v>0</v>
      </c>
      <c r="G11750" s="10" t="s">
        <v>288</v>
      </c>
      <c r="H11750" s="25">
        <f>INDEX('Appendix 1 - Team Data'!$B$12:$R$112, MATCH(C11750, 'Appendix 1 - Team Data'!$B$12:$B$112,0),4)</f>
        <v>50</v>
      </c>
      <c r="I11750" s="25">
        <f>INDEX('Appendix 1 - Team Data'!$B$12:$R$112, MATCH(D11750, 'Appendix 1 - Team Data'!$B$12:$B$112,0),4)</f>
        <v>70</v>
      </c>
      <c r="J11750" s="25">
        <f t="shared" si="184"/>
        <v>0</v>
      </c>
    </row>
    <row r="11751" spans="2:10">
      <c r="B11751" s="3">
        <v>39120</v>
      </c>
      <c r="C11751" s="10" t="s">
        <v>23</v>
      </c>
      <c r="D11751" s="10" t="s">
        <v>261</v>
      </c>
      <c r="E11751" s="25">
        <v>2</v>
      </c>
      <c r="F11751" s="25">
        <v>2</v>
      </c>
      <c r="G11751" s="10" t="s">
        <v>288</v>
      </c>
      <c r="H11751" s="25">
        <f>INDEX('Appendix 1 - Team Data'!$B$12:$R$112, MATCH(C11751, 'Appendix 1 - Team Data'!$B$12:$B$112,0),4)</f>
        <v>70</v>
      </c>
      <c r="I11751" s="25">
        <f>INDEX('Appendix 1 - Team Data'!$B$12:$R$112, MATCH(D11751, 'Appendix 1 - Team Data'!$B$12:$B$112,0),4)</f>
        <v>10</v>
      </c>
      <c r="J11751" s="25">
        <f t="shared" si="184"/>
        <v>0</v>
      </c>
    </row>
    <row r="11752" spans="2:10">
      <c r="B11752" s="3">
        <v>39120</v>
      </c>
      <c r="C11752" s="10" t="s">
        <v>252</v>
      </c>
      <c r="D11752" s="10" t="s">
        <v>219</v>
      </c>
      <c r="E11752" s="25">
        <v>1</v>
      </c>
      <c r="F11752" s="25">
        <v>1</v>
      </c>
      <c r="G11752" s="10" t="s">
        <v>288</v>
      </c>
      <c r="H11752" s="25">
        <f>INDEX('Appendix 1 - Team Data'!$B$12:$R$112, MATCH(C11752, 'Appendix 1 - Team Data'!$B$12:$B$112,0),4)</f>
        <v>20</v>
      </c>
      <c r="I11752" s="25">
        <f>INDEX('Appendix 1 - Team Data'!$B$12:$R$112, MATCH(D11752, 'Appendix 1 - Team Data'!$B$12:$B$112,0),4)</f>
        <v>60</v>
      </c>
      <c r="J11752" s="25">
        <f t="shared" si="184"/>
        <v>0</v>
      </c>
    </row>
    <row r="11753" spans="2:10">
      <c r="B11753" s="3">
        <v>39120</v>
      </c>
      <c r="C11753" s="10" t="s">
        <v>22</v>
      </c>
      <c r="D11753" s="10" t="s">
        <v>47</v>
      </c>
      <c r="E11753" s="25">
        <v>1</v>
      </c>
      <c r="F11753" s="25">
        <v>1</v>
      </c>
      <c r="G11753" s="10" t="s">
        <v>288</v>
      </c>
      <c r="H11753" s="25">
        <f>INDEX('Appendix 1 - Team Data'!$B$12:$R$112, MATCH(C11753, 'Appendix 1 - Team Data'!$B$12:$B$112,0),4)</f>
        <v>50</v>
      </c>
      <c r="I11753" s="25">
        <f>INDEX('Appendix 1 - Team Data'!$B$12:$R$112, MATCH(D11753, 'Appendix 1 - Team Data'!$B$12:$B$112,0),4)</f>
        <v>40</v>
      </c>
      <c r="J11753" s="25">
        <f t="shared" si="184"/>
        <v>0</v>
      </c>
    </row>
    <row r="11754" spans="2:10">
      <c r="B11754" s="3">
        <v>39120</v>
      </c>
      <c r="C11754" s="10" t="s">
        <v>50</v>
      </c>
      <c r="D11754" s="10" t="s">
        <v>216</v>
      </c>
      <c r="E11754" s="25">
        <v>2</v>
      </c>
      <c r="F11754" s="25">
        <v>2</v>
      </c>
      <c r="G11754" s="10" t="s">
        <v>288</v>
      </c>
      <c r="H11754" s="25">
        <f>INDEX('Appendix 1 - Team Data'!$B$12:$R$112, MATCH(C11754, 'Appendix 1 - Team Data'!$B$12:$B$112,0),4)</f>
        <v>80</v>
      </c>
      <c r="I11754" s="25">
        <f>INDEX('Appendix 1 - Team Data'!$B$12:$R$112, MATCH(D11754, 'Appendix 1 - Team Data'!$B$12:$B$112,0),4)</f>
        <v>70</v>
      </c>
      <c r="J11754" s="25">
        <f t="shared" si="184"/>
        <v>0</v>
      </c>
    </row>
    <row r="11755" spans="2:10">
      <c r="B11755" s="3">
        <v>39124</v>
      </c>
      <c r="C11755" s="10" t="s">
        <v>237</v>
      </c>
      <c r="D11755" s="10" t="s">
        <v>46</v>
      </c>
      <c r="E11755" s="25">
        <v>1</v>
      </c>
      <c r="F11755" s="25">
        <v>1</v>
      </c>
      <c r="G11755" s="10" t="s">
        <v>292</v>
      </c>
      <c r="H11755" s="25">
        <f>INDEX('Appendix 1 - Team Data'!$B$12:$R$112, MATCH(C11755, 'Appendix 1 - Team Data'!$B$12:$B$112,0),4)</f>
        <v>40</v>
      </c>
      <c r="I11755" s="25">
        <f>INDEX('Appendix 1 - Team Data'!$B$12:$R$112, MATCH(D11755, 'Appendix 1 - Team Data'!$B$12:$B$112,0),4)</f>
        <v>50</v>
      </c>
      <c r="J11755" s="25">
        <f t="shared" si="184"/>
        <v>0</v>
      </c>
    </row>
    <row r="11756" spans="2:10">
      <c r="B11756" s="3">
        <v>39125</v>
      </c>
      <c r="C11756" s="10" t="s">
        <v>271</v>
      </c>
      <c r="D11756" s="10" t="s">
        <v>259</v>
      </c>
      <c r="E11756" s="25">
        <v>0</v>
      </c>
      <c r="F11756" s="25">
        <v>0</v>
      </c>
      <c r="G11756" s="10" t="s">
        <v>292</v>
      </c>
      <c r="H11756" s="25">
        <f>INDEX('Appendix 1 - Team Data'!$B$12:$R$112, MATCH(C11756, 'Appendix 1 - Team Data'!$B$12:$B$112,0),4)</f>
        <v>0</v>
      </c>
      <c r="I11756" s="25">
        <f>INDEX('Appendix 1 - Team Data'!$B$12:$R$112, MATCH(D11756, 'Appendix 1 - Team Data'!$B$12:$B$112,0),4)</f>
        <v>10</v>
      </c>
      <c r="J11756" s="25">
        <f t="shared" si="184"/>
        <v>0</v>
      </c>
    </row>
    <row r="11757" spans="2:10">
      <c r="B11757" s="3">
        <v>39131</v>
      </c>
      <c r="C11757" s="10" t="s">
        <v>37</v>
      </c>
      <c r="D11757" s="10" t="s">
        <v>46</v>
      </c>
      <c r="E11757" s="25">
        <v>1</v>
      </c>
      <c r="F11757" s="25">
        <v>1</v>
      </c>
      <c r="G11757" s="10" t="s">
        <v>292</v>
      </c>
      <c r="H11757" s="25">
        <f>INDEX('Appendix 1 - Team Data'!$B$12:$R$112, MATCH(C11757, 'Appendix 1 - Team Data'!$B$12:$B$112,0),4)</f>
        <v>60</v>
      </c>
      <c r="I11757" s="25">
        <f>INDEX('Appendix 1 - Team Data'!$B$12:$R$112, MATCH(D11757, 'Appendix 1 - Team Data'!$B$12:$B$112,0),4)</f>
        <v>50</v>
      </c>
      <c r="J11757" s="25">
        <f t="shared" si="184"/>
        <v>0</v>
      </c>
    </row>
    <row r="11758" spans="2:10">
      <c r="B11758" s="3">
        <v>39165</v>
      </c>
      <c r="C11758" s="10" t="s">
        <v>239</v>
      </c>
      <c r="D11758" s="10" t="s">
        <v>232</v>
      </c>
      <c r="E11758" s="25">
        <v>0</v>
      </c>
      <c r="F11758" s="25">
        <v>0</v>
      </c>
      <c r="G11758" s="10" t="s">
        <v>293</v>
      </c>
      <c r="H11758" s="25">
        <f>INDEX('Appendix 1 - Team Data'!$B$12:$R$112, MATCH(C11758, 'Appendix 1 - Team Data'!$B$12:$B$112,0),4)</f>
        <v>40</v>
      </c>
      <c r="I11758" s="25">
        <f>INDEX('Appendix 1 - Team Data'!$B$12:$R$112, MATCH(D11758, 'Appendix 1 - Team Data'!$B$12:$B$112,0),4)</f>
        <v>40</v>
      </c>
      <c r="J11758" s="25">
        <f t="shared" si="184"/>
        <v>0</v>
      </c>
    </row>
    <row r="11759" spans="2:10">
      <c r="B11759" s="3">
        <v>39165</v>
      </c>
      <c r="C11759" s="10" t="s">
        <v>226</v>
      </c>
      <c r="D11759" s="10" t="s">
        <v>234</v>
      </c>
      <c r="E11759" s="25">
        <v>1</v>
      </c>
      <c r="F11759" s="25">
        <v>1</v>
      </c>
      <c r="G11759" s="10" t="s">
        <v>288</v>
      </c>
      <c r="H11759" s="25">
        <f>INDEX('Appendix 1 - Team Data'!$B$12:$R$112, MATCH(C11759, 'Appendix 1 - Team Data'!$B$12:$B$112,0),4)</f>
        <v>60</v>
      </c>
      <c r="I11759" s="25">
        <f>INDEX('Appendix 1 - Team Data'!$B$12:$R$112, MATCH(D11759, 'Appendix 1 - Team Data'!$B$12:$B$112,0),4)</f>
        <v>40</v>
      </c>
      <c r="J11759" s="25">
        <f t="shared" si="184"/>
        <v>0</v>
      </c>
    </row>
    <row r="11760" spans="2:10">
      <c r="B11760" s="3">
        <v>39165</v>
      </c>
      <c r="C11760" s="10" t="s">
        <v>252</v>
      </c>
      <c r="D11760" s="10" t="s">
        <v>48</v>
      </c>
      <c r="E11760" s="25">
        <v>0</v>
      </c>
      <c r="F11760" s="25">
        <v>0</v>
      </c>
      <c r="G11760" s="10" t="s">
        <v>293</v>
      </c>
      <c r="H11760" s="25">
        <f>INDEX('Appendix 1 - Team Data'!$B$12:$R$112, MATCH(C11760, 'Appendix 1 - Team Data'!$B$12:$B$112,0),4)</f>
        <v>20</v>
      </c>
      <c r="I11760" s="25">
        <f>INDEX('Appendix 1 - Team Data'!$B$12:$R$112, MATCH(D11760, 'Appendix 1 - Team Data'!$B$12:$B$112,0),4)</f>
        <v>90</v>
      </c>
      <c r="J11760" s="25">
        <f t="shared" si="184"/>
        <v>0</v>
      </c>
    </row>
    <row r="11761" spans="2:10">
      <c r="B11761" s="3">
        <v>39165</v>
      </c>
      <c r="C11761" s="10" t="s">
        <v>212</v>
      </c>
      <c r="D11761" s="10" t="s">
        <v>228</v>
      </c>
      <c r="E11761" s="25">
        <v>0</v>
      </c>
      <c r="F11761" s="25">
        <v>0</v>
      </c>
      <c r="G11761" s="10" t="s">
        <v>293</v>
      </c>
      <c r="H11761" s="25">
        <f>INDEX('Appendix 1 - Team Data'!$B$12:$R$112, MATCH(C11761, 'Appendix 1 - Team Data'!$B$12:$B$112,0),4)</f>
        <v>80</v>
      </c>
      <c r="I11761" s="25">
        <f>INDEX('Appendix 1 - Team Data'!$B$12:$R$112, MATCH(D11761, 'Appendix 1 - Team Data'!$B$12:$B$112,0),4)</f>
        <v>50</v>
      </c>
      <c r="J11761" s="25">
        <f t="shared" si="184"/>
        <v>0</v>
      </c>
    </row>
    <row r="11762" spans="2:10">
      <c r="B11762" s="3">
        <v>39166</v>
      </c>
      <c r="C11762" s="10" t="s">
        <v>267</v>
      </c>
      <c r="D11762" s="10" t="s">
        <v>22</v>
      </c>
      <c r="E11762" s="25">
        <v>1</v>
      </c>
      <c r="F11762" s="25">
        <v>1</v>
      </c>
      <c r="G11762" s="10" t="s">
        <v>291</v>
      </c>
      <c r="H11762" s="25">
        <f>INDEX('Appendix 1 - Team Data'!$B$12:$R$112, MATCH(C11762, 'Appendix 1 - Team Data'!$B$12:$B$112,0),4)</f>
        <v>10</v>
      </c>
      <c r="I11762" s="25">
        <f>INDEX('Appendix 1 - Team Data'!$B$12:$R$112, MATCH(D11762, 'Appendix 1 - Team Data'!$B$12:$B$112,0),4)</f>
        <v>50</v>
      </c>
      <c r="J11762" s="25">
        <f t="shared" si="184"/>
        <v>0</v>
      </c>
    </row>
    <row r="11763" spans="2:10">
      <c r="B11763" s="3">
        <v>39167</v>
      </c>
      <c r="C11763" s="10" t="s">
        <v>247</v>
      </c>
      <c r="D11763" s="10" t="s">
        <v>46</v>
      </c>
      <c r="E11763" s="25">
        <v>1</v>
      </c>
      <c r="F11763" s="25">
        <v>1</v>
      </c>
      <c r="G11763" s="10" t="s">
        <v>288</v>
      </c>
      <c r="H11763" s="25">
        <f>INDEX('Appendix 1 - Team Data'!$B$12:$R$112, MATCH(C11763, 'Appendix 1 - Team Data'!$B$12:$B$112,0),4)</f>
        <v>30</v>
      </c>
      <c r="I11763" s="25">
        <f>INDEX('Appendix 1 - Team Data'!$B$12:$R$112, MATCH(D11763, 'Appendix 1 - Team Data'!$B$12:$B$112,0),4)</f>
        <v>50</v>
      </c>
      <c r="J11763" s="25">
        <f t="shared" si="184"/>
        <v>0</v>
      </c>
    </row>
    <row r="11764" spans="2:10">
      <c r="B11764" s="3">
        <v>39169</v>
      </c>
      <c r="C11764" s="10" t="s">
        <v>233</v>
      </c>
      <c r="D11764" s="10" t="s">
        <v>239</v>
      </c>
      <c r="E11764" s="25">
        <v>0</v>
      </c>
      <c r="F11764" s="25">
        <v>0</v>
      </c>
      <c r="G11764" s="10" t="s">
        <v>293</v>
      </c>
      <c r="H11764" s="25">
        <f>INDEX('Appendix 1 - Team Data'!$B$12:$R$112, MATCH(C11764, 'Appendix 1 - Team Data'!$B$12:$B$112,0),4)</f>
        <v>40</v>
      </c>
      <c r="I11764" s="25">
        <f>INDEX('Appendix 1 - Team Data'!$B$12:$R$112, MATCH(D11764, 'Appendix 1 - Team Data'!$B$12:$B$112,0),4)</f>
        <v>40</v>
      </c>
      <c r="J11764" s="25">
        <f t="shared" si="184"/>
        <v>0</v>
      </c>
    </row>
    <row r="11765" spans="2:10">
      <c r="B11765" s="3">
        <v>39169</v>
      </c>
      <c r="C11765" s="10" t="s">
        <v>213</v>
      </c>
      <c r="D11765" s="10" t="s">
        <v>37</v>
      </c>
      <c r="E11765" s="25">
        <v>1</v>
      </c>
      <c r="F11765" s="25">
        <v>1</v>
      </c>
      <c r="G11765" s="10" t="s">
        <v>288</v>
      </c>
      <c r="H11765" s="25">
        <f>INDEX('Appendix 1 - Team Data'!$B$12:$R$112, MATCH(C11765, 'Appendix 1 - Team Data'!$B$12:$B$112,0),4)</f>
        <v>80</v>
      </c>
      <c r="I11765" s="25">
        <f>INDEX('Appendix 1 - Team Data'!$B$12:$R$112, MATCH(D11765, 'Appendix 1 - Team Data'!$B$12:$B$112,0),4)</f>
        <v>60</v>
      </c>
      <c r="J11765" s="25">
        <f t="shared" si="184"/>
        <v>0</v>
      </c>
    </row>
    <row r="11766" spans="2:10">
      <c r="B11766" s="3">
        <v>39169</v>
      </c>
      <c r="C11766" s="10" t="s">
        <v>38</v>
      </c>
      <c r="D11766" s="10" t="s">
        <v>20</v>
      </c>
      <c r="E11766" s="25">
        <v>1</v>
      </c>
      <c r="F11766" s="25">
        <v>1</v>
      </c>
      <c r="G11766" s="10" t="s">
        <v>293</v>
      </c>
      <c r="H11766" s="25">
        <f>INDEX('Appendix 1 - Team Data'!$B$12:$R$112, MATCH(C11766, 'Appendix 1 - Team Data'!$B$12:$B$112,0),4)</f>
        <v>70</v>
      </c>
      <c r="I11766" s="25">
        <f>INDEX('Appendix 1 - Team Data'!$B$12:$R$112, MATCH(D11766, 'Appendix 1 - Team Data'!$B$12:$B$112,0),4)</f>
        <v>90</v>
      </c>
      <c r="J11766" s="25">
        <f t="shared" si="184"/>
        <v>0</v>
      </c>
    </row>
    <row r="11767" spans="2:10">
      <c r="B11767" s="3">
        <v>39169</v>
      </c>
      <c r="C11767" s="10" t="s">
        <v>225</v>
      </c>
      <c r="D11767" s="10" t="s">
        <v>246</v>
      </c>
      <c r="E11767" s="25">
        <v>2</v>
      </c>
      <c r="F11767" s="25">
        <v>2</v>
      </c>
      <c r="G11767" s="10" t="s">
        <v>293</v>
      </c>
      <c r="H11767" s="25">
        <f>INDEX('Appendix 1 - Team Data'!$B$12:$R$112, MATCH(C11767, 'Appendix 1 - Team Data'!$B$12:$B$112,0),4)</f>
        <v>60</v>
      </c>
      <c r="I11767" s="25">
        <f>INDEX('Appendix 1 - Team Data'!$B$12:$R$112, MATCH(D11767, 'Appendix 1 - Team Data'!$B$12:$B$112,0),4)</f>
        <v>30</v>
      </c>
      <c r="J11767" s="25">
        <f t="shared" si="184"/>
        <v>0</v>
      </c>
    </row>
    <row r="11768" spans="2:10">
      <c r="B11768" s="3">
        <v>39190</v>
      </c>
      <c r="C11768" s="10" t="s">
        <v>30</v>
      </c>
      <c r="D11768" s="10" t="s">
        <v>213</v>
      </c>
      <c r="E11768" s="25">
        <v>0</v>
      </c>
      <c r="F11768" s="25">
        <v>0</v>
      </c>
      <c r="G11768" s="10" t="s">
        <v>288</v>
      </c>
      <c r="H11768" s="25">
        <f>INDEX('Appendix 1 - Team Data'!$B$12:$R$112, MATCH(C11768, 'Appendix 1 - Team Data'!$B$12:$B$112,0),4)</f>
        <v>90</v>
      </c>
      <c r="I11768" s="25">
        <f>INDEX('Appendix 1 - Team Data'!$B$12:$R$112, MATCH(D11768, 'Appendix 1 - Team Data'!$B$12:$B$112,0),4)</f>
        <v>80</v>
      </c>
      <c r="J11768" s="25">
        <f t="shared" si="184"/>
        <v>0</v>
      </c>
    </row>
    <row r="11769" spans="2:10">
      <c r="B11769" s="3">
        <v>39225</v>
      </c>
      <c r="C11769" s="10" t="s">
        <v>218</v>
      </c>
      <c r="D11769" s="10" t="s">
        <v>221</v>
      </c>
      <c r="E11769" s="25">
        <v>1</v>
      </c>
      <c r="F11769" s="25">
        <v>1</v>
      </c>
      <c r="G11769" s="10" t="s">
        <v>288</v>
      </c>
      <c r="H11769" s="25">
        <f>INDEX('Appendix 1 - Team Data'!$B$12:$R$112, MATCH(C11769, 'Appendix 1 - Team Data'!$B$12:$B$112,0),4)</f>
        <v>70</v>
      </c>
      <c r="I11769" s="25">
        <f>INDEX('Appendix 1 - Team Data'!$B$12:$R$112, MATCH(D11769, 'Appendix 1 - Team Data'!$B$12:$B$112,0),4)</f>
        <v>60</v>
      </c>
      <c r="J11769" s="25">
        <f t="shared" si="184"/>
        <v>0</v>
      </c>
    </row>
    <row r="11770" spans="2:10">
      <c r="B11770" s="3">
        <v>39225</v>
      </c>
      <c r="C11770" s="10" t="s">
        <v>262</v>
      </c>
      <c r="D11770" s="10" t="s">
        <v>213</v>
      </c>
      <c r="E11770" s="25">
        <v>0</v>
      </c>
      <c r="F11770" s="25">
        <v>0</v>
      </c>
      <c r="G11770" s="10" t="s">
        <v>288</v>
      </c>
      <c r="H11770" s="25">
        <f>INDEX('Appendix 1 - Team Data'!$B$12:$R$112, MATCH(C11770, 'Appendix 1 - Team Data'!$B$12:$B$112,0),4)</f>
        <v>10</v>
      </c>
      <c r="I11770" s="25">
        <f>INDEX('Appendix 1 - Team Data'!$B$12:$R$112, MATCH(D11770, 'Appendix 1 - Team Data'!$B$12:$B$112,0),4)</f>
        <v>80</v>
      </c>
      <c r="J11770" s="25">
        <f t="shared" si="184"/>
        <v>0</v>
      </c>
    </row>
    <row r="11771" spans="2:10">
      <c r="B11771" s="3">
        <v>39228</v>
      </c>
      <c r="C11771" s="10" t="s">
        <v>227</v>
      </c>
      <c r="D11771" s="10" t="s">
        <v>221</v>
      </c>
      <c r="E11771" s="25">
        <v>1</v>
      </c>
      <c r="F11771" s="25">
        <v>1</v>
      </c>
      <c r="G11771" s="10" t="s">
        <v>288</v>
      </c>
      <c r="H11771" s="25">
        <f>INDEX('Appendix 1 - Team Data'!$B$12:$R$112, MATCH(C11771, 'Appendix 1 - Team Data'!$B$12:$B$112,0),4)</f>
        <v>50</v>
      </c>
      <c r="I11771" s="25">
        <f>INDEX('Appendix 1 - Team Data'!$B$12:$R$112, MATCH(D11771, 'Appendix 1 - Team Data'!$B$12:$B$112,0),4)</f>
        <v>60</v>
      </c>
      <c r="J11771" s="25">
        <f t="shared" si="184"/>
        <v>0</v>
      </c>
    </row>
    <row r="11772" spans="2:10">
      <c r="B11772" s="3">
        <v>39228</v>
      </c>
      <c r="C11772" s="10" t="s">
        <v>214</v>
      </c>
      <c r="D11772" s="10" t="s">
        <v>254</v>
      </c>
      <c r="E11772" s="25">
        <v>2</v>
      </c>
      <c r="F11772" s="25">
        <v>2</v>
      </c>
      <c r="G11772" s="10" t="s">
        <v>288</v>
      </c>
      <c r="H11772" s="25">
        <f>INDEX('Appendix 1 - Team Data'!$B$12:$R$112, MATCH(C11772, 'Appendix 1 - Team Data'!$B$12:$B$112,0),4)</f>
        <v>70</v>
      </c>
      <c r="I11772" s="25">
        <f>INDEX('Appendix 1 - Team Data'!$B$12:$R$112, MATCH(D11772, 'Appendix 1 - Team Data'!$B$12:$B$112,0),4)</f>
        <v>20</v>
      </c>
      <c r="J11772" s="25">
        <f t="shared" si="184"/>
        <v>0</v>
      </c>
    </row>
    <row r="11773" spans="2:10">
      <c r="B11773" s="3">
        <v>39231</v>
      </c>
      <c r="C11773" s="10" t="s">
        <v>267</v>
      </c>
      <c r="D11773" s="10" t="s">
        <v>238</v>
      </c>
      <c r="E11773" s="25">
        <v>1</v>
      </c>
      <c r="F11773" s="25">
        <v>1</v>
      </c>
      <c r="G11773" s="10" t="s">
        <v>288</v>
      </c>
      <c r="H11773" s="25">
        <f>INDEX('Appendix 1 - Team Data'!$B$12:$R$112, MATCH(C11773, 'Appendix 1 - Team Data'!$B$12:$B$112,0),4)</f>
        <v>10</v>
      </c>
      <c r="I11773" s="25">
        <f>INDEX('Appendix 1 - Team Data'!$B$12:$R$112, MATCH(D11773, 'Appendix 1 - Team Data'!$B$12:$B$112,0),4)</f>
        <v>40</v>
      </c>
      <c r="J11773" s="25">
        <f t="shared" si="184"/>
        <v>0</v>
      </c>
    </row>
    <row r="11774" spans="2:10">
      <c r="B11774" s="3">
        <v>39234</v>
      </c>
      <c r="C11774" s="10" t="s">
        <v>48</v>
      </c>
      <c r="D11774" s="10" t="s">
        <v>35</v>
      </c>
      <c r="E11774" s="25">
        <v>1</v>
      </c>
      <c r="F11774" s="25">
        <v>1</v>
      </c>
      <c r="G11774" s="10" t="s">
        <v>288</v>
      </c>
      <c r="H11774" s="25">
        <f>INDEX('Appendix 1 - Team Data'!$B$12:$R$112, MATCH(C11774, 'Appendix 1 - Team Data'!$B$12:$B$112,0),4)</f>
        <v>90</v>
      </c>
      <c r="I11774" s="25">
        <f>INDEX('Appendix 1 - Team Data'!$B$12:$R$112, MATCH(D11774, 'Appendix 1 - Team Data'!$B$12:$B$112,0),4)</f>
        <v>90</v>
      </c>
      <c r="J11774" s="25">
        <f t="shared" si="184"/>
        <v>0</v>
      </c>
    </row>
    <row r="11775" spans="2:10">
      <c r="B11775" s="3">
        <v>39234</v>
      </c>
      <c r="C11775" s="10" t="s">
        <v>220</v>
      </c>
      <c r="D11775" s="10" t="s">
        <v>255</v>
      </c>
      <c r="E11775" s="25">
        <v>2</v>
      </c>
      <c r="F11775" s="25">
        <v>2</v>
      </c>
      <c r="G11775" s="10" t="s">
        <v>288</v>
      </c>
      <c r="H11775" s="25">
        <f>INDEX('Appendix 1 - Team Data'!$B$12:$R$112, MATCH(C11775, 'Appendix 1 - Team Data'!$B$12:$B$112,0),4)</f>
        <v>60</v>
      </c>
      <c r="I11775" s="25">
        <f>INDEX('Appendix 1 - Team Data'!$B$12:$R$112, MATCH(D11775, 'Appendix 1 - Team Data'!$B$12:$B$112,0),4)</f>
        <v>20</v>
      </c>
      <c r="J11775" s="25">
        <f t="shared" si="184"/>
        <v>0</v>
      </c>
    </row>
    <row r="11776" spans="2:10">
      <c r="B11776" s="3">
        <v>39235</v>
      </c>
      <c r="C11776" s="10" t="s">
        <v>226</v>
      </c>
      <c r="D11776" s="10" t="s">
        <v>215</v>
      </c>
      <c r="E11776" s="25">
        <v>0</v>
      </c>
      <c r="F11776" s="25">
        <v>0</v>
      </c>
      <c r="G11776" s="10" t="s">
        <v>288</v>
      </c>
      <c r="H11776" s="25">
        <f>INDEX('Appendix 1 - Team Data'!$B$12:$R$112, MATCH(C11776, 'Appendix 1 - Team Data'!$B$12:$B$112,0),4)</f>
        <v>60</v>
      </c>
      <c r="I11776" s="25">
        <f>INDEX('Appendix 1 - Team Data'!$B$12:$R$112, MATCH(D11776, 'Appendix 1 - Team Data'!$B$12:$B$112,0),4)</f>
        <v>70</v>
      </c>
      <c r="J11776" s="25">
        <f t="shared" si="184"/>
        <v>0</v>
      </c>
    </row>
    <row r="11777" spans="2:10">
      <c r="B11777" s="3">
        <v>39235</v>
      </c>
      <c r="C11777" s="10" t="s">
        <v>276</v>
      </c>
      <c r="D11777" s="10" t="s">
        <v>251</v>
      </c>
      <c r="E11777" s="25">
        <v>2</v>
      </c>
      <c r="F11777" s="25">
        <v>2</v>
      </c>
      <c r="G11777" s="10" t="s">
        <v>291</v>
      </c>
      <c r="H11777" s="25">
        <f>INDEX('Appendix 1 - Team Data'!$B$12:$R$112, MATCH(C11777, 'Appendix 1 - Team Data'!$B$12:$B$112,0),4)</f>
        <v>0</v>
      </c>
      <c r="I11777" s="25">
        <f>INDEX('Appendix 1 - Team Data'!$B$12:$R$112, MATCH(D11777, 'Appendix 1 - Team Data'!$B$12:$B$112,0),4)</f>
        <v>20</v>
      </c>
      <c r="J11777" s="25">
        <f t="shared" si="184"/>
        <v>0</v>
      </c>
    </row>
    <row r="11778" spans="2:10">
      <c r="B11778" s="3">
        <v>39235</v>
      </c>
      <c r="C11778" s="10" t="s">
        <v>36</v>
      </c>
      <c r="D11778" s="10" t="s">
        <v>30</v>
      </c>
      <c r="E11778" s="25">
        <v>1</v>
      </c>
      <c r="F11778" s="25">
        <v>1</v>
      </c>
      <c r="G11778" s="10" t="s">
        <v>288</v>
      </c>
      <c r="H11778" s="25">
        <f>INDEX('Appendix 1 - Team Data'!$B$12:$R$112, MATCH(C11778, 'Appendix 1 - Team Data'!$B$12:$B$112,0),4)</f>
        <v>80</v>
      </c>
      <c r="I11778" s="25">
        <f>INDEX('Appendix 1 - Team Data'!$B$12:$R$112, MATCH(D11778, 'Appendix 1 - Team Data'!$B$12:$B$112,0),4)</f>
        <v>90</v>
      </c>
      <c r="J11778" s="25">
        <f t="shared" si="184"/>
        <v>0</v>
      </c>
    </row>
    <row r="11779" spans="2:10">
      <c r="B11779" s="3">
        <v>39238</v>
      </c>
      <c r="C11779" s="10" t="s">
        <v>53</v>
      </c>
      <c r="D11779" s="10" t="s">
        <v>52</v>
      </c>
      <c r="E11779" s="25">
        <v>0</v>
      </c>
      <c r="F11779" s="25">
        <v>0</v>
      </c>
      <c r="G11779" s="10" t="s">
        <v>308</v>
      </c>
      <c r="H11779" s="25">
        <f>INDEX('Appendix 1 - Team Data'!$B$12:$R$112, MATCH(C11779, 'Appendix 1 - Team Data'!$B$12:$B$112,0),4)</f>
        <v>50</v>
      </c>
      <c r="I11779" s="25">
        <f>INDEX('Appendix 1 - Team Data'!$B$12:$R$112, MATCH(D11779, 'Appendix 1 - Team Data'!$B$12:$B$112,0),4)</f>
        <v>90</v>
      </c>
      <c r="J11779" s="25">
        <f t="shared" si="184"/>
        <v>0</v>
      </c>
    </row>
    <row r="11780" spans="2:10">
      <c r="B11780" s="3">
        <v>39238</v>
      </c>
      <c r="C11780" s="10" t="s">
        <v>275</v>
      </c>
      <c r="D11780" s="10" t="s">
        <v>20</v>
      </c>
      <c r="E11780" s="25">
        <v>1</v>
      </c>
      <c r="F11780" s="25">
        <v>1</v>
      </c>
      <c r="G11780" s="10" t="s">
        <v>288</v>
      </c>
      <c r="H11780" s="25">
        <f>INDEX('Appendix 1 - Team Data'!$B$12:$R$112, MATCH(C11780, 'Appendix 1 - Team Data'!$B$12:$B$112,0),4)</f>
        <v>0</v>
      </c>
      <c r="I11780" s="25">
        <f>INDEX('Appendix 1 - Team Data'!$B$12:$R$112, MATCH(D11780, 'Appendix 1 - Team Data'!$B$12:$B$112,0),4)</f>
        <v>90</v>
      </c>
      <c r="J11780" s="25">
        <f t="shared" si="184"/>
        <v>0</v>
      </c>
    </row>
    <row r="11781" spans="2:10">
      <c r="B11781" s="3">
        <v>39238</v>
      </c>
      <c r="C11781" s="10" t="s">
        <v>225</v>
      </c>
      <c r="D11781" s="10" t="s">
        <v>35</v>
      </c>
      <c r="E11781" s="25">
        <v>0</v>
      </c>
      <c r="F11781" s="25">
        <v>0</v>
      </c>
      <c r="G11781" s="10" t="s">
        <v>288</v>
      </c>
      <c r="H11781" s="25">
        <f>INDEX('Appendix 1 - Team Data'!$B$12:$R$112, MATCH(C11781, 'Appendix 1 - Team Data'!$B$12:$B$112,0),4)</f>
        <v>60</v>
      </c>
      <c r="I11781" s="25">
        <f>INDEX('Appendix 1 - Team Data'!$B$12:$R$112, MATCH(D11781, 'Appendix 1 - Team Data'!$B$12:$B$112,0),4)</f>
        <v>90</v>
      </c>
      <c r="J11781" s="25">
        <f t="shared" si="184"/>
        <v>0</v>
      </c>
    </row>
    <row r="11782" spans="2:10">
      <c r="B11782" s="3">
        <v>39239</v>
      </c>
      <c r="C11782" s="10" t="s">
        <v>32</v>
      </c>
      <c r="D11782" s="10" t="s">
        <v>15</v>
      </c>
      <c r="E11782" s="25">
        <v>0</v>
      </c>
      <c r="F11782" s="25">
        <v>0</v>
      </c>
      <c r="G11782" s="10" t="s">
        <v>293</v>
      </c>
      <c r="H11782" s="25">
        <f>INDEX('Appendix 1 - Team Data'!$B$12:$R$112, MATCH(C11782, 'Appendix 1 - Team Data'!$B$12:$B$112,0),4)</f>
        <v>80</v>
      </c>
      <c r="I11782" s="25">
        <f>INDEX('Appendix 1 - Team Data'!$B$12:$R$112, MATCH(D11782, 'Appendix 1 - Team Data'!$B$12:$B$112,0),4)</f>
        <v>50</v>
      </c>
      <c r="J11782" s="25">
        <f t="shared" si="184"/>
        <v>0</v>
      </c>
    </row>
    <row r="11783" spans="2:10">
      <c r="B11783" s="3">
        <v>39241</v>
      </c>
      <c r="C11783" s="10" t="s">
        <v>268</v>
      </c>
      <c r="D11783" s="10" t="s">
        <v>245</v>
      </c>
      <c r="E11783" s="25">
        <v>1</v>
      </c>
      <c r="F11783" s="25">
        <v>1</v>
      </c>
      <c r="G11783" s="10" t="s">
        <v>288</v>
      </c>
      <c r="H11783" s="25">
        <f>INDEX('Appendix 1 - Team Data'!$B$12:$R$112, MATCH(C11783, 'Appendix 1 - Team Data'!$B$12:$B$112,0),4)</f>
        <v>10</v>
      </c>
      <c r="I11783" s="25">
        <f>INDEX('Appendix 1 - Team Data'!$B$12:$R$112, MATCH(D11783, 'Appendix 1 - Team Data'!$B$12:$B$112,0),4)</f>
        <v>30</v>
      </c>
      <c r="J11783" s="25">
        <f t="shared" si="184"/>
        <v>0</v>
      </c>
    </row>
    <row r="11784" spans="2:10">
      <c r="B11784" s="3">
        <v>39242</v>
      </c>
      <c r="C11784" s="10" t="s">
        <v>262</v>
      </c>
      <c r="D11784" s="10" t="s">
        <v>37</v>
      </c>
      <c r="E11784" s="25">
        <v>1</v>
      </c>
      <c r="F11784" s="25">
        <v>1</v>
      </c>
      <c r="G11784" s="10" t="s">
        <v>302</v>
      </c>
      <c r="H11784" s="25">
        <f>INDEX('Appendix 1 - Team Data'!$B$12:$R$112, MATCH(C11784, 'Appendix 1 - Team Data'!$B$12:$B$112,0),4)</f>
        <v>10</v>
      </c>
      <c r="I11784" s="25">
        <f>INDEX('Appendix 1 - Team Data'!$B$12:$R$112, MATCH(D11784, 'Appendix 1 - Team Data'!$B$12:$B$112,0),4)</f>
        <v>60</v>
      </c>
      <c r="J11784" s="25">
        <f t="shared" si="184"/>
        <v>0</v>
      </c>
    </row>
    <row r="11785" spans="2:10">
      <c r="B11785" s="3">
        <v>39245</v>
      </c>
      <c r="C11785" s="10" t="s">
        <v>268</v>
      </c>
      <c r="D11785" s="10" t="s">
        <v>245</v>
      </c>
      <c r="E11785" s="25">
        <v>0</v>
      </c>
      <c r="F11785" s="25">
        <v>0</v>
      </c>
      <c r="G11785" s="10" t="s">
        <v>288</v>
      </c>
      <c r="H11785" s="25">
        <f>INDEX('Appendix 1 - Team Data'!$B$12:$R$112, MATCH(C11785, 'Appendix 1 - Team Data'!$B$12:$B$112,0),4)</f>
        <v>10</v>
      </c>
      <c r="I11785" s="25">
        <f>INDEX('Appendix 1 - Team Data'!$B$12:$R$112, MATCH(D11785, 'Appendix 1 - Team Data'!$B$12:$B$112,0),4)</f>
        <v>30</v>
      </c>
      <c r="J11785" s="25">
        <f t="shared" si="184"/>
        <v>0</v>
      </c>
    </row>
    <row r="11786" spans="2:10">
      <c r="B11786" s="3">
        <v>39245</v>
      </c>
      <c r="C11786" s="10" t="s">
        <v>275</v>
      </c>
      <c r="D11786" s="10" t="s">
        <v>17</v>
      </c>
      <c r="E11786" s="25">
        <v>1</v>
      </c>
      <c r="F11786" s="25">
        <v>1</v>
      </c>
      <c r="G11786" s="10" t="s">
        <v>288</v>
      </c>
      <c r="H11786" s="25">
        <f>INDEX('Appendix 1 - Team Data'!$B$12:$R$112, MATCH(C11786, 'Appendix 1 - Team Data'!$B$12:$B$112,0),4)</f>
        <v>0</v>
      </c>
      <c r="I11786" s="25">
        <f>INDEX('Appendix 1 - Team Data'!$B$12:$R$112, MATCH(D11786, 'Appendix 1 - Team Data'!$B$12:$B$112,0),4)</f>
        <v>50</v>
      </c>
      <c r="J11786" s="25">
        <f t="shared" si="184"/>
        <v>0</v>
      </c>
    </row>
    <row r="11787" spans="2:10">
      <c r="B11787" s="3">
        <v>39249</v>
      </c>
      <c r="C11787" s="10" t="s">
        <v>23</v>
      </c>
      <c r="D11787" s="10" t="s">
        <v>245</v>
      </c>
      <c r="E11787" s="25">
        <v>0</v>
      </c>
      <c r="F11787" s="25">
        <v>0</v>
      </c>
      <c r="G11787" s="10" t="s">
        <v>296</v>
      </c>
      <c r="H11787" s="25">
        <f>INDEX('Appendix 1 - Team Data'!$B$12:$R$112, MATCH(C11787, 'Appendix 1 - Team Data'!$B$12:$B$112,0),4)</f>
        <v>70</v>
      </c>
      <c r="I11787" s="25">
        <f>INDEX('Appendix 1 - Team Data'!$B$12:$R$112, MATCH(D11787, 'Appendix 1 - Team Data'!$B$12:$B$112,0),4)</f>
        <v>30</v>
      </c>
      <c r="J11787" s="25">
        <f t="shared" si="184"/>
        <v>0</v>
      </c>
    </row>
    <row r="11788" spans="2:10">
      <c r="B11788" s="3">
        <v>39253</v>
      </c>
      <c r="C11788" s="10" t="s">
        <v>227</v>
      </c>
      <c r="D11788" s="10" t="s">
        <v>215</v>
      </c>
      <c r="E11788" s="25">
        <v>0</v>
      </c>
      <c r="F11788" s="25">
        <v>0</v>
      </c>
      <c r="G11788" s="10" t="s">
        <v>288</v>
      </c>
      <c r="H11788" s="25">
        <f>INDEX('Appendix 1 - Team Data'!$B$12:$R$112, MATCH(C11788, 'Appendix 1 - Team Data'!$B$12:$B$112,0),4)</f>
        <v>50</v>
      </c>
      <c r="I11788" s="25">
        <f>INDEX('Appendix 1 - Team Data'!$B$12:$R$112, MATCH(D11788, 'Appendix 1 - Team Data'!$B$12:$B$112,0),4)</f>
        <v>70</v>
      </c>
      <c r="J11788" s="25">
        <f t="shared" si="184"/>
        <v>0</v>
      </c>
    </row>
    <row r="11789" spans="2:10">
      <c r="B11789" s="3">
        <v>39259</v>
      </c>
      <c r="C11789" s="10" t="s">
        <v>220</v>
      </c>
      <c r="D11789" s="10" t="s">
        <v>227</v>
      </c>
      <c r="E11789" s="25">
        <v>2</v>
      </c>
      <c r="F11789" s="25">
        <v>2</v>
      </c>
      <c r="G11789" s="10" t="s">
        <v>297</v>
      </c>
      <c r="H11789" s="25">
        <f>INDEX('Appendix 1 - Team Data'!$B$12:$R$112, MATCH(C11789, 'Appendix 1 - Team Data'!$B$12:$B$112,0),4)</f>
        <v>60</v>
      </c>
      <c r="I11789" s="25">
        <f>INDEX('Appendix 1 - Team Data'!$B$12:$R$112, MATCH(D11789, 'Appendix 1 - Team Data'!$B$12:$B$112,0),4)</f>
        <v>50</v>
      </c>
      <c r="J11789" s="25">
        <f t="shared" si="184"/>
        <v>0</v>
      </c>
    </row>
    <row r="11790" spans="2:10">
      <c r="B11790" s="3">
        <v>39264</v>
      </c>
      <c r="C11790" s="10" t="s">
        <v>253</v>
      </c>
      <c r="D11790" s="10" t="s">
        <v>16</v>
      </c>
      <c r="E11790" s="25">
        <v>1</v>
      </c>
      <c r="F11790" s="25">
        <v>1</v>
      </c>
      <c r="G11790" s="10" t="s">
        <v>288</v>
      </c>
      <c r="H11790" s="25">
        <f>INDEX('Appendix 1 - Team Data'!$B$12:$R$112, MATCH(C11790, 'Appendix 1 - Team Data'!$B$12:$B$112,0),4)</f>
        <v>20</v>
      </c>
      <c r="I11790" s="25">
        <f>INDEX('Appendix 1 - Team Data'!$B$12:$R$112, MATCH(D11790, 'Appendix 1 - Team Data'!$B$12:$B$112,0),4)</f>
        <v>30</v>
      </c>
      <c r="J11790" s="25">
        <f t="shared" si="184"/>
        <v>0</v>
      </c>
    </row>
    <row r="11791" spans="2:10">
      <c r="B11791" s="3">
        <v>39266</v>
      </c>
      <c r="C11791" s="10" t="s">
        <v>27</v>
      </c>
      <c r="D11791" s="10" t="s">
        <v>227</v>
      </c>
      <c r="E11791" s="25">
        <v>2</v>
      </c>
      <c r="F11791" s="25">
        <v>2</v>
      </c>
      <c r="G11791" s="10" t="s">
        <v>297</v>
      </c>
      <c r="H11791" s="25">
        <f>INDEX('Appendix 1 - Team Data'!$B$12:$R$112, MATCH(C11791, 'Appendix 1 - Team Data'!$B$12:$B$112,0),4)</f>
        <v>80</v>
      </c>
      <c r="I11791" s="25">
        <f>INDEX('Appendix 1 - Team Data'!$B$12:$R$112, MATCH(D11791, 'Appendix 1 - Team Data'!$B$12:$B$112,0),4)</f>
        <v>50</v>
      </c>
      <c r="J11791" s="25">
        <f t="shared" si="184"/>
        <v>0</v>
      </c>
    </row>
    <row r="11792" spans="2:10">
      <c r="B11792" s="3">
        <v>39266</v>
      </c>
      <c r="C11792" s="10" t="s">
        <v>220</v>
      </c>
      <c r="D11792" s="10" t="s">
        <v>18</v>
      </c>
      <c r="E11792" s="25">
        <v>0</v>
      </c>
      <c r="F11792" s="25">
        <v>0</v>
      </c>
      <c r="G11792" s="10" t="s">
        <v>297</v>
      </c>
      <c r="H11792" s="25">
        <f>INDEX('Appendix 1 - Team Data'!$B$12:$R$112, MATCH(C11792, 'Appendix 1 - Team Data'!$B$12:$B$112,0),4)</f>
        <v>60</v>
      </c>
      <c r="I11792" s="25">
        <f>INDEX('Appendix 1 - Team Data'!$B$12:$R$112, MATCH(D11792, 'Appendix 1 - Team Data'!$B$12:$B$112,0),4)</f>
        <v>80</v>
      </c>
      <c r="J11792" s="25">
        <f t="shared" si="184"/>
        <v>0</v>
      </c>
    </row>
    <row r="11793" spans="2:10">
      <c r="B11793" s="3">
        <v>39267</v>
      </c>
      <c r="C11793" s="10" t="s">
        <v>41</v>
      </c>
      <c r="D11793" s="10" t="s">
        <v>213</v>
      </c>
      <c r="E11793" s="25">
        <v>0</v>
      </c>
      <c r="F11793" s="25">
        <v>0</v>
      </c>
      <c r="G11793" s="10" t="s">
        <v>297</v>
      </c>
      <c r="H11793" s="25">
        <f>INDEX('Appendix 1 - Team Data'!$B$12:$R$112, MATCH(C11793, 'Appendix 1 - Team Data'!$B$12:$B$112,0),4)</f>
        <v>80</v>
      </c>
      <c r="I11793" s="25">
        <f>INDEX('Appendix 1 - Team Data'!$B$12:$R$112, MATCH(D11793, 'Appendix 1 - Team Data'!$B$12:$B$112,0),4)</f>
        <v>80</v>
      </c>
      <c r="J11793" s="25">
        <f t="shared" si="184"/>
        <v>0</v>
      </c>
    </row>
    <row r="11794" spans="2:10">
      <c r="B11794" s="3">
        <v>39271</v>
      </c>
      <c r="C11794" s="10" t="s">
        <v>26</v>
      </c>
      <c r="D11794" s="10" t="s">
        <v>253</v>
      </c>
      <c r="E11794" s="25">
        <v>1</v>
      </c>
      <c r="F11794" s="25">
        <v>1</v>
      </c>
      <c r="G11794" s="10" t="s">
        <v>298</v>
      </c>
      <c r="H11794" s="25">
        <f>INDEX('Appendix 1 - Team Data'!$B$12:$R$112, MATCH(C11794, 'Appendix 1 - Team Data'!$B$12:$B$112,0),4)</f>
        <v>60</v>
      </c>
      <c r="I11794" s="25">
        <f>INDEX('Appendix 1 - Team Data'!$B$12:$R$112, MATCH(D11794, 'Appendix 1 - Team Data'!$B$12:$B$112,0),4)</f>
        <v>20</v>
      </c>
      <c r="J11794" s="25">
        <f t="shared" si="184"/>
        <v>0</v>
      </c>
    </row>
    <row r="11795" spans="2:10">
      <c r="B11795" s="3">
        <v>39272</v>
      </c>
      <c r="C11795" s="10" t="s">
        <v>53</v>
      </c>
      <c r="D11795" s="10" t="s">
        <v>270</v>
      </c>
      <c r="E11795" s="25">
        <v>1</v>
      </c>
      <c r="F11795" s="25">
        <v>1</v>
      </c>
      <c r="G11795" s="10" t="s">
        <v>298</v>
      </c>
      <c r="H11795" s="25">
        <f>INDEX('Appendix 1 - Team Data'!$B$12:$R$112, MATCH(C11795, 'Appendix 1 - Team Data'!$B$12:$B$112,0),4)</f>
        <v>50</v>
      </c>
      <c r="I11795" s="25">
        <f>INDEX('Appendix 1 - Team Data'!$B$12:$R$112, MATCH(D11795, 'Appendix 1 - Team Data'!$B$12:$B$112,0),4)</f>
        <v>0</v>
      </c>
      <c r="J11795" s="25">
        <f t="shared" si="184"/>
        <v>0</v>
      </c>
    </row>
    <row r="11796" spans="2:10">
      <c r="B11796" s="3">
        <v>39273</v>
      </c>
      <c r="C11796" s="10" t="s">
        <v>18</v>
      </c>
      <c r="D11796" s="10" t="s">
        <v>35</v>
      </c>
      <c r="E11796" s="25">
        <v>2</v>
      </c>
      <c r="F11796" s="25">
        <v>2</v>
      </c>
      <c r="G11796" s="10" t="s">
        <v>297</v>
      </c>
      <c r="H11796" s="25">
        <f>INDEX('Appendix 1 - Team Data'!$B$12:$R$112, MATCH(C11796, 'Appendix 1 - Team Data'!$B$12:$B$112,0),4)</f>
        <v>80</v>
      </c>
      <c r="I11796" s="25">
        <f>INDEX('Appendix 1 - Team Data'!$B$12:$R$112, MATCH(D11796, 'Appendix 1 - Team Data'!$B$12:$B$112,0),4)</f>
        <v>90</v>
      </c>
      <c r="J11796" s="25">
        <f t="shared" si="184"/>
        <v>0</v>
      </c>
    </row>
    <row r="11797" spans="2:10">
      <c r="B11797" s="3">
        <v>39274</v>
      </c>
      <c r="C11797" s="10" t="s">
        <v>43</v>
      </c>
      <c r="D11797" s="10" t="s">
        <v>16</v>
      </c>
      <c r="E11797" s="25">
        <v>1</v>
      </c>
      <c r="F11797" s="25">
        <v>1</v>
      </c>
      <c r="G11797" s="10" t="s">
        <v>298</v>
      </c>
      <c r="H11797" s="25">
        <f>INDEX('Appendix 1 - Team Data'!$B$12:$R$112, MATCH(C11797, 'Appendix 1 - Team Data'!$B$12:$B$112,0),4)</f>
        <v>70</v>
      </c>
      <c r="I11797" s="25">
        <f>INDEX('Appendix 1 - Team Data'!$B$12:$R$112, MATCH(D11797, 'Appendix 1 - Team Data'!$B$12:$B$112,0),4)</f>
        <v>30</v>
      </c>
      <c r="J11797" s="25">
        <f t="shared" ref="J11797:J11860" si="185">ABS(F11797-E11797)</f>
        <v>0</v>
      </c>
    </row>
    <row r="11798" spans="2:10">
      <c r="B11798" s="3">
        <v>39278</v>
      </c>
      <c r="C11798" s="10" t="s">
        <v>248</v>
      </c>
      <c r="D11798" s="10" t="s">
        <v>23</v>
      </c>
      <c r="E11798" s="25">
        <v>2</v>
      </c>
      <c r="F11798" s="25">
        <v>2</v>
      </c>
      <c r="G11798" s="10" t="s">
        <v>298</v>
      </c>
      <c r="H11798" s="25">
        <f>INDEX('Appendix 1 - Team Data'!$B$12:$R$112, MATCH(C11798, 'Appendix 1 - Team Data'!$B$12:$B$112,0),4)</f>
        <v>30</v>
      </c>
      <c r="I11798" s="25">
        <f>INDEX('Appendix 1 - Team Data'!$B$12:$R$112, MATCH(D11798, 'Appendix 1 - Team Data'!$B$12:$B$112,0),4)</f>
        <v>70</v>
      </c>
      <c r="J11798" s="25">
        <f t="shared" si="185"/>
        <v>0</v>
      </c>
    </row>
    <row r="11799" spans="2:10">
      <c r="B11799" s="3">
        <v>39279</v>
      </c>
      <c r="C11799" s="10" t="s">
        <v>253</v>
      </c>
      <c r="D11799" s="10" t="s">
        <v>245</v>
      </c>
      <c r="E11799" s="25">
        <v>0</v>
      </c>
      <c r="F11799" s="25">
        <v>0</v>
      </c>
      <c r="G11799" s="10" t="s">
        <v>298</v>
      </c>
      <c r="H11799" s="25">
        <f>INDEX('Appendix 1 - Team Data'!$B$12:$R$112, MATCH(C11799, 'Appendix 1 - Team Data'!$B$12:$B$112,0),4)</f>
        <v>20</v>
      </c>
      <c r="I11799" s="25">
        <f>INDEX('Appendix 1 - Team Data'!$B$12:$R$112, MATCH(D11799, 'Appendix 1 - Team Data'!$B$12:$B$112,0),4)</f>
        <v>30</v>
      </c>
      <c r="J11799" s="25">
        <f t="shared" si="185"/>
        <v>0</v>
      </c>
    </row>
    <row r="11800" spans="2:10">
      <c r="B11800" s="3">
        <v>39284</v>
      </c>
      <c r="C11800" s="10" t="s">
        <v>53</v>
      </c>
      <c r="D11800" s="10" t="s">
        <v>26</v>
      </c>
      <c r="E11800" s="25">
        <v>1</v>
      </c>
      <c r="F11800" s="25">
        <v>1</v>
      </c>
      <c r="G11800" s="10" t="s">
        <v>298</v>
      </c>
      <c r="H11800" s="25">
        <f>INDEX('Appendix 1 - Team Data'!$B$12:$R$112, MATCH(C11800, 'Appendix 1 - Team Data'!$B$12:$B$112,0),4)</f>
        <v>50</v>
      </c>
      <c r="I11800" s="25">
        <f>INDEX('Appendix 1 - Team Data'!$B$12:$R$112, MATCH(D11800, 'Appendix 1 - Team Data'!$B$12:$B$112,0),4)</f>
        <v>60</v>
      </c>
      <c r="J11800" s="25">
        <f t="shared" si="185"/>
        <v>0</v>
      </c>
    </row>
    <row r="11801" spans="2:10">
      <c r="B11801" s="3">
        <v>39285</v>
      </c>
      <c r="C11801" s="10" t="s">
        <v>23</v>
      </c>
      <c r="D11801" s="10" t="s">
        <v>43</v>
      </c>
      <c r="E11801" s="25">
        <v>0</v>
      </c>
      <c r="F11801" s="25">
        <v>0</v>
      </c>
      <c r="G11801" s="10" t="s">
        <v>298</v>
      </c>
      <c r="H11801" s="25">
        <f>INDEX('Appendix 1 - Team Data'!$B$12:$R$112, MATCH(C11801, 'Appendix 1 - Team Data'!$B$12:$B$112,0),4)</f>
        <v>70</v>
      </c>
      <c r="I11801" s="25">
        <f>INDEX('Appendix 1 - Team Data'!$B$12:$R$112, MATCH(D11801, 'Appendix 1 - Team Data'!$B$12:$B$112,0),4)</f>
        <v>70</v>
      </c>
      <c r="J11801" s="25">
        <f t="shared" si="185"/>
        <v>0</v>
      </c>
    </row>
    <row r="11802" spans="2:10">
      <c r="B11802" s="3">
        <v>39288</v>
      </c>
      <c r="C11802" s="10" t="s">
        <v>245</v>
      </c>
      <c r="D11802" s="10" t="s">
        <v>43</v>
      </c>
      <c r="E11802" s="25">
        <v>0</v>
      </c>
      <c r="F11802" s="25">
        <v>0</v>
      </c>
      <c r="G11802" s="10" t="s">
        <v>298</v>
      </c>
      <c r="H11802" s="25">
        <f>INDEX('Appendix 1 - Team Data'!$B$12:$R$112, MATCH(C11802, 'Appendix 1 - Team Data'!$B$12:$B$112,0),4)</f>
        <v>30</v>
      </c>
      <c r="I11802" s="25">
        <f>INDEX('Appendix 1 - Team Data'!$B$12:$R$112, MATCH(D11802, 'Appendix 1 - Team Data'!$B$12:$B$112,0),4)</f>
        <v>70</v>
      </c>
      <c r="J11802" s="25">
        <f t="shared" si="185"/>
        <v>0</v>
      </c>
    </row>
    <row r="11803" spans="2:10">
      <c r="B11803" s="3">
        <v>39291</v>
      </c>
      <c r="C11803" s="10" t="s">
        <v>43</v>
      </c>
      <c r="D11803" s="10" t="s">
        <v>53</v>
      </c>
      <c r="E11803" s="25">
        <v>0</v>
      </c>
      <c r="F11803" s="25">
        <v>0</v>
      </c>
      <c r="G11803" s="10" t="s">
        <v>298</v>
      </c>
      <c r="H11803" s="25">
        <f>INDEX('Appendix 1 - Team Data'!$B$12:$R$112, MATCH(C11803, 'Appendix 1 - Team Data'!$B$12:$B$112,0),4)</f>
        <v>70</v>
      </c>
      <c r="I11803" s="25">
        <f>INDEX('Appendix 1 - Team Data'!$B$12:$R$112, MATCH(D11803, 'Appendix 1 - Team Data'!$B$12:$B$112,0),4)</f>
        <v>50</v>
      </c>
      <c r="J11803" s="25">
        <f t="shared" si="185"/>
        <v>0</v>
      </c>
    </row>
    <row r="11804" spans="2:10">
      <c r="B11804" s="3">
        <v>39315</v>
      </c>
      <c r="C11804" s="10" t="s">
        <v>234</v>
      </c>
      <c r="D11804" s="10" t="s">
        <v>51</v>
      </c>
      <c r="E11804" s="25">
        <v>1</v>
      </c>
      <c r="F11804" s="25">
        <v>1</v>
      </c>
      <c r="G11804" s="10" t="s">
        <v>288</v>
      </c>
      <c r="H11804" s="25">
        <f>INDEX('Appendix 1 - Team Data'!$B$12:$R$112, MATCH(C11804, 'Appendix 1 - Team Data'!$B$12:$B$112,0),4)</f>
        <v>40</v>
      </c>
      <c r="I11804" s="25">
        <f>INDEX('Appendix 1 - Team Data'!$B$12:$R$112, MATCH(D11804, 'Appendix 1 - Team Data'!$B$12:$B$112,0),4)</f>
        <v>70</v>
      </c>
      <c r="J11804" s="25">
        <f t="shared" si="185"/>
        <v>0</v>
      </c>
    </row>
    <row r="11805" spans="2:10">
      <c r="B11805" s="3">
        <v>39316</v>
      </c>
      <c r="C11805" s="10" t="s">
        <v>264</v>
      </c>
      <c r="D11805" s="10" t="s">
        <v>20</v>
      </c>
      <c r="E11805" s="25">
        <v>1</v>
      </c>
      <c r="F11805" s="25">
        <v>1</v>
      </c>
      <c r="G11805" s="10" t="s">
        <v>293</v>
      </c>
      <c r="H11805" s="25">
        <f>INDEX('Appendix 1 - Team Data'!$B$12:$R$112, MATCH(C11805, 'Appendix 1 - Team Data'!$B$12:$B$112,0),4)</f>
        <v>10</v>
      </c>
      <c r="I11805" s="25">
        <f>INDEX('Appendix 1 - Team Data'!$B$12:$R$112, MATCH(D11805, 'Appendix 1 - Team Data'!$B$12:$B$112,0),4)</f>
        <v>90</v>
      </c>
      <c r="J11805" s="25">
        <f t="shared" si="185"/>
        <v>0</v>
      </c>
    </row>
    <row r="11806" spans="2:10">
      <c r="B11806" s="3">
        <v>39316</v>
      </c>
      <c r="C11806" s="10" t="s">
        <v>37</v>
      </c>
      <c r="D11806" s="10" t="s">
        <v>27</v>
      </c>
      <c r="E11806" s="25">
        <v>1</v>
      </c>
      <c r="F11806" s="25">
        <v>1</v>
      </c>
      <c r="G11806" s="10" t="s">
        <v>288</v>
      </c>
      <c r="H11806" s="25">
        <f>INDEX('Appendix 1 - Team Data'!$B$12:$R$112, MATCH(C11806, 'Appendix 1 - Team Data'!$B$12:$B$112,0),4)</f>
        <v>60</v>
      </c>
      <c r="I11806" s="25">
        <f>INDEX('Appendix 1 - Team Data'!$B$12:$R$112, MATCH(D11806, 'Appendix 1 - Team Data'!$B$12:$B$112,0),4)</f>
        <v>80</v>
      </c>
      <c r="J11806" s="25">
        <f t="shared" si="185"/>
        <v>0</v>
      </c>
    </row>
    <row r="11807" spans="2:10">
      <c r="B11807" s="3">
        <v>39316</v>
      </c>
      <c r="C11807" s="10" t="s">
        <v>31</v>
      </c>
      <c r="D11807" s="10" t="s">
        <v>255</v>
      </c>
      <c r="E11807" s="25">
        <v>1</v>
      </c>
      <c r="F11807" s="25">
        <v>1</v>
      </c>
      <c r="G11807" s="10" t="s">
        <v>288</v>
      </c>
      <c r="H11807" s="25">
        <f>INDEX('Appendix 1 - Team Data'!$B$12:$R$112, MATCH(C11807, 'Appendix 1 - Team Data'!$B$12:$B$112,0),4)</f>
        <v>70</v>
      </c>
      <c r="I11807" s="25">
        <f>INDEX('Appendix 1 - Team Data'!$B$12:$R$112, MATCH(D11807, 'Appendix 1 - Team Data'!$B$12:$B$112,0),4)</f>
        <v>20</v>
      </c>
      <c r="J11807" s="25">
        <f t="shared" si="185"/>
        <v>0</v>
      </c>
    </row>
    <row r="11808" spans="2:10">
      <c r="B11808" s="3">
        <v>39316</v>
      </c>
      <c r="C11808" s="10" t="s">
        <v>243</v>
      </c>
      <c r="D11808" s="10" t="s">
        <v>17</v>
      </c>
      <c r="E11808" s="25">
        <v>0</v>
      </c>
      <c r="F11808" s="25">
        <v>0</v>
      </c>
      <c r="G11808" s="10" t="s">
        <v>288</v>
      </c>
      <c r="H11808" s="25">
        <f>INDEX('Appendix 1 - Team Data'!$B$12:$R$112, MATCH(C11808, 'Appendix 1 - Team Data'!$B$12:$B$112,0),4)</f>
        <v>30</v>
      </c>
      <c r="I11808" s="25">
        <f>INDEX('Appendix 1 - Team Data'!$B$12:$R$112, MATCH(D11808, 'Appendix 1 - Team Data'!$B$12:$B$112,0),4)</f>
        <v>50</v>
      </c>
      <c r="J11808" s="25">
        <f t="shared" si="185"/>
        <v>0</v>
      </c>
    </row>
    <row r="11809" spans="2:10">
      <c r="B11809" s="3">
        <v>39316</v>
      </c>
      <c r="C11809" s="10" t="s">
        <v>256</v>
      </c>
      <c r="D11809" s="10" t="s">
        <v>33</v>
      </c>
      <c r="E11809" s="25">
        <v>0</v>
      </c>
      <c r="F11809" s="25">
        <v>0</v>
      </c>
      <c r="G11809" s="10" t="s">
        <v>288</v>
      </c>
      <c r="H11809" s="25">
        <f>INDEX('Appendix 1 - Team Data'!$B$12:$R$112, MATCH(C11809, 'Appendix 1 - Team Data'!$B$12:$B$112,0),4)</f>
        <v>20</v>
      </c>
      <c r="I11809" s="25">
        <f>INDEX('Appendix 1 - Team Data'!$B$12:$R$112, MATCH(D11809, 'Appendix 1 - Team Data'!$B$12:$B$112,0),4)</f>
        <v>50</v>
      </c>
      <c r="J11809" s="25">
        <f t="shared" si="185"/>
        <v>0</v>
      </c>
    </row>
    <row r="11810" spans="2:10">
      <c r="B11810" s="3">
        <v>39316</v>
      </c>
      <c r="C11810" s="10" t="s">
        <v>235</v>
      </c>
      <c r="D11810" s="10" t="s">
        <v>232</v>
      </c>
      <c r="E11810" s="25">
        <v>1</v>
      </c>
      <c r="F11810" s="25">
        <v>1</v>
      </c>
      <c r="G11810" s="10" t="s">
        <v>288</v>
      </c>
      <c r="H11810" s="25">
        <f>INDEX('Appendix 1 - Team Data'!$B$12:$R$112, MATCH(C11810, 'Appendix 1 - Team Data'!$B$12:$B$112,0),4)</f>
        <v>40</v>
      </c>
      <c r="I11810" s="25">
        <f>INDEX('Appendix 1 - Team Data'!$B$12:$R$112, MATCH(D11810, 'Appendix 1 - Team Data'!$B$12:$B$112,0),4)</f>
        <v>40</v>
      </c>
      <c r="J11810" s="25">
        <f t="shared" si="185"/>
        <v>0</v>
      </c>
    </row>
    <row r="11811" spans="2:10">
      <c r="B11811" s="3">
        <v>39316</v>
      </c>
      <c r="C11811" s="10" t="s">
        <v>215</v>
      </c>
      <c r="D11811" s="10" t="s">
        <v>220</v>
      </c>
      <c r="E11811" s="25">
        <v>1</v>
      </c>
      <c r="F11811" s="25">
        <v>1</v>
      </c>
      <c r="G11811" s="10" t="s">
        <v>288</v>
      </c>
      <c r="H11811" s="25">
        <f>INDEX('Appendix 1 - Team Data'!$B$12:$R$112, MATCH(C11811, 'Appendix 1 - Team Data'!$B$12:$B$112,0),4)</f>
        <v>70</v>
      </c>
      <c r="I11811" s="25">
        <f>INDEX('Appendix 1 - Team Data'!$B$12:$R$112, MATCH(D11811, 'Appendix 1 - Team Data'!$B$12:$B$112,0),4)</f>
        <v>60</v>
      </c>
      <c r="J11811" s="25">
        <f t="shared" si="185"/>
        <v>0</v>
      </c>
    </row>
    <row r="11812" spans="2:10">
      <c r="B11812" s="3">
        <v>39316</v>
      </c>
      <c r="C11812" s="10" t="s">
        <v>15</v>
      </c>
      <c r="D11812" s="10" t="s">
        <v>50</v>
      </c>
      <c r="E11812" s="25">
        <v>2</v>
      </c>
      <c r="F11812" s="25">
        <v>2</v>
      </c>
      <c r="G11812" s="10" t="s">
        <v>288</v>
      </c>
      <c r="H11812" s="25">
        <f>INDEX('Appendix 1 - Team Data'!$B$12:$R$112, MATCH(C11812, 'Appendix 1 - Team Data'!$B$12:$B$112,0),4)</f>
        <v>50</v>
      </c>
      <c r="I11812" s="25">
        <f>INDEX('Appendix 1 - Team Data'!$B$12:$R$112, MATCH(D11812, 'Appendix 1 - Team Data'!$B$12:$B$112,0),4)</f>
        <v>80</v>
      </c>
      <c r="J11812" s="25">
        <f t="shared" si="185"/>
        <v>0</v>
      </c>
    </row>
    <row r="11813" spans="2:10">
      <c r="B11813" s="3">
        <v>39316</v>
      </c>
      <c r="C11813" s="10" t="s">
        <v>47</v>
      </c>
      <c r="D11813" s="10" t="s">
        <v>266</v>
      </c>
      <c r="E11813" s="25">
        <v>1</v>
      </c>
      <c r="F11813" s="25">
        <v>1</v>
      </c>
      <c r="G11813" s="10" t="s">
        <v>288</v>
      </c>
      <c r="H11813" s="25">
        <f>INDEX('Appendix 1 - Team Data'!$B$12:$R$112, MATCH(C11813, 'Appendix 1 - Team Data'!$B$12:$B$112,0),4)</f>
        <v>40</v>
      </c>
      <c r="I11813" s="25">
        <f>INDEX('Appendix 1 - Team Data'!$B$12:$R$112, MATCH(D11813, 'Appendix 1 - Team Data'!$B$12:$B$112,0),4)</f>
        <v>10</v>
      </c>
      <c r="J11813" s="25">
        <f t="shared" si="185"/>
        <v>0</v>
      </c>
    </row>
    <row r="11814" spans="2:10">
      <c r="B11814" s="3">
        <v>39332</v>
      </c>
      <c r="C11814" s="10" t="s">
        <v>226</v>
      </c>
      <c r="D11814" s="10" t="s">
        <v>53</v>
      </c>
      <c r="E11814" s="25">
        <v>0</v>
      </c>
      <c r="F11814" s="25">
        <v>0</v>
      </c>
      <c r="G11814" s="10" t="s">
        <v>288</v>
      </c>
      <c r="H11814" s="25">
        <f>INDEX('Appendix 1 - Team Data'!$B$12:$R$112, MATCH(C11814, 'Appendix 1 - Team Data'!$B$12:$B$112,0),4)</f>
        <v>60</v>
      </c>
      <c r="I11814" s="25">
        <f>INDEX('Appendix 1 - Team Data'!$B$12:$R$112, MATCH(D11814, 'Appendix 1 - Team Data'!$B$12:$B$112,0),4)</f>
        <v>50</v>
      </c>
      <c r="J11814" s="25">
        <f t="shared" si="185"/>
        <v>0</v>
      </c>
    </row>
    <row r="11815" spans="2:10">
      <c r="B11815" s="3">
        <v>39333</v>
      </c>
      <c r="C11815" s="10" t="s">
        <v>263</v>
      </c>
      <c r="D11815" s="10" t="s">
        <v>219</v>
      </c>
      <c r="E11815" s="25">
        <v>1</v>
      </c>
      <c r="F11815" s="25">
        <v>1</v>
      </c>
      <c r="G11815" s="10" t="s">
        <v>293</v>
      </c>
      <c r="H11815" s="25">
        <f>INDEX('Appendix 1 - Team Data'!$B$12:$R$112, MATCH(C11815, 'Appendix 1 - Team Data'!$B$12:$B$112,0),4)</f>
        <v>10</v>
      </c>
      <c r="I11815" s="25">
        <f>INDEX('Appendix 1 - Team Data'!$B$12:$R$112, MATCH(D11815, 'Appendix 1 - Team Data'!$B$12:$B$112,0),4)</f>
        <v>60</v>
      </c>
      <c r="J11815" s="25">
        <f t="shared" si="185"/>
        <v>0</v>
      </c>
    </row>
    <row r="11816" spans="2:10">
      <c r="B11816" s="3">
        <v>39333</v>
      </c>
      <c r="C11816" s="10" t="s">
        <v>31</v>
      </c>
      <c r="D11816" s="10" t="s">
        <v>21</v>
      </c>
      <c r="E11816" s="25">
        <v>1</v>
      </c>
      <c r="F11816" s="25">
        <v>1</v>
      </c>
      <c r="G11816" s="10" t="s">
        <v>293</v>
      </c>
      <c r="H11816" s="25">
        <f>INDEX('Appendix 1 - Team Data'!$B$12:$R$112, MATCH(C11816, 'Appendix 1 - Team Data'!$B$12:$B$112,0),4)</f>
        <v>70</v>
      </c>
      <c r="I11816" s="25">
        <f>INDEX('Appendix 1 - Team Data'!$B$12:$R$112, MATCH(D11816, 'Appendix 1 - Team Data'!$B$12:$B$112,0),4)</f>
        <v>90</v>
      </c>
      <c r="J11816" s="25">
        <f t="shared" si="185"/>
        <v>0</v>
      </c>
    </row>
    <row r="11817" spans="2:10">
      <c r="B11817" s="3">
        <v>39333</v>
      </c>
      <c r="C11817" s="10" t="s">
        <v>211</v>
      </c>
      <c r="D11817" s="10" t="s">
        <v>25</v>
      </c>
      <c r="E11817" s="25">
        <v>0</v>
      </c>
      <c r="F11817" s="25">
        <v>0</v>
      </c>
      <c r="G11817" s="10" t="s">
        <v>293</v>
      </c>
      <c r="H11817" s="25">
        <f>INDEX('Appendix 1 - Team Data'!$B$12:$R$112, MATCH(C11817, 'Appendix 1 - Team Data'!$B$12:$B$112,0),4)</f>
        <v>90</v>
      </c>
      <c r="I11817" s="25">
        <f>INDEX('Appendix 1 - Team Data'!$B$12:$R$112, MATCH(D11817, 'Appendix 1 - Team Data'!$B$12:$B$112,0),4)</f>
        <v>90</v>
      </c>
      <c r="J11817" s="25">
        <f t="shared" si="185"/>
        <v>0</v>
      </c>
    </row>
    <row r="11818" spans="2:10">
      <c r="B11818" s="3">
        <v>39333</v>
      </c>
      <c r="C11818" s="10" t="s">
        <v>27</v>
      </c>
      <c r="D11818" s="10" t="s">
        <v>52</v>
      </c>
      <c r="E11818" s="25">
        <v>2</v>
      </c>
      <c r="F11818" s="25">
        <v>2</v>
      </c>
      <c r="G11818" s="10" t="s">
        <v>288</v>
      </c>
      <c r="H11818" s="25">
        <f>INDEX('Appendix 1 - Team Data'!$B$12:$R$112, MATCH(C11818, 'Appendix 1 - Team Data'!$B$12:$B$112,0),4)</f>
        <v>80</v>
      </c>
      <c r="I11818" s="25">
        <f>INDEX('Appendix 1 - Team Data'!$B$12:$R$112, MATCH(D11818, 'Appendix 1 - Team Data'!$B$12:$B$112,0),4)</f>
        <v>90</v>
      </c>
      <c r="J11818" s="25">
        <f t="shared" si="185"/>
        <v>0</v>
      </c>
    </row>
    <row r="11819" spans="2:10">
      <c r="B11819" s="3">
        <v>39333</v>
      </c>
      <c r="C11819" s="10" t="s">
        <v>20</v>
      </c>
      <c r="D11819" s="10" t="s">
        <v>50</v>
      </c>
      <c r="E11819" s="25">
        <v>2</v>
      </c>
      <c r="F11819" s="25">
        <v>2</v>
      </c>
      <c r="G11819" s="10" t="s">
        <v>293</v>
      </c>
      <c r="H11819" s="25">
        <f>INDEX('Appendix 1 - Team Data'!$B$12:$R$112, MATCH(C11819, 'Appendix 1 - Team Data'!$B$12:$B$112,0),4)</f>
        <v>90</v>
      </c>
      <c r="I11819" s="25">
        <f>INDEX('Appendix 1 - Team Data'!$B$12:$R$112, MATCH(D11819, 'Appendix 1 - Team Data'!$B$12:$B$112,0),4)</f>
        <v>80</v>
      </c>
      <c r="J11819" s="25">
        <f t="shared" si="185"/>
        <v>0</v>
      </c>
    </row>
    <row r="11820" spans="2:10">
      <c r="B11820" s="3">
        <v>39333</v>
      </c>
      <c r="C11820" s="10" t="s">
        <v>38</v>
      </c>
      <c r="D11820" s="10" t="s">
        <v>244</v>
      </c>
      <c r="E11820" s="25">
        <v>0</v>
      </c>
      <c r="F11820" s="25">
        <v>0</v>
      </c>
      <c r="G11820" s="10" t="s">
        <v>293</v>
      </c>
      <c r="H11820" s="25">
        <f>INDEX('Appendix 1 - Team Data'!$B$12:$R$112, MATCH(C11820, 'Appendix 1 - Team Data'!$B$12:$B$112,0),4)</f>
        <v>70</v>
      </c>
      <c r="I11820" s="25">
        <f>INDEX('Appendix 1 - Team Data'!$B$12:$R$112, MATCH(D11820, 'Appendix 1 - Team Data'!$B$12:$B$112,0),4)</f>
        <v>30</v>
      </c>
      <c r="J11820" s="25">
        <f t="shared" si="185"/>
        <v>0</v>
      </c>
    </row>
    <row r="11821" spans="2:10">
      <c r="B11821" s="3">
        <v>39333</v>
      </c>
      <c r="C11821" s="10" t="s">
        <v>216</v>
      </c>
      <c r="D11821" s="10" t="s">
        <v>221</v>
      </c>
      <c r="E11821" s="25">
        <v>2</v>
      </c>
      <c r="F11821" s="25">
        <v>2</v>
      </c>
      <c r="G11821" s="10" t="s">
        <v>293</v>
      </c>
      <c r="H11821" s="25">
        <f>INDEX('Appendix 1 - Team Data'!$B$12:$R$112, MATCH(C11821, 'Appendix 1 - Team Data'!$B$12:$B$112,0),4)</f>
        <v>70</v>
      </c>
      <c r="I11821" s="25">
        <f>INDEX('Appendix 1 - Team Data'!$B$12:$R$112, MATCH(D11821, 'Appendix 1 - Team Data'!$B$12:$B$112,0),4)</f>
        <v>60</v>
      </c>
      <c r="J11821" s="25">
        <f t="shared" si="185"/>
        <v>0</v>
      </c>
    </row>
    <row r="11822" spans="2:10">
      <c r="B11822" s="3">
        <v>39333</v>
      </c>
      <c r="C11822" s="10" t="s">
        <v>42</v>
      </c>
      <c r="D11822" s="10" t="s">
        <v>28</v>
      </c>
      <c r="E11822" s="25">
        <v>0</v>
      </c>
      <c r="F11822" s="25">
        <v>0</v>
      </c>
      <c r="G11822" s="10" t="s">
        <v>293</v>
      </c>
      <c r="H11822" s="25">
        <f>INDEX('Appendix 1 - Team Data'!$B$12:$R$112, MATCH(C11822, 'Appendix 1 - Team Data'!$B$12:$B$112,0),4)</f>
        <v>80</v>
      </c>
      <c r="I11822" s="25">
        <f>INDEX('Appendix 1 - Team Data'!$B$12:$R$112, MATCH(D11822, 'Appendix 1 - Team Data'!$B$12:$B$112,0),4)</f>
        <v>80</v>
      </c>
      <c r="J11822" s="25">
        <f t="shared" si="185"/>
        <v>0</v>
      </c>
    </row>
    <row r="11823" spans="2:10">
      <c r="B11823" s="3">
        <v>39334</v>
      </c>
      <c r="C11823" s="10" t="s">
        <v>37</v>
      </c>
      <c r="D11823" s="10" t="s">
        <v>237</v>
      </c>
      <c r="E11823" s="25">
        <v>0</v>
      </c>
      <c r="F11823" s="25">
        <v>0</v>
      </c>
      <c r="G11823" s="10" t="s">
        <v>288</v>
      </c>
      <c r="H11823" s="25">
        <f>INDEX('Appendix 1 - Team Data'!$B$12:$R$112, MATCH(C11823, 'Appendix 1 - Team Data'!$B$12:$B$112,0),4)</f>
        <v>60</v>
      </c>
      <c r="I11823" s="25">
        <f>INDEX('Appendix 1 - Team Data'!$B$12:$R$112, MATCH(D11823, 'Appendix 1 - Team Data'!$B$12:$B$112,0),4)</f>
        <v>40</v>
      </c>
      <c r="J11823" s="25">
        <f t="shared" si="185"/>
        <v>0</v>
      </c>
    </row>
    <row r="11824" spans="2:10">
      <c r="B11824" s="3">
        <v>39337</v>
      </c>
      <c r="C11824" s="10" t="s">
        <v>255</v>
      </c>
      <c r="D11824" s="10" t="s">
        <v>37</v>
      </c>
      <c r="E11824" s="25">
        <v>1</v>
      </c>
      <c r="F11824" s="25">
        <v>1</v>
      </c>
      <c r="G11824" s="10" t="s">
        <v>288</v>
      </c>
      <c r="H11824" s="25">
        <f>INDEX('Appendix 1 - Team Data'!$B$12:$R$112, MATCH(C11824, 'Appendix 1 - Team Data'!$B$12:$B$112,0),4)</f>
        <v>20</v>
      </c>
      <c r="I11824" s="25">
        <f>INDEX('Appendix 1 - Team Data'!$B$12:$R$112, MATCH(D11824, 'Appendix 1 - Team Data'!$B$12:$B$112,0),4)</f>
        <v>60</v>
      </c>
      <c r="J11824" s="25">
        <f t="shared" si="185"/>
        <v>0</v>
      </c>
    </row>
    <row r="11825" spans="2:10">
      <c r="B11825" s="3">
        <v>39337</v>
      </c>
      <c r="C11825" s="10" t="s">
        <v>244</v>
      </c>
      <c r="D11825" s="10" t="s">
        <v>50</v>
      </c>
      <c r="E11825" s="25">
        <v>0</v>
      </c>
      <c r="F11825" s="25">
        <v>0</v>
      </c>
      <c r="G11825" s="10" t="s">
        <v>293</v>
      </c>
      <c r="H11825" s="25">
        <f>INDEX('Appendix 1 - Team Data'!$B$12:$R$112, MATCH(C11825, 'Appendix 1 - Team Data'!$B$12:$B$112,0),4)</f>
        <v>30</v>
      </c>
      <c r="I11825" s="25">
        <f>INDEX('Appendix 1 - Team Data'!$B$12:$R$112, MATCH(D11825, 'Appendix 1 - Team Data'!$B$12:$B$112,0),4)</f>
        <v>80</v>
      </c>
      <c r="J11825" s="25">
        <f t="shared" si="185"/>
        <v>0</v>
      </c>
    </row>
    <row r="11826" spans="2:10">
      <c r="B11826" s="3">
        <v>39337</v>
      </c>
      <c r="C11826" s="10" t="s">
        <v>256</v>
      </c>
      <c r="D11826" s="10" t="s">
        <v>258</v>
      </c>
      <c r="E11826" s="25">
        <v>1</v>
      </c>
      <c r="F11826" s="25">
        <v>1</v>
      </c>
      <c r="G11826" s="10" t="s">
        <v>293</v>
      </c>
      <c r="H11826" s="25">
        <f>INDEX('Appendix 1 - Team Data'!$B$12:$R$112, MATCH(C11826, 'Appendix 1 - Team Data'!$B$12:$B$112,0),4)</f>
        <v>20</v>
      </c>
      <c r="I11826" s="25">
        <f>INDEX('Appendix 1 - Team Data'!$B$12:$R$112, MATCH(D11826, 'Appendix 1 - Team Data'!$B$12:$B$112,0),4)</f>
        <v>20</v>
      </c>
      <c r="J11826" s="25">
        <f t="shared" si="185"/>
        <v>0</v>
      </c>
    </row>
    <row r="11827" spans="2:10">
      <c r="B11827" s="3">
        <v>39337</v>
      </c>
      <c r="C11827" s="10" t="s">
        <v>246</v>
      </c>
      <c r="D11827" s="10" t="s">
        <v>230</v>
      </c>
      <c r="E11827" s="25">
        <v>2</v>
      </c>
      <c r="F11827" s="25">
        <v>2</v>
      </c>
      <c r="G11827" s="10" t="s">
        <v>293</v>
      </c>
      <c r="H11827" s="25">
        <f>INDEX('Appendix 1 - Team Data'!$B$12:$R$112, MATCH(C11827, 'Appendix 1 - Team Data'!$B$12:$B$112,0),4)</f>
        <v>30</v>
      </c>
      <c r="I11827" s="25">
        <f>INDEX('Appendix 1 - Team Data'!$B$12:$R$112, MATCH(D11827, 'Appendix 1 - Team Data'!$B$12:$B$112,0),4)</f>
        <v>50</v>
      </c>
      <c r="J11827" s="25">
        <f t="shared" si="185"/>
        <v>0</v>
      </c>
    </row>
    <row r="11828" spans="2:10">
      <c r="B11828" s="3">
        <v>39337</v>
      </c>
      <c r="C11828" s="10" t="s">
        <v>20</v>
      </c>
      <c r="D11828" s="10" t="s">
        <v>38</v>
      </c>
      <c r="E11828" s="25">
        <v>1</v>
      </c>
      <c r="F11828" s="25">
        <v>1</v>
      </c>
      <c r="G11828" s="10" t="s">
        <v>293</v>
      </c>
      <c r="H11828" s="25">
        <f>INDEX('Appendix 1 - Team Data'!$B$12:$R$112, MATCH(C11828, 'Appendix 1 - Team Data'!$B$12:$B$112,0),4)</f>
        <v>90</v>
      </c>
      <c r="I11828" s="25">
        <f>INDEX('Appendix 1 - Team Data'!$B$12:$R$112, MATCH(D11828, 'Appendix 1 - Team Data'!$B$12:$B$112,0),4)</f>
        <v>70</v>
      </c>
      <c r="J11828" s="25">
        <f t="shared" si="185"/>
        <v>0</v>
      </c>
    </row>
    <row r="11829" spans="2:10">
      <c r="B11829" s="3">
        <v>39337</v>
      </c>
      <c r="C11829" s="10" t="s">
        <v>250</v>
      </c>
      <c r="D11829" s="10" t="s">
        <v>18</v>
      </c>
      <c r="E11829" s="25">
        <v>0</v>
      </c>
      <c r="F11829" s="25">
        <v>0</v>
      </c>
      <c r="G11829" s="10" t="s">
        <v>288</v>
      </c>
      <c r="H11829" s="25">
        <f>INDEX('Appendix 1 - Team Data'!$B$12:$R$112, MATCH(C11829, 'Appendix 1 - Team Data'!$B$12:$B$112,0),4)</f>
        <v>20</v>
      </c>
      <c r="I11829" s="25">
        <f>INDEX('Appendix 1 - Team Data'!$B$12:$R$112, MATCH(D11829, 'Appendix 1 - Team Data'!$B$12:$B$112,0),4)</f>
        <v>80</v>
      </c>
      <c r="J11829" s="25">
        <f t="shared" si="185"/>
        <v>0</v>
      </c>
    </row>
    <row r="11830" spans="2:10">
      <c r="B11830" s="3">
        <v>39337</v>
      </c>
      <c r="C11830" s="10" t="s">
        <v>220</v>
      </c>
      <c r="D11830" s="10" t="s">
        <v>46</v>
      </c>
      <c r="E11830" s="25">
        <v>1</v>
      </c>
      <c r="F11830" s="25">
        <v>1</v>
      </c>
      <c r="G11830" s="10" t="s">
        <v>288</v>
      </c>
      <c r="H11830" s="25">
        <f>INDEX('Appendix 1 - Team Data'!$B$12:$R$112, MATCH(C11830, 'Appendix 1 - Team Data'!$B$12:$B$112,0),4)</f>
        <v>60</v>
      </c>
      <c r="I11830" s="25">
        <f>INDEX('Appendix 1 - Team Data'!$B$12:$R$112, MATCH(D11830, 'Appendix 1 - Team Data'!$B$12:$B$112,0),4)</f>
        <v>50</v>
      </c>
      <c r="J11830" s="25">
        <f t="shared" si="185"/>
        <v>0</v>
      </c>
    </row>
    <row r="11831" spans="2:10">
      <c r="B11831" s="3">
        <v>39342</v>
      </c>
      <c r="C11831" s="10" t="s">
        <v>270</v>
      </c>
      <c r="D11831" s="10" t="s">
        <v>253</v>
      </c>
      <c r="E11831" s="25">
        <v>1</v>
      </c>
      <c r="F11831" s="25">
        <v>1</v>
      </c>
      <c r="G11831" s="10" t="s">
        <v>288</v>
      </c>
      <c r="H11831" s="25">
        <f>INDEX('Appendix 1 - Team Data'!$B$12:$R$112, MATCH(C11831, 'Appendix 1 - Team Data'!$B$12:$B$112,0),4)</f>
        <v>0</v>
      </c>
      <c r="I11831" s="25">
        <f>INDEX('Appendix 1 - Team Data'!$B$12:$R$112, MATCH(D11831, 'Appendix 1 - Team Data'!$B$12:$B$112,0),4)</f>
        <v>20</v>
      </c>
      <c r="J11831" s="25">
        <f t="shared" si="185"/>
        <v>0</v>
      </c>
    </row>
    <row r="11832" spans="2:10">
      <c r="B11832" s="3">
        <v>39348</v>
      </c>
      <c r="C11832" s="10" t="s">
        <v>249</v>
      </c>
      <c r="D11832" s="10" t="s">
        <v>272</v>
      </c>
      <c r="E11832" s="25">
        <v>1</v>
      </c>
      <c r="F11832" s="25">
        <v>1</v>
      </c>
      <c r="G11832" s="10" t="s">
        <v>288</v>
      </c>
      <c r="H11832" s="25">
        <f>INDEX('Appendix 1 - Team Data'!$B$12:$R$112, MATCH(C11832, 'Appendix 1 - Team Data'!$B$12:$B$112,0),4)</f>
        <v>20</v>
      </c>
      <c r="I11832" s="25">
        <f>INDEX('Appendix 1 - Team Data'!$B$12:$R$112, MATCH(D11832, 'Appendix 1 - Team Data'!$B$12:$B$112,0),4)</f>
        <v>0</v>
      </c>
      <c r="J11832" s="25">
        <f t="shared" si="185"/>
        <v>0</v>
      </c>
    </row>
    <row r="11833" spans="2:10">
      <c r="B11833" s="3">
        <v>39368</v>
      </c>
      <c r="C11833" s="10" t="s">
        <v>264</v>
      </c>
      <c r="D11833" s="10" t="s">
        <v>38</v>
      </c>
      <c r="E11833" s="25">
        <v>0</v>
      </c>
      <c r="F11833" s="25">
        <v>0</v>
      </c>
      <c r="G11833" s="10" t="s">
        <v>293</v>
      </c>
      <c r="H11833" s="25">
        <f>INDEX('Appendix 1 - Team Data'!$B$12:$R$112, MATCH(C11833, 'Appendix 1 - Team Data'!$B$12:$B$112,0),4)</f>
        <v>10</v>
      </c>
      <c r="I11833" s="25">
        <f>INDEX('Appendix 1 - Team Data'!$B$12:$R$112, MATCH(D11833, 'Appendix 1 - Team Data'!$B$12:$B$112,0),4)</f>
        <v>70</v>
      </c>
      <c r="J11833" s="25">
        <f t="shared" si="185"/>
        <v>0</v>
      </c>
    </row>
    <row r="11834" spans="2:10">
      <c r="B11834" s="3">
        <v>39368</v>
      </c>
      <c r="C11834" s="10" t="s">
        <v>45</v>
      </c>
      <c r="D11834" s="10" t="s">
        <v>244</v>
      </c>
      <c r="E11834" s="25">
        <v>0</v>
      </c>
      <c r="F11834" s="25">
        <v>0</v>
      </c>
      <c r="G11834" s="10" t="s">
        <v>293</v>
      </c>
      <c r="H11834" s="25">
        <f>INDEX('Appendix 1 - Team Data'!$B$12:$R$112, MATCH(C11834, 'Appendix 1 - Team Data'!$B$12:$B$112,0),4)</f>
        <v>90</v>
      </c>
      <c r="I11834" s="25">
        <f>INDEX('Appendix 1 - Team Data'!$B$12:$R$112, MATCH(D11834, 'Appendix 1 - Team Data'!$B$12:$B$112,0),4)</f>
        <v>30</v>
      </c>
      <c r="J11834" s="25">
        <f t="shared" si="185"/>
        <v>0</v>
      </c>
    </row>
    <row r="11835" spans="2:10">
      <c r="B11835" s="3">
        <v>39368</v>
      </c>
      <c r="C11835" s="10" t="s">
        <v>271</v>
      </c>
      <c r="D11835" s="10" t="s">
        <v>37</v>
      </c>
      <c r="E11835" s="25">
        <v>2</v>
      </c>
      <c r="F11835" s="25">
        <v>2</v>
      </c>
      <c r="G11835" s="10" t="s">
        <v>288</v>
      </c>
      <c r="H11835" s="25">
        <f>INDEX('Appendix 1 - Team Data'!$B$12:$R$112, MATCH(C11835, 'Appendix 1 - Team Data'!$B$12:$B$112,0),4)</f>
        <v>0</v>
      </c>
      <c r="I11835" s="25">
        <f>INDEX('Appendix 1 - Team Data'!$B$12:$R$112, MATCH(D11835, 'Appendix 1 - Team Data'!$B$12:$B$112,0),4)</f>
        <v>60</v>
      </c>
      <c r="J11835" s="25">
        <f t="shared" si="185"/>
        <v>0</v>
      </c>
    </row>
    <row r="11836" spans="2:10">
      <c r="B11836" s="3">
        <v>39368</v>
      </c>
      <c r="C11836" s="10" t="s">
        <v>221</v>
      </c>
      <c r="D11836" s="10" t="s">
        <v>40</v>
      </c>
      <c r="E11836" s="25">
        <v>0</v>
      </c>
      <c r="F11836" s="25">
        <v>0</v>
      </c>
      <c r="G11836" s="10" t="s">
        <v>293</v>
      </c>
      <c r="H11836" s="25">
        <f>INDEX('Appendix 1 - Team Data'!$B$12:$R$112, MATCH(C11836, 'Appendix 1 - Team Data'!$B$12:$B$112,0),4)</f>
        <v>60</v>
      </c>
      <c r="I11836" s="25">
        <f>INDEX('Appendix 1 - Team Data'!$B$12:$R$112, MATCH(D11836, 'Appendix 1 - Team Data'!$B$12:$B$112,0),4)</f>
        <v>90</v>
      </c>
      <c r="J11836" s="25">
        <f t="shared" si="185"/>
        <v>0</v>
      </c>
    </row>
    <row r="11837" spans="2:10">
      <c r="B11837" s="3">
        <v>39368</v>
      </c>
      <c r="C11837" s="10" t="s">
        <v>27</v>
      </c>
      <c r="D11837" s="10" t="s">
        <v>215</v>
      </c>
      <c r="E11837" s="25">
        <v>0</v>
      </c>
      <c r="F11837" s="25">
        <v>0</v>
      </c>
      <c r="G11837" s="10" t="s">
        <v>289</v>
      </c>
      <c r="H11837" s="25">
        <f>INDEX('Appendix 1 - Team Data'!$B$12:$R$112, MATCH(C11837, 'Appendix 1 - Team Data'!$B$12:$B$112,0),4)</f>
        <v>80</v>
      </c>
      <c r="I11837" s="25">
        <f>INDEX('Appendix 1 - Team Data'!$B$12:$R$112, MATCH(D11837, 'Appendix 1 - Team Data'!$B$12:$B$112,0),4)</f>
        <v>70</v>
      </c>
      <c r="J11837" s="25">
        <f t="shared" si="185"/>
        <v>0</v>
      </c>
    </row>
    <row r="11838" spans="2:10">
      <c r="B11838" s="3">
        <v>39368</v>
      </c>
      <c r="C11838" s="10" t="s">
        <v>232</v>
      </c>
      <c r="D11838" s="10" t="s">
        <v>239</v>
      </c>
      <c r="E11838" s="25">
        <v>0</v>
      </c>
      <c r="F11838" s="25">
        <v>0</v>
      </c>
      <c r="G11838" s="10" t="s">
        <v>293</v>
      </c>
      <c r="H11838" s="25">
        <f>INDEX('Appendix 1 - Team Data'!$B$12:$R$112, MATCH(C11838, 'Appendix 1 - Team Data'!$B$12:$B$112,0),4)</f>
        <v>40</v>
      </c>
      <c r="I11838" s="25">
        <f>INDEX('Appendix 1 - Team Data'!$B$12:$R$112, MATCH(D11838, 'Appendix 1 - Team Data'!$B$12:$B$112,0),4)</f>
        <v>40</v>
      </c>
      <c r="J11838" s="25">
        <f t="shared" si="185"/>
        <v>0</v>
      </c>
    </row>
    <row r="11839" spans="2:10">
      <c r="B11839" s="3">
        <v>39369</v>
      </c>
      <c r="C11839" s="10" t="s">
        <v>52</v>
      </c>
      <c r="D11839" s="10" t="s">
        <v>35</v>
      </c>
      <c r="E11839" s="25">
        <v>0</v>
      </c>
      <c r="F11839" s="25">
        <v>0</v>
      </c>
      <c r="G11839" s="10" t="s">
        <v>289</v>
      </c>
      <c r="H11839" s="25">
        <f>INDEX('Appendix 1 - Team Data'!$B$12:$R$112, MATCH(C11839, 'Appendix 1 - Team Data'!$B$12:$B$112,0),4)</f>
        <v>90</v>
      </c>
      <c r="I11839" s="25">
        <f>INDEX('Appendix 1 - Team Data'!$B$12:$R$112, MATCH(D11839, 'Appendix 1 - Team Data'!$B$12:$B$112,0),4)</f>
        <v>90</v>
      </c>
      <c r="J11839" s="25">
        <f t="shared" si="185"/>
        <v>0</v>
      </c>
    </row>
    <row r="11840" spans="2:10">
      <c r="B11840" s="3">
        <v>39369</v>
      </c>
      <c r="C11840" s="10" t="s">
        <v>41</v>
      </c>
      <c r="D11840" s="10" t="s">
        <v>33</v>
      </c>
      <c r="E11840" s="25">
        <v>2</v>
      </c>
      <c r="F11840" s="25">
        <v>2</v>
      </c>
      <c r="G11840" s="10" t="s">
        <v>288</v>
      </c>
      <c r="H11840" s="25">
        <f>INDEX('Appendix 1 - Team Data'!$B$12:$R$112, MATCH(C11840, 'Appendix 1 - Team Data'!$B$12:$B$112,0),4)</f>
        <v>80</v>
      </c>
      <c r="I11840" s="25">
        <f>INDEX('Appendix 1 - Team Data'!$B$12:$R$112, MATCH(D11840, 'Appendix 1 - Team Data'!$B$12:$B$112,0),4)</f>
        <v>50</v>
      </c>
      <c r="J11840" s="25">
        <f t="shared" si="185"/>
        <v>0</v>
      </c>
    </row>
    <row r="11841" spans="2:10">
      <c r="B11841" s="3">
        <v>39372</v>
      </c>
      <c r="C11841" s="10" t="s">
        <v>239</v>
      </c>
      <c r="D11841" s="10" t="s">
        <v>233</v>
      </c>
      <c r="E11841" s="25">
        <v>1</v>
      </c>
      <c r="F11841" s="25">
        <v>1</v>
      </c>
      <c r="G11841" s="10" t="s">
        <v>293</v>
      </c>
      <c r="H11841" s="25">
        <f>INDEX('Appendix 1 - Team Data'!$B$12:$R$112, MATCH(C11841, 'Appendix 1 - Team Data'!$B$12:$B$112,0),4)</f>
        <v>40</v>
      </c>
      <c r="I11841" s="25">
        <f>INDEX('Appendix 1 - Team Data'!$B$12:$R$112, MATCH(D11841, 'Appendix 1 - Team Data'!$B$12:$B$112,0),4)</f>
        <v>40</v>
      </c>
      <c r="J11841" s="25">
        <f t="shared" si="185"/>
        <v>0</v>
      </c>
    </row>
    <row r="11842" spans="2:10">
      <c r="B11842" s="3">
        <v>39372</v>
      </c>
      <c r="C11842" s="10" t="s">
        <v>227</v>
      </c>
      <c r="D11842" s="10" t="s">
        <v>52</v>
      </c>
      <c r="E11842" s="25">
        <v>0</v>
      </c>
      <c r="F11842" s="25">
        <v>0</v>
      </c>
      <c r="G11842" s="10" t="s">
        <v>289</v>
      </c>
      <c r="H11842" s="25">
        <f>INDEX('Appendix 1 - Team Data'!$B$12:$R$112, MATCH(C11842, 'Appendix 1 - Team Data'!$B$12:$B$112,0),4)</f>
        <v>50</v>
      </c>
      <c r="I11842" s="25">
        <f>INDEX('Appendix 1 - Team Data'!$B$12:$R$112, MATCH(D11842, 'Appendix 1 - Team Data'!$B$12:$B$112,0),4)</f>
        <v>90</v>
      </c>
      <c r="J11842" s="25">
        <f t="shared" si="185"/>
        <v>0</v>
      </c>
    </row>
    <row r="11843" spans="2:10">
      <c r="B11843" s="3">
        <v>39372</v>
      </c>
      <c r="C11843" s="10" t="s">
        <v>37</v>
      </c>
      <c r="D11843" s="10" t="s">
        <v>262</v>
      </c>
      <c r="E11843" s="25">
        <v>1</v>
      </c>
      <c r="F11843" s="25">
        <v>1</v>
      </c>
      <c r="G11843" s="10" t="s">
        <v>288</v>
      </c>
      <c r="H11843" s="25">
        <f>INDEX('Appendix 1 - Team Data'!$B$12:$R$112, MATCH(C11843, 'Appendix 1 - Team Data'!$B$12:$B$112,0),4)</f>
        <v>60</v>
      </c>
      <c r="I11843" s="25">
        <f>INDEX('Appendix 1 - Team Data'!$B$12:$R$112, MATCH(D11843, 'Appendix 1 - Team Data'!$B$12:$B$112,0),4)</f>
        <v>10</v>
      </c>
      <c r="J11843" s="25">
        <f t="shared" si="185"/>
        <v>0</v>
      </c>
    </row>
    <row r="11844" spans="2:10">
      <c r="B11844" s="3">
        <v>39372</v>
      </c>
      <c r="C11844" s="10" t="s">
        <v>244</v>
      </c>
      <c r="D11844" s="10" t="s">
        <v>21</v>
      </c>
      <c r="E11844" s="25">
        <v>0</v>
      </c>
      <c r="F11844" s="25">
        <v>0</v>
      </c>
      <c r="G11844" s="10" t="s">
        <v>288</v>
      </c>
      <c r="H11844" s="25">
        <f>INDEX('Appendix 1 - Team Data'!$B$12:$R$112, MATCH(C11844, 'Appendix 1 - Team Data'!$B$12:$B$112,0),4)</f>
        <v>30</v>
      </c>
      <c r="I11844" s="25">
        <f>INDEX('Appendix 1 - Team Data'!$B$12:$R$112, MATCH(D11844, 'Appendix 1 - Team Data'!$B$12:$B$112,0),4)</f>
        <v>90</v>
      </c>
      <c r="J11844" s="25">
        <f t="shared" si="185"/>
        <v>0</v>
      </c>
    </row>
    <row r="11845" spans="2:10">
      <c r="B11845" s="3">
        <v>39372</v>
      </c>
      <c r="C11845" s="10" t="s">
        <v>42</v>
      </c>
      <c r="D11845" s="10" t="s">
        <v>229</v>
      </c>
      <c r="E11845" s="25">
        <v>1</v>
      </c>
      <c r="F11845" s="25">
        <v>1</v>
      </c>
      <c r="G11845" s="10" t="s">
        <v>293</v>
      </c>
      <c r="H11845" s="25">
        <f>INDEX('Appendix 1 - Team Data'!$B$12:$R$112, MATCH(C11845, 'Appendix 1 - Team Data'!$B$12:$B$112,0),4)</f>
        <v>80</v>
      </c>
      <c r="I11845" s="25">
        <f>INDEX('Appendix 1 - Team Data'!$B$12:$R$112, MATCH(D11845, 'Appendix 1 - Team Data'!$B$12:$B$112,0),4)</f>
        <v>50</v>
      </c>
      <c r="J11845" s="25">
        <f t="shared" si="185"/>
        <v>0</v>
      </c>
    </row>
    <row r="11846" spans="2:10">
      <c r="B11846" s="3">
        <v>39379</v>
      </c>
      <c r="C11846" s="10" t="s">
        <v>250</v>
      </c>
      <c r="D11846" s="10" t="s">
        <v>260</v>
      </c>
      <c r="E11846" s="25">
        <v>0</v>
      </c>
      <c r="F11846" s="25">
        <v>0</v>
      </c>
      <c r="G11846" s="10" t="s">
        <v>329</v>
      </c>
      <c r="H11846" s="25">
        <f>INDEX('Appendix 1 - Team Data'!$B$12:$R$112, MATCH(C11846, 'Appendix 1 - Team Data'!$B$12:$B$112,0),4)</f>
        <v>20</v>
      </c>
      <c r="I11846" s="25">
        <f>INDEX('Appendix 1 - Team Data'!$B$12:$R$112, MATCH(D11846, 'Appendix 1 - Team Data'!$B$12:$B$112,0),4)</f>
        <v>10</v>
      </c>
      <c r="J11846" s="25">
        <f t="shared" si="185"/>
        <v>0</v>
      </c>
    </row>
    <row r="11847" spans="2:10">
      <c r="B11847" s="3">
        <v>39402</v>
      </c>
      <c r="C11847" s="10" t="s">
        <v>25</v>
      </c>
      <c r="D11847" s="10" t="s">
        <v>22</v>
      </c>
      <c r="E11847" s="25">
        <v>2</v>
      </c>
      <c r="F11847" s="25">
        <v>2</v>
      </c>
      <c r="G11847" s="10" t="s">
        <v>288</v>
      </c>
      <c r="H11847" s="25">
        <f>INDEX('Appendix 1 - Team Data'!$B$12:$R$112, MATCH(C11847, 'Appendix 1 - Team Data'!$B$12:$B$112,0),4)</f>
        <v>90</v>
      </c>
      <c r="I11847" s="25">
        <f>INDEX('Appendix 1 - Team Data'!$B$12:$R$112, MATCH(D11847, 'Appendix 1 - Team Data'!$B$12:$B$112,0),4)</f>
        <v>50</v>
      </c>
      <c r="J11847" s="25">
        <f t="shared" si="185"/>
        <v>0</v>
      </c>
    </row>
    <row r="11848" spans="2:10">
      <c r="B11848" s="3">
        <v>39403</v>
      </c>
      <c r="C11848" s="10" t="s">
        <v>214</v>
      </c>
      <c r="D11848" s="10" t="s">
        <v>221</v>
      </c>
      <c r="E11848" s="25">
        <v>2</v>
      </c>
      <c r="F11848" s="25">
        <v>2</v>
      </c>
      <c r="G11848" s="10" t="s">
        <v>293</v>
      </c>
      <c r="H11848" s="25">
        <f>INDEX('Appendix 1 - Team Data'!$B$12:$R$112, MATCH(C11848, 'Appendix 1 - Team Data'!$B$12:$B$112,0),4)</f>
        <v>70</v>
      </c>
      <c r="I11848" s="25">
        <f>INDEX('Appendix 1 - Team Data'!$B$12:$R$112, MATCH(D11848, 'Appendix 1 - Team Data'!$B$12:$B$112,0),4)</f>
        <v>60</v>
      </c>
      <c r="J11848" s="25">
        <f t="shared" si="185"/>
        <v>0</v>
      </c>
    </row>
    <row r="11849" spans="2:10">
      <c r="B11849" s="3">
        <v>39404</v>
      </c>
      <c r="C11849" s="10" t="s">
        <v>27</v>
      </c>
      <c r="D11849" s="10" t="s">
        <v>35</v>
      </c>
      <c r="E11849" s="25">
        <v>1</v>
      </c>
      <c r="F11849" s="25">
        <v>1</v>
      </c>
      <c r="G11849" s="10" t="s">
        <v>289</v>
      </c>
      <c r="H11849" s="25">
        <f>INDEX('Appendix 1 - Team Data'!$B$12:$R$112, MATCH(C11849, 'Appendix 1 - Team Data'!$B$12:$B$112,0),4)</f>
        <v>80</v>
      </c>
      <c r="I11849" s="25">
        <f>INDEX('Appendix 1 - Team Data'!$B$12:$R$112, MATCH(D11849, 'Appendix 1 - Team Data'!$B$12:$B$112,0),4)</f>
        <v>90</v>
      </c>
      <c r="J11849" s="25">
        <f t="shared" si="185"/>
        <v>0</v>
      </c>
    </row>
    <row r="11850" spans="2:10">
      <c r="B11850" s="3">
        <v>39404</v>
      </c>
      <c r="C11850" s="10" t="s">
        <v>18</v>
      </c>
      <c r="D11850" s="10" t="s">
        <v>213</v>
      </c>
      <c r="E11850" s="25">
        <v>2</v>
      </c>
      <c r="F11850" s="25">
        <v>2</v>
      </c>
      <c r="G11850" s="10" t="s">
        <v>289</v>
      </c>
      <c r="H11850" s="25">
        <f>INDEX('Appendix 1 - Team Data'!$B$12:$R$112, MATCH(C11850, 'Appendix 1 - Team Data'!$B$12:$B$112,0),4)</f>
        <v>80</v>
      </c>
      <c r="I11850" s="25">
        <f>INDEX('Appendix 1 - Team Data'!$B$12:$R$112, MATCH(D11850, 'Appendix 1 - Team Data'!$B$12:$B$112,0),4)</f>
        <v>80</v>
      </c>
      <c r="J11850" s="25">
        <f t="shared" si="185"/>
        <v>0</v>
      </c>
    </row>
    <row r="11851" spans="2:10">
      <c r="B11851" s="3">
        <v>39407</v>
      </c>
      <c r="C11851" s="10" t="s">
        <v>226</v>
      </c>
      <c r="D11851" s="10" t="s">
        <v>47</v>
      </c>
      <c r="E11851" s="25">
        <v>0</v>
      </c>
      <c r="F11851" s="25">
        <v>0</v>
      </c>
      <c r="G11851" s="10" t="s">
        <v>288</v>
      </c>
      <c r="H11851" s="25">
        <f>INDEX('Appendix 1 - Team Data'!$B$12:$R$112, MATCH(C11851, 'Appendix 1 - Team Data'!$B$12:$B$112,0),4)</f>
        <v>60</v>
      </c>
      <c r="I11851" s="25">
        <f>INDEX('Appendix 1 - Team Data'!$B$12:$R$112, MATCH(D11851, 'Appendix 1 - Team Data'!$B$12:$B$112,0),4)</f>
        <v>40</v>
      </c>
      <c r="J11851" s="25">
        <f t="shared" si="185"/>
        <v>0</v>
      </c>
    </row>
    <row r="11852" spans="2:10">
      <c r="B11852" s="3">
        <v>39407</v>
      </c>
      <c r="C11852" s="10" t="s">
        <v>40</v>
      </c>
      <c r="D11852" s="10" t="s">
        <v>214</v>
      </c>
      <c r="E11852" s="25">
        <v>0</v>
      </c>
      <c r="F11852" s="25">
        <v>0</v>
      </c>
      <c r="G11852" s="10" t="s">
        <v>293</v>
      </c>
      <c r="H11852" s="25">
        <f>INDEX('Appendix 1 - Team Data'!$B$12:$R$112, MATCH(C11852, 'Appendix 1 - Team Data'!$B$12:$B$112,0),4)</f>
        <v>90</v>
      </c>
      <c r="I11852" s="25">
        <f>INDEX('Appendix 1 - Team Data'!$B$12:$R$112, MATCH(D11852, 'Appendix 1 - Team Data'!$B$12:$B$112,0),4)</f>
        <v>70</v>
      </c>
      <c r="J11852" s="25">
        <f t="shared" si="185"/>
        <v>0</v>
      </c>
    </row>
    <row r="11853" spans="2:10">
      <c r="B11853" s="3">
        <v>39407</v>
      </c>
      <c r="C11853" s="10" t="s">
        <v>46</v>
      </c>
      <c r="D11853" s="10" t="s">
        <v>37</v>
      </c>
      <c r="E11853" s="25">
        <v>1</v>
      </c>
      <c r="F11853" s="25">
        <v>1</v>
      </c>
      <c r="G11853" s="10" t="s">
        <v>288</v>
      </c>
      <c r="H11853" s="25">
        <f>INDEX('Appendix 1 - Team Data'!$B$12:$R$112, MATCH(C11853, 'Appendix 1 - Team Data'!$B$12:$B$112,0),4)</f>
        <v>50</v>
      </c>
      <c r="I11853" s="25">
        <f>INDEX('Appendix 1 - Team Data'!$B$12:$R$112, MATCH(D11853, 'Appendix 1 - Team Data'!$B$12:$B$112,0),4)</f>
        <v>60</v>
      </c>
      <c r="J11853" s="25">
        <f t="shared" si="185"/>
        <v>0</v>
      </c>
    </row>
    <row r="11854" spans="2:10">
      <c r="B11854" s="3">
        <v>39407</v>
      </c>
      <c r="C11854" s="10" t="s">
        <v>20</v>
      </c>
      <c r="D11854" s="10" t="s">
        <v>244</v>
      </c>
      <c r="E11854" s="25">
        <v>0</v>
      </c>
      <c r="F11854" s="25">
        <v>0</v>
      </c>
      <c r="G11854" s="10" t="s">
        <v>293</v>
      </c>
      <c r="H11854" s="25">
        <f>INDEX('Appendix 1 - Team Data'!$B$12:$R$112, MATCH(C11854, 'Appendix 1 - Team Data'!$B$12:$B$112,0),4)</f>
        <v>90</v>
      </c>
      <c r="I11854" s="25">
        <f>INDEX('Appendix 1 - Team Data'!$B$12:$R$112, MATCH(D11854, 'Appendix 1 - Team Data'!$B$12:$B$112,0),4)</f>
        <v>30</v>
      </c>
      <c r="J11854" s="25">
        <f t="shared" si="185"/>
        <v>0</v>
      </c>
    </row>
    <row r="11855" spans="2:10">
      <c r="B11855" s="3">
        <v>39407</v>
      </c>
      <c r="C11855" s="10" t="s">
        <v>38</v>
      </c>
      <c r="D11855" s="10" t="s">
        <v>50</v>
      </c>
      <c r="E11855" s="25">
        <v>2</v>
      </c>
      <c r="F11855" s="25">
        <v>2</v>
      </c>
      <c r="G11855" s="10" t="s">
        <v>293</v>
      </c>
      <c r="H11855" s="25">
        <f>INDEX('Appendix 1 - Team Data'!$B$12:$R$112, MATCH(C11855, 'Appendix 1 - Team Data'!$B$12:$B$112,0),4)</f>
        <v>70</v>
      </c>
      <c r="I11855" s="25">
        <f>INDEX('Appendix 1 - Team Data'!$B$12:$R$112, MATCH(D11855, 'Appendix 1 - Team Data'!$B$12:$B$112,0),4)</f>
        <v>80</v>
      </c>
      <c r="J11855" s="25">
        <f t="shared" si="185"/>
        <v>0</v>
      </c>
    </row>
    <row r="11856" spans="2:10">
      <c r="B11856" s="3">
        <v>39407</v>
      </c>
      <c r="C11856" s="10" t="s">
        <v>219</v>
      </c>
      <c r="D11856" s="10" t="s">
        <v>25</v>
      </c>
      <c r="E11856" s="25">
        <v>2</v>
      </c>
      <c r="F11856" s="25">
        <v>2</v>
      </c>
      <c r="G11856" s="10" t="s">
        <v>293</v>
      </c>
      <c r="H11856" s="25">
        <f>INDEX('Appendix 1 - Team Data'!$B$12:$R$112, MATCH(C11856, 'Appendix 1 - Team Data'!$B$12:$B$112,0),4)</f>
        <v>60</v>
      </c>
      <c r="I11856" s="25">
        <f>INDEX('Appendix 1 - Team Data'!$B$12:$R$112, MATCH(D11856, 'Appendix 1 - Team Data'!$B$12:$B$112,0),4)</f>
        <v>90</v>
      </c>
      <c r="J11856" s="25">
        <f t="shared" si="185"/>
        <v>0</v>
      </c>
    </row>
    <row r="11857" spans="2:10">
      <c r="B11857" s="3">
        <v>39407</v>
      </c>
      <c r="C11857" s="10" t="s">
        <v>240</v>
      </c>
      <c r="D11857" s="10" t="s">
        <v>258</v>
      </c>
      <c r="E11857" s="25">
        <v>0</v>
      </c>
      <c r="F11857" s="25">
        <v>0</v>
      </c>
      <c r="G11857" s="10" t="s">
        <v>288</v>
      </c>
      <c r="H11857" s="25">
        <f>INDEX('Appendix 1 - Team Data'!$B$12:$R$112, MATCH(C11857, 'Appendix 1 - Team Data'!$B$12:$B$112,0),4)</f>
        <v>30</v>
      </c>
      <c r="I11857" s="25">
        <f>INDEX('Appendix 1 - Team Data'!$B$12:$R$112, MATCH(D11857, 'Appendix 1 - Team Data'!$B$12:$B$112,0),4)</f>
        <v>20</v>
      </c>
      <c r="J11857" s="25">
        <f t="shared" si="185"/>
        <v>0</v>
      </c>
    </row>
    <row r="11858" spans="2:10">
      <c r="B11858" s="3">
        <v>39457</v>
      </c>
      <c r="C11858" s="10" t="s">
        <v>270</v>
      </c>
      <c r="D11858" s="10" t="s">
        <v>23</v>
      </c>
      <c r="E11858" s="25">
        <v>0</v>
      </c>
      <c r="F11858" s="25">
        <v>0</v>
      </c>
      <c r="G11858" s="10" t="s">
        <v>288</v>
      </c>
      <c r="H11858" s="25">
        <f>INDEX('Appendix 1 - Team Data'!$B$12:$R$112, MATCH(C11858, 'Appendix 1 - Team Data'!$B$12:$B$112,0),4)</f>
        <v>0</v>
      </c>
      <c r="I11858" s="25">
        <f>INDEX('Appendix 1 - Team Data'!$B$12:$R$112, MATCH(D11858, 'Appendix 1 - Team Data'!$B$12:$B$112,0),4)</f>
        <v>70</v>
      </c>
      <c r="J11858" s="25">
        <f t="shared" si="185"/>
        <v>0</v>
      </c>
    </row>
    <row r="11859" spans="2:10">
      <c r="B11859" s="3">
        <v>39457</v>
      </c>
      <c r="C11859" s="10" t="s">
        <v>249</v>
      </c>
      <c r="D11859" s="10" t="s">
        <v>248</v>
      </c>
      <c r="E11859" s="25">
        <v>0</v>
      </c>
      <c r="F11859" s="25">
        <v>0</v>
      </c>
      <c r="G11859" s="10" t="s">
        <v>288</v>
      </c>
      <c r="H11859" s="25">
        <f>INDEX('Appendix 1 - Team Data'!$B$12:$R$112, MATCH(C11859, 'Appendix 1 - Team Data'!$B$12:$B$112,0),4)</f>
        <v>20</v>
      </c>
      <c r="I11859" s="25">
        <f>INDEX('Appendix 1 - Team Data'!$B$12:$R$112, MATCH(D11859, 'Appendix 1 - Team Data'!$B$12:$B$112,0),4)</f>
        <v>30</v>
      </c>
      <c r="J11859" s="25">
        <f t="shared" si="185"/>
        <v>0</v>
      </c>
    </row>
    <row r="11860" spans="2:10">
      <c r="B11860" s="3">
        <v>39460</v>
      </c>
      <c r="C11860" s="10" t="s">
        <v>241</v>
      </c>
      <c r="D11860" s="10" t="s">
        <v>270</v>
      </c>
      <c r="E11860" s="25">
        <v>0</v>
      </c>
      <c r="F11860" s="25">
        <v>0</v>
      </c>
      <c r="G11860" s="10" t="s">
        <v>288</v>
      </c>
      <c r="H11860" s="25">
        <f>INDEX('Appendix 1 - Team Data'!$B$12:$R$112, MATCH(C11860, 'Appendix 1 - Team Data'!$B$12:$B$112,0),4)</f>
        <v>30</v>
      </c>
      <c r="I11860" s="25">
        <f>INDEX('Appendix 1 - Team Data'!$B$12:$R$112, MATCH(D11860, 'Appendix 1 - Team Data'!$B$12:$B$112,0),4)</f>
        <v>0</v>
      </c>
      <c r="J11860" s="25">
        <f t="shared" si="185"/>
        <v>0</v>
      </c>
    </row>
    <row r="11861" spans="2:10">
      <c r="B11861" s="3">
        <v>39467</v>
      </c>
      <c r="C11861" s="10" t="s">
        <v>248</v>
      </c>
      <c r="D11861" s="10" t="s">
        <v>272</v>
      </c>
      <c r="E11861" s="25">
        <v>0</v>
      </c>
      <c r="F11861" s="25">
        <v>0</v>
      </c>
      <c r="G11861" s="10" t="s">
        <v>288</v>
      </c>
      <c r="H11861" s="25">
        <f>INDEX('Appendix 1 - Team Data'!$B$12:$R$112, MATCH(C11861, 'Appendix 1 - Team Data'!$B$12:$B$112,0),4)</f>
        <v>30</v>
      </c>
      <c r="I11861" s="25">
        <f>INDEX('Appendix 1 - Team Data'!$B$12:$R$112, MATCH(D11861, 'Appendix 1 - Team Data'!$B$12:$B$112,0),4)</f>
        <v>0</v>
      </c>
      <c r="J11861" s="25">
        <f t="shared" ref="J11861:J11924" si="186">ABS(F11861-E11861)</f>
        <v>0</v>
      </c>
    </row>
    <row r="11862" spans="2:10">
      <c r="B11862" s="3">
        <v>39470</v>
      </c>
      <c r="C11862" s="10" t="s">
        <v>47</v>
      </c>
      <c r="D11862" s="10" t="s">
        <v>51</v>
      </c>
      <c r="E11862" s="25">
        <v>2</v>
      </c>
      <c r="F11862" s="25">
        <v>2</v>
      </c>
      <c r="G11862" s="10" t="s">
        <v>306</v>
      </c>
      <c r="H11862" s="25">
        <f>INDEX('Appendix 1 - Team Data'!$B$12:$R$112, MATCH(C11862, 'Appendix 1 - Team Data'!$B$12:$B$112,0),4)</f>
        <v>40</v>
      </c>
      <c r="I11862" s="25">
        <f>INDEX('Appendix 1 - Team Data'!$B$12:$R$112, MATCH(D11862, 'Appendix 1 - Team Data'!$B$12:$B$112,0),4)</f>
        <v>70</v>
      </c>
      <c r="J11862" s="25">
        <f t="shared" si="186"/>
        <v>0</v>
      </c>
    </row>
    <row r="11863" spans="2:10">
      <c r="B11863" s="3">
        <v>39471</v>
      </c>
      <c r="C11863" s="10" t="s">
        <v>245</v>
      </c>
      <c r="D11863" s="10" t="s">
        <v>268</v>
      </c>
      <c r="E11863" s="25">
        <v>1</v>
      </c>
      <c r="F11863" s="25">
        <v>1</v>
      </c>
      <c r="G11863" s="10" t="s">
        <v>288</v>
      </c>
      <c r="H11863" s="25">
        <f>INDEX('Appendix 1 - Team Data'!$B$12:$R$112, MATCH(C11863, 'Appendix 1 - Team Data'!$B$12:$B$112,0),4)</f>
        <v>30</v>
      </c>
      <c r="I11863" s="25">
        <f>INDEX('Appendix 1 - Team Data'!$B$12:$R$112, MATCH(D11863, 'Appendix 1 - Team Data'!$B$12:$B$112,0),4)</f>
        <v>10</v>
      </c>
      <c r="J11863" s="25">
        <f t="shared" si="186"/>
        <v>0</v>
      </c>
    </row>
    <row r="11864" spans="2:10">
      <c r="B11864" s="3">
        <v>39472</v>
      </c>
      <c r="C11864" s="10" t="s">
        <v>33</v>
      </c>
      <c r="D11864" s="10" t="s">
        <v>257</v>
      </c>
      <c r="E11864" s="25">
        <v>0</v>
      </c>
      <c r="F11864" s="25">
        <v>0</v>
      </c>
      <c r="G11864" s="10" t="s">
        <v>306</v>
      </c>
      <c r="H11864" s="25">
        <f>INDEX('Appendix 1 - Team Data'!$B$12:$R$112, MATCH(C11864, 'Appendix 1 - Team Data'!$B$12:$B$112,0),4)</f>
        <v>50</v>
      </c>
      <c r="I11864" s="25">
        <f>INDEX('Appendix 1 - Team Data'!$B$12:$R$112, MATCH(D11864, 'Appendix 1 - Team Data'!$B$12:$B$112,0),4)</f>
        <v>20</v>
      </c>
      <c r="J11864" s="25">
        <f t="shared" si="186"/>
        <v>0</v>
      </c>
    </row>
    <row r="11865" spans="2:10">
      <c r="B11865" s="3">
        <v>39473</v>
      </c>
      <c r="C11865" s="10" t="s">
        <v>262</v>
      </c>
      <c r="D11865" s="10" t="s">
        <v>271</v>
      </c>
      <c r="E11865" s="25">
        <v>0</v>
      </c>
      <c r="F11865" s="25">
        <v>0</v>
      </c>
      <c r="G11865" s="10" t="s">
        <v>288</v>
      </c>
      <c r="H11865" s="25">
        <f>INDEX('Appendix 1 - Team Data'!$B$12:$R$112, MATCH(C11865, 'Appendix 1 - Team Data'!$B$12:$B$112,0),4)</f>
        <v>10</v>
      </c>
      <c r="I11865" s="25">
        <f>INDEX('Appendix 1 - Team Data'!$B$12:$R$112, MATCH(D11865, 'Appendix 1 - Team Data'!$B$12:$B$112,0),4)</f>
        <v>0</v>
      </c>
      <c r="J11865" s="25">
        <f t="shared" si="186"/>
        <v>0</v>
      </c>
    </row>
    <row r="11866" spans="2:10">
      <c r="B11866" s="3">
        <v>39473</v>
      </c>
      <c r="C11866" s="10" t="s">
        <v>53</v>
      </c>
      <c r="D11866" s="10" t="s">
        <v>213</v>
      </c>
      <c r="E11866" s="25">
        <v>0</v>
      </c>
      <c r="F11866" s="25">
        <v>0</v>
      </c>
      <c r="G11866" s="10" t="s">
        <v>288</v>
      </c>
      <c r="H11866" s="25">
        <f>INDEX('Appendix 1 - Team Data'!$B$12:$R$112, MATCH(C11866, 'Appendix 1 - Team Data'!$B$12:$B$112,0),4)</f>
        <v>50</v>
      </c>
      <c r="I11866" s="25">
        <f>INDEX('Appendix 1 - Team Data'!$B$12:$R$112, MATCH(D11866, 'Appendix 1 - Team Data'!$B$12:$B$112,0),4)</f>
        <v>80</v>
      </c>
      <c r="J11866" s="25">
        <f t="shared" si="186"/>
        <v>0</v>
      </c>
    </row>
    <row r="11867" spans="2:10">
      <c r="B11867" s="3">
        <v>39476</v>
      </c>
      <c r="C11867" s="10" t="s">
        <v>262</v>
      </c>
      <c r="D11867" s="10" t="s">
        <v>271</v>
      </c>
      <c r="E11867" s="25">
        <v>0</v>
      </c>
      <c r="F11867" s="25">
        <v>0</v>
      </c>
      <c r="G11867" s="10" t="s">
        <v>288</v>
      </c>
      <c r="H11867" s="25">
        <f>INDEX('Appendix 1 - Team Data'!$B$12:$R$112, MATCH(C11867, 'Appendix 1 - Team Data'!$B$12:$B$112,0),4)</f>
        <v>10</v>
      </c>
      <c r="I11867" s="25">
        <f>INDEX('Appendix 1 - Team Data'!$B$12:$R$112, MATCH(D11867, 'Appendix 1 - Team Data'!$B$12:$B$112,0),4)</f>
        <v>0</v>
      </c>
      <c r="J11867" s="25">
        <f t="shared" si="186"/>
        <v>0</v>
      </c>
    </row>
    <row r="11868" spans="2:10">
      <c r="B11868" s="3">
        <v>39477</v>
      </c>
      <c r="C11868" s="10" t="s">
        <v>17</v>
      </c>
      <c r="D11868" s="10" t="s">
        <v>260</v>
      </c>
      <c r="E11868" s="25">
        <v>1</v>
      </c>
      <c r="F11868" s="25">
        <v>1</v>
      </c>
      <c r="G11868" s="10" t="s">
        <v>306</v>
      </c>
      <c r="H11868" s="25">
        <f>INDEX('Appendix 1 - Team Data'!$B$12:$R$112, MATCH(C11868, 'Appendix 1 - Team Data'!$B$12:$B$112,0),4)</f>
        <v>50</v>
      </c>
      <c r="I11868" s="25">
        <f>INDEX('Appendix 1 - Team Data'!$B$12:$R$112, MATCH(D11868, 'Appendix 1 - Team Data'!$B$12:$B$112,0),4)</f>
        <v>10</v>
      </c>
      <c r="J11868" s="25">
        <f t="shared" si="186"/>
        <v>0</v>
      </c>
    </row>
    <row r="11869" spans="2:10">
      <c r="B11869" s="3">
        <v>39477</v>
      </c>
      <c r="C11869" s="10" t="s">
        <v>23</v>
      </c>
      <c r="D11869" s="10" t="s">
        <v>37</v>
      </c>
      <c r="E11869" s="25">
        <v>0</v>
      </c>
      <c r="F11869" s="25">
        <v>0</v>
      </c>
      <c r="G11869" s="10" t="s">
        <v>288</v>
      </c>
      <c r="H11869" s="25">
        <f>INDEX('Appendix 1 - Team Data'!$B$12:$R$112, MATCH(C11869, 'Appendix 1 - Team Data'!$B$12:$B$112,0),4)</f>
        <v>70</v>
      </c>
      <c r="I11869" s="25">
        <f>INDEX('Appendix 1 - Team Data'!$B$12:$R$112, MATCH(D11869, 'Appendix 1 - Team Data'!$B$12:$B$112,0),4)</f>
        <v>60</v>
      </c>
      <c r="J11869" s="25">
        <f t="shared" si="186"/>
        <v>0</v>
      </c>
    </row>
    <row r="11870" spans="2:10">
      <c r="B11870" s="3">
        <v>39477</v>
      </c>
      <c r="C11870" s="10" t="s">
        <v>253</v>
      </c>
      <c r="D11870" s="10" t="s">
        <v>275</v>
      </c>
      <c r="E11870" s="25">
        <v>1</v>
      </c>
      <c r="F11870" s="25">
        <v>1</v>
      </c>
      <c r="G11870" s="10" t="s">
        <v>288</v>
      </c>
      <c r="H11870" s="25">
        <f>INDEX('Appendix 1 - Team Data'!$B$12:$R$112, MATCH(C11870, 'Appendix 1 - Team Data'!$B$12:$B$112,0),4)</f>
        <v>20</v>
      </c>
      <c r="I11870" s="25">
        <f>INDEX('Appendix 1 - Team Data'!$B$12:$R$112, MATCH(D11870, 'Appendix 1 - Team Data'!$B$12:$B$112,0),4)</f>
        <v>0</v>
      </c>
      <c r="J11870" s="25">
        <f t="shared" si="186"/>
        <v>0</v>
      </c>
    </row>
    <row r="11871" spans="2:10">
      <c r="B11871" s="3">
        <v>39478</v>
      </c>
      <c r="C11871" s="10" t="s">
        <v>51</v>
      </c>
      <c r="D11871" s="10" t="s">
        <v>250</v>
      </c>
      <c r="E11871" s="25">
        <v>1</v>
      </c>
      <c r="F11871" s="25">
        <v>1</v>
      </c>
      <c r="G11871" s="10" t="s">
        <v>306</v>
      </c>
      <c r="H11871" s="25">
        <f>INDEX('Appendix 1 - Team Data'!$B$12:$R$112, MATCH(C11871, 'Appendix 1 - Team Data'!$B$12:$B$112,0),4)</f>
        <v>70</v>
      </c>
      <c r="I11871" s="25">
        <f>INDEX('Appendix 1 - Team Data'!$B$12:$R$112, MATCH(D11871, 'Appendix 1 - Team Data'!$B$12:$B$112,0),4)</f>
        <v>20</v>
      </c>
      <c r="J11871" s="25">
        <f t="shared" si="186"/>
        <v>0</v>
      </c>
    </row>
    <row r="11872" spans="2:10">
      <c r="B11872" s="3">
        <v>39484</v>
      </c>
      <c r="C11872" s="10" t="s">
        <v>236</v>
      </c>
      <c r="D11872" s="10" t="s">
        <v>216</v>
      </c>
      <c r="E11872" s="25">
        <v>1</v>
      </c>
      <c r="F11872" s="25">
        <v>1</v>
      </c>
      <c r="G11872" s="10" t="s">
        <v>288</v>
      </c>
      <c r="H11872" s="25">
        <f>INDEX('Appendix 1 - Team Data'!$B$12:$R$112, MATCH(C11872, 'Appendix 1 - Team Data'!$B$12:$B$112,0),4)</f>
        <v>40</v>
      </c>
      <c r="I11872" s="25">
        <f>INDEX('Appendix 1 - Team Data'!$B$12:$R$112, MATCH(D11872, 'Appendix 1 - Team Data'!$B$12:$B$112,0),4)</f>
        <v>70</v>
      </c>
      <c r="J11872" s="25">
        <f t="shared" si="186"/>
        <v>0</v>
      </c>
    </row>
    <row r="11873" spans="2:10">
      <c r="B11873" s="3">
        <v>39484</v>
      </c>
      <c r="C11873" s="10" t="s">
        <v>23</v>
      </c>
      <c r="D11873" s="10" t="s">
        <v>241</v>
      </c>
      <c r="E11873" s="25">
        <v>0</v>
      </c>
      <c r="F11873" s="25">
        <v>0</v>
      </c>
      <c r="G11873" s="10" t="s">
        <v>289</v>
      </c>
      <c r="H11873" s="25">
        <f>INDEX('Appendix 1 - Team Data'!$B$12:$R$112, MATCH(C11873, 'Appendix 1 - Team Data'!$B$12:$B$112,0),4)</f>
        <v>70</v>
      </c>
      <c r="I11873" s="25">
        <f>INDEX('Appendix 1 - Team Data'!$B$12:$R$112, MATCH(D11873, 'Appendix 1 - Team Data'!$B$12:$B$112,0),4)</f>
        <v>30</v>
      </c>
      <c r="J11873" s="25">
        <f t="shared" si="186"/>
        <v>0</v>
      </c>
    </row>
    <row r="11874" spans="2:10">
      <c r="B11874" s="3">
        <v>39484</v>
      </c>
      <c r="C11874" s="10" t="s">
        <v>245</v>
      </c>
      <c r="D11874" s="10" t="s">
        <v>248</v>
      </c>
      <c r="E11874" s="25">
        <v>1</v>
      </c>
      <c r="F11874" s="25">
        <v>1</v>
      </c>
      <c r="G11874" s="10" t="s">
        <v>289</v>
      </c>
      <c r="H11874" s="25">
        <f>INDEX('Appendix 1 - Team Data'!$B$12:$R$112, MATCH(C11874, 'Appendix 1 - Team Data'!$B$12:$B$112,0),4)</f>
        <v>30</v>
      </c>
      <c r="I11874" s="25">
        <f>INDEX('Appendix 1 - Team Data'!$B$12:$R$112, MATCH(D11874, 'Appendix 1 - Team Data'!$B$12:$B$112,0),4)</f>
        <v>30</v>
      </c>
      <c r="J11874" s="25">
        <f t="shared" si="186"/>
        <v>0</v>
      </c>
    </row>
    <row r="11875" spans="2:10">
      <c r="B11875" s="3">
        <v>39484</v>
      </c>
      <c r="C11875" s="10" t="s">
        <v>247</v>
      </c>
      <c r="D11875" s="10" t="s">
        <v>37</v>
      </c>
      <c r="E11875" s="25">
        <v>1</v>
      </c>
      <c r="F11875" s="25">
        <v>1</v>
      </c>
      <c r="G11875" s="10" t="s">
        <v>288</v>
      </c>
      <c r="H11875" s="25">
        <f>INDEX('Appendix 1 - Team Data'!$B$12:$R$112, MATCH(C11875, 'Appendix 1 - Team Data'!$B$12:$B$112,0),4)</f>
        <v>30</v>
      </c>
      <c r="I11875" s="25">
        <f>INDEX('Appendix 1 - Team Data'!$B$12:$R$112, MATCH(D11875, 'Appendix 1 - Team Data'!$B$12:$B$112,0),4)</f>
        <v>60</v>
      </c>
      <c r="J11875" s="25">
        <f t="shared" si="186"/>
        <v>0</v>
      </c>
    </row>
    <row r="11876" spans="2:10">
      <c r="B11876" s="3">
        <v>39484</v>
      </c>
      <c r="C11876" s="10" t="s">
        <v>256</v>
      </c>
      <c r="D11876" s="10" t="s">
        <v>38</v>
      </c>
      <c r="E11876" s="25">
        <v>1</v>
      </c>
      <c r="F11876" s="25">
        <v>1</v>
      </c>
      <c r="G11876" s="10" t="s">
        <v>288</v>
      </c>
      <c r="H11876" s="25">
        <f>INDEX('Appendix 1 - Team Data'!$B$12:$R$112, MATCH(C11876, 'Appendix 1 - Team Data'!$B$12:$B$112,0),4)</f>
        <v>20</v>
      </c>
      <c r="I11876" s="25">
        <f>INDEX('Appendix 1 - Team Data'!$B$12:$R$112, MATCH(D11876, 'Appendix 1 - Team Data'!$B$12:$B$112,0),4)</f>
        <v>70</v>
      </c>
      <c r="J11876" s="25">
        <f t="shared" si="186"/>
        <v>0</v>
      </c>
    </row>
    <row r="11877" spans="2:10">
      <c r="B11877" s="3">
        <v>39484</v>
      </c>
      <c r="C11877" s="10" t="s">
        <v>225</v>
      </c>
      <c r="D11877" s="10" t="s">
        <v>42</v>
      </c>
      <c r="E11877" s="25">
        <v>0</v>
      </c>
      <c r="F11877" s="25">
        <v>0</v>
      </c>
      <c r="G11877" s="10" t="s">
        <v>288</v>
      </c>
      <c r="H11877" s="25">
        <f>INDEX('Appendix 1 - Team Data'!$B$12:$R$112, MATCH(C11877, 'Appendix 1 - Team Data'!$B$12:$B$112,0),4)</f>
        <v>60</v>
      </c>
      <c r="I11877" s="25">
        <f>INDEX('Appendix 1 - Team Data'!$B$12:$R$112, MATCH(D11877, 'Appendix 1 - Team Data'!$B$12:$B$112,0),4)</f>
        <v>80</v>
      </c>
      <c r="J11877" s="25">
        <f t="shared" si="186"/>
        <v>0</v>
      </c>
    </row>
    <row r="11878" spans="2:10">
      <c r="B11878" s="3">
        <v>39484</v>
      </c>
      <c r="C11878" s="10" t="s">
        <v>18</v>
      </c>
      <c r="D11878" s="10" t="s">
        <v>52</v>
      </c>
      <c r="E11878" s="25">
        <v>2</v>
      </c>
      <c r="F11878" s="25">
        <v>2</v>
      </c>
      <c r="G11878" s="10" t="s">
        <v>288</v>
      </c>
      <c r="H11878" s="25">
        <f>INDEX('Appendix 1 - Team Data'!$B$12:$R$112, MATCH(C11878, 'Appendix 1 - Team Data'!$B$12:$B$112,0),4)</f>
        <v>80</v>
      </c>
      <c r="I11878" s="25">
        <f>INDEX('Appendix 1 - Team Data'!$B$12:$R$112, MATCH(D11878, 'Appendix 1 - Team Data'!$B$12:$B$112,0),4)</f>
        <v>90</v>
      </c>
      <c r="J11878" s="25">
        <f t="shared" si="186"/>
        <v>0</v>
      </c>
    </row>
    <row r="11879" spans="2:10">
      <c r="B11879" s="3">
        <v>39484</v>
      </c>
      <c r="C11879" s="10" t="s">
        <v>220</v>
      </c>
      <c r="D11879" s="10" t="s">
        <v>262</v>
      </c>
      <c r="E11879" s="25">
        <v>1</v>
      </c>
      <c r="F11879" s="25">
        <v>1</v>
      </c>
      <c r="G11879" s="10" t="s">
        <v>288</v>
      </c>
      <c r="H11879" s="25">
        <f>INDEX('Appendix 1 - Team Data'!$B$12:$R$112, MATCH(C11879, 'Appendix 1 - Team Data'!$B$12:$B$112,0),4)</f>
        <v>60</v>
      </c>
      <c r="I11879" s="25">
        <f>INDEX('Appendix 1 - Team Data'!$B$12:$R$112, MATCH(D11879, 'Appendix 1 - Team Data'!$B$12:$B$112,0),4)</f>
        <v>10</v>
      </c>
      <c r="J11879" s="25">
        <f t="shared" si="186"/>
        <v>0</v>
      </c>
    </row>
    <row r="11880" spans="2:10">
      <c r="B11880" s="3">
        <v>39501</v>
      </c>
      <c r="C11880" s="10" t="s">
        <v>53</v>
      </c>
      <c r="D11880" s="10" t="s">
        <v>43</v>
      </c>
      <c r="E11880" s="25">
        <v>1</v>
      </c>
      <c r="F11880" s="25">
        <v>1</v>
      </c>
      <c r="G11880" s="10" t="s">
        <v>327</v>
      </c>
      <c r="H11880" s="25">
        <f>INDEX('Appendix 1 - Team Data'!$B$12:$R$112, MATCH(C11880, 'Appendix 1 - Team Data'!$B$12:$B$112,0),4)</f>
        <v>50</v>
      </c>
      <c r="I11880" s="25">
        <f>INDEX('Appendix 1 - Team Data'!$B$12:$R$112, MATCH(D11880, 'Appendix 1 - Team Data'!$B$12:$B$112,0),4)</f>
        <v>70</v>
      </c>
      <c r="J11880" s="25">
        <f t="shared" si="186"/>
        <v>0</v>
      </c>
    </row>
    <row r="11881" spans="2:10">
      <c r="B11881" s="3">
        <v>39526</v>
      </c>
      <c r="C11881" s="10" t="s">
        <v>253</v>
      </c>
      <c r="D11881" s="10" t="s">
        <v>249</v>
      </c>
      <c r="E11881" s="25">
        <v>1</v>
      </c>
      <c r="F11881" s="25">
        <v>1</v>
      </c>
      <c r="G11881" s="10" t="s">
        <v>288</v>
      </c>
      <c r="H11881" s="25">
        <f>INDEX('Appendix 1 - Team Data'!$B$12:$R$112, MATCH(C11881, 'Appendix 1 - Team Data'!$B$12:$B$112,0),4)</f>
        <v>20</v>
      </c>
      <c r="I11881" s="25">
        <f>INDEX('Appendix 1 - Team Data'!$B$12:$R$112, MATCH(D11881, 'Appendix 1 - Team Data'!$B$12:$B$112,0),4)</f>
        <v>20</v>
      </c>
      <c r="J11881" s="25">
        <f t="shared" si="186"/>
        <v>0</v>
      </c>
    </row>
    <row r="11882" spans="2:10">
      <c r="B11882" s="3">
        <v>39528</v>
      </c>
      <c r="C11882" s="10" t="s">
        <v>275</v>
      </c>
      <c r="D11882" s="10" t="s">
        <v>245</v>
      </c>
      <c r="E11882" s="25">
        <v>0</v>
      </c>
      <c r="F11882" s="25">
        <v>0</v>
      </c>
      <c r="G11882" s="10" t="s">
        <v>288</v>
      </c>
      <c r="H11882" s="25">
        <f>INDEX('Appendix 1 - Team Data'!$B$12:$R$112, MATCH(C11882, 'Appendix 1 - Team Data'!$B$12:$B$112,0),4)</f>
        <v>0</v>
      </c>
      <c r="I11882" s="25">
        <f>INDEX('Appendix 1 - Team Data'!$B$12:$R$112, MATCH(D11882, 'Appendix 1 - Team Data'!$B$12:$B$112,0),4)</f>
        <v>30</v>
      </c>
      <c r="J11882" s="25">
        <f t="shared" si="186"/>
        <v>0</v>
      </c>
    </row>
    <row r="11883" spans="2:10">
      <c r="B11883" s="3">
        <v>39533</v>
      </c>
      <c r="C11883" s="10" t="s">
        <v>261</v>
      </c>
      <c r="D11883" s="10" t="s">
        <v>225</v>
      </c>
      <c r="E11883" s="25">
        <v>2</v>
      </c>
      <c r="F11883" s="25">
        <v>2</v>
      </c>
      <c r="G11883" s="10" t="s">
        <v>288</v>
      </c>
      <c r="H11883" s="25">
        <f>INDEX('Appendix 1 - Team Data'!$B$12:$R$112, MATCH(C11883, 'Appendix 1 - Team Data'!$B$12:$B$112,0),4)</f>
        <v>10</v>
      </c>
      <c r="I11883" s="25">
        <f>INDEX('Appendix 1 - Team Data'!$B$12:$R$112, MATCH(D11883, 'Appendix 1 - Team Data'!$B$12:$B$112,0),4)</f>
        <v>60</v>
      </c>
      <c r="J11883" s="25">
        <f t="shared" si="186"/>
        <v>0</v>
      </c>
    </row>
    <row r="11884" spans="2:10">
      <c r="B11884" s="3">
        <v>39533</v>
      </c>
      <c r="C11884" s="10" t="s">
        <v>248</v>
      </c>
      <c r="D11884" s="10" t="s">
        <v>26</v>
      </c>
      <c r="E11884" s="25">
        <v>0</v>
      </c>
      <c r="F11884" s="25">
        <v>0</v>
      </c>
      <c r="G11884" s="10" t="s">
        <v>289</v>
      </c>
      <c r="H11884" s="25">
        <f>INDEX('Appendix 1 - Team Data'!$B$12:$R$112, MATCH(C11884, 'Appendix 1 - Team Data'!$B$12:$B$112,0),4)</f>
        <v>30</v>
      </c>
      <c r="I11884" s="25">
        <f>INDEX('Appendix 1 - Team Data'!$B$12:$R$112, MATCH(D11884, 'Appendix 1 - Team Data'!$B$12:$B$112,0),4)</f>
        <v>60</v>
      </c>
      <c r="J11884" s="25">
        <f t="shared" si="186"/>
        <v>0</v>
      </c>
    </row>
    <row r="11885" spans="2:10">
      <c r="B11885" s="3">
        <v>39533</v>
      </c>
      <c r="C11885" s="10" t="s">
        <v>275</v>
      </c>
      <c r="D11885" s="10" t="s">
        <v>23</v>
      </c>
      <c r="E11885" s="25">
        <v>2</v>
      </c>
      <c r="F11885" s="25">
        <v>2</v>
      </c>
      <c r="G11885" s="10" t="s">
        <v>289</v>
      </c>
      <c r="H11885" s="25">
        <f>INDEX('Appendix 1 - Team Data'!$B$12:$R$112, MATCH(C11885, 'Appendix 1 - Team Data'!$B$12:$B$112,0),4)</f>
        <v>0</v>
      </c>
      <c r="I11885" s="25">
        <f>INDEX('Appendix 1 - Team Data'!$B$12:$R$112, MATCH(D11885, 'Appendix 1 - Team Data'!$B$12:$B$112,0),4)</f>
        <v>70</v>
      </c>
      <c r="J11885" s="25">
        <f t="shared" si="186"/>
        <v>0</v>
      </c>
    </row>
    <row r="11886" spans="2:10">
      <c r="B11886" s="3">
        <v>39533</v>
      </c>
      <c r="C11886" s="10" t="s">
        <v>222</v>
      </c>
      <c r="D11886" s="10" t="s">
        <v>32</v>
      </c>
      <c r="E11886" s="25">
        <v>1</v>
      </c>
      <c r="F11886" s="25">
        <v>1</v>
      </c>
      <c r="G11886" s="10" t="s">
        <v>288</v>
      </c>
      <c r="H11886" s="25">
        <f>INDEX('Appendix 1 - Team Data'!$B$12:$R$112, MATCH(C11886, 'Appendix 1 - Team Data'!$B$12:$B$112,0),4)</f>
        <v>60</v>
      </c>
      <c r="I11886" s="25">
        <f>INDEX('Appendix 1 - Team Data'!$B$12:$R$112, MATCH(D11886, 'Appendix 1 - Team Data'!$B$12:$B$112,0),4)</f>
        <v>80</v>
      </c>
      <c r="J11886" s="25">
        <f t="shared" si="186"/>
        <v>0</v>
      </c>
    </row>
    <row r="11887" spans="2:10">
      <c r="B11887" s="3">
        <v>39533</v>
      </c>
      <c r="C11887" s="10" t="s">
        <v>241</v>
      </c>
      <c r="D11887" s="10" t="s">
        <v>249</v>
      </c>
      <c r="E11887" s="25">
        <v>1</v>
      </c>
      <c r="F11887" s="25">
        <v>1</v>
      </c>
      <c r="G11887" s="10" t="s">
        <v>289</v>
      </c>
      <c r="H11887" s="25">
        <f>INDEX('Appendix 1 - Team Data'!$B$12:$R$112, MATCH(C11887, 'Appendix 1 - Team Data'!$B$12:$B$112,0),4)</f>
        <v>30</v>
      </c>
      <c r="I11887" s="25">
        <f>INDEX('Appendix 1 - Team Data'!$B$12:$R$112, MATCH(D11887, 'Appendix 1 - Team Data'!$B$12:$B$112,0),4)</f>
        <v>20</v>
      </c>
      <c r="J11887" s="25">
        <f t="shared" si="186"/>
        <v>0</v>
      </c>
    </row>
    <row r="11888" spans="2:10">
      <c r="B11888" s="3">
        <v>39533</v>
      </c>
      <c r="C11888" s="10" t="s">
        <v>269</v>
      </c>
      <c r="D11888" s="10" t="s">
        <v>265</v>
      </c>
      <c r="E11888" s="25">
        <v>1</v>
      </c>
      <c r="F11888" s="25">
        <v>1</v>
      </c>
      <c r="G11888" s="10" t="s">
        <v>288</v>
      </c>
      <c r="H11888" s="25">
        <f>INDEX('Appendix 1 - Team Data'!$B$12:$R$112, MATCH(C11888, 'Appendix 1 - Team Data'!$B$12:$B$112,0),4)</f>
        <v>0</v>
      </c>
      <c r="I11888" s="25">
        <f>INDEX('Appendix 1 - Team Data'!$B$12:$R$112, MATCH(D11888, 'Appendix 1 - Team Data'!$B$12:$B$112,0),4)</f>
        <v>10</v>
      </c>
      <c r="J11888" s="25">
        <f t="shared" si="186"/>
        <v>0</v>
      </c>
    </row>
    <row r="11889" spans="2:10">
      <c r="B11889" s="3">
        <v>39561</v>
      </c>
      <c r="C11889" s="10" t="s">
        <v>271</v>
      </c>
      <c r="D11889" s="10" t="s">
        <v>248</v>
      </c>
      <c r="E11889" s="25">
        <v>2</v>
      </c>
      <c r="F11889" s="25">
        <v>2</v>
      </c>
      <c r="G11889" s="10" t="s">
        <v>288</v>
      </c>
      <c r="H11889" s="25">
        <f>INDEX('Appendix 1 - Team Data'!$B$12:$R$112, MATCH(C11889, 'Appendix 1 - Team Data'!$B$12:$B$112,0),4)</f>
        <v>0</v>
      </c>
      <c r="I11889" s="25">
        <f>INDEX('Appendix 1 - Team Data'!$B$12:$R$112, MATCH(D11889, 'Appendix 1 - Team Data'!$B$12:$B$112,0),4)</f>
        <v>30</v>
      </c>
      <c r="J11889" s="25">
        <f t="shared" si="186"/>
        <v>0</v>
      </c>
    </row>
    <row r="11890" spans="2:10">
      <c r="B11890" s="3">
        <v>39590</v>
      </c>
      <c r="C11890" s="10" t="s">
        <v>243</v>
      </c>
      <c r="D11890" s="10" t="s">
        <v>215</v>
      </c>
      <c r="E11890" s="25">
        <v>1</v>
      </c>
      <c r="F11890" s="25">
        <v>1</v>
      </c>
      <c r="G11890" s="10" t="s">
        <v>308</v>
      </c>
      <c r="H11890" s="25">
        <f>INDEX('Appendix 1 - Team Data'!$B$12:$R$112, MATCH(C11890, 'Appendix 1 - Team Data'!$B$12:$B$112,0),4)</f>
        <v>30</v>
      </c>
      <c r="I11890" s="25">
        <f>INDEX('Appendix 1 - Team Data'!$B$12:$R$112, MATCH(D11890, 'Appendix 1 - Team Data'!$B$12:$B$112,0),4)</f>
        <v>70</v>
      </c>
      <c r="J11890" s="25">
        <f t="shared" si="186"/>
        <v>0</v>
      </c>
    </row>
    <row r="11891" spans="2:10">
      <c r="B11891" s="3">
        <v>39590</v>
      </c>
      <c r="C11891" s="10" t="s">
        <v>265</v>
      </c>
      <c r="D11891" s="10" t="s">
        <v>260</v>
      </c>
      <c r="E11891" s="25">
        <v>2</v>
      </c>
      <c r="F11891" s="25">
        <v>2</v>
      </c>
      <c r="G11891" s="10" t="s">
        <v>288</v>
      </c>
      <c r="H11891" s="25">
        <f>INDEX('Appendix 1 - Team Data'!$B$12:$R$112, MATCH(C11891, 'Appendix 1 - Team Data'!$B$12:$B$112,0),4)</f>
        <v>10</v>
      </c>
      <c r="I11891" s="25">
        <f>INDEX('Appendix 1 - Team Data'!$B$12:$R$112, MATCH(D11891, 'Appendix 1 - Team Data'!$B$12:$B$112,0),4)</f>
        <v>10</v>
      </c>
      <c r="J11891" s="25">
        <f t="shared" si="186"/>
        <v>0</v>
      </c>
    </row>
    <row r="11892" spans="2:10">
      <c r="B11892" s="3">
        <v>39591</v>
      </c>
      <c r="C11892" s="10" t="s">
        <v>270</v>
      </c>
      <c r="D11892" s="10" t="s">
        <v>275</v>
      </c>
      <c r="E11892" s="25">
        <v>1</v>
      </c>
      <c r="F11892" s="25">
        <v>1</v>
      </c>
      <c r="G11892" s="10" t="s">
        <v>288</v>
      </c>
      <c r="H11892" s="25">
        <f>INDEX('Appendix 1 - Team Data'!$B$12:$R$112, MATCH(C11892, 'Appendix 1 - Team Data'!$B$12:$B$112,0),4)</f>
        <v>0</v>
      </c>
      <c r="I11892" s="25">
        <f>INDEX('Appendix 1 - Team Data'!$B$12:$R$112, MATCH(D11892, 'Appendix 1 - Team Data'!$B$12:$B$112,0),4)</f>
        <v>0</v>
      </c>
      <c r="J11892" s="25">
        <f t="shared" si="186"/>
        <v>0</v>
      </c>
    </row>
    <row r="11893" spans="2:10">
      <c r="B11893" s="3">
        <v>39592</v>
      </c>
      <c r="C11893" s="10" t="s">
        <v>221</v>
      </c>
      <c r="D11893" s="10" t="s">
        <v>38</v>
      </c>
      <c r="E11893" s="25">
        <v>1</v>
      </c>
      <c r="F11893" s="25">
        <v>1</v>
      </c>
      <c r="G11893" s="10" t="s">
        <v>288</v>
      </c>
      <c r="H11893" s="25">
        <f>INDEX('Appendix 1 - Team Data'!$B$12:$R$112, MATCH(C11893, 'Appendix 1 - Team Data'!$B$12:$B$112,0),4)</f>
        <v>60</v>
      </c>
      <c r="I11893" s="25">
        <f>INDEX('Appendix 1 - Team Data'!$B$12:$R$112, MATCH(D11893, 'Appendix 1 - Team Data'!$B$12:$B$112,0),4)</f>
        <v>70</v>
      </c>
      <c r="J11893" s="25">
        <f t="shared" si="186"/>
        <v>0</v>
      </c>
    </row>
    <row r="11894" spans="2:10">
      <c r="B11894" s="3">
        <v>39594</v>
      </c>
      <c r="C11894" s="10" t="s">
        <v>256</v>
      </c>
      <c r="D11894" s="10" t="s">
        <v>50</v>
      </c>
      <c r="E11894" s="25">
        <v>1</v>
      </c>
      <c r="F11894" s="25">
        <v>1</v>
      </c>
      <c r="G11894" s="10" t="s">
        <v>288</v>
      </c>
      <c r="H11894" s="25">
        <f>INDEX('Appendix 1 - Team Data'!$B$12:$R$112, MATCH(C11894, 'Appendix 1 - Team Data'!$B$12:$B$112,0),4)</f>
        <v>20</v>
      </c>
      <c r="I11894" s="25">
        <f>INDEX('Appendix 1 - Team Data'!$B$12:$R$112, MATCH(D11894, 'Appendix 1 - Team Data'!$B$12:$B$112,0),4)</f>
        <v>80</v>
      </c>
      <c r="J11894" s="25">
        <f t="shared" si="186"/>
        <v>0</v>
      </c>
    </row>
    <row r="11895" spans="2:10">
      <c r="B11895" s="3">
        <v>39595</v>
      </c>
      <c r="C11895" s="10" t="s">
        <v>226</v>
      </c>
      <c r="D11895" s="10" t="s">
        <v>33</v>
      </c>
      <c r="E11895" s="25">
        <v>1</v>
      </c>
      <c r="F11895" s="25">
        <v>1</v>
      </c>
      <c r="G11895" s="10" t="s">
        <v>288</v>
      </c>
      <c r="H11895" s="25">
        <f>INDEX('Appendix 1 - Team Data'!$B$12:$R$112, MATCH(C11895, 'Appendix 1 - Team Data'!$B$12:$B$112,0),4)</f>
        <v>60</v>
      </c>
      <c r="I11895" s="25">
        <f>INDEX('Appendix 1 - Team Data'!$B$12:$R$112, MATCH(D11895, 'Appendix 1 - Team Data'!$B$12:$B$112,0),4)</f>
        <v>50</v>
      </c>
      <c r="J11895" s="25">
        <f t="shared" si="186"/>
        <v>0</v>
      </c>
    </row>
    <row r="11896" spans="2:10">
      <c r="B11896" s="3">
        <v>39595</v>
      </c>
      <c r="C11896" s="10" t="s">
        <v>258</v>
      </c>
      <c r="D11896" s="10" t="s">
        <v>263</v>
      </c>
      <c r="E11896" s="25">
        <v>1</v>
      </c>
      <c r="F11896" s="25">
        <v>1</v>
      </c>
      <c r="G11896" s="10" t="s">
        <v>288</v>
      </c>
      <c r="H11896" s="25">
        <f>INDEX('Appendix 1 - Team Data'!$B$12:$R$112, MATCH(C11896, 'Appendix 1 - Team Data'!$B$12:$B$112,0),4)</f>
        <v>20</v>
      </c>
      <c r="I11896" s="25">
        <f>INDEX('Appendix 1 - Team Data'!$B$12:$R$112, MATCH(D11896, 'Appendix 1 - Team Data'!$B$12:$B$112,0),4)</f>
        <v>10</v>
      </c>
      <c r="J11896" s="25">
        <f t="shared" si="186"/>
        <v>0</v>
      </c>
    </row>
    <row r="11897" spans="2:10">
      <c r="B11897" s="3">
        <v>39595</v>
      </c>
      <c r="C11897" s="10" t="s">
        <v>40</v>
      </c>
      <c r="D11897" s="10" t="s">
        <v>261</v>
      </c>
      <c r="E11897" s="25">
        <v>2</v>
      </c>
      <c r="F11897" s="25">
        <v>2</v>
      </c>
      <c r="G11897" s="10" t="s">
        <v>288</v>
      </c>
      <c r="H11897" s="25">
        <f>INDEX('Appendix 1 - Team Data'!$B$12:$R$112, MATCH(C11897, 'Appendix 1 - Team Data'!$B$12:$B$112,0),4)</f>
        <v>90</v>
      </c>
      <c r="I11897" s="25">
        <f>INDEX('Appendix 1 - Team Data'!$B$12:$R$112, MATCH(D11897, 'Appendix 1 - Team Data'!$B$12:$B$112,0),4)</f>
        <v>10</v>
      </c>
      <c r="J11897" s="25">
        <f t="shared" si="186"/>
        <v>0</v>
      </c>
    </row>
    <row r="11898" spans="2:10">
      <c r="B11898" s="3">
        <v>39595</v>
      </c>
      <c r="C11898" s="10" t="s">
        <v>53</v>
      </c>
      <c r="D11898" s="10" t="s">
        <v>215</v>
      </c>
      <c r="E11898" s="25">
        <v>0</v>
      </c>
      <c r="F11898" s="25">
        <v>0</v>
      </c>
      <c r="G11898" s="10" t="s">
        <v>308</v>
      </c>
      <c r="H11898" s="25">
        <f>INDEX('Appendix 1 - Team Data'!$B$12:$R$112, MATCH(C11898, 'Appendix 1 - Team Data'!$B$12:$B$112,0),4)</f>
        <v>50</v>
      </c>
      <c r="I11898" s="25">
        <f>INDEX('Appendix 1 - Team Data'!$B$12:$R$112, MATCH(D11898, 'Appendix 1 - Team Data'!$B$12:$B$112,0),4)</f>
        <v>70</v>
      </c>
      <c r="J11898" s="25">
        <f t="shared" si="186"/>
        <v>0</v>
      </c>
    </row>
    <row r="11899" spans="2:10">
      <c r="B11899" s="3">
        <v>39596</v>
      </c>
      <c r="C11899" s="10" t="s">
        <v>246</v>
      </c>
      <c r="D11899" s="10" t="s">
        <v>18</v>
      </c>
      <c r="E11899" s="25">
        <v>2</v>
      </c>
      <c r="F11899" s="25">
        <v>2</v>
      </c>
      <c r="G11899" s="10" t="s">
        <v>288</v>
      </c>
      <c r="H11899" s="25">
        <f>INDEX('Appendix 1 - Team Data'!$B$12:$R$112, MATCH(C11899, 'Appendix 1 - Team Data'!$B$12:$B$112,0),4)</f>
        <v>30</v>
      </c>
      <c r="I11899" s="25">
        <f>INDEX('Appendix 1 - Team Data'!$B$12:$R$112, MATCH(D11899, 'Appendix 1 - Team Data'!$B$12:$B$112,0),4)</f>
        <v>80</v>
      </c>
      <c r="J11899" s="25">
        <f t="shared" si="186"/>
        <v>0</v>
      </c>
    </row>
    <row r="11900" spans="2:10">
      <c r="B11900" s="3">
        <v>39597</v>
      </c>
      <c r="C11900" s="10" t="s">
        <v>212</v>
      </c>
      <c r="D11900" s="10" t="s">
        <v>28</v>
      </c>
      <c r="E11900" s="25">
        <v>1</v>
      </c>
      <c r="F11900" s="25">
        <v>1</v>
      </c>
      <c r="G11900" s="10" t="s">
        <v>288</v>
      </c>
      <c r="H11900" s="25">
        <f>INDEX('Appendix 1 - Team Data'!$B$12:$R$112, MATCH(C11900, 'Appendix 1 - Team Data'!$B$12:$B$112,0),4)</f>
        <v>80</v>
      </c>
      <c r="I11900" s="25">
        <f>INDEX('Appendix 1 - Team Data'!$B$12:$R$112, MATCH(D11900, 'Appendix 1 - Team Data'!$B$12:$B$112,0),4)</f>
        <v>80</v>
      </c>
      <c r="J11900" s="25">
        <f t="shared" si="186"/>
        <v>0</v>
      </c>
    </row>
    <row r="11901" spans="2:10">
      <c r="B11901" s="3">
        <v>39598</v>
      </c>
      <c r="C11901" s="10" t="s">
        <v>259</v>
      </c>
      <c r="D11901" s="10" t="s">
        <v>271</v>
      </c>
      <c r="E11901" s="25">
        <v>0</v>
      </c>
      <c r="F11901" s="25">
        <v>0</v>
      </c>
      <c r="G11901" s="10" t="s">
        <v>288</v>
      </c>
      <c r="H11901" s="25">
        <f>INDEX('Appendix 1 - Team Data'!$B$12:$R$112, MATCH(C11901, 'Appendix 1 - Team Data'!$B$12:$B$112,0),4)</f>
        <v>10</v>
      </c>
      <c r="I11901" s="25">
        <f>INDEX('Appendix 1 - Team Data'!$B$12:$R$112, MATCH(D11901, 'Appendix 1 - Team Data'!$B$12:$B$112,0),4)</f>
        <v>0</v>
      </c>
      <c r="J11901" s="25">
        <f t="shared" si="186"/>
        <v>0</v>
      </c>
    </row>
    <row r="11902" spans="2:10">
      <c r="B11902" s="3">
        <v>39598</v>
      </c>
      <c r="C11902" s="10" t="s">
        <v>220</v>
      </c>
      <c r="D11902" s="10" t="s">
        <v>237</v>
      </c>
      <c r="E11902" s="25">
        <v>1</v>
      </c>
      <c r="F11902" s="25">
        <v>1</v>
      </c>
      <c r="G11902" s="10" t="s">
        <v>288</v>
      </c>
      <c r="H11902" s="25">
        <f>INDEX('Appendix 1 - Team Data'!$B$12:$R$112, MATCH(C11902, 'Appendix 1 - Team Data'!$B$12:$B$112,0),4)</f>
        <v>60</v>
      </c>
      <c r="I11902" s="25">
        <f>INDEX('Appendix 1 - Team Data'!$B$12:$R$112, MATCH(D11902, 'Appendix 1 - Team Data'!$B$12:$B$112,0),4)</f>
        <v>40</v>
      </c>
      <c r="J11902" s="25">
        <f t="shared" si="186"/>
        <v>0</v>
      </c>
    </row>
    <row r="11903" spans="2:10">
      <c r="B11903" s="3">
        <v>39599</v>
      </c>
      <c r="C11903" s="10" t="s">
        <v>25</v>
      </c>
      <c r="D11903" s="10" t="s">
        <v>215</v>
      </c>
      <c r="E11903" s="25">
        <v>0</v>
      </c>
      <c r="F11903" s="25">
        <v>0</v>
      </c>
      <c r="G11903" s="10" t="s">
        <v>288</v>
      </c>
      <c r="H11903" s="25">
        <f>INDEX('Appendix 1 - Team Data'!$B$12:$R$112, MATCH(C11903, 'Appendix 1 - Team Data'!$B$12:$B$112,0),4)</f>
        <v>90</v>
      </c>
      <c r="I11903" s="25">
        <f>INDEX('Appendix 1 - Team Data'!$B$12:$R$112, MATCH(D11903, 'Appendix 1 - Team Data'!$B$12:$B$112,0),4)</f>
        <v>70</v>
      </c>
      <c r="J11903" s="25">
        <f t="shared" si="186"/>
        <v>0</v>
      </c>
    </row>
    <row r="11904" spans="2:10">
      <c r="B11904" s="3">
        <v>39599</v>
      </c>
      <c r="C11904" s="10" t="s">
        <v>236</v>
      </c>
      <c r="D11904" s="10" t="s">
        <v>32</v>
      </c>
      <c r="E11904" s="25">
        <v>1</v>
      </c>
      <c r="F11904" s="25">
        <v>1</v>
      </c>
      <c r="G11904" s="10" t="s">
        <v>288</v>
      </c>
      <c r="H11904" s="25">
        <f>INDEX('Appendix 1 - Team Data'!$B$12:$R$112, MATCH(C11904, 'Appendix 1 - Team Data'!$B$12:$B$112,0),4)</f>
        <v>40</v>
      </c>
      <c r="I11904" s="25">
        <f>INDEX('Appendix 1 - Team Data'!$B$12:$R$112, MATCH(D11904, 'Appendix 1 - Team Data'!$B$12:$B$112,0),4)</f>
        <v>80</v>
      </c>
      <c r="J11904" s="25">
        <f t="shared" si="186"/>
        <v>0</v>
      </c>
    </row>
    <row r="11905" spans="2:10">
      <c r="B11905" s="3">
        <v>39599</v>
      </c>
      <c r="C11905" s="10" t="s">
        <v>43</v>
      </c>
      <c r="D11905" s="10" t="s">
        <v>268</v>
      </c>
      <c r="E11905" s="25">
        <v>2</v>
      </c>
      <c r="F11905" s="25">
        <v>2</v>
      </c>
      <c r="G11905" s="10" t="s">
        <v>289</v>
      </c>
      <c r="H11905" s="25">
        <f>INDEX('Appendix 1 - Team Data'!$B$12:$R$112, MATCH(C11905, 'Appendix 1 - Team Data'!$B$12:$B$112,0),4)</f>
        <v>70</v>
      </c>
      <c r="I11905" s="25">
        <f>INDEX('Appendix 1 - Team Data'!$B$12:$R$112, MATCH(D11905, 'Appendix 1 - Team Data'!$B$12:$B$112,0),4)</f>
        <v>10</v>
      </c>
      <c r="J11905" s="25">
        <f t="shared" si="186"/>
        <v>0</v>
      </c>
    </row>
    <row r="11906" spans="2:10">
      <c r="B11906" s="3">
        <v>39600</v>
      </c>
      <c r="C11906" s="10" t="s">
        <v>264</v>
      </c>
      <c r="D11906" s="10" t="s">
        <v>230</v>
      </c>
      <c r="E11906" s="25">
        <v>0</v>
      </c>
      <c r="F11906" s="25">
        <v>0</v>
      </c>
      <c r="G11906" s="10" t="s">
        <v>288</v>
      </c>
      <c r="H11906" s="25">
        <f>INDEX('Appendix 1 - Team Data'!$B$12:$R$112, MATCH(C11906, 'Appendix 1 - Team Data'!$B$12:$B$112,0),4)</f>
        <v>10</v>
      </c>
      <c r="I11906" s="25">
        <f>INDEX('Appendix 1 - Team Data'!$B$12:$R$112, MATCH(D11906, 'Appendix 1 - Team Data'!$B$12:$B$112,0),4)</f>
        <v>50</v>
      </c>
      <c r="J11906" s="25">
        <f t="shared" si="186"/>
        <v>0</v>
      </c>
    </row>
    <row r="11907" spans="2:10">
      <c r="B11907" s="3">
        <v>39600</v>
      </c>
      <c r="C11907" s="10" t="s">
        <v>266</v>
      </c>
      <c r="D11907" s="10" t="s">
        <v>267</v>
      </c>
      <c r="E11907" s="25">
        <v>0</v>
      </c>
      <c r="F11907" s="25">
        <v>0</v>
      </c>
      <c r="G11907" s="10" t="s">
        <v>289</v>
      </c>
      <c r="H11907" s="25">
        <f>INDEX('Appendix 1 - Team Data'!$B$12:$R$112, MATCH(C11907, 'Appendix 1 - Team Data'!$B$12:$B$112,0),4)</f>
        <v>10</v>
      </c>
      <c r="I11907" s="25">
        <f>INDEX('Appendix 1 - Team Data'!$B$12:$R$112, MATCH(D11907, 'Appendix 1 - Team Data'!$B$12:$B$112,0),4)</f>
        <v>10</v>
      </c>
      <c r="J11907" s="25">
        <f t="shared" si="186"/>
        <v>0</v>
      </c>
    </row>
    <row r="11908" spans="2:10">
      <c r="B11908" s="3">
        <v>39600</v>
      </c>
      <c r="C11908" s="10" t="s">
        <v>50</v>
      </c>
      <c r="D11908" s="10" t="s">
        <v>28</v>
      </c>
      <c r="E11908" s="25">
        <v>1</v>
      </c>
      <c r="F11908" s="25">
        <v>1</v>
      </c>
      <c r="G11908" s="10" t="s">
        <v>288</v>
      </c>
      <c r="H11908" s="25">
        <f>INDEX('Appendix 1 - Team Data'!$B$12:$R$112, MATCH(C11908, 'Appendix 1 - Team Data'!$B$12:$B$112,0),4)</f>
        <v>80</v>
      </c>
      <c r="I11908" s="25">
        <f>INDEX('Appendix 1 - Team Data'!$B$12:$R$112, MATCH(D11908, 'Appendix 1 - Team Data'!$B$12:$B$112,0),4)</f>
        <v>80</v>
      </c>
      <c r="J11908" s="25">
        <f t="shared" si="186"/>
        <v>0</v>
      </c>
    </row>
    <row r="11909" spans="2:10">
      <c r="B11909" s="3">
        <v>39601</v>
      </c>
      <c r="C11909" s="10" t="s">
        <v>244</v>
      </c>
      <c r="D11909" s="10" t="s">
        <v>261</v>
      </c>
      <c r="E11909" s="25">
        <v>1</v>
      </c>
      <c r="F11909" s="25">
        <v>1</v>
      </c>
      <c r="G11909" s="10" t="s">
        <v>288</v>
      </c>
      <c r="H11909" s="25">
        <f>INDEX('Appendix 1 - Team Data'!$B$12:$R$112, MATCH(C11909, 'Appendix 1 - Team Data'!$B$12:$B$112,0),4)</f>
        <v>30</v>
      </c>
      <c r="I11909" s="25">
        <f>INDEX('Appendix 1 - Team Data'!$B$12:$R$112, MATCH(D11909, 'Appendix 1 - Team Data'!$B$12:$B$112,0),4)</f>
        <v>10</v>
      </c>
      <c r="J11909" s="25">
        <f t="shared" si="186"/>
        <v>0</v>
      </c>
    </row>
    <row r="11910" spans="2:10">
      <c r="B11910" s="3">
        <v>39601</v>
      </c>
      <c r="C11910" s="10" t="s">
        <v>23</v>
      </c>
      <c r="D11910" s="10" t="s">
        <v>249</v>
      </c>
      <c r="E11910" s="25">
        <v>0</v>
      </c>
      <c r="F11910" s="25">
        <v>0</v>
      </c>
      <c r="G11910" s="10" t="s">
        <v>289</v>
      </c>
      <c r="H11910" s="25">
        <f>INDEX('Appendix 1 - Team Data'!$B$12:$R$112, MATCH(C11910, 'Appendix 1 - Team Data'!$B$12:$B$112,0),4)</f>
        <v>70</v>
      </c>
      <c r="I11910" s="25">
        <f>INDEX('Appendix 1 - Team Data'!$B$12:$R$112, MATCH(D11910, 'Appendix 1 - Team Data'!$B$12:$B$112,0),4)</f>
        <v>20</v>
      </c>
      <c r="J11910" s="25">
        <f t="shared" si="186"/>
        <v>0</v>
      </c>
    </row>
    <row r="11911" spans="2:10">
      <c r="B11911" s="3">
        <v>39601</v>
      </c>
      <c r="C11911" s="10" t="s">
        <v>270</v>
      </c>
      <c r="D11911" s="10" t="s">
        <v>248</v>
      </c>
      <c r="E11911" s="25">
        <v>0</v>
      </c>
      <c r="F11911" s="25">
        <v>0</v>
      </c>
      <c r="G11911" s="10" t="s">
        <v>289</v>
      </c>
      <c r="H11911" s="25">
        <f>INDEX('Appendix 1 - Team Data'!$B$12:$R$112, MATCH(C11911, 'Appendix 1 - Team Data'!$B$12:$B$112,0),4)</f>
        <v>0</v>
      </c>
      <c r="I11911" s="25">
        <f>INDEX('Appendix 1 - Team Data'!$B$12:$R$112, MATCH(D11911, 'Appendix 1 - Team Data'!$B$12:$B$112,0),4)</f>
        <v>30</v>
      </c>
      <c r="J11911" s="25">
        <f t="shared" si="186"/>
        <v>0</v>
      </c>
    </row>
    <row r="11912" spans="2:10">
      <c r="B11912" s="3">
        <v>39603</v>
      </c>
      <c r="C11912" s="10" t="s">
        <v>46</v>
      </c>
      <c r="D11912" s="10" t="s">
        <v>255</v>
      </c>
      <c r="E11912" s="25">
        <v>2</v>
      </c>
      <c r="F11912" s="25">
        <v>2</v>
      </c>
      <c r="G11912" s="10" t="s">
        <v>288</v>
      </c>
      <c r="H11912" s="25">
        <f>INDEX('Appendix 1 - Team Data'!$B$12:$R$112, MATCH(C11912, 'Appendix 1 - Team Data'!$B$12:$B$112,0),4)</f>
        <v>50</v>
      </c>
      <c r="I11912" s="25">
        <f>INDEX('Appendix 1 - Team Data'!$B$12:$R$112, MATCH(D11912, 'Appendix 1 - Team Data'!$B$12:$B$112,0),4)</f>
        <v>20</v>
      </c>
      <c r="J11912" s="25">
        <f t="shared" si="186"/>
        <v>0</v>
      </c>
    </row>
    <row r="11913" spans="2:10">
      <c r="B11913" s="3">
        <v>39606</v>
      </c>
      <c r="C11913" s="10" t="s">
        <v>213</v>
      </c>
      <c r="D11913" s="10" t="s">
        <v>46</v>
      </c>
      <c r="E11913" s="25">
        <v>0</v>
      </c>
      <c r="F11913" s="25">
        <v>0</v>
      </c>
      <c r="G11913" s="10" t="s">
        <v>288</v>
      </c>
      <c r="H11913" s="25">
        <f>INDEX('Appendix 1 - Team Data'!$B$12:$R$112, MATCH(C11913, 'Appendix 1 - Team Data'!$B$12:$B$112,0),4)</f>
        <v>80</v>
      </c>
      <c r="I11913" s="25">
        <f>INDEX('Appendix 1 - Team Data'!$B$12:$R$112, MATCH(D11913, 'Appendix 1 - Team Data'!$B$12:$B$112,0),4)</f>
        <v>50</v>
      </c>
      <c r="J11913" s="25">
        <f t="shared" si="186"/>
        <v>0</v>
      </c>
    </row>
    <row r="11914" spans="2:10">
      <c r="B11914" s="3">
        <v>39606</v>
      </c>
      <c r="C11914" s="10" t="s">
        <v>253</v>
      </c>
      <c r="D11914" s="10" t="s">
        <v>53</v>
      </c>
      <c r="E11914" s="25">
        <v>1</v>
      </c>
      <c r="F11914" s="25">
        <v>1</v>
      </c>
      <c r="G11914" s="10" t="s">
        <v>289</v>
      </c>
      <c r="H11914" s="25">
        <f>INDEX('Appendix 1 - Team Data'!$B$12:$R$112, MATCH(C11914, 'Appendix 1 - Team Data'!$B$12:$B$112,0),4)</f>
        <v>20</v>
      </c>
      <c r="I11914" s="25">
        <f>INDEX('Appendix 1 - Team Data'!$B$12:$R$112, MATCH(D11914, 'Appendix 1 - Team Data'!$B$12:$B$112,0),4)</f>
        <v>50</v>
      </c>
      <c r="J11914" s="25">
        <f t="shared" si="186"/>
        <v>0</v>
      </c>
    </row>
    <row r="11915" spans="2:10">
      <c r="B11915" s="3">
        <v>39608</v>
      </c>
      <c r="C11915" s="10" t="s">
        <v>228</v>
      </c>
      <c r="D11915" s="10" t="s">
        <v>25</v>
      </c>
      <c r="E11915" s="25">
        <v>0</v>
      </c>
      <c r="F11915" s="25">
        <v>0</v>
      </c>
      <c r="G11915" s="10" t="s">
        <v>300</v>
      </c>
      <c r="H11915" s="25">
        <f>INDEX('Appendix 1 - Team Data'!$B$12:$R$112, MATCH(C11915, 'Appendix 1 - Team Data'!$B$12:$B$112,0),4)</f>
        <v>50</v>
      </c>
      <c r="I11915" s="25">
        <f>INDEX('Appendix 1 - Team Data'!$B$12:$R$112, MATCH(D11915, 'Appendix 1 - Team Data'!$B$12:$B$112,0),4)</f>
        <v>90</v>
      </c>
      <c r="J11915" s="25">
        <f t="shared" si="186"/>
        <v>0</v>
      </c>
    </row>
    <row r="11916" spans="2:10">
      <c r="B11916" s="3">
        <v>39611</v>
      </c>
      <c r="C11916" s="10" t="s">
        <v>226</v>
      </c>
      <c r="D11916" s="10" t="s">
        <v>50</v>
      </c>
      <c r="E11916" s="25">
        <v>1</v>
      </c>
      <c r="F11916" s="25">
        <v>1</v>
      </c>
      <c r="G11916" s="10" t="s">
        <v>300</v>
      </c>
      <c r="H11916" s="25">
        <f>INDEX('Appendix 1 - Team Data'!$B$12:$R$112, MATCH(C11916, 'Appendix 1 - Team Data'!$B$12:$B$112,0),4)</f>
        <v>60</v>
      </c>
      <c r="I11916" s="25">
        <f>INDEX('Appendix 1 - Team Data'!$B$12:$R$112, MATCH(D11916, 'Appendix 1 - Team Data'!$B$12:$B$112,0),4)</f>
        <v>80</v>
      </c>
      <c r="J11916" s="25">
        <f t="shared" si="186"/>
        <v>0</v>
      </c>
    </row>
    <row r="11917" spans="2:10">
      <c r="B11917" s="3">
        <v>39612</v>
      </c>
      <c r="C11917" s="10" t="s">
        <v>211</v>
      </c>
      <c r="D11917" s="10" t="s">
        <v>228</v>
      </c>
      <c r="E11917" s="25">
        <v>1</v>
      </c>
      <c r="F11917" s="25">
        <v>1</v>
      </c>
      <c r="G11917" s="10" t="s">
        <v>300</v>
      </c>
      <c r="H11917" s="25">
        <f>INDEX('Appendix 1 - Team Data'!$B$12:$R$112, MATCH(C11917, 'Appendix 1 - Team Data'!$B$12:$B$112,0),4)</f>
        <v>90</v>
      </c>
      <c r="I11917" s="25">
        <f>INDEX('Appendix 1 - Team Data'!$B$12:$R$112, MATCH(D11917, 'Appendix 1 - Team Data'!$B$12:$B$112,0),4)</f>
        <v>50</v>
      </c>
      <c r="J11917" s="25">
        <f t="shared" si="186"/>
        <v>0</v>
      </c>
    </row>
    <row r="11918" spans="2:10">
      <c r="B11918" s="3">
        <v>39613</v>
      </c>
      <c r="C11918" s="10" t="s">
        <v>27</v>
      </c>
      <c r="D11918" s="10" t="s">
        <v>52</v>
      </c>
      <c r="E11918" s="25">
        <v>1</v>
      </c>
      <c r="F11918" s="25">
        <v>1</v>
      </c>
      <c r="G11918" s="10" t="s">
        <v>289</v>
      </c>
      <c r="H11918" s="25">
        <f>INDEX('Appendix 1 - Team Data'!$B$12:$R$112, MATCH(C11918, 'Appendix 1 - Team Data'!$B$12:$B$112,0),4)</f>
        <v>80</v>
      </c>
      <c r="I11918" s="25">
        <f>INDEX('Appendix 1 - Team Data'!$B$12:$R$112, MATCH(D11918, 'Appendix 1 - Team Data'!$B$12:$B$112,0),4)</f>
        <v>90</v>
      </c>
      <c r="J11918" s="25">
        <f t="shared" si="186"/>
        <v>0</v>
      </c>
    </row>
    <row r="11919" spans="2:10">
      <c r="B11919" s="3">
        <v>39613</v>
      </c>
      <c r="C11919" s="10" t="s">
        <v>18</v>
      </c>
      <c r="D11919" s="10" t="s">
        <v>220</v>
      </c>
      <c r="E11919" s="25">
        <v>1</v>
      </c>
      <c r="F11919" s="25">
        <v>1</v>
      </c>
      <c r="G11919" s="10" t="s">
        <v>289</v>
      </c>
      <c r="H11919" s="25">
        <f>INDEX('Appendix 1 - Team Data'!$B$12:$R$112, MATCH(C11919, 'Appendix 1 - Team Data'!$B$12:$B$112,0),4)</f>
        <v>80</v>
      </c>
      <c r="I11919" s="25">
        <f>INDEX('Appendix 1 - Team Data'!$B$12:$R$112, MATCH(D11919, 'Appendix 1 - Team Data'!$B$12:$B$112,0),4)</f>
        <v>60</v>
      </c>
      <c r="J11919" s="25">
        <f t="shared" si="186"/>
        <v>0</v>
      </c>
    </row>
    <row r="11920" spans="2:10">
      <c r="B11920" s="3">
        <v>39614</v>
      </c>
      <c r="C11920" s="10" t="s">
        <v>30</v>
      </c>
      <c r="D11920" s="10" t="s">
        <v>218</v>
      </c>
      <c r="E11920" s="25">
        <v>1</v>
      </c>
      <c r="F11920" s="25">
        <v>1</v>
      </c>
      <c r="G11920" s="10" t="s">
        <v>289</v>
      </c>
      <c r="H11920" s="25">
        <f>INDEX('Appendix 1 - Team Data'!$B$12:$R$112, MATCH(C11920, 'Appendix 1 - Team Data'!$B$12:$B$112,0),4)</f>
        <v>90</v>
      </c>
      <c r="I11920" s="25">
        <f>INDEX('Appendix 1 - Team Data'!$B$12:$R$112, MATCH(D11920, 'Appendix 1 - Team Data'!$B$12:$B$112,0),4)</f>
        <v>70</v>
      </c>
      <c r="J11920" s="25">
        <f t="shared" si="186"/>
        <v>0</v>
      </c>
    </row>
    <row r="11921" spans="2:10">
      <c r="B11921" s="3">
        <v>39617</v>
      </c>
      <c r="C11921" s="10" t="s">
        <v>218</v>
      </c>
      <c r="D11921" s="10" t="s">
        <v>52</v>
      </c>
      <c r="E11921" s="25">
        <v>0</v>
      </c>
      <c r="F11921" s="25">
        <v>0</v>
      </c>
      <c r="G11921" s="10" t="s">
        <v>289</v>
      </c>
      <c r="H11921" s="25">
        <f>INDEX('Appendix 1 - Team Data'!$B$12:$R$112, MATCH(C11921, 'Appendix 1 - Team Data'!$B$12:$B$112,0),4)</f>
        <v>70</v>
      </c>
      <c r="I11921" s="25">
        <f>INDEX('Appendix 1 - Team Data'!$B$12:$R$112, MATCH(D11921, 'Appendix 1 - Team Data'!$B$12:$B$112,0),4)</f>
        <v>90</v>
      </c>
      <c r="J11921" s="25">
        <f t="shared" si="186"/>
        <v>0</v>
      </c>
    </row>
    <row r="11922" spans="2:10">
      <c r="B11922" s="3">
        <v>39619</v>
      </c>
      <c r="C11922" s="10" t="s">
        <v>32</v>
      </c>
      <c r="D11922" s="10" t="s">
        <v>225</v>
      </c>
      <c r="E11922" s="25">
        <v>1</v>
      </c>
      <c r="F11922" s="25">
        <v>1</v>
      </c>
      <c r="G11922" s="10" t="s">
        <v>300</v>
      </c>
      <c r="H11922" s="25">
        <f>INDEX('Appendix 1 - Team Data'!$B$12:$R$112, MATCH(C11922, 'Appendix 1 - Team Data'!$B$12:$B$112,0),4)</f>
        <v>80</v>
      </c>
      <c r="I11922" s="25">
        <f>INDEX('Appendix 1 - Team Data'!$B$12:$R$112, MATCH(D11922, 'Appendix 1 - Team Data'!$B$12:$B$112,0),4)</f>
        <v>60</v>
      </c>
      <c r="J11922" s="25">
        <f t="shared" si="186"/>
        <v>0</v>
      </c>
    </row>
    <row r="11923" spans="2:10">
      <c r="B11923" s="3">
        <v>39621</v>
      </c>
      <c r="C11923" s="10" t="s">
        <v>21</v>
      </c>
      <c r="D11923" s="10" t="s">
        <v>211</v>
      </c>
      <c r="E11923" s="25">
        <v>0</v>
      </c>
      <c r="F11923" s="25">
        <v>0</v>
      </c>
      <c r="G11923" s="10" t="s">
        <v>300</v>
      </c>
      <c r="H11923" s="25">
        <f>INDEX('Appendix 1 - Team Data'!$B$12:$R$112, MATCH(C11923, 'Appendix 1 - Team Data'!$B$12:$B$112,0),4)</f>
        <v>90</v>
      </c>
      <c r="I11923" s="25">
        <f>INDEX('Appendix 1 - Team Data'!$B$12:$R$112, MATCH(D11923, 'Appendix 1 - Team Data'!$B$12:$B$112,0),4)</f>
        <v>90</v>
      </c>
      <c r="J11923" s="25">
        <f t="shared" si="186"/>
        <v>0</v>
      </c>
    </row>
    <row r="11924" spans="2:10">
      <c r="B11924" s="3">
        <v>39649</v>
      </c>
      <c r="C11924" s="10" t="s">
        <v>271</v>
      </c>
      <c r="D11924" s="10" t="s">
        <v>259</v>
      </c>
      <c r="E11924" s="25">
        <v>0</v>
      </c>
      <c r="F11924" s="25">
        <v>0</v>
      </c>
      <c r="G11924" s="10" t="s">
        <v>288</v>
      </c>
      <c r="H11924" s="25">
        <f>INDEX('Appendix 1 - Team Data'!$B$12:$R$112, MATCH(C11924, 'Appendix 1 - Team Data'!$B$12:$B$112,0),4)</f>
        <v>0</v>
      </c>
      <c r="I11924" s="25">
        <f>INDEX('Appendix 1 - Team Data'!$B$12:$R$112, MATCH(D11924, 'Appendix 1 - Team Data'!$B$12:$B$112,0),4)</f>
        <v>10</v>
      </c>
      <c r="J11924" s="25">
        <f t="shared" si="186"/>
        <v>0</v>
      </c>
    </row>
    <row r="11925" spans="2:10">
      <c r="B11925" s="3">
        <v>39655</v>
      </c>
      <c r="C11925" s="10" t="s">
        <v>271</v>
      </c>
      <c r="D11925" s="10" t="s">
        <v>247</v>
      </c>
      <c r="E11925" s="25">
        <v>0</v>
      </c>
      <c r="F11925" s="25">
        <v>0</v>
      </c>
      <c r="G11925" s="10" t="s">
        <v>288</v>
      </c>
      <c r="H11925" s="25">
        <f>INDEX('Appendix 1 - Team Data'!$B$12:$R$112, MATCH(C11925, 'Appendix 1 - Team Data'!$B$12:$B$112,0),4)</f>
        <v>0</v>
      </c>
      <c r="I11925" s="25">
        <f>INDEX('Appendix 1 - Team Data'!$B$12:$R$112, MATCH(D11925, 'Appendix 1 - Team Data'!$B$12:$B$112,0),4)</f>
        <v>30</v>
      </c>
      <c r="J11925" s="25">
        <f t="shared" ref="J11925:J11988" si="187">ABS(F11925-E11925)</f>
        <v>0</v>
      </c>
    </row>
    <row r="11926" spans="2:10">
      <c r="B11926" s="3">
        <v>39656</v>
      </c>
      <c r="C11926" s="10" t="s">
        <v>260</v>
      </c>
      <c r="D11926" s="10" t="s">
        <v>267</v>
      </c>
      <c r="E11926" s="25">
        <v>0</v>
      </c>
      <c r="F11926" s="25">
        <v>0</v>
      </c>
      <c r="G11926" s="10" t="s">
        <v>329</v>
      </c>
      <c r="H11926" s="25">
        <f>INDEX('Appendix 1 - Team Data'!$B$12:$R$112, MATCH(C11926, 'Appendix 1 - Team Data'!$B$12:$B$112,0),4)</f>
        <v>10</v>
      </c>
      <c r="I11926" s="25">
        <f>INDEX('Appendix 1 - Team Data'!$B$12:$R$112, MATCH(D11926, 'Appendix 1 - Team Data'!$B$12:$B$112,0),4)</f>
        <v>10</v>
      </c>
      <c r="J11926" s="25">
        <f t="shared" si="187"/>
        <v>0</v>
      </c>
    </row>
    <row r="11927" spans="2:10">
      <c r="B11927" s="3">
        <v>39667</v>
      </c>
      <c r="C11927" s="10" t="s">
        <v>241</v>
      </c>
      <c r="D11927" s="10" t="s">
        <v>268</v>
      </c>
      <c r="E11927" s="25">
        <v>0</v>
      </c>
      <c r="F11927" s="25">
        <v>0</v>
      </c>
      <c r="G11927" s="10" t="s">
        <v>296</v>
      </c>
      <c r="H11927" s="25">
        <f>INDEX('Appendix 1 - Team Data'!$B$12:$R$112, MATCH(C11927, 'Appendix 1 - Team Data'!$B$12:$B$112,0),4)</f>
        <v>30</v>
      </c>
      <c r="I11927" s="25">
        <f>INDEX('Appendix 1 - Team Data'!$B$12:$R$112, MATCH(D11927, 'Appendix 1 - Team Data'!$B$12:$B$112,0),4)</f>
        <v>10</v>
      </c>
      <c r="J11927" s="25">
        <f t="shared" si="187"/>
        <v>0</v>
      </c>
    </row>
    <row r="11928" spans="2:10">
      <c r="B11928" s="3">
        <v>39679</v>
      </c>
      <c r="C11928" s="10" t="s">
        <v>26</v>
      </c>
      <c r="D11928" s="10" t="s">
        <v>250</v>
      </c>
      <c r="E11928" s="25">
        <v>2</v>
      </c>
      <c r="F11928" s="25">
        <v>2</v>
      </c>
      <c r="G11928" s="10" t="s">
        <v>288</v>
      </c>
      <c r="H11928" s="25">
        <f>INDEX('Appendix 1 - Team Data'!$B$12:$R$112, MATCH(C11928, 'Appendix 1 - Team Data'!$B$12:$B$112,0),4)</f>
        <v>60</v>
      </c>
      <c r="I11928" s="25">
        <f>INDEX('Appendix 1 - Team Data'!$B$12:$R$112, MATCH(D11928, 'Appendix 1 - Team Data'!$B$12:$B$112,0),4)</f>
        <v>20</v>
      </c>
      <c r="J11928" s="25">
        <f t="shared" si="187"/>
        <v>0</v>
      </c>
    </row>
    <row r="11929" spans="2:10">
      <c r="B11929" s="3">
        <v>39680</v>
      </c>
      <c r="C11929" s="10" t="s">
        <v>261</v>
      </c>
      <c r="D11929" s="10" t="s">
        <v>30</v>
      </c>
      <c r="E11929" s="25">
        <v>0</v>
      </c>
      <c r="F11929" s="25">
        <v>0</v>
      </c>
      <c r="G11929" s="10" t="s">
        <v>288</v>
      </c>
      <c r="H11929" s="25">
        <f>INDEX('Appendix 1 - Team Data'!$B$12:$R$112, MATCH(C11929, 'Appendix 1 - Team Data'!$B$12:$B$112,0),4)</f>
        <v>10</v>
      </c>
      <c r="I11929" s="25">
        <f>INDEX('Appendix 1 - Team Data'!$B$12:$R$112, MATCH(D11929, 'Appendix 1 - Team Data'!$B$12:$B$112,0),4)</f>
        <v>90</v>
      </c>
      <c r="J11929" s="25">
        <f t="shared" si="187"/>
        <v>0</v>
      </c>
    </row>
    <row r="11930" spans="2:10">
      <c r="B11930" s="3">
        <v>39680</v>
      </c>
      <c r="C11930" s="10" t="s">
        <v>255</v>
      </c>
      <c r="D11930" s="10" t="s">
        <v>247</v>
      </c>
      <c r="E11930" s="25">
        <v>1</v>
      </c>
      <c r="F11930" s="25">
        <v>1</v>
      </c>
      <c r="G11930" s="10" t="s">
        <v>289</v>
      </c>
      <c r="H11930" s="25">
        <f>INDEX('Appendix 1 - Team Data'!$B$12:$R$112, MATCH(C11930, 'Appendix 1 - Team Data'!$B$12:$B$112,0),4)</f>
        <v>20</v>
      </c>
      <c r="I11930" s="25">
        <f>INDEX('Appendix 1 - Team Data'!$B$12:$R$112, MATCH(D11930, 'Appendix 1 - Team Data'!$B$12:$B$112,0),4)</f>
        <v>30</v>
      </c>
      <c r="J11930" s="25">
        <f t="shared" si="187"/>
        <v>0</v>
      </c>
    </row>
    <row r="11931" spans="2:10">
      <c r="B11931" s="3">
        <v>39680</v>
      </c>
      <c r="C11931" s="10" t="s">
        <v>236</v>
      </c>
      <c r="D11931" s="10" t="s">
        <v>235</v>
      </c>
      <c r="E11931" s="25">
        <v>3</v>
      </c>
      <c r="F11931" s="25">
        <v>3</v>
      </c>
      <c r="G11931" s="10" t="s">
        <v>288</v>
      </c>
      <c r="H11931" s="25">
        <f>INDEX('Appendix 1 - Team Data'!$B$12:$R$112, MATCH(C11931, 'Appendix 1 - Team Data'!$B$12:$B$112,0),4)</f>
        <v>40</v>
      </c>
      <c r="I11931" s="25">
        <f>INDEX('Appendix 1 - Team Data'!$B$12:$R$112, MATCH(D11931, 'Appendix 1 - Team Data'!$B$12:$B$112,0),4)</f>
        <v>40</v>
      </c>
      <c r="J11931" s="25">
        <f t="shared" si="187"/>
        <v>0</v>
      </c>
    </row>
    <row r="11932" spans="2:10">
      <c r="B11932" s="3">
        <v>39680</v>
      </c>
      <c r="C11932" s="10" t="s">
        <v>211</v>
      </c>
      <c r="D11932" s="10" t="s">
        <v>226</v>
      </c>
      <c r="E11932" s="25">
        <v>2</v>
      </c>
      <c r="F11932" s="25">
        <v>2</v>
      </c>
      <c r="G11932" s="10" t="s">
        <v>288</v>
      </c>
      <c r="H11932" s="25">
        <f>INDEX('Appendix 1 - Team Data'!$B$12:$R$112, MATCH(C11932, 'Appendix 1 - Team Data'!$B$12:$B$112,0),4)</f>
        <v>90</v>
      </c>
      <c r="I11932" s="25">
        <f>INDEX('Appendix 1 - Team Data'!$B$12:$R$112, MATCH(D11932, 'Appendix 1 - Team Data'!$B$12:$B$112,0),4)</f>
        <v>60</v>
      </c>
      <c r="J11932" s="25">
        <f t="shared" si="187"/>
        <v>0</v>
      </c>
    </row>
    <row r="11933" spans="2:10">
      <c r="B11933" s="3">
        <v>39680</v>
      </c>
      <c r="C11933" s="10" t="s">
        <v>265</v>
      </c>
      <c r="D11933" s="10" t="s">
        <v>51</v>
      </c>
      <c r="E11933" s="25">
        <v>0</v>
      </c>
      <c r="F11933" s="25">
        <v>0</v>
      </c>
      <c r="G11933" s="10" t="s">
        <v>288</v>
      </c>
      <c r="H11933" s="25">
        <f>INDEX('Appendix 1 - Team Data'!$B$12:$R$112, MATCH(C11933, 'Appendix 1 - Team Data'!$B$12:$B$112,0),4)</f>
        <v>10</v>
      </c>
      <c r="I11933" s="25">
        <f>INDEX('Appendix 1 - Team Data'!$B$12:$R$112, MATCH(D11933, 'Appendix 1 - Team Data'!$B$12:$B$112,0),4)</f>
        <v>70</v>
      </c>
      <c r="J11933" s="25">
        <f t="shared" si="187"/>
        <v>0</v>
      </c>
    </row>
    <row r="11934" spans="2:10">
      <c r="B11934" s="3">
        <v>39680</v>
      </c>
      <c r="C11934" s="10" t="s">
        <v>246</v>
      </c>
      <c r="D11934" s="10" t="s">
        <v>221</v>
      </c>
      <c r="E11934" s="25">
        <v>1</v>
      </c>
      <c r="F11934" s="25">
        <v>1</v>
      </c>
      <c r="G11934" s="10" t="s">
        <v>288</v>
      </c>
      <c r="H11934" s="25">
        <f>INDEX('Appendix 1 - Team Data'!$B$12:$R$112, MATCH(C11934, 'Appendix 1 - Team Data'!$B$12:$B$112,0),4)</f>
        <v>30</v>
      </c>
      <c r="I11934" s="25">
        <f>INDEX('Appendix 1 - Team Data'!$B$12:$R$112, MATCH(D11934, 'Appendix 1 - Team Data'!$B$12:$B$112,0),4)</f>
        <v>60</v>
      </c>
      <c r="J11934" s="25">
        <f t="shared" si="187"/>
        <v>0</v>
      </c>
    </row>
    <row r="11935" spans="2:10">
      <c r="B11935" s="3">
        <v>39680</v>
      </c>
      <c r="C11935" s="10" t="s">
        <v>15</v>
      </c>
      <c r="D11935" s="10" t="s">
        <v>212</v>
      </c>
      <c r="E11935" s="25">
        <v>1</v>
      </c>
      <c r="F11935" s="25">
        <v>1</v>
      </c>
      <c r="G11935" s="10" t="s">
        <v>288</v>
      </c>
      <c r="H11935" s="25">
        <f>INDEX('Appendix 1 - Team Data'!$B$12:$R$112, MATCH(C11935, 'Appendix 1 - Team Data'!$B$12:$B$112,0),4)</f>
        <v>50</v>
      </c>
      <c r="I11935" s="25">
        <f>INDEX('Appendix 1 - Team Data'!$B$12:$R$112, MATCH(D11935, 'Appendix 1 - Team Data'!$B$12:$B$112,0),4)</f>
        <v>80</v>
      </c>
      <c r="J11935" s="25">
        <f t="shared" si="187"/>
        <v>0</v>
      </c>
    </row>
    <row r="11936" spans="2:10">
      <c r="B11936" s="3">
        <v>39680</v>
      </c>
      <c r="C11936" s="10" t="s">
        <v>16</v>
      </c>
      <c r="D11936" s="10" t="s">
        <v>215</v>
      </c>
      <c r="E11936" s="25">
        <v>1</v>
      </c>
      <c r="F11936" s="25">
        <v>1</v>
      </c>
      <c r="G11936" s="10" t="s">
        <v>288</v>
      </c>
      <c r="H11936" s="25">
        <f>INDEX('Appendix 1 - Team Data'!$B$12:$R$112, MATCH(C11936, 'Appendix 1 - Team Data'!$B$12:$B$112,0),4)</f>
        <v>30</v>
      </c>
      <c r="I11936" s="25">
        <f>INDEX('Appendix 1 - Team Data'!$B$12:$R$112, MATCH(D11936, 'Appendix 1 - Team Data'!$B$12:$B$112,0),4)</f>
        <v>70</v>
      </c>
      <c r="J11936" s="25">
        <f t="shared" si="187"/>
        <v>0</v>
      </c>
    </row>
    <row r="11937" spans="2:10">
      <c r="B11937" s="3">
        <v>39680</v>
      </c>
      <c r="C11937" s="10" t="s">
        <v>222</v>
      </c>
      <c r="D11937" s="10" t="s">
        <v>229</v>
      </c>
      <c r="E11937" s="25">
        <v>0</v>
      </c>
      <c r="F11937" s="25">
        <v>0</v>
      </c>
      <c r="G11937" s="10" t="s">
        <v>288</v>
      </c>
      <c r="H11937" s="25">
        <f>INDEX('Appendix 1 - Team Data'!$B$12:$R$112, MATCH(C11937, 'Appendix 1 - Team Data'!$B$12:$B$112,0),4)</f>
        <v>60</v>
      </c>
      <c r="I11937" s="25">
        <f>INDEX('Appendix 1 - Team Data'!$B$12:$R$112, MATCH(D11937, 'Appendix 1 - Team Data'!$B$12:$B$112,0),4)</f>
        <v>50</v>
      </c>
      <c r="J11937" s="25">
        <f t="shared" si="187"/>
        <v>0</v>
      </c>
    </row>
    <row r="11938" spans="2:10">
      <c r="B11938" s="3">
        <v>39697</v>
      </c>
      <c r="C11938" s="10" t="s">
        <v>239</v>
      </c>
      <c r="D11938" s="10" t="s">
        <v>42</v>
      </c>
      <c r="E11938" s="25">
        <v>0</v>
      </c>
      <c r="F11938" s="25">
        <v>0</v>
      </c>
      <c r="G11938" s="10" t="s">
        <v>289</v>
      </c>
      <c r="H11938" s="25">
        <f>INDEX('Appendix 1 - Team Data'!$B$12:$R$112, MATCH(C11938, 'Appendix 1 - Team Data'!$B$12:$B$112,0),4)</f>
        <v>40</v>
      </c>
      <c r="I11938" s="25">
        <f>INDEX('Appendix 1 - Team Data'!$B$12:$R$112, MATCH(D11938, 'Appendix 1 - Team Data'!$B$12:$B$112,0),4)</f>
        <v>80</v>
      </c>
      <c r="J11938" s="25">
        <f t="shared" si="187"/>
        <v>0</v>
      </c>
    </row>
    <row r="11939" spans="2:10">
      <c r="B11939" s="3">
        <v>39697</v>
      </c>
      <c r="C11939" s="10" t="s">
        <v>30</v>
      </c>
      <c r="D11939" s="10" t="s">
        <v>215</v>
      </c>
      <c r="E11939" s="25">
        <v>1</v>
      </c>
      <c r="F11939" s="25">
        <v>1</v>
      </c>
      <c r="G11939" s="10" t="s">
        <v>289</v>
      </c>
      <c r="H11939" s="25">
        <f>INDEX('Appendix 1 - Team Data'!$B$12:$R$112, MATCH(C11939, 'Appendix 1 - Team Data'!$B$12:$B$112,0),4)</f>
        <v>90</v>
      </c>
      <c r="I11939" s="25">
        <f>INDEX('Appendix 1 - Team Data'!$B$12:$R$112, MATCH(D11939, 'Appendix 1 - Team Data'!$B$12:$B$112,0),4)</f>
        <v>70</v>
      </c>
      <c r="J11939" s="25">
        <f t="shared" si="187"/>
        <v>0</v>
      </c>
    </row>
    <row r="11940" spans="2:10">
      <c r="B11940" s="3">
        <v>39697</v>
      </c>
      <c r="C11940" s="10" t="s">
        <v>238</v>
      </c>
      <c r="D11940" s="10" t="s">
        <v>47</v>
      </c>
      <c r="E11940" s="25">
        <v>0</v>
      </c>
      <c r="F11940" s="25">
        <v>0</v>
      </c>
      <c r="G11940" s="10" t="s">
        <v>289</v>
      </c>
      <c r="H11940" s="25">
        <f>INDEX('Appendix 1 - Team Data'!$B$12:$R$112, MATCH(C11940, 'Appendix 1 - Team Data'!$B$12:$B$112,0),4)</f>
        <v>40</v>
      </c>
      <c r="I11940" s="25">
        <f>INDEX('Appendix 1 - Team Data'!$B$12:$R$112, MATCH(D11940, 'Appendix 1 - Team Data'!$B$12:$B$112,0),4)</f>
        <v>40</v>
      </c>
      <c r="J11940" s="25">
        <f t="shared" si="187"/>
        <v>0</v>
      </c>
    </row>
    <row r="11941" spans="2:10">
      <c r="B11941" s="3">
        <v>39697</v>
      </c>
      <c r="C11941" s="10" t="s">
        <v>236</v>
      </c>
      <c r="D11941" s="10" t="s">
        <v>28</v>
      </c>
      <c r="E11941" s="25">
        <v>0</v>
      </c>
      <c r="F11941" s="25">
        <v>0</v>
      </c>
      <c r="G11941" s="10" t="s">
        <v>289</v>
      </c>
      <c r="H11941" s="25">
        <f>INDEX('Appendix 1 - Team Data'!$B$12:$R$112, MATCH(C11941, 'Appendix 1 - Team Data'!$B$12:$B$112,0),4)</f>
        <v>40</v>
      </c>
      <c r="I11941" s="25">
        <f>INDEX('Appendix 1 - Team Data'!$B$12:$R$112, MATCH(D11941, 'Appendix 1 - Team Data'!$B$12:$B$112,0),4)</f>
        <v>80</v>
      </c>
      <c r="J11941" s="25">
        <f t="shared" si="187"/>
        <v>0</v>
      </c>
    </row>
    <row r="11942" spans="2:10">
      <c r="B11942" s="3">
        <v>39697</v>
      </c>
      <c r="C11942" s="10" t="s">
        <v>252</v>
      </c>
      <c r="D11942" s="10" t="s">
        <v>36</v>
      </c>
      <c r="E11942" s="25">
        <v>2</v>
      </c>
      <c r="F11942" s="25">
        <v>2</v>
      </c>
      <c r="G11942" s="10" t="s">
        <v>289</v>
      </c>
      <c r="H11942" s="25">
        <f>INDEX('Appendix 1 - Team Data'!$B$12:$R$112, MATCH(C11942, 'Appendix 1 - Team Data'!$B$12:$B$112,0),4)</f>
        <v>20</v>
      </c>
      <c r="I11942" s="25">
        <f>INDEX('Appendix 1 - Team Data'!$B$12:$R$112, MATCH(D11942, 'Appendix 1 - Team Data'!$B$12:$B$112,0),4)</f>
        <v>80</v>
      </c>
      <c r="J11942" s="25">
        <f t="shared" si="187"/>
        <v>0</v>
      </c>
    </row>
    <row r="11943" spans="2:10">
      <c r="B11943" s="3">
        <v>39697</v>
      </c>
      <c r="C11943" s="10" t="s">
        <v>235</v>
      </c>
      <c r="D11943" s="10" t="s">
        <v>233</v>
      </c>
      <c r="E11943" s="25">
        <v>2</v>
      </c>
      <c r="F11943" s="25">
        <v>2</v>
      </c>
      <c r="G11943" s="10" t="s">
        <v>289</v>
      </c>
      <c r="H11943" s="25">
        <f>INDEX('Appendix 1 - Team Data'!$B$12:$R$112, MATCH(C11943, 'Appendix 1 - Team Data'!$B$12:$B$112,0),4)</f>
        <v>40</v>
      </c>
      <c r="I11943" s="25">
        <f>INDEX('Appendix 1 - Team Data'!$B$12:$R$112, MATCH(D11943, 'Appendix 1 - Team Data'!$B$12:$B$112,0),4)</f>
        <v>40</v>
      </c>
      <c r="J11943" s="25">
        <f t="shared" si="187"/>
        <v>0</v>
      </c>
    </row>
    <row r="11944" spans="2:10">
      <c r="B11944" s="3">
        <v>39697</v>
      </c>
      <c r="C11944" s="10" t="s">
        <v>246</v>
      </c>
      <c r="D11944" s="10" t="s">
        <v>31</v>
      </c>
      <c r="E11944" s="25">
        <v>2</v>
      </c>
      <c r="F11944" s="25">
        <v>2</v>
      </c>
      <c r="G11944" s="10" t="s">
        <v>289</v>
      </c>
      <c r="H11944" s="25">
        <f>INDEX('Appendix 1 - Team Data'!$B$12:$R$112, MATCH(C11944, 'Appendix 1 - Team Data'!$B$12:$B$112,0),4)</f>
        <v>30</v>
      </c>
      <c r="I11944" s="25">
        <f>INDEX('Appendix 1 - Team Data'!$B$12:$R$112, MATCH(D11944, 'Appendix 1 - Team Data'!$B$12:$B$112,0),4)</f>
        <v>70</v>
      </c>
      <c r="J11944" s="25">
        <f t="shared" si="187"/>
        <v>0</v>
      </c>
    </row>
    <row r="11945" spans="2:10">
      <c r="B11945" s="3">
        <v>39697</v>
      </c>
      <c r="C11945" s="10" t="s">
        <v>253</v>
      </c>
      <c r="D11945" s="10" t="s">
        <v>22</v>
      </c>
      <c r="E11945" s="25">
        <v>0</v>
      </c>
      <c r="F11945" s="25">
        <v>0</v>
      </c>
      <c r="G11945" s="10" t="s">
        <v>288</v>
      </c>
      <c r="H11945" s="25">
        <f>INDEX('Appendix 1 - Team Data'!$B$12:$R$112, MATCH(C11945, 'Appendix 1 - Team Data'!$B$12:$B$112,0),4)</f>
        <v>20</v>
      </c>
      <c r="I11945" s="25">
        <f>INDEX('Appendix 1 - Team Data'!$B$12:$R$112, MATCH(D11945, 'Appendix 1 - Team Data'!$B$12:$B$112,0),4)</f>
        <v>50</v>
      </c>
      <c r="J11945" s="25">
        <f t="shared" si="187"/>
        <v>0</v>
      </c>
    </row>
    <row r="11946" spans="2:10">
      <c r="B11946" s="3">
        <v>39697</v>
      </c>
      <c r="C11946" s="10" t="s">
        <v>50</v>
      </c>
      <c r="D11946" s="10" t="s">
        <v>232</v>
      </c>
      <c r="E11946" s="25">
        <v>1</v>
      </c>
      <c r="F11946" s="25">
        <v>1</v>
      </c>
      <c r="G11946" s="10" t="s">
        <v>289</v>
      </c>
      <c r="H11946" s="25">
        <f>INDEX('Appendix 1 - Team Data'!$B$12:$R$112, MATCH(C11946, 'Appendix 1 - Team Data'!$B$12:$B$112,0),4)</f>
        <v>80</v>
      </c>
      <c r="I11946" s="25">
        <f>INDEX('Appendix 1 - Team Data'!$B$12:$R$112, MATCH(D11946, 'Appendix 1 - Team Data'!$B$12:$B$112,0),4)</f>
        <v>40</v>
      </c>
      <c r="J11946" s="25">
        <f t="shared" si="187"/>
        <v>0</v>
      </c>
    </row>
    <row r="11947" spans="2:10">
      <c r="B11947" s="3">
        <v>39697</v>
      </c>
      <c r="C11947" s="10" t="s">
        <v>16</v>
      </c>
      <c r="D11947" s="10" t="s">
        <v>23</v>
      </c>
      <c r="E11947" s="25">
        <v>1</v>
      </c>
      <c r="F11947" s="25">
        <v>1</v>
      </c>
      <c r="G11947" s="10" t="s">
        <v>289</v>
      </c>
      <c r="H11947" s="25">
        <f>INDEX('Appendix 1 - Team Data'!$B$12:$R$112, MATCH(C11947, 'Appendix 1 - Team Data'!$B$12:$B$112,0),4)</f>
        <v>30</v>
      </c>
      <c r="I11947" s="25">
        <f>INDEX('Appendix 1 - Team Data'!$B$12:$R$112, MATCH(D11947, 'Appendix 1 - Team Data'!$B$12:$B$112,0),4)</f>
        <v>70</v>
      </c>
      <c r="J11947" s="25">
        <f t="shared" si="187"/>
        <v>0</v>
      </c>
    </row>
    <row r="11948" spans="2:10">
      <c r="B11948" s="3">
        <v>39698</v>
      </c>
      <c r="C11948" s="10" t="s">
        <v>267</v>
      </c>
      <c r="D11948" s="10" t="s">
        <v>266</v>
      </c>
      <c r="E11948" s="25">
        <v>0</v>
      </c>
      <c r="F11948" s="25">
        <v>0</v>
      </c>
      <c r="G11948" s="10" t="s">
        <v>289</v>
      </c>
      <c r="H11948" s="25">
        <f>INDEX('Appendix 1 - Team Data'!$B$12:$R$112, MATCH(C11948, 'Appendix 1 - Team Data'!$B$12:$B$112,0),4)</f>
        <v>10</v>
      </c>
      <c r="I11948" s="25">
        <f>INDEX('Appendix 1 - Team Data'!$B$12:$R$112, MATCH(D11948, 'Appendix 1 - Team Data'!$B$12:$B$112,0),4)</f>
        <v>10</v>
      </c>
      <c r="J11948" s="25">
        <f t="shared" si="187"/>
        <v>0</v>
      </c>
    </row>
    <row r="11949" spans="2:10">
      <c r="B11949" s="3">
        <v>39701</v>
      </c>
      <c r="C11949" s="10" t="s">
        <v>35</v>
      </c>
      <c r="D11949" s="10" t="s">
        <v>227</v>
      </c>
      <c r="E11949" s="25">
        <v>0</v>
      </c>
      <c r="F11949" s="25">
        <v>0</v>
      </c>
      <c r="G11949" s="10" t="s">
        <v>289</v>
      </c>
      <c r="H11949" s="25">
        <f>INDEX('Appendix 1 - Team Data'!$B$12:$R$112, MATCH(C11949, 'Appendix 1 - Team Data'!$B$12:$B$112,0),4)</f>
        <v>90</v>
      </c>
      <c r="I11949" s="25">
        <f>INDEX('Appendix 1 - Team Data'!$B$12:$R$112, MATCH(D11949, 'Appendix 1 - Team Data'!$B$12:$B$112,0),4)</f>
        <v>50</v>
      </c>
      <c r="J11949" s="25">
        <f t="shared" si="187"/>
        <v>0</v>
      </c>
    </row>
    <row r="11950" spans="2:10">
      <c r="B11950" s="3">
        <v>39701</v>
      </c>
      <c r="C11950" s="10" t="s">
        <v>244</v>
      </c>
      <c r="D11950" s="10" t="s">
        <v>40</v>
      </c>
      <c r="E11950" s="25">
        <v>3</v>
      </c>
      <c r="F11950" s="25">
        <v>3</v>
      </c>
      <c r="G11950" s="10" t="s">
        <v>289</v>
      </c>
      <c r="H11950" s="25">
        <f>INDEX('Appendix 1 - Team Data'!$B$12:$R$112, MATCH(C11950, 'Appendix 1 - Team Data'!$B$12:$B$112,0),4)</f>
        <v>30</v>
      </c>
      <c r="I11950" s="25">
        <f>INDEX('Appendix 1 - Team Data'!$B$12:$R$112, MATCH(D11950, 'Appendix 1 - Team Data'!$B$12:$B$112,0),4)</f>
        <v>90</v>
      </c>
      <c r="J11950" s="25">
        <f t="shared" si="187"/>
        <v>0</v>
      </c>
    </row>
    <row r="11951" spans="2:10">
      <c r="B11951" s="3">
        <v>39701</v>
      </c>
      <c r="C11951" s="10" t="s">
        <v>235</v>
      </c>
      <c r="D11951" s="10" t="s">
        <v>221</v>
      </c>
      <c r="E11951" s="25">
        <v>0</v>
      </c>
      <c r="F11951" s="25">
        <v>0</v>
      </c>
      <c r="G11951" s="10" t="s">
        <v>289</v>
      </c>
      <c r="H11951" s="25">
        <f>INDEX('Appendix 1 - Team Data'!$B$12:$R$112, MATCH(C11951, 'Appendix 1 - Team Data'!$B$12:$B$112,0),4)</f>
        <v>40</v>
      </c>
      <c r="I11951" s="25">
        <f>INDEX('Appendix 1 - Team Data'!$B$12:$R$112, MATCH(D11951, 'Appendix 1 - Team Data'!$B$12:$B$112,0),4)</f>
        <v>60</v>
      </c>
      <c r="J11951" s="25">
        <f t="shared" si="187"/>
        <v>0</v>
      </c>
    </row>
    <row r="11952" spans="2:10">
      <c r="B11952" s="3">
        <v>39701</v>
      </c>
      <c r="C11952" s="10" t="s">
        <v>27</v>
      </c>
      <c r="D11952" s="10" t="s">
        <v>30</v>
      </c>
      <c r="E11952" s="25">
        <v>1</v>
      </c>
      <c r="F11952" s="25">
        <v>1</v>
      </c>
      <c r="G11952" s="10" t="s">
        <v>289</v>
      </c>
      <c r="H11952" s="25">
        <f>INDEX('Appendix 1 - Team Data'!$B$12:$R$112, MATCH(C11952, 'Appendix 1 - Team Data'!$B$12:$B$112,0),4)</f>
        <v>80</v>
      </c>
      <c r="I11952" s="25">
        <f>INDEX('Appendix 1 - Team Data'!$B$12:$R$112, MATCH(D11952, 'Appendix 1 - Team Data'!$B$12:$B$112,0),4)</f>
        <v>90</v>
      </c>
      <c r="J11952" s="25">
        <f t="shared" si="187"/>
        <v>0</v>
      </c>
    </row>
    <row r="11953" spans="2:10">
      <c r="B11953" s="3">
        <v>39701</v>
      </c>
      <c r="C11953" s="10" t="s">
        <v>225</v>
      </c>
      <c r="D11953" s="10" t="s">
        <v>45</v>
      </c>
      <c r="E11953" s="25">
        <v>1</v>
      </c>
      <c r="F11953" s="25">
        <v>1</v>
      </c>
      <c r="G11953" s="10" t="s">
        <v>289</v>
      </c>
      <c r="H11953" s="25">
        <f>INDEX('Appendix 1 - Team Data'!$B$12:$R$112, MATCH(C11953, 'Appendix 1 - Team Data'!$B$12:$B$112,0),4)</f>
        <v>60</v>
      </c>
      <c r="I11953" s="25">
        <f>INDEX('Appendix 1 - Team Data'!$B$12:$R$112, MATCH(D11953, 'Appendix 1 - Team Data'!$B$12:$B$112,0),4)</f>
        <v>90</v>
      </c>
      <c r="J11953" s="25">
        <f t="shared" si="187"/>
        <v>0</v>
      </c>
    </row>
    <row r="11954" spans="2:10">
      <c r="B11954" s="3">
        <v>39701</v>
      </c>
      <c r="C11954" s="10" t="s">
        <v>18</v>
      </c>
      <c r="D11954" s="10" t="s">
        <v>218</v>
      </c>
      <c r="E11954" s="25">
        <v>0</v>
      </c>
      <c r="F11954" s="25">
        <v>0</v>
      </c>
      <c r="G11954" s="10" t="s">
        <v>289</v>
      </c>
      <c r="H11954" s="25">
        <f>INDEX('Appendix 1 - Team Data'!$B$12:$R$112, MATCH(C11954, 'Appendix 1 - Team Data'!$B$12:$B$112,0),4)</f>
        <v>80</v>
      </c>
      <c r="I11954" s="25">
        <f>INDEX('Appendix 1 - Team Data'!$B$12:$R$112, MATCH(D11954, 'Appendix 1 - Team Data'!$B$12:$B$112,0),4)</f>
        <v>70</v>
      </c>
      <c r="J11954" s="25">
        <f t="shared" si="187"/>
        <v>0</v>
      </c>
    </row>
    <row r="11955" spans="2:10">
      <c r="B11955" s="3">
        <v>39730</v>
      </c>
      <c r="C11955" s="10" t="s">
        <v>53</v>
      </c>
      <c r="D11955" s="10" t="s">
        <v>249</v>
      </c>
      <c r="E11955" s="25">
        <v>1</v>
      </c>
      <c r="F11955" s="25">
        <v>1</v>
      </c>
      <c r="G11955" s="10" t="s">
        <v>288</v>
      </c>
      <c r="H11955" s="25">
        <f>INDEX('Appendix 1 - Team Data'!$B$12:$R$112, MATCH(C11955, 'Appendix 1 - Team Data'!$B$12:$B$112,0),4)</f>
        <v>50</v>
      </c>
      <c r="I11955" s="25">
        <f>INDEX('Appendix 1 - Team Data'!$B$12:$R$112, MATCH(D11955, 'Appendix 1 - Team Data'!$B$12:$B$112,0),4)</f>
        <v>20</v>
      </c>
      <c r="J11955" s="25">
        <f t="shared" si="187"/>
        <v>0</v>
      </c>
    </row>
    <row r="11956" spans="2:10">
      <c r="B11956" s="3">
        <v>39732</v>
      </c>
      <c r="C11956" s="10" t="s">
        <v>233</v>
      </c>
      <c r="D11956" s="10" t="s">
        <v>211</v>
      </c>
      <c r="E11956" s="25">
        <v>0</v>
      </c>
      <c r="F11956" s="25">
        <v>0</v>
      </c>
      <c r="G11956" s="10" t="s">
        <v>289</v>
      </c>
      <c r="H11956" s="25">
        <f>INDEX('Appendix 1 - Team Data'!$B$12:$R$112, MATCH(C11956, 'Appendix 1 - Team Data'!$B$12:$B$112,0),4)</f>
        <v>40</v>
      </c>
      <c r="I11956" s="25">
        <f>INDEX('Appendix 1 - Team Data'!$B$12:$R$112, MATCH(D11956, 'Appendix 1 - Team Data'!$B$12:$B$112,0),4)</f>
        <v>90</v>
      </c>
      <c r="J11956" s="25">
        <f t="shared" si="187"/>
        <v>0</v>
      </c>
    </row>
    <row r="11957" spans="2:10">
      <c r="B11957" s="3">
        <v>39732</v>
      </c>
      <c r="C11957" s="10" t="s">
        <v>262</v>
      </c>
      <c r="D11957" s="10" t="s">
        <v>271</v>
      </c>
      <c r="E11957" s="25">
        <v>0</v>
      </c>
      <c r="F11957" s="25">
        <v>0</v>
      </c>
      <c r="G11957" s="10" t="s">
        <v>289</v>
      </c>
      <c r="H11957" s="25">
        <f>INDEX('Appendix 1 - Team Data'!$B$12:$R$112, MATCH(C11957, 'Appendix 1 - Team Data'!$B$12:$B$112,0),4)</f>
        <v>10</v>
      </c>
      <c r="I11957" s="25">
        <f>INDEX('Appendix 1 - Team Data'!$B$12:$R$112, MATCH(D11957, 'Appendix 1 - Team Data'!$B$12:$B$112,0),4)</f>
        <v>0</v>
      </c>
      <c r="J11957" s="25">
        <f t="shared" si="187"/>
        <v>0</v>
      </c>
    </row>
    <row r="11958" spans="2:10">
      <c r="B11958" s="3">
        <v>39732</v>
      </c>
      <c r="C11958" s="10" t="s">
        <v>228</v>
      </c>
      <c r="D11958" s="10" t="s">
        <v>25</v>
      </c>
      <c r="E11958" s="25">
        <v>2</v>
      </c>
      <c r="F11958" s="25">
        <v>2</v>
      </c>
      <c r="G11958" s="10" t="s">
        <v>289</v>
      </c>
      <c r="H11958" s="25">
        <f>INDEX('Appendix 1 - Team Data'!$B$12:$R$112, MATCH(C11958, 'Appendix 1 - Team Data'!$B$12:$B$112,0),4)</f>
        <v>50</v>
      </c>
      <c r="I11958" s="25">
        <f>INDEX('Appendix 1 - Team Data'!$B$12:$R$112, MATCH(D11958, 'Appendix 1 - Team Data'!$B$12:$B$112,0),4)</f>
        <v>90</v>
      </c>
      <c r="J11958" s="25">
        <f t="shared" si="187"/>
        <v>0</v>
      </c>
    </row>
    <row r="11959" spans="2:10">
      <c r="B11959" s="3">
        <v>39732</v>
      </c>
      <c r="C11959" s="10" t="s">
        <v>222</v>
      </c>
      <c r="D11959" s="10" t="s">
        <v>246</v>
      </c>
      <c r="E11959" s="25">
        <v>0</v>
      </c>
      <c r="F11959" s="25">
        <v>0</v>
      </c>
      <c r="G11959" s="10" t="s">
        <v>289</v>
      </c>
      <c r="H11959" s="25">
        <f>INDEX('Appendix 1 - Team Data'!$B$12:$R$112, MATCH(C11959, 'Appendix 1 - Team Data'!$B$12:$B$112,0),4)</f>
        <v>60</v>
      </c>
      <c r="I11959" s="25">
        <f>INDEX('Appendix 1 - Team Data'!$B$12:$R$112, MATCH(D11959, 'Appendix 1 - Team Data'!$B$12:$B$112,0),4)</f>
        <v>30</v>
      </c>
      <c r="J11959" s="25">
        <f t="shared" si="187"/>
        <v>0</v>
      </c>
    </row>
    <row r="11960" spans="2:10">
      <c r="B11960" s="3">
        <v>39732</v>
      </c>
      <c r="C11960" s="10" t="s">
        <v>42</v>
      </c>
      <c r="D11960" s="10" t="s">
        <v>20</v>
      </c>
      <c r="E11960" s="25">
        <v>0</v>
      </c>
      <c r="F11960" s="25">
        <v>0</v>
      </c>
      <c r="G11960" s="10" t="s">
        <v>289</v>
      </c>
      <c r="H11960" s="25">
        <f>INDEX('Appendix 1 - Team Data'!$B$12:$R$112, MATCH(C11960, 'Appendix 1 - Team Data'!$B$12:$B$112,0),4)</f>
        <v>80</v>
      </c>
      <c r="I11960" s="25">
        <f>INDEX('Appendix 1 - Team Data'!$B$12:$R$112, MATCH(D11960, 'Appendix 1 - Team Data'!$B$12:$B$112,0),4)</f>
        <v>90</v>
      </c>
      <c r="J11960" s="25">
        <f t="shared" si="187"/>
        <v>0</v>
      </c>
    </row>
    <row r="11961" spans="2:10">
      <c r="B11961" s="3">
        <v>39732</v>
      </c>
      <c r="C11961" s="10" t="s">
        <v>219</v>
      </c>
      <c r="D11961" s="10" t="s">
        <v>32</v>
      </c>
      <c r="E11961" s="25">
        <v>0</v>
      </c>
      <c r="F11961" s="25">
        <v>0</v>
      </c>
      <c r="G11961" s="10" t="s">
        <v>289</v>
      </c>
      <c r="H11961" s="25">
        <f>INDEX('Appendix 1 - Team Data'!$B$12:$R$112, MATCH(C11961, 'Appendix 1 - Team Data'!$B$12:$B$112,0),4)</f>
        <v>60</v>
      </c>
      <c r="I11961" s="25">
        <f>INDEX('Appendix 1 - Team Data'!$B$12:$R$112, MATCH(D11961, 'Appendix 1 - Team Data'!$B$12:$B$112,0),4)</f>
        <v>80</v>
      </c>
      <c r="J11961" s="25">
        <f t="shared" si="187"/>
        <v>0</v>
      </c>
    </row>
    <row r="11962" spans="2:10">
      <c r="B11962" s="3">
        <v>39735</v>
      </c>
      <c r="C11962" s="10" t="s">
        <v>227</v>
      </c>
      <c r="D11962" s="10" t="s">
        <v>18</v>
      </c>
      <c r="E11962" s="25">
        <v>2</v>
      </c>
      <c r="F11962" s="25">
        <v>2</v>
      </c>
      <c r="G11962" s="10" t="s">
        <v>289</v>
      </c>
      <c r="H11962" s="25">
        <f>INDEX('Appendix 1 - Team Data'!$B$12:$R$112, MATCH(C11962, 'Appendix 1 - Team Data'!$B$12:$B$112,0),4)</f>
        <v>50</v>
      </c>
      <c r="I11962" s="25">
        <f>INDEX('Appendix 1 - Team Data'!$B$12:$R$112, MATCH(D11962, 'Appendix 1 - Team Data'!$B$12:$B$112,0),4)</f>
        <v>80</v>
      </c>
      <c r="J11962" s="25">
        <f t="shared" si="187"/>
        <v>0</v>
      </c>
    </row>
    <row r="11963" spans="2:10">
      <c r="B11963" s="3">
        <v>39736</v>
      </c>
      <c r="C11963" s="10" t="s">
        <v>35</v>
      </c>
      <c r="D11963" s="10" t="s">
        <v>52</v>
      </c>
      <c r="E11963" s="25">
        <v>0</v>
      </c>
      <c r="F11963" s="25">
        <v>0</v>
      </c>
      <c r="G11963" s="10" t="s">
        <v>289</v>
      </c>
      <c r="H11963" s="25">
        <f>INDEX('Appendix 1 - Team Data'!$B$12:$R$112, MATCH(C11963, 'Appendix 1 - Team Data'!$B$12:$B$112,0),4)</f>
        <v>90</v>
      </c>
      <c r="I11963" s="25">
        <f>INDEX('Appendix 1 - Team Data'!$B$12:$R$112, MATCH(D11963, 'Appendix 1 - Team Data'!$B$12:$B$112,0),4)</f>
        <v>90</v>
      </c>
      <c r="J11963" s="25">
        <f t="shared" si="187"/>
        <v>0</v>
      </c>
    </row>
    <row r="11964" spans="2:10">
      <c r="B11964" s="3">
        <v>39736</v>
      </c>
      <c r="C11964" s="10" t="s">
        <v>255</v>
      </c>
      <c r="D11964" s="10" t="s">
        <v>41</v>
      </c>
      <c r="E11964" s="25">
        <v>2</v>
      </c>
      <c r="F11964" s="25">
        <v>2</v>
      </c>
      <c r="G11964" s="10" t="s">
        <v>289</v>
      </c>
      <c r="H11964" s="25">
        <f>INDEX('Appendix 1 - Team Data'!$B$12:$R$112, MATCH(C11964, 'Appendix 1 - Team Data'!$B$12:$B$112,0),4)</f>
        <v>20</v>
      </c>
      <c r="I11964" s="25">
        <f>INDEX('Appendix 1 - Team Data'!$B$12:$R$112, MATCH(D11964, 'Appendix 1 - Team Data'!$B$12:$B$112,0),4)</f>
        <v>80</v>
      </c>
      <c r="J11964" s="25">
        <f t="shared" si="187"/>
        <v>0</v>
      </c>
    </row>
    <row r="11965" spans="2:10">
      <c r="B11965" s="3">
        <v>39736</v>
      </c>
      <c r="C11965" s="10" t="s">
        <v>258</v>
      </c>
      <c r="D11965" s="10" t="s">
        <v>225</v>
      </c>
      <c r="E11965" s="25">
        <v>0</v>
      </c>
      <c r="F11965" s="25">
        <v>0</v>
      </c>
      <c r="G11965" s="10" t="s">
        <v>289</v>
      </c>
      <c r="H11965" s="25">
        <f>INDEX('Appendix 1 - Team Data'!$B$12:$R$112, MATCH(C11965, 'Appendix 1 - Team Data'!$B$12:$B$112,0),4)</f>
        <v>20</v>
      </c>
      <c r="I11965" s="25">
        <f>INDEX('Appendix 1 - Team Data'!$B$12:$R$112, MATCH(D11965, 'Appendix 1 - Team Data'!$B$12:$B$112,0),4)</f>
        <v>60</v>
      </c>
      <c r="J11965" s="25">
        <f t="shared" si="187"/>
        <v>0</v>
      </c>
    </row>
    <row r="11966" spans="2:10">
      <c r="B11966" s="3">
        <v>39736</v>
      </c>
      <c r="C11966" s="10" t="s">
        <v>263</v>
      </c>
      <c r="D11966" s="10" t="s">
        <v>233</v>
      </c>
      <c r="E11966" s="25">
        <v>0</v>
      </c>
      <c r="F11966" s="25">
        <v>0</v>
      </c>
      <c r="G11966" s="10" t="s">
        <v>289</v>
      </c>
      <c r="H11966" s="25">
        <f>INDEX('Appendix 1 - Team Data'!$B$12:$R$112, MATCH(C11966, 'Appendix 1 - Team Data'!$B$12:$B$112,0),4)</f>
        <v>10</v>
      </c>
      <c r="I11966" s="25">
        <f>INDEX('Appendix 1 - Team Data'!$B$12:$R$112, MATCH(D11966, 'Appendix 1 - Team Data'!$B$12:$B$112,0),4)</f>
        <v>40</v>
      </c>
      <c r="J11966" s="25">
        <f t="shared" si="187"/>
        <v>0</v>
      </c>
    </row>
    <row r="11967" spans="2:10">
      <c r="B11967" s="3">
        <v>39736</v>
      </c>
      <c r="C11967" s="10" t="s">
        <v>53</v>
      </c>
      <c r="D11967" s="10" t="s">
        <v>240</v>
      </c>
      <c r="E11967" s="25">
        <v>1</v>
      </c>
      <c r="F11967" s="25">
        <v>1</v>
      </c>
      <c r="G11967" s="10" t="s">
        <v>289</v>
      </c>
      <c r="H11967" s="25">
        <f>INDEX('Appendix 1 - Team Data'!$B$12:$R$112, MATCH(C11967, 'Appendix 1 - Team Data'!$B$12:$B$112,0),4)</f>
        <v>50</v>
      </c>
      <c r="I11967" s="25">
        <f>INDEX('Appendix 1 - Team Data'!$B$12:$R$112, MATCH(D11967, 'Appendix 1 - Team Data'!$B$12:$B$112,0),4)</f>
        <v>30</v>
      </c>
      <c r="J11967" s="25">
        <f t="shared" si="187"/>
        <v>0</v>
      </c>
    </row>
    <row r="11968" spans="2:10">
      <c r="B11968" s="3">
        <v>39736</v>
      </c>
      <c r="C11968" s="10" t="s">
        <v>20</v>
      </c>
      <c r="D11968" s="10" t="s">
        <v>239</v>
      </c>
      <c r="E11968" s="25">
        <v>0</v>
      </c>
      <c r="F11968" s="25">
        <v>0</v>
      </c>
      <c r="G11968" s="10" t="s">
        <v>289</v>
      </c>
      <c r="H11968" s="25">
        <f>INDEX('Appendix 1 - Team Data'!$B$12:$R$112, MATCH(C11968, 'Appendix 1 - Team Data'!$B$12:$B$112,0),4)</f>
        <v>90</v>
      </c>
      <c r="I11968" s="25">
        <f>INDEX('Appendix 1 - Team Data'!$B$12:$R$112, MATCH(D11968, 'Appendix 1 - Team Data'!$B$12:$B$112,0),4)</f>
        <v>40</v>
      </c>
      <c r="J11968" s="25">
        <f t="shared" si="187"/>
        <v>0</v>
      </c>
    </row>
    <row r="11969" spans="2:10">
      <c r="B11969" s="3">
        <v>39770</v>
      </c>
      <c r="C11969" s="10" t="s">
        <v>251</v>
      </c>
      <c r="D11969" s="10" t="s">
        <v>257</v>
      </c>
      <c r="E11969" s="25">
        <v>1</v>
      </c>
      <c r="F11969" s="25">
        <v>1</v>
      </c>
      <c r="G11969" s="10" t="s">
        <v>288</v>
      </c>
      <c r="H11969" s="25">
        <f>INDEX('Appendix 1 - Team Data'!$B$12:$R$112, MATCH(C11969, 'Appendix 1 - Team Data'!$B$12:$B$112,0),4)</f>
        <v>20</v>
      </c>
      <c r="I11969" s="25">
        <f>INDEX('Appendix 1 - Team Data'!$B$12:$R$112, MATCH(D11969, 'Appendix 1 - Team Data'!$B$12:$B$112,0),4)</f>
        <v>20</v>
      </c>
      <c r="J11969" s="25">
        <f t="shared" si="187"/>
        <v>0</v>
      </c>
    </row>
    <row r="11970" spans="2:10">
      <c r="B11970" s="3">
        <v>39771</v>
      </c>
      <c r="C11970" s="10" t="s">
        <v>25</v>
      </c>
      <c r="D11970" s="10" t="s">
        <v>18</v>
      </c>
      <c r="E11970" s="25">
        <v>0</v>
      </c>
      <c r="F11970" s="25">
        <v>0</v>
      </c>
      <c r="G11970" s="10" t="s">
        <v>288</v>
      </c>
      <c r="H11970" s="25">
        <f>INDEX('Appendix 1 - Team Data'!$B$12:$R$112, MATCH(C11970, 'Appendix 1 - Team Data'!$B$12:$B$112,0),4)</f>
        <v>90</v>
      </c>
      <c r="I11970" s="25">
        <f>INDEX('Appendix 1 - Team Data'!$B$12:$R$112, MATCH(D11970, 'Appendix 1 - Team Data'!$B$12:$B$112,0),4)</f>
        <v>80</v>
      </c>
      <c r="J11970" s="25">
        <f t="shared" si="187"/>
        <v>0</v>
      </c>
    </row>
    <row r="11971" spans="2:10">
      <c r="B11971" s="3">
        <v>39771</v>
      </c>
      <c r="C11971" s="10" t="s">
        <v>234</v>
      </c>
      <c r="D11971" s="10" t="s">
        <v>47</v>
      </c>
      <c r="E11971" s="25">
        <v>0</v>
      </c>
      <c r="F11971" s="25">
        <v>0</v>
      </c>
      <c r="G11971" s="10" t="s">
        <v>288</v>
      </c>
      <c r="H11971" s="25">
        <f>INDEX('Appendix 1 - Team Data'!$B$12:$R$112, MATCH(C11971, 'Appendix 1 - Team Data'!$B$12:$B$112,0),4)</f>
        <v>40</v>
      </c>
      <c r="I11971" s="25">
        <f>INDEX('Appendix 1 - Team Data'!$B$12:$R$112, MATCH(D11971, 'Appendix 1 - Team Data'!$B$12:$B$112,0),4)</f>
        <v>40</v>
      </c>
      <c r="J11971" s="25">
        <f t="shared" si="187"/>
        <v>0</v>
      </c>
    </row>
    <row r="11972" spans="2:10">
      <c r="B11972" s="3">
        <v>39771</v>
      </c>
      <c r="C11972" s="10" t="s">
        <v>230</v>
      </c>
      <c r="D11972" s="10" t="s">
        <v>211</v>
      </c>
      <c r="E11972" s="25">
        <v>1</v>
      </c>
      <c r="F11972" s="25">
        <v>1</v>
      </c>
      <c r="G11972" s="10" t="s">
        <v>288</v>
      </c>
      <c r="H11972" s="25">
        <f>INDEX('Appendix 1 - Team Data'!$B$12:$R$112, MATCH(C11972, 'Appendix 1 - Team Data'!$B$12:$B$112,0),4)</f>
        <v>50</v>
      </c>
      <c r="I11972" s="25">
        <f>INDEX('Appendix 1 - Team Data'!$B$12:$R$112, MATCH(D11972, 'Appendix 1 - Team Data'!$B$12:$B$112,0),4)</f>
        <v>90</v>
      </c>
      <c r="J11972" s="25">
        <f t="shared" si="187"/>
        <v>0</v>
      </c>
    </row>
    <row r="11973" spans="2:10">
      <c r="B11973" s="3">
        <v>39771</v>
      </c>
      <c r="C11973" s="10" t="s">
        <v>252</v>
      </c>
      <c r="D11973" s="10" t="s">
        <v>243</v>
      </c>
      <c r="E11973" s="25">
        <v>2</v>
      </c>
      <c r="F11973" s="25">
        <v>2</v>
      </c>
      <c r="G11973" s="10" t="s">
        <v>288</v>
      </c>
      <c r="H11973" s="25">
        <f>INDEX('Appendix 1 - Team Data'!$B$12:$R$112, MATCH(C11973, 'Appendix 1 - Team Data'!$B$12:$B$112,0),4)</f>
        <v>20</v>
      </c>
      <c r="I11973" s="25">
        <f>INDEX('Appendix 1 - Team Data'!$B$12:$R$112, MATCH(D11973, 'Appendix 1 - Team Data'!$B$12:$B$112,0),4)</f>
        <v>30</v>
      </c>
      <c r="J11973" s="25">
        <f t="shared" si="187"/>
        <v>0</v>
      </c>
    </row>
    <row r="11974" spans="2:10">
      <c r="B11974" s="3">
        <v>39771</v>
      </c>
      <c r="C11974" s="10" t="s">
        <v>249</v>
      </c>
      <c r="D11974" s="10" t="s">
        <v>23</v>
      </c>
      <c r="E11974" s="25">
        <v>1</v>
      </c>
      <c r="F11974" s="25">
        <v>1</v>
      </c>
      <c r="G11974" s="10" t="s">
        <v>289</v>
      </c>
      <c r="H11974" s="25">
        <f>INDEX('Appendix 1 - Team Data'!$B$12:$R$112, MATCH(C11974, 'Appendix 1 - Team Data'!$B$12:$B$112,0),4)</f>
        <v>20</v>
      </c>
      <c r="I11974" s="25">
        <f>INDEX('Appendix 1 - Team Data'!$B$12:$R$112, MATCH(D11974, 'Appendix 1 - Team Data'!$B$12:$B$112,0),4)</f>
        <v>70</v>
      </c>
      <c r="J11974" s="25">
        <f t="shared" si="187"/>
        <v>0</v>
      </c>
    </row>
    <row r="11975" spans="2:10">
      <c r="B11975" s="3">
        <v>39809</v>
      </c>
      <c r="C11975" s="10" t="s">
        <v>16</v>
      </c>
      <c r="D11975" s="10" t="s">
        <v>241</v>
      </c>
      <c r="E11975" s="25">
        <v>1</v>
      </c>
      <c r="F11975" s="25">
        <v>1</v>
      </c>
      <c r="G11975" s="10" t="s">
        <v>288</v>
      </c>
      <c r="H11975" s="25">
        <f>INDEX('Appendix 1 - Team Data'!$B$12:$R$112, MATCH(C11975, 'Appendix 1 - Team Data'!$B$12:$B$112,0),4)</f>
        <v>30</v>
      </c>
      <c r="I11975" s="25">
        <f>INDEX('Appendix 1 - Team Data'!$B$12:$R$112, MATCH(D11975, 'Appendix 1 - Team Data'!$B$12:$B$112,0),4)</f>
        <v>30</v>
      </c>
      <c r="J11975" s="25">
        <f t="shared" si="187"/>
        <v>0</v>
      </c>
    </row>
    <row r="11976" spans="2:10">
      <c r="B11976" s="3">
        <v>39809</v>
      </c>
      <c r="C11976" s="10" t="s">
        <v>249</v>
      </c>
      <c r="D11976" s="10" t="s">
        <v>245</v>
      </c>
      <c r="E11976" s="25">
        <v>2</v>
      </c>
      <c r="F11976" s="25">
        <v>2</v>
      </c>
      <c r="G11976" s="10" t="s">
        <v>288</v>
      </c>
      <c r="H11976" s="25">
        <f>INDEX('Appendix 1 - Team Data'!$B$12:$R$112, MATCH(C11976, 'Appendix 1 - Team Data'!$B$12:$B$112,0),4)</f>
        <v>20</v>
      </c>
      <c r="I11976" s="25">
        <f>INDEX('Appendix 1 - Team Data'!$B$12:$R$112, MATCH(D11976, 'Appendix 1 - Team Data'!$B$12:$B$112,0),4)</f>
        <v>30</v>
      </c>
      <c r="J11976" s="25">
        <f t="shared" si="187"/>
        <v>0</v>
      </c>
    </row>
    <row r="11977" spans="2:10">
      <c r="B11977" s="3">
        <v>39812</v>
      </c>
      <c r="C11977" s="10" t="s">
        <v>249</v>
      </c>
      <c r="D11977" s="10" t="s">
        <v>275</v>
      </c>
      <c r="E11977" s="25">
        <v>0</v>
      </c>
      <c r="F11977" s="25">
        <v>0</v>
      </c>
      <c r="G11977" s="10" t="s">
        <v>288</v>
      </c>
      <c r="H11977" s="25">
        <f>INDEX('Appendix 1 - Team Data'!$B$12:$R$112, MATCH(C11977, 'Appendix 1 - Team Data'!$B$12:$B$112,0),4)</f>
        <v>20</v>
      </c>
      <c r="I11977" s="25">
        <f>INDEX('Appendix 1 - Team Data'!$B$12:$R$112, MATCH(D11977, 'Appendix 1 - Team Data'!$B$12:$B$112,0),4)</f>
        <v>0</v>
      </c>
      <c r="J11977" s="25">
        <f t="shared" si="187"/>
        <v>0</v>
      </c>
    </row>
    <row r="11978" spans="2:10">
      <c r="B11978" s="3">
        <v>39817</v>
      </c>
      <c r="C11978" s="10" t="s">
        <v>253</v>
      </c>
      <c r="D11978" s="10" t="s">
        <v>275</v>
      </c>
      <c r="E11978" s="25">
        <v>0</v>
      </c>
      <c r="F11978" s="25">
        <v>0</v>
      </c>
      <c r="G11978" s="10" t="s">
        <v>301</v>
      </c>
      <c r="H11978" s="25">
        <f>INDEX('Appendix 1 - Team Data'!$B$12:$R$112, MATCH(C11978, 'Appendix 1 - Team Data'!$B$12:$B$112,0),4)</f>
        <v>20</v>
      </c>
      <c r="I11978" s="25">
        <f>INDEX('Appendix 1 - Team Data'!$B$12:$R$112, MATCH(D11978, 'Appendix 1 - Team Data'!$B$12:$B$112,0),4)</f>
        <v>0</v>
      </c>
      <c r="J11978" s="25">
        <f t="shared" si="187"/>
        <v>0</v>
      </c>
    </row>
    <row r="11979" spans="2:10">
      <c r="B11979" s="3">
        <v>39818</v>
      </c>
      <c r="C11979" s="10" t="s">
        <v>16</v>
      </c>
      <c r="D11979" s="10" t="s">
        <v>270</v>
      </c>
      <c r="E11979" s="25">
        <v>0</v>
      </c>
      <c r="F11979" s="25">
        <v>0</v>
      </c>
      <c r="G11979" s="10" t="s">
        <v>301</v>
      </c>
      <c r="H11979" s="25">
        <f>INDEX('Appendix 1 - Team Data'!$B$12:$R$112, MATCH(C11979, 'Appendix 1 - Team Data'!$B$12:$B$112,0),4)</f>
        <v>30</v>
      </c>
      <c r="I11979" s="25">
        <f>INDEX('Appendix 1 - Team Data'!$B$12:$R$112, MATCH(D11979, 'Appendix 1 - Team Data'!$B$12:$B$112,0),4)</f>
        <v>0</v>
      </c>
      <c r="J11979" s="25">
        <f t="shared" si="187"/>
        <v>0</v>
      </c>
    </row>
    <row r="11980" spans="2:10">
      <c r="B11980" s="3">
        <v>39821</v>
      </c>
      <c r="C11980" s="10" t="s">
        <v>270</v>
      </c>
      <c r="D11980" s="10" t="s">
        <v>249</v>
      </c>
      <c r="E11980" s="25">
        <v>0</v>
      </c>
      <c r="F11980" s="25">
        <v>0</v>
      </c>
      <c r="G11980" s="10" t="s">
        <v>301</v>
      </c>
      <c r="H11980" s="25">
        <f>INDEX('Appendix 1 - Team Data'!$B$12:$R$112, MATCH(C11980, 'Appendix 1 - Team Data'!$B$12:$B$112,0),4)</f>
        <v>0</v>
      </c>
      <c r="I11980" s="25">
        <f>INDEX('Appendix 1 - Team Data'!$B$12:$R$112, MATCH(D11980, 'Appendix 1 - Team Data'!$B$12:$B$112,0),4)</f>
        <v>20</v>
      </c>
      <c r="J11980" s="25">
        <f t="shared" si="187"/>
        <v>0</v>
      </c>
    </row>
    <row r="11981" spans="2:10">
      <c r="B11981" s="3">
        <v>39823</v>
      </c>
      <c r="C11981" s="10" t="s">
        <v>245</v>
      </c>
      <c r="D11981" s="10" t="s">
        <v>275</v>
      </c>
      <c r="E11981" s="25">
        <v>1</v>
      </c>
      <c r="F11981" s="25">
        <v>1</v>
      </c>
      <c r="G11981" s="10" t="s">
        <v>301</v>
      </c>
      <c r="H11981" s="25">
        <f>INDEX('Appendix 1 - Team Data'!$B$12:$R$112, MATCH(C11981, 'Appendix 1 - Team Data'!$B$12:$B$112,0),4)</f>
        <v>30</v>
      </c>
      <c r="I11981" s="25">
        <f>INDEX('Appendix 1 - Team Data'!$B$12:$R$112, MATCH(D11981, 'Appendix 1 - Team Data'!$B$12:$B$112,0),4)</f>
        <v>0</v>
      </c>
      <c r="J11981" s="25">
        <f t="shared" si="187"/>
        <v>0</v>
      </c>
    </row>
    <row r="11982" spans="2:10">
      <c r="B11982" s="3">
        <v>39830</v>
      </c>
      <c r="C11982" s="10" t="s">
        <v>253</v>
      </c>
      <c r="D11982" s="10" t="s">
        <v>16</v>
      </c>
      <c r="E11982" s="25">
        <v>0</v>
      </c>
      <c r="F11982" s="25">
        <v>0</v>
      </c>
      <c r="G11982" s="10" t="s">
        <v>301</v>
      </c>
      <c r="H11982" s="25">
        <f>INDEX('Appendix 1 - Team Data'!$B$12:$R$112, MATCH(C11982, 'Appendix 1 - Team Data'!$B$12:$B$112,0),4)</f>
        <v>20</v>
      </c>
      <c r="I11982" s="25">
        <f>INDEX('Appendix 1 - Team Data'!$B$12:$R$112, MATCH(D11982, 'Appendix 1 - Team Data'!$B$12:$B$112,0),4)</f>
        <v>30</v>
      </c>
      <c r="J11982" s="25">
        <f t="shared" si="187"/>
        <v>0</v>
      </c>
    </row>
    <row r="11983" spans="2:10">
      <c r="B11983" s="3">
        <v>39845</v>
      </c>
      <c r="C11983" s="10" t="s">
        <v>37</v>
      </c>
      <c r="D11983" s="10" t="s">
        <v>46</v>
      </c>
      <c r="E11983" s="25">
        <v>0</v>
      </c>
      <c r="F11983" s="25">
        <v>0</v>
      </c>
      <c r="G11983" s="10" t="s">
        <v>292</v>
      </c>
      <c r="H11983" s="25">
        <f>INDEX('Appendix 1 - Team Data'!$B$12:$R$112, MATCH(C11983, 'Appendix 1 - Team Data'!$B$12:$B$112,0),4)</f>
        <v>60</v>
      </c>
      <c r="I11983" s="25">
        <f>INDEX('Appendix 1 - Team Data'!$B$12:$R$112, MATCH(D11983, 'Appendix 1 - Team Data'!$B$12:$B$112,0),4)</f>
        <v>50</v>
      </c>
      <c r="J11983" s="25">
        <f t="shared" si="187"/>
        <v>0</v>
      </c>
    </row>
    <row r="11984" spans="2:10">
      <c r="B11984" s="3">
        <v>39845</v>
      </c>
      <c r="C11984" s="10" t="s">
        <v>241</v>
      </c>
      <c r="D11984" s="10" t="s">
        <v>43</v>
      </c>
      <c r="E11984" s="25">
        <v>1</v>
      </c>
      <c r="F11984" s="25">
        <v>1</v>
      </c>
      <c r="G11984" s="10" t="s">
        <v>288</v>
      </c>
      <c r="H11984" s="25">
        <f>INDEX('Appendix 1 - Team Data'!$B$12:$R$112, MATCH(C11984, 'Appendix 1 - Team Data'!$B$12:$B$112,0),4)</f>
        <v>30</v>
      </c>
      <c r="I11984" s="25">
        <f>INDEX('Appendix 1 - Team Data'!$B$12:$R$112, MATCH(D11984, 'Appendix 1 - Team Data'!$B$12:$B$112,0),4)</f>
        <v>70</v>
      </c>
      <c r="J11984" s="25">
        <f t="shared" si="187"/>
        <v>0</v>
      </c>
    </row>
    <row r="11985" spans="2:10">
      <c r="B11985" s="3">
        <v>39855</v>
      </c>
      <c r="C11985" s="10" t="s">
        <v>17</v>
      </c>
      <c r="D11985" s="10" t="s">
        <v>234</v>
      </c>
      <c r="E11985" s="25">
        <v>2</v>
      </c>
      <c r="F11985" s="25">
        <v>2</v>
      </c>
      <c r="G11985" s="10" t="s">
        <v>288</v>
      </c>
      <c r="H11985" s="25">
        <f>INDEX('Appendix 1 - Team Data'!$B$12:$R$112, MATCH(C11985, 'Appendix 1 - Team Data'!$B$12:$B$112,0),4)</f>
        <v>50</v>
      </c>
      <c r="I11985" s="25">
        <f>INDEX('Appendix 1 - Team Data'!$B$12:$R$112, MATCH(D11985, 'Appendix 1 - Team Data'!$B$12:$B$112,0),4)</f>
        <v>40</v>
      </c>
      <c r="J11985" s="25">
        <f t="shared" si="187"/>
        <v>0</v>
      </c>
    </row>
    <row r="11986" spans="2:10">
      <c r="B11986" s="3">
        <v>39855</v>
      </c>
      <c r="C11986" s="10" t="s">
        <v>230</v>
      </c>
      <c r="D11986" s="10" t="s">
        <v>28</v>
      </c>
      <c r="E11986" s="25">
        <v>1</v>
      </c>
      <c r="F11986" s="25">
        <v>1</v>
      </c>
      <c r="G11986" s="10" t="s">
        <v>288</v>
      </c>
      <c r="H11986" s="25">
        <f>INDEX('Appendix 1 - Team Data'!$B$12:$R$112, MATCH(C11986, 'Appendix 1 - Team Data'!$B$12:$B$112,0),4)</f>
        <v>50</v>
      </c>
      <c r="I11986" s="25">
        <f>INDEX('Appendix 1 - Team Data'!$B$12:$R$112, MATCH(D11986, 'Appendix 1 - Team Data'!$B$12:$B$112,0),4)</f>
        <v>80</v>
      </c>
      <c r="J11986" s="25">
        <f t="shared" si="187"/>
        <v>0</v>
      </c>
    </row>
    <row r="11987" spans="2:10">
      <c r="B11987" s="3">
        <v>39855</v>
      </c>
      <c r="C11987" s="10" t="s">
        <v>23</v>
      </c>
      <c r="D11987" s="10" t="s">
        <v>43</v>
      </c>
      <c r="E11987" s="25">
        <v>1</v>
      </c>
      <c r="F11987" s="25">
        <v>1</v>
      </c>
      <c r="G11987" s="10" t="s">
        <v>289</v>
      </c>
      <c r="H11987" s="25">
        <f>INDEX('Appendix 1 - Team Data'!$B$12:$R$112, MATCH(C11987, 'Appendix 1 - Team Data'!$B$12:$B$112,0),4)</f>
        <v>70</v>
      </c>
      <c r="I11987" s="25">
        <f>INDEX('Appendix 1 - Team Data'!$B$12:$R$112, MATCH(D11987, 'Appendix 1 - Team Data'!$B$12:$B$112,0),4)</f>
        <v>70</v>
      </c>
      <c r="J11987" s="25">
        <f t="shared" si="187"/>
        <v>0</v>
      </c>
    </row>
    <row r="11988" spans="2:10">
      <c r="B11988" s="3">
        <v>39855</v>
      </c>
      <c r="C11988" s="10" t="s">
        <v>53</v>
      </c>
      <c r="D11988" s="10" t="s">
        <v>26</v>
      </c>
      <c r="E11988" s="25">
        <v>0</v>
      </c>
      <c r="F11988" s="25">
        <v>0</v>
      </c>
      <c r="G11988" s="10" t="s">
        <v>289</v>
      </c>
      <c r="H11988" s="25">
        <f>INDEX('Appendix 1 - Team Data'!$B$12:$R$112, MATCH(C11988, 'Appendix 1 - Team Data'!$B$12:$B$112,0),4)</f>
        <v>50</v>
      </c>
      <c r="I11988" s="25">
        <f>INDEX('Appendix 1 - Team Data'!$B$12:$R$112, MATCH(D11988, 'Appendix 1 - Team Data'!$B$12:$B$112,0),4)</f>
        <v>60</v>
      </c>
      <c r="J11988" s="25">
        <f t="shared" si="187"/>
        <v>0</v>
      </c>
    </row>
    <row r="11989" spans="2:10">
      <c r="B11989" s="3">
        <v>39855</v>
      </c>
      <c r="C11989" s="10" t="s">
        <v>33</v>
      </c>
      <c r="D11989" s="10" t="s">
        <v>247</v>
      </c>
      <c r="E11989" s="25">
        <v>0</v>
      </c>
      <c r="F11989" s="25">
        <v>0</v>
      </c>
      <c r="G11989" s="10" t="s">
        <v>288</v>
      </c>
      <c r="H11989" s="25">
        <f>INDEX('Appendix 1 - Team Data'!$B$12:$R$112, MATCH(C11989, 'Appendix 1 - Team Data'!$B$12:$B$112,0),4)</f>
        <v>50</v>
      </c>
      <c r="I11989" s="25">
        <f>INDEX('Appendix 1 - Team Data'!$B$12:$R$112, MATCH(D11989, 'Appendix 1 - Team Data'!$B$12:$B$112,0),4)</f>
        <v>30</v>
      </c>
      <c r="J11989" s="25">
        <f t="shared" ref="J11989:J12052" si="188">ABS(F11989-E11989)</f>
        <v>0</v>
      </c>
    </row>
    <row r="11990" spans="2:10">
      <c r="B11990" s="3">
        <v>39855</v>
      </c>
      <c r="C11990" s="10" t="s">
        <v>36</v>
      </c>
      <c r="D11990" s="10" t="s">
        <v>233</v>
      </c>
      <c r="E11990" s="25">
        <v>1</v>
      </c>
      <c r="F11990" s="25">
        <v>1</v>
      </c>
      <c r="G11990" s="10" t="s">
        <v>288</v>
      </c>
      <c r="H11990" s="25">
        <f>INDEX('Appendix 1 - Team Data'!$B$12:$R$112, MATCH(C11990, 'Appendix 1 - Team Data'!$B$12:$B$112,0),4)</f>
        <v>80</v>
      </c>
      <c r="I11990" s="25">
        <f>INDEX('Appendix 1 - Team Data'!$B$12:$R$112, MATCH(D11990, 'Appendix 1 - Team Data'!$B$12:$B$112,0),4)</f>
        <v>40</v>
      </c>
      <c r="J11990" s="25">
        <f t="shared" si="188"/>
        <v>0</v>
      </c>
    </row>
    <row r="11991" spans="2:10">
      <c r="B11991" s="3">
        <v>39855</v>
      </c>
      <c r="C11991" s="10" t="s">
        <v>47</v>
      </c>
      <c r="D11991" s="10" t="s">
        <v>212</v>
      </c>
      <c r="E11991" s="25">
        <v>1</v>
      </c>
      <c r="F11991" s="25">
        <v>1</v>
      </c>
      <c r="G11991" s="10" t="s">
        <v>288</v>
      </c>
      <c r="H11991" s="25">
        <f>INDEX('Appendix 1 - Team Data'!$B$12:$R$112, MATCH(C11991, 'Appendix 1 - Team Data'!$B$12:$B$112,0),4)</f>
        <v>40</v>
      </c>
      <c r="I11991" s="25">
        <f>INDEX('Appendix 1 - Team Data'!$B$12:$R$112, MATCH(D11991, 'Appendix 1 - Team Data'!$B$12:$B$112,0),4)</f>
        <v>80</v>
      </c>
      <c r="J11991" s="25">
        <f t="shared" si="188"/>
        <v>0</v>
      </c>
    </row>
    <row r="11992" spans="2:10">
      <c r="B11992" s="3">
        <v>39855</v>
      </c>
      <c r="C11992" s="10" t="s">
        <v>225</v>
      </c>
      <c r="D11992" s="10" t="s">
        <v>243</v>
      </c>
      <c r="E11992" s="25">
        <v>1</v>
      </c>
      <c r="F11992" s="25">
        <v>1</v>
      </c>
      <c r="G11992" s="10" t="s">
        <v>288</v>
      </c>
      <c r="H11992" s="25">
        <f>INDEX('Appendix 1 - Team Data'!$B$12:$R$112, MATCH(C11992, 'Appendix 1 - Team Data'!$B$12:$B$112,0),4)</f>
        <v>60</v>
      </c>
      <c r="I11992" s="25">
        <f>INDEX('Appendix 1 - Team Data'!$B$12:$R$112, MATCH(D11992, 'Appendix 1 - Team Data'!$B$12:$B$112,0),4)</f>
        <v>30</v>
      </c>
      <c r="J11992" s="25">
        <f t="shared" si="188"/>
        <v>0</v>
      </c>
    </row>
    <row r="11993" spans="2:10">
      <c r="B11993" s="3">
        <v>39894</v>
      </c>
      <c r="C11993" s="10" t="s">
        <v>16</v>
      </c>
      <c r="D11993" s="10" t="s">
        <v>245</v>
      </c>
      <c r="E11993" s="25">
        <v>0</v>
      </c>
      <c r="F11993" s="25">
        <v>0</v>
      </c>
      <c r="G11993" s="10" t="s">
        <v>288</v>
      </c>
      <c r="H11993" s="25">
        <f>INDEX('Appendix 1 - Team Data'!$B$12:$R$112, MATCH(C11993, 'Appendix 1 - Team Data'!$B$12:$B$112,0),4)</f>
        <v>30</v>
      </c>
      <c r="I11993" s="25">
        <f>INDEX('Appendix 1 - Team Data'!$B$12:$R$112, MATCH(D11993, 'Appendix 1 - Team Data'!$B$12:$B$112,0),4)</f>
        <v>30</v>
      </c>
      <c r="J11993" s="25">
        <f t="shared" si="188"/>
        <v>0</v>
      </c>
    </row>
    <row r="11994" spans="2:10">
      <c r="B11994" s="3">
        <v>39900</v>
      </c>
      <c r="C11994" s="10" t="s">
        <v>264</v>
      </c>
      <c r="D11994" s="10" t="s">
        <v>258</v>
      </c>
      <c r="E11994" s="25">
        <v>2</v>
      </c>
      <c r="F11994" s="25">
        <v>2</v>
      </c>
      <c r="G11994" s="10" t="s">
        <v>289</v>
      </c>
      <c r="H11994" s="25">
        <f>INDEX('Appendix 1 - Team Data'!$B$12:$R$112, MATCH(C11994, 'Appendix 1 - Team Data'!$B$12:$B$112,0),4)</f>
        <v>10</v>
      </c>
      <c r="I11994" s="25">
        <f>INDEX('Appendix 1 - Team Data'!$B$12:$R$112, MATCH(D11994, 'Appendix 1 - Team Data'!$B$12:$B$112,0),4)</f>
        <v>20</v>
      </c>
      <c r="J11994" s="25">
        <f t="shared" si="188"/>
        <v>0</v>
      </c>
    </row>
    <row r="11995" spans="2:10">
      <c r="B11995" s="3">
        <v>39900</v>
      </c>
      <c r="C11995" s="10" t="s">
        <v>221</v>
      </c>
      <c r="D11995" s="10" t="s">
        <v>233</v>
      </c>
      <c r="E11995" s="25">
        <v>1</v>
      </c>
      <c r="F11995" s="25">
        <v>1</v>
      </c>
      <c r="G11995" s="10" t="s">
        <v>289</v>
      </c>
      <c r="H11995" s="25">
        <f>INDEX('Appendix 1 - Team Data'!$B$12:$R$112, MATCH(C11995, 'Appendix 1 - Team Data'!$B$12:$B$112,0),4)</f>
        <v>60</v>
      </c>
      <c r="I11995" s="25">
        <f>INDEX('Appendix 1 - Team Data'!$B$12:$R$112, MATCH(D11995, 'Appendix 1 - Team Data'!$B$12:$B$112,0),4)</f>
        <v>40</v>
      </c>
      <c r="J11995" s="25">
        <f t="shared" si="188"/>
        <v>0</v>
      </c>
    </row>
    <row r="11996" spans="2:10">
      <c r="B11996" s="3">
        <v>39900</v>
      </c>
      <c r="C11996" s="10" t="s">
        <v>252</v>
      </c>
      <c r="D11996" s="10" t="s">
        <v>230</v>
      </c>
      <c r="E11996" s="25">
        <v>1</v>
      </c>
      <c r="F11996" s="25">
        <v>1</v>
      </c>
      <c r="G11996" s="10" t="s">
        <v>289</v>
      </c>
      <c r="H11996" s="25">
        <f>INDEX('Appendix 1 - Team Data'!$B$12:$R$112, MATCH(C11996, 'Appendix 1 - Team Data'!$B$12:$B$112,0),4)</f>
        <v>20</v>
      </c>
      <c r="I11996" s="25">
        <f>INDEX('Appendix 1 - Team Data'!$B$12:$R$112, MATCH(D11996, 'Appendix 1 - Team Data'!$B$12:$B$112,0),4)</f>
        <v>50</v>
      </c>
      <c r="J11996" s="25">
        <f t="shared" si="188"/>
        <v>0</v>
      </c>
    </row>
    <row r="11997" spans="2:10">
      <c r="B11997" s="3">
        <v>39900</v>
      </c>
      <c r="C11997" s="10" t="s">
        <v>20</v>
      </c>
      <c r="D11997" s="10" t="s">
        <v>42</v>
      </c>
      <c r="E11997" s="25">
        <v>0</v>
      </c>
      <c r="F11997" s="25">
        <v>0</v>
      </c>
      <c r="G11997" s="10" t="s">
        <v>289</v>
      </c>
      <c r="H11997" s="25">
        <f>INDEX('Appendix 1 - Team Data'!$B$12:$R$112, MATCH(C11997, 'Appendix 1 - Team Data'!$B$12:$B$112,0),4)</f>
        <v>90</v>
      </c>
      <c r="I11997" s="25">
        <f>INDEX('Appendix 1 - Team Data'!$B$12:$R$112, MATCH(D11997, 'Appendix 1 - Team Data'!$B$12:$B$112,0),4)</f>
        <v>80</v>
      </c>
      <c r="J11997" s="25">
        <f t="shared" si="188"/>
        <v>0</v>
      </c>
    </row>
    <row r="11998" spans="2:10">
      <c r="B11998" s="3">
        <v>39904</v>
      </c>
      <c r="C11998" s="10" t="s">
        <v>263</v>
      </c>
      <c r="D11998" s="10" t="s">
        <v>235</v>
      </c>
      <c r="E11998" s="25">
        <v>0</v>
      </c>
      <c r="F11998" s="25">
        <v>0</v>
      </c>
      <c r="G11998" s="10" t="s">
        <v>289</v>
      </c>
      <c r="H11998" s="25">
        <f>INDEX('Appendix 1 - Team Data'!$B$12:$R$112, MATCH(C11998, 'Appendix 1 - Team Data'!$B$12:$B$112,0),4)</f>
        <v>10</v>
      </c>
      <c r="I11998" s="25">
        <f>INDEX('Appendix 1 - Team Data'!$B$12:$R$112, MATCH(D11998, 'Appendix 1 - Team Data'!$B$12:$B$112,0),4)</f>
        <v>40</v>
      </c>
      <c r="J11998" s="25">
        <f t="shared" si="188"/>
        <v>0</v>
      </c>
    </row>
    <row r="11999" spans="2:10">
      <c r="B11999" s="3">
        <v>39904</v>
      </c>
      <c r="C11999" s="10" t="s">
        <v>23</v>
      </c>
      <c r="D11999" s="10" t="s">
        <v>51</v>
      </c>
      <c r="E11999" s="25">
        <v>1</v>
      </c>
      <c r="F11999" s="25">
        <v>1</v>
      </c>
      <c r="G11999" s="10" t="s">
        <v>288</v>
      </c>
      <c r="H11999" s="25">
        <f>INDEX('Appendix 1 - Team Data'!$B$12:$R$112, MATCH(C11999, 'Appendix 1 - Team Data'!$B$12:$B$112,0),4)</f>
        <v>70</v>
      </c>
      <c r="I11999" s="25">
        <f>INDEX('Appendix 1 - Team Data'!$B$12:$R$112, MATCH(D11999, 'Appendix 1 - Team Data'!$B$12:$B$112,0),4)</f>
        <v>70</v>
      </c>
      <c r="J11999" s="25">
        <f t="shared" si="188"/>
        <v>0</v>
      </c>
    </row>
    <row r="12000" spans="2:10">
      <c r="B12000" s="3">
        <v>39904</v>
      </c>
      <c r="C12000" s="10" t="s">
        <v>211</v>
      </c>
      <c r="D12000" s="10" t="s">
        <v>221</v>
      </c>
      <c r="E12000" s="25">
        <v>1</v>
      </c>
      <c r="F12000" s="25">
        <v>1</v>
      </c>
      <c r="G12000" s="10" t="s">
        <v>289</v>
      </c>
      <c r="H12000" s="25">
        <f>INDEX('Appendix 1 - Team Data'!$B$12:$R$112, MATCH(C12000, 'Appendix 1 - Team Data'!$B$12:$B$112,0),4)</f>
        <v>90</v>
      </c>
      <c r="I12000" s="25">
        <f>INDEX('Appendix 1 - Team Data'!$B$12:$R$112, MATCH(D12000, 'Appendix 1 - Team Data'!$B$12:$B$112,0),4)</f>
        <v>60</v>
      </c>
      <c r="J12000" s="25">
        <f t="shared" si="188"/>
        <v>0</v>
      </c>
    </row>
    <row r="12001" spans="2:10">
      <c r="B12001" s="3">
        <v>39946</v>
      </c>
      <c r="C12001" s="10" t="s">
        <v>220</v>
      </c>
      <c r="D12001" s="10" t="s">
        <v>37</v>
      </c>
      <c r="E12001" s="25">
        <v>1</v>
      </c>
      <c r="F12001" s="25">
        <v>1</v>
      </c>
      <c r="G12001" s="10" t="s">
        <v>288</v>
      </c>
      <c r="H12001" s="25">
        <f>INDEX('Appendix 1 - Team Data'!$B$12:$R$112, MATCH(C12001, 'Appendix 1 - Team Data'!$B$12:$B$112,0),4)</f>
        <v>60</v>
      </c>
      <c r="I12001" s="25">
        <f>INDEX('Appendix 1 - Team Data'!$B$12:$R$112, MATCH(D12001, 'Appendix 1 - Team Data'!$B$12:$B$112,0),4)</f>
        <v>60</v>
      </c>
      <c r="J12001" s="25">
        <f t="shared" si="188"/>
        <v>0</v>
      </c>
    </row>
    <row r="12002" spans="2:10">
      <c r="B12002" s="3">
        <v>39956</v>
      </c>
      <c r="C12002" s="10" t="s">
        <v>247</v>
      </c>
      <c r="D12002" s="10" t="s">
        <v>262</v>
      </c>
      <c r="E12002" s="25">
        <v>2</v>
      </c>
      <c r="F12002" s="25">
        <v>2</v>
      </c>
      <c r="G12002" s="10" t="s">
        <v>288</v>
      </c>
      <c r="H12002" s="25">
        <f>INDEX('Appendix 1 - Team Data'!$B$12:$R$112, MATCH(C12002, 'Appendix 1 - Team Data'!$B$12:$B$112,0),4)</f>
        <v>30</v>
      </c>
      <c r="I12002" s="25">
        <f>INDEX('Appendix 1 - Team Data'!$B$12:$R$112, MATCH(D12002, 'Appendix 1 - Team Data'!$B$12:$B$112,0),4)</f>
        <v>10</v>
      </c>
      <c r="J12002" s="25">
        <f t="shared" si="188"/>
        <v>0</v>
      </c>
    </row>
    <row r="12003" spans="2:10">
      <c r="B12003" s="3">
        <v>39962</v>
      </c>
      <c r="C12003" s="10" t="s">
        <v>45</v>
      </c>
      <c r="D12003" s="10" t="s">
        <v>213</v>
      </c>
      <c r="E12003" s="25">
        <v>1</v>
      </c>
      <c r="F12003" s="25">
        <v>1</v>
      </c>
      <c r="G12003" s="10" t="s">
        <v>308</v>
      </c>
      <c r="H12003" s="25">
        <f>INDEX('Appendix 1 - Team Data'!$B$12:$R$112, MATCH(C12003, 'Appendix 1 - Team Data'!$B$12:$B$112,0),4)</f>
        <v>90</v>
      </c>
      <c r="I12003" s="25">
        <f>INDEX('Appendix 1 - Team Data'!$B$12:$R$112, MATCH(D12003, 'Appendix 1 - Team Data'!$B$12:$B$112,0),4)</f>
        <v>80</v>
      </c>
      <c r="J12003" s="25">
        <f t="shared" si="188"/>
        <v>0</v>
      </c>
    </row>
    <row r="12004" spans="2:10">
      <c r="B12004" s="3">
        <v>39962</v>
      </c>
      <c r="C12004" s="10" t="s">
        <v>248</v>
      </c>
      <c r="D12004" s="10" t="s">
        <v>40</v>
      </c>
      <c r="E12004" s="25">
        <v>1</v>
      </c>
      <c r="F12004" s="25">
        <v>1</v>
      </c>
      <c r="G12004" s="10" t="s">
        <v>288</v>
      </c>
      <c r="H12004" s="25">
        <f>INDEX('Appendix 1 - Team Data'!$B$12:$R$112, MATCH(C12004, 'Appendix 1 - Team Data'!$B$12:$B$112,0),4)</f>
        <v>30</v>
      </c>
      <c r="I12004" s="25">
        <f>INDEX('Appendix 1 - Team Data'!$B$12:$R$112, MATCH(D12004, 'Appendix 1 - Team Data'!$B$12:$B$112,0),4)</f>
        <v>90</v>
      </c>
      <c r="J12004" s="25">
        <f t="shared" si="188"/>
        <v>0</v>
      </c>
    </row>
    <row r="12005" spans="2:10">
      <c r="B12005" s="3">
        <v>39962</v>
      </c>
      <c r="C12005" s="10" t="s">
        <v>221</v>
      </c>
      <c r="D12005" s="10" t="s">
        <v>33</v>
      </c>
      <c r="E12005" s="25">
        <v>1</v>
      </c>
      <c r="F12005" s="25">
        <v>1</v>
      </c>
      <c r="G12005" s="10" t="s">
        <v>288</v>
      </c>
      <c r="H12005" s="25">
        <f>INDEX('Appendix 1 - Team Data'!$B$12:$R$112, MATCH(C12005, 'Appendix 1 - Team Data'!$B$12:$B$112,0),4)</f>
        <v>60</v>
      </c>
      <c r="I12005" s="25">
        <f>INDEX('Appendix 1 - Team Data'!$B$12:$R$112, MATCH(D12005, 'Appendix 1 - Team Data'!$B$12:$B$112,0),4)</f>
        <v>50</v>
      </c>
      <c r="J12005" s="25">
        <f t="shared" si="188"/>
        <v>0</v>
      </c>
    </row>
    <row r="12006" spans="2:10">
      <c r="B12006" s="3">
        <v>39963</v>
      </c>
      <c r="C12006" s="10" t="s">
        <v>271</v>
      </c>
      <c r="D12006" s="10" t="s">
        <v>247</v>
      </c>
      <c r="E12006" s="25">
        <v>0</v>
      </c>
      <c r="F12006" s="25">
        <v>0</v>
      </c>
      <c r="G12006" s="10" t="s">
        <v>288</v>
      </c>
      <c r="H12006" s="25">
        <f>INDEX('Appendix 1 - Team Data'!$B$12:$R$112, MATCH(C12006, 'Appendix 1 - Team Data'!$B$12:$B$112,0),4)</f>
        <v>0</v>
      </c>
      <c r="I12006" s="25">
        <f>INDEX('Appendix 1 - Team Data'!$B$12:$R$112, MATCH(D12006, 'Appendix 1 - Team Data'!$B$12:$B$112,0),4)</f>
        <v>30</v>
      </c>
      <c r="J12006" s="25">
        <f t="shared" si="188"/>
        <v>0</v>
      </c>
    </row>
    <row r="12007" spans="2:10">
      <c r="B12007" s="3">
        <v>39970</v>
      </c>
      <c r="C12007" s="10" t="s">
        <v>233</v>
      </c>
      <c r="D12007" s="10" t="s">
        <v>221</v>
      </c>
      <c r="E12007" s="25">
        <v>1</v>
      </c>
      <c r="F12007" s="25">
        <v>1</v>
      </c>
      <c r="G12007" s="10" t="s">
        <v>289</v>
      </c>
      <c r="H12007" s="25">
        <f>INDEX('Appendix 1 - Team Data'!$B$12:$R$112, MATCH(C12007, 'Appendix 1 - Team Data'!$B$12:$B$112,0),4)</f>
        <v>40</v>
      </c>
      <c r="I12007" s="25">
        <f>INDEX('Appendix 1 - Team Data'!$B$12:$R$112, MATCH(D12007, 'Appendix 1 - Team Data'!$B$12:$B$112,0),4)</f>
        <v>60</v>
      </c>
      <c r="J12007" s="25">
        <f t="shared" si="188"/>
        <v>0</v>
      </c>
    </row>
    <row r="12008" spans="2:10">
      <c r="B12008" s="3">
        <v>39970</v>
      </c>
      <c r="C12008" s="10" t="s">
        <v>32</v>
      </c>
      <c r="D12008" s="10" t="s">
        <v>219</v>
      </c>
      <c r="E12008" s="25">
        <v>2</v>
      </c>
      <c r="F12008" s="25">
        <v>2</v>
      </c>
      <c r="G12008" s="10" t="s">
        <v>289</v>
      </c>
      <c r="H12008" s="25">
        <f>INDEX('Appendix 1 - Team Data'!$B$12:$R$112, MATCH(C12008, 'Appendix 1 - Team Data'!$B$12:$B$112,0),4)</f>
        <v>80</v>
      </c>
      <c r="I12008" s="25">
        <f>INDEX('Appendix 1 - Team Data'!$B$12:$R$112, MATCH(D12008, 'Appendix 1 - Team Data'!$B$12:$B$112,0),4)</f>
        <v>60</v>
      </c>
      <c r="J12008" s="25">
        <f t="shared" si="188"/>
        <v>0</v>
      </c>
    </row>
    <row r="12009" spans="2:10">
      <c r="B12009" s="3">
        <v>39970</v>
      </c>
      <c r="C12009" s="10" t="s">
        <v>256</v>
      </c>
      <c r="D12009" s="10" t="s">
        <v>246</v>
      </c>
      <c r="E12009" s="25">
        <v>0</v>
      </c>
      <c r="F12009" s="25">
        <v>0</v>
      </c>
      <c r="G12009" s="10" t="s">
        <v>289</v>
      </c>
      <c r="H12009" s="25">
        <f>INDEX('Appendix 1 - Team Data'!$B$12:$R$112, MATCH(C12009, 'Appendix 1 - Team Data'!$B$12:$B$112,0),4)</f>
        <v>20</v>
      </c>
      <c r="I12009" s="25">
        <f>INDEX('Appendix 1 - Team Data'!$B$12:$R$112, MATCH(D12009, 'Appendix 1 - Team Data'!$B$12:$B$112,0),4)</f>
        <v>30</v>
      </c>
      <c r="J12009" s="25">
        <f t="shared" si="188"/>
        <v>0</v>
      </c>
    </row>
    <row r="12010" spans="2:10">
      <c r="B12010" s="3">
        <v>39970</v>
      </c>
      <c r="C12010" s="10" t="s">
        <v>270</v>
      </c>
      <c r="D12010" s="10" t="s">
        <v>26</v>
      </c>
      <c r="E12010" s="25">
        <v>0</v>
      </c>
      <c r="F12010" s="25">
        <v>0</v>
      </c>
      <c r="G12010" s="10" t="s">
        <v>289</v>
      </c>
      <c r="H12010" s="25">
        <f>INDEX('Appendix 1 - Team Data'!$B$12:$R$112, MATCH(C12010, 'Appendix 1 - Team Data'!$B$12:$B$112,0),4)</f>
        <v>0</v>
      </c>
      <c r="I12010" s="25">
        <f>INDEX('Appendix 1 - Team Data'!$B$12:$R$112, MATCH(D12010, 'Appendix 1 - Team Data'!$B$12:$B$112,0),4)</f>
        <v>60</v>
      </c>
      <c r="J12010" s="25">
        <f t="shared" si="188"/>
        <v>0</v>
      </c>
    </row>
    <row r="12011" spans="2:10">
      <c r="B12011" s="3">
        <v>39973</v>
      </c>
      <c r="C12011" s="10" t="s">
        <v>245</v>
      </c>
      <c r="D12011" s="10" t="s">
        <v>50</v>
      </c>
      <c r="E12011" s="25">
        <v>1</v>
      </c>
      <c r="F12011" s="25">
        <v>1</v>
      </c>
      <c r="G12011" s="10" t="s">
        <v>288</v>
      </c>
      <c r="H12011" s="25">
        <f>INDEX('Appendix 1 - Team Data'!$B$12:$R$112, MATCH(C12011, 'Appendix 1 - Team Data'!$B$12:$B$112,0),4)</f>
        <v>30</v>
      </c>
      <c r="I12011" s="25">
        <f>INDEX('Appendix 1 - Team Data'!$B$12:$R$112, MATCH(D12011, 'Appendix 1 - Team Data'!$B$12:$B$112,0),4)</f>
        <v>80</v>
      </c>
      <c r="J12011" s="25">
        <f t="shared" si="188"/>
        <v>0</v>
      </c>
    </row>
    <row r="12012" spans="2:10">
      <c r="B12012" s="3">
        <v>39974</v>
      </c>
      <c r="C12012" s="10" t="s">
        <v>239</v>
      </c>
      <c r="D12012" s="10" t="s">
        <v>263</v>
      </c>
      <c r="E12012" s="25">
        <v>1</v>
      </c>
      <c r="F12012" s="25">
        <v>1</v>
      </c>
      <c r="G12012" s="10" t="s">
        <v>288</v>
      </c>
      <c r="H12012" s="25">
        <f>INDEX('Appendix 1 - Team Data'!$B$12:$R$112, MATCH(C12012, 'Appendix 1 - Team Data'!$B$12:$B$112,0),4)</f>
        <v>40</v>
      </c>
      <c r="I12012" s="25">
        <f>INDEX('Appendix 1 - Team Data'!$B$12:$R$112, MATCH(D12012, 'Appendix 1 - Team Data'!$B$12:$B$112,0),4)</f>
        <v>10</v>
      </c>
      <c r="J12012" s="25">
        <f t="shared" si="188"/>
        <v>0</v>
      </c>
    </row>
    <row r="12013" spans="2:10">
      <c r="B12013" s="3">
        <v>39974</v>
      </c>
      <c r="C12013" s="10" t="s">
        <v>258</v>
      </c>
      <c r="D12013" s="10" t="s">
        <v>20</v>
      </c>
      <c r="E12013" s="25">
        <v>0</v>
      </c>
      <c r="F12013" s="25">
        <v>0</v>
      </c>
      <c r="G12013" s="10" t="s">
        <v>288</v>
      </c>
      <c r="H12013" s="25">
        <f>INDEX('Appendix 1 - Team Data'!$B$12:$R$112, MATCH(C12013, 'Appendix 1 - Team Data'!$B$12:$B$112,0),4)</f>
        <v>20</v>
      </c>
      <c r="I12013" s="25">
        <f>INDEX('Appendix 1 - Team Data'!$B$12:$R$112, MATCH(D12013, 'Appendix 1 - Team Data'!$B$12:$B$112,0),4)</f>
        <v>90</v>
      </c>
      <c r="J12013" s="25">
        <f t="shared" si="188"/>
        <v>0</v>
      </c>
    </row>
    <row r="12014" spans="2:10">
      <c r="B12014" s="3">
        <v>39974</v>
      </c>
      <c r="C12014" s="10" t="s">
        <v>53</v>
      </c>
      <c r="D12014" s="10" t="s">
        <v>270</v>
      </c>
      <c r="E12014" s="25">
        <v>1</v>
      </c>
      <c r="F12014" s="25">
        <v>1</v>
      </c>
      <c r="G12014" s="10" t="s">
        <v>289</v>
      </c>
      <c r="H12014" s="25">
        <f>INDEX('Appendix 1 - Team Data'!$B$12:$R$112, MATCH(C12014, 'Appendix 1 - Team Data'!$B$12:$B$112,0),4)</f>
        <v>50</v>
      </c>
      <c r="I12014" s="25">
        <f>INDEX('Appendix 1 - Team Data'!$B$12:$R$112, MATCH(D12014, 'Appendix 1 - Team Data'!$B$12:$B$112,0),4)</f>
        <v>0</v>
      </c>
      <c r="J12014" s="25">
        <f t="shared" si="188"/>
        <v>0</v>
      </c>
    </row>
    <row r="12015" spans="2:10">
      <c r="B12015" s="3">
        <v>39974</v>
      </c>
      <c r="C12015" s="10" t="s">
        <v>43</v>
      </c>
      <c r="D12015" s="10" t="s">
        <v>16</v>
      </c>
      <c r="E12015" s="25">
        <v>0</v>
      </c>
      <c r="F12015" s="25">
        <v>0</v>
      </c>
      <c r="G12015" s="10" t="s">
        <v>289</v>
      </c>
      <c r="H12015" s="25">
        <f>INDEX('Appendix 1 - Team Data'!$B$12:$R$112, MATCH(C12015, 'Appendix 1 - Team Data'!$B$12:$B$112,0),4)</f>
        <v>70</v>
      </c>
      <c r="I12015" s="25">
        <f>INDEX('Appendix 1 - Team Data'!$B$12:$R$112, MATCH(D12015, 'Appendix 1 - Team Data'!$B$12:$B$112,0),4)</f>
        <v>30</v>
      </c>
      <c r="J12015" s="25">
        <f t="shared" si="188"/>
        <v>0</v>
      </c>
    </row>
    <row r="12016" spans="2:10">
      <c r="B12016" s="3">
        <v>39974</v>
      </c>
      <c r="C12016" s="10" t="s">
        <v>220</v>
      </c>
      <c r="D12016" s="10" t="s">
        <v>18</v>
      </c>
      <c r="E12016" s="25">
        <v>2</v>
      </c>
      <c r="F12016" s="25">
        <v>2</v>
      </c>
      <c r="G12016" s="10" t="s">
        <v>289</v>
      </c>
      <c r="H12016" s="25">
        <f>INDEX('Appendix 1 - Team Data'!$B$12:$R$112, MATCH(C12016, 'Appendix 1 - Team Data'!$B$12:$B$112,0),4)</f>
        <v>60</v>
      </c>
      <c r="I12016" s="25">
        <f>INDEX('Appendix 1 - Team Data'!$B$12:$R$112, MATCH(D12016, 'Appendix 1 - Team Data'!$B$12:$B$112,0),4)</f>
        <v>80</v>
      </c>
      <c r="J12016" s="25">
        <f t="shared" si="188"/>
        <v>0</v>
      </c>
    </row>
    <row r="12017" spans="2:10">
      <c r="B12017" s="3">
        <v>39978</v>
      </c>
      <c r="C12017" s="10" t="s">
        <v>250</v>
      </c>
      <c r="D12017" s="10" t="s">
        <v>245</v>
      </c>
      <c r="E12017" s="25">
        <v>0</v>
      </c>
      <c r="F12017" s="25">
        <v>0</v>
      </c>
      <c r="G12017" s="10" t="s">
        <v>295</v>
      </c>
      <c r="H12017" s="25">
        <f>INDEX('Appendix 1 - Team Data'!$B$12:$R$112, MATCH(C12017, 'Appendix 1 - Team Data'!$B$12:$B$112,0),4)</f>
        <v>20</v>
      </c>
      <c r="I12017" s="25">
        <f>INDEX('Appendix 1 - Team Data'!$B$12:$R$112, MATCH(D12017, 'Appendix 1 - Team Data'!$B$12:$B$112,0),4)</f>
        <v>30</v>
      </c>
      <c r="J12017" s="25">
        <f t="shared" si="188"/>
        <v>0</v>
      </c>
    </row>
    <row r="12018" spans="2:10">
      <c r="B12018" s="3">
        <v>39981</v>
      </c>
      <c r="C12018" s="10" t="s">
        <v>43</v>
      </c>
      <c r="D12018" s="10" t="s">
        <v>23</v>
      </c>
      <c r="E12018" s="25">
        <v>1</v>
      </c>
      <c r="F12018" s="25">
        <v>1</v>
      </c>
      <c r="G12018" s="10" t="s">
        <v>289</v>
      </c>
      <c r="H12018" s="25">
        <f>INDEX('Appendix 1 - Team Data'!$B$12:$R$112, MATCH(C12018, 'Appendix 1 - Team Data'!$B$12:$B$112,0),4)</f>
        <v>70</v>
      </c>
      <c r="I12018" s="25">
        <f>INDEX('Appendix 1 - Team Data'!$B$12:$R$112, MATCH(D12018, 'Appendix 1 - Team Data'!$B$12:$B$112,0),4)</f>
        <v>70</v>
      </c>
      <c r="J12018" s="25">
        <f t="shared" si="188"/>
        <v>0</v>
      </c>
    </row>
    <row r="12019" spans="2:10">
      <c r="B12019" s="3">
        <v>39983</v>
      </c>
      <c r="C12019" s="10" t="s">
        <v>262</v>
      </c>
      <c r="D12019" s="10" t="s">
        <v>46</v>
      </c>
      <c r="E12019" s="25">
        <v>1</v>
      </c>
      <c r="F12019" s="25">
        <v>1</v>
      </c>
      <c r="G12019" s="10" t="s">
        <v>288</v>
      </c>
      <c r="H12019" s="25">
        <f>INDEX('Appendix 1 - Team Data'!$B$12:$R$112, MATCH(C12019, 'Appendix 1 - Team Data'!$B$12:$B$112,0),4)</f>
        <v>10</v>
      </c>
      <c r="I12019" s="25">
        <f>INDEX('Appendix 1 - Team Data'!$B$12:$R$112, MATCH(D12019, 'Appendix 1 - Team Data'!$B$12:$B$112,0),4)</f>
        <v>50</v>
      </c>
      <c r="J12019" s="25">
        <f t="shared" si="188"/>
        <v>0</v>
      </c>
    </row>
    <row r="12020" spans="2:10">
      <c r="B12020" s="3">
        <v>39984</v>
      </c>
      <c r="C12020" s="10" t="s">
        <v>245</v>
      </c>
      <c r="D12020" s="10" t="s">
        <v>254</v>
      </c>
      <c r="E12020" s="25">
        <v>0</v>
      </c>
      <c r="F12020" s="25">
        <v>0</v>
      </c>
      <c r="G12020" s="10" t="s">
        <v>295</v>
      </c>
      <c r="H12020" s="25">
        <f>INDEX('Appendix 1 - Team Data'!$B$12:$R$112, MATCH(C12020, 'Appendix 1 - Team Data'!$B$12:$B$112,0),4)</f>
        <v>30</v>
      </c>
      <c r="I12020" s="25">
        <f>INDEX('Appendix 1 - Team Data'!$B$12:$R$112, MATCH(D12020, 'Appendix 1 - Team Data'!$B$12:$B$112,0),4)</f>
        <v>20</v>
      </c>
      <c r="J12020" s="25">
        <f t="shared" si="188"/>
        <v>0</v>
      </c>
    </row>
    <row r="12021" spans="2:10">
      <c r="B12021" s="3">
        <v>39984</v>
      </c>
      <c r="C12021" s="10" t="s">
        <v>47</v>
      </c>
      <c r="D12021" s="10" t="s">
        <v>33</v>
      </c>
      <c r="E12021" s="25">
        <v>0</v>
      </c>
      <c r="F12021" s="25">
        <v>0</v>
      </c>
      <c r="G12021" s="10" t="s">
        <v>289</v>
      </c>
      <c r="H12021" s="25">
        <f>INDEX('Appendix 1 - Team Data'!$B$12:$R$112, MATCH(C12021, 'Appendix 1 - Team Data'!$B$12:$B$112,0),4)</f>
        <v>40</v>
      </c>
      <c r="I12021" s="25">
        <f>INDEX('Appendix 1 - Team Data'!$B$12:$R$112, MATCH(D12021, 'Appendix 1 - Team Data'!$B$12:$B$112,0),4)</f>
        <v>50</v>
      </c>
      <c r="J12021" s="25">
        <f t="shared" si="188"/>
        <v>0</v>
      </c>
    </row>
    <row r="12022" spans="2:10">
      <c r="B12022" s="3">
        <v>39987</v>
      </c>
      <c r="C12022" s="10" t="s">
        <v>262</v>
      </c>
      <c r="D12022" s="10" t="s">
        <v>277</v>
      </c>
      <c r="E12022" s="25">
        <v>0</v>
      </c>
      <c r="F12022" s="25">
        <v>0</v>
      </c>
      <c r="G12022" s="10" t="s">
        <v>288</v>
      </c>
      <c r="H12022" s="25">
        <f>INDEX('Appendix 1 - Team Data'!$B$12:$R$112, MATCH(C12022, 'Appendix 1 - Team Data'!$B$12:$B$112,0),4)</f>
        <v>10</v>
      </c>
      <c r="I12022" s="25">
        <f>INDEX('Appendix 1 - Team Data'!$B$12:$R$112, MATCH(D12022, 'Appendix 1 - Team Data'!$B$12:$B$112,0),4)</f>
        <v>0</v>
      </c>
      <c r="J12022" s="25">
        <f t="shared" si="188"/>
        <v>0</v>
      </c>
    </row>
    <row r="12023" spans="2:10">
      <c r="B12023" s="3">
        <v>39992</v>
      </c>
      <c r="C12023" s="10" t="s">
        <v>41</v>
      </c>
      <c r="D12023" s="10" t="s">
        <v>259</v>
      </c>
      <c r="E12023" s="25">
        <v>0</v>
      </c>
      <c r="F12023" s="25">
        <v>0</v>
      </c>
      <c r="G12023" s="10" t="s">
        <v>288</v>
      </c>
      <c r="H12023" s="25">
        <f>INDEX('Appendix 1 - Team Data'!$B$12:$R$112, MATCH(C12023, 'Appendix 1 - Team Data'!$B$12:$B$112,0),4)</f>
        <v>80</v>
      </c>
      <c r="I12023" s="25">
        <f>INDEX('Appendix 1 - Team Data'!$B$12:$R$112, MATCH(D12023, 'Appendix 1 - Team Data'!$B$12:$B$112,0),4)</f>
        <v>10</v>
      </c>
      <c r="J12023" s="25">
        <f t="shared" si="188"/>
        <v>0</v>
      </c>
    </row>
    <row r="12024" spans="2:10">
      <c r="B12024" s="3">
        <v>40003</v>
      </c>
      <c r="C12024" s="10" t="s">
        <v>41</v>
      </c>
      <c r="D12024" s="10" t="s">
        <v>46</v>
      </c>
      <c r="E12024" s="25">
        <v>1</v>
      </c>
      <c r="F12024" s="25">
        <v>1</v>
      </c>
      <c r="G12024" s="10" t="s">
        <v>302</v>
      </c>
      <c r="H12024" s="25">
        <f>INDEX('Appendix 1 - Team Data'!$B$12:$R$112, MATCH(C12024, 'Appendix 1 - Team Data'!$B$12:$B$112,0),4)</f>
        <v>80</v>
      </c>
      <c r="I12024" s="25">
        <f>INDEX('Appendix 1 - Team Data'!$B$12:$R$112, MATCH(D12024, 'Appendix 1 - Team Data'!$B$12:$B$112,0),4)</f>
        <v>50</v>
      </c>
      <c r="J12024" s="25">
        <f t="shared" si="188"/>
        <v>0</v>
      </c>
    </row>
    <row r="12025" spans="2:10">
      <c r="B12025" s="3">
        <v>40004</v>
      </c>
      <c r="C12025" s="10" t="s">
        <v>37</v>
      </c>
      <c r="D12025" s="10" t="s">
        <v>255</v>
      </c>
      <c r="E12025" s="25">
        <v>2</v>
      </c>
      <c r="F12025" s="25">
        <v>2</v>
      </c>
      <c r="G12025" s="10" t="s">
        <v>302</v>
      </c>
      <c r="H12025" s="25">
        <f>INDEX('Appendix 1 - Team Data'!$B$12:$R$112, MATCH(C12025, 'Appendix 1 - Team Data'!$B$12:$B$112,0),4)</f>
        <v>60</v>
      </c>
      <c r="I12025" s="25">
        <f>INDEX('Appendix 1 - Team Data'!$B$12:$R$112, MATCH(D12025, 'Appendix 1 - Team Data'!$B$12:$B$112,0),4)</f>
        <v>20</v>
      </c>
      <c r="J12025" s="25">
        <f t="shared" si="188"/>
        <v>0</v>
      </c>
    </row>
    <row r="12026" spans="2:10">
      <c r="B12026" s="3">
        <v>40017</v>
      </c>
      <c r="C12026" s="10" t="s">
        <v>37</v>
      </c>
      <c r="D12026" s="10" t="s">
        <v>41</v>
      </c>
      <c r="E12026" s="25">
        <v>1</v>
      </c>
      <c r="F12026" s="25">
        <v>1</v>
      </c>
      <c r="G12026" s="10" t="s">
        <v>302</v>
      </c>
      <c r="H12026" s="25">
        <f>INDEX('Appendix 1 - Team Data'!$B$12:$R$112, MATCH(C12026, 'Appendix 1 - Team Data'!$B$12:$B$112,0),4)</f>
        <v>60</v>
      </c>
      <c r="I12026" s="25">
        <f>INDEX('Appendix 1 - Team Data'!$B$12:$R$112, MATCH(D12026, 'Appendix 1 - Team Data'!$B$12:$B$112,0),4)</f>
        <v>80</v>
      </c>
      <c r="J12026" s="25">
        <f t="shared" si="188"/>
        <v>0</v>
      </c>
    </row>
    <row r="12027" spans="2:10">
      <c r="B12027" s="3">
        <v>40037</v>
      </c>
      <c r="C12027" s="10" t="s">
        <v>218</v>
      </c>
      <c r="D12027" s="10" t="s">
        <v>247</v>
      </c>
      <c r="E12027" s="25">
        <v>0</v>
      </c>
      <c r="F12027" s="25">
        <v>0</v>
      </c>
      <c r="G12027" s="10" t="s">
        <v>288</v>
      </c>
      <c r="H12027" s="25">
        <f>INDEX('Appendix 1 - Team Data'!$B$12:$R$112, MATCH(C12027, 'Appendix 1 - Team Data'!$B$12:$B$112,0),4)</f>
        <v>70</v>
      </c>
      <c r="I12027" s="25">
        <f>INDEX('Appendix 1 - Team Data'!$B$12:$R$112, MATCH(D12027, 'Appendix 1 - Team Data'!$B$12:$B$112,0),4)</f>
        <v>30</v>
      </c>
      <c r="J12027" s="25">
        <f t="shared" si="188"/>
        <v>0</v>
      </c>
    </row>
    <row r="12028" spans="2:10">
      <c r="B12028" s="3">
        <v>40037</v>
      </c>
      <c r="C12028" s="10" t="s">
        <v>17</v>
      </c>
      <c r="D12028" s="10" t="s">
        <v>266</v>
      </c>
      <c r="E12028" s="25">
        <v>3</v>
      </c>
      <c r="F12028" s="25">
        <v>3</v>
      </c>
      <c r="G12028" s="10" t="s">
        <v>288</v>
      </c>
      <c r="H12028" s="25">
        <f>INDEX('Appendix 1 - Team Data'!$B$12:$R$112, MATCH(C12028, 'Appendix 1 - Team Data'!$B$12:$B$112,0),4)</f>
        <v>50</v>
      </c>
      <c r="I12028" s="25">
        <f>INDEX('Appendix 1 - Team Data'!$B$12:$R$112, MATCH(D12028, 'Appendix 1 - Team Data'!$B$12:$B$112,0),4)</f>
        <v>10</v>
      </c>
      <c r="J12028" s="25">
        <f t="shared" si="188"/>
        <v>0</v>
      </c>
    </row>
    <row r="12029" spans="2:10">
      <c r="B12029" s="3">
        <v>40037</v>
      </c>
      <c r="C12029" s="10" t="s">
        <v>31</v>
      </c>
      <c r="D12029" s="10" t="s">
        <v>216</v>
      </c>
      <c r="E12029" s="25">
        <v>1</v>
      </c>
      <c r="F12029" s="25">
        <v>1</v>
      </c>
      <c r="G12029" s="10" t="s">
        <v>288</v>
      </c>
      <c r="H12029" s="25">
        <f>INDEX('Appendix 1 - Team Data'!$B$12:$R$112, MATCH(C12029, 'Appendix 1 - Team Data'!$B$12:$B$112,0),4)</f>
        <v>70</v>
      </c>
      <c r="I12029" s="25">
        <f>INDEX('Appendix 1 - Team Data'!$B$12:$R$112, MATCH(D12029, 'Appendix 1 - Team Data'!$B$12:$B$112,0),4)</f>
        <v>70</v>
      </c>
      <c r="J12029" s="25">
        <f t="shared" si="188"/>
        <v>0</v>
      </c>
    </row>
    <row r="12030" spans="2:10">
      <c r="B12030" s="3">
        <v>40037</v>
      </c>
      <c r="C12030" s="10" t="s">
        <v>212</v>
      </c>
      <c r="D12030" s="10" t="s">
        <v>48</v>
      </c>
      <c r="E12030" s="25">
        <v>2</v>
      </c>
      <c r="F12030" s="25">
        <v>2</v>
      </c>
      <c r="G12030" s="10" t="s">
        <v>288</v>
      </c>
      <c r="H12030" s="25">
        <f>INDEX('Appendix 1 - Team Data'!$B$12:$R$112, MATCH(C12030, 'Appendix 1 - Team Data'!$B$12:$B$112,0),4)</f>
        <v>80</v>
      </c>
      <c r="I12030" s="25">
        <f>INDEX('Appendix 1 - Team Data'!$B$12:$R$112, MATCH(D12030, 'Appendix 1 - Team Data'!$B$12:$B$112,0),4)</f>
        <v>90</v>
      </c>
      <c r="J12030" s="25">
        <f t="shared" si="188"/>
        <v>0</v>
      </c>
    </row>
    <row r="12031" spans="2:10">
      <c r="B12031" s="3">
        <v>40037</v>
      </c>
      <c r="C12031" s="10" t="s">
        <v>229</v>
      </c>
      <c r="D12031" s="10" t="s">
        <v>252</v>
      </c>
      <c r="E12031" s="25">
        <v>1</v>
      </c>
      <c r="F12031" s="25">
        <v>1</v>
      </c>
      <c r="G12031" s="10" t="s">
        <v>288</v>
      </c>
      <c r="H12031" s="25">
        <f>INDEX('Appendix 1 - Team Data'!$B$12:$R$112, MATCH(C12031, 'Appendix 1 - Team Data'!$B$12:$B$112,0),4)</f>
        <v>50</v>
      </c>
      <c r="I12031" s="25">
        <f>INDEX('Appendix 1 - Team Data'!$B$12:$R$112, MATCH(D12031, 'Appendix 1 - Team Data'!$B$12:$B$112,0),4)</f>
        <v>20</v>
      </c>
      <c r="J12031" s="25">
        <f t="shared" si="188"/>
        <v>0</v>
      </c>
    </row>
    <row r="12032" spans="2:10">
      <c r="B12032" s="3">
        <v>40037</v>
      </c>
      <c r="C12032" s="10" t="s">
        <v>36</v>
      </c>
      <c r="D12032" s="10" t="s">
        <v>211</v>
      </c>
      <c r="E12032" s="25">
        <v>0</v>
      </c>
      <c r="F12032" s="25">
        <v>0</v>
      </c>
      <c r="G12032" s="10" t="s">
        <v>288</v>
      </c>
      <c r="H12032" s="25">
        <f>INDEX('Appendix 1 - Team Data'!$B$12:$R$112, MATCH(C12032, 'Appendix 1 - Team Data'!$B$12:$B$112,0),4)</f>
        <v>80</v>
      </c>
      <c r="I12032" s="25">
        <f>INDEX('Appendix 1 - Team Data'!$B$12:$R$112, MATCH(D12032, 'Appendix 1 - Team Data'!$B$12:$B$112,0),4)</f>
        <v>90</v>
      </c>
      <c r="J12032" s="25">
        <f t="shared" si="188"/>
        <v>0</v>
      </c>
    </row>
    <row r="12033" spans="2:10">
      <c r="B12033" s="3">
        <v>40037</v>
      </c>
      <c r="C12033" s="10" t="s">
        <v>47</v>
      </c>
      <c r="D12033" s="10" t="s">
        <v>243</v>
      </c>
      <c r="E12033" s="25">
        <v>0</v>
      </c>
      <c r="F12033" s="25">
        <v>0</v>
      </c>
      <c r="G12033" s="10" t="s">
        <v>288</v>
      </c>
      <c r="H12033" s="25">
        <f>INDEX('Appendix 1 - Team Data'!$B$12:$R$112, MATCH(C12033, 'Appendix 1 - Team Data'!$B$12:$B$112,0),4)</f>
        <v>40</v>
      </c>
      <c r="I12033" s="25">
        <f>INDEX('Appendix 1 - Team Data'!$B$12:$R$112, MATCH(D12033, 'Appendix 1 - Team Data'!$B$12:$B$112,0),4)</f>
        <v>30</v>
      </c>
      <c r="J12033" s="25">
        <f t="shared" si="188"/>
        <v>0</v>
      </c>
    </row>
    <row r="12034" spans="2:10">
      <c r="B12034" s="3">
        <v>40061</v>
      </c>
      <c r="C12034" s="10" t="s">
        <v>213</v>
      </c>
      <c r="D12034" s="10" t="s">
        <v>220</v>
      </c>
      <c r="E12034" s="25">
        <v>2</v>
      </c>
      <c r="F12034" s="25">
        <v>2</v>
      </c>
      <c r="G12034" s="10" t="s">
        <v>289</v>
      </c>
      <c r="H12034" s="25">
        <f>INDEX('Appendix 1 - Team Data'!$B$12:$R$112, MATCH(C12034, 'Appendix 1 - Team Data'!$B$12:$B$112,0),4)</f>
        <v>80</v>
      </c>
      <c r="I12034" s="25">
        <f>INDEX('Appendix 1 - Team Data'!$B$12:$R$112, MATCH(D12034, 'Appendix 1 - Team Data'!$B$12:$B$112,0),4)</f>
        <v>60</v>
      </c>
      <c r="J12034" s="25">
        <f t="shared" si="188"/>
        <v>0</v>
      </c>
    </row>
    <row r="12035" spans="2:10">
      <c r="B12035" s="3">
        <v>40061</v>
      </c>
      <c r="C12035" s="10" t="s">
        <v>28</v>
      </c>
      <c r="D12035" s="10" t="s">
        <v>20</v>
      </c>
      <c r="E12035" s="25">
        <v>1</v>
      </c>
      <c r="F12035" s="25">
        <v>1</v>
      </c>
      <c r="G12035" s="10" t="s">
        <v>289</v>
      </c>
      <c r="H12035" s="25">
        <f>INDEX('Appendix 1 - Team Data'!$B$12:$R$112, MATCH(C12035, 'Appendix 1 - Team Data'!$B$12:$B$112,0),4)</f>
        <v>80</v>
      </c>
      <c r="I12035" s="25">
        <f>INDEX('Appendix 1 - Team Data'!$B$12:$R$112, MATCH(D12035, 'Appendix 1 - Team Data'!$B$12:$B$112,0),4)</f>
        <v>90</v>
      </c>
      <c r="J12035" s="25">
        <f t="shared" si="188"/>
        <v>0</v>
      </c>
    </row>
    <row r="12036" spans="2:10">
      <c r="B12036" s="3">
        <v>40061</v>
      </c>
      <c r="C12036" s="10" t="s">
        <v>25</v>
      </c>
      <c r="D12036" s="10" t="s">
        <v>228</v>
      </c>
      <c r="E12036" s="25">
        <v>1</v>
      </c>
      <c r="F12036" s="25">
        <v>1</v>
      </c>
      <c r="G12036" s="10" t="s">
        <v>289</v>
      </c>
      <c r="H12036" s="25">
        <f>INDEX('Appendix 1 - Team Data'!$B$12:$R$112, MATCH(C12036, 'Appendix 1 - Team Data'!$B$12:$B$112,0),4)</f>
        <v>90</v>
      </c>
      <c r="I12036" s="25">
        <f>INDEX('Appendix 1 - Team Data'!$B$12:$R$112, MATCH(D12036, 'Appendix 1 - Team Data'!$B$12:$B$112,0),4)</f>
        <v>50</v>
      </c>
      <c r="J12036" s="25">
        <f t="shared" si="188"/>
        <v>0</v>
      </c>
    </row>
    <row r="12037" spans="2:10">
      <c r="B12037" s="3">
        <v>40061</v>
      </c>
      <c r="C12037" s="10" t="s">
        <v>31</v>
      </c>
      <c r="D12037" s="10" t="s">
        <v>246</v>
      </c>
      <c r="E12037" s="25">
        <v>1</v>
      </c>
      <c r="F12037" s="25">
        <v>1</v>
      </c>
      <c r="G12037" s="10" t="s">
        <v>289</v>
      </c>
      <c r="H12037" s="25">
        <f>INDEX('Appendix 1 - Team Data'!$B$12:$R$112, MATCH(C12037, 'Appendix 1 - Team Data'!$B$12:$B$112,0),4)</f>
        <v>70</v>
      </c>
      <c r="I12037" s="25">
        <f>INDEX('Appendix 1 - Team Data'!$B$12:$R$112, MATCH(D12037, 'Appendix 1 - Team Data'!$B$12:$B$112,0),4)</f>
        <v>30</v>
      </c>
      <c r="J12037" s="25">
        <f t="shared" si="188"/>
        <v>0</v>
      </c>
    </row>
    <row r="12038" spans="2:10">
      <c r="B12038" s="3">
        <v>40061</v>
      </c>
      <c r="C12038" s="10" t="s">
        <v>50</v>
      </c>
      <c r="D12038" s="10" t="s">
        <v>229</v>
      </c>
      <c r="E12038" s="25">
        <v>1</v>
      </c>
      <c r="F12038" s="25">
        <v>1</v>
      </c>
      <c r="G12038" s="10" t="s">
        <v>289</v>
      </c>
      <c r="H12038" s="25">
        <f>INDEX('Appendix 1 - Team Data'!$B$12:$R$112, MATCH(C12038, 'Appendix 1 - Team Data'!$B$12:$B$112,0),4)</f>
        <v>80</v>
      </c>
      <c r="I12038" s="25">
        <f>INDEX('Appendix 1 - Team Data'!$B$12:$R$112, MATCH(D12038, 'Appendix 1 - Team Data'!$B$12:$B$112,0),4)</f>
        <v>50</v>
      </c>
      <c r="J12038" s="25">
        <f t="shared" si="188"/>
        <v>0</v>
      </c>
    </row>
    <row r="12039" spans="2:10">
      <c r="B12039" s="3">
        <v>40061</v>
      </c>
      <c r="C12039" s="10" t="s">
        <v>240</v>
      </c>
      <c r="D12039" s="10" t="s">
        <v>23</v>
      </c>
      <c r="E12039" s="25">
        <v>0</v>
      </c>
      <c r="F12039" s="25">
        <v>0</v>
      </c>
      <c r="G12039" s="10" t="s">
        <v>288</v>
      </c>
      <c r="H12039" s="25">
        <f>INDEX('Appendix 1 - Team Data'!$B$12:$R$112, MATCH(C12039, 'Appendix 1 - Team Data'!$B$12:$B$112,0),4)</f>
        <v>30</v>
      </c>
      <c r="I12039" s="25">
        <f>INDEX('Appendix 1 - Team Data'!$B$12:$R$112, MATCH(D12039, 'Appendix 1 - Team Data'!$B$12:$B$112,0),4)</f>
        <v>70</v>
      </c>
      <c r="J12039" s="25">
        <f t="shared" si="188"/>
        <v>0</v>
      </c>
    </row>
    <row r="12040" spans="2:10">
      <c r="B12040" s="3">
        <v>40062</v>
      </c>
      <c r="C12040" s="10" t="s">
        <v>33</v>
      </c>
      <c r="D12040" s="10" t="s">
        <v>47</v>
      </c>
      <c r="E12040" s="25">
        <v>2</v>
      </c>
      <c r="F12040" s="25">
        <v>2</v>
      </c>
      <c r="G12040" s="10" t="s">
        <v>289</v>
      </c>
      <c r="H12040" s="25">
        <f>INDEX('Appendix 1 - Team Data'!$B$12:$R$112, MATCH(C12040, 'Appendix 1 - Team Data'!$B$12:$B$112,0),4)</f>
        <v>50</v>
      </c>
      <c r="I12040" s="25">
        <f>INDEX('Appendix 1 - Team Data'!$B$12:$R$112, MATCH(D12040, 'Appendix 1 - Team Data'!$B$12:$B$112,0),4)</f>
        <v>40</v>
      </c>
      <c r="J12040" s="25">
        <f t="shared" si="188"/>
        <v>0</v>
      </c>
    </row>
    <row r="12041" spans="2:10">
      <c r="B12041" s="3">
        <v>40065</v>
      </c>
      <c r="C12041" s="10" t="s">
        <v>239</v>
      </c>
      <c r="D12041" s="10" t="s">
        <v>28</v>
      </c>
      <c r="E12041" s="25">
        <v>1</v>
      </c>
      <c r="F12041" s="25">
        <v>1</v>
      </c>
      <c r="G12041" s="10" t="s">
        <v>289</v>
      </c>
      <c r="H12041" s="25">
        <f>INDEX('Appendix 1 - Team Data'!$B$12:$R$112, MATCH(C12041, 'Appendix 1 - Team Data'!$B$12:$B$112,0),4)</f>
        <v>40</v>
      </c>
      <c r="I12041" s="25">
        <f>INDEX('Appendix 1 - Team Data'!$B$12:$R$112, MATCH(D12041, 'Appendix 1 - Team Data'!$B$12:$B$112,0),4)</f>
        <v>80</v>
      </c>
      <c r="J12041" s="25">
        <f t="shared" si="188"/>
        <v>0</v>
      </c>
    </row>
    <row r="12042" spans="2:10">
      <c r="B12042" s="3">
        <v>40065</v>
      </c>
      <c r="C12042" s="10" t="s">
        <v>261</v>
      </c>
      <c r="D12042" s="10" t="s">
        <v>219</v>
      </c>
      <c r="E12042" s="25">
        <v>0</v>
      </c>
      <c r="F12042" s="25">
        <v>0</v>
      </c>
      <c r="G12042" s="10" t="s">
        <v>289</v>
      </c>
      <c r="H12042" s="25">
        <f>INDEX('Appendix 1 - Team Data'!$B$12:$R$112, MATCH(C12042, 'Appendix 1 - Team Data'!$B$12:$B$112,0),4)</f>
        <v>10</v>
      </c>
      <c r="I12042" s="25">
        <f>INDEX('Appendix 1 - Team Data'!$B$12:$R$112, MATCH(D12042, 'Appendix 1 - Team Data'!$B$12:$B$112,0),4)</f>
        <v>60</v>
      </c>
      <c r="J12042" s="25">
        <f t="shared" si="188"/>
        <v>0</v>
      </c>
    </row>
    <row r="12043" spans="2:10">
      <c r="B12043" s="3">
        <v>40065</v>
      </c>
      <c r="C12043" s="10" t="s">
        <v>270</v>
      </c>
      <c r="D12043" s="10" t="s">
        <v>253</v>
      </c>
      <c r="E12043" s="25">
        <v>1</v>
      </c>
      <c r="F12043" s="25">
        <v>1</v>
      </c>
      <c r="G12043" s="10" t="s">
        <v>288</v>
      </c>
      <c r="H12043" s="25">
        <f>INDEX('Appendix 1 - Team Data'!$B$12:$R$112, MATCH(C12043, 'Appendix 1 - Team Data'!$B$12:$B$112,0),4)</f>
        <v>0</v>
      </c>
      <c r="I12043" s="25">
        <f>INDEX('Appendix 1 - Team Data'!$B$12:$R$112, MATCH(D12043, 'Appendix 1 - Team Data'!$B$12:$B$112,0),4)</f>
        <v>20</v>
      </c>
      <c r="J12043" s="25">
        <f t="shared" si="188"/>
        <v>0</v>
      </c>
    </row>
    <row r="12044" spans="2:10">
      <c r="B12044" s="3">
        <v>40065</v>
      </c>
      <c r="C12044" s="10" t="s">
        <v>228</v>
      </c>
      <c r="D12044" s="10" t="s">
        <v>226</v>
      </c>
      <c r="E12044" s="25">
        <v>1</v>
      </c>
      <c r="F12044" s="25">
        <v>1</v>
      </c>
      <c r="G12044" s="10" t="s">
        <v>289</v>
      </c>
      <c r="H12044" s="25">
        <f>INDEX('Appendix 1 - Team Data'!$B$12:$R$112, MATCH(C12044, 'Appendix 1 - Team Data'!$B$12:$B$112,0),4)</f>
        <v>50</v>
      </c>
      <c r="I12044" s="25">
        <f>INDEX('Appendix 1 - Team Data'!$B$12:$R$112, MATCH(D12044, 'Appendix 1 - Team Data'!$B$12:$B$112,0),4)</f>
        <v>60</v>
      </c>
      <c r="J12044" s="25">
        <f t="shared" si="188"/>
        <v>0</v>
      </c>
    </row>
    <row r="12045" spans="2:10">
      <c r="B12045" s="3">
        <v>40065</v>
      </c>
      <c r="C12045" s="10" t="s">
        <v>38</v>
      </c>
      <c r="D12045" s="10" t="s">
        <v>25</v>
      </c>
      <c r="E12045" s="25">
        <v>1</v>
      </c>
      <c r="F12045" s="25">
        <v>1</v>
      </c>
      <c r="G12045" s="10" t="s">
        <v>289</v>
      </c>
      <c r="H12045" s="25">
        <f>INDEX('Appendix 1 - Team Data'!$B$12:$R$112, MATCH(C12045, 'Appendix 1 - Team Data'!$B$12:$B$112,0),4)</f>
        <v>70</v>
      </c>
      <c r="I12045" s="25">
        <f>INDEX('Appendix 1 - Team Data'!$B$12:$R$112, MATCH(D12045, 'Appendix 1 - Team Data'!$B$12:$B$112,0),4)</f>
        <v>90</v>
      </c>
      <c r="J12045" s="25">
        <f t="shared" si="188"/>
        <v>0</v>
      </c>
    </row>
    <row r="12046" spans="2:10">
      <c r="B12046" s="3">
        <v>40091</v>
      </c>
      <c r="C12046" s="10" t="s">
        <v>275</v>
      </c>
      <c r="D12046" s="10" t="s">
        <v>265</v>
      </c>
      <c r="E12046" s="25">
        <v>1</v>
      </c>
      <c r="F12046" s="25">
        <v>1</v>
      </c>
      <c r="G12046" s="10" t="s">
        <v>288</v>
      </c>
      <c r="H12046" s="25">
        <f>INDEX('Appendix 1 - Team Data'!$B$12:$R$112, MATCH(C12046, 'Appendix 1 - Team Data'!$B$12:$B$112,0),4)</f>
        <v>0</v>
      </c>
      <c r="I12046" s="25">
        <f>INDEX('Appendix 1 - Team Data'!$B$12:$R$112, MATCH(D12046, 'Appendix 1 - Team Data'!$B$12:$B$112,0),4)</f>
        <v>10</v>
      </c>
      <c r="J12046" s="25">
        <f t="shared" si="188"/>
        <v>0</v>
      </c>
    </row>
    <row r="12047" spans="2:10">
      <c r="B12047" s="3">
        <v>40096</v>
      </c>
      <c r="C12047" s="10" t="s">
        <v>26</v>
      </c>
      <c r="D12047" s="10" t="s">
        <v>212</v>
      </c>
      <c r="E12047" s="25">
        <v>0</v>
      </c>
      <c r="F12047" s="25">
        <v>0</v>
      </c>
      <c r="G12047" s="10" t="s">
        <v>288</v>
      </c>
      <c r="H12047" s="25">
        <f>INDEX('Appendix 1 - Team Data'!$B$12:$R$112, MATCH(C12047, 'Appendix 1 - Team Data'!$B$12:$B$112,0),4)</f>
        <v>60</v>
      </c>
      <c r="I12047" s="25">
        <f>INDEX('Appendix 1 - Team Data'!$B$12:$R$112, MATCH(D12047, 'Appendix 1 - Team Data'!$B$12:$B$112,0),4)</f>
        <v>80</v>
      </c>
      <c r="J12047" s="25">
        <f t="shared" si="188"/>
        <v>0</v>
      </c>
    </row>
    <row r="12048" spans="2:10">
      <c r="B12048" s="3">
        <v>40096</v>
      </c>
      <c r="C12048" s="10" t="s">
        <v>221</v>
      </c>
      <c r="D12048" s="10" t="s">
        <v>211</v>
      </c>
      <c r="E12048" s="25">
        <v>2</v>
      </c>
      <c r="F12048" s="25">
        <v>2</v>
      </c>
      <c r="G12048" s="10" t="s">
        <v>289</v>
      </c>
      <c r="H12048" s="25">
        <f>INDEX('Appendix 1 - Team Data'!$B$12:$R$112, MATCH(C12048, 'Appendix 1 - Team Data'!$B$12:$B$112,0),4)</f>
        <v>60</v>
      </c>
      <c r="I12048" s="25">
        <f>INDEX('Appendix 1 - Team Data'!$B$12:$R$112, MATCH(D12048, 'Appendix 1 - Team Data'!$B$12:$B$112,0),4)</f>
        <v>90</v>
      </c>
      <c r="J12048" s="25">
        <f t="shared" si="188"/>
        <v>0</v>
      </c>
    </row>
    <row r="12049" spans="2:10">
      <c r="B12049" s="3">
        <v>40100</v>
      </c>
      <c r="C12049" s="10" t="s">
        <v>35</v>
      </c>
      <c r="D12049" s="10" t="s">
        <v>220</v>
      </c>
      <c r="E12049" s="25">
        <v>0</v>
      </c>
      <c r="F12049" s="25">
        <v>0</v>
      </c>
      <c r="G12049" s="10" t="s">
        <v>289</v>
      </c>
      <c r="H12049" s="25">
        <f>INDEX('Appendix 1 - Team Data'!$B$12:$R$112, MATCH(C12049, 'Appendix 1 - Team Data'!$B$12:$B$112,0),4)</f>
        <v>90</v>
      </c>
      <c r="I12049" s="25">
        <f>INDEX('Appendix 1 - Team Data'!$B$12:$R$112, MATCH(D12049, 'Appendix 1 - Team Data'!$B$12:$B$112,0),4)</f>
        <v>60</v>
      </c>
      <c r="J12049" s="25">
        <f t="shared" si="188"/>
        <v>0</v>
      </c>
    </row>
    <row r="12050" spans="2:10">
      <c r="B12050" s="3">
        <v>40100</v>
      </c>
      <c r="C12050" s="10" t="s">
        <v>40</v>
      </c>
      <c r="D12050" s="10" t="s">
        <v>244</v>
      </c>
      <c r="E12050" s="25">
        <v>1</v>
      </c>
      <c r="F12050" s="25">
        <v>1</v>
      </c>
      <c r="G12050" s="10" t="s">
        <v>289</v>
      </c>
      <c r="H12050" s="25">
        <f>INDEX('Appendix 1 - Team Data'!$B$12:$R$112, MATCH(C12050, 'Appendix 1 - Team Data'!$B$12:$B$112,0),4)</f>
        <v>90</v>
      </c>
      <c r="I12050" s="25">
        <f>INDEX('Appendix 1 - Team Data'!$B$12:$R$112, MATCH(D12050, 'Appendix 1 - Team Data'!$B$12:$B$112,0),4)</f>
        <v>30</v>
      </c>
      <c r="J12050" s="25">
        <f t="shared" si="188"/>
        <v>0</v>
      </c>
    </row>
    <row r="12051" spans="2:10">
      <c r="B12051" s="3">
        <v>40100</v>
      </c>
      <c r="C12051" s="10" t="s">
        <v>221</v>
      </c>
      <c r="D12051" s="10" t="s">
        <v>235</v>
      </c>
      <c r="E12051" s="25">
        <v>0</v>
      </c>
      <c r="F12051" s="25">
        <v>0</v>
      </c>
      <c r="G12051" s="10" t="s">
        <v>289</v>
      </c>
      <c r="H12051" s="25">
        <f>INDEX('Appendix 1 - Team Data'!$B$12:$R$112, MATCH(C12051, 'Appendix 1 - Team Data'!$B$12:$B$112,0),4)</f>
        <v>60</v>
      </c>
      <c r="I12051" s="25">
        <f>INDEX('Appendix 1 - Team Data'!$B$12:$R$112, MATCH(D12051, 'Appendix 1 - Team Data'!$B$12:$B$112,0),4)</f>
        <v>40</v>
      </c>
      <c r="J12051" s="25">
        <f t="shared" si="188"/>
        <v>0</v>
      </c>
    </row>
    <row r="12052" spans="2:10">
      <c r="B12052" s="3">
        <v>40100</v>
      </c>
      <c r="C12052" s="10" t="s">
        <v>36</v>
      </c>
      <c r="D12052" s="10" t="s">
        <v>252</v>
      </c>
      <c r="E12052" s="25">
        <v>0</v>
      </c>
      <c r="F12052" s="25">
        <v>0</v>
      </c>
      <c r="G12052" s="10" t="s">
        <v>289</v>
      </c>
      <c r="H12052" s="25">
        <f>INDEX('Appendix 1 - Team Data'!$B$12:$R$112, MATCH(C12052, 'Appendix 1 - Team Data'!$B$12:$B$112,0),4)</f>
        <v>80</v>
      </c>
      <c r="I12052" s="25">
        <f>INDEX('Appendix 1 - Team Data'!$B$12:$R$112, MATCH(D12052, 'Appendix 1 - Team Data'!$B$12:$B$112,0),4)</f>
        <v>20</v>
      </c>
      <c r="J12052" s="25">
        <f t="shared" si="188"/>
        <v>0</v>
      </c>
    </row>
    <row r="12053" spans="2:10">
      <c r="B12053" s="3">
        <v>40125</v>
      </c>
      <c r="C12053" s="10" t="s">
        <v>275</v>
      </c>
      <c r="D12053" s="10" t="s">
        <v>248</v>
      </c>
      <c r="E12053" s="25">
        <v>2</v>
      </c>
      <c r="F12053" s="25">
        <v>2</v>
      </c>
      <c r="G12053" s="10" t="s">
        <v>288</v>
      </c>
      <c r="H12053" s="25">
        <f>INDEX('Appendix 1 - Team Data'!$B$12:$R$112, MATCH(C12053, 'Appendix 1 - Team Data'!$B$12:$B$112,0),4)</f>
        <v>0</v>
      </c>
      <c r="I12053" s="25">
        <f>INDEX('Appendix 1 - Team Data'!$B$12:$R$112, MATCH(D12053, 'Appendix 1 - Team Data'!$B$12:$B$112,0),4)</f>
        <v>30</v>
      </c>
      <c r="J12053" s="25">
        <f t="shared" ref="J12053:J12116" si="189">ABS(F12053-E12053)</f>
        <v>0</v>
      </c>
    </row>
    <row r="12054" spans="2:10">
      <c r="B12054" s="3">
        <v>40131</v>
      </c>
      <c r="C12054" s="10" t="s">
        <v>28</v>
      </c>
      <c r="D12054" s="10" t="s">
        <v>43</v>
      </c>
      <c r="E12054" s="25">
        <v>0</v>
      </c>
      <c r="F12054" s="25">
        <v>0</v>
      </c>
      <c r="G12054" s="10" t="s">
        <v>288</v>
      </c>
      <c r="H12054" s="25">
        <f>INDEX('Appendix 1 - Team Data'!$B$12:$R$112, MATCH(C12054, 'Appendix 1 - Team Data'!$B$12:$B$112,0),4)</f>
        <v>80</v>
      </c>
      <c r="I12054" s="25">
        <f>INDEX('Appendix 1 - Team Data'!$B$12:$R$112, MATCH(D12054, 'Appendix 1 - Team Data'!$B$12:$B$112,0),4)</f>
        <v>70</v>
      </c>
      <c r="J12054" s="25">
        <f t="shared" si="189"/>
        <v>0</v>
      </c>
    </row>
    <row r="12055" spans="2:10">
      <c r="B12055" s="3">
        <v>40131</v>
      </c>
      <c r="C12055" s="10" t="s">
        <v>258</v>
      </c>
      <c r="D12055" s="10" t="s">
        <v>239</v>
      </c>
      <c r="E12055" s="25">
        <v>0</v>
      </c>
      <c r="F12055" s="25">
        <v>0</v>
      </c>
      <c r="G12055" s="10" t="s">
        <v>288</v>
      </c>
      <c r="H12055" s="25">
        <f>INDEX('Appendix 1 - Team Data'!$B$12:$R$112, MATCH(C12055, 'Appendix 1 - Team Data'!$B$12:$B$112,0),4)</f>
        <v>20</v>
      </c>
      <c r="I12055" s="25">
        <f>INDEX('Appendix 1 - Team Data'!$B$12:$R$112, MATCH(D12055, 'Appendix 1 - Team Data'!$B$12:$B$112,0),4)</f>
        <v>40</v>
      </c>
      <c r="J12055" s="25">
        <f t="shared" si="189"/>
        <v>0</v>
      </c>
    </row>
    <row r="12056" spans="2:10">
      <c r="B12056" s="3">
        <v>40131</v>
      </c>
      <c r="C12056" s="10" t="s">
        <v>230</v>
      </c>
      <c r="D12056" s="10" t="s">
        <v>219</v>
      </c>
      <c r="E12056" s="25">
        <v>0</v>
      </c>
      <c r="F12056" s="25">
        <v>0</v>
      </c>
      <c r="G12056" s="10" t="s">
        <v>289</v>
      </c>
      <c r="H12056" s="25">
        <f>INDEX('Appendix 1 - Team Data'!$B$12:$R$112, MATCH(C12056, 'Appendix 1 - Team Data'!$B$12:$B$112,0),4)</f>
        <v>50</v>
      </c>
      <c r="I12056" s="25">
        <f>INDEX('Appendix 1 - Team Data'!$B$12:$R$112, MATCH(D12056, 'Appendix 1 - Team Data'!$B$12:$B$112,0),4)</f>
        <v>60</v>
      </c>
      <c r="J12056" s="25">
        <f t="shared" si="189"/>
        <v>0</v>
      </c>
    </row>
    <row r="12057" spans="2:10">
      <c r="B12057" s="3">
        <v>40131</v>
      </c>
      <c r="C12057" s="10" t="s">
        <v>211</v>
      </c>
      <c r="D12057" s="10" t="s">
        <v>212</v>
      </c>
      <c r="E12057" s="25">
        <v>0</v>
      </c>
      <c r="F12057" s="25">
        <v>0</v>
      </c>
      <c r="G12057" s="10" t="s">
        <v>288</v>
      </c>
      <c r="H12057" s="25">
        <f>INDEX('Appendix 1 - Team Data'!$B$12:$R$112, MATCH(C12057, 'Appendix 1 - Team Data'!$B$12:$B$112,0),4)</f>
        <v>90</v>
      </c>
      <c r="I12057" s="25">
        <f>INDEX('Appendix 1 - Team Data'!$B$12:$R$112, MATCH(D12057, 'Appendix 1 - Team Data'!$B$12:$B$112,0),4)</f>
        <v>80</v>
      </c>
      <c r="J12057" s="25">
        <f t="shared" si="189"/>
        <v>0</v>
      </c>
    </row>
    <row r="12058" spans="2:10">
      <c r="B12058" s="3">
        <v>40131</v>
      </c>
      <c r="C12058" s="10" t="s">
        <v>16</v>
      </c>
      <c r="D12058" s="10" t="s">
        <v>261</v>
      </c>
      <c r="E12058" s="25">
        <v>1</v>
      </c>
      <c r="F12058" s="25">
        <v>1</v>
      </c>
      <c r="G12058" s="10" t="s">
        <v>288</v>
      </c>
      <c r="H12058" s="25">
        <f>INDEX('Appendix 1 - Team Data'!$B$12:$R$112, MATCH(C12058, 'Appendix 1 - Team Data'!$B$12:$B$112,0),4)</f>
        <v>30</v>
      </c>
      <c r="I12058" s="25">
        <f>INDEX('Appendix 1 - Team Data'!$B$12:$R$112, MATCH(D12058, 'Appendix 1 - Team Data'!$B$12:$B$112,0),4)</f>
        <v>10</v>
      </c>
      <c r="J12058" s="25">
        <f t="shared" si="189"/>
        <v>0</v>
      </c>
    </row>
    <row r="12059" spans="2:10">
      <c r="B12059" s="3">
        <v>40131</v>
      </c>
      <c r="C12059" s="10" t="s">
        <v>250</v>
      </c>
      <c r="D12059" s="10" t="s">
        <v>53</v>
      </c>
      <c r="E12059" s="25">
        <v>0</v>
      </c>
      <c r="F12059" s="25">
        <v>0</v>
      </c>
      <c r="G12059" s="10" t="s">
        <v>288</v>
      </c>
      <c r="H12059" s="25">
        <f>INDEX('Appendix 1 - Team Data'!$B$12:$R$112, MATCH(C12059, 'Appendix 1 - Team Data'!$B$12:$B$112,0),4)</f>
        <v>20</v>
      </c>
      <c r="I12059" s="25">
        <f>INDEX('Appendix 1 - Team Data'!$B$12:$R$112, MATCH(D12059, 'Appendix 1 - Team Data'!$B$12:$B$112,0),4)</f>
        <v>50</v>
      </c>
      <c r="J12059" s="25">
        <f t="shared" si="189"/>
        <v>0</v>
      </c>
    </row>
    <row r="12060" spans="2:10">
      <c r="B12060" s="3">
        <v>40132</v>
      </c>
      <c r="C12060" s="10" t="s">
        <v>234</v>
      </c>
      <c r="D12060" s="10" t="s">
        <v>257</v>
      </c>
      <c r="E12060" s="25">
        <v>2</v>
      </c>
      <c r="F12060" s="25">
        <v>2</v>
      </c>
      <c r="G12060" s="10" t="s">
        <v>289</v>
      </c>
      <c r="H12060" s="25">
        <f>INDEX('Appendix 1 - Team Data'!$B$12:$R$112, MATCH(C12060, 'Appendix 1 - Team Data'!$B$12:$B$112,0),4)</f>
        <v>40</v>
      </c>
      <c r="I12060" s="25">
        <f>INDEX('Appendix 1 - Team Data'!$B$12:$R$112, MATCH(D12060, 'Appendix 1 - Team Data'!$B$12:$B$112,0),4)</f>
        <v>20</v>
      </c>
      <c r="J12060" s="25">
        <f t="shared" si="189"/>
        <v>0</v>
      </c>
    </row>
    <row r="12061" spans="2:10">
      <c r="B12061" s="3">
        <v>40134</v>
      </c>
      <c r="C12061" s="10" t="s">
        <v>250</v>
      </c>
      <c r="D12061" s="10" t="s">
        <v>247</v>
      </c>
      <c r="E12061" s="25">
        <v>0</v>
      </c>
      <c r="F12061" s="25">
        <v>0</v>
      </c>
      <c r="G12061" s="10" t="s">
        <v>288</v>
      </c>
      <c r="H12061" s="25">
        <f>INDEX('Appendix 1 - Team Data'!$B$12:$R$112, MATCH(C12061, 'Appendix 1 - Team Data'!$B$12:$B$112,0),4)</f>
        <v>20</v>
      </c>
      <c r="I12061" s="25">
        <f>INDEX('Appendix 1 - Team Data'!$B$12:$R$112, MATCH(D12061, 'Appendix 1 - Team Data'!$B$12:$B$112,0),4)</f>
        <v>30</v>
      </c>
      <c r="J12061" s="25">
        <f t="shared" si="189"/>
        <v>0</v>
      </c>
    </row>
    <row r="12062" spans="2:10">
      <c r="B12062" s="3">
        <v>40135</v>
      </c>
      <c r="C12062" s="10" t="s">
        <v>25</v>
      </c>
      <c r="D12062" s="10" t="s">
        <v>221</v>
      </c>
      <c r="E12062" s="25">
        <v>1</v>
      </c>
      <c r="F12062" s="25">
        <v>1</v>
      </c>
      <c r="G12062" s="10" t="s">
        <v>289</v>
      </c>
      <c r="H12062" s="25">
        <f>INDEX('Appendix 1 - Team Data'!$B$12:$R$112, MATCH(C12062, 'Appendix 1 - Team Data'!$B$12:$B$112,0),4)</f>
        <v>90</v>
      </c>
      <c r="I12062" s="25">
        <f>INDEX('Appendix 1 - Team Data'!$B$12:$R$112, MATCH(D12062, 'Appendix 1 - Team Data'!$B$12:$B$112,0),4)</f>
        <v>60</v>
      </c>
      <c r="J12062" s="25">
        <f t="shared" si="189"/>
        <v>0</v>
      </c>
    </row>
    <row r="12063" spans="2:10">
      <c r="B12063" s="3">
        <v>40135</v>
      </c>
      <c r="C12063" s="10" t="s">
        <v>40</v>
      </c>
      <c r="D12063" s="10" t="s">
        <v>243</v>
      </c>
      <c r="E12063" s="25">
        <v>2</v>
      </c>
      <c r="F12063" s="25">
        <v>2</v>
      </c>
      <c r="G12063" s="10" t="s">
        <v>288</v>
      </c>
      <c r="H12063" s="25">
        <f>INDEX('Appendix 1 - Team Data'!$B$12:$R$112, MATCH(C12063, 'Appendix 1 - Team Data'!$B$12:$B$112,0),4)</f>
        <v>90</v>
      </c>
      <c r="I12063" s="25">
        <f>INDEX('Appendix 1 - Team Data'!$B$12:$R$112, MATCH(D12063, 'Appendix 1 - Team Data'!$B$12:$B$112,0),4)</f>
        <v>30</v>
      </c>
      <c r="J12063" s="25">
        <f t="shared" si="189"/>
        <v>0</v>
      </c>
    </row>
    <row r="12064" spans="2:10">
      <c r="B12064" s="3">
        <v>40135</v>
      </c>
      <c r="C12064" s="10" t="s">
        <v>23</v>
      </c>
      <c r="D12064" s="10" t="s">
        <v>256</v>
      </c>
      <c r="E12064" s="25">
        <v>1</v>
      </c>
      <c r="F12064" s="25">
        <v>1</v>
      </c>
      <c r="G12064" s="10" t="s">
        <v>288</v>
      </c>
      <c r="H12064" s="25">
        <f>INDEX('Appendix 1 - Team Data'!$B$12:$R$112, MATCH(C12064, 'Appendix 1 - Team Data'!$B$12:$B$112,0),4)</f>
        <v>70</v>
      </c>
      <c r="I12064" s="25">
        <f>INDEX('Appendix 1 - Team Data'!$B$12:$R$112, MATCH(D12064, 'Appendix 1 - Team Data'!$B$12:$B$112,0),4)</f>
        <v>20</v>
      </c>
      <c r="J12064" s="25">
        <f t="shared" si="189"/>
        <v>0</v>
      </c>
    </row>
    <row r="12065" spans="2:10">
      <c r="B12065" s="3">
        <v>40135</v>
      </c>
      <c r="C12065" s="10" t="s">
        <v>212</v>
      </c>
      <c r="D12065" s="10" t="s">
        <v>215</v>
      </c>
      <c r="E12065" s="25">
        <v>0</v>
      </c>
      <c r="F12065" s="25">
        <v>0</v>
      </c>
      <c r="G12065" s="10" t="s">
        <v>288</v>
      </c>
      <c r="H12065" s="25">
        <f>INDEX('Appendix 1 - Team Data'!$B$12:$R$112, MATCH(C12065, 'Appendix 1 - Team Data'!$B$12:$B$112,0),4)</f>
        <v>80</v>
      </c>
      <c r="I12065" s="25">
        <f>INDEX('Appendix 1 - Team Data'!$B$12:$R$112, MATCH(D12065, 'Appendix 1 - Team Data'!$B$12:$B$112,0),4)</f>
        <v>70</v>
      </c>
      <c r="J12065" s="25">
        <f t="shared" si="189"/>
        <v>0</v>
      </c>
    </row>
    <row r="12066" spans="2:10">
      <c r="B12066" s="3">
        <v>40135</v>
      </c>
      <c r="C12066" s="10" t="s">
        <v>18</v>
      </c>
      <c r="D12066" s="10" t="s">
        <v>37</v>
      </c>
      <c r="E12066" s="25">
        <v>1</v>
      </c>
      <c r="F12066" s="25">
        <v>1</v>
      </c>
      <c r="G12066" s="10" t="s">
        <v>289</v>
      </c>
      <c r="H12066" s="25">
        <f>INDEX('Appendix 1 - Team Data'!$B$12:$R$112, MATCH(C12066, 'Appendix 1 - Team Data'!$B$12:$B$112,0),4)</f>
        <v>80</v>
      </c>
      <c r="I12066" s="25">
        <f>INDEX('Appendix 1 - Team Data'!$B$12:$R$112, MATCH(D12066, 'Appendix 1 - Team Data'!$B$12:$B$112,0),4)</f>
        <v>60</v>
      </c>
      <c r="J12066" s="25">
        <f t="shared" si="189"/>
        <v>0</v>
      </c>
    </row>
    <row r="12067" spans="2:10">
      <c r="B12067" s="3">
        <v>40163</v>
      </c>
      <c r="C12067" s="10" t="s">
        <v>275</v>
      </c>
      <c r="D12067" s="10" t="s">
        <v>249</v>
      </c>
      <c r="E12067" s="25">
        <v>0</v>
      </c>
      <c r="F12067" s="25">
        <v>0</v>
      </c>
      <c r="G12067" s="10" t="s">
        <v>288</v>
      </c>
      <c r="H12067" s="25">
        <f>INDEX('Appendix 1 - Team Data'!$B$12:$R$112, MATCH(C12067, 'Appendix 1 - Team Data'!$B$12:$B$112,0),4)</f>
        <v>0</v>
      </c>
      <c r="I12067" s="25">
        <f>INDEX('Appendix 1 - Team Data'!$B$12:$R$112, MATCH(D12067, 'Appendix 1 - Team Data'!$B$12:$B$112,0),4)</f>
        <v>20</v>
      </c>
      <c r="J12067" s="25">
        <f t="shared" si="189"/>
        <v>0</v>
      </c>
    </row>
    <row r="12068" spans="2:10">
      <c r="B12068" s="3">
        <v>40177</v>
      </c>
      <c r="C12068" s="10" t="s">
        <v>248</v>
      </c>
      <c r="D12068" s="10" t="s">
        <v>268</v>
      </c>
      <c r="E12068" s="25">
        <v>2</v>
      </c>
      <c r="F12068" s="25">
        <v>2</v>
      </c>
      <c r="G12068" s="10" t="s">
        <v>288</v>
      </c>
      <c r="H12068" s="25">
        <f>INDEX('Appendix 1 - Team Data'!$B$12:$R$112, MATCH(C12068, 'Appendix 1 - Team Data'!$B$12:$B$112,0),4)</f>
        <v>30</v>
      </c>
      <c r="I12068" s="25">
        <f>INDEX('Appendix 1 - Team Data'!$B$12:$R$112, MATCH(D12068, 'Appendix 1 - Team Data'!$B$12:$B$112,0),4)</f>
        <v>10</v>
      </c>
      <c r="J12068" s="25">
        <f t="shared" si="189"/>
        <v>0</v>
      </c>
    </row>
    <row r="12069" spans="2:10">
      <c r="B12069" s="3">
        <v>40180</v>
      </c>
      <c r="C12069" s="10" t="s">
        <v>270</v>
      </c>
      <c r="D12069" s="10" t="s">
        <v>257</v>
      </c>
      <c r="E12069" s="25">
        <v>0</v>
      </c>
      <c r="F12069" s="25">
        <v>0</v>
      </c>
      <c r="G12069" s="10" t="s">
        <v>288</v>
      </c>
      <c r="H12069" s="25">
        <f>INDEX('Appendix 1 - Team Data'!$B$12:$R$112, MATCH(C12069, 'Appendix 1 - Team Data'!$B$12:$B$112,0),4)</f>
        <v>0</v>
      </c>
      <c r="I12069" s="25">
        <f>INDEX('Appendix 1 - Team Data'!$B$12:$R$112, MATCH(D12069, 'Appendix 1 - Team Data'!$B$12:$B$112,0),4)</f>
        <v>20</v>
      </c>
      <c r="J12069" s="25">
        <f t="shared" si="189"/>
        <v>0</v>
      </c>
    </row>
    <row r="12070" spans="2:10">
      <c r="B12070" s="3">
        <v>40184</v>
      </c>
      <c r="C12070" s="10" t="s">
        <v>248</v>
      </c>
      <c r="D12070" s="10" t="s">
        <v>241</v>
      </c>
      <c r="E12070" s="25">
        <v>0</v>
      </c>
      <c r="F12070" s="25">
        <v>0</v>
      </c>
      <c r="G12070" s="10" t="s">
        <v>290</v>
      </c>
      <c r="H12070" s="25">
        <f>INDEX('Appendix 1 - Team Data'!$B$12:$R$112, MATCH(C12070, 'Appendix 1 - Team Data'!$B$12:$B$112,0),4)</f>
        <v>30</v>
      </c>
      <c r="I12070" s="25">
        <f>INDEX('Appendix 1 - Team Data'!$B$12:$R$112, MATCH(D12070, 'Appendix 1 - Team Data'!$B$12:$B$112,0),4)</f>
        <v>30</v>
      </c>
      <c r="J12070" s="25">
        <f t="shared" si="189"/>
        <v>0</v>
      </c>
    </row>
    <row r="12071" spans="2:10">
      <c r="B12071" s="3">
        <v>40184</v>
      </c>
      <c r="C12071" s="10" t="s">
        <v>275</v>
      </c>
      <c r="D12071" s="10" t="s">
        <v>26</v>
      </c>
      <c r="E12071" s="25">
        <v>2</v>
      </c>
      <c r="F12071" s="25">
        <v>2</v>
      </c>
      <c r="G12071" s="10" t="s">
        <v>290</v>
      </c>
      <c r="H12071" s="25">
        <f>INDEX('Appendix 1 - Team Data'!$B$12:$R$112, MATCH(C12071, 'Appendix 1 - Team Data'!$B$12:$B$112,0),4)</f>
        <v>0</v>
      </c>
      <c r="I12071" s="25">
        <f>INDEX('Appendix 1 - Team Data'!$B$12:$R$112, MATCH(D12071, 'Appendix 1 - Team Data'!$B$12:$B$112,0),4)</f>
        <v>60</v>
      </c>
      <c r="J12071" s="25">
        <f t="shared" si="189"/>
        <v>0</v>
      </c>
    </row>
    <row r="12072" spans="2:10">
      <c r="B12072" s="3">
        <v>40189</v>
      </c>
      <c r="C12072" s="10" t="s">
        <v>243</v>
      </c>
      <c r="D12072" s="10" t="s">
        <v>238</v>
      </c>
      <c r="E12072" s="25">
        <v>0</v>
      </c>
      <c r="F12072" s="25">
        <v>0</v>
      </c>
      <c r="G12072" s="10" t="s">
        <v>306</v>
      </c>
      <c r="H12072" s="25">
        <f>INDEX('Appendix 1 - Team Data'!$B$12:$R$112, MATCH(C12072, 'Appendix 1 - Team Data'!$B$12:$B$112,0),4)</f>
        <v>30</v>
      </c>
      <c r="I12072" s="25">
        <f>INDEX('Appendix 1 - Team Data'!$B$12:$R$112, MATCH(D12072, 'Appendix 1 - Team Data'!$B$12:$B$112,0),4)</f>
        <v>40</v>
      </c>
      <c r="J12072" s="25">
        <f t="shared" si="189"/>
        <v>0</v>
      </c>
    </row>
    <row r="12073" spans="2:10">
      <c r="B12073" s="3">
        <v>40191</v>
      </c>
      <c r="C12073" s="10" t="s">
        <v>260</v>
      </c>
      <c r="D12073" s="10" t="s">
        <v>47</v>
      </c>
      <c r="E12073" s="25">
        <v>1</v>
      </c>
      <c r="F12073" s="25">
        <v>1</v>
      </c>
      <c r="G12073" s="10" t="s">
        <v>306</v>
      </c>
      <c r="H12073" s="25">
        <f>INDEX('Appendix 1 - Team Data'!$B$12:$R$112, MATCH(C12073, 'Appendix 1 - Team Data'!$B$12:$B$112,0),4)</f>
        <v>10</v>
      </c>
      <c r="I12073" s="25">
        <f>INDEX('Appendix 1 - Team Data'!$B$12:$R$112, MATCH(D12073, 'Appendix 1 - Team Data'!$B$12:$B$112,0),4)</f>
        <v>40</v>
      </c>
      <c r="J12073" s="25">
        <f t="shared" si="189"/>
        <v>0</v>
      </c>
    </row>
    <row r="12074" spans="2:10">
      <c r="B12074" s="3">
        <v>40199</v>
      </c>
      <c r="C12074" s="10" t="s">
        <v>231</v>
      </c>
      <c r="D12074" s="10" t="s">
        <v>47</v>
      </c>
      <c r="E12074" s="25">
        <v>2</v>
      </c>
      <c r="F12074" s="25">
        <v>2</v>
      </c>
      <c r="G12074" s="10" t="s">
        <v>306</v>
      </c>
      <c r="H12074" s="25">
        <f>INDEX('Appendix 1 - Team Data'!$B$12:$R$112, MATCH(C12074, 'Appendix 1 - Team Data'!$B$12:$B$112,0),4)</f>
        <v>40</v>
      </c>
      <c r="I12074" s="25">
        <f>INDEX('Appendix 1 - Team Data'!$B$12:$R$112, MATCH(D12074, 'Appendix 1 - Team Data'!$B$12:$B$112,0),4)</f>
        <v>40</v>
      </c>
      <c r="J12074" s="25">
        <f t="shared" si="189"/>
        <v>0</v>
      </c>
    </row>
    <row r="12075" spans="2:10">
      <c r="B12075" s="3">
        <v>40201</v>
      </c>
      <c r="C12075" s="10" t="s">
        <v>241</v>
      </c>
      <c r="D12075" s="10" t="s">
        <v>42</v>
      </c>
      <c r="E12075" s="25">
        <v>1</v>
      </c>
      <c r="F12075" s="25">
        <v>1</v>
      </c>
      <c r="G12075" s="10" t="s">
        <v>288</v>
      </c>
      <c r="H12075" s="25">
        <f>INDEX('Appendix 1 - Team Data'!$B$12:$R$112, MATCH(C12075, 'Appendix 1 - Team Data'!$B$12:$B$112,0),4)</f>
        <v>30</v>
      </c>
      <c r="I12075" s="25">
        <f>INDEX('Appendix 1 - Team Data'!$B$12:$R$112, MATCH(D12075, 'Appendix 1 - Team Data'!$B$12:$B$112,0),4)</f>
        <v>80</v>
      </c>
      <c r="J12075" s="25">
        <f t="shared" si="189"/>
        <v>0</v>
      </c>
    </row>
    <row r="12076" spans="2:10">
      <c r="B12076" s="3">
        <v>40203</v>
      </c>
      <c r="C12076" s="10" t="s">
        <v>260</v>
      </c>
      <c r="D12076" s="10" t="s">
        <v>33</v>
      </c>
      <c r="E12076" s="25">
        <v>0</v>
      </c>
      <c r="F12076" s="25">
        <v>0</v>
      </c>
      <c r="G12076" s="10" t="s">
        <v>306</v>
      </c>
      <c r="H12076" s="25">
        <f>INDEX('Appendix 1 - Team Data'!$B$12:$R$112, MATCH(C12076, 'Appendix 1 - Team Data'!$B$12:$B$112,0),4)</f>
        <v>10</v>
      </c>
      <c r="I12076" s="25">
        <f>INDEX('Appendix 1 - Team Data'!$B$12:$R$112, MATCH(D12076, 'Appendix 1 - Team Data'!$B$12:$B$112,0),4)</f>
        <v>50</v>
      </c>
      <c r="J12076" s="25">
        <f t="shared" si="189"/>
        <v>0</v>
      </c>
    </row>
    <row r="12077" spans="2:10">
      <c r="B12077" s="3">
        <v>40211</v>
      </c>
      <c r="C12077" s="10" t="s">
        <v>53</v>
      </c>
      <c r="D12077" s="10" t="s">
        <v>220</v>
      </c>
      <c r="E12077" s="25">
        <v>0</v>
      </c>
      <c r="F12077" s="25">
        <v>0</v>
      </c>
      <c r="G12077" s="10" t="s">
        <v>288</v>
      </c>
      <c r="H12077" s="25">
        <f>INDEX('Appendix 1 - Team Data'!$B$12:$R$112, MATCH(C12077, 'Appendix 1 - Team Data'!$B$12:$B$112,0),4)</f>
        <v>50</v>
      </c>
      <c r="I12077" s="25">
        <f>INDEX('Appendix 1 - Team Data'!$B$12:$R$112, MATCH(D12077, 'Appendix 1 - Team Data'!$B$12:$B$112,0),4)</f>
        <v>60</v>
      </c>
      <c r="J12077" s="25">
        <f t="shared" si="189"/>
        <v>0</v>
      </c>
    </row>
    <row r="12078" spans="2:10">
      <c r="B12078" s="3">
        <v>40215</v>
      </c>
      <c r="C12078" s="10" t="s">
        <v>53</v>
      </c>
      <c r="D12078" s="10" t="s">
        <v>248</v>
      </c>
      <c r="E12078" s="25">
        <v>0</v>
      </c>
      <c r="F12078" s="25">
        <v>0</v>
      </c>
      <c r="G12078" s="10" t="s">
        <v>327</v>
      </c>
      <c r="H12078" s="25">
        <f>INDEX('Appendix 1 - Team Data'!$B$12:$R$112, MATCH(C12078, 'Appendix 1 - Team Data'!$B$12:$B$112,0),4)</f>
        <v>50</v>
      </c>
      <c r="I12078" s="25">
        <f>INDEX('Appendix 1 - Team Data'!$B$12:$R$112, MATCH(D12078, 'Appendix 1 - Team Data'!$B$12:$B$112,0),4)</f>
        <v>30</v>
      </c>
      <c r="J12078" s="25">
        <f t="shared" si="189"/>
        <v>0</v>
      </c>
    </row>
    <row r="12079" spans="2:10">
      <c r="B12079" s="3">
        <v>40228</v>
      </c>
      <c r="C12079" s="10" t="s">
        <v>275</v>
      </c>
      <c r="D12079" s="10" t="s">
        <v>241</v>
      </c>
      <c r="E12079" s="25">
        <v>1</v>
      </c>
      <c r="F12079" s="25">
        <v>1</v>
      </c>
      <c r="G12079" s="10" t="s">
        <v>288</v>
      </c>
      <c r="H12079" s="25">
        <f>INDEX('Appendix 1 - Team Data'!$B$12:$R$112, MATCH(C12079, 'Appendix 1 - Team Data'!$B$12:$B$112,0),4)</f>
        <v>0</v>
      </c>
      <c r="I12079" s="25">
        <f>INDEX('Appendix 1 - Team Data'!$B$12:$R$112, MATCH(D12079, 'Appendix 1 - Team Data'!$B$12:$B$112,0),4)</f>
        <v>30</v>
      </c>
      <c r="J12079" s="25">
        <f t="shared" si="189"/>
        <v>0</v>
      </c>
    </row>
    <row r="12080" spans="2:10">
      <c r="B12080" s="3">
        <v>40240</v>
      </c>
      <c r="C12080" s="10" t="s">
        <v>236</v>
      </c>
      <c r="D12080" s="10" t="s">
        <v>15</v>
      </c>
      <c r="E12080" s="25">
        <v>1</v>
      </c>
      <c r="F12080" s="25">
        <v>1</v>
      </c>
      <c r="G12080" s="10" t="s">
        <v>288</v>
      </c>
      <c r="H12080" s="25">
        <f>INDEX('Appendix 1 - Team Data'!$B$12:$R$112, MATCH(C12080, 'Appendix 1 - Team Data'!$B$12:$B$112,0),4)</f>
        <v>40</v>
      </c>
      <c r="I12080" s="25">
        <f>INDEX('Appendix 1 - Team Data'!$B$12:$R$112, MATCH(D12080, 'Appendix 1 - Team Data'!$B$12:$B$112,0),4)</f>
        <v>50</v>
      </c>
      <c r="J12080" s="25">
        <f t="shared" si="189"/>
        <v>0</v>
      </c>
    </row>
    <row r="12081" spans="2:10">
      <c r="B12081" s="3">
        <v>40240</v>
      </c>
      <c r="C12081" s="10" t="s">
        <v>211</v>
      </c>
      <c r="D12081" s="10" t="s">
        <v>231</v>
      </c>
      <c r="E12081" s="25">
        <v>0</v>
      </c>
      <c r="F12081" s="25">
        <v>0</v>
      </c>
      <c r="G12081" s="10" t="s">
        <v>288</v>
      </c>
      <c r="H12081" s="25">
        <f>INDEX('Appendix 1 - Team Data'!$B$12:$R$112, MATCH(C12081, 'Appendix 1 - Team Data'!$B$12:$B$112,0),4)</f>
        <v>90</v>
      </c>
      <c r="I12081" s="25">
        <f>INDEX('Appendix 1 - Team Data'!$B$12:$R$112, MATCH(D12081, 'Appendix 1 - Team Data'!$B$12:$B$112,0),4)</f>
        <v>40</v>
      </c>
      <c r="J12081" s="25">
        <f t="shared" si="189"/>
        <v>0</v>
      </c>
    </row>
    <row r="12082" spans="2:10">
      <c r="B12082" s="3">
        <v>40240</v>
      </c>
      <c r="C12082" s="10" t="s">
        <v>253</v>
      </c>
      <c r="D12082" s="10" t="s">
        <v>275</v>
      </c>
      <c r="E12082" s="25">
        <v>0</v>
      </c>
      <c r="F12082" s="25">
        <v>0</v>
      </c>
      <c r="G12082" s="10" t="s">
        <v>290</v>
      </c>
      <c r="H12082" s="25">
        <f>INDEX('Appendix 1 - Team Data'!$B$12:$R$112, MATCH(C12082, 'Appendix 1 - Team Data'!$B$12:$B$112,0),4)</f>
        <v>20</v>
      </c>
      <c r="I12082" s="25">
        <f>INDEX('Appendix 1 - Team Data'!$B$12:$R$112, MATCH(D12082, 'Appendix 1 - Team Data'!$B$12:$B$112,0),4)</f>
        <v>0</v>
      </c>
      <c r="J12082" s="25">
        <f t="shared" si="189"/>
        <v>0</v>
      </c>
    </row>
    <row r="12083" spans="2:10">
      <c r="B12083" s="3">
        <v>40261</v>
      </c>
      <c r="C12083" s="10" t="s">
        <v>277</v>
      </c>
      <c r="D12083" s="10" t="s">
        <v>262</v>
      </c>
      <c r="E12083" s="25">
        <v>0</v>
      </c>
      <c r="F12083" s="25">
        <v>0</v>
      </c>
      <c r="G12083" s="10" t="s">
        <v>288</v>
      </c>
      <c r="H12083" s="25">
        <f>INDEX('Appendix 1 - Team Data'!$B$12:$R$112, MATCH(C12083, 'Appendix 1 - Team Data'!$B$12:$B$112,0),4)</f>
        <v>0</v>
      </c>
      <c r="I12083" s="25">
        <f>INDEX('Appendix 1 - Team Data'!$B$12:$R$112, MATCH(D12083, 'Appendix 1 - Team Data'!$B$12:$B$112,0),4)</f>
        <v>10</v>
      </c>
      <c r="J12083" s="25">
        <f t="shared" si="189"/>
        <v>0</v>
      </c>
    </row>
    <row r="12084" spans="2:10">
      <c r="B12084" s="3">
        <v>40261</v>
      </c>
      <c r="C12084" s="10" t="s">
        <v>41</v>
      </c>
      <c r="D12084" s="10" t="s">
        <v>31</v>
      </c>
      <c r="E12084" s="25">
        <v>0</v>
      </c>
      <c r="F12084" s="25">
        <v>0</v>
      </c>
      <c r="G12084" s="10" t="s">
        <v>288</v>
      </c>
      <c r="H12084" s="25">
        <f>INDEX('Appendix 1 - Team Data'!$B$12:$R$112, MATCH(C12084, 'Appendix 1 - Team Data'!$B$12:$B$112,0),4)</f>
        <v>80</v>
      </c>
      <c r="I12084" s="25">
        <f>INDEX('Appendix 1 - Team Data'!$B$12:$R$112, MATCH(D12084, 'Appendix 1 - Team Data'!$B$12:$B$112,0),4)</f>
        <v>70</v>
      </c>
      <c r="J12084" s="25">
        <f t="shared" si="189"/>
        <v>0</v>
      </c>
    </row>
    <row r="12085" spans="2:10">
      <c r="B12085" s="3">
        <v>40268</v>
      </c>
      <c r="C12085" s="10" t="s">
        <v>213</v>
      </c>
      <c r="D12085" s="10" t="s">
        <v>220</v>
      </c>
      <c r="E12085" s="25">
        <v>0</v>
      </c>
      <c r="F12085" s="25">
        <v>0</v>
      </c>
      <c r="G12085" s="10" t="s">
        <v>288</v>
      </c>
      <c r="H12085" s="25">
        <f>INDEX('Appendix 1 - Team Data'!$B$12:$R$112, MATCH(C12085, 'Appendix 1 - Team Data'!$B$12:$B$112,0),4)</f>
        <v>80</v>
      </c>
      <c r="I12085" s="25">
        <f>INDEX('Appendix 1 - Team Data'!$B$12:$R$112, MATCH(D12085, 'Appendix 1 - Team Data'!$B$12:$B$112,0),4)</f>
        <v>60</v>
      </c>
      <c r="J12085" s="25">
        <f t="shared" si="189"/>
        <v>0</v>
      </c>
    </row>
    <row r="12086" spans="2:10">
      <c r="B12086" s="3">
        <v>40268</v>
      </c>
      <c r="C12086" s="10" t="s">
        <v>215</v>
      </c>
      <c r="D12086" s="10" t="s">
        <v>250</v>
      </c>
      <c r="E12086" s="25">
        <v>1</v>
      </c>
      <c r="F12086" s="25">
        <v>1</v>
      </c>
      <c r="G12086" s="10" t="s">
        <v>288</v>
      </c>
      <c r="H12086" s="25">
        <f>INDEX('Appendix 1 - Team Data'!$B$12:$R$112, MATCH(C12086, 'Appendix 1 - Team Data'!$B$12:$B$112,0),4)</f>
        <v>70</v>
      </c>
      <c r="I12086" s="25">
        <f>INDEX('Appendix 1 - Team Data'!$B$12:$R$112, MATCH(D12086, 'Appendix 1 - Team Data'!$B$12:$B$112,0),4)</f>
        <v>20</v>
      </c>
      <c r="J12086" s="25">
        <f t="shared" si="189"/>
        <v>0</v>
      </c>
    </row>
    <row r="12087" spans="2:10">
      <c r="B12087" s="3">
        <v>40305</v>
      </c>
      <c r="C12087" s="10" t="s">
        <v>41</v>
      </c>
      <c r="D12087" s="10" t="s">
        <v>218</v>
      </c>
      <c r="E12087" s="25">
        <v>0</v>
      </c>
      <c r="F12087" s="25">
        <v>0</v>
      </c>
      <c r="G12087" s="10" t="s">
        <v>288</v>
      </c>
      <c r="H12087" s="25">
        <f>INDEX('Appendix 1 - Team Data'!$B$12:$R$112, MATCH(C12087, 'Appendix 1 - Team Data'!$B$12:$B$112,0),4)</f>
        <v>80</v>
      </c>
      <c r="I12087" s="25">
        <f>INDEX('Appendix 1 - Team Data'!$B$12:$R$112, MATCH(D12087, 'Appendix 1 - Team Data'!$B$12:$B$112,0),4)</f>
        <v>70</v>
      </c>
      <c r="J12087" s="25">
        <f t="shared" si="189"/>
        <v>0</v>
      </c>
    </row>
    <row r="12088" spans="2:10">
      <c r="B12088" s="3">
        <v>40322</v>
      </c>
      <c r="C12088" s="10" t="s">
        <v>20</v>
      </c>
      <c r="D12088" s="10" t="s">
        <v>276</v>
      </c>
      <c r="E12088" s="25">
        <v>0</v>
      </c>
      <c r="F12088" s="25">
        <v>0</v>
      </c>
      <c r="G12088" s="10" t="s">
        <v>288</v>
      </c>
      <c r="H12088" s="25">
        <f>INDEX('Appendix 1 - Team Data'!$B$12:$R$112, MATCH(C12088, 'Appendix 1 - Team Data'!$B$12:$B$112,0),4)</f>
        <v>90</v>
      </c>
      <c r="I12088" s="25">
        <f>INDEX('Appendix 1 - Team Data'!$B$12:$R$112, MATCH(D12088, 'Appendix 1 - Team Data'!$B$12:$B$112,0),4)</f>
        <v>0</v>
      </c>
      <c r="J12088" s="25">
        <f t="shared" si="189"/>
        <v>0</v>
      </c>
    </row>
    <row r="12089" spans="2:10">
      <c r="B12089" s="3">
        <v>40322</v>
      </c>
      <c r="C12089" s="10" t="s">
        <v>250</v>
      </c>
      <c r="D12089" s="10" t="s">
        <v>233</v>
      </c>
      <c r="E12089" s="25">
        <v>1</v>
      </c>
      <c r="F12089" s="25">
        <v>1</v>
      </c>
      <c r="G12089" s="10" t="s">
        <v>288</v>
      </c>
      <c r="H12089" s="25">
        <f>INDEX('Appendix 1 - Team Data'!$B$12:$R$112, MATCH(C12089, 'Appendix 1 - Team Data'!$B$12:$B$112,0),4)</f>
        <v>20</v>
      </c>
      <c r="I12089" s="25">
        <f>INDEX('Appendix 1 - Team Data'!$B$12:$R$112, MATCH(D12089, 'Appendix 1 - Team Data'!$B$12:$B$112,0),4)</f>
        <v>40</v>
      </c>
      <c r="J12089" s="25">
        <f t="shared" si="189"/>
        <v>0</v>
      </c>
    </row>
    <row r="12090" spans="2:10">
      <c r="B12090" s="3">
        <v>40323</v>
      </c>
      <c r="C12090" s="10" t="s">
        <v>263</v>
      </c>
      <c r="D12090" s="10" t="s">
        <v>231</v>
      </c>
      <c r="E12090" s="25">
        <v>0</v>
      </c>
      <c r="F12090" s="25">
        <v>0</v>
      </c>
      <c r="G12090" s="10" t="s">
        <v>288</v>
      </c>
      <c r="H12090" s="25">
        <f>INDEX('Appendix 1 - Team Data'!$B$12:$R$112, MATCH(C12090, 'Appendix 1 - Team Data'!$B$12:$B$112,0),4)</f>
        <v>10</v>
      </c>
      <c r="I12090" s="25">
        <f>INDEX('Appendix 1 - Team Data'!$B$12:$R$112, MATCH(D12090, 'Appendix 1 - Team Data'!$B$12:$B$112,0),4)</f>
        <v>40</v>
      </c>
      <c r="J12090" s="25">
        <f t="shared" si="189"/>
        <v>0</v>
      </c>
    </row>
    <row r="12091" spans="2:10">
      <c r="B12091" s="3">
        <v>40323</v>
      </c>
      <c r="C12091" s="10" t="s">
        <v>33</v>
      </c>
      <c r="D12091" s="10" t="s">
        <v>16</v>
      </c>
      <c r="E12091" s="25">
        <v>0</v>
      </c>
      <c r="F12091" s="25">
        <v>0</v>
      </c>
      <c r="G12091" s="10" t="s">
        <v>288</v>
      </c>
      <c r="H12091" s="25">
        <f>INDEX('Appendix 1 - Team Data'!$B$12:$R$112, MATCH(C12091, 'Appendix 1 - Team Data'!$B$12:$B$112,0),4)</f>
        <v>50</v>
      </c>
      <c r="I12091" s="25">
        <f>INDEX('Appendix 1 - Team Data'!$B$12:$R$112, MATCH(D12091, 'Appendix 1 - Team Data'!$B$12:$B$112,0),4)</f>
        <v>30</v>
      </c>
      <c r="J12091" s="25">
        <f t="shared" si="189"/>
        <v>0</v>
      </c>
    </row>
    <row r="12092" spans="2:10">
      <c r="B12092" s="3">
        <v>40324</v>
      </c>
      <c r="C12092" s="10" t="s">
        <v>258</v>
      </c>
      <c r="D12092" s="10" t="s">
        <v>32</v>
      </c>
      <c r="E12092" s="25">
        <v>0</v>
      </c>
      <c r="F12092" s="25">
        <v>0</v>
      </c>
      <c r="G12092" s="10" t="s">
        <v>288</v>
      </c>
      <c r="H12092" s="25">
        <f>INDEX('Appendix 1 - Team Data'!$B$12:$R$112, MATCH(C12092, 'Appendix 1 - Team Data'!$B$12:$B$112,0),4)</f>
        <v>20</v>
      </c>
      <c r="I12092" s="25">
        <f>INDEX('Appendix 1 - Team Data'!$B$12:$R$112, MATCH(D12092, 'Appendix 1 - Team Data'!$B$12:$B$112,0),4)</f>
        <v>80</v>
      </c>
      <c r="J12092" s="25">
        <f t="shared" si="189"/>
        <v>0</v>
      </c>
    </row>
    <row r="12093" spans="2:10">
      <c r="B12093" s="3">
        <v>40325</v>
      </c>
      <c r="C12093" s="10" t="s">
        <v>261</v>
      </c>
      <c r="D12093" s="10" t="s">
        <v>237</v>
      </c>
      <c r="E12093" s="25">
        <v>2</v>
      </c>
      <c r="F12093" s="25">
        <v>2</v>
      </c>
      <c r="G12093" s="10" t="s">
        <v>288</v>
      </c>
      <c r="H12093" s="25">
        <f>INDEX('Appendix 1 - Team Data'!$B$12:$R$112, MATCH(C12093, 'Appendix 1 - Team Data'!$B$12:$B$112,0),4)</f>
        <v>10</v>
      </c>
      <c r="I12093" s="25">
        <f>INDEX('Appendix 1 - Team Data'!$B$12:$R$112, MATCH(D12093, 'Appendix 1 - Team Data'!$B$12:$B$112,0),4)</f>
        <v>40</v>
      </c>
      <c r="J12093" s="25">
        <f t="shared" si="189"/>
        <v>0</v>
      </c>
    </row>
    <row r="12094" spans="2:10">
      <c r="B12094" s="3">
        <v>40327</v>
      </c>
      <c r="C12094" s="10" t="s">
        <v>50</v>
      </c>
      <c r="D12094" s="10" t="s">
        <v>244</v>
      </c>
      <c r="E12094" s="25">
        <v>0</v>
      </c>
      <c r="F12094" s="25">
        <v>0</v>
      </c>
      <c r="G12094" s="10" t="s">
        <v>288</v>
      </c>
      <c r="H12094" s="25">
        <f>INDEX('Appendix 1 - Team Data'!$B$12:$R$112, MATCH(C12094, 'Appendix 1 - Team Data'!$B$12:$B$112,0),4)</f>
        <v>80</v>
      </c>
      <c r="I12094" s="25">
        <f>INDEX('Appendix 1 - Team Data'!$B$12:$R$112, MATCH(D12094, 'Appendix 1 - Team Data'!$B$12:$B$112,0),4)</f>
        <v>30</v>
      </c>
      <c r="J12094" s="25">
        <f t="shared" si="189"/>
        <v>0</v>
      </c>
    </row>
    <row r="12095" spans="2:10">
      <c r="B12095" s="3">
        <v>40327</v>
      </c>
      <c r="C12095" s="10" t="s">
        <v>216</v>
      </c>
      <c r="D12095" s="10" t="s">
        <v>231</v>
      </c>
      <c r="E12095" s="25">
        <v>1</v>
      </c>
      <c r="F12095" s="25">
        <v>1</v>
      </c>
      <c r="G12095" s="10" t="s">
        <v>288</v>
      </c>
      <c r="H12095" s="25">
        <f>INDEX('Appendix 1 - Team Data'!$B$12:$R$112, MATCH(C12095, 'Appendix 1 - Team Data'!$B$12:$B$112,0),4)</f>
        <v>70</v>
      </c>
      <c r="I12095" s="25">
        <f>INDEX('Appendix 1 - Team Data'!$B$12:$R$112, MATCH(D12095, 'Appendix 1 - Team Data'!$B$12:$B$112,0),4)</f>
        <v>40</v>
      </c>
      <c r="J12095" s="25">
        <f t="shared" si="189"/>
        <v>0</v>
      </c>
    </row>
    <row r="12096" spans="2:10">
      <c r="B12096" s="3">
        <v>40327</v>
      </c>
      <c r="C12096" s="10" t="s">
        <v>220</v>
      </c>
      <c r="D12096" s="10" t="s">
        <v>255</v>
      </c>
      <c r="E12096" s="25">
        <v>1</v>
      </c>
      <c r="F12096" s="25">
        <v>1</v>
      </c>
      <c r="G12096" s="10" t="s">
        <v>288</v>
      </c>
      <c r="H12096" s="25">
        <f>INDEX('Appendix 1 - Team Data'!$B$12:$R$112, MATCH(C12096, 'Appendix 1 - Team Data'!$B$12:$B$112,0),4)</f>
        <v>60</v>
      </c>
      <c r="I12096" s="25">
        <f>INDEX('Appendix 1 - Team Data'!$B$12:$R$112, MATCH(D12096, 'Appendix 1 - Team Data'!$B$12:$B$112,0),4)</f>
        <v>20</v>
      </c>
      <c r="J12096" s="25">
        <f t="shared" si="189"/>
        <v>0</v>
      </c>
    </row>
    <row r="12097" spans="2:10">
      <c r="B12097" s="3">
        <v>40328</v>
      </c>
      <c r="C12097" s="10" t="s">
        <v>33</v>
      </c>
      <c r="D12097" s="10" t="s">
        <v>52</v>
      </c>
      <c r="E12097" s="25">
        <v>1</v>
      </c>
      <c r="F12097" s="25">
        <v>1</v>
      </c>
      <c r="G12097" s="10" t="s">
        <v>288</v>
      </c>
      <c r="H12097" s="25">
        <f>INDEX('Appendix 1 - Team Data'!$B$12:$R$112, MATCH(C12097, 'Appendix 1 - Team Data'!$B$12:$B$112,0),4)</f>
        <v>50</v>
      </c>
      <c r="I12097" s="25">
        <f>INDEX('Appendix 1 - Team Data'!$B$12:$R$112, MATCH(D12097, 'Appendix 1 - Team Data'!$B$12:$B$112,0),4)</f>
        <v>90</v>
      </c>
      <c r="J12097" s="25">
        <f t="shared" si="189"/>
        <v>0</v>
      </c>
    </row>
    <row r="12098" spans="2:10">
      <c r="B12098" s="3">
        <v>40328</v>
      </c>
      <c r="C12098" s="10" t="s">
        <v>215</v>
      </c>
      <c r="D12098" s="10" t="s">
        <v>243</v>
      </c>
      <c r="E12098" s="25">
        <v>2</v>
      </c>
      <c r="F12098" s="25">
        <v>2</v>
      </c>
      <c r="G12098" s="10" t="s">
        <v>288</v>
      </c>
      <c r="H12098" s="25">
        <f>INDEX('Appendix 1 - Team Data'!$B$12:$R$112, MATCH(C12098, 'Appendix 1 - Team Data'!$B$12:$B$112,0),4)</f>
        <v>70</v>
      </c>
      <c r="I12098" s="25">
        <f>INDEX('Appendix 1 - Team Data'!$B$12:$R$112, MATCH(D12098, 'Appendix 1 - Team Data'!$B$12:$B$112,0),4)</f>
        <v>30</v>
      </c>
      <c r="J12098" s="25">
        <f t="shared" si="189"/>
        <v>0</v>
      </c>
    </row>
    <row r="12099" spans="2:10">
      <c r="B12099" s="3">
        <v>40328</v>
      </c>
      <c r="C12099" s="10" t="s">
        <v>47</v>
      </c>
      <c r="D12099" s="10" t="s">
        <v>25</v>
      </c>
      <c r="E12099" s="25">
        <v>1</v>
      </c>
      <c r="F12099" s="25">
        <v>1</v>
      </c>
      <c r="G12099" s="10" t="s">
        <v>288</v>
      </c>
      <c r="H12099" s="25">
        <f>INDEX('Appendix 1 - Team Data'!$B$12:$R$112, MATCH(C12099, 'Appendix 1 - Team Data'!$B$12:$B$112,0),4)</f>
        <v>40</v>
      </c>
      <c r="I12099" s="25">
        <f>INDEX('Appendix 1 - Team Data'!$B$12:$R$112, MATCH(D12099, 'Appendix 1 - Team Data'!$B$12:$B$112,0),4)</f>
        <v>90</v>
      </c>
      <c r="J12099" s="25">
        <f t="shared" si="189"/>
        <v>0</v>
      </c>
    </row>
    <row r="12100" spans="2:10">
      <c r="B12100" s="3">
        <v>40331</v>
      </c>
      <c r="C12100" s="10" t="s">
        <v>38</v>
      </c>
      <c r="D12100" s="10" t="s">
        <v>50</v>
      </c>
      <c r="E12100" s="25">
        <v>0</v>
      </c>
      <c r="F12100" s="25">
        <v>0</v>
      </c>
      <c r="G12100" s="10" t="s">
        <v>288</v>
      </c>
      <c r="H12100" s="25">
        <f>INDEX('Appendix 1 - Team Data'!$B$12:$R$112, MATCH(C12100, 'Appendix 1 - Team Data'!$B$12:$B$112,0),4)</f>
        <v>70</v>
      </c>
      <c r="I12100" s="25">
        <f>INDEX('Appendix 1 - Team Data'!$B$12:$R$112, MATCH(D12100, 'Appendix 1 - Team Data'!$B$12:$B$112,0),4)</f>
        <v>80</v>
      </c>
      <c r="J12100" s="25">
        <f t="shared" si="189"/>
        <v>0</v>
      </c>
    </row>
    <row r="12101" spans="2:10">
      <c r="B12101" s="3">
        <v>40334</v>
      </c>
      <c r="C12101" s="10" t="s">
        <v>36</v>
      </c>
      <c r="D12101" s="10" t="s">
        <v>211</v>
      </c>
      <c r="E12101" s="25">
        <v>1</v>
      </c>
      <c r="F12101" s="25">
        <v>1</v>
      </c>
      <c r="G12101" s="10" t="s">
        <v>288</v>
      </c>
      <c r="H12101" s="25">
        <f>INDEX('Appendix 1 - Team Data'!$B$12:$R$112, MATCH(C12101, 'Appendix 1 - Team Data'!$B$12:$B$112,0),4)</f>
        <v>80</v>
      </c>
      <c r="I12101" s="25">
        <f>INDEX('Appendix 1 - Team Data'!$B$12:$R$112, MATCH(D12101, 'Appendix 1 - Team Data'!$B$12:$B$112,0),4)</f>
        <v>90</v>
      </c>
      <c r="J12101" s="25">
        <f t="shared" si="189"/>
        <v>0</v>
      </c>
    </row>
    <row r="12102" spans="2:10">
      <c r="B12102" s="3">
        <v>40340</v>
      </c>
      <c r="C12102" s="10" t="s">
        <v>250</v>
      </c>
      <c r="D12102" s="10" t="s">
        <v>41</v>
      </c>
      <c r="E12102" s="25">
        <v>1</v>
      </c>
      <c r="F12102" s="25">
        <v>1</v>
      </c>
      <c r="G12102" s="10" t="s">
        <v>286</v>
      </c>
      <c r="H12102" s="25">
        <f>INDEX('Appendix 1 - Team Data'!$B$12:$R$112, MATCH(C12102, 'Appendix 1 - Team Data'!$B$12:$B$112,0),4)</f>
        <v>20</v>
      </c>
      <c r="I12102" s="25">
        <f>INDEX('Appendix 1 - Team Data'!$B$12:$R$112, MATCH(D12102, 'Appendix 1 - Team Data'!$B$12:$B$112,0),4)</f>
        <v>80</v>
      </c>
      <c r="J12102" s="25">
        <f t="shared" si="189"/>
        <v>0</v>
      </c>
    </row>
    <row r="12103" spans="2:10">
      <c r="B12103" s="3">
        <v>40340</v>
      </c>
      <c r="C12103" s="10" t="s">
        <v>18</v>
      </c>
      <c r="D12103" s="10" t="s">
        <v>25</v>
      </c>
      <c r="E12103" s="25">
        <v>0</v>
      </c>
      <c r="F12103" s="25">
        <v>0</v>
      </c>
      <c r="G12103" s="10" t="s">
        <v>286</v>
      </c>
      <c r="H12103" s="25">
        <f>INDEX('Appendix 1 - Team Data'!$B$12:$R$112, MATCH(C12103, 'Appendix 1 - Team Data'!$B$12:$B$112,0),4)</f>
        <v>80</v>
      </c>
      <c r="I12103" s="25">
        <f>INDEX('Appendix 1 - Team Data'!$B$12:$R$112, MATCH(D12103, 'Appendix 1 - Team Data'!$B$12:$B$112,0),4)</f>
        <v>90</v>
      </c>
      <c r="J12103" s="25">
        <f t="shared" si="189"/>
        <v>0</v>
      </c>
    </row>
    <row r="12104" spans="2:10">
      <c r="B12104" s="3">
        <v>40343</v>
      </c>
      <c r="C12104" s="10" t="s">
        <v>211</v>
      </c>
      <c r="D12104" s="10" t="s">
        <v>215</v>
      </c>
      <c r="E12104" s="25">
        <v>1</v>
      </c>
      <c r="F12104" s="25">
        <v>1</v>
      </c>
      <c r="G12104" s="10" t="s">
        <v>286</v>
      </c>
      <c r="H12104" s="25">
        <f>INDEX('Appendix 1 - Team Data'!$B$12:$R$112, MATCH(C12104, 'Appendix 1 - Team Data'!$B$12:$B$112,0),4)</f>
        <v>90</v>
      </c>
      <c r="I12104" s="25">
        <f>INDEX('Appendix 1 - Team Data'!$B$12:$R$112, MATCH(D12104, 'Appendix 1 - Team Data'!$B$12:$B$112,0),4)</f>
        <v>70</v>
      </c>
      <c r="J12104" s="25">
        <f t="shared" si="189"/>
        <v>0</v>
      </c>
    </row>
    <row r="12105" spans="2:10">
      <c r="B12105" s="3">
        <v>40344</v>
      </c>
      <c r="C12105" s="10" t="s">
        <v>243</v>
      </c>
      <c r="D12105" s="10" t="s">
        <v>20</v>
      </c>
      <c r="E12105" s="25">
        <v>0</v>
      </c>
      <c r="F12105" s="25">
        <v>0</v>
      </c>
      <c r="G12105" s="10" t="s">
        <v>286</v>
      </c>
      <c r="H12105" s="25">
        <f>INDEX('Appendix 1 - Team Data'!$B$12:$R$112, MATCH(C12105, 'Appendix 1 - Team Data'!$B$12:$B$112,0),4)</f>
        <v>30</v>
      </c>
      <c r="I12105" s="25">
        <f>INDEX('Appendix 1 - Team Data'!$B$12:$R$112, MATCH(D12105, 'Appendix 1 - Team Data'!$B$12:$B$112,0),4)</f>
        <v>90</v>
      </c>
      <c r="J12105" s="25">
        <f t="shared" si="189"/>
        <v>0</v>
      </c>
    </row>
    <row r="12106" spans="2:10">
      <c r="B12106" s="3">
        <v>40344</v>
      </c>
      <c r="C12106" s="10" t="s">
        <v>254</v>
      </c>
      <c r="D12106" s="10" t="s">
        <v>216</v>
      </c>
      <c r="E12106" s="25">
        <v>1</v>
      </c>
      <c r="F12106" s="25">
        <v>1</v>
      </c>
      <c r="G12106" s="10" t="s">
        <v>286</v>
      </c>
      <c r="H12106" s="25">
        <f>INDEX('Appendix 1 - Team Data'!$B$12:$R$112, MATCH(C12106, 'Appendix 1 - Team Data'!$B$12:$B$112,0),4)</f>
        <v>20</v>
      </c>
      <c r="I12106" s="25">
        <f>INDEX('Appendix 1 - Team Data'!$B$12:$R$112, MATCH(D12106, 'Appendix 1 - Team Data'!$B$12:$B$112,0),4)</f>
        <v>70</v>
      </c>
      <c r="J12106" s="25">
        <f t="shared" si="189"/>
        <v>0</v>
      </c>
    </row>
    <row r="12107" spans="2:10">
      <c r="B12107" s="3">
        <v>40347</v>
      </c>
      <c r="C12107" s="10" t="s">
        <v>48</v>
      </c>
      <c r="D12107" s="10" t="s">
        <v>251</v>
      </c>
      <c r="E12107" s="25">
        <v>0</v>
      </c>
      <c r="F12107" s="25">
        <v>0</v>
      </c>
      <c r="G12107" s="10" t="s">
        <v>286</v>
      </c>
      <c r="H12107" s="25">
        <f>INDEX('Appendix 1 - Team Data'!$B$12:$R$112, MATCH(C12107, 'Appendix 1 - Team Data'!$B$12:$B$112,0),4)</f>
        <v>90</v>
      </c>
      <c r="I12107" s="25">
        <f>INDEX('Appendix 1 - Team Data'!$B$12:$R$112, MATCH(D12107, 'Appendix 1 - Team Data'!$B$12:$B$112,0),4)</f>
        <v>20</v>
      </c>
      <c r="J12107" s="25">
        <f t="shared" si="189"/>
        <v>0</v>
      </c>
    </row>
    <row r="12108" spans="2:10">
      <c r="B12108" s="3">
        <v>40348</v>
      </c>
      <c r="C12108" s="10" t="s">
        <v>234</v>
      </c>
      <c r="D12108" s="10" t="s">
        <v>26</v>
      </c>
      <c r="E12108" s="25">
        <v>1</v>
      </c>
      <c r="F12108" s="25">
        <v>1</v>
      </c>
      <c r="G12108" s="10" t="s">
        <v>286</v>
      </c>
      <c r="H12108" s="25">
        <f>INDEX('Appendix 1 - Team Data'!$B$12:$R$112, MATCH(C12108, 'Appendix 1 - Team Data'!$B$12:$B$112,0),4)</f>
        <v>40</v>
      </c>
      <c r="I12108" s="25">
        <f>INDEX('Appendix 1 - Team Data'!$B$12:$R$112, MATCH(D12108, 'Appendix 1 - Team Data'!$B$12:$B$112,0),4)</f>
        <v>60</v>
      </c>
      <c r="J12108" s="25">
        <f t="shared" si="189"/>
        <v>0</v>
      </c>
    </row>
    <row r="12109" spans="2:10">
      <c r="B12109" s="3">
        <v>40349</v>
      </c>
      <c r="C12109" s="10" t="s">
        <v>211</v>
      </c>
      <c r="D12109" s="10" t="s">
        <v>254</v>
      </c>
      <c r="E12109" s="25">
        <v>1</v>
      </c>
      <c r="F12109" s="25">
        <v>1</v>
      </c>
      <c r="G12109" s="10" t="s">
        <v>286</v>
      </c>
      <c r="H12109" s="25">
        <f>INDEX('Appendix 1 - Team Data'!$B$12:$R$112, MATCH(C12109, 'Appendix 1 - Team Data'!$B$12:$B$112,0),4)</f>
        <v>90</v>
      </c>
      <c r="I12109" s="25">
        <f>INDEX('Appendix 1 - Team Data'!$B$12:$R$112, MATCH(D12109, 'Appendix 1 - Team Data'!$B$12:$B$112,0),4)</f>
        <v>20</v>
      </c>
      <c r="J12109" s="25">
        <f t="shared" si="189"/>
        <v>0</v>
      </c>
    </row>
    <row r="12110" spans="2:10">
      <c r="B12110" s="3">
        <v>40351</v>
      </c>
      <c r="C12110" s="10" t="s">
        <v>33</v>
      </c>
      <c r="D12110" s="10" t="s">
        <v>43</v>
      </c>
      <c r="E12110" s="25">
        <v>2</v>
      </c>
      <c r="F12110" s="25">
        <v>2</v>
      </c>
      <c r="G12110" s="10" t="s">
        <v>286</v>
      </c>
      <c r="H12110" s="25">
        <f>INDEX('Appendix 1 - Team Data'!$B$12:$R$112, MATCH(C12110, 'Appendix 1 - Team Data'!$B$12:$B$112,0),4)</f>
        <v>50</v>
      </c>
      <c r="I12110" s="25">
        <f>INDEX('Appendix 1 - Team Data'!$B$12:$R$112, MATCH(D12110, 'Appendix 1 - Team Data'!$B$12:$B$112,0),4)</f>
        <v>70</v>
      </c>
      <c r="J12110" s="25">
        <f t="shared" si="189"/>
        <v>0</v>
      </c>
    </row>
    <row r="12111" spans="2:10">
      <c r="B12111" s="3">
        <v>40353</v>
      </c>
      <c r="C12111" s="10" t="s">
        <v>215</v>
      </c>
      <c r="D12111" s="10" t="s">
        <v>254</v>
      </c>
      <c r="E12111" s="25">
        <v>0</v>
      </c>
      <c r="F12111" s="25">
        <v>0</v>
      </c>
      <c r="G12111" s="10" t="s">
        <v>286</v>
      </c>
      <c r="H12111" s="25">
        <f>INDEX('Appendix 1 - Team Data'!$B$12:$R$112, MATCH(C12111, 'Appendix 1 - Team Data'!$B$12:$B$112,0),4)</f>
        <v>70</v>
      </c>
      <c r="I12111" s="25">
        <f>INDEX('Appendix 1 - Team Data'!$B$12:$R$112, MATCH(D12111, 'Appendix 1 - Team Data'!$B$12:$B$112,0),4)</f>
        <v>20</v>
      </c>
      <c r="J12111" s="25">
        <f t="shared" si="189"/>
        <v>0</v>
      </c>
    </row>
    <row r="12112" spans="2:10">
      <c r="B12112" s="3">
        <v>40354</v>
      </c>
      <c r="C12112" s="10" t="s">
        <v>20</v>
      </c>
      <c r="D12112" s="10" t="s">
        <v>35</v>
      </c>
      <c r="E12112" s="25">
        <v>0</v>
      </c>
      <c r="F12112" s="25">
        <v>0</v>
      </c>
      <c r="G12112" s="10" t="s">
        <v>286</v>
      </c>
      <c r="H12112" s="25">
        <f>INDEX('Appendix 1 - Team Data'!$B$12:$R$112, MATCH(C12112, 'Appendix 1 - Team Data'!$B$12:$B$112,0),4)</f>
        <v>90</v>
      </c>
      <c r="I12112" s="25">
        <f>INDEX('Appendix 1 - Team Data'!$B$12:$R$112, MATCH(D12112, 'Appendix 1 - Team Data'!$B$12:$B$112,0),4)</f>
        <v>90</v>
      </c>
      <c r="J12112" s="25">
        <f t="shared" si="189"/>
        <v>0</v>
      </c>
    </row>
    <row r="12113" spans="2:10">
      <c r="B12113" s="3">
        <v>40354</v>
      </c>
      <c r="C12113" s="10" t="s">
        <v>36</v>
      </c>
      <c r="D12113" s="10" t="s">
        <v>237</v>
      </c>
      <c r="E12113" s="25">
        <v>0</v>
      </c>
      <c r="F12113" s="25">
        <v>0</v>
      </c>
      <c r="G12113" s="10" t="s">
        <v>286</v>
      </c>
      <c r="H12113" s="25">
        <f>INDEX('Appendix 1 - Team Data'!$B$12:$R$112, MATCH(C12113, 'Appendix 1 - Team Data'!$B$12:$B$112,0),4)</f>
        <v>80</v>
      </c>
      <c r="I12113" s="25">
        <f>INDEX('Appendix 1 - Team Data'!$B$12:$R$112, MATCH(D12113, 'Appendix 1 - Team Data'!$B$12:$B$112,0),4)</f>
        <v>40</v>
      </c>
      <c r="J12113" s="25">
        <f t="shared" si="189"/>
        <v>0</v>
      </c>
    </row>
    <row r="12114" spans="2:10">
      <c r="B12114" s="3">
        <v>40358</v>
      </c>
      <c r="C12114" s="10" t="s">
        <v>215</v>
      </c>
      <c r="D12114" s="10" t="s">
        <v>53</v>
      </c>
      <c r="E12114" s="25">
        <v>0</v>
      </c>
      <c r="F12114" s="25">
        <v>0</v>
      </c>
      <c r="G12114" s="10" t="s">
        <v>286</v>
      </c>
      <c r="H12114" s="25">
        <f>INDEX('Appendix 1 - Team Data'!$B$12:$R$112, MATCH(C12114, 'Appendix 1 - Team Data'!$B$12:$B$112,0),4)</f>
        <v>70</v>
      </c>
      <c r="I12114" s="25">
        <f>INDEX('Appendix 1 - Team Data'!$B$12:$R$112, MATCH(D12114, 'Appendix 1 - Team Data'!$B$12:$B$112,0),4)</f>
        <v>50</v>
      </c>
      <c r="J12114" s="25">
        <f t="shared" si="189"/>
        <v>0</v>
      </c>
    </row>
    <row r="12115" spans="2:10">
      <c r="B12115" s="3">
        <v>40361</v>
      </c>
      <c r="C12115" s="10" t="s">
        <v>18</v>
      </c>
      <c r="D12115" s="10" t="s">
        <v>234</v>
      </c>
      <c r="E12115" s="25">
        <v>1</v>
      </c>
      <c r="F12115" s="25">
        <v>1</v>
      </c>
      <c r="G12115" s="10" t="s">
        <v>286</v>
      </c>
      <c r="H12115" s="25">
        <f>INDEX('Appendix 1 - Team Data'!$B$12:$R$112, MATCH(C12115, 'Appendix 1 - Team Data'!$B$12:$B$112,0),4)</f>
        <v>80</v>
      </c>
      <c r="I12115" s="25">
        <f>INDEX('Appendix 1 - Team Data'!$B$12:$R$112, MATCH(D12115, 'Appendix 1 - Team Data'!$B$12:$B$112,0),4)</f>
        <v>40</v>
      </c>
      <c r="J12115" s="25">
        <f t="shared" si="189"/>
        <v>0</v>
      </c>
    </row>
    <row r="12116" spans="2:10">
      <c r="B12116" s="3">
        <v>40401</v>
      </c>
      <c r="C12116" s="10" t="s">
        <v>227</v>
      </c>
      <c r="D12116" s="10" t="s">
        <v>52</v>
      </c>
      <c r="E12116" s="25">
        <v>1</v>
      </c>
      <c r="F12116" s="25">
        <v>1</v>
      </c>
      <c r="G12116" s="10" t="s">
        <v>288</v>
      </c>
      <c r="H12116" s="25">
        <f>INDEX('Appendix 1 - Team Data'!$B$12:$R$112, MATCH(C12116, 'Appendix 1 - Team Data'!$B$12:$B$112,0),4)</f>
        <v>50</v>
      </c>
      <c r="I12116" s="25">
        <f>INDEX('Appendix 1 - Team Data'!$B$12:$R$112, MATCH(D12116, 'Appendix 1 - Team Data'!$B$12:$B$112,0),4)</f>
        <v>90</v>
      </c>
      <c r="J12116" s="25">
        <f t="shared" si="189"/>
        <v>0</v>
      </c>
    </row>
    <row r="12117" spans="2:10">
      <c r="B12117" s="3">
        <v>40401</v>
      </c>
      <c r="C12117" s="10" t="s">
        <v>28</v>
      </c>
      <c r="D12117" s="10" t="s">
        <v>40</v>
      </c>
      <c r="E12117" s="25">
        <v>2</v>
      </c>
      <c r="F12117" s="25">
        <v>2</v>
      </c>
      <c r="G12117" s="10" t="s">
        <v>288</v>
      </c>
      <c r="H12117" s="25">
        <f>INDEX('Appendix 1 - Team Data'!$B$12:$R$112, MATCH(C12117, 'Appendix 1 - Team Data'!$B$12:$B$112,0),4)</f>
        <v>80</v>
      </c>
      <c r="I12117" s="25">
        <f>INDEX('Appendix 1 - Team Data'!$B$12:$R$112, MATCH(D12117, 'Appendix 1 - Team Data'!$B$12:$B$112,0),4)</f>
        <v>90</v>
      </c>
      <c r="J12117" s="25">
        <f t="shared" ref="J12117:J12180" si="190">ABS(F12117-E12117)</f>
        <v>0</v>
      </c>
    </row>
    <row r="12118" spans="2:10">
      <c r="B12118" s="3">
        <v>40401</v>
      </c>
      <c r="C12118" s="10" t="s">
        <v>41</v>
      </c>
      <c r="D12118" s="10" t="s">
        <v>21</v>
      </c>
      <c r="E12118" s="25">
        <v>1</v>
      </c>
      <c r="F12118" s="25">
        <v>1</v>
      </c>
      <c r="G12118" s="10" t="s">
        <v>288</v>
      </c>
      <c r="H12118" s="25">
        <f>INDEX('Appendix 1 - Team Data'!$B$12:$R$112, MATCH(C12118, 'Appendix 1 - Team Data'!$B$12:$B$112,0),4)</f>
        <v>80</v>
      </c>
      <c r="I12118" s="25">
        <f>INDEX('Appendix 1 - Team Data'!$B$12:$R$112, MATCH(D12118, 'Appendix 1 - Team Data'!$B$12:$B$112,0),4)</f>
        <v>90</v>
      </c>
      <c r="J12118" s="25">
        <f t="shared" si="190"/>
        <v>0</v>
      </c>
    </row>
    <row r="12119" spans="2:10">
      <c r="B12119" s="3">
        <v>40401</v>
      </c>
      <c r="C12119" s="10" t="s">
        <v>216</v>
      </c>
      <c r="D12119" s="10" t="s">
        <v>32</v>
      </c>
      <c r="E12119" s="25">
        <v>1</v>
      </c>
      <c r="F12119" s="25">
        <v>1</v>
      </c>
      <c r="G12119" s="10" t="s">
        <v>288</v>
      </c>
      <c r="H12119" s="25">
        <f>INDEX('Appendix 1 - Team Data'!$B$12:$R$112, MATCH(C12119, 'Appendix 1 - Team Data'!$B$12:$B$112,0),4)</f>
        <v>70</v>
      </c>
      <c r="I12119" s="25">
        <f>INDEX('Appendix 1 - Team Data'!$B$12:$R$112, MATCH(D12119, 'Appendix 1 - Team Data'!$B$12:$B$112,0),4)</f>
        <v>80</v>
      </c>
      <c r="J12119" s="25">
        <f t="shared" si="190"/>
        <v>0</v>
      </c>
    </row>
    <row r="12120" spans="2:10">
      <c r="B12120" s="3">
        <v>40401</v>
      </c>
      <c r="C12120" s="10" t="s">
        <v>269</v>
      </c>
      <c r="D12120" s="10" t="s">
        <v>260</v>
      </c>
      <c r="E12120" s="25">
        <v>1</v>
      </c>
      <c r="F12120" s="25">
        <v>1</v>
      </c>
      <c r="G12120" s="10" t="s">
        <v>288</v>
      </c>
      <c r="H12120" s="25">
        <f>INDEX('Appendix 1 - Team Data'!$B$12:$R$112, MATCH(C12120, 'Appendix 1 - Team Data'!$B$12:$B$112,0),4)</f>
        <v>0</v>
      </c>
      <c r="I12120" s="25">
        <f>INDEX('Appendix 1 - Team Data'!$B$12:$R$112, MATCH(D12120, 'Appendix 1 - Team Data'!$B$12:$B$112,0),4)</f>
        <v>10</v>
      </c>
      <c r="J12120" s="25">
        <f t="shared" si="190"/>
        <v>0</v>
      </c>
    </row>
    <row r="12121" spans="2:10">
      <c r="B12121" s="3">
        <v>40401</v>
      </c>
      <c r="C12121" s="10" t="s">
        <v>219</v>
      </c>
      <c r="D12121" s="10" t="s">
        <v>212</v>
      </c>
      <c r="E12121" s="25">
        <v>1</v>
      </c>
      <c r="F12121" s="25">
        <v>1</v>
      </c>
      <c r="G12121" s="10" t="s">
        <v>288</v>
      </c>
      <c r="H12121" s="25">
        <f>INDEX('Appendix 1 - Team Data'!$B$12:$R$112, MATCH(C12121, 'Appendix 1 - Team Data'!$B$12:$B$112,0),4)</f>
        <v>60</v>
      </c>
      <c r="I12121" s="25">
        <f>INDEX('Appendix 1 - Team Data'!$B$12:$R$112, MATCH(D12121, 'Appendix 1 - Team Data'!$B$12:$B$112,0),4)</f>
        <v>80</v>
      </c>
      <c r="J12121" s="25">
        <f t="shared" si="190"/>
        <v>0</v>
      </c>
    </row>
    <row r="12122" spans="2:10">
      <c r="B12122" s="3">
        <v>40424</v>
      </c>
      <c r="C12122" s="10" t="s">
        <v>230</v>
      </c>
      <c r="D12122" s="10" t="s">
        <v>263</v>
      </c>
      <c r="E12122" s="25">
        <v>1</v>
      </c>
      <c r="F12122" s="25">
        <v>1</v>
      </c>
      <c r="G12122" s="10" t="s">
        <v>293</v>
      </c>
      <c r="H12122" s="25">
        <f>INDEX('Appendix 1 - Team Data'!$B$12:$R$112, MATCH(C12122, 'Appendix 1 - Team Data'!$B$12:$B$112,0),4)</f>
        <v>50</v>
      </c>
      <c r="I12122" s="25">
        <f>INDEX('Appendix 1 - Team Data'!$B$12:$R$112, MATCH(D12122, 'Appendix 1 - Team Data'!$B$12:$B$112,0),4)</f>
        <v>10</v>
      </c>
      <c r="J12122" s="25">
        <f t="shared" si="190"/>
        <v>0</v>
      </c>
    </row>
    <row r="12123" spans="2:10">
      <c r="B12123" s="3">
        <v>40424</v>
      </c>
      <c r="C12123" s="10" t="s">
        <v>46</v>
      </c>
      <c r="D12123" s="10" t="s">
        <v>37</v>
      </c>
      <c r="E12123" s="25">
        <v>2</v>
      </c>
      <c r="F12123" s="25">
        <v>2</v>
      </c>
      <c r="G12123" s="10" t="s">
        <v>288</v>
      </c>
      <c r="H12123" s="25">
        <f>INDEX('Appendix 1 - Team Data'!$B$12:$R$112, MATCH(C12123, 'Appendix 1 - Team Data'!$B$12:$B$112,0),4)</f>
        <v>50</v>
      </c>
      <c r="I12123" s="25">
        <f>INDEX('Appendix 1 - Team Data'!$B$12:$R$112, MATCH(D12123, 'Appendix 1 - Team Data'!$B$12:$B$112,0),4)</f>
        <v>60</v>
      </c>
      <c r="J12123" s="25">
        <f t="shared" si="190"/>
        <v>0</v>
      </c>
    </row>
    <row r="12124" spans="2:10">
      <c r="B12124" s="3">
        <v>40424</v>
      </c>
      <c r="C12124" s="10" t="s">
        <v>228</v>
      </c>
      <c r="D12124" s="10" t="s">
        <v>239</v>
      </c>
      <c r="E12124" s="25">
        <v>1</v>
      </c>
      <c r="F12124" s="25">
        <v>1</v>
      </c>
      <c r="G12124" s="10" t="s">
        <v>293</v>
      </c>
      <c r="H12124" s="25">
        <f>INDEX('Appendix 1 - Team Data'!$B$12:$R$112, MATCH(C12124, 'Appendix 1 - Team Data'!$B$12:$B$112,0),4)</f>
        <v>50</v>
      </c>
      <c r="I12124" s="25">
        <f>INDEX('Appendix 1 - Team Data'!$B$12:$R$112, MATCH(D12124, 'Appendix 1 - Team Data'!$B$12:$B$112,0),4)</f>
        <v>40</v>
      </c>
      <c r="J12124" s="25">
        <f t="shared" si="190"/>
        <v>0</v>
      </c>
    </row>
    <row r="12125" spans="2:10">
      <c r="B12125" s="3">
        <v>40424</v>
      </c>
      <c r="C12125" s="10" t="s">
        <v>36</v>
      </c>
      <c r="D12125" s="10" t="s">
        <v>26</v>
      </c>
      <c r="E12125" s="25">
        <v>0</v>
      </c>
      <c r="F12125" s="25">
        <v>0</v>
      </c>
      <c r="G12125" s="10" t="s">
        <v>288</v>
      </c>
      <c r="H12125" s="25">
        <f>INDEX('Appendix 1 - Team Data'!$B$12:$R$112, MATCH(C12125, 'Appendix 1 - Team Data'!$B$12:$B$112,0),4)</f>
        <v>80</v>
      </c>
      <c r="I12125" s="25">
        <f>INDEX('Appendix 1 - Team Data'!$B$12:$R$112, MATCH(D12125, 'Appendix 1 - Team Data'!$B$12:$B$112,0),4)</f>
        <v>60</v>
      </c>
      <c r="J12125" s="25">
        <f t="shared" si="190"/>
        <v>0</v>
      </c>
    </row>
    <row r="12126" spans="2:10">
      <c r="B12126" s="3">
        <v>40425</v>
      </c>
      <c r="C12126" s="10" t="s">
        <v>271</v>
      </c>
      <c r="D12126" s="10" t="s">
        <v>237</v>
      </c>
      <c r="E12126" s="25">
        <v>2</v>
      </c>
      <c r="F12126" s="25">
        <v>2</v>
      </c>
      <c r="G12126" s="10" t="s">
        <v>288</v>
      </c>
      <c r="H12126" s="25">
        <f>INDEX('Appendix 1 - Team Data'!$B$12:$R$112, MATCH(C12126, 'Appendix 1 - Team Data'!$B$12:$B$112,0),4)</f>
        <v>0</v>
      </c>
      <c r="I12126" s="25">
        <f>INDEX('Appendix 1 - Team Data'!$B$12:$R$112, MATCH(D12126, 'Appendix 1 - Team Data'!$B$12:$B$112,0),4)</f>
        <v>40</v>
      </c>
      <c r="J12126" s="25">
        <f t="shared" si="190"/>
        <v>0</v>
      </c>
    </row>
    <row r="12127" spans="2:10">
      <c r="B12127" s="3">
        <v>40425</v>
      </c>
      <c r="C12127" s="10" t="s">
        <v>50</v>
      </c>
      <c r="D12127" s="10" t="s">
        <v>219</v>
      </c>
      <c r="E12127" s="25">
        <v>1</v>
      </c>
      <c r="F12127" s="25">
        <v>1</v>
      </c>
      <c r="G12127" s="10" t="s">
        <v>288</v>
      </c>
      <c r="H12127" s="25">
        <f>INDEX('Appendix 1 - Team Data'!$B$12:$R$112, MATCH(C12127, 'Appendix 1 - Team Data'!$B$12:$B$112,0),4)</f>
        <v>80</v>
      </c>
      <c r="I12127" s="25">
        <f>INDEX('Appendix 1 - Team Data'!$B$12:$R$112, MATCH(D12127, 'Appendix 1 - Team Data'!$B$12:$B$112,0),4)</f>
        <v>60</v>
      </c>
      <c r="J12127" s="25">
        <f t="shared" si="190"/>
        <v>0</v>
      </c>
    </row>
    <row r="12128" spans="2:10">
      <c r="B12128" s="3">
        <v>40428</v>
      </c>
      <c r="C12128" s="10" t="s">
        <v>261</v>
      </c>
      <c r="D12128" s="10" t="s">
        <v>228</v>
      </c>
      <c r="E12128" s="25">
        <v>0</v>
      </c>
      <c r="F12128" s="25">
        <v>0</v>
      </c>
      <c r="G12128" s="10" t="s">
        <v>293</v>
      </c>
      <c r="H12128" s="25">
        <f>INDEX('Appendix 1 - Team Data'!$B$12:$R$112, MATCH(C12128, 'Appendix 1 - Team Data'!$B$12:$B$112,0),4)</f>
        <v>10</v>
      </c>
      <c r="I12128" s="25">
        <f>INDEX('Appendix 1 - Team Data'!$B$12:$R$112, MATCH(D12128, 'Appendix 1 - Team Data'!$B$12:$B$112,0),4)</f>
        <v>50</v>
      </c>
      <c r="J12128" s="25">
        <f t="shared" si="190"/>
        <v>0</v>
      </c>
    </row>
    <row r="12129" spans="2:10">
      <c r="B12129" s="3">
        <v>40428</v>
      </c>
      <c r="C12129" s="10" t="s">
        <v>248</v>
      </c>
      <c r="D12129" s="10" t="s">
        <v>215</v>
      </c>
      <c r="E12129" s="25">
        <v>1</v>
      </c>
      <c r="F12129" s="25">
        <v>1</v>
      </c>
      <c r="G12129" s="10" t="s">
        <v>288</v>
      </c>
      <c r="H12129" s="25">
        <f>INDEX('Appendix 1 - Team Data'!$B$12:$R$112, MATCH(C12129, 'Appendix 1 - Team Data'!$B$12:$B$112,0),4)</f>
        <v>30</v>
      </c>
      <c r="I12129" s="25">
        <f>INDEX('Appendix 1 - Team Data'!$B$12:$R$112, MATCH(D12129, 'Appendix 1 - Team Data'!$B$12:$B$112,0),4)</f>
        <v>70</v>
      </c>
      <c r="J12129" s="25">
        <f t="shared" si="190"/>
        <v>0</v>
      </c>
    </row>
    <row r="12130" spans="2:10">
      <c r="B12130" s="3">
        <v>40428</v>
      </c>
      <c r="C12130" s="10" t="s">
        <v>32</v>
      </c>
      <c r="D12130" s="10" t="s">
        <v>230</v>
      </c>
      <c r="E12130" s="25">
        <v>0</v>
      </c>
      <c r="F12130" s="25">
        <v>0</v>
      </c>
      <c r="G12130" s="10" t="s">
        <v>293</v>
      </c>
      <c r="H12130" s="25">
        <f>INDEX('Appendix 1 - Team Data'!$B$12:$R$112, MATCH(C12130, 'Appendix 1 - Team Data'!$B$12:$B$112,0),4)</f>
        <v>80</v>
      </c>
      <c r="I12130" s="25">
        <f>INDEX('Appendix 1 - Team Data'!$B$12:$R$112, MATCH(D12130, 'Appendix 1 - Team Data'!$B$12:$B$112,0),4)</f>
        <v>50</v>
      </c>
      <c r="J12130" s="25">
        <f t="shared" si="190"/>
        <v>0</v>
      </c>
    </row>
    <row r="12131" spans="2:10">
      <c r="B12131" s="3">
        <v>40428</v>
      </c>
      <c r="C12131" s="10" t="s">
        <v>258</v>
      </c>
      <c r="D12131" s="10" t="s">
        <v>240</v>
      </c>
      <c r="E12131" s="25">
        <v>3</v>
      </c>
      <c r="F12131" s="25">
        <v>3</v>
      </c>
      <c r="G12131" s="10" t="s">
        <v>288</v>
      </c>
      <c r="H12131" s="25">
        <f>INDEX('Appendix 1 - Team Data'!$B$12:$R$112, MATCH(C12131, 'Appendix 1 - Team Data'!$B$12:$B$112,0),4)</f>
        <v>20</v>
      </c>
      <c r="I12131" s="25">
        <f>INDEX('Appendix 1 - Team Data'!$B$12:$R$112, MATCH(D12131, 'Appendix 1 - Team Data'!$B$12:$B$112,0),4)</f>
        <v>30</v>
      </c>
      <c r="J12131" s="25">
        <f t="shared" si="190"/>
        <v>0</v>
      </c>
    </row>
    <row r="12132" spans="2:10">
      <c r="B12132" s="3">
        <v>40428</v>
      </c>
      <c r="C12132" s="10" t="s">
        <v>263</v>
      </c>
      <c r="D12132" s="10" t="s">
        <v>252</v>
      </c>
      <c r="E12132" s="25">
        <v>0</v>
      </c>
      <c r="F12132" s="25">
        <v>0</v>
      </c>
      <c r="G12132" s="10" t="s">
        <v>293</v>
      </c>
      <c r="H12132" s="25">
        <f>INDEX('Appendix 1 - Team Data'!$B$12:$R$112, MATCH(C12132, 'Appendix 1 - Team Data'!$B$12:$B$112,0),4)</f>
        <v>10</v>
      </c>
      <c r="I12132" s="25">
        <f>INDEX('Appendix 1 - Team Data'!$B$12:$R$112, MATCH(D12132, 'Appendix 1 - Team Data'!$B$12:$B$112,0),4)</f>
        <v>20</v>
      </c>
      <c r="J12132" s="25">
        <f t="shared" si="190"/>
        <v>0</v>
      </c>
    </row>
    <row r="12133" spans="2:10">
      <c r="B12133" s="3">
        <v>40428</v>
      </c>
      <c r="C12133" s="10" t="s">
        <v>256</v>
      </c>
      <c r="D12133" s="10" t="s">
        <v>264</v>
      </c>
      <c r="E12133" s="25">
        <v>2</v>
      </c>
      <c r="F12133" s="25">
        <v>2</v>
      </c>
      <c r="G12133" s="10" t="s">
        <v>293</v>
      </c>
      <c r="H12133" s="25">
        <f>INDEX('Appendix 1 - Team Data'!$B$12:$R$112, MATCH(C12133, 'Appendix 1 - Team Data'!$B$12:$B$112,0),4)</f>
        <v>20</v>
      </c>
      <c r="I12133" s="25">
        <f>INDEX('Appendix 1 - Team Data'!$B$12:$R$112, MATCH(D12133, 'Appendix 1 - Team Data'!$B$12:$B$112,0),4)</f>
        <v>10</v>
      </c>
      <c r="J12133" s="25">
        <f t="shared" si="190"/>
        <v>0</v>
      </c>
    </row>
    <row r="12134" spans="2:10">
      <c r="B12134" s="3">
        <v>40428</v>
      </c>
      <c r="C12134" s="10" t="s">
        <v>270</v>
      </c>
      <c r="D12134" s="10" t="s">
        <v>253</v>
      </c>
      <c r="E12134" s="25">
        <v>1</v>
      </c>
      <c r="F12134" s="25">
        <v>1</v>
      </c>
      <c r="G12134" s="10" t="s">
        <v>288</v>
      </c>
      <c r="H12134" s="25">
        <f>INDEX('Appendix 1 - Team Data'!$B$12:$R$112, MATCH(C12134, 'Appendix 1 - Team Data'!$B$12:$B$112,0),4)</f>
        <v>0</v>
      </c>
      <c r="I12134" s="25">
        <f>INDEX('Appendix 1 - Team Data'!$B$12:$R$112, MATCH(D12134, 'Appendix 1 - Team Data'!$B$12:$B$112,0),4)</f>
        <v>20</v>
      </c>
      <c r="J12134" s="25">
        <f t="shared" si="190"/>
        <v>0</v>
      </c>
    </row>
    <row r="12135" spans="2:10">
      <c r="B12135" s="3">
        <v>40428</v>
      </c>
      <c r="C12135" s="10" t="s">
        <v>38</v>
      </c>
      <c r="D12135" s="10" t="s">
        <v>232</v>
      </c>
      <c r="E12135" s="25">
        <v>1</v>
      </c>
      <c r="F12135" s="25">
        <v>1</v>
      </c>
      <c r="G12135" s="10" t="s">
        <v>293</v>
      </c>
      <c r="H12135" s="25">
        <f>INDEX('Appendix 1 - Team Data'!$B$12:$R$112, MATCH(C12135, 'Appendix 1 - Team Data'!$B$12:$B$112,0),4)</f>
        <v>70</v>
      </c>
      <c r="I12135" s="25">
        <f>INDEX('Appendix 1 - Team Data'!$B$12:$R$112, MATCH(D12135, 'Appendix 1 - Team Data'!$B$12:$B$112,0),4)</f>
        <v>40</v>
      </c>
      <c r="J12135" s="25">
        <f t="shared" si="190"/>
        <v>0</v>
      </c>
    </row>
    <row r="12136" spans="2:10">
      <c r="B12136" s="3">
        <v>40445</v>
      </c>
      <c r="C12136" s="10" t="s">
        <v>268</v>
      </c>
      <c r="D12136" s="10" t="s">
        <v>241</v>
      </c>
      <c r="E12136" s="25">
        <v>1</v>
      </c>
      <c r="F12136" s="25">
        <v>1</v>
      </c>
      <c r="G12136" s="10" t="s">
        <v>296</v>
      </c>
      <c r="H12136" s="25">
        <f>INDEX('Appendix 1 - Team Data'!$B$12:$R$112, MATCH(C12136, 'Appendix 1 - Team Data'!$B$12:$B$112,0),4)</f>
        <v>10</v>
      </c>
      <c r="I12136" s="25">
        <f>INDEX('Appendix 1 - Team Data'!$B$12:$R$112, MATCH(D12136, 'Appendix 1 - Team Data'!$B$12:$B$112,0),4)</f>
        <v>30</v>
      </c>
      <c r="J12136" s="25">
        <f t="shared" si="190"/>
        <v>0</v>
      </c>
    </row>
    <row r="12137" spans="2:10">
      <c r="B12137" s="3">
        <v>40449</v>
      </c>
      <c r="C12137" s="10" t="s">
        <v>275</v>
      </c>
      <c r="D12137" s="10" t="s">
        <v>268</v>
      </c>
      <c r="E12137" s="25">
        <v>2</v>
      </c>
      <c r="F12137" s="25">
        <v>2</v>
      </c>
      <c r="G12137" s="10" t="s">
        <v>296</v>
      </c>
      <c r="H12137" s="25">
        <f>INDEX('Appendix 1 - Team Data'!$B$12:$R$112, MATCH(C12137, 'Appendix 1 - Team Data'!$B$12:$B$112,0),4)</f>
        <v>0</v>
      </c>
      <c r="I12137" s="25">
        <f>INDEX('Appendix 1 - Team Data'!$B$12:$R$112, MATCH(D12137, 'Appendix 1 - Team Data'!$B$12:$B$112,0),4)</f>
        <v>10</v>
      </c>
      <c r="J12137" s="25">
        <f t="shared" si="190"/>
        <v>0</v>
      </c>
    </row>
    <row r="12138" spans="2:10">
      <c r="B12138" s="3">
        <v>40449</v>
      </c>
      <c r="C12138" s="10" t="s">
        <v>253</v>
      </c>
      <c r="D12138" s="10" t="s">
        <v>23</v>
      </c>
      <c r="E12138" s="25">
        <v>2</v>
      </c>
      <c r="F12138" s="25">
        <v>2</v>
      </c>
      <c r="G12138" s="10" t="s">
        <v>296</v>
      </c>
      <c r="H12138" s="25">
        <f>INDEX('Appendix 1 - Team Data'!$B$12:$R$112, MATCH(C12138, 'Appendix 1 - Team Data'!$B$12:$B$112,0),4)</f>
        <v>20</v>
      </c>
      <c r="I12138" s="25">
        <f>INDEX('Appendix 1 - Team Data'!$B$12:$R$112, MATCH(D12138, 'Appendix 1 - Team Data'!$B$12:$B$112,0),4)</f>
        <v>70</v>
      </c>
      <c r="J12138" s="25">
        <f t="shared" si="190"/>
        <v>0</v>
      </c>
    </row>
    <row r="12139" spans="2:10">
      <c r="B12139" s="3">
        <v>40459</v>
      </c>
      <c r="C12139" s="10" t="s">
        <v>229</v>
      </c>
      <c r="D12139" s="10" t="s">
        <v>211</v>
      </c>
      <c r="E12139" s="25">
        <v>0</v>
      </c>
      <c r="F12139" s="25">
        <v>0</v>
      </c>
      <c r="G12139" s="10" t="s">
        <v>293</v>
      </c>
      <c r="H12139" s="25">
        <f>INDEX('Appendix 1 - Team Data'!$B$12:$R$112, MATCH(C12139, 'Appendix 1 - Team Data'!$B$12:$B$112,0),4)</f>
        <v>50</v>
      </c>
      <c r="I12139" s="25">
        <f>INDEX('Appendix 1 - Team Data'!$B$12:$R$112, MATCH(D12139, 'Appendix 1 - Team Data'!$B$12:$B$112,0),4)</f>
        <v>90</v>
      </c>
      <c r="J12139" s="25">
        <f t="shared" si="190"/>
        <v>0</v>
      </c>
    </row>
    <row r="12140" spans="2:10">
      <c r="B12140" s="3">
        <v>40459</v>
      </c>
      <c r="C12140" s="10" t="s">
        <v>219</v>
      </c>
      <c r="D12140" s="10" t="s">
        <v>255</v>
      </c>
      <c r="E12140" s="25">
        <v>2</v>
      </c>
      <c r="F12140" s="25">
        <v>2</v>
      </c>
      <c r="G12140" s="10" t="s">
        <v>288</v>
      </c>
      <c r="H12140" s="25">
        <f>INDEX('Appendix 1 - Team Data'!$B$12:$R$112, MATCH(C12140, 'Appendix 1 - Team Data'!$B$12:$B$112,0),4)</f>
        <v>60</v>
      </c>
      <c r="I12140" s="25">
        <f>INDEX('Appendix 1 - Team Data'!$B$12:$R$112, MATCH(D12140, 'Appendix 1 - Team Data'!$B$12:$B$112,0),4)</f>
        <v>20</v>
      </c>
      <c r="J12140" s="25">
        <f t="shared" si="190"/>
        <v>0</v>
      </c>
    </row>
    <row r="12141" spans="2:10">
      <c r="B12141" s="3">
        <v>40460</v>
      </c>
      <c r="C12141" s="10" t="s">
        <v>254</v>
      </c>
      <c r="D12141" s="10" t="s">
        <v>237</v>
      </c>
      <c r="E12141" s="25">
        <v>1</v>
      </c>
      <c r="F12141" s="25">
        <v>1</v>
      </c>
      <c r="G12141" s="10" t="s">
        <v>288</v>
      </c>
      <c r="H12141" s="25">
        <f>INDEX('Appendix 1 - Team Data'!$B$12:$R$112, MATCH(C12141, 'Appendix 1 - Team Data'!$B$12:$B$112,0),4)</f>
        <v>20</v>
      </c>
      <c r="I12141" s="25">
        <f>INDEX('Appendix 1 - Team Data'!$B$12:$R$112, MATCH(D12141, 'Appendix 1 - Team Data'!$B$12:$B$112,0),4)</f>
        <v>40</v>
      </c>
      <c r="J12141" s="25">
        <f t="shared" si="190"/>
        <v>0</v>
      </c>
    </row>
    <row r="12142" spans="2:10">
      <c r="B12142" s="3">
        <v>40461</v>
      </c>
      <c r="C12142" s="10" t="s">
        <v>267</v>
      </c>
      <c r="D12142" s="10" t="s">
        <v>276</v>
      </c>
      <c r="E12142" s="25">
        <v>0</v>
      </c>
      <c r="F12142" s="25">
        <v>0</v>
      </c>
      <c r="G12142" s="10" t="s">
        <v>291</v>
      </c>
      <c r="H12142" s="25">
        <f>INDEX('Appendix 1 - Team Data'!$B$12:$R$112, MATCH(C12142, 'Appendix 1 - Team Data'!$B$12:$B$112,0),4)</f>
        <v>10</v>
      </c>
      <c r="I12142" s="25">
        <f>INDEX('Appendix 1 - Team Data'!$B$12:$R$112, MATCH(D12142, 'Appendix 1 - Team Data'!$B$12:$B$112,0),4)</f>
        <v>0</v>
      </c>
      <c r="J12142" s="25">
        <f t="shared" si="190"/>
        <v>0</v>
      </c>
    </row>
    <row r="12143" spans="2:10">
      <c r="B12143" s="3">
        <v>40463</v>
      </c>
      <c r="C12143" s="10" t="s">
        <v>45</v>
      </c>
      <c r="D12143" s="10" t="s">
        <v>226</v>
      </c>
      <c r="E12143" s="25">
        <v>4</v>
      </c>
      <c r="F12143" s="25">
        <v>4</v>
      </c>
      <c r="G12143" s="10" t="s">
        <v>293</v>
      </c>
      <c r="H12143" s="25">
        <f>INDEX('Appendix 1 - Team Data'!$B$12:$R$112, MATCH(C12143, 'Appendix 1 - Team Data'!$B$12:$B$112,0),4)</f>
        <v>90</v>
      </c>
      <c r="I12143" s="25">
        <f>INDEX('Appendix 1 - Team Data'!$B$12:$R$112, MATCH(D12143, 'Appendix 1 - Team Data'!$B$12:$B$112,0),4)</f>
        <v>60</v>
      </c>
      <c r="J12143" s="25">
        <f t="shared" si="190"/>
        <v>0</v>
      </c>
    </row>
    <row r="12144" spans="2:10">
      <c r="B12144" s="3">
        <v>40463</v>
      </c>
      <c r="C12144" s="10" t="s">
        <v>218</v>
      </c>
      <c r="D12144" s="10" t="s">
        <v>50</v>
      </c>
      <c r="E12144" s="25">
        <v>2</v>
      </c>
      <c r="F12144" s="25">
        <v>2</v>
      </c>
      <c r="G12144" s="10" t="s">
        <v>288</v>
      </c>
      <c r="H12144" s="25">
        <f>INDEX('Appendix 1 - Team Data'!$B$12:$R$112, MATCH(C12144, 'Appendix 1 - Team Data'!$B$12:$B$112,0),4)</f>
        <v>70</v>
      </c>
      <c r="I12144" s="25">
        <f>INDEX('Appendix 1 - Team Data'!$B$12:$R$112, MATCH(D12144, 'Appendix 1 - Team Data'!$B$12:$B$112,0),4)</f>
        <v>80</v>
      </c>
      <c r="J12144" s="25">
        <f t="shared" si="190"/>
        <v>0</v>
      </c>
    </row>
    <row r="12145" spans="2:10">
      <c r="B12145" s="3">
        <v>40463</v>
      </c>
      <c r="C12145" s="10" t="s">
        <v>48</v>
      </c>
      <c r="D12145" s="10" t="s">
        <v>235</v>
      </c>
      <c r="E12145" s="25">
        <v>0</v>
      </c>
      <c r="F12145" s="25">
        <v>0</v>
      </c>
      <c r="G12145" s="10" t="s">
        <v>293</v>
      </c>
      <c r="H12145" s="25">
        <f>INDEX('Appendix 1 - Team Data'!$B$12:$R$112, MATCH(C12145, 'Appendix 1 - Team Data'!$B$12:$B$112,0),4)</f>
        <v>90</v>
      </c>
      <c r="I12145" s="25">
        <f>INDEX('Appendix 1 - Team Data'!$B$12:$R$112, MATCH(D12145, 'Appendix 1 - Team Data'!$B$12:$B$112,0),4)</f>
        <v>40</v>
      </c>
      <c r="J12145" s="25">
        <f t="shared" si="190"/>
        <v>0</v>
      </c>
    </row>
    <row r="12146" spans="2:10">
      <c r="B12146" s="3">
        <v>40463</v>
      </c>
      <c r="C12146" s="10" t="s">
        <v>43</v>
      </c>
      <c r="D12146" s="10" t="s">
        <v>53</v>
      </c>
      <c r="E12146" s="25">
        <v>0</v>
      </c>
      <c r="F12146" s="25">
        <v>0</v>
      </c>
      <c r="G12146" s="10" t="s">
        <v>288</v>
      </c>
      <c r="H12146" s="25">
        <f>INDEX('Appendix 1 - Team Data'!$B$12:$R$112, MATCH(C12146, 'Appendix 1 - Team Data'!$B$12:$B$112,0),4)</f>
        <v>70</v>
      </c>
      <c r="I12146" s="25">
        <f>INDEX('Appendix 1 - Team Data'!$B$12:$R$112, MATCH(D12146, 'Appendix 1 - Team Data'!$B$12:$B$112,0),4)</f>
        <v>50</v>
      </c>
      <c r="J12146" s="25">
        <f t="shared" si="190"/>
        <v>0</v>
      </c>
    </row>
    <row r="12147" spans="2:10">
      <c r="B12147" s="3">
        <v>40463</v>
      </c>
      <c r="C12147" s="10" t="s">
        <v>41</v>
      </c>
      <c r="D12147" s="10" t="s">
        <v>220</v>
      </c>
      <c r="E12147" s="25">
        <v>2</v>
      </c>
      <c r="F12147" s="25">
        <v>2</v>
      </c>
      <c r="G12147" s="10" t="s">
        <v>288</v>
      </c>
      <c r="H12147" s="25">
        <f>INDEX('Appendix 1 - Team Data'!$B$12:$R$112, MATCH(C12147, 'Appendix 1 - Team Data'!$B$12:$B$112,0),4)</f>
        <v>80</v>
      </c>
      <c r="I12147" s="25">
        <f>INDEX('Appendix 1 - Team Data'!$B$12:$R$112, MATCH(D12147, 'Appendix 1 - Team Data'!$B$12:$B$112,0),4)</f>
        <v>60</v>
      </c>
      <c r="J12147" s="25">
        <f t="shared" si="190"/>
        <v>0</v>
      </c>
    </row>
    <row r="12148" spans="2:10">
      <c r="B12148" s="3">
        <v>40463</v>
      </c>
      <c r="C12148" s="10" t="s">
        <v>216</v>
      </c>
      <c r="D12148" s="10" t="s">
        <v>221</v>
      </c>
      <c r="E12148" s="25">
        <v>1</v>
      </c>
      <c r="F12148" s="25">
        <v>1</v>
      </c>
      <c r="G12148" s="10" t="s">
        <v>293</v>
      </c>
      <c r="H12148" s="25">
        <f>INDEX('Appendix 1 - Team Data'!$B$12:$R$112, MATCH(C12148, 'Appendix 1 - Team Data'!$B$12:$B$112,0),4)</f>
        <v>70</v>
      </c>
      <c r="I12148" s="25">
        <f>INDEX('Appendix 1 - Team Data'!$B$12:$R$112, MATCH(D12148, 'Appendix 1 - Team Data'!$B$12:$B$112,0),4)</f>
        <v>60</v>
      </c>
      <c r="J12148" s="25">
        <f t="shared" si="190"/>
        <v>0</v>
      </c>
    </row>
    <row r="12149" spans="2:10">
      <c r="B12149" s="3">
        <v>40498</v>
      </c>
      <c r="C12149" s="10" t="s">
        <v>16</v>
      </c>
      <c r="D12149" s="10" t="s">
        <v>269</v>
      </c>
      <c r="E12149" s="25">
        <v>0</v>
      </c>
      <c r="F12149" s="25">
        <v>0</v>
      </c>
      <c r="G12149" s="10" t="s">
        <v>288</v>
      </c>
      <c r="H12149" s="25">
        <f>INDEX('Appendix 1 - Team Data'!$B$12:$R$112, MATCH(C12149, 'Appendix 1 - Team Data'!$B$12:$B$112,0),4)</f>
        <v>30</v>
      </c>
      <c r="I12149" s="25">
        <f>INDEX('Appendix 1 - Team Data'!$B$12:$R$112, MATCH(D12149, 'Appendix 1 - Team Data'!$B$12:$B$112,0),4)</f>
        <v>0</v>
      </c>
      <c r="J12149" s="25">
        <f t="shared" si="190"/>
        <v>0</v>
      </c>
    </row>
    <row r="12150" spans="2:10">
      <c r="B12150" s="3">
        <v>40499</v>
      </c>
      <c r="C12150" s="10" t="s">
        <v>239</v>
      </c>
      <c r="D12150" s="10" t="s">
        <v>256</v>
      </c>
      <c r="E12150" s="25">
        <v>0</v>
      </c>
      <c r="F12150" s="25">
        <v>0</v>
      </c>
      <c r="G12150" s="10" t="s">
        <v>288</v>
      </c>
      <c r="H12150" s="25">
        <f>INDEX('Appendix 1 - Team Data'!$B$12:$R$112, MATCH(C12150, 'Appendix 1 - Team Data'!$B$12:$B$112,0),4)</f>
        <v>40</v>
      </c>
      <c r="I12150" s="25">
        <f>INDEX('Appendix 1 - Team Data'!$B$12:$R$112, MATCH(D12150, 'Appendix 1 - Team Data'!$B$12:$B$112,0),4)</f>
        <v>20</v>
      </c>
      <c r="J12150" s="25">
        <f t="shared" si="190"/>
        <v>0</v>
      </c>
    </row>
    <row r="12151" spans="2:10">
      <c r="B12151" s="3">
        <v>40499</v>
      </c>
      <c r="C12151" s="10" t="s">
        <v>52</v>
      </c>
      <c r="D12151" s="10" t="s">
        <v>27</v>
      </c>
      <c r="E12151" s="25">
        <v>1</v>
      </c>
      <c r="F12151" s="25">
        <v>1</v>
      </c>
      <c r="G12151" s="10" t="s">
        <v>288</v>
      </c>
      <c r="H12151" s="25">
        <f>INDEX('Appendix 1 - Team Data'!$B$12:$R$112, MATCH(C12151, 'Appendix 1 - Team Data'!$B$12:$B$112,0),4)</f>
        <v>90</v>
      </c>
      <c r="I12151" s="25">
        <f>INDEX('Appendix 1 - Team Data'!$B$12:$R$112, MATCH(D12151, 'Appendix 1 - Team Data'!$B$12:$B$112,0),4)</f>
        <v>80</v>
      </c>
      <c r="J12151" s="25">
        <f t="shared" si="190"/>
        <v>0</v>
      </c>
    </row>
    <row r="12152" spans="2:10">
      <c r="B12152" s="3">
        <v>40499</v>
      </c>
      <c r="C12152" s="10" t="s">
        <v>245</v>
      </c>
      <c r="D12152" s="10" t="s">
        <v>275</v>
      </c>
      <c r="E12152" s="25">
        <v>1</v>
      </c>
      <c r="F12152" s="25">
        <v>1</v>
      </c>
      <c r="G12152" s="10" t="s">
        <v>288</v>
      </c>
      <c r="H12152" s="25">
        <f>INDEX('Appendix 1 - Team Data'!$B$12:$R$112, MATCH(C12152, 'Appendix 1 - Team Data'!$B$12:$B$112,0),4)</f>
        <v>30</v>
      </c>
      <c r="I12152" s="25">
        <f>INDEX('Appendix 1 - Team Data'!$B$12:$R$112, MATCH(D12152, 'Appendix 1 - Team Data'!$B$12:$B$112,0),4)</f>
        <v>0</v>
      </c>
      <c r="J12152" s="25">
        <f t="shared" si="190"/>
        <v>0</v>
      </c>
    </row>
    <row r="12153" spans="2:10">
      <c r="B12153" s="3">
        <v>40499</v>
      </c>
      <c r="C12153" s="10" t="s">
        <v>211</v>
      </c>
      <c r="D12153" s="10" t="s">
        <v>228</v>
      </c>
      <c r="E12153" s="25">
        <v>1</v>
      </c>
      <c r="F12153" s="25">
        <v>1</v>
      </c>
      <c r="G12153" s="10" t="s">
        <v>288</v>
      </c>
      <c r="H12153" s="25">
        <f>INDEX('Appendix 1 - Team Data'!$B$12:$R$112, MATCH(C12153, 'Appendix 1 - Team Data'!$B$12:$B$112,0),4)</f>
        <v>90</v>
      </c>
      <c r="I12153" s="25">
        <f>INDEX('Appendix 1 - Team Data'!$B$12:$R$112, MATCH(D12153, 'Appendix 1 - Team Data'!$B$12:$B$112,0),4)</f>
        <v>50</v>
      </c>
      <c r="J12153" s="25">
        <f t="shared" si="190"/>
        <v>0</v>
      </c>
    </row>
    <row r="12154" spans="2:10">
      <c r="B12154" s="3">
        <v>40499</v>
      </c>
      <c r="C12154" s="10" t="s">
        <v>247</v>
      </c>
      <c r="D12154" s="10" t="s">
        <v>37</v>
      </c>
      <c r="E12154" s="25">
        <v>0</v>
      </c>
      <c r="F12154" s="25">
        <v>0</v>
      </c>
      <c r="G12154" s="10" t="s">
        <v>288</v>
      </c>
      <c r="H12154" s="25">
        <f>INDEX('Appendix 1 - Team Data'!$B$12:$R$112, MATCH(C12154, 'Appendix 1 - Team Data'!$B$12:$B$112,0),4)</f>
        <v>30</v>
      </c>
      <c r="I12154" s="25">
        <f>INDEX('Appendix 1 - Team Data'!$B$12:$R$112, MATCH(D12154, 'Appendix 1 - Team Data'!$B$12:$B$112,0),4)</f>
        <v>60</v>
      </c>
      <c r="J12154" s="25">
        <f t="shared" si="190"/>
        <v>0</v>
      </c>
    </row>
    <row r="12155" spans="2:10">
      <c r="B12155" s="3">
        <v>40499</v>
      </c>
      <c r="C12155" s="10" t="s">
        <v>229</v>
      </c>
      <c r="D12155" s="10" t="s">
        <v>22</v>
      </c>
      <c r="E12155" s="25">
        <v>1</v>
      </c>
      <c r="F12155" s="25">
        <v>1</v>
      </c>
      <c r="G12155" s="10" t="s">
        <v>288</v>
      </c>
      <c r="H12155" s="25">
        <f>INDEX('Appendix 1 - Team Data'!$B$12:$R$112, MATCH(C12155, 'Appendix 1 - Team Data'!$B$12:$B$112,0),4)</f>
        <v>50</v>
      </c>
      <c r="I12155" s="25">
        <f>INDEX('Appendix 1 - Team Data'!$B$12:$R$112, MATCH(D12155, 'Appendix 1 - Team Data'!$B$12:$B$112,0),4)</f>
        <v>50</v>
      </c>
      <c r="J12155" s="25">
        <f t="shared" si="190"/>
        <v>0</v>
      </c>
    </row>
    <row r="12156" spans="2:10">
      <c r="B12156" s="3">
        <v>40499</v>
      </c>
      <c r="C12156" s="10" t="s">
        <v>16</v>
      </c>
      <c r="D12156" s="10" t="s">
        <v>234</v>
      </c>
      <c r="E12156" s="25">
        <v>0</v>
      </c>
      <c r="F12156" s="25">
        <v>0</v>
      </c>
      <c r="G12156" s="10" t="s">
        <v>288</v>
      </c>
      <c r="H12156" s="25">
        <f>INDEX('Appendix 1 - Team Data'!$B$12:$R$112, MATCH(C12156, 'Appendix 1 - Team Data'!$B$12:$B$112,0),4)</f>
        <v>30</v>
      </c>
      <c r="I12156" s="25">
        <f>INDEX('Appendix 1 - Team Data'!$B$12:$R$112, MATCH(D12156, 'Appendix 1 - Team Data'!$B$12:$B$112,0),4)</f>
        <v>40</v>
      </c>
      <c r="J12156" s="25">
        <f t="shared" si="190"/>
        <v>0</v>
      </c>
    </row>
    <row r="12157" spans="2:10">
      <c r="B12157" s="3">
        <v>40499</v>
      </c>
      <c r="C12157" s="10" t="s">
        <v>42</v>
      </c>
      <c r="D12157" s="10" t="s">
        <v>40</v>
      </c>
      <c r="E12157" s="25">
        <v>0</v>
      </c>
      <c r="F12157" s="25">
        <v>0</v>
      </c>
      <c r="G12157" s="10" t="s">
        <v>288</v>
      </c>
      <c r="H12157" s="25">
        <f>INDEX('Appendix 1 - Team Data'!$B$12:$R$112, MATCH(C12157, 'Appendix 1 - Team Data'!$B$12:$B$112,0),4)</f>
        <v>80</v>
      </c>
      <c r="I12157" s="25">
        <f>INDEX('Appendix 1 - Team Data'!$B$12:$R$112, MATCH(D12157, 'Appendix 1 - Team Data'!$B$12:$B$112,0),4)</f>
        <v>90</v>
      </c>
      <c r="J12157" s="25">
        <f t="shared" si="190"/>
        <v>0</v>
      </c>
    </row>
    <row r="12158" spans="2:10">
      <c r="B12158" s="3">
        <v>40499</v>
      </c>
      <c r="C12158" s="10" t="s">
        <v>36</v>
      </c>
      <c r="D12158" s="10" t="s">
        <v>219</v>
      </c>
      <c r="E12158" s="25">
        <v>2</v>
      </c>
      <c r="F12158" s="25">
        <v>2</v>
      </c>
      <c r="G12158" s="10" t="s">
        <v>288</v>
      </c>
      <c r="H12158" s="25">
        <f>INDEX('Appendix 1 - Team Data'!$B$12:$R$112, MATCH(C12158, 'Appendix 1 - Team Data'!$B$12:$B$112,0),4)</f>
        <v>80</v>
      </c>
      <c r="I12158" s="25">
        <f>INDEX('Appendix 1 - Team Data'!$B$12:$R$112, MATCH(D12158, 'Appendix 1 - Team Data'!$B$12:$B$112,0),4)</f>
        <v>60</v>
      </c>
      <c r="J12158" s="25">
        <f t="shared" si="190"/>
        <v>0</v>
      </c>
    </row>
    <row r="12159" spans="2:10">
      <c r="B12159" s="3">
        <v>40505</v>
      </c>
      <c r="C12159" s="10" t="s">
        <v>245</v>
      </c>
      <c r="D12159" s="10" t="s">
        <v>249</v>
      </c>
      <c r="E12159" s="25">
        <v>0</v>
      </c>
      <c r="F12159" s="25">
        <v>0</v>
      </c>
      <c r="G12159" s="10" t="s">
        <v>301</v>
      </c>
      <c r="H12159" s="25">
        <f>INDEX('Appendix 1 - Team Data'!$B$12:$R$112, MATCH(C12159, 'Appendix 1 - Team Data'!$B$12:$B$112,0),4)</f>
        <v>30</v>
      </c>
      <c r="I12159" s="25">
        <f>INDEX('Appendix 1 - Team Data'!$B$12:$R$112, MATCH(D12159, 'Appendix 1 - Team Data'!$B$12:$B$112,0),4)</f>
        <v>20</v>
      </c>
      <c r="J12159" s="25">
        <f t="shared" si="190"/>
        <v>0</v>
      </c>
    </row>
    <row r="12160" spans="2:10">
      <c r="B12160" s="3">
        <v>40507</v>
      </c>
      <c r="C12160" s="10" t="s">
        <v>16</v>
      </c>
      <c r="D12160" s="10" t="s">
        <v>275</v>
      </c>
      <c r="E12160" s="25">
        <v>0</v>
      </c>
      <c r="F12160" s="25">
        <v>0</v>
      </c>
      <c r="G12160" s="10" t="s">
        <v>301</v>
      </c>
      <c r="H12160" s="25">
        <f>INDEX('Appendix 1 - Team Data'!$B$12:$R$112, MATCH(C12160, 'Appendix 1 - Team Data'!$B$12:$B$112,0),4)</f>
        <v>30</v>
      </c>
      <c r="I12160" s="25">
        <f>INDEX('Appendix 1 - Team Data'!$B$12:$R$112, MATCH(D12160, 'Appendix 1 - Team Data'!$B$12:$B$112,0),4)</f>
        <v>0</v>
      </c>
      <c r="J12160" s="25">
        <f t="shared" si="190"/>
        <v>0</v>
      </c>
    </row>
    <row r="12161" spans="2:10">
      <c r="B12161" s="3">
        <v>40508</v>
      </c>
      <c r="C12161" s="10" t="s">
        <v>249</v>
      </c>
      <c r="D12161" s="10" t="s">
        <v>253</v>
      </c>
      <c r="E12161" s="25">
        <v>0</v>
      </c>
      <c r="F12161" s="25">
        <v>0</v>
      </c>
      <c r="G12161" s="10" t="s">
        <v>301</v>
      </c>
      <c r="H12161" s="25">
        <f>INDEX('Appendix 1 - Team Data'!$B$12:$R$112, MATCH(C12161, 'Appendix 1 - Team Data'!$B$12:$B$112,0),4)</f>
        <v>20</v>
      </c>
      <c r="I12161" s="25">
        <f>INDEX('Appendix 1 - Team Data'!$B$12:$R$112, MATCH(D12161, 'Appendix 1 - Team Data'!$B$12:$B$112,0),4)</f>
        <v>20</v>
      </c>
      <c r="J12161" s="25">
        <f t="shared" si="190"/>
        <v>0</v>
      </c>
    </row>
    <row r="12162" spans="2:10">
      <c r="B12162" s="3">
        <v>40510</v>
      </c>
      <c r="C12162" s="10" t="s">
        <v>270</v>
      </c>
      <c r="D12162" s="10" t="s">
        <v>16</v>
      </c>
      <c r="E12162" s="25">
        <v>1</v>
      </c>
      <c r="F12162" s="25">
        <v>1</v>
      </c>
      <c r="G12162" s="10" t="s">
        <v>301</v>
      </c>
      <c r="H12162" s="25">
        <f>INDEX('Appendix 1 - Team Data'!$B$12:$R$112, MATCH(C12162, 'Appendix 1 - Team Data'!$B$12:$B$112,0),4)</f>
        <v>0</v>
      </c>
      <c r="I12162" s="25">
        <f>INDEX('Appendix 1 - Team Data'!$B$12:$R$112, MATCH(D12162, 'Appendix 1 - Team Data'!$B$12:$B$112,0),4)</f>
        <v>30</v>
      </c>
      <c r="J12162" s="25">
        <f t="shared" si="190"/>
        <v>0</v>
      </c>
    </row>
    <row r="12163" spans="2:10">
      <c r="B12163" s="3">
        <v>40511</v>
      </c>
      <c r="C12163" s="10" t="s">
        <v>253</v>
      </c>
      <c r="D12163" s="10" t="s">
        <v>245</v>
      </c>
      <c r="E12163" s="25">
        <v>0</v>
      </c>
      <c r="F12163" s="25">
        <v>0</v>
      </c>
      <c r="G12163" s="10" t="s">
        <v>301</v>
      </c>
      <c r="H12163" s="25">
        <f>INDEX('Appendix 1 - Team Data'!$B$12:$R$112, MATCH(C12163, 'Appendix 1 - Team Data'!$B$12:$B$112,0),4)</f>
        <v>20</v>
      </c>
      <c r="I12163" s="25">
        <f>INDEX('Appendix 1 - Team Data'!$B$12:$R$112, MATCH(D12163, 'Appendix 1 - Team Data'!$B$12:$B$112,0),4)</f>
        <v>30</v>
      </c>
      <c r="J12163" s="25">
        <f t="shared" si="190"/>
        <v>0</v>
      </c>
    </row>
    <row r="12164" spans="2:10">
      <c r="B12164" s="3">
        <v>40514</v>
      </c>
      <c r="C12164" s="10" t="s">
        <v>275</v>
      </c>
      <c r="D12164" s="10" t="s">
        <v>245</v>
      </c>
      <c r="E12164" s="25">
        <v>2</v>
      </c>
      <c r="F12164" s="25">
        <v>2</v>
      </c>
      <c r="G12164" s="10" t="s">
        <v>301</v>
      </c>
      <c r="H12164" s="25">
        <f>INDEX('Appendix 1 - Team Data'!$B$12:$R$112, MATCH(C12164, 'Appendix 1 - Team Data'!$B$12:$B$112,0),4)</f>
        <v>0</v>
      </c>
      <c r="I12164" s="25">
        <f>INDEX('Appendix 1 - Team Data'!$B$12:$R$112, MATCH(D12164, 'Appendix 1 - Team Data'!$B$12:$B$112,0),4)</f>
        <v>30</v>
      </c>
      <c r="J12164" s="25">
        <f t="shared" si="190"/>
        <v>0</v>
      </c>
    </row>
    <row r="12165" spans="2:10">
      <c r="B12165" s="3">
        <v>40545</v>
      </c>
      <c r="C12165" s="10" t="s">
        <v>268</v>
      </c>
      <c r="D12165" s="10" t="s">
        <v>240</v>
      </c>
      <c r="E12165" s="25">
        <v>2</v>
      </c>
      <c r="F12165" s="25">
        <v>2</v>
      </c>
      <c r="G12165" s="10" t="s">
        <v>288</v>
      </c>
      <c r="H12165" s="25">
        <f>INDEX('Appendix 1 - Team Data'!$B$12:$R$112, MATCH(C12165, 'Appendix 1 - Team Data'!$B$12:$B$112,0),4)</f>
        <v>10</v>
      </c>
      <c r="I12165" s="25">
        <f>INDEX('Appendix 1 - Team Data'!$B$12:$R$112, MATCH(D12165, 'Appendix 1 - Team Data'!$B$12:$B$112,0),4)</f>
        <v>30</v>
      </c>
      <c r="J12165" s="25">
        <f t="shared" si="190"/>
        <v>0</v>
      </c>
    </row>
    <row r="12166" spans="2:10">
      <c r="B12166" s="3">
        <v>40548</v>
      </c>
      <c r="C12166" s="10" t="s">
        <v>249</v>
      </c>
      <c r="D12166" s="10" t="s">
        <v>26</v>
      </c>
      <c r="E12166" s="25">
        <v>0</v>
      </c>
      <c r="F12166" s="25">
        <v>0</v>
      </c>
      <c r="G12166" s="10" t="s">
        <v>288</v>
      </c>
      <c r="H12166" s="25">
        <f>INDEX('Appendix 1 - Team Data'!$B$12:$R$112, MATCH(C12166, 'Appendix 1 - Team Data'!$B$12:$B$112,0),4)</f>
        <v>20</v>
      </c>
      <c r="I12166" s="25">
        <f>INDEX('Appendix 1 - Team Data'!$B$12:$R$112, MATCH(D12166, 'Appendix 1 - Team Data'!$B$12:$B$112,0),4)</f>
        <v>60</v>
      </c>
      <c r="J12166" s="25">
        <f t="shared" si="190"/>
        <v>0</v>
      </c>
    </row>
    <row r="12167" spans="2:10">
      <c r="B12167" s="3">
        <v>40552</v>
      </c>
      <c r="C12167" s="10" t="s">
        <v>53</v>
      </c>
      <c r="D12167" s="10" t="s">
        <v>268</v>
      </c>
      <c r="E12167" s="25">
        <v>1</v>
      </c>
      <c r="F12167" s="25">
        <v>1</v>
      </c>
      <c r="G12167" s="10" t="s">
        <v>298</v>
      </c>
      <c r="H12167" s="25">
        <f>INDEX('Appendix 1 - Team Data'!$B$12:$R$112, MATCH(C12167, 'Appendix 1 - Team Data'!$B$12:$B$112,0),4)</f>
        <v>50</v>
      </c>
      <c r="I12167" s="25">
        <f>INDEX('Appendix 1 - Team Data'!$B$12:$R$112, MATCH(D12167, 'Appendix 1 - Team Data'!$B$12:$B$112,0),4)</f>
        <v>10</v>
      </c>
      <c r="J12167" s="25">
        <f t="shared" si="190"/>
        <v>0</v>
      </c>
    </row>
    <row r="12168" spans="2:10">
      <c r="B12168" s="3">
        <v>40557</v>
      </c>
      <c r="C12168" s="10" t="s">
        <v>26</v>
      </c>
      <c r="D12168" s="10" t="s">
        <v>43</v>
      </c>
      <c r="E12168" s="25">
        <v>1</v>
      </c>
      <c r="F12168" s="25">
        <v>1</v>
      </c>
      <c r="G12168" s="10" t="s">
        <v>298</v>
      </c>
      <c r="H12168" s="25">
        <f>INDEX('Appendix 1 - Team Data'!$B$12:$R$112, MATCH(C12168, 'Appendix 1 - Team Data'!$B$12:$B$112,0),4)</f>
        <v>60</v>
      </c>
      <c r="I12168" s="25">
        <f>INDEX('Appendix 1 - Team Data'!$B$12:$R$112, MATCH(D12168, 'Appendix 1 - Team Data'!$B$12:$B$112,0),4)</f>
        <v>70</v>
      </c>
      <c r="J12168" s="25">
        <f t="shared" si="190"/>
        <v>0</v>
      </c>
    </row>
    <row r="12169" spans="2:10">
      <c r="B12169" s="3">
        <v>40557</v>
      </c>
      <c r="C12169" s="10" t="s">
        <v>37</v>
      </c>
      <c r="D12169" s="10" t="s">
        <v>237</v>
      </c>
      <c r="E12169" s="25">
        <v>1</v>
      </c>
      <c r="F12169" s="25">
        <v>1</v>
      </c>
      <c r="G12169" s="10" t="s">
        <v>292</v>
      </c>
      <c r="H12169" s="25">
        <f>INDEX('Appendix 1 - Team Data'!$B$12:$R$112, MATCH(C12169, 'Appendix 1 - Team Data'!$B$12:$B$112,0),4)</f>
        <v>60</v>
      </c>
      <c r="I12169" s="25">
        <f>INDEX('Appendix 1 - Team Data'!$B$12:$R$112, MATCH(D12169, 'Appendix 1 - Team Data'!$B$12:$B$112,0),4)</f>
        <v>40</v>
      </c>
      <c r="J12169" s="25">
        <f t="shared" si="190"/>
        <v>0</v>
      </c>
    </row>
    <row r="12170" spans="2:10">
      <c r="B12170" s="3">
        <v>40559</v>
      </c>
      <c r="C12170" s="10" t="s">
        <v>248</v>
      </c>
      <c r="D12170" s="10" t="s">
        <v>240</v>
      </c>
      <c r="E12170" s="25">
        <v>2</v>
      </c>
      <c r="F12170" s="25">
        <v>2</v>
      </c>
      <c r="G12170" s="10" t="s">
        <v>298</v>
      </c>
      <c r="H12170" s="25">
        <f>INDEX('Appendix 1 - Team Data'!$B$12:$R$112, MATCH(C12170, 'Appendix 1 - Team Data'!$B$12:$B$112,0),4)</f>
        <v>30</v>
      </c>
      <c r="I12170" s="25">
        <f>INDEX('Appendix 1 - Team Data'!$B$12:$R$112, MATCH(D12170, 'Appendix 1 - Team Data'!$B$12:$B$112,0),4)</f>
        <v>30</v>
      </c>
      <c r="J12170" s="25">
        <f t="shared" si="190"/>
        <v>0</v>
      </c>
    </row>
    <row r="12171" spans="2:10">
      <c r="B12171" s="3">
        <v>40564</v>
      </c>
      <c r="C12171" s="10" t="s">
        <v>46</v>
      </c>
      <c r="D12171" s="10" t="s">
        <v>37</v>
      </c>
      <c r="E12171" s="25">
        <v>1</v>
      </c>
      <c r="F12171" s="25">
        <v>1</v>
      </c>
      <c r="G12171" s="10" t="s">
        <v>292</v>
      </c>
      <c r="H12171" s="25">
        <f>INDEX('Appendix 1 - Team Data'!$B$12:$R$112, MATCH(C12171, 'Appendix 1 - Team Data'!$B$12:$B$112,0),4)</f>
        <v>50</v>
      </c>
      <c r="I12171" s="25">
        <f>INDEX('Appendix 1 - Team Data'!$B$12:$R$112, MATCH(D12171, 'Appendix 1 - Team Data'!$B$12:$B$112,0),4)</f>
        <v>60</v>
      </c>
      <c r="J12171" s="25">
        <f t="shared" si="190"/>
        <v>0</v>
      </c>
    </row>
    <row r="12172" spans="2:10">
      <c r="B12172" s="3">
        <v>40566</v>
      </c>
      <c r="C12172" s="10" t="s">
        <v>46</v>
      </c>
      <c r="D12172" s="10" t="s">
        <v>271</v>
      </c>
      <c r="E12172" s="25">
        <v>0</v>
      </c>
      <c r="F12172" s="25">
        <v>0</v>
      </c>
      <c r="G12172" s="10" t="s">
        <v>292</v>
      </c>
      <c r="H12172" s="25">
        <f>INDEX('Appendix 1 - Team Data'!$B$12:$R$112, MATCH(C12172, 'Appendix 1 - Team Data'!$B$12:$B$112,0),4)</f>
        <v>50</v>
      </c>
      <c r="I12172" s="25">
        <f>INDEX('Appendix 1 - Team Data'!$B$12:$R$112, MATCH(D12172, 'Appendix 1 - Team Data'!$B$12:$B$112,0),4)</f>
        <v>0</v>
      </c>
      <c r="J12172" s="25">
        <f t="shared" si="190"/>
        <v>0</v>
      </c>
    </row>
    <row r="12173" spans="2:10">
      <c r="B12173" s="3">
        <v>40568</v>
      </c>
      <c r="C12173" s="10" t="s">
        <v>53</v>
      </c>
      <c r="D12173" s="10" t="s">
        <v>43</v>
      </c>
      <c r="E12173" s="25">
        <v>2</v>
      </c>
      <c r="F12173" s="25">
        <v>2</v>
      </c>
      <c r="G12173" s="10" t="s">
        <v>298</v>
      </c>
      <c r="H12173" s="25">
        <f>INDEX('Appendix 1 - Team Data'!$B$12:$R$112, MATCH(C12173, 'Appendix 1 - Team Data'!$B$12:$B$112,0),4)</f>
        <v>50</v>
      </c>
      <c r="I12173" s="25">
        <f>INDEX('Appendix 1 - Team Data'!$B$12:$R$112, MATCH(D12173, 'Appendix 1 - Team Data'!$B$12:$B$112,0),4)</f>
        <v>70</v>
      </c>
      <c r="J12173" s="25">
        <f t="shared" si="190"/>
        <v>0</v>
      </c>
    </row>
    <row r="12174" spans="2:10">
      <c r="B12174" s="3">
        <v>40582</v>
      </c>
      <c r="C12174" s="10" t="s">
        <v>228</v>
      </c>
      <c r="D12174" s="10" t="s">
        <v>219</v>
      </c>
      <c r="E12174" s="25">
        <v>2</v>
      </c>
      <c r="F12174" s="25">
        <v>2</v>
      </c>
      <c r="G12174" s="10" t="s">
        <v>326</v>
      </c>
      <c r="H12174" s="25">
        <f>INDEX('Appendix 1 - Team Data'!$B$12:$R$112, MATCH(C12174, 'Appendix 1 - Team Data'!$B$12:$B$112,0),4)</f>
        <v>50</v>
      </c>
      <c r="I12174" s="25">
        <f>INDEX('Appendix 1 - Team Data'!$B$12:$R$112, MATCH(D12174, 'Appendix 1 - Team Data'!$B$12:$B$112,0),4)</f>
        <v>60</v>
      </c>
      <c r="J12174" s="25">
        <f t="shared" si="190"/>
        <v>0</v>
      </c>
    </row>
    <row r="12175" spans="2:10">
      <c r="B12175" s="3">
        <v>40583</v>
      </c>
      <c r="C12175" s="10" t="s">
        <v>45</v>
      </c>
      <c r="D12175" s="10" t="s">
        <v>244</v>
      </c>
      <c r="E12175" s="25">
        <v>1</v>
      </c>
      <c r="F12175" s="25">
        <v>1</v>
      </c>
      <c r="G12175" s="10" t="s">
        <v>288</v>
      </c>
      <c r="H12175" s="25">
        <f>INDEX('Appendix 1 - Team Data'!$B$12:$R$112, MATCH(C12175, 'Appendix 1 - Team Data'!$B$12:$B$112,0),4)</f>
        <v>90</v>
      </c>
      <c r="I12175" s="25">
        <f>INDEX('Appendix 1 - Team Data'!$B$12:$R$112, MATCH(D12175, 'Appendix 1 - Team Data'!$B$12:$B$112,0),4)</f>
        <v>30</v>
      </c>
      <c r="J12175" s="25">
        <f t="shared" si="190"/>
        <v>0</v>
      </c>
    </row>
    <row r="12176" spans="2:10">
      <c r="B12176" s="3">
        <v>40583</v>
      </c>
      <c r="C12176" s="10" t="s">
        <v>233</v>
      </c>
      <c r="D12176" s="10" t="s">
        <v>258</v>
      </c>
      <c r="E12176" s="25">
        <v>2</v>
      </c>
      <c r="F12176" s="25">
        <v>2</v>
      </c>
      <c r="G12176" s="10" t="s">
        <v>288</v>
      </c>
      <c r="H12176" s="25">
        <f>INDEX('Appendix 1 - Team Data'!$B$12:$R$112, MATCH(C12176, 'Appendix 1 - Team Data'!$B$12:$B$112,0),4)</f>
        <v>40</v>
      </c>
      <c r="I12176" s="25">
        <f>INDEX('Appendix 1 - Team Data'!$B$12:$R$112, MATCH(D12176, 'Appendix 1 - Team Data'!$B$12:$B$112,0),4)</f>
        <v>20</v>
      </c>
      <c r="J12176" s="25">
        <f t="shared" si="190"/>
        <v>0</v>
      </c>
    </row>
    <row r="12177" spans="2:10">
      <c r="B12177" s="3">
        <v>40583</v>
      </c>
      <c r="C12177" s="10" t="s">
        <v>40</v>
      </c>
      <c r="D12177" s="10" t="s">
        <v>211</v>
      </c>
      <c r="E12177" s="25">
        <v>1</v>
      </c>
      <c r="F12177" s="25">
        <v>1</v>
      </c>
      <c r="G12177" s="10" t="s">
        <v>288</v>
      </c>
      <c r="H12177" s="25">
        <f>INDEX('Appendix 1 - Team Data'!$B$12:$R$112, MATCH(C12177, 'Appendix 1 - Team Data'!$B$12:$B$112,0),4)</f>
        <v>90</v>
      </c>
      <c r="I12177" s="25">
        <f>INDEX('Appendix 1 - Team Data'!$B$12:$R$112, MATCH(D12177, 'Appendix 1 - Team Data'!$B$12:$B$112,0),4)</f>
        <v>90</v>
      </c>
      <c r="J12177" s="25">
        <f t="shared" si="190"/>
        <v>0</v>
      </c>
    </row>
    <row r="12178" spans="2:10">
      <c r="B12178" s="3">
        <v>40583</v>
      </c>
      <c r="C12178" s="10" t="s">
        <v>237</v>
      </c>
      <c r="D12178" s="10" t="s">
        <v>218</v>
      </c>
      <c r="E12178" s="25">
        <v>1</v>
      </c>
      <c r="F12178" s="25">
        <v>1</v>
      </c>
      <c r="G12178" s="10" t="s">
        <v>288</v>
      </c>
      <c r="H12178" s="25">
        <f>INDEX('Appendix 1 - Team Data'!$B$12:$R$112, MATCH(C12178, 'Appendix 1 - Team Data'!$B$12:$B$112,0),4)</f>
        <v>40</v>
      </c>
      <c r="I12178" s="25">
        <f>INDEX('Appendix 1 - Team Data'!$B$12:$R$112, MATCH(D12178, 'Appendix 1 - Team Data'!$B$12:$B$112,0),4)</f>
        <v>70</v>
      </c>
      <c r="J12178" s="25">
        <f t="shared" si="190"/>
        <v>0</v>
      </c>
    </row>
    <row r="12179" spans="2:10">
      <c r="B12179" s="3">
        <v>40583</v>
      </c>
      <c r="C12179" s="10" t="s">
        <v>42</v>
      </c>
      <c r="D12179" s="10" t="s">
        <v>219</v>
      </c>
      <c r="E12179" s="25">
        <v>1</v>
      </c>
      <c r="F12179" s="25">
        <v>1</v>
      </c>
      <c r="G12179" s="10" t="s">
        <v>326</v>
      </c>
      <c r="H12179" s="25">
        <f>INDEX('Appendix 1 - Team Data'!$B$12:$R$112, MATCH(C12179, 'Appendix 1 - Team Data'!$B$12:$B$112,0),4)</f>
        <v>80</v>
      </c>
      <c r="I12179" s="25">
        <f>INDEX('Appendix 1 - Team Data'!$B$12:$R$112, MATCH(D12179, 'Appendix 1 - Team Data'!$B$12:$B$112,0),4)</f>
        <v>60</v>
      </c>
      <c r="J12179" s="25">
        <f t="shared" si="190"/>
        <v>0</v>
      </c>
    </row>
    <row r="12180" spans="2:10">
      <c r="B12180" s="3">
        <v>40583</v>
      </c>
      <c r="C12180" s="10" t="s">
        <v>225</v>
      </c>
      <c r="D12180" s="10" t="s">
        <v>43</v>
      </c>
      <c r="E12180" s="25">
        <v>0</v>
      </c>
      <c r="F12180" s="25">
        <v>0</v>
      </c>
      <c r="G12180" s="10" t="s">
        <v>288</v>
      </c>
      <c r="H12180" s="25">
        <f>INDEX('Appendix 1 - Team Data'!$B$12:$R$112, MATCH(C12180, 'Appendix 1 - Team Data'!$B$12:$B$112,0),4)</f>
        <v>60</v>
      </c>
      <c r="I12180" s="25">
        <f>INDEX('Appendix 1 - Team Data'!$B$12:$R$112, MATCH(D12180, 'Appendix 1 - Team Data'!$B$12:$B$112,0),4)</f>
        <v>70</v>
      </c>
      <c r="J12180" s="25">
        <f t="shared" si="190"/>
        <v>0</v>
      </c>
    </row>
    <row r="12181" spans="2:10">
      <c r="B12181" s="3">
        <v>40583</v>
      </c>
      <c r="C12181" s="10" t="s">
        <v>220</v>
      </c>
      <c r="D12181" s="10" t="s">
        <v>37</v>
      </c>
      <c r="E12181" s="25">
        <v>2</v>
      </c>
      <c r="F12181" s="25">
        <v>2</v>
      </c>
      <c r="G12181" s="10" t="s">
        <v>288</v>
      </c>
      <c r="H12181" s="25">
        <f>INDEX('Appendix 1 - Team Data'!$B$12:$R$112, MATCH(C12181, 'Appendix 1 - Team Data'!$B$12:$B$112,0),4)</f>
        <v>60</v>
      </c>
      <c r="I12181" s="25">
        <f>INDEX('Appendix 1 - Team Data'!$B$12:$R$112, MATCH(D12181, 'Appendix 1 - Team Data'!$B$12:$B$112,0),4)</f>
        <v>60</v>
      </c>
      <c r="J12181" s="25">
        <f t="shared" ref="J12181:J12244" si="191">ABS(F12181-E12181)</f>
        <v>0</v>
      </c>
    </row>
    <row r="12182" spans="2:10">
      <c r="B12182" s="3">
        <v>40627</v>
      </c>
      <c r="C12182" s="10" t="s">
        <v>248</v>
      </c>
      <c r="D12182" s="10" t="s">
        <v>254</v>
      </c>
      <c r="E12182" s="25">
        <v>1</v>
      </c>
      <c r="F12182" s="25">
        <v>1</v>
      </c>
      <c r="G12182" s="10" t="s">
        <v>288</v>
      </c>
      <c r="H12182" s="25">
        <f>INDEX('Appendix 1 - Team Data'!$B$12:$R$112, MATCH(C12182, 'Appendix 1 - Team Data'!$B$12:$B$112,0),4)</f>
        <v>30</v>
      </c>
      <c r="I12182" s="25">
        <f>INDEX('Appendix 1 - Team Data'!$B$12:$R$112, MATCH(D12182, 'Appendix 1 - Team Data'!$B$12:$B$112,0),4)</f>
        <v>20</v>
      </c>
      <c r="J12182" s="25">
        <f t="shared" si="191"/>
        <v>0</v>
      </c>
    </row>
    <row r="12183" spans="2:10">
      <c r="B12183" s="3">
        <v>40628</v>
      </c>
      <c r="C12183" s="10" t="s">
        <v>264</v>
      </c>
      <c r="D12183" s="10" t="s">
        <v>15</v>
      </c>
      <c r="E12183" s="25">
        <v>0</v>
      </c>
      <c r="F12183" s="25">
        <v>0</v>
      </c>
      <c r="G12183" s="10" t="s">
        <v>293</v>
      </c>
      <c r="H12183" s="25">
        <f>INDEX('Appendix 1 - Team Data'!$B$12:$R$112, MATCH(C12183, 'Appendix 1 - Team Data'!$B$12:$B$112,0),4)</f>
        <v>10</v>
      </c>
      <c r="I12183" s="25">
        <f>INDEX('Appendix 1 - Team Data'!$B$12:$R$112, MATCH(D12183, 'Appendix 1 - Team Data'!$B$12:$B$112,0),4)</f>
        <v>50</v>
      </c>
      <c r="J12183" s="25">
        <f t="shared" si="191"/>
        <v>0</v>
      </c>
    </row>
    <row r="12184" spans="2:10">
      <c r="B12184" s="3">
        <v>40628</v>
      </c>
      <c r="C12184" s="10" t="s">
        <v>233</v>
      </c>
      <c r="D12184" s="10" t="s">
        <v>36</v>
      </c>
      <c r="E12184" s="25">
        <v>0</v>
      </c>
      <c r="F12184" s="25">
        <v>0</v>
      </c>
      <c r="G12184" s="10" t="s">
        <v>293</v>
      </c>
      <c r="H12184" s="25">
        <f>INDEX('Appendix 1 - Team Data'!$B$12:$R$112, MATCH(C12184, 'Appendix 1 - Team Data'!$B$12:$B$112,0),4)</f>
        <v>40</v>
      </c>
      <c r="I12184" s="25">
        <f>INDEX('Appendix 1 - Team Data'!$B$12:$R$112, MATCH(D12184, 'Appendix 1 - Team Data'!$B$12:$B$112,0),4)</f>
        <v>80</v>
      </c>
      <c r="J12184" s="25">
        <f t="shared" si="191"/>
        <v>0</v>
      </c>
    </row>
    <row r="12185" spans="2:10">
      <c r="B12185" s="3">
        <v>40628</v>
      </c>
      <c r="C12185" s="10" t="s">
        <v>37</v>
      </c>
      <c r="D12185" s="10" t="s">
        <v>248</v>
      </c>
      <c r="E12185" s="25">
        <v>2</v>
      </c>
      <c r="F12185" s="25">
        <v>2</v>
      </c>
      <c r="G12185" s="10" t="s">
        <v>288</v>
      </c>
      <c r="H12185" s="25">
        <f>INDEX('Appendix 1 - Team Data'!$B$12:$R$112, MATCH(C12185, 'Appendix 1 - Team Data'!$B$12:$B$112,0),4)</f>
        <v>60</v>
      </c>
      <c r="I12185" s="25">
        <f>INDEX('Appendix 1 - Team Data'!$B$12:$R$112, MATCH(D12185, 'Appendix 1 - Team Data'!$B$12:$B$112,0),4)</f>
        <v>30</v>
      </c>
      <c r="J12185" s="25">
        <f t="shared" si="191"/>
        <v>0</v>
      </c>
    </row>
    <row r="12186" spans="2:10">
      <c r="B12186" s="3">
        <v>40628</v>
      </c>
      <c r="C12186" s="10" t="s">
        <v>268</v>
      </c>
      <c r="D12186" s="10" t="s">
        <v>275</v>
      </c>
      <c r="E12186" s="25">
        <v>1</v>
      </c>
      <c r="F12186" s="25">
        <v>1</v>
      </c>
      <c r="G12186" s="10" t="s">
        <v>288</v>
      </c>
      <c r="H12186" s="25">
        <f>INDEX('Appendix 1 - Team Data'!$B$12:$R$112, MATCH(C12186, 'Appendix 1 - Team Data'!$B$12:$B$112,0),4)</f>
        <v>10</v>
      </c>
      <c r="I12186" s="25">
        <f>INDEX('Appendix 1 - Team Data'!$B$12:$R$112, MATCH(D12186, 'Appendix 1 - Team Data'!$B$12:$B$112,0),4)</f>
        <v>0</v>
      </c>
      <c r="J12186" s="25">
        <f t="shared" si="191"/>
        <v>0</v>
      </c>
    </row>
    <row r="12187" spans="2:10">
      <c r="B12187" s="3">
        <v>40628</v>
      </c>
      <c r="C12187" s="10" t="s">
        <v>246</v>
      </c>
      <c r="D12187" s="10" t="s">
        <v>28</v>
      </c>
      <c r="E12187" s="25">
        <v>1</v>
      </c>
      <c r="F12187" s="25">
        <v>1</v>
      </c>
      <c r="G12187" s="10" t="s">
        <v>293</v>
      </c>
      <c r="H12187" s="25">
        <f>INDEX('Appendix 1 - Team Data'!$B$12:$R$112, MATCH(C12187, 'Appendix 1 - Team Data'!$B$12:$B$112,0),4)</f>
        <v>30</v>
      </c>
      <c r="I12187" s="25">
        <f>INDEX('Appendix 1 - Team Data'!$B$12:$R$112, MATCH(D12187, 'Appendix 1 - Team Data'!$B$12:$B$112,0),4)</f>
        <v>80</v>
      </c>
      <c r="J12187" s="25">
        <f t="shared" si="191"/>
        <v>0</v>
      </c>
    </row>
    <row r="12188" spans="2:10">
      <c r="B12188" s="3">
        <v>40628</v>
      </c>
      <c r="C12188" s="10" t="s">
        <v>20</v>
      </c>
      <c r="D12188" s="10" t="s">
        <v>213</v>
      </c>
      <c r="E12188" s="25">
        <v>1</v>
      </c>
      <c r="F12188" s="25">
        <v>1</v>
      </c>
      <c r="G12188" s="10" t="s">
        <v>288</v>
      </c>
      <c r="H12188" s="25">
        <f>INDEX('Appendix 1 - Team Data'!$B$12:$R$112, MATCH(C12188, 'Appendix 1 - Team Data'!$B$12:$B$112,0),4)</f>
        <v>90</v>
      </c>
      <c r="I12188" s="25">
        <f>INDEX('Appendix 1 - Team Data'!$B$12:$R$112, MATCH(D12188, 'Appendix 1 - Team Data'!$B$12:$B$112,0),4)</f>
        <v>80</v>
      </c>
      <c r="J12188" s="25">
        <f t="shared" si="191"/>
        <v>0</v>
      </c>
    </row>
    <row r="12189" spans="2:10">
      <c r="B12189" s="3">
        <v>40630</v>
      </c>
      <c r="C12189" s="10" t="s">
        <v>259</v>
      </c>
      <c r="D12189" s="10" t="s">
        <v>227</v>
      </c>
      <c r="E12189" s="25">
        <v>1</v>
      </c>
      <c r="F12189" s="25">
        <v>1</v>
      </c>
      <c r="G12189" s="10" t="s">
        <v>288</v>
      </c>
      <c r="H12189" s="25">
        <f>INDEX('Appendix 1 - Team Data'!$B$12:$R$112, MATCH(C12189, 'Appendix 1 - Team Data'!$B$12:$B$112,0),4)</f>
        <v>10</v>
      </c>
      <c r="I12189" s="25">
        <f>INDEX('Appendix 1 - Team Data'!$B$12:$R$112, MATCH(D12189, 'Appendix 1 - Team Data'!$B$12:$B$112,0),4)</f>
        <v>50</v>
      </c>
      <c r="J12189" s="25">
        <f t="shared" si="191"/>
        <v>0</v>
      </c>
    </row>
    <row r="12190" spans="2:10">
      <c r="B12190" s="3">
        <v>40631</v>
      </c>
      <c r="C12190" s="10" t="s">
        <v>37</v>
      </c>
      <c r="D12190" s="10" t="s">
        <v>30</v>
      </c>
      <c r="E12190" s="25">
        <v>0</v>
      </c>
      <c r="F12190" s="25">
        <v>0</v>
      </c>
      <c r="G12190" s="10" t="s">
        <v>288</v>
      </c>
      <c r="H12190" s="25">
        <f>INDEX('Appendix 1 - Team Data'!$B$12:$R$112, MATCH(C12190, 'Appendix 1 - Team Data'!$B$12:$B$112,0),4)</f>
        <v>60</v>
      </c>
      <c r="I12190" s="25">
        <f>INDEX('Appendix 1 - Team Data'!$B$12:$R$112, MATCH(D12190, 'Appendix 1 - Team Data'!$B$12:$B$112,0),4)</f>
        <v>90</v>
      </c>
      <c r="J12190" s="25">
        <f t="shared" si="191"/>
        <v>0</v>
      </c>
    </row>
    <row r="12191" spans="2:10">
      <c r="B12191" s="3">
        <v>40631</v>
      </c>
      <c r="C12191" s="10" t="s">
        <v>218</v>
      </c>
      <c r="D12191" s="10" t="s">
        <v>27</v>
      </c>
      <c r="E12191" s="25">
        <v>0</v>
      </c>
      <c r="F12191" s="25">
        <v>0</v>
      </c>
      <c r="G12191" s="10" t="s">
        <v>288</v>
      </c>
      <c r="H12191" s="25">
        <f>INDEX('Appendix 1 - Team Data'!$B$12:$R$112, MATCH(C12191, 'Appendix 1 - Team Data'!$B$12:$B$112,0),4)</f>
        <v>70</v>
      </c>
      <c r="I12191" s="25">
        <f>INDEX('Appendix 1 - Team Data'!$B$12:$R$112, MATCH(D12191, 'Appendix 1 - Team Data'!$B$12:$B$112,0),4)</f>
        <v>80</v>
      </c>
      <c r="J12191" s="25">
        <f t="shared" si="191"/>
        <v>0</v>
      </c>
    </row>
    <row r="12192" spans="2:10">
      <c r="B12192" s="3">
        <v>40631</v>
      </c>
      <c r="C12192" s="10" t="s">
        <v>48</v>
      </c>
      <c r="D12192" s="10" t="s">
        <v>234</v>
      </c>
      <c r="E12192" s="25">
        <v>1</v>
      </c>
      <c r="F12192" s="25">
        <v>1</v>
      </c>
      <c r="G12192" s="10" t="s">
        <v>288</v>
      </c>
      <c r="H12192" s="25">
        <f>INDEX('Appendix 1 - Team Data'!$B$12:$R$112, MATCH(C12192, 'Appendix 1 - Team Data'!$B$12:$B$112,0),4)</f>
        <v>90</v>
      </c>
      <c r="I12192" s="25">
        <f>INDEX('Appendix 1 - Team Data'!$B$12:$R$112, MATCH(D12192, 'Appendix 1 - Team Data'!$B$12:$B$112,0),4)</f>
        <v>40</v>
      </c>
      <c r="J12192" s="25">
        <f t="shared" si="191"/>
        <v>0</v>
      </c>
    </row>
    <row r="12193" spans="2:10">
      <c r="B12193" s="3">
        <v>40631</v>
      </c>
      <c r="C12193" s="10" t="s">
        <v>258</v>
      </c>
      <c r="D12193" s="10" t="s">
        <v>38</v>
      </c>
      <c r="E12193" s="25">
        <v>1</v>
      </c>
      <c r="F12193" s="25">
        <v>1</v>
      </c>
      <c r="G12193" s="10" t="s">
        <v>293</v>
      </c>
      <c r="H12193" s="25">
        <f>INDEX('Appendix 1 - Team Data'!$B$12:$R$112, MATCH(C12193, 'Appendix 1 - Team Data'!$B$12:$B$112,0),4)</f>
        <v>20</v>
      </c>
      <c r="I12193" s="25">
        <f>INDEX('Appendix 1 - Team Data'!$B$12:$R$112, MATCH(D12193, 'Appendix 1 - Team Data'!$B$12:$B$112,0),4)</f>
        <v>70</v>
      </c>
      <c r="J12193" s="25">
        <f t="shared" si="191"/>
        <v>0</v>
      </c>
    </row>
    <row r="12194" spans="2:10">
      <c r="B12194" s="3">
        <v>40631</v>
      </c>
      <c r="C12194" s="10" t="s">
        <v>25</v>
      </c>
      <c r="D12194" s="10" t="s">
        <v>32</v>
      </c>
      <c r="E12194" s="25">
        <v>0</v>
      </c>
      <c r="F12194" s="25">
        <v>0</v>
      </c>
      <c r="G12194" s="10" t="s">
        <v>288</v>
      </c>
      <c r="H12194" s="25">
        <f>INDEX('Appendix 1 - Team Data'!$B$12:$R$112, MATCH(C12194, 'Appendix 1 - Team Data'!$B$12:$B$112,0),4)</f>
        <v>90</v>
      </c>
      <c r="I12194" s="25">
        <f>INDEX('Appendix 1 - Team Data'!$B$12:$R$112, MATCH(D12194, 'Appendix 1 - Team Data'!$B$12:$B$112,0),4)</f>
        <v>80</v>
      </c>
      <c r="J12194" s="25">
        <f t="shared" si="191"/>
        <v>0</v>
      </c>
    </row>
    <row r="12195" spans="2:10">
      <c r="B12195" s="3">
        <v>40631</v>
      </c>
      <c r="C12195" s="10" t="s">
        <v>230</v>
      </c>
      <c r="D12195" s="10" t="s">
        <v>50</v>
      </c>
      <c r="E12195" s="25">
        <v>0</v>
      </c>
      <c r="F12195" s="25">
        <v>0</v>
      </c>
      <c r="G12195" s="10" t="s">
        <v>288</v>
      </c>
      <c r="H12195" s="25">
        <f>INDEX('Appendix 1 - Team Data'!$B$12:$R$112, MATCH(C12195, 'Appendix 1 - Team Data'!$B$12:$B$112,0),4)</f>
        <v>50</v>
      </c>
      <c r="I12195" s="25">
        <f>INDEX('Appendix 1 - Team Data'!$B$12:$R$112, MATCH(D12195, 'Appendix 1 - Team Data'!$B$12:$B$112,0),4)</f>
        <v>80</v>
      </c>
      <c r="J12195" s="25">
        <f t="shared" si="191"/>
        <v>0</v>
      </c>
    </row>
    <row r="12196" spans="2:10">
      <c r="B12196" s="3">
        <v>40631</v>
      </c>
      <c r="C12196" s="10" t="s">
        <v>41</v>
      </c>
      <c r="D12196" s="10" t="s">
        <v>220</v>
      </c>
      <c r="E12196" s="25">
        <v>1</v>
      </c>
      <c r="F12196" s="25">
        <v>1</v>
      </c>
      <c r="G12196" s="10" t="s">
        <v>288</v>
      </c>
      <c r="H12196" s="25">
        <f>INDEX('Appendix 1 - Team Data'!$B$12:$R$112, MATCH(C12196, 'Appendix 1 - Team Data'!$B$12:$B$112,0),4)</f>
        <v>80</v>
      </c>
      <c r="I12196" s="25">
        <f>INDEX('Appendix 1 - Team Data'!$B$12:$R$112, MATCH(D12196, 'Appendix 1 - Team Data'!$B$12:$B$112,0),4)</f>
        <v>60</v>
      </c>
      <c r="J12196" s="25">
        <f t="shared" si="191"/>
        <v>0</v>
      </c>
    </row>
    <row r="12197" spans="2:10">
      <c r="B12197" s="3">
        <v>40631</v>
      </c>
      <c r="C12197" s="10" t="s">
        <v>229</v>
      </c>
      <c r="D12197" s="10" t="s">
        <v>232</v>
      </c>
      <c r="E12197" s="25">
        <v>0</v>
      </c>
      <c r="F12197" s="25">
        <v>0</v>
      </c>
      <c r="G12197" s="10" t="s">
        <v>293</v>
      </c>
      <c r="H12197" s="25">
        <f>INDEX('Appendix 1 - Team Data'!$B$12:$R$112, MATCH(C12197, 'Appendix 1 - Team Data'!$B$12:$B$112,0),4)</f>
        <v>50</v>
      </c>
      <c r="I12197" s="25">
        <f>INDEX('Appendix 1 - Team Data'!$B$12:$R$112, MATCH(D12197, 'Appendix 1 - Team Data'!$B$12:$B$112,0),4)</f>
        <v>40</v>
      </c>
      <c r="J12197" s="25">
        <f t="shared" si="191"/>
        <v>0</v>
      </c>
    </row>
    <row r="12198" spans="2:10">
      <c r="B12198" s="3">
        <v>40631</v>
      </c>
      <c r="C12198" s="10" t="s">
        <v>270</v>
      </c>
      <c r="D12198" s="10" t="s">
        <v>15</v>
      </c>
      <c r="E12198" s="25">
        <v>1</v>
      </c>
      <c r="F12198" s="25">
        <v>1</v>
      </c>
      <c r="G12198" s="10" t="s">
        <v>288</v>
      </c>
      <c r="H12198" s="25">
        <f>INDEX('Appendix 1 - Team Data'!$B$12:$R$112, MATCH(C12198, 'Appendix 1 - Team Data'!$B$12:$B$112,0),4)</f>
        <v>0</v>
      </c>
      <c r="I12198" s="25">
        <f>INDEX('Appendix 1 - Team Data'!$B$12:$R$112, MATCH(D12198, 'Appendix 1 - Team Data'!$B$12:$B$112,0),4)</f>
        <v>50</v>
      </c>
      <c r="J12198" s="25">
        <f t="shared" si="191"/>
        <v>0</v>
      </c>
    </row>
    <row r="12199" spans="2:10">
      <c r="B12199" s="3">
        <v>40653</v>
      </c>
      <c r="C12199" s="10" t="s">
        <v>30</v>
      </c>
      <c r="D12199" s="10" t="s">
        <v>218</v>
      </c>
      <c r="E12199" s="25">
        <v>2</v>
      </c>
      <c r="F12199" s="25">
        <v>2</v>
      </c>
      <c r="G12199" s="10" t="s">
        <v>288</v>
      </c>
      <c r="H12199" s="25">
        <f>INDEX('Appendix 1 - Team Data'!$B$12:$R$112, MATCH(C12199, 'Appendix 1 - Team Data'!$B$12:$B$112,0),4)</f>
        <v>90</v>
      </c>
      <c r="I12199" s="25">
        <f>INDEX('Appendix 1 - Team Data'!$B$12:$R$112, MATCH(D12199, 'Appendix 1 - Team Data'!$B$12:$B$112,0),4)</f>
        <v>70</v>
      </c>
      <c r="J12199" s="25">
        <f t="shared" si="191"/>
        <v>0</v>
      </c>
    </row>
    <row r="12200" spans="2:10">
      <c r="B12200" s="3">
        <v>40691</v>
      </c>
      <c r="C12200" s="10" t="s">
        <v>41</v>
      </c>
      <c r="D12200" s="10" t="s">
        <v>218</v>
      </c>
      <c r="E12200" s="25">
        <v>1</v>
      </c>
      <c r="F12200" s="25">
        <v>1</v>
      </c>
      <c r="G12200" s="10" t="s">
        <v>288</v>
      </c>
      <c r="H12200" s="25">
        <f>INDEX('Appendix 1 - Team Data'!$B$12:$R$112, MATCH(C12200, 'Appendix 1 - Team Data'!$B$12:$B$112,0),4)</f>
        <v>80</v>
      </c>
      <c r="I12200" s="25">
        <f>INDEX('Appendix 1 - Team Data'!$B$12:$R$112, MATCH(D12200, 'Appendix 1 - Team Data'!$B$12:$B$112,0),4)</f>
        <v>70</v>
      </c>
      <c r="J12200" s="25">
        <f t="shared" si="191"/>
        <v>0</v>
      </c>
    </row>
    <row r="12201" spans="2:10">
      <c r="B12201" s="3">
        <v>40692</v>
      </c>
      <c r="C12201" s="10" t="s">
        <v>271</v>
      </c>
      <c r="D12201" s="10" t="s">
        <v>237</v>
      </c>
      <c r="E12201" s="25">
        <v>2</v>
      </c>
      <c r="F12201" s="25">
        <v>2</v>
      </c>
      <c r="G12201" s="10" t="s">
        <v>288</v>
      </c>
      <c r="H12201" s="25">
        <f>INDEX('Appendix 1 - Team Data'!$B$12:$R$112, MATCH(C12201, 'Appendix 1 - Team Data'!$B$12:$B$112,0),4)</f>
        <v>0</v>
      </c>
      <c r="I12201" s="25">
        <f>INDEX('Appendix 1 - Team Data'!$B$12:$R$112, MATCH(D12201, 'Appendix 1 - Team Data'!$B$12:$B$112,0),4)</f>
        <v>40</v>
      </c>
      <c r="J12201" s="25">
        <f t="shared" si="191"/>
        <v>0</v>
      </c>
    </row>
    <row r="12202" spans="2:10">
      <c r="B12202" s="3">
        <v>40695</v>
      </c>
      <c r="C12202" s="10" t="s">
        <v>255</v>
      </c>
      <c r="D12202" s="10" t="s">
        <v>218</v>
      </c>
      <c r="E12202" s="25">
        <v>2</v>
      </c>
      <c r="F12202" s="25">
        <v>2</v>
      </c>
      <c r="G12202" s="10" t="s">
        <v>288</v>
      </c>
      <c r="H12202" s="25">
        <f>INDEX('Appendix 1 - Team Data'!$B$12:$R$112, MATCH(C12202, 'Appendix 1 - Team Data'!$B$12:$B$112,0),4)</f>
        <v>20</v>
      </c>
      <c r="I12202" s="25">
        <f>INDEX('Appendix 1 - Team Data'!$B$12:$R$112, MATCH(D12202, 'Appendix 1 - Team Data'!$B$12:$B$112,0),4)</f>
        <v>70</v>
      </c>
      <c r="J12202" s="25">
        <f t="shared" si="191"/>
        <v>0</v>
      </c>
    </row>
    <row r="12203" spans="2:10">
      <c r="B12203" s="3">
        <v>40695</v>
      </c>
      <c r="C12203" s="10" t="s">
        <v>53</v>
      </c>
      <c r="D12203" s="10" t="s">
        <v>27</v>
      </c>
      <c r="E12203" s="25">
        <v>0</v>
      </c>
      <c r="F12203" s="25">
        <v>0</v>
      </c>
      <c r="G12203" s="10" t="s">
        <v>308</v>
      </c>
      <c r="H12203" s="25">
        <f>INDEX('Appendix 1 - Team Data'!$B$12:$R$112, MATCH(C12203, 'Appendix 1 - Team Data'!$B$12:$B$112,0),4)</f>
        <v>50</v>
      </c>
      <c r="I12203" s="25">
        <f>INDEX('Appendix 1 - Team Data'!$B$12:$R$112, MATCH(D12203, 'Appendix 1 - Team Data'!$B$12:$B$112,0),4)</f>
        <v>80</v>
      </c>
      <c r="J12203" s="25">
        <f t="shared" si="191"/>
        <v>0</v>
      </c>
    </row>
    <row r="12204" spans="2:10">
      <c r="B12204" s="3">
        <v>40697</v>
      </c>
      <c r="C12204" s="10" t="s">
        <v>261</v>
      </c>
      <c r="D12204" s="10" t="s">
        <v>25</v>
      </c>
      <c r="E12204" s="25">
        <v>1</v>
      </c>
      <c r="F12204" s="25">
        <v>1</v>
      </c>
      <c r="G12204" s="10" t="s">
        <v>293</v>
      </c>
      <c r="H12204" s="25">
        <f>INDEX('Appendix 1 - Team Data'!$B$12:$R$112, MATCH(C12204, 'Appendix 1 - Team Data'!$B$12:$B$112,0),4)</f>
        <v>10</v>
      </c>
      <c r="I12204" s="25">
        <f>INDEX('Appendix 1 - Team Data'!$B$12:$R$112, MATCH(D12204, 'Appendix 1 - Team Data'!$B$12:$B$112,0),4)</f>
        <v>90</v>
      </c>
      <c r="J12204" s="25">
        <f t="shared" si="191"/>
        <v>0</v>
      </c>
    </row>
    <row r="12205" spans="2:10">
      <c r="B12205" s="3">
        <v>40697</v>
      </c>
      <c r="C12205" s="10" t="s">
        <v>45</v>
      </c>
      <c r="D12205" s="10" t="s">
        <v>225</v>
      </c>
      <c r="E12205" s="25">
        <v>1</v>
      </c>
      <c r="F12205" s="25">
        <v>1</v>
      </c>
      <c r="G12205" s="10" t="s">
        <v>293</v>
      </c>
      <c r="H12205" s="25">
        <f>INDEX('Appendix 1 - Team Data'!$B$12:$R$112, MATCH(C12205, 'Appendix 1 - Team Data'!$B$12:$B$112,0),4)</f>
        <v>90</v>
      </c>
      <c r="I12205" s="25">
        <f>INDEX('Appendix 1 - Team Data'!$B$12:$R$112, MATCH(D12205, 'Appendix 1 - Team Data'!$B$12:$B$112,0),4)</f>
        <v>60</v>
      </c>
      <c r="J12205" s="25">
        <f t="shared" si="191"/>
        <v>0</v>
      </c>
    </row>
    <row r="12206" spans="2:10">
      <c r="B12206" s="3">
        <v>40698</v>
      </c>
      <c r="C12206" s="10" t="s">
        <v>35</v>
      </c>
      <c r="D12206" s="10" t="s">
        <v>212</v>
      </c>
      <c r="E12206" s="25">
        <v>0</v>
      </c>
      <c r="F12206" s="25">
        <v>0</v>
      </c>
      <c r="G12206" s="10" t="s">
        <v>288</v>
      </c>
      <c r="H12206" s="25">
        <f>INDEX('Appendix 1 - Team Data'!$B$12:$R$112, MATCH(C12206, 'Appendix 1 - Team Data'!$B$12:$B$112,0),4)</f>
        <v>90</v>
      </c>
      <c r="I12206" s="25">
        <f>INDEX('Appendix 1 - Team Data'!$B$12:$R$112, MATCH(D12206, 'Appendix 1 - Team Data'!$B$12:$B$112,0),4)</f>
        <v>80</v>
      </c>
      <c r="J12206" s="25">
        <f t="shared" si="191"/>
        <v>0</v>
      </c>
    </row>
    <row r="12207" spans="2:10">
      <c r="B12207" s="3">
        <v>40698</v>
      </c>
      <c r="C12207" s="10" t="s">
        <v>231</v>
      </c>
      <c r="D12207" s="10" t="s">
        <v>51</v>
      </c>
      <c r="E12207" s="25">
        <v>0</v>
      </c>
      <c r="F12207" s="25">
        <v>0</v>
      </c>
      <c r="G12207" s="10" t="s">
        <v>291</v>
      </c>
      <c r="H12207" s="25">
        <f>INDEX('Appendix 1 - Team Data'!$B$12:$R$112, MATCH(C12207, 'Appendix 1 - Team Data'!$B$12:$B$112,0),4)</f>
        <v>40</v>
      </c>
      <c r="I12207" s="25">
        <f>INDEX('Appendix 1 - Team Data'!$B$12:$R$112, MATCH(D12207, 'Appendix 1 - Team Data'!$B$12:$B$112,0),4)</f>
        <v>70</v>
      </c>
      <c r="J12207" s="25">
        <f t="shared" si="191"/>
        <v>0</v>
      </c>
    </row>
    <row r="12208" spans="2:10">
      <c r="B12208" s="3">
        <v>40698</v>
      </c>
      <c r="C12208" s="10" t="s">
        <v>48</v>
      </c>
      <c r="D12208" s="10" t="s">
        <v>36</v>
      </c>
      <c r="E12208" s="25">
        <v>2</v>
      </c>
      <c r="F12208" s="25">
        <v>2</v>
      </c>
      <c r="G12208" s="10" t="s">
        <v>293</v>
      </c>
      <c r="H12208" s="25">
        <f>INDEX('Appendix 1 - Team Data'!$B$12:$R$112, MATCH(C12208, 'Appendix 1 - Team Data'!$B$12:$B$112,0),4)</f>
        <v>90</v>
      </c>
      <c r="I12208" s="25">
        <f>INDEX('Appendix 1 - Team Data'!$B$12:$R$112, MATCH(D12208, 'Appendix 1 - Team Data'!$B$12:$B$112,0),4)</f>
        <v>80</v>
      </c>
      <c r="J12208" s="25">
        <f t="shared" si="191"/>
        <v>0</v>
      </c>
    </row>
    <row r="12209" spans="2:10">
      <c r="B12209" s="3">
        <v>40698</v>
      </c>
      <c r="C12209" s="10" t="s">
        <v>235</v>
      </c>
      <c r="D12209" s="10" t="s">
        <v>233</v>
      </c>
      <c r="E12209" s="25">
        <v>1</v>
      </c>
      <c r="F12209" s="25">
        <v>1</v>
      </c>
      <c r="G12209" s="10" t="s">
        <v>293</v>
      </c>
      <c r="H12209" s="25">
        <f>INDEX('Appendix 1 - Team Data'!$B$12:$R$112, MATCH(C12209, 'Appendix 1 - Team Data'!$B$12:$B$112,0),4)</f>
        <v>40</v>
      </c>
      <c r="I12209" s="25">
        <f>INDEX('Appendix 1 - Team Data'!$B$12:$R$112, MATCH(D12209, 'Appendix 1 - Team Data'!$B$12:$B$112,0),4)</f>
        <v>40</v>
      </c>
      <c r="J12209" s="25">
        <f t="shared" si="191"/>
        <v>0</v>
      </c>
    </row>
    <row r="12210" spans="2:10">
      <c r="B12210" s="3">
        <v>40699</v>
      </c>
      <c r="C12210" s="10" t="s">
        <v>17</v>
      </c>
      <c r="D12210" s="10" t="s">
        <v>250</v>
      </c>
      <c r="E12210" s="25">
        <v>0</v>
      </c>
      <c r="F12210" s="25">
        <v>0</v>
      </c>
      <c r="G12210" s="10" t="s">
        <v>291</v>
      </c>
      <c r="H12210" s="25">
        <f>INDEX('Appendix 1 - Team Data'!$B$12:$R$112, MATCH(C12210, 'Appendix 1 - Team Data'!$B$12:$B$112,0),4)</f>
        <v>50</v>
      </c>
      <c r="I12210" s="25">
        <f>INDEX('Appendix 1 - Team Data'!$B$12:$R$112, MATCH(D12210, 'Appendix 1 - Team Data'!$B$12:$B$112,0),4)</f>
        <v>20</v>
      </c>
      <c r="J12210" s="25">
        <f t="shared" si="191"/>
        <v>0</v>
      </c>
    </row>
    <row r="12211" spans="2:10">
      <c r="B12211" s="3">
        <v>40700</v>
      </c>
      <c r="C12211" s="10" t="s">
        <v>237</v>
      </c>
      <c r="D12211" s="10" t="s">
        <v>259</v>
      </c>
      <c r="E12211" s="25">
        <v>0</v>
      </c>
      <c r="F12211" s="25">
        <v>0</v>
      </c>
      <c r="G12211" s="10" t="s">
        <v>302</v>
      </c>
      <c r="H12211" s="25">
        <f>INDEX('Appendix 1 - Team Data'!$B$12:$R$112, MATCH(C12211, 'Appendix 1 - Team Data'!$B$12:$B$112,0),4)</f>
        <v>40</v>
      </c>
      <c r="I12211" s="25">
        <f>INDEX('Appendix 1 - Team Data'!$B$12:$R$112, MATCH(D12211, 'Appendix 1 - Team Data'!$B$12:$B$112,0),4)</f>
        <v>10</v>
      </c>
      <c r="J12211" s="25">
        <f t="shared" si="191"/>
        <v>0</v>
      </c>
    </row>
    <row r="12212" spans="2:10">
      <c r="B12212" s="3">
        <v>40701</v>
      </c>
      <c r="C12212" s="10" t="s">
        <v>26</v>
      </c>
      <c r="D12212" s="10" t="s">
        <v>38</v>
      </c>
      <c r="E12212" s="25">
        <v>0</v>
      </c>
      <c r="F12212" s="25">
        <v>0</v>
      </c>
      <c r="G12212" s="10" t="s">
        <v>288</v>
      </c>
      <c r="H12212" s="25">
        <f>INDEX('Appendix 1 - Team Data'!$B$12:$R$112, MATCH(C12212, 'Appendix 1 - Team Data'!$B$12:$B$112,0),4)</f>
        <v>60</v>
      </c>
      <c r="I12212" s="25">
        <f>INDEX('Appendix 1 - Team Data'!$B$12:$R$112, MATCH(D12212, 'Appendix 1 - Team Data'!$B$12:$B$112,0),4)</f>
        <v>70</v>
      </c>
      <c r="J12212" s="25">
        <f t="shared" si="191"/>
        <v>0</v>
      </c>
    </row>
    <row r="12213" spans="2:10">
      <c r="B12213" s="3">
        <v>40701</v>
      </c>
      <c r="C12213" s="10" t="s">
        <v>218</v>
      </c>
      <c r="D12213" s="10" t="s">
        <v>230</v>
      </c>
      <c r="E12213" s="25">
        <v>1</v>
      </c>
      <c r="F12213" s="25">
        <v>1</v>
      </c>
      <c r="G12213" s="10" t="s">
        <v>288</v>
      </c>
      <c r="H12213" s="25">
        <f>INDEX('Appendix 1 - Team Data'!$B$12:$R$112, MATCH(C12213, 'Appendix 1 - Team Data'!$B$12:$B$112,0),4)</f>
        <v>70</v>
      </c>
      <c r="I12213" s="25">
        <f>INDEX('Appendix 1 - Team Data'!$B$12:$R$112, MATCH(D12213, 'Appendix 1 - Team Data'!$B$12:$B$112,0),4)</f>
        <v>50</v>
      </c>
      <c r="J12213" s="25">
        <f t="shared" si="191"/>
        <v>0</v>
      </c>
    </row>
    <row r="12214" spans="2:10">
      <c r="B12214" s="3">
        <v>40701</v>
      </c>
      <c r="C12214" s="10" t="s">
        <v>215</v>
      </c>
      <c r="D12214" s="10" t="s">
        <v>227</v>
      </c>
      <c r="E12214" s="25">
        <v>0</v>
      </c>
      <c r="F12214" s="25">
        <v>0</v>
      </c>
      <c r="G12214" s="10" t="s">
        <v>332</v>
      </c>
      <c r="H12214" s="25">
        <f>INDEX('Appendix 1 - Team Data'!$B$12:$R$112, MATCH(C12214, 'Appendix 1 - Team Data'!$B$12:$B$112,0),4)</f>
        <v>70</v>
      </c>
      <c r="I12214" s="25">
        <f>INDEX('Appendix 1 - Team Data'!$B$12:$R$112, MATCH(D12214, 'Appendix 1 - Team Data'!$B$12:$B$112,0),4)</f>
        <v>50</v>
      </c>
      <c r="J12214" s="25">
        <f t="shared" si="191"/>
        <v>0</v>
      </c>
    </row>
    <row r="12215" spans="2:10">
      <c r="B12215" s="3">
        <v>40701</v>
      </c>
      <c r="C12215" s="10" t="s">
        <v>15</v>
      </c>
      <c r="D12215" s="10" t="s">
        <v>231</v>
      </c>
      <c r="E12215" s="25">
        <v>0</v>
      </c>
      <c r="F12215" s="25">
        <v>0</v>
      </c>
      <c r="G12215" s="10" t="s">
        <v>288</v>
      </c>
      <c r="H12215" s="25">
        <f>INDEX('Appendix 1 - Team Data'!$B$12:$R$112, MATCH(C12215, 'Appendix 1 - Team Data'!$B$12:$B$112,0),4)</f>
        <v>50</v>
      </c>
      <c r="I12215" s="25">
        <f>INDEX('Appendix 1 - Team Data'!$B$12:$R$112, MATCH(D12215, 'Appendix 1 - Team Data'!$B$12:$B$112,0),4)</f>
        <v>40</v>
      </c>
      <c r="J12215" s="25">
        <f t="shared" si="191"/>
        <v>0</v>
      </c>
    </row>
    <row r="12216" spans="2:10">
      <c r="B12216" s="3">
        <v>40702</v>
      </c>
      <c r="C12216" s="10" t="s">
        <v>18</v>
      </c>
      <c r="D12216" s="10" t="s">
        <v>212</v>
      </c>
      <c r="E12216" s="25">
        <v>1</v>
      </c>
      <c r="F12216" s="25">
        <v>1</v>
      </c>
      <c r="G12216" s="10" t="s">
        <v>288</v>
      </c>
      <c r="H12216" s="25">
        <f>INDEX('Appendix 1 - Team Data'!$B$12:$R$112, MATCH(C12216, 'Appendix 1 - Team Data'!$B$12:$B$112,0),4)</f>
        <v>80</v>
      </c>
      <c r="I12216" s="25">
        <f>INDEX('Appendix 1 - Team Data'!$B$12:$R$112, MATCH(D12216, 'Appendix 1 - Team Data'!$B$12:$B$112,0),4)</f>
        <v>80</v>
      </c>
      <c r="J12216" s="25">
        <f t="shared" si="191"/>
        <v>0</v>
      </c>
    </row>
    <row r="12217" spans="2:10">
      <c r="B12217" s="3">
        <v>40703</v>
      </c>
      <c r="C12217" s="10" t="s">
        <v>37</v>
      </c>
      <c r="D12217" s="10" t="s">
        <v>271</v>
      </c>
      <c r="E12217" s="25">
        <v>1</v>
      </c>
      <c r="F12217" s="25">
        <v>1</v>
      </c>
      <c r="G12217" s="10" t="s">
        <v>302</v>
      </c>
      <c r="H12217" s="25">
        <f>INDEX('Appendix 1 - Team Data'!$B$12:$R$112, MATCH(C12217, 'Appendix 1 - Team Data'!$B$12:$B$112,0),4)</f>
        <v>60</v>
      </c>
      <c r="I12217" s="25">
        <f>INDEX('Appendix 1 - Team Data'!$B$12:$R$112, MATCH(D12217, 'Appendix 1 - Team Data'!$B$12:$B$112,0),4)</f>
        <v>0</v>
      </c>
      <c r="J12217" s="25">
        <f t="shared" si="191"/>
        <v>0</v>
      </c>
    </row>
    <row r="12218" spans="2:10">
      <c r="B12218" s="3">
        <v>40708</v>
      </c>
      <c r="C12218" s="10" t="s">
        <v>255</v>
      </c>
      <c r="D12218" s="10" t="s">
        <v>46</v>
      </c>
      <c r="E12218" s="25">
        <v>1</v>
      </c>
      <c r="F12218" s="25">
        <v>1</v>
      </c>
      <c r="G12218" s="10" t="s">
        <v>302</v>
      </c>
      <c r="H12218" s="25">
        <f>INDEX('Appendix 1 - Team Data'!$B$12:$R$112, MATCH(C12218, 'Appendix 1 - Team Data'!$B$12:$B$112,0),4)</f>
        <v>20</v>
      </c>
      <c r="I12218" s="25">
        <f>INDEX('Appendix 1 - Team Data'!$B$12:$R$112, MATCH(D12218, 'Appendix 1 - Team Data'!$B$12:$B$112,0),4)</f>
        <v>50</v>
      </c>
      <c r="J12218" s="25">
        <f t="shared" si="191"/>
        <v>0</v>
      </c>
    </row>
    <row r="12219" spans="2:10">
      <c r="B12219" s="3">
        <v>40712</v>
      </c>
      <c r="C12219" s="10" t="s">
        <v>37</v>
      </c>
      <c r="D12219" s="10" t="s">
        <v>237</v>
      </c>
      <c r="E12219" s="25">
        <v>1</v>
      </c>
      <c r="F12219" s="25">
        <v>1</v>
      </c>
      <c r="G12219" s="10" t="s">
        <v>302</v>
      </c>
      <c r="H12219" s="25">
        <f>INDEX('Appendix 1 - Team Data'!$B$12:$R$112, MATCH(C12219, 'Appendix 1 - Team Data'!$B$12:$B$112,0),4)</f>
        <v>60</v>
      </c>
      <c r="I12219" s="25">
        <f>INDEX('Appendix 1 - Team Data'!$B$12:$R$112, MATCH(D12219, 'Appendix 1 - Team Data'!$B$12:$B$112,0),4)</f>
        <v>40</v>
      </c>
      <c r="J12219" s="25">
        <f t="shared" si="191"/>
        <v>0</v>
      </c>
    </row>
    <row r="12220" spans="2:10">
      <c r="B12220" s="3">
        <v>40713</v>
      </c>
      <c r="C12220" s="10" t="s">
        <v>46</v>
      </c>
      <c r="D12220" s="10" t="s">
        <v>271</v>
      </c>
      <c r="E12220" s="25">
        <v>1</v>
      </c>
      <c r="F12220" s="25">
        <v>1</v>
      </c>
      <c r="G12220" s="10" t="s">
        <v>302</v>
      </c>
      <c r="H12220" s="25">
        <f>INDEX('Appendix 1 - Team Data'!$B$12:$R$112, MATCH(C12220, 'Appendix 1 - Team Data'!$B$12:$B$112,0),4)</f>
        <v>50</v>
      </c>
      <c r="I12220" s="25">
        <f>INDEX('Appendix 1 - Team Data'!$B$12:$R$112, MATCH(D12220, 'Appendix 1 - Team Data'!$B$12:$B$112,0),4)</f>
        <v>0</v>
      </c>
      <c r="J12220" s="25">
        <f t="shared" si="191"/>
        <v>0</v>
      </c>
    </row>
    <row r="12221" spans="2:10">
      <c r="B12221" s="3">
        <v>40716</v>
      </c>
      <c r="C12221" s="10" t="s">
        <v>52</v>
      </c>
      <c r="D12221" s="10" t="s">
        <v>41</v>
      </c>
      <c r="E12221" s="25">
        <v>0</v>
      </c>
      <c r="F12221" s="25">
        <v>0</v>
      </c>
      <c r="G12221" s="10" t="s">
        <v>288</v>
      </c>
      <c r="H12221" s="25">
        <f>INDEX('Appendix 1 - Team Data'!$B$12:$R$112, MATCH(C12221, 'Appendix 1 - Team Data'!$B$12:$B$112,0),4)</f>
        <v>90</v>
      </c>
      <c r="I12221" s="25">
        <f>INDEX('Appendix 1 - Team Data'!$B$12:$R$112, MATCH(D12221, 'Appendix 1 - Team Data'!$B$12:$B$112,0),4)</f>
        <v>80</v>
      </c>
      <c r="J12221" s="25">
        <f t="shared" si="191"/>
        <v>0</v>
      </c>
    </row>
    <row r="12222" spans="2:10">
      <c r="B12222" s="3">
        <v>40717</v>
      </c>
      <c r="C12222" s="10" t="s">
        <v>215</v>
      </c>
      <c r="D12222" s="10" t="s">
        <v>213</v>
      </c>
      <c r="E12222" s="25">
        <v>0</v>
      </c>
      <c r="F12222" s="25">
        <v>0</v>
      </c>
      <c r="G12222" s="10" t="s">
        <v>288</v>
      </c>
      <c r="H12222" s="25">
        <f>INDEX('Appendix 1 - Team Data'!$B$12:$R$112, MATCH(C12222, 'Appendix 1 - Team Data'!$B$12:$B$112,0),4)</f>
        <v>70</v>
      </c>
      <c r="I12222" s="25">
        <f>INDEX('Appendix 1 - Team Data'!$B$12:$R$112, MATCH(D12222, 'Appendix 1 - Team Data'!$B$12:$B$112,0),4)</f>
        <v>80</v>
      </c>
      <c r="J12222" s="25">
        <f t="shared" si="191"/>
        <v>0</v>
      </c>
    </row>
    <row r="12223" spans="2:10">
      <c r="B12223" s="3">
        <v>40725</v>
      </c>
      <c r="C12223" s="10" t="s">
        <v>30</v>
      </c>
      <c r="D12223" s="10" t="s">
        <v>227</v>
      </c>
      <c r="E12223" s="25">
        <v>1</v>
      </c>
      <c r="F12223" s="25">
        <v>1</v>
      </c>
      <c r="G12223" s="10" t="s">
        <v>297</v>
      </c>
      <c r="H12223" s="25">
        <f>INDEX('Appendix 1 - Team Data'!$B$12:$R$112, MATCH(C12223, 'Appendix 1 - Team Data'!$B$12:$B$112,0),4)</f>
        <v>90</v>
      </c>
      <c r="I12223" s="25">
        <f>INDEX('Appendix 1 - Team Data'!$B$12:$R$112, MATCH(D12223, 'Appendix 1 - Team Data'!$B$12:$B$112,0),4)</f>
        <v>50</v>
      </c>
      <c r="J12223" s="25">
        <f t="shared" si="191"/>
        <v>0</v>
      </c>
    </row>
    <row r="12224" spans="2:10">
      <c r="B12224" s="3">
        <v>40727</v>
      </c>
      <c r="C12224" s="10" t="s">
        <v>35</v>
      </c>
      <c r="D12224" s="10" t="s">
        <v>220</v>
      </c>
      <c r="E12224" s="25">
        <v>0</v>
      </c>
      <c r="F12224" s="25">
        <v>0</v>
      </c>
      <c r="G12224" s="10" t="s">
        <v>297</v>
      </c>
      <c r="H12224" s="25">
        <f>INDEX('Appendix 1 - Team Data'!$B$12:$R$112, MATCH(C12224, 'Appendix 1 - Team Data'!$B$12:$B$112,0),4)</f>
        <v>90</v>
      </c>
      <c r="I12224" s="25">
        <f>INDEX('Appendix 1 - Team Data'!$B$12:$R$112, MATCH(D12224, 'Appendix 1 - Team Data'!$B$12:$B$112,0),4)</f>
        <v>60</v>
      </c>
      <c r="J12224" s="25">
        <f t="shared" si="191"/>
        <v>0</v>
      </c>
    </row>
    <row r="12225" spans="2:10">
      <c r="B12225" s="3">
        <v>40727</v>
      </c>
      <c r="C12225" s="10" t="s">
        <v>215</v>
      </c>
      <c r="D12225" s="10" t="s">
        <v>218</v>
      </c>
      <c r="E12225" s="25">
        <v>0</v>
      </c>
      <c r="F12225" s="25">
        <v>0</v>
      </c>
      <c r="G12225" s="10" t="s">
        <v>297</v>
      </c>
      <c r="H12225" s="25">
        <f>INDEX('Appendix 1 - Team Data'!$B$12:$R$112, MATCH(C12225, 'Appendix 1 - Team Data'!$B$12:$B$112,0),4)</f>
        <v>70</v>
      </c>
      <c r="I12225" s="25">
        <f>INDEX('Appendix 1 - Team Data'!$B$12:$R$112, MATCH(D12225, 'Appendix 1 - Team Data'!$B$12:$B$112,0),4)</f>
        <v>70</v>
      </c>
      <c r="J12225" s="25">
        <f t="shared" si="191"/>
        <v>0</v>
      </c>
    </row>
    <row r="12226" spans="2:10">
      <c r="B12226" s="3">
        <v>40728</v>
      </c>
      <c r="C12226" s="10" t="s">
        <v>18</v>
      </c>
      <c r="D12226" s="10" t="s">
        <v>27</v>
      </c>
      <c r="E12226" s="25">
        <v>1</v>
      </c>
      <c r="F12226" s="25">
        <v>1</v>
      </c>
      <c r="G12226" s="10" t="s">
        <v>297</v>
      </c>
      <c r="H12226" s="25">
        <f>INDEX('Appendix 1 - Team Data'!$B$12:$R$112, MATCH(C12226, 'Appendix 1 - Team Data'!$B$12:$B$112,0),4)</f>
        <v>80</v>
      </c>
      <c r="I12226" s="25">
        <f>INDEX('Appendix 1 - Team Data'!$B$12:$R$112, MATCH(D12226, 'Appendix 1 - Team Data'!$B$12:$B$112,0),4)</f>
        <v>80</v>
      </c>
      <c r="J12226" s="25">
        <f t="shared" si="191"/>
        <v>0</v>
      </c>
    </row>
    <row r="12227" spans="2:10">
      <c r="B12227" s="3">
        <v>40730</v>
      </c>
      <c r="C12227" s="10" t="s">
        <v>30</v>
      </c>
      <c r="D12227" s="10" t="s">
        <v>52</v>
      </c>
      <c r="E12227" s="25">
        <v>0</v>
      </c>
      <c r="F12227" s="25">
        <v>0</v>
      </c>
      <c r="G12227" s="10" t="s">
        <v>297</v>
      </c>
      <c r="H12227" s="25">
        <f>INDEX('Appendix 1 - Team Data'!$B$12:$R$112, MATCH(C12227, 'Appendix 1 - Team Data'!$B$12:$B$112,0),4)</f>
        <v>90</v>
      </c>
      <c r="I12227" s="25">
        <f>INDEX('Appendix 1 - Team Data'!$B$12:$R$112, MATCH(D12227, 'Appendix 1 - Team Data'!$B$12:$B$112,0),4)</f>
        <v>90</v>
      </c>
      <c r="J12227" s="25">
        <f t="shared" si="191"/>
        <v>0</v>
      </c>
    </row>
    <row r="12228" spans="2:10">
      <c r="B12228" s="3">
        <v>40730</v>
      </c>
      <c r="C12228" s="10" t="s">
        <v>275</v>
      </c>
      <c r="D12228" s="10" t="s">
        <v>253</v>
      </c>
      <c r="E12228" s="25">
        <v>1</v>
      </c>
      <c r="F12228" s="25">
        <v>1</v>
      </c>
      <c r="G12228" s="10" t="s">
        <v>288</v>
      </c>
      <c r="H12228" s="25">
        <f>INDEX('Appendix 1 - Team Data'!$B$12:$R$112, MATCH(C12228, 'Appendix 1 - Team Data'!$B$12:$B$112,0),4)</f>
        <v>0</v>
      </c>
      <c r="I12228" s="25">
        <f>INDEX('Appendix 1 - Team Data'!$B$12:$R$112, MATCH(D12228, 'Appendix 1 - Team Data'!$B$12:$B$112,0),4)</f>
        <v>20</v>
      </c>
      <c r="J12228" s="25">
        <f t="shared" si="191"/>
        <v>0</v>
      </c>
    </row>
    <row r="12229" spans="2:10">
      <c r="B12229" s="3">
        <v>40732</v>
      </c>
      <c r="C12229" s="10" t="s">
        <v>18</v>
      </c>
      <c r="D12229" s="10" t="s">
        <v>213</v>
      </c>
      <c r="E12229" s="25">
        <v>1</v>
      </c>
      <c r="F12229" s="25">
        <v>1</v>
      </c>
      <c r="G12229" s="10" t="s">
        <v>297</v>
      </c>
      <c r="H12229" s="25">
        <f>INDEX('Appendix 1 - Team Data'!$B$12:$R$112, MATCH(C12229, 'Appendix 1 - Team Data'!$B$12:$B$112,0),4)</f>
        <v>80</v>
      </c>
      <c r="I12229" s="25">
        <f>INDEX('Appendix 1 - Team Data'!$B$12:$R$112, MATCH(D12229, 'Appendix 1 - Team Data'!$B$12:$B$112,0),4)</f>
        <v>80</v>
      </c>
      <c r="J12229" s="25">
        <f t="shared" si="191"/>
        <v>0</v>
      </c>
    </row>
    <row r="12230" spans="2:10">
      <c r="B12230" s="3">
        <v>40733</v>
      </c>
      <c r="C12230" s="10" t="s">
        <v>35</v>
      </c>
      <c r="D12230" s="10" t="s">
        <v>215</v>
      </c>
      <c r="E12230" s="25">
        <v>2</v>
      </c>
      <c r="F12230" s="25">
        <v>2</v>
      </c>
      <c r="G12230" s="10" t="s">
        <v>297</v>
      </c>
      <c r="H12230" s="25">
        <f>INDEX('Appendix 1 - Team Data'!$B$12:$R$112, MATCH(C12230, 'Appendix 1 - Team Data'!$B$12:$B$112,0),4)</f>
        <v>90</v>
      </c>
      <c r="I12230" s="25">
        <f>INDEX('Appendix 1 - Team Data'!$B$12:$R$112, MATCH(D12230, 'Appendix 1 - Team Data'!$B$12:$B$112,0),4)</f>
        <v>70</v>
      </c>
      <c r="J12230" s="25">
        <f t="shared" si="191"/>
        <v>0</v>
      </c>
    </row>
    <row r="12231" spans="2:10">
      <c r="B12231" s="3">
        <v>40737</v>
      </c>
      <c r="C12231" s="10" t="s">
        <v>268</v>
      </c>
      <c r="D12231" s="10" t="s">
        <v>16</v>
      </c>
      <c r="E12231" s="25">
        <v>1</v>
      </c>
      <c r="F12231" s="25">
        <v>1</v>
      </c>
      <c r="G12231" s="10" t="s">
        <v>288</v>
      </c>
      <c r="H12231" s="25">
        <f>INDEX('Appendix 1 - Team Data'!$B$12:$R$112, MATCH(C12231, 'Appendix 1 - Team Data'!$B$12:$B$112,0),4)</f>
        <v>10</v>
      </c>
      <c r="I12231" s="25">
        <f>INDEX('Appendix 1 - Team Data'!$B$12:$R$112, MATCH(D12231, 'Appendix 1 - Team Data'!$B$12:$B$112,0),4)</f>
        <v>30</v>
      </c>
      <c r="J12231" s="25">
        <f t="shared" si="191"/>
        <v>0</v>
      </c>
    </row>
    <row r="12232" spans="2:10">
      <c r="B12232" s="3">
        <v>40737</v>
      </c>
      <c r="C12232" s="10" t="s">
        <v>215</v>
      </c>
      <c r="D12232" s="10" t="s">
        <v>220</v>
      </c>
      <c r="E12232" s="25">
        <v>3</v>
      </c>
      <c r="F12232" s="25">
        <v>3</v>
      </c>
      <c r="G12232" s="10" t="s">
        <v>297</v>
      </c>
      <c r="H12232" s="25">
        <f>INDEX('Appendix 1 - Team Data'!$B$12:$R$112, MATCH(C12232, 'Appendix 1 - Team Data'!$B$12:$B$112,0),4)</f>
        <v>70</v>
      </c>
      <c r="I12232" s="25">
        <f>INDEX('Appendix 1 - Team Data'!$B$12:$R$112, MATCH(D12232, 'Appendix 1 - Team Data'!$B$12:$B$112,0),4)</f>
        <v>60</v>
      </c>
      <c r="J12232" s="25">
        <f t="shared" si="191"/>
        <v>0</v>
      </c>
    </row>
    <row r="12233" spans="2:10">
      <c r="B12233" s="3">
        <v>40739</v>
      </c>
      <c r="C12233" s="10" t="s">
        <v>253</v>
      </c>
      <c r="D12233" s="10" t="s">
        <v>241</v>
      </c>
      <c r="E12233" s="25">
        <v>1</v>
      </c>
      <c r="F12233" s="25">
        <v>1</v>
      </c>
      <c r="G12233" s="10" t="s">
        <v>288</v>
      </c>
      <c r="H12233" s="25">
        <f>INDEX('Appendix 1 - Team Data'!$B$12:$R$112, MATCH(C12233, 'Appendix 1 - Team Data'!$B$12:$B$112,0),4)</f>
        <v>20</v>
      </c>
      <c r="I12233" s="25">
        <f>INDEX('Appendix 1 - Team Data'!$B$12:$R$112, MATCH(D12233, 'Appendix 1 - Team Data'!$B$12:$B$112,0),4)</f>
        <v>30</v>
      </c>
      <c r="J12233" s="25">
        <f t="shared" si="191"/>
        <v>0</v>
      </c>
    </row>
    <row r="12234" spans="2:10">
      <c r="B12234" s="3">
        <v>40740</v>
      </c>
      <c r="C12234" s="10" t="s">
        <v>30</v>
      </c>
      <c r="D12234" s="10" t="s">
        <v>18</v>
      </c>
      <c r="E12234" s="25">
        <v>1</v>
      </c>
      <c r="F12234" s="25">
        <v>1</v>
      </c>
      <c r="G12234" s="10" t="s">
        <v>297</v>
      </c>
      <c r="H12234" s="25">
        <f>INDEX('Appendix 1 - Team Data'!$B$12:$R$112, MATCH(C12234, 'Appendix 1 - Team Data'!$B$12:$B$112,0),4)</f>
        <v>90</v>
      </c>
      <c r="I12234" s="25">
        <f>INDEX('Appendix 1 - Team Data'!$B$12:$R$112, MATCH(D12234, 'Appendix 1 - Team Data'!$B$12:$B$112,0),4)</f>
        <v>80</v>
      </c>
      <c r="J12234" s="25">
        <f t="shared" si="191"/>
        <v>0</v>
      </c>
    </row>
    <row r="12235" spans="2:10">
      <c r="B12235" s="3">
        <v>40740</v>
      </c>
      <c r="C12235" s="10" t="s">
        <v>268</v>
      </c>
      <c r="D12235" s="10" t="s">
        <v>245</v>
      </c>
      <c r="E12235" s="25">
        <v>1</v>
      </c>
      <c r="F12235" s="25">
        <v>1</v>
      </c>
      <c r="G12235" s="10" t="s">
        <v>288</v>
      </c>
      <c r="H12235" s="25">
        <f>INDEX('Appendix 1 - Team Data'!$B$12:$R$112, MATCH(C12235, 'Appendix 1 - Team Data'!$B$12:$B$112,0),4)</f>
        <v>10</v>
      </c>
      <c r="I12235" s="25">
        <f>INDEX('Appendix 1 - Team Data'!$B$12:$R$112, MATCH(D12235, 'Appendix 1 - Team Data'!$B$12:$B$112,0),4)</f>
        <v>30</v>
      </c>
      <c r="J12235" s="25">
        <f t="shared" si="191"/>
        <v>0</v>
      </c>
    </row>
    <row r="12236" spans="2:10">
      <c r="B12236" s="3">
        <v>40741</v>
      </c>
      <c r="C12236" s="10" t="s">
        <v>35</v>
      </c>
      <c r="D12236" s="10" t="s">
        <v>215</v>
      </c>
      <c r="E12236" s="25">
        <v>0</v>
      </c>
      <c r="F12236" s="25">
        <v>0</v>
      </c>
      <c r="G12236" s="10" t="s">
        <v>297</v>
      </c>
      <c r="H12236" s="25">
        <f>INDEX('Appendix 1 - Team Data'!$B$12:$R$112, MATCH(C12236, 'Appendix 1 - Team Data'!$B$12:$B$112,0),4)</f>
        <v>90</v>
      </c>
      <c r="I12236" s="25">
        <f>INDEX('Appendix 1 - Team Data'!$B$12:$R$112, MATCH(D12236, 'Appendix 1 - Team Data'!$B$12:$B$112,0),4)</f>
        <v>70</v>
      </c>
      <c r="J12236" s="25">
        <f t="shared" si="191"/>
        <v>0</v>
      </c>
    </row>
    <row r="12237" spans="2:10">
      <c r="B12237" s="3">
        <v>40744</v>
      </c>
      <c r="C12237" s="10" t="s">
        <v>215</v>
      </c>
      <c r="D12237" s="10" t="s">
        <v>220</v>
      </c>
      <c r="E12237" s="25">
        <v>0</v>
      </c>
      <c r="F12237" s="25">
        <v>0</v>
      </c>
      <c r="G12237" s="10" t="s">
        <v>297</v>
      </c>
      <c r="H12237" s="25">
        <f>INDEX('Appendix 1 - Team Data'!$B$12:$R$112, MATCH(C12237, 'Appendix 1 - Team Data'!$B$12:$B$112,0),4)</f>
        <v>70</v>
      </c>
      <c r="I12237" s="25">
        <f>INDEX('Appendix 1 - Team Data'!$B$12:$R$112, MATCH(D12237, 'Appendix 1 - Team Data'!$B$12:$B$112,0),4)</f>
        <v>60</v>
      </c>
      <c r="J12237" s="25">
        <f t="shared" si="191"/>
        <v>0</v>
      </c>
    </row>
    <row r="12238" spans="2:10">
      <c r="B12238" s="3">
        <v>40765</v>
      </c>
      <c r="C12238" s="10" t="s">
        <v>25</v>
      </c>
      <c r="D12238" s="10" t="s">
        <v>213</v>
      </c>
      <c r="E12238" s="25">
        <v>1</v>
      </c>
      <c r="F12238" s="25">
        <v>1</v>
      </c>
      <c r="G12238" s="10" t="s">
        <v>288</v>
      </c>
      <c r="H12238" s="25">
        <f>INDEX('Appendix 1 - Team Data'!$B$12:$R$112, MATCH(C12238, 'Appendix 1 - Team Data'!$B$12:$B$112,0),4)</f>
        <v>90</v>
      </c>
      <c r="I12238" s="25">
        <f>INDEX('Appendix 1 - Team Data'!$B$12:$R$112, MATCH(D12238, 'Appendix 1 - Team Data'!$B$12:$B$112,0),4)</f>
        <v>80</v>
      </c>
      <c r="J12238" s="25">
        <f t="shared" si="191"/>
        <v>0</v>
      </c>
    </row>
    <row r="12239" spans="2:10">
      <c r="B12239" s="3">
        <v>40765</v>
      </c>
      <c r="C12239" s="10" t="s">
        <v>221</v>
      </c>
      <c r="D12239" s="10" t="s">
        <v>32</v>
      </c>
      <c r="E12239" s="25">
        <v>0</v>
      </c>
      <c r="F12239" s="25">
        <v>0</v>
      </c>
      <c r="G12239" s="10" t="s">
        <v>288</v>
      </c>
      <c r="H12239" s="25">
        <f>INDEX('Appendix 1 - Team Data'!$B$12:$R$112, MATCH(C12239, 'Appendix 1 - Team Data'!$B$12:$B$112,0),4)</f>
        <v>60</v>
      </c>
      <c r="I12239" s="25">
        <f>INDEX('Appendix 1 - Team Data'!$B$12:$R$112, MATCH(D12239, 'Appendix 1 - Team Data'!$B$12:$B$112,0),4)</f>
        <v>80</v>
      </c>
      <c r="J12239" s="25">
        <f t="shared" si="191"/>
        <v>0</v>
      </c>
    </row>
    <row r="12240" spans="2:10">
      <c r="B12240" s="3">
        <v>40765</v>
      </c>
      <c r="C12240" s="10" t="s">
        <v>232</v>
      </c>
      <c r="D12240" s="10" t="s">
        <v>45</v>
      </c>
      <c r="E12240" s="25">
        <v>0</v>
      </c>
      <c r="F12240" s="25">
        <v>0</v>
      </c>
      <c r="G12240" s="10" t="s">
        <v>288</v>
      </c>
      <c r="H12240" s="25">
        <f>INDEX('Appendix 1 - Team Data'!$B$12:$R$112, MATCH(C12240, 'Appendix 1 - Team Data'!$B$12:$B$112,0),4)</f>
        <v>40</v>
      </c>
      <c r="I12240" s="25">
        <f>INDEX('Appendix 1 - Team Data'!$B$12:$R$112, MATCH(D12240, 'Appendix 1 - Team Data'!$B$12:$B$112,0),4)</f>
        <v>90</v>
      </c>
      <c r="J12240" s="25">
        <f t="shared" si="191"/>
        <v>0</v>
      </c>
    </row>
    <row r="12241" spans="2:10">
      <c r="B12241" s="3">
        <v>40777</v>
      </c>
      <c r="C12241" s="10" t="s">
        <v>268</v>
      </c>
      <c r="D12241" s="10" t="s">
        <v>47</v>
      </c>
      <c r="E12241" s="25">
        <v>3</v>
      </c>
      <c r="F12241" s="25">
        <v>3</v>
      </c>
      <c r="G12241" s="10" t="s">
        <v>288</v>
      </c>
      <c r="H12241" s="25">
        <f>INDEX('Appendix 1 - Team Data'!$B$12:$R$112, MATCH(C12241, 'Appendix 1 - Team Data'!$B$12:$B$112,0),4)</f>
        <v>10</v>
      </c>
      <c r="I12241" s="25">
        <f>INDEX('Appendix 1 - Team Data'!$B$12:$R$112, MATCH(D12241, 'Appendix 1 - Team Data'!$B$12:$B$112,0),4)</f>
        <v>40</v>
      </c>
      <c r="J12241" s="25">
        <f t="shared" si="191"/>
        <v>0</v>
      </c>
    </row>
    <row r="12242" spans="2:10">
      <c r="B12242" s="3">
        <v>40788</v>
      </c>
      <c r="C12242" s="10" t="s">
        <v>221</v>
      </c>
      <c r="D12242" s="10" t="s">
        <v>216</v>
      </c>
      <c r="E12242" s="25">
        <v>0</v>
      </c>
      <c r="F12242" s="25">
        <v>0</v>
      </c>
      <c r="G12242" s="10" t="s">
        <v>293</v>
      </c>
      <c r="H12242" s="25">
        <f>INDEX('Appendix 1 - Team Data'!$B$12:$R$112, MATCH(C12242, 'Appendix 1 - Team Data'!$B$12:$B$112,0),4)</f>
        <v>60</v>
      </c>
      <c r="I12242" s="25">
        <f>INDEX('Appendix 1 - Team Data'!$B$12:$R$112, MATCH(D12242, 'Appendix 1 - Team Data'!$B$12:$B$112,0),4)</f>
        <v>70</v>
      </c>
      <c r="J12242" s="25">
        <f t="shared" si="191"/>
        <v>0</v>
      </c>
    </row>
    <row r="12243" spans="2:10">
      <c r="B12243" s="3">
        <v>40788</v>
      </c>
      <c r="C12243" s="10" t="s">
        <v>253</v>
      </c>
      <c r="D12243" s="10" t="s">
        <v>16</v>
      </c>
      <c r="E12243" s="25">
        <v>0</v>
      </c>
      <c r="F12243" s="25">
        <v>0</v>
      </c>
      <c r="G12243" s="10" t="s">
        <v>289</v>
      </c>
      <c r="H12243" s="25">
        <f>INDEX('Appendix 1 - Team Data'!$B$12:$R$112, MATCH(C12243, 'Appendix 1 - Team Data'!$B$12:$B$112,0),4)</f>
        <v>20</v>
      </c>
      <c r="I12243" s="25">
        <f>INDEX('Appendix 1 - Team Data'!$B$12:$R$112, MATCH(D12243, 'Appendix 1 - Team Data'!$B$12:$B$112,0),4)</f>
        <v>30</v>
      </c>
      <c r="J12243" s="25">
        <f t="shared" si="191"/>
        <v>0</v>
      </c>
    </row>
    <row r="12244" spans="2:10">
      <c r="B12244" s="3">
        <v>40788</v>
      </c>
      <c r="C12244" s="10" t="s">
        <v>27</v>
      </c>
      <c r="D12244" s="10" t="s">
        <v>227</v>
      </c>
      <c r="E12244" s="25">
        <v>2</v>
      </c>
      <c r="F12244" s="25">
        <v>2</v>
      </c>
      <c r="G12244" s="10" t="s">
        <v>288</v>
      </c>
      <c r="H12244" s="25">
        <f>INDEX('Appendix 1 - Team Data'!$B$12:$R$112, MATCH(C12244, 'Appendix 1 - Team Data'!$B$12:$B$112,0),4)</f>
        <v>80</v>
      </c>
      <c r="I12244" s="25">
        <f>INDEX('Appendix 1 - Team Data'!$B$12:$R$112, MATCH(D12244, 'Appendix 1 - Team Data'!$B$12:$B$112,0),4)</f>
        <v>50</v>
      </c>
      <c r="J12244" s="25">
        <f t="shared" si="191"/>
        <v>0</v>
      </c>
    </row>
    <row r="12245" spans="2:10">
      <c r="B12245" s="3">
        <v>40788</v>
      </c>
      <c r="C12245" s="10" t="s">
        <v>50</v>
      </c>
      <c r="D12245" s="10" t="s">
        <v>41</v>
      </c>
      <c r="E12245" s="25">
        <v>1</v>
      </c>
      <c r="F12245" s="25">
        <v>1</v>
      </c>
      <c r="G12245" s="10" t="s">
        <v>288</v>
      </c>
      <c r="H12245" s="25">
        <f>INDEX('Appendix 1 - Team Data'!$B$12:$R$112, MATCH(C12245, 'Appendix 1 - Team Data'!$B$12:$B$112,0),4)</f>
        <v>80</v>
      </c>
      <c r="I12245" s="25">
        <f>INDEX('Appendix 1 - Team Data'!$B$12:$R$112, MATCH(D12245, 'Appendix 1 - Team Data'!$B$12:$B$112,0),4)</f>
        <v>80</v>
      </c>
      <c r="J12245" s="25">
        <f t="shared" ref="J12245:J12308" si="192">ABS(F12245-E12245)</f>
        <v>0</v>
      </c>
    </row>
    <row r="12246" spans="2:10">
      <c r="B12246" s="3">
        <v>40791</v>
      </c>
      <c r="C12246" s="10" t="s">
        <v>227</v>
      </c>
      <c r="D12246" s="10" t="s">
        <v>27</v>
      </c>
      <c r="E12246" s="25">
        <v>0</v>
      </c>
      <c r="F12246" s="25">
        <v>0</v>
      </c>
      <c r="G12246" s="10" t="s">
        <v>288</v>
      </c>
      <c r="H12246" s="25">
        <f>INDEX('Appendix 1 - Team Data'!$B$12:$R$112, MATCH(C12246, 'Appendix 1 - Team Data'!$B$12:$B$112,0),4)</f>
        <v>50</v>
      </c>
      <c r="I12246" s="25">
        <f>INDEX('Appendix 1 - Team Data'!$B$12:$R$112, MATCH(D12246, 'Appendix 1 - Team Data'!$B$12:$B$112,0),4)</f>
        <v>80</v>
      </c>
      <c r="J12246" s="25">
        <f t="shared" si="192"/>
        <v>0</v>
      </c>
    </row>
    <row r="12247" spans="2:10">
      <c r="B12247" s="3">
        <v>40792</v>
      </c>
      <c r="C12247" s="10" t="s">
        <v>226</v>
      </c>
      <c r="D12247" s="10" t="s">
        <v>225</v>
      </c>
      <c r="E12247" s="25">
        <v>0</v>
      </c>
      <c r="F12247" s="25">
        <v>0</v>
      </c>
      <c r="G12247" s="10" t="s">
        <v>293</v>
      </c>
      <c r="H12247" s="25">
        <f>INDEX('Appendix 1 - Team Data'!$B$12:$R$112, MATCH(C12247, 'Appendix 1 - Team Data'!$B$12:$B$112,0),4)</f>
        <v>60</v>
      </c>
      <c r="I12247" s="25">
        <f>INDEX('Appendix 1 - Team Data'!$B$12:$R$112, MATCH(D12247, 'Appendix 1 - Team Data'!$B$12:$B$112,0),4)</f>
        <v>60</v>
      </c>
      <c r="J12247" s="25">
        <f t="shared" si="192"/>
        <v>0</v>
      </c>
    </row>
    <row r="12248" spans="2:10">
      <c r="B12248" s="3">
        <v>40792</v>
      </c>
      <c r="C12248" s="10" t="s">
        <v>275</v>
      </c>
      <c r="D12248" s="10" t="s">
        <v>43</v>
      </c>
      <c r="E12248" s="25">
        <v>1</v>
      </c>
      <c r="F12248" s="25">
        <v>1</v>
      </c>
      <c r="G12248" s="10" t="s">
        <v>289</v>
      </c>
      <c r="H12248" s="25">
        <f>INDEX('Appendix 1 - Team Data'!$B$12:$R$112, MATCH(C12248, 'Appendix 1 - Team Data'!$B$12:$B$112,0),4)</f>
        <v>0</v>
      </c>
      <c r="I12248" s="25">
        <f>INDEX('Appendix 1 - Team Data'!$B$12:$R$112, MATCH(D12248, 'Appendix 1 - Team Data'!$B$12:$B$112,0),4)</f>
        <v>70</v>
      </c>
      <c r="J12248" s="25">
        <f t="shared" si="192"/>
        <v>0</v>
      </c>
    </row>
    <row r="12249" spans="2:10">
      <c r="B12249" s="3">
        <v>40792</v>
      </c>
      <c r="C12249" s="10" t="s">
        <v>50</v>
      </c>
      <c r="D12249" s="10" t="s">
        <v>40</v>
      </c>
      <c r="E12249" s="25">
        <v>2</v>
      </c>
      <c r="F12249" s="25">
        <v>2</v>
      </c>
      <c r="G12249" s="10" t="s">
        <v>288</v>
      </c>
      <c r="H12249" s="25">
        <f>INDEX('Appendix 1 - Team Data'!$B$12:$R$112, MATCH(C12249, 'Appendix 1 - Team Data'!$B$12:$B$112,0),4)</f>
        <v>80</v>
      </c>
      <c r="I12249" s="25">
        <f>INDEX('Appendix 1 - Team Data'!$B$12:$R$112, MATCH(D12249, 'Appendix 1 - Team Data'!$B$12:$B$112,0),4)</f>
        <v>90</v>
      </c>
      <c r="J12249" s="25">
        <f t="shared" si="192"/>
        <v>0</v>
      </c>
    </row>
    <row r="12250" spans="2:10">
      <c r="B12250" s="3">
        <v>40792</v>
      </c>
      <c r="C12250" s="10" t="s">
        <v>270</v>
      </c>
      <c r="D12250" s="10" t="s">
        <v>23</v>
      </c>
      <c r="E12250" s="25">
        <v>1</v>
      </c>
      <c r="F12250" s="25">
        <v>1</v>
      </c>
      <c r="G12250" s="10" t="s">
        <v>289</v>
      </c>
      <c r="H12250" s="25">
        <f>INDEX('Appendix 1 - Team Data'!$B$12:$R$112, MATCH(C12250, 'Appendix 1 - Team Data'!$B$12:$B$112,0),4)</f>
        <v>0</v>
      </c>
      <c r="I12250" s="25">
        <f>INDEX('Appendix 1 - Team Data'!$B$12:$R$112, MATCH(D12250, 'Appendix 1 - Team Data'!$B$12:$B$112,0),4)</f>
        <v>70</v>
      </c>
      <c r="J12250" s="25">
        <f t="shared" si="192"/>
        <v>0</v>
      </c>
    </row>
    <row r="12251" spans="2:10">
      <c r="B12251" s="3">
        <v>40792</v>
      </c>
      <c r="C12251" s="10" t="s">
        <v>228</v>
      </c>
      <c r="D12251" s="10" t="s">
        <v>25</v>
      </c>
      <c r="E12251" s="25">
        <v>0</v>
      </c>
      <c r="F12251" s="25">
        <v>0</v>
      </c>
      <c r="G12251" s="10" t="s">
        <v>293</v>
      </c>
      <c r="H12251" s="25">
        <f>INDEX('Appendix 1 - Team Data'!$B$12:$R$112, MATCH(C12251, 'Appendix 1 - Team Data'!$B$12:$B$112,0),4)</f>
        <v>50</v>
      </c>
      <c r="I12251" s="25">
        <f>INDEX('Appendix 1 - Team Data'!$B$12:$R$112, MATCH(D12251, 'Appendix 1 - Team Data'!$B$12:$B$112,0),4)</f>
        <v>90</v>
      </c>
      <c r="J12251" s="25">
        <f t="shared" si="192"/>
        <v>0</v>
      </c>
    </row>
    <row r="12252" spans="2:10">
      <c r="B12252" s="3">
        <v>40792</v>
      </c>
      <c r="C12252" s="10" t="s">
        <v>15</v>
      </c>
      <c r="D12252" s="10" t="s">
        <v>221</v>
      </c>
      <c r="E12252" s="25">
        <v>0</v>
      </c>
      <c r="F12252" s="25">
        <v>0</v>
      </c>
      <c r="G12252" s="10" t="s">
        <v>293</v>
      </c>
      <c r="H12252" s="25">
        <f>INDEX('Appendix 1 - Team Data'!$B$12:$R$112, MATCH(C12252, 'Appendix 1 - Team Data'!$B$12:$B$112,0),4)</f>
        <v>50</v>
      </c>
      <c r="I12252" s="25">
        <f>INDEX('Appendix 1 - Team Data'!$B$12:$R$112, MATCH(D12252, 'Appendix 1 - Team Data'!$B$12:$B$112,0),4)</f>
        <v>60</v>
      </c>
      <c r="J12252" s="25">
        <f t="shared" si="192"/>
        <v>0</v>
      </c>
    </row>
    <row r="12253" spans="2:10">
      <c r="B12253" s="3">
        <v>40792</v>
      </c>
      <c r="C12253" s="10" t="s">
        <v>240</v>
      </c>
      <c r="D12253" s="10" t="s">
        <v>53</v>
      </c>
      <c r="E12253" s="25">
        <v>1</v>
      </c>
      <c r="F12253" s="25">
        <v>1</v>
      </c>
      <c r="G12253" s="10" t="s">
        <v>289</v>
      </c>
      <c r="H12253" s="25">
        <f>INDEX('Appendix 1 - Team Data'!$B$12:$R$112, MATCH(C12253, 'Appendix 1 - Team Data'!$B$12:$B$112,0),4)</f>
        <v>30</v>
      </c>
      <c r="I12253" s="25">
        <f>INDEX('Appendix 1 - Team Data'!$B$12:$R$112, MATCH(D12253, 'Appendix 1 - Team Data'!$B$12:$B$112,0),4)</f>
        <v>50</v>
      </c>
      <c r="J12253" s="25">
        <f t="shared" si="192"/>
        <v>0</v>
      </c>
    </row>
    <row r="12254" spans="2:10">
      <c r="B12254" s="3">
        <v>40800</v>
      </c>
      <c r="C12254" s="10" t="s">
        <v>30</v>
      </c>
      <c r="D12254" s="10" t="s">
        <v>35</v>
      </c>
      <c r="E12254" s="25">
        <v>0</v>
      </c>
      <c r="F12254" s="25">
        <v>0</v>
      </c>
      <c r="G12254" s="10" t="s">
        <v>288</v>
      </c>
      <c r="H12254" s="25">
        <f>INDEX('Appendix 1 - Team Data'!$B$12:$R$112, MATCH(C12254, 'Appendix 1 - Team Data'!$B$12:$B$112,0),4)</f>
        <v>90</v>
      </c>
      <c r="I12254" s="25">
        <f>INDEX('Appendix 1 - Team Data'!$B$12:$R$112, MATCH(D12254, 'Appendix 1 - Team Data'!$B$12:$B$112,0),4)</f>
        <v>90</v>
      </c>
      <c r="J12254" s="25">
        <f t="shared" si="192"/>
        <v>0</v>
      </c>
    </row>
    <row r="12255" spans="2:10">
      <c r="B12255" s="3">
        <v>40823</v>
      </c>
      <c r="C12255" s="10" t="s">
        <v>43</v>
      </c>
      <c r="D12255" s="10" t="s">
        <v>50</v>
      </c>
      <c r="E12255" s="25">
        <v>2</v>
      </c>
      <c r="F12255" s="25">
        <v>2</v>
      </c>
      <c r="G12255" s="10" t="s">
        <v>288</v>
      </c>
      <c r="H12255" s="25">
        <f>INDEX('Appendix 1 - Team Data'!$B$12:$R$112, MATCH(C12255, 'Appendix 1 - Team Data'!$B$12:$B$112,0),4)</f>
        <v>70</v>
      </c>
      <c r="I12255" s="25">
        <f>INDEX('Appendix 1 - Team Data'!$B$12:$R$112, MATCH(D12255, 'Appendix 1 - Team Data'!$B$12:$B$112,0),4)</f>
        <v>80</v>
      </c>
      <c r="J12255" s="25">
        <f t="shared" si="192"/>
        <v>0</v>
      </c>
    </row>
    <row r="12256" spans="2:10">
      <c r="B12256" s="3">
        <v>40823</v>
      </c>
      <c r="C12256" s="10" t="s">
        <v>235</v>
      </c>
      <c r="D12256" s="10" t="s">
        <v>48</v>
      </c>
      <c r="E12256" s="25">
        <v>2</v>
      </c>
      <c r="F12256" s="25">
        <v>2</v>
      </c>
      <c r="G12256" s="10" t="s">
        <v>293</v>
      </c>
      <c r="H12256" s="25">
        <f>INDEX('Appendix 1 - Team Data'!$B$12:$R$112, MATCH(C12256, 'Appendix 1 - Team Data'!$B$12:$B$112,0),4)</f>
        <v>40</v>
      </c>
      <c r="I12256" s="25">
        <f>INDEX('Appendix 1 - Team Data'!$B$12:$R$112, MATCH(D12256, 'Appendix 1 - Team Data'!$B$12:$B$112,0),4)</f>
        <v>90</v>
      </c>
      <c r="J12256" s="25">
        <f t="shared" si="192"/>
        <v>0</v>
      </c>
    </row>
    <row r="12257" spans="2:10">
      <c r="B12257" s="3">
        <v>40823</v>
      </c>
      <c r="C12257" s="10" t="s">
        <v>228</v>
      </c>
      <c r="D12257" s="10" t="s">
        <v>261</v>
      </c>
      <c r="E12257" s="25">
        <v>2</v>
      </c>
      <c r="F12257" s="25">
        <v>2</v>
      </c>
      <c r="G12257" s="10" t="s">
        <v>293</v>
      </c>
      <c r="H12257" s="25">
        <f>INDEX('Appendix 1 - Team Data'!$B$12:$R$112, MATCH(C12257, 'Appendix 1 - Team Data'!$B$12:$B$112,0),4)</f>
        <v>50</v>
      </c>
      <c r="I12257" s="25">
        <f>INDEX('Appendix 1 - Team Data'!$B$12:$R$112, MATCH(D12257, 'Appendix 1 - Team Data'!$B$12:$B$112,0),4)</f>
        <v>10</v>
      </c>
      <c r="J12257" s="25">
        <f t="shared" si="192"/>
        <v>0</v>
      </c>
    </row>
    <row r="12258" spans="2:10">
      <c r="B12258" s="3">
        <v>40823</v>
      </c>
      <c r="C12258" s="10" t="s">
        <v>38</v>
      </c>
      <c r="D12258" s="10" t="s">
        <v>211</v>
      </c>
      <c r="E12258" s="25">
        <v>1</v>
      </c>
      <c r="F12258" s="25">
        <v>1</v>
      </c>
      <c r="G12258" s="10" t="s">
        <v>293</v>
      </c>
      <c r="H12258" s="25">
        <f>INDEX('Appendix 1 - Team Data'!$B$12:$R$112, MATCH(C12258, 'Appendix 1 - Team Data'!$B$12:$B$112,0),4)</f>
        <v>70</v>
      </c>
      <c r="I12258" s="25">
        <f>INDEX('Appendix 1 - Team Data'!$B$12:$R$112, MATCH(D12258, 'Appendix 1 - Team Data'!$B$12:$B$112,0),4)</f>
        <v>90</v>
      </c>
      <c r="J12258" s="25">
        <f t="shared" si="192"/>
        <v>0</v>
      </c>
    </row>
    <row r="12259" spans="2:10">
      <c r="B12259" s="3">
        <v>40824</v>
      </c>
      <c r="C12259" s="10" t="s">
        <v>33</v>
      </c>
      <c r="D12259" s="10" t="s">
        <v>266</v>
      </c>
      <c r="E12259" s="25">
        <v>2</v>
      </c>
      <c r="F12259" s="25">
        <v>2</v>
      </c>
      <c r="G12259" s="10" t="s">
        <v>291</v>
      </c>
      <c r="H12259" s="25">
        <f>INDEX('Appendix 1 - Team Data'!$B$12:$R$112, MATCH(C12259, 'Appendix 1 - Team Data'!$B$12:$B$112,0),4)</f>
        <v>50</v>
      </c>
      <c r="I12259" s="25">
        <f>INDEX('Appendix 1 - Team Data'!$B$12:$R$112, MATCH(D12259, 'Appendix 1 - Team Data'!$B$12:$B$112,0),4)</f>
        <v>10</v>
      </c>
      <c r="J12259" s="25">
        <f t="shared" si="192"/>
        <v>0</v>
      </c>
    </row>
    <row r="12260" spans="2:10">
      <c r="B12260" s="3">
        <v>40824</v>
      </c>
      <c r="C12260" s="10" t="s">
        <v>260</v>
      </c>
      <c r="D12260" s="10" t="s">
        <v>265</v>
      </c>
      <c r="E12260" s="25">
        <v>0</v>
      </c>
      <c r="F12260" s="25">
        <v>0</v>
      </c>
      <c r="G12260" s="10" t="s">
        <v>291</v>
      </c>
      <c r="H12260" s="25">
        <f>INDEX('Appendix 1 - Team Data'!$B$12:$R$112, MATCH(C12260, 'Appendix 1 - Team Data'!$B$12:$B$112,0),4)</f>
        <v>10</v>
      </c>
      <c r="I12260" s="25">
        <f>INDEX('Appendix 1 - Team Data'!$B$12:$R$112, MATCH(D12260, 'Appendix 1 - Team Data'!$B$12:$B$112,0),4)</f>
        <v>10</v>
      </c>
      <c r="J12260" s="25">
        <f t="shared" si="192"/>
        <v>0</v>
      </c>
    </row>
    <row r="12261" spans="2:10">
      <c r="B12261" s="3">
        <v>40827</v>
      </c>
      <c r="C12261" s="10" t="s">
        <v>239</v>
      </c>
      <c r="D12261" s="10" t="s">
        <v>228</v>
      </c>
      <c r="E12261" s="25">
        <v>1</v>
      </c>
      <c r="F12261" s="25">
        <v>1</v>
      </c>
      <c r="G12261" s="10" t="s">
        <v>293</v>
      </c>
      <c r="H12261" s="25">
        <f>INDEX('Appendix 1 - Team Data'!$B$12:$R$112, MATCH(C12261, 'Appendix 1 - Team Data'!$B$12:$B$112,0),4)</f>
        <v>40</v>
      </c>
      <c r="I12261" s="25">
        <f>INDEX('Appendix 1 - Team Data'!$B$12:$R$112, MATCH(D12261, 'Appendix 1 - Team Data'!$B$12:$B$112,0),4)</f>
        <v>50</v>
      </c>
      <c r="J12261" s="25">
        <f t="shared" si="192"/>
        <v>0</v>
      </c>
    </row>
    <row r="12262" spans="2:10">
      <c r="B12262" s="3">
        <v>40827</v>
      </c>
      <c r="C12262" s="10" t="s">
        <v>234</v>
      </c>
      <c r="D12262" s="10" t="s">
        <v>33</v>
      </c>
      <c r="E12262" s="25">
        <v>0</v>
      </c>
      <c r="F12262" s="25">
        <v>0</v>
      </c>
      <c r="G12262" s="10" t="s">
        <v>288</v>
      </c>
      <c r="H12262" s="25">
        <f>INDEX('Appendix 1 - Team Data'!$B$12:$R$112, MATCH(C12262, 'Appendix 1 - Team Data'!$B$12:$B$112,0),4)</f>
        <v>40</v>
      </c>
      <c r="I12262" s="25">
        <f>INDEX('Appendix 1 - Team Data'!$B$12:$R$112, MATCH(D12262, 'Appendix 1 - Team Data'!$B$12:$B$112,0),4)</f>
        <v>50</v>
      </c>
      <c r="J12262" s="25">
        <f t="shared" si="192"/>
        <v>0</v>
      </c>
    </row>
    <row r="12263" spans="2:10">
      <c r="B12263" s="3">
        <v>40827</v>
      </c>
      <c r="C12263" s="10" t="s">
        <v>236</v>
      </c>
      <c r="D12263" s="10" t="s">
        <v>244</v>
      </c>
      <c r="E12263" s="25">
        <v>0</v>
      </c>
      <c r="F12263" s="25">
        <v>0</v>
      </c>
      <c r="G12263" s="10" t="s">
        <v>293</v>
      </c>
      <c r="H12263" s="25">
        <f>INDEX('Appendix 1 - Team Data'!$B$12:$R$112, MATCH(C12263, 'Appendix 1 - Team Data'!$B$12:$B$112,0),4)</f>
        <v>40</v>
      </c>
      <c r="I12263" s="25">
        <f>INDEX('Appendix 1 - Team Data'!$B$12:$R$112, MATCH(D12263, 'Appendix 1 - Team Data'!$B$12:$B$112,0),4)</f>
        <v>30</v>
      </c>
      <c r="J12263" s="25">
        <f t="shared" si="192"/>
        <v>0</v>
      </c>
    </row>
    <row r="12264" spans="2:10">
      <c r="B12264" s="3">
        <v>40827</v>
      </c>
      <c r="C12264" s="10" t="s">
        <v>272</v>
      </c>
      <c r="D12264" s="10" t="s">
        <v>275</v>
      </c>
      <c r="E12264" s="25">
        <v>2</v>
      </c>
      <c r="F12264" s="25">
        <v>2</v>
      </c>
      <c r="G12264" s="10" t="s">
        <v>289</v>
      </c>
      <c r="H12264" s="25">
        <f>INDEX('Appendix 1 - Team Data'!$B$12:$R$112, MATCH(C12264, 'Appendix 1 - Team Data'!$B$12:$B$112,0),4)</f>
        <v>0</v>
      </c>
      <c r="I12264" s="25">
        <f>INDEX('Appendix 1 - Team Data'!$B$12:$R$112, MATCH(D12264, 'Appendix 1 - Team Data'!$B$12:$B$112,0),4)</f>
        <v>0</v>
      </c>
      <c r="J12264" s="25">
        <f t="shared" si="192"/>
        <v>0</v>
      </c>
    </row>
    <row r="12265" spans="2:10">
      <c r="B12265" s="3">
        <v>40827</v>
      </c>
      <c r="C12265" s="10" t="s">
        <v>256</v>
      </c>
      <c r="D12265" s="10" t="s">
        <v>216</v>
      </c>
      <c r="E12265" s="25">
        <v>1</v>
      </c>
      <c r="F12265" s="25">
        <v>1</v>
      </c>
      <c r="G12265" s="10" t="s">
        <v>293</v>
      </c>
      <c r="H12265" s="25">
        <f>INDEX('Appendix 1 - Team Data'!$B$12:$R$112, MATCH(C12265, 'Appendix 1 - Team Data'!$B$12:$B$112,0),4)</f>
        <v>20</v>
      </c>
      <c r="I12265" s="25">
        <f>INDEX('Appendix 1 - Team Data'!$B$12:$R$112, MATCH(D12265, 'Appendix 1 - Team Data'!$B$12:$B$112,0),4)</f>
        <v>70</v>
      </c>
      <c r="J12265" s="25">
        <f t="shared" si="192"/>
        <v>0</v>
      </c>
    </row>
    <row r="12266" spans="2:10">
      <c r="B12266" s="3">
        <v>40827</v>
      </c>
      <c r="C12266" s="10" t="s">
        <v>215</v>
      </c>
      <c r="D12266" s="10" t="s">
        <v>18</v>
      </c>
      <c r="E12266" s="25">
        <v>1</v>
      </c>
      <c r="F12266" s="25">
        <v>1</v>
      </c>
      <c r="G12266" s="10" t="s">
        <v>289</v>
      </c>
      <c r="H12266" s="25">
        <f>INDEX('Appendix 1 - Team Data'!$B$12:$R$112, MATCH(C12266, 'Appendix 1 - Team Data'!$B$12:$B$112,0),4)</f>
        <v>70</v>
      </c>
      <c r="I12266" s="25">
        <f>INDEX('Appendix 1 - Team Data'!$B$12:$R$112, MATCH(D12266, 'Appendix 1 - Team Data'!$B$12:$B$112,0),4)</f>
        <v>80</v>
      </c>
      <c r="J12266" s="25">
        <f t="shared" si="192"/>
        <v>0</v>
      </c>
    </row>
    <row r="12267" spans="2:10">
      <c r="B12267" s="3">
        <v>40851</v>
      </c>
      <c r="C12267" s="10" t="s">
        <v>270</v>
      </c>
      <c r="D12267" s="10" t="s">
        <v>253</v>
      </c>
      <c r="E12267" s="25">
        <v>0</v>
      </c>
      <c r="F12267" s="25">
        <v>0</v>
      </c>
      <c r="G12267" s="10" t="s">
        <v>288</v>
      </c>
      <c r="H12267" s="25">
        <f>INDEX('Appendix 1 - Team Data'!$B$12:$R$112, MATCH(C12267, 'Appendix 1 - Team Data'!$B$12:$B$112,0),4)</f>
        <v>0</v>
      </c>
      <c r="I12267" s="25">
        <f>INDEX('Appendix 1 - Team Data'!$B$12:$R$112, MATCH(D12267, 'Appendix 1 - Team Data'!$B$12:$B$112,0),4)</f>
        <v>20</v>
      </c>
      <c r="J12267" s="25">
        <f t="shared" si="192"/>
        <v>0</v>
      </c>
    </row>
    <row r="12268" spans="2:10">
      <c r="B12268" s="3">
        <v>40858</v>
      </c>
      <c r="C12268" s="10" t="s">
        <v>30</v>
      </c>
      <c r="D12268" s="10" t="s">
        <v>227</v>
      </c>
      <c r="E12268" s="25">
        <v>1</v>
      </c>
      <c r="F12268" s="25">
        <v>1</v>
      </c>
      <c r="G12268" s="10" t="s">
        <v>289</v>
      </c>
      <c r="H12268" s="25">
        <f>INDEX('Appendix 1 - Team Data'!$B$12:$R$112, MATCH(C12268, 'Appendix 1 - Team Data'!$B$12:$B$112,0),4)</f>
        <v>90</v>
      </c>
      <c r="I12268" s="25">
        <f>INDEX('Appendix 1 - Team Data'!$B$12:$R$112, MATCH(D12268, 'Appendix 1 - Team Data'!$B$12:$B$112,0),4)</f>
        <v>50</v>
      </c>
      <c r="J12268" s="25">
        <f t="shared" si="192"/>
        <v>0</v>
      </c>
    </row>
    <row r="12269" spans="2:10">
      <c r="B12269" s="3">
        <v>40858</v>
      </c>
      <c r="C12269" s="10" t="s">
        <v>238</v>
      </c>
      <c r="D12269" s="10" t="s">
        <v>257</v>
      </c>
      <c r="E12269" s="25">
        <v>1</v>
      </c>
      <c r="F12269" s="25">
        <v>1</v>
      </c>
      <c r="G12269" s="10" t="s">
        <v>288</v>
      </c>
      <c r="H12269" s="25">
        <f>INDEX('Appendix 1 - Team Data'!$B$12:$R$112, MATCH(C12269, 'Appendix 1 - Team Data'!$B$12:$B$112,0),4)</f>
        <v>40</v>
      </c>
      <c r="I12269" s="25">
        <f>INDEX('Appendix 1 - Team Data'!$B$12:$R$112, MATCH(D12269, 'Appendix 1 - Team Data'!$B$12:$B$112,0),4)</f>
        <v>20</v>
      </c>
      <c r="J12269" s="25">
        <f t="shared" si="192"/>
        <v>0</v>
      </c>
    </row>
    <row r="12270" spans="2:10">
      <c r="B12270" s="3">
        <v>40858</v>
      </c>
      <c r="C12270" s="10" t="s">
        <v>52</v>
      </c>
      <c r="D12270" s="10" t="s">
        <v>220</v>
      </c>
      <c r="E12270" s="25">
        <v>1</v>
      </c>
      <c r="F12270" s="25">
        <v>1</v>
      </c>
      <c r="G12270" s="10" t="s">
        <v>289</v>
      </c>
      <c r="H12270" s="25">
        <f>INDEX('Appendix 1 - Team Data'!$B$12:$R$112, MATCH(C12270, 'Appendix 1 - Team Data'!$B$12:$B$112,0),4)</f>
        <v>90</v>
      </c>
      <c r="I12270" s="25">
        <f>INDEX('Appendix 1 - Team Data'!$B$12:$R$112, MATCH(D12270, 'Appendix 1 - Team Data'!$B$12:$B$112,0),4)</f>
        <v>60</v>
      </c>
      <c r="J12270" s="25">
        <f t="shared" si="192"/>
        <v>0</v>
      </c>
    </row>
    <row r="12271" spans="2:10">
      <c r="B12271" s="3">
        <v>40858</v>
      </c>
      <c r="C12271" s="10" t="s">
        <v>230</v>
      </c>
      <c r="D12271" s="10" t="s">
        <v>15</v>
      </c>
      <c r="E12271" s="25">
        <v>1</v>
      </c>
      <c r="F12271" s="25">
        <v>1</v>
      </c>
      <c r="G12271" s="10" t="s">
        <v>288</v>
      </c>
      <c r="H12271" s="25">
        <f>INDEX('Appendix 1 - Team Data'!$B$12:$R$112, MATCH(C12271, 'Appendix 1 - Team Data'!$B$12:$B$112,0),4)</f>
        <v>50</v>
      </c>
      <c r="I12271" s="25">
        <f>INDEX('Appendix 1 - Team Data'!$B$12:$R$112, MATCH(D12271, 'Appendix 1 - Team Data'!$B$12:$B$112,0),4)</f>
        <v>50</v>
      </c>
      <c r="J12271" s="25">
        <f t="shared" si="192"/>
        <v>0</v>
      </c>
    </row>
    <row r="12272" spans="2:10">
      <c r="B12272" s="3">
        <v>40858</v>
      </c>
      <c r="C12272" s="10" t="s">
        <v>212</v>
      </c>
      <c r="D12272" s="10" t="s">
        <v>36</v>
      </c>
      <c r="E12272" s="25">
        <v>0</v>
      </c>
      <c r="F12272" s="25">
        <v>0</v>
      </c>
      <c r="G12272" s="10" t="s">
        <v>288</v>
      </c>
      <c r="H12272" s="25">
        <f>INDEX('Appendix 1 - Team Data'!$B$12:$R$112, MATCH(C12272, 'Appendix 1 - Team Data'!$B$12:$B$112,0),4)</f>
        <v>80</v>
      </c>
      <c r="I12272" s="25">
        <f>INDEX('Appendix 1 - Team Data'!$B$12:$R$112, MATCH(D12272, 'Appendix 1 - Team Data'!$B$12:$B$112,0),4)</f>
        <v>80</v>
      </c>
      <c r="J12272" s="25">
        <f t="shared" si="192"/>
        <v>0</v>
      </c>
    </row>
    <row r="12273" spans="2:10">
      <c r="B12273" s="3">
        <v>40858</v>
      </c>
      <c r="C12273" s="10" t="s">
        <v>219</v>
      </c>
      <c r="D12273" s="10" t="s">
        <v>40</v>
      </c>
      <c r="E12273" s="25">
        <v>3</v>
      </c>
      <c r="F12273" s="25">
        <v>3</v>
      </c>
      <c r="G12273" s="10" t="s">
        <v>288</v>
      </c>
      <c r="H12273" s="25">
        <f>INDEX('Appendix 1 - Team Data'!$B$12:$R$112, MATCH(C12273, 'Appendix 1 - Team Data'!$B$12:$B$112,0),4)</f>
        <v>60</v>
      </c>
      <c r="I12273" s="25">
        <f>INDEX('Appendix 1 - Team Data'!$B$12:$R$112, MATCH(D12273, 'Appendix 1 - Team Data'!$B$12:$B$112,0),4)</f>
        <v>90</v>
      </c>
      <c r="J12273" s="25">
        <f t="shared" si="192"/>
        <v>0</v>
      </c>
    </row>
    <row r="12274" spans="2:10">
      <c r="B12274" s="3">
        <v>40859</v>
      </c>
      <c r="C12274" s="10" t="s">
        <v>250</v>
      </c>
      <c r="D12274" s="10" t="s">
        <v>243</v>
      </c>
      <c r="E12274" s="25">
        <v>1</v>
      </c>
      <c r="F12274" s="25">
        <v>1</v>
      </c>
      <c r="G12274" s="10" t="s">
        <v>288</v>
      </c>
      <c r="H12274" s="25">
        <f>INDEX('Appendix 1 - Team Data'!$B$12:$R$112, MATCH(C12274, 'Appendix 1 - Team Data'!$B$12:$B$112,0),4)</f>
        <v>20</v>
      </c>
      <c r="I12274" s="25">
        <f>INDEX('Appendix 1 - Team Data'!$B$12:$R$112, MATCH(D12274, 'Appendix 1 - Team Data'!$B$12:$B$112,0),4)</f>
        <v>30</v>
      </c>
      <c r="J12274" s="25">
        <f t="shared" si="192"/>
        <v>0</v>
      </c>
    </row>
    <row r="12275" spans="2:10">
      <c r="B12275" s="3">
        <v>40860</v>
      </c>
      <c r="C12275" s="10" t="s">
        <v>22</v>
      </c>
      <c r="D12275" s="10" t="s">
        <v>231</v>
      </c>
      <c r="E12275" s="25">
        <v>1</v>
      </c>
      <c r="F12275" s="25">
        <v>1</v>
      </c>
      <c r="G12275" s="10" t="s">
        <v>288</v>
      </c>
      <c r="H12275" s="25">
        <f>INDEX('Appendix 1 - Team Data'!$B$12:$R$112, MATCH(C12275, 'Appendix 1 - Team Data'!$B$12:$B$112,0),4)</f>
        <v>50</v>
      </c>
      <c r="I12275" s="25">
        <f>INDEX('Appendix 1 - Team Data'!$B$12:$R$112, MATCH(D12275, 'Appendix 1 - Team Data'!$B$12:$B$112,0),4)</f>
        <v>40</v>
      </c>
      <c r="J12275" s="25">
        <f t="shared" si="192"/>
        <v>0</v>
      </c>
    </row>
    <row r="12276" spans="2:10">
      <c r="B12276" s="3">
        <v>40862</v>
      </c>
      <c r="C12276" s="10" t="s">
        <v>261</v>
      </c>
      <c r="D12276" s="10" t="s">
        <v>265</v>
      </c>
      <c r="E12276" s="25">
        <v>1</v>
      </c>
      <c r="F12276" s="25">
        <v>1</v>
      </c>
      <c r="G12276" s="10" t="s">
        <v>288</v>
      </c>
      <c r="H12276" s="25">
        <f>INDEX('Appendix 1 - Team Data'!$B$12:$R$112, MATCH(C12276, 'Appendix 1 - Team Data'!$B$12:$B$112,0),4)</f>
        <v>10</v>
      </c>
      <c r="I12276" s="25">
        <f>INDEX('Appendix 1 - Team Data'!$B$12:$R$112, MATCH(D12276, 'Appendix 1 - Team Data'!$B$12:$B$112,0),4)</f>
        <v>10</v>
      </c>
      <c r="J12276" s="25">
        <f t="shared" si="192"/>
        <v>0</v>
      </c>
    </row>
    <row r="12277" spans="2:10">
      <c r="B12277" s="3">
        <v>40862</v>
      </c>
      <c r="C12277" s="10" t="s">
        <v>37</v>
      </c>
      <c r="D12277" s="10" t="s">
        <v>21</v>
      </c>
      <c r="E12277" s="25">
        <v>2</v>
      </c>
      <c r="F12277" s="25">
        <v>2</v>
      </c>
      <c r="G12277" s="10" t="s">
        <v>288</v>
      </c>
      <c r="H12277" s="25">
        <f>INDEX('Appendix 1 - Team Data'!$B$12:$R$112, MATCH(C12277, 'Appendix 1 - Team Data'!$B$12:$B$112,0),4)</f>
        <v>60</v>
      </c>
      <c r="I12277" s="25">
        <f>INDEX('Appendix 1 - Team Data'!$B$12:$R$112, MATCH(D12277, 'Appendix 1 - Team Data'!$B$12:$B$112,0),4)</f>
        <v>90</v>
      </c>
      <c r="J12277" s="25">
        <f t="shared" si="192"/>
        <v>0</v>
      </c>
    </row>
    <row r="12278" spans="2:10">
      <c r="B12278" s="3">
        <v>40862</v>
      </c>
      <c r="C12278" s="10" t="s">
        <v>32</v>
      </c>
      <c r="D12278" s="10" t="s">
        <v>225</v>
      </c>
      <c r="E12278" s="25">
        <v>0</v>
      </c>
      <c r="F12278" s="25">
        <v>0</v>
      </c>
      <c r="G12278" s="10" t="s">
        <v>293</v>
      </c>
      <c r="H12278" s="25">
        <f>INDEX('Appendix 1 - Team Data'!$B$12:$R$112, MATCH(C12278, 'Appendix 1 - Team Data'!$B$12:$B$112,0),4)</f>
        <v>80</v>
      </c>
      <c r="I12278" s="25">
        <f>INDEX('Appendix 1 - Team Data'!$B$12:$R$112, MATCH(D12278, 'Appendix 1 - Team Data'!$B$12:$B$112,0),4)</f>
        <v>60</v>
      </c>
      <c r="J12278" s="25">
        <f t="shared" si="192"/>
        <v>0</v>
      </c>
    </row>
    <row r="12279" spans="2:10">
      <c r="B12279" s="3">
        <v>40862</v>
      </c>
      <c r="C12279" s="10" t="s">
        <v>25</v>
      </c>
      <c r="D12279" s="10" t="s">
        <v>45</v>
      </c>
      <c r="E12279" s="25">
        <v>0</v>
      </c>
      <c r="F12279" s="25">
        <v>0</v>
      </c>
      <c r="G12279" s="10" t="s">
        <v>288</v>
      </c>
      <c r="H12279" s="25">
        <f>INDEX('Appendix 1 - Team Data'!$B$12:$R$112, MATCH(C12279, 'Appendix 1 - Team Data'!$B$12:$B$112,0),4)</f>
        <v>90</v>
      </c>
      <c r="I12279" s="25">
        <f>INDEX('Appendix 1 - Team Data'!$B$12:$R$112, MATCH(D12279, 'Appendix 1 - Team Data'!$B$12:$B$112,0),4)</f>
        <v>90</v>
      </c>
      <c r="J12279" s="25">
        <f t="shared" si="192"/>
        <v>0</v>
      </c>
    </row>
    <row r="12280" spans="2:10">
      <c r="B12280" s="3">
        <v>40862</v>
      </c>
      <c r="C12280" s="10" t="s">
        <v>266</v>
      </c>
      <c r="D12280" s="10" t="s">
        <v>238</v>
      </c>
      <c r="E12280" s="25">
        <v>1</v>
      </c>
      <c r="F12280" s="25">
        <v>1</v>
      </c>
      <c r="G12280" s="10" t="s">
        <v>288</v>
      </c>
      <c r="H12280" s="25">
        <f>INDEX('Appendix 1 - Team Data'!$B$12:$R$112, MATCH(C12280, 'Appendix 1 - Team Data'!$B$12:$B$112,0),4)</f>
        <v>10</v>
      </c>
      <c r="I12280" s="25">
        <f>INDEX('Appendix 1 - Team Data'!$B$12:$R$112, MATCH(D12280, 'Appendix 1 - Team Data'!$B$12:$B$112,0),4)</f>
        <v>40</v>
      </c>
      <c r="J12280" s="25">
        <f t="shared" si="192"/>
        <v>0</v>
      </c>
    </row>
    <row r="12281" spans="2:10">
      <c r="B12281" s="3">
        <v>40862</v>
      </c>
      <c r="C12281" s="10" t="s">
        <v>221</v>
      </c>
      <c r="D12281" s="10" t="s">
        <v>258</v>
      </c>
      <c r="E12281" s="25">
        <v>1</v>
      </c>
      <c r="F12281" s="25">
        <v>1</v>
      </c>
      <c r="G12281" s="10" t="s">
        <v>293</v>
      </c>
      <c r="H12281" s="25">
        <f>INDEX('Appendix 1 - Team Data'!$B$12:$R$112, MATCH(C12281, 'Appendix 1 - Team Data'!$B$12:$B$112,0),4)</f>
        <v>60</v>
      </c>
      <c r="I12281" s="25">
        <f>INDEX('Appendix 1 - Team Data'!$B$12:$R$112, MATCH(D12281, 'Appendix 1 - Team Data'!$B$12:$B$112,0),4)</f>
        <v>20</v>
      </c>
      <c r="J12281" s="25">
        <f t="shared" si="192"/>
        <v>0</v>
      </c>
    </row>
    <row r="12282" spans="2:10">
      <c r="B12282" s="3">
        <v>40862</v>
      </c>
      <c r="C12282" s="10" t="s">
        <v>256</v>
      </c>
      <c r="D12282" s="10" t="s">
        <v>239</v>
      </c>
      <c r="E12282" s="25">
        <v>0</v>
      </c>
      <c r="F12282" s="25">
        <v>0</v>
      </c>
      <c r="G12282" s="10" t="s">
        <v>288</v>
      </c>
      <c r="H12282" s="25">
        <f>INDEX('Appendix 1 - Team Data'!$B$12:$R$112, MATCH(C12282, 'Appendix 1 - Team Data'!$B$12:$B$112,0),4)</f>
        <v>20</v>
      </c>
      <c r="I12282" s="25">
        <f>INDEX('Appendix 1 - Team Data'!$B$12:$R$112, MATCH(D12282, 'Appendix 1 - Team Data'!$B$12:$B$112,0),4)</f>
        <v>40</v>
      </c>
      <c r="J12282" s="25">
        <f t="shared" si="192"/>
        <v>0</v>
      </c>
    </row>
    <row r="12283" spans="2:10">
      <c r="B12283" s="3">
        <v>40862</v>
      </c>
      <c r="C12283" s="10" t="s">
        <v>16</v>
      </c>
      <c r="D12283" s="10" t="s">
        <v>253</v>
      </c>
      <c r="E12283" s="25">
        <v>0</v>
      </c>
      <c r="F12283" s="25">
        <v>0</v>
      </c>
      <c r="G12283" s="10" t="s">
        <v>289</v>
      </c>
      <c r="H12283" s="25">
        <f>INDEX('Appendix 1 - Team Data'!$B$12:$R$112, MATCH(C12283, 'Appendix 1 - Team Data'!$B$12:$B$112,0),4)</f>
        <v>30</v>
      </c>
      <c r="I12283" s="25">
        <f>INDEX('Appendix 1 - Team Data'!$B$12:$R$112, MATCH(D12283, 'Appendix 1 - Team Data'!$B$12:$B$112,0),4)</f>
        <v>20</v>
      </c>
      <c r="J12283" s="25">
        <f t="shared" si="192"/>
        <v>0</v>
      </c>
    </row>
    <row r="12284" spans="2:10">
      <c r="B12284" s="3">
        <v>40933</v>
      </c>
      <c r="C12284" s="10" t="s">
        <v>265</v>
      </c>
      <c r="D12284" s="10" t="s">
        <v>260</v>
      </c>
      <c r="E12284" s="25">
        <v>2</v>
      </c>
      <c r="F12284" s="25">
        <v>2</v>
      </c>
      <c r="G12284" s="10" t="s">
        <v>306</v>
      </c>
      <c r="H12284" s="25">
        <f>INDEX('Appendix 1 - Team Data'!$B$12:$R$112, MATCH(C12284, 'Appendix 1 - Team Data'!$B$12:$B$112,0),4)</f>
        <v>10</v>
      </c>
      <c r="I12284" s="25">
        <f>INDEX('Appendix 1 - Team Data'!$B$12:$R$112, MATCH(D12284, 'Appendix 1 - Team Data'!$B$12:$B$112,0),4)</f>
        <v>10</v>
      </c>
      <c r="J12284" s="25">
        <f t="shared" si="192"/>
        <v>0</v>
      </c>
    </row>
    <row r="12285" spans="2:10">
      <c r="B12285" s="3">
        <v>40940</v>
      </c>
      <c r="C12285" s="10" t="s">
        <v>234</v>
      </c>
      <c r="D12285" s="10" t="s">
        <v>266</v>
      </c>
      <c r="E12285" s="25">
        <v>1</v>
      </c>
      <c r="F12285" s="25">
        <v>1</v>
      </c>
      <c r="G12285" s="10" t="s">
        <v>306</v>
      </c>
      <c r="H12285" s="25">
        <f>INDEX('Appendix 1 - Team Data'!$B$12:$R$112, MATCH(C12285, 'Appendix 1 - Team Data'!$B$12:$B$112,0),4)</f>
        <v>40</v>
      </c>
      <c r="I12285" s="25">
        <f>INDEX('Appendix 1 - Team Data'!$B$12:$R$112, MATCH(D12285, 'Appendix 1 - Team Data'!$B$12:$B$112,0),4)</f>
        <v>10</v>
      </c>
      <c r="J12285" s="25">
        <f t="shared" si="192"/>
        <v>0</v>
      </c>
    </row>
    <row r="12286" spans="2:10">
      <c r="B12286" s="3">
        <v>40951</v>
      </c>
      <c r="C12286" s="10" t="s">
        <v>260</v>
      </c>
      <c r="D12286" s="10" t="s">
        <v>243</v>
      </c>
      <c r="E12286" s="25">
        <v>0</v>
      </c>
      <c r="F12286" s="25">
        <v>0</v>
      </c>
      <c r="G12286" s="10" t="s">
        <v>306</v>
      </c>
      <c r="H12286" s="25">
        <f>INDEX('Appendix 1 - Team Data'!$B$12:$R$112, MATCH(C12286, 'Appendix 1 - Team Data'!$B$12:$B$112,0),4)</f>
        <v>10</v>
      </c>
      <c r="I12286" s="25">
        <f>INDEX('Appendix 1 - Team Data'!$B$12:$R$112, MATCH(D12286, 'Appendix 1 - Team Data'!$B$12:$B$112,0),4)</f>
        <v>30</v>
      </c>
      <c r="J12286" s="25">
        <f t="shared" si="192"/>
        <v>0</v>
      </c>
    </row>
    <row r="12287" spans="2:10">
      <c r="B12287" s="3">
        <v>40962</v>
      </c>
      <c r="C12287" s="10" t="s">
        <v>23</v>
      </c>
      <c r="D12287" s="10" t="s">
        <v>268</v>
      </c>
      <c r="E12287" s="25">
        <v>2</v>
      </c>
      <c r="F12287" s="25">
        <v>2</v>
      </c>
      <c r="G12287" s="10" t="s">
        <v>288</v>
      </c>
      <c r="H12287" s="25">
        <f>INDEX('Appendix 1 - Team Data'!$B$12:$R$112, MATCH(C12287, 'Appendix 1 - Team Data'!$B$12:$B$112,0),4)</f>
        <v>70</v>
      </c>
      <c r="I12287" s="25">
        <f>INDEX('Appendix 1 - Team Data'!$B$12:$R$112, MATCH(D12287, 'Appendix 1 - Team Data'!$B$12:$B$112,0),4)</f>
        <v>10</v>
      </c>
      <c r="J12287" s="25">
        <f t="shared" si="192"/>
        <v>0</v>
      </c>
    </row>
    <row r="12288" spans="2:10">
      <c r="B12288" s="3">
        <v>40968</v>
      </c>
      <c r="C12288" s="10" t="s">
        <v>213</v>
      </c>
      <c r="D12288" s="10" t="s">
        <v>234</v>
      </c>
      <c r="E12288" s="25">
        <v>1</v>
      </c>
      <c r="F12288" s="25">
        <v>1</v>
      </c>
      <c r="G12288" s="10" t="s">
        <v>288</v>
      </c>
      <c r="H12288" s="25">
        <f>INDEX('Appendix 1 - Team Data'!$B$12:$R$112, MATCH(C12288, 'Appendix 1 - Team Data'!$B$12:$B$112,0),4)</f>
        <v>80</v>
      </c>
      <c r="I12288" s="25">
        <f>INDEX('Appendix 1 - Team Data'!$B$12:$R$112, MATCH(D12288, 'Appendix 1 - Team Data'!$B$12:$B$112,0),4)</f>
        <v>40</v>
      </c>
      <c r="J12288" s="25">
        <f t="shared" si="192"/>
        <v>0</v>
      </c>
    </row>
    <row r="12289" spans="2:10">
      <c r="B12289" s="3">
        <v>40968</v>
      </c>
      <c r="C12289" s="10" t="s">
        <v>230</v>
      </c>
      <c r="D12289" s="10" t="s">
        <v>45</v>
      </c>
      <c r="E12289" s="25">
        <v>1</v>
      </c>
      <c r="F12289" s="25">
        <v>1</v>
      </c>
      <c r="G12289" s="10" t="s">
        <v>288</v>
      </c>
      <c r="H12289" s="25">
        <f>INDEX('Appendix 1 - Team Data'!$B$12:$R$112, MATCH(C12289, 'Appendix 1 - Team Data'!$B$12:$B$112,0),4)</f>
        <v>50</v>
      </c>
      <c r="I12289" s="25">
        <f>INDEX('Appendix 1 - Team Data'!$B$12:$R$112, MATCH(D12289, 'Appendix 1 - Team Data'!$B$12:$B$112,0),4)</f>
        <v>90</v>
      </c>
      <c r="J12289" s="25">
        <f t="shared" si="192"/>
        <v>0</v>
      </c>
    </row>
    <row r="12290" spans="2:10">
      <c r="B12290" s="3">
        <v>40968</v>
      </c>
      <c r="C12290" s="10" t="s">
        <v>236</v>
      </c>
      <c r="D12290" s="10" t="s">
        <v>233</v>
      </c>
      <c r="E12290" s="25">
        <v>1</v>
      </c>
      <c r="F12290" s="25">
        <v>1</v>
      </c>
      <c r="G12290" s="10" t="s">
        <v>288</v>
      </c>
      <c r="H12290" s="25">
        <f>INDEX('Appendix 1 - Team Data'!$B$12:$R$112, MATCH(C12290, 'Appendix 1 - Team Data'!$B$12:$B$112,0),4)</f>
        <v>40</v>
      </c>
      <c r="I12290" s="25">
        <f>INDEX('Appendix 1 - Team Data'!$B$12:$R$112, MATCH(D12290, 'Appendix 1 - Team Data'!$B$12:$B$112,0),4)</f>
        <v>40</v>
      </c>
      <c r="J12290" s="25">
        <f t="shared" si="192"/>
        <v>0</v>
      </c>
    </row>
    <row r="12291" spans="2:10">
      <c r="B12291" s="3">
        <v>40968</v>
      </c>
      <c r="C12291" s="10" t="s">
        <v>23</v>
      </c>
      <c r="D12291" s="10" t="s">
        <v>270</v>
      </c>
      <c r="E12291" s="25">
        <v>2</v>
      </c>
      <c r="F12291" s="25">
        <v>2</v>
      </c>
      <c r="G12291" s="10" t="s">
        <v>289</v>
      </c>
      <c r="H12291" s="25">
        <f>INDEX('Appendix 1 - Team Data'!$B$12:$R$112, MATCH(C12291, 'Appendix 1 - Team Data'!$B$12:$B$112,0),4)</f>
        <v>70</v>
      </c>
      <c r="I12291" s="25">
        <f>INDEX('Appendix 1 - Team Data'!$B$12:$R$112, MATCH(D12291, 'Appendix 1 - Team Data'!$B$12:$B$112,0),4)</f>
        <v>0</v>
      </c>
      <c r="J12291" s="25">
        <f t="shared" si="192"/>
        <v>0</v>
      </c>
    </row>
    <row r="12292" spans="2:10">
      <c r="B12292" s="3">
        <v>40968</v>
      </c>
      <c r="C12292" s="10" t="s">
        <v>243</v>
      </c>
      <c r="D12292" s="10" t="s">
        <v>266</v>
      </c>
      <c r="E12292" s="25">
        <v>0</v>
      </c>
      <c r="F12292" s="25">
        <v>0</v>
      </c>
      <c r="G12292" s="10" t="s">
        <v>288</v>
      </c>
      <c r="H12292" s="25">
        <f>INDEX('Appendix 1 - Team Data'!$B$12:$R$112, MATCH(C12292, 'Appendix 1 - Team Data'!$B$12:$B$112,0),4)</f>
        <v>30</v>
      </c>
      <c r="I12292" s="25">
        <f>INDEX('Appendix 1 - Team Data'!$B$12:$R$112, MATCH(D12292, 'Appendix 1 - Team Data'!$B$12:$B$112,0),4)</f>
        <v>10</v>
      </c>
      <c r="J12292" s="25">
        <f t="shared" si="192"/>
        <v>0</v>
      </c>
    </row>
    <row r="12293" spans="2:10">
      <c r="B12293" s="3">
        <v>40968</v>
      </c>
      <c r="C12293" s="10" t="s">
        <v>50</v>
      </c>
      <c r="D12293" s="10" t="s">
        <v>20</v>
      </c>
      <c r="E12293" s="25">
        <v>0</v>
      </c>
      <c r="F12293" s="25">
        <v>0</v>
      </c>
      <c r="G12293" s="10" t="s">
        <v>288</v>
      </c>
      <c r="H12293" s="25">
        <f>INDEX('Appendix 1 - Team Data'!$B$12:$R$112, MATCH(C12293, 'Appendix 1 - Team Data'!$B$12:$B$112,0),4)</f>
        <v>80</v>
      </c>
      <c r="I12293" s="25">
        <f>INDEX('Appendix 1 - Team Data'!$B$12:$R$112, MATCH(D12293, 'Appendix 1 - Team Data'!$B$12:$B$112,0),4)</f>
        <v>90</v>
      </c>
      <c r="J12293" s="25">
        <f t="shared" si="192"/>
        <v>0</v>
      </c>
    </row>
    <row r="12294" spans="2:10">
      <c r="B12294" s="3">
        <v>40968</v>
      </c>
      <c r="C12294" s="10" t="s">
        <v>228</v>
      </c>
      <c r="D12294" s="10" t="s">
        <v>18</v>
      </c>
      <c r="E12294" s="25">
        <v>1</v>
      </c>
      <c r="F12294" s="25">
        <v>1</v>
      </c>
      <c r="G12294" s="10" t="s">
        <v>288</v>
      </c>
      <c r="H12294" s="25">
        <f>INDEX('Appendix 1 - Team Data'!$B$12:$R$112, MATCH(C12294, 'Appendix 1 - Team Data'!$B$12:$B$112,0),4)</f>
        <v>50</v>
      </c>
      <c r="I12294" s="25">
        <f>INDEX('Appendix 1 - Team Data'!$B$12:$R$112, MATCH(D12294, 'Appendix 1 - Team Data'!$B$12:$B$112,0),4)</f>
        <v>80</v>
      </c>
      <c r="J12294" s="25">
        <f t="shared" si="192"/>
        <v>0</v>
      </c>
    </row>
    <row r="12295" spans="2:10">
      <c r="B12295" s="3">
        <v>40968</v>
      </c>
      <c r="C12295" s="10" t="s">
        <v>232</v>
      </c>
      <c r="D12295" s="10" t="s">
        <v>222</v>
      </c>
      <c r="E12295" s="25">
        <v>1</v>
      </c>
      <c r="F12295" s="25">
        <v>1</v>
      </c>
      <c r="G12295" s="10" t="s">
        <v>288</v>
      </c>
      <c r="H12295" s="25">
        <f>INDEX('Appendix 1 - Team Data'!$B$12:$R$112, MATCH(C12295, 'Appendix 1 - Team Data'!$B$12:$B$112,0),4)</f>
        <v>40</v>
      </c>
      <c r="I12295" s="25">
        <f>INDEX('Appendix 1 - Team Data'!$B$12:$R$112, MATCH(D12295, 'Appendix 1 - Team Data'!$B$12:$B$112,0),4)</f>
        <v>60</v>
      </c>
      <c r="J12295" s="25">
        <f t="shared" si="192"/>
        <v>0</v>
      </c>
    </row>
    <row r="12296" spans="2:10">
      <c r="B12296" s="3">
        <v>40968</v>
      </c>
      <c r="C12296" s="10" t="s">
        <v>250</v>
      </c>
      <c r="D12296" s="10" t="s">
        <v>51</v>
      </c>
      <c r="E12296" s="25">
        <v>0</v>
      </c>
      <c r="F12296" s="25">
        <v>0</v>
      </c>
      <c r="G12296" s="10" t="s">
        <v>288</v>
      </c>
      <c r="H12296" s="25">
        <f>INDEX('Appendix 1 - Team Data'!$B$12:$R$112, MATCH(C12296, 'Appendix 1 - Team Data'!$B$12:$B$112,0),4)</f>
        <v>20</v>
      </c>
      <c r="I12296" s="25">
        <f>INDEX('Appendix 1 - Team Data'!$B$12:$R$112, MATCH(D12296, 'Appendix 1 - Team Data'!$B$12:$B$112,0),4)</f>
        <v>70</v>
      </c>
      <c r="J12296" s="25">
        <f t="shared" si="192"/>
        <v>0</v>
      </c>
    </row>
    <row r="12297" spans="2:10">
      <c r="B12297" s="3">
        <v>40968</v>
      </c>
      <c r="C12297" s="10" t="s">
        <v>47</v>
      </c>
      <c r="D12297" s="10" t="s">
        <v>27</v>
      </c>
      <c r="E12297" s="25">
        <v>1</v>
      </c>
      <c r="F12297" s="25">
        <v>1</v>
      </c>
      <c r="G12297" s="10" t="s">
        <v>288</v>
      </c>
      <c r="H12297" s="25">
        <f>INDEX('Appendix 1 - Team Data'!$B$12:$R$112, MATCH(C12297, 'Appendix 1 - Team Data'!$B$12:$B$112,0),4)</f>
        <v>40</v>
      </c>
      <c r="I12297" s="25">
        <f>INDEX('Appendix 1 - Team Data'!$B$12:$R$112, MATCH(D12297, 'Appendix 1 - Team Data'!$B$12:$B$112,0),4)</f>
        <v>80</v>
      </c>
      <c r="J12297" s="25">
        <f t="shared" si="192"/>
        <v>0</v>
      </c>
    </row>
    <row r="12298" spans="2:10">
      <c r="B12298" s="3">
        <v>40989</v>
      </c>
      <c r="C12298" s="10" t="s">
        <v>247</v>
      </c>
      <c r="D12298" s="10" t="s">
        <v>37</v>
      </c>
      <c r="E12298" s="25">
        <v>0</v>
      </c>
      <c r="F12298" s="25">
        <v>0</v>
      </c>
      <c r="G12298" s="10" t="s">
        <v>288</v>
      </c>
      <c r="H12298" s="25">
        <f>INDEX('Appendix 1 - Team Data'!$B$12:$R$112, MATCH(C12298, 'Appendix 1 - Team Data'!$B$12:$B$112,0),4)</f>
        <v>30</v>
      </c>
      <c r="I12298" s="25">
        <f>INDEX('Appendix 1 - Team Data'!$B$12:$R$112, MATCH(D12298, 'Appendix 1 - Team Data'!$B$12:$B$112,0),4)</f>
        <v>60</v>
      </c>
      <c r="J12298" s="25">
        <f t="shared" si="192"/>
        <v>0</v>
      </c>
    </row>
    <row r="12299" spans="2:10">
      <c r="B12299" s="3">
        <v>41010</v>
      </c>
      <c r="C12299" s="10" t="s">
        <v>37</v>
      </c>
      <c r="D12299" s="10" t="s">
        <v>237</v>
      </c>
      <c r="E12299" s="25">
        <v>1</v>
      </c>
      <c r="F12299" s="25">
        <v>1</v>
      </c>
      <c r="G12299" s="10" t="s">
        <v>288</v>
      </c>
      <c r="H12299" s="25">
        <f>INDEX('Appendix 1 - Team Data'!$B$12:$R$112, MATCH(C12299, 'Appendix 1 - Team Data'!$B$12:$B$112,0),4)</f>
        <v>60</v>
      </c>
      <c r="I12299" s="25">
        <f>INDEX('Appendix 1 - Team Data'!$B$12:$R$112, MATCH(D12299, 'Appendix 1 - Team Data'!$B$12:$B$112,0),4)</f>
        <v>40</v>
      </c>
      <c r="J12299" s="25">
        <f t="shared" si="192"/>
        <v>0</v>
      </c>
    </row>
    <row r="12300" spans="2:10">
      <c r="B12300" s="3">
        <v>41016</v>
      </c>
      <c r="C12300" s="10" t="s">
        <v>17</v>
      </c>
      <c r="D12300" s="10" t="s">
        <v>245</v>
      </c>
      <c r="E12300" s="25">
        <v>0</v>
      </c>
      <c r="F12300" s="25">
        <v>0</v>
      </c>
      <c r="G12300" s="10" t="s">
        <v>288</v>
      </c>
      <c r="H12300" s="25">
        <f>INDEX('Appendix 1 - Team Data'!$B$12:$R$112, MATCH(C12300, 'Appendix 1 - Team Data'!$B$12:$B$112,0),4)</f>
        <v>50</v>
      </c>
      <c r="I12300" s="25">
        <f>INDEX('Appendix 1 - Team Data'!$B$12:$R$112, MATCH(D12300, 'Appendix 1 - Team Data'!$B$12:$B$112,0),4)</f>
        <v>30</v>
      </c>
      <c r="J12300" s="25">
        <f t="shared" si="192"/>
        <v>0</v>
      </c>
    </row>
    <row r="12301" spans="2:10">
      <c r="B12301" s="3">
        <v>41052</v>
      </c>
      <c r="C12301" s="10" t="s">
        <v>271</v>
      </c>
      <c r="D12301" s="10" t="s">
        <v>254</v>
      </c>
      <c r="E12301" s="25">
        <v>2</v>
      </c>
      <c r="F12301" s="25">
        <v>2</v>
      </c>
      <c r="G12301" s="10" t="s">
        <v>288</v>
      </c>
      <c r="H12301" s="25">
        <f>INDEX('Appendix 1 - Team Data'!$B$12:$R$112, MATCH(C12301, 'Appendix 1 - Team Data'!$B$12:$B$112,0),4)</f>
        <v>0</v>
      </c>
      <c r="I12301" s="25">
        <f>INDEX('Appendix 1 - Team Data'!$B$12:$R$112, MATCH(D12301, 'Appendix 1 - Team Data'!$B$12:$B$112,0),4)</f>
        <v>20</v>
      </c>
      <c r="J12301" s="25">
        <f t="shared" si="192"/>
        <v>0</v>
      </c>
    </row>
    <row r="12302" spans="2:10">
      <c r="B12302" s="3">
        <v>41054</v>
      </c>
      <c r="C12302" s="10" t="s">
        <v>45</v>
      </c>
      <c r="D12302" s="10" t="s">
        <v>235</v>
      </c>
      <c r="E12302" s="25">
        <v>2</v>
      </c>
      <c r="F12302" s="25">
        <v>2</v>
      </c>
      <c r="G12302" s="10" t="s">
        <v>288</v>
      </c>
      <c r="H12302" s="25">
        <f>INDEX('Appendix 1 - Team Data'!$B$12:$R$112, MATCH(C12302, 'Appendix 1 - Team Data'!$B$12:$B$112,0),4)</f>
        <v>90</v>
      </c>
      <c r="I12302" s="25">
        <f>INDEX('Appendix 1 - Team Data'!$B$12:$R$112, MATCH(D12302, 'Appendix 1 - Team Data'!$B$12:$B$112,0),4)</f>
        <v>40</v>
      </c>
      <c r="J12302" s="25">
        <f t="shared" si="192"/>
        <v>0</v>
      </c>
    </row>
    <row r="12303" spans="2:10">
      <c r="B12303" s="3">
        <v>41054</v>
      </c>
      <c r="C12303" s="10" t="s">
        <v>15</v>
      </c>
      <c r="D12303" s="10" t="s">
        <v>18</v>
      </c>
      <c r="E12303" s="25">
        <v>1</v>
      </c>
      <c r="F12303" s="25">
        <v>1</v>
      </c>
      <c r="G12303" s="10" t="s">
        <v>288</v>
      </c>
      <c r="H12303" s="25">
        <f>INDEX('Appendix 1 - Team Data'!$B$12:$R$112, MATCH(C12303, 'Appendix 1 - Team Data'!$B$12:$B$112,0),4)</f>
        <v>50</v>
      </c>
      <c r="I12303" s="25">
        <f>INDEX('Appendix 1 - Team Data'!$B$12:$R$112, MATCH(D12303, 'Appendix 1 - Team Data'!$B$12:$B$112,0),4)</f>
        <v>80</v>
      </c>
      <c r="J12303" s="25">
        <f t="shared" si="192"/>
        <v>0</v>
      </c>
    </row>
    <row r="12304" spans="2:10">
      <c r="B12304" s="3">
        <v>41055</v>
      </c>
      <c r="C12304" s="10" t="s">
        <v>230</v>
      </c>
      <c r="D12304" s="10" t="s">
        <v>232</v>
      </c>
      <c r="E12304" s="25">
        <v>1</v>
      </c>
      <c r="F12304" s="25">
        <v>1</v>
      </c>
      <c r="G12304" s="10" t="s">
        <v>288</v>
      </c>
      <c r="H12304" s="25">
        <f>INDEX('Appendix 1 - Team Data'!$B$12:$R$112, MATCH(C12304, 'Appendix 1 - Team Data'!$B$12:$B$112,0),4)</f>
        <v>50</v>
      </c>
      <c r="I12304" s="25">
        <f>INDEX('Appendix 1 - Team Data'!$B$12:$R$112, MATCH(D12304, 'Appendix 1 - Team Data'!$B$12:$B$112,0),4)</f>
        <v>40</v>
      </c>
      <c r="J12304" s="25">
        <f t="shared" si="192"/>
        <v>0</v>
      </c>
    </row>
    <row r="12305" spans="2:10">
      <c r="B12305" s="3">
        <v>41055</v>
      </c>
      <c r="C12305" s="10" t="s">
        <v>20</v>
      </c>
      <c r="D12305" s="10" t="s">
        <v>256</v>
      </c>
      <c r="E12305" s="25">
        <v>0</v>
      </c>
      <c r="F12305" s="25">
        <v>0</v>
      </c>
      <c r="G12305" s="10" t="s">
        <v>288</v>
      </c>
      <c r="H12305" s="25">
        <f>INDEX('Appendix 1 - Team Data'!$B$12:$R$112, MATCH(C12305, 'Appendix 1 - Team Data'!$B$12:$B$112,0),4)</f>
        <v>90</v>
      </c>
      <c r="I12305" s="25">
        <f>INDEX('Appendix 1 - Team Data'!$B$12:$R$112, MATCH(D12305, 'Appendix 1 - Team Data'!$B$12:$B$112,0),4)</f>
        <v>20</v>
      </c>
      <c r="J12305" s="25">
        <f t="shared" si="192"/>
        <v>0</v>
      </c>
    </row>
    <row r="12306" spans="2:10">
      <c r="B12306" s="3">
        <v>41056</v>
      </c>
      <c r="C12306" s="10" t="s">
        <v>253</v>
      </c>
      <c r="D12306" s="10" t="s">
        <v>272</v>
      </c>
      <c r="E12306" s="25">
        <v>1</v>
      </c>
      <c r="F12306" s="25">
        <v>1</v>
      </c>
      <c r="G12306" s="10" t="s">
        <v>288</v>
      </c>
      <c r="H12306" s="25">
        <f>INDEX('Appendix 1 - Team Data'!$B$12:$R$112, MATCH(C12306, 'Appendix 1 - Team Data'!$B$12:$B$112,0),4)</f>
        <v>20</v>
      </c>
      <c r="I12306" s="25">
        <f>INDEX('Appendix 1 - Team Data'!$B$12:$R$112, MATCH(D12306, 'Appendix 1 - Team Data'!$B$12:$B$112,0),4)</f>
        <v>0</v>
      </c>
      <c r="J12306" s="25">
        <f t="shared" si="192"/>
        <v>0</v>
      </c>
    </row>
    <row r="12307" spans="2:10">
      <c r="B12307" s="3">
        <v>41062</v>
      </c>
      <c r="C12307" s="10" t="s">
        <v>246</v>
      </c>
      <c r="D12307" s="10" t="s">
        <v>32</v>
      </c>
      <c r="E12307" s="25">
        <v>1</v>
      </c>
      <c r="F12307" s="25">
        <v>1</v>
      </c>
      <c r="G12307" s="10" t="s">
        <v>288</v>
      </c>
      <c r="H12307" s="25">
        <f>INDEX('Appendix 1 - Team Data'!$B$12:$R$112, MATCH(C12307, 'Appendix 1 - Team Data'!$B$12:$B$112,0),4)</f>
        <v>30</v>
      </c>
      <c r="I12307" s="25">
        <f>INDEX('Appendix 1 - Team Data'!$B$12:$R$112, MATCH(D12307, 'Appendix 1 - Team Data'!$B$12:$B$112,0),4)</f>
        <v>80</v>
      </c>
      <c r="J12307" s="25">
        <f t="shared" si="192"/>
        <v>0</v>
      </c>
    </row>
    <row r="12308" spans="2:10">
      <c r="B12308" s="3">
        <v>41062</v>
      </c>
      <c r="C12308" s="10" t="s">
        <v>18</v>
      </c>
      <c r="D12308" s="10" t="s">
        <v>220</v>
      </c>
      <c r="E12308" s="25">
        <v>1</v>
      </c>
      <c r="F12308" s="25">
        <v>1</v>
      </c>
      <c r="G12308" s="10" t="s">
        <v>289</v>
      </c>
      <c r="H12308" s="25">
        <f>INDEX('Appendix 1 - Team Data'!$B$12:$R$112, MATCH(C12308, 'Appendix 1 - Team Data'!$B$12:$B$112,0),4)</f>
        <v>80</v>
      </c>
      <c r="I12308" s="25">
        <f>INDEX('Appendix 1 - Team Data'!$B$12:$R$112, MATCH(D12308, 'Appendix 1 - Team Data'!$B$12:$B$112,0),4)</f>
        <v>60</v>
      </c>
      <c r="J12308" s="25">
        <f t="shared" si="192"/>
        <v>0</v>
      </c>
    </row>
    <row r="12309" spans="2:10">
      <c r="B12309" s="3">
        <v>41063</v>
      </c>
      <c r="C12309" s="10" t="s">
        <v>268</v>
      </c>
      <c r="D12309" s="10" t="s">
        <v>245</v>
      </c>
      <c r="E12309" s="25">
        <v>1</v>
      </c>
      <c r="F12309" s="25">
        <v>1</v>
      </c>
      <c r="G12309" s="10" t="s">
        <v>289</v>
      </c>
      <c r="H12309" s="25">
        <f>INDEX('Appendix 1 - Team Data'!$B$12:$R$112, MATCH(C12309, 'Appendix 1 - Team Data'!$B$12:$B$112,0),4)</f>
        <v>10</v>
      </c>
      <c r="I12309" s="25">
        <f>INDEX('Appendix 1 - Team Data'!$B$12:$R$112, MATCH(D12309, 'Appendix 1 - Team Data'!$B$12:$B$112,0),4)</f>
        <v>30</v>
      </c>
      <c r="J12309" s="25">
        <f t="shared" ref="J12309:J12372" si="193">ABS(F12309-E12309)</f>
        <v>0</v>
      </c>
    </row>
    <row r="12310" spans="2:10">
      <c r="B12310" s="3">
        <v>41064</v>
      </c>
      <c r="C12310" s="10" t="s">
        <v>236</v>
      </c>
      <c r="D12310" s="10" t="s">
        <v>221</v>
      </c>
      <c r="E12310" s="25">
        <v>0</v>
      </c>
      <c r="F12310" s="25">
        <v>0</v>
      </c>
      <c r="G12310" s="10" t="s">
        <v>288</v>
      </c>
      <c r="H12310" s="25">
        <f>INDEX('Appendix 1 - Team Data'!$B$12:$R$112, MATCH(C12310, 'Appendix 1 - Team Data'!$B$12:$B$112,0),4)</f>
        <v>40</v>
      </c>
      <c r="I12310" s="25">
        <f>INDEX('Appendix 1 - Team Data'!$B$12:$R$112, MATCH(D12310, 'Appendix 1 - Team Data'!$B$12:$B$112,0),4)</f>
        <v>60</v>
      </c>
      <c r="J12310" s="25">
        <f t="shared" si="193"/>
        <v>0</v>
      </c>
    </row>
    <row r="12311" spans="2:10">
      <c r="B12311" s="3">
        <v>41065</v>
      </c>
      <c r="C12311" s="10" t="s">
        <v>226</v>
      </c>
      <c r="D12311" s="10" t="s">
        <v>228</v>
      </c>
      <c r="E12311" s="25">
        <v>0</v>
      </c>
      <c r="F12311" s="25">
        <v>0</v>
      </c>
      <c r="G12311" s="10" t="s">
        <v>288</v>
      </c>
      <c r="H12311" s="25">
        <f>INDEX('Appendix 1 - Team Data'!$B$12:$R$112, MATCH(C12311, 'Appendix 1 - Team Data'!$B$12:$B$112,0),4)</f>
        <v>60</v>
      </c>
      <c r="I12311" s="25">
        <f>INDEX('Appendix 1 - Team Data'!$B$12:$R$112, MATCH(D12311, 'Appendix 1 - Team Data'!$B$12:$B$112,0),4)</f>
        <v>50</v>
      </c>
      <c r="J12311" s="25">
        <f t="shared" si="193"/>
        <v>0</v>
      </c>
    </row>
    <row r="12312" spans="2:10">
      <c r="B12312" s="3">
        <v>41068</v>
      </c>
      <c r="C12312" s="10" t="s">
        <v>37</v>
      </c>
      <c r="D12312" s="10" t="s">
        <v>271</v>
      </c>
      <c r="E12312" s="25">
        <v>2</v>
      </c>
      <c r="F12312" s="25">
        <v>2</v>
      </c>
      <c r="G12312" s="10" t="s">
        <v>289</v>
      </c>
      <c r="H12312" s="25">
        <f>INDEX('Appendix 1 - Team Data'!$B$12:$R$112, MATCH(C12312, 'Appendix 1 - Team Data'!$B$12:$B$112,0),4)</f>
        <v>60</v>
      </c>
      <c r="I12312" s="25">
        <f>INDEX('Appendix 1 - Team Data'!$B$12:$R$112, MATCH(D12312, 'Appendix 1 - Team Data'!$B$12:$B$112,0),4)</f>
        <v>0</v>
      </c>
      <c r="J12312" s="25">
        <f t="shared" si="193"/>
        <v>0</v>
      </c>
    </row>
    <row r="12313" spans="2:10">
      <c r="B12313" s="3">
        <v>41068</v>
      </c>
      <c r="C12313" s="10" t="s">
        <v>272</v>
      </c>
      <c r="D12313" s="10" t="s">
        <v>240</v>
      </c>
      <c r="E12313" s="25">
        <v>1</v>
      </c>
      <c r="F12313" s="25">
        <v>1</v>
      </c>
      <c r="G12313" s="10" t="s">
        <v>289</v>
      </c>
      <c r="H12313" s="25">
        <f>INDEX('Appendix 1 - Team Data'!$B$12:$R$112, MATCH(C12313, 'Appendix 1 - Team Data'!$B$12:$B$112,0),4)</f>
        <v>0</v>
      </c>
      <c r="I12313" s="25">
        <f>INDEX('Appendix 1 - Team Data'!$B$12:$R$112, MATCH(D12313, 'Appendix 1 - Team Data'!$B$12:$B$112,0),4)</f>
        <v>30</v>
      </c>
      <c r="J12313" s="25">
        <f t="shared" si="193"/>
        <v>0</v>
      </c>
    </row>
    <row r="12314" spans="2:10">
      <c r="B12314" s="3">
        <v>41068</v>
      </c>
      <c r="C12314" s="10" t="s">
        <v>253</v>
      </c>
      <c r="D12314" s="10" t="s">
        <v>26</v>
      </c>
      <c r="E12314" s="25">
        <v>0</v>
      </c>
      <c r="F12314" s="25">
        <v>0</v>
      </c>
      <c r="G12314" s="10" t="s">
        <v>289</v>
      </c>
      <c r="H12314" s="25">
        <f>INDEX('Appendix 1 - Team Data'!$B$12:$R$112, MATCH(C12314, 'Appendix 1 - Team Data'!$B$12:$B$112,0),4)</f>
        <v>20</v>
      </c>
      <c r="I12314" s="25">
        <f>INDEX('Appendix 1 - Team Data'!$B$12:$R$112, MATCH(D12314, 'Appendix 1 - Team Data'!$B$12:$B$112,0),4)</f>
        <v>60</v>
      </c>
      <c r="J12314" s="25">
        <f t="shared" si="193"/>
        <v>0</v>
      </c>
    </row>
    <row r="12315" spans="2:10">
      <c r="B12315" s="3">
        <v>41068</v>
      </c>
      <c r="C12315" s="10" t="s">
        <v>50</v>
      </c>
      <c r="D12315" s="10" t="s">
        <v>230</v>
      </c>
      <c r="E12315" s="25">
        <v>1</v>
      </c>
      <c r="F12315" s="25">
        <v>1</v>
      </c>
      <c r="G12315" s="10" t="s">
        <v>300</v>
      </c>
      <c r="H12315" s="25">
        <f>INDEX('Appendix 1 - Team Data'!$B$12:$R$112, MATCH(C12315, 'Appendix 1 - Team Data'!$B$12:$B$112,0),4)</f>
        <v>80</v>
      </c>
      <c r="I12315" s="25">
        <f>INDEX('Appendix 1 - Team Data'!$B$12:$R$112, MATCH(D12315, 'Appendix 1 - Team Data'!$B$12:$B$112,0),4)</f>
        <v>50</v>
      </c>
      <c r="J12315" s="25">
        <f t="shared" si="193"/>
        <v>0</v>
      </c>
    </row>
    <row r="12316" spans="2:10">
      <c r="B12316" s="3">
        <v>41069</v>
      </c>
      <c r="C12316" s="10" t="s">
        <v>22</v>
      </c>
      <c r="D12316" s="10" t="s">
        <v>243</v>
      </c>
      <c r="E12316" s="25">
        <v>2</v>
      </c>
      <c r="F12316" s="25">
        <v>2</v>
      </c>
      <c r="G12316" s="10" t="s">
        <v>289</v>
      </c>
      <c r="H12316" s="25">
        <f>INDEX('Appendix 1 - Team Data'!$B$12:$R$112, MATCH(C12316, 'Appendix 1 - Team Data'!$B$12:$B$112,0),4)</f>
        <v>50</v>
      </c>
      <c r="I12316" s="25">
        <f>INDEX('Appendix 1 - Team Data'!$B$12:$R$112, MATCH(D12316, 'Appendix 1 - Team Data'!$B$12:$B$112,0),4)</f>
        <v>30</v>
      </c>
      <c r="J12316" s="25">
        <f t="shared" si="193"/>
        <v>0</v>
      </c>
    </row>
    <row r="12317" spans="2:10">
      <c r="B12317" s="3">
        <v>41069</v>
      </c>
      <c r="C12317" s="10" t="s">
        <v>269</v>
      </c>
      <c r="D12317" s="10" t="s">
        <v>51</v>
      </c>
      <c r="E12317" s="25">
        <v>1</v>
      </c>
      <c r="F12317" s="25">
        <v>1</v>
      </c>
      <c r="G12317" s="10" t="s">
        <v>289</v>
      </c>
      <c r="H12317" s="25">
        <f>INDEX('Appendix 1 - Team Data'!$B$12:$R$112, MATCH(C12317, 'Appendix 1 - Team Data'!$B$12:$B$112,0),4)</f>
        <v>0</v>
      </c>
      <c r="I12317" s="25">
        <f>INDEX('Appendix 1 - Team Data'!$B$12:$R$112, MATCH(D12317, 'Appendix 1 - Team Data'!$B$12:$B$112,0),4)</f>
        <v>70</v>
      </c>
      <c r="J12317" s="25">
        <f t="shared" si="193"/>
        <v>0</v>
      </c>
    </row>
    <row r="12318" spans="2:10">
      <c r="B12318" s="3">
        <v>41070</v>
      </c>
      <c r="C12318" s="10" t="s">
        <v>21</v>
      </c>
      <c r="D12318" s="10" t="s">
        <v>211</v>
      </c>
      <c r="E12318" s="25">
        <v>1</v>
      </c>
      <c r="F12318" s="25">
        <v>1</v>
      </c>
      <c r="G12318" s="10" t="s">
        <v>300</v>
      </c>
      <c r="H12318" s="25">
        <f>INDEX('Appendix 1 - Team Data'!$B$12:$R$112, MATCH(C12318, 'Appendix 1 - Team Data'!$B$12:$B$112,0),4)</f>
        <v>90</v>
      </c>
      <c r="I12318" s="25">
        <f>INDEX('Appendix 1 - Team Data'!$B$12:$R$112, MATCH(D12318, 'Appendix 1 - Team Data'!$B$12:$B$112,0),4)</f>
        <v>90</v>
      </c>
      <c r="J12318" s="25">
        <f t="shared" si="193"/>
        <v>0</v>
      </c>
    </row>
    <row r="12319" spans="2:10">
      <c r="B12319" s="3">
        <v>41071</v>
      </c>
      <c r="C12319" s="10" t="s">
        <v>25</v>
      </c>
      <c r="D12319" s="10" t="s">
        <v>48</v>
      </c>
      <c r="E12319" s="25">
        <v>1</v>
      </c>
      <c r="F12319" s="25">
        <v>1</v>
      </c>
      <c r="G12319" s="10" t="s">
        <v>300</v>
      </c>
      <c r="H12319" s="25">
        <f>INDEX('Appendix 1 - Team Data'!$B$12:$R$112, MATCH(C12319, 'Appendix 1 - Team Data'!$B$12:$B$112,0),4)</f>
        <v>90</v>
      </c>
      <c r="I12319" s="25">
        <f>INDEX('Appendix 1 - Team Data'!$B$12:$R$112, MATCH(D12319, 'Appendix 1 - Team Data'!$B$12:$B$112,0),4)</f>
        <v>90</v>
      </c>
      <c r="J12319" s="25">
        <f t="shared" si="193"/>
        <v>0</v>
      </c>
    </row>
    <row r="12320" spans="2:10">
      <c r="B12320" s="3">
        <v>41072</v>
      </c>
      <c r="C12320" s="10" t="s">
        <v>26</v>
      </c>
      <c r="D12320" s="10" t="s">
        <v>53</v>
      </c>
      <c r="E12320" s="25">
        <v>1</v>
      </c>
      <c r="F12320" s="25">
        <v>1</v>
      </c>
      <c r="G12320" s="10" t="s">
        <v>289</v>
      </c>
      <c r="H12320" s="25">
        <f>INDEX('Appendix 1 - Team Data'!$B$12:$R$112, MATCH(C12320, 'Appendix 1 - Team Data'!$B$12:$B$112,0),4)</f>
        <v>60</v>
      </c>
      <c r="I12320" s="25">
        <f>INDEX('Appendix 1 - Team Data'!$B$12:$R$112, MATCH(D12320, 'Appendix 1 - Team Data'!$B$12:$B$112,0),4)</f>
        <v>50</v>
      </c>
      <c r="J12320" s="25">
        <f t="shared" si="193"/>
        <v>0</v>
      </c>
    </row>
    <row r="12321" spans="2:10">
      <c r="B12321" s="3">
        <v>41072</v>
      </c>
      <c r="C12321" s="10" t="s">
        <v>255</v>
      </c>
      <c r="D12321" s="10" t="s">
        <v>237</v>
      </c>
      <c r="E12321" s="25">
        <v>0</v>
      </c>
      <c r="F12321" s="25">
        <v>0</v>
      </c>
      <c r="G12321" s="10" t="s">
        <v>289</v>
      </c>
      <c r="H12321" s="25">
        <f>INDEX('Appendix 1 - Team Data'!$B$12:$R$112, MATCH(C12321, 'Appendix 1 - Team Data'!$B$12:$B$112,0),4)</f>
        <v>20</v>
      </c>
      <c r="I12321" s="25">
        <f>INDEX('Appendix 1 - Team Data'!$B$12:$R$112, MATCH(D12321, 'Appendix 1 - Team Data'!$B$12:$B$112,0),4)</f>
        <v>40</v>
      </c>
      <c r="J12321" s="25">
        <f t="shared" si="193"/>
        <v>0</v>
      </c>
    </row>
    <row r="12322" spans="2:10">
      <c r="B12322" s="3">
        <v>41072</v>
      </c>
      <c r="C12322" s="10" t="s">
        <v>23</v>
      </c>
      <c r="D12322" s="10" t="s">
        <v>270</v>
      </c>
      <c r="E12322" s="25">
        <v>0</v>
      </c>
      <c r="F12322" s="25">
        <v>0</v>
      </c>
      <c r="G12322" s="10" t="s">
        <v>289</v>
      </c>
      <c r="H12322" s="25">
        <f>INDEX('Appendix 1 - Team Data'!$B$12:$R$112, MATCH(C12322, 'Appendix 1 - Team Data'!$B$12:$B$112,0),4)</f>
        <v>70</v>
      </c>
      <c r="I12322" s="25">
        <f>INDEX('Appendix 1 - Team Data'!$B$12:$R$112, MATCH(D12322, 'Appendix 1 - Team Data'!$B$12:$B$112,0),4)</f>
        <v>0</v>
      </c>
      <c r="J12322" s="25">
        <f t="shared" si="193"/>
        <v>0</v>
      </c>
    </row>
    <row r="12323" spans="2:10">
      <c r="B12323" s="3">
        <v>41072</v>
      </c>
      <c r="C12323" s="10" t="s">
        <v>245</v>
      </c>
      <c r="D12323" s="10" t="s">
        <v>253</v>
      </c>
      <c r="E12323" s="25">
        <v>1</v>
      </c>
      <c r="F12323" s="25">
        <v>1</v>
      </c>
      <c r="G12323" s="10" t="s">
        <v>289</v>
      </c>
      <c r="H12323" s="25">
        <f>INDEX('Appendix 1 - Team Data'!$B$12:$R$112, MATCH(C12323, 'Appendix 1 - Team Data'!$B$12:$B$112,0),4)</f>
        <v>30</v>
      </c>
      <c r="I12323" s="25">
        <f>INDEX('Appendix 1 - Team Data'!$B$12:$R$112, MATCH(D12323, 'Appendix 1 - Team Data'!$B$12:$B$112,0),4)</f>
        <v>20</v>
      </c>
      <c r="J12323" s="25">
        <f t="shared" si="193"/>
        <v>0</v>
      </c>
    </row>
    <row r="12324" spans="2:10">
      <c r="B12324" s="3">
        <v>41072</v>
      </c>
      <c r="C12324" s="10" t="s">
        <v>50</v>
      </c>
      <c r="D12324" s="10" t="s">
        <v>15</v>
      </c>
      <c r="E12324" s="25">
        <v>1</v>
      </c>
      <c r="F12324" s="25">
        <v>1</v>
      </c>
      <c r="G12324" s="10" t="s">
        <v>300</v>
      </c>
      <c r="H12324" s="25">
        <f>INDEX('Appendix 1 - Team Data'!$B$12:$R$112, MATCH(C12324, 'Appendix 1 - Team Data'!$B$12:$B$112,0),4)</f>
        <v>80</v>
      </c>
      <c r="I12324" s="25">
        <f>INDEX('Appendix 1 - Team Data'!$B$12:$R$112, MATCH(D12324, 'Appendix 1 - Team Data'!$B$12:$B$112,0),4)</f>
        <v>50</v>
      </c>
      <c r="J12324" s="25">
        <f t="shared" si="193"/>
        <v>0</v>
      </c>
    </row>
    <row r="12325" spans="2:10">
      <c r="B12325" s="3">
        <v>41074</v>
      </c>
      <c r="C12325" s="10" t="s">
        <v>211</v>
      </c>
      <c r="D12325" s="10" t="s">
        <v>32</v>
      </c>
      <c r="E12325" s="25">
        <v>1</v>
      </c>
      <c r="F12325" s="25">
        <v>1</v>
      </c>
      <c r="G12325" s="10" t="s">
        <v>300</v>
      </c>
      <c r="H12325" s="25">
        <f>INDEX('Appendix 1 - Team Data'!$B$12:$R$112, MATCH(C12325, 'Appendix 1 - Team Data'!$B$12:$B$112,0),4)</f>
        <v>90</v>
      </c>
      <c r="I12325" s="25">
        <f>INDEX('Appendix 1 - Team Data'!$B$12:$R$112, MATCH(D12325, 'Appendix 1 - Team Data'!$B$12:$B$112,0),4)</f>
        <v>80</v>
      </c>
      <c r="J12325" s="25">
        <f t="shared" si="193"/>
        <v>0</v>
      </c>
    </row>
    <row r="12326" spans="2:10">
      <c r="B12326" s="3">
        <v>41084</v>
      </c>
      <c r="C12326" s="10" t="s">
        <v>48</v>
      </c>
      <c r="D12326" s="10" t="s">
        <v>211</v>
      </c>
      <c r="E12326" s="25">
        <v>0</v>
      </c>
      <c r="F12326" s="25">
        <v>0</v>
      </c>
      <c r="G12326" s="10" t="s">
        <v>300</v>
      </c>
      <c r="H12326" s="25">
        <f>INDEX('Appendix 1 - Team Data'!$B$12:$R$112, MATCH(C12326, 'Appendix 1 - Team Data'!$B$12:$B$112,0),4)</f>
        <v>90</v>
      </c>
      <c r="I12326" s="25">
        <f>INDEX('Appendix 1 - Team Data'!$B$12:$R$112, MATCH(D12326, 'Appendix 1 - Team Data'!$B$12:$B$112,0),4)</f>
        <v>90</v>
      </c>
      <c r="J12326" s="25">
        <f t="shared" si="193"/>
        <v>0</v>
      </c>
    </row>
    <row r="12327" spans="2:10">
      <c r="B12327" s="3">
        <v>41086</v>
      </c>
      <c r="C12327" s="10" t="s">
        <v>265</v>
      </c>
      <c r="D12327" s="10" t="s">
        <v>22</v>
      </c>
      <c r="E12327" s="25">
        <v>0</v>
      </c>
      <c r="F12327" s="25">
        <v>0</v>
      </c>
      <c r="G12327" s="10" t="s">
        <v>314</v>
      </c>
      <c r="H12327" s="25">
        <f>INDEX('Appendix 1 - Team Data'!$B$12:$R$112, MATCH(C12327, 'Appendix 1 - Team Data'!$B$12:$B$112,0),4)</f>
        <v>10</v>
      </c>
      <c r="I12327" s="25">
        <f>INDEX('Appendix 1 - Team Data'!$B$12:$R$112, MATCH(D12327, 'Appendix 1 - Team Data'!$B$12:$B$112,0),4)</f>
        <v>50</v>
      </c>
      <c r="J12327" s="25">
        <f t="shared" si="193"/>
        <v>0</v>
      </c>
    </row>
    <row r="12328" spans="2:10">
      <c r="B12328" s="3">
        <v>41087</v>
      </c>
      <c r="C12328" s="10" t="s">
        <v>20</v>
      </c>
      <c r="D12328" s="10" t="s">
        <v>21</v>
      </c>
      <c r="E12328" s="25">
        <v>0</v>
      </c>
      <c r="F12328" s="25">
        <v>0</v>
      </c>
      <c r="G12328" s="10" t="s">
        <v>300</v>
      </c>
      <c r="H12328" s="25">
        <f>INDEX('Appendix 1 - Team Data'!$B$12:$R$112, MATCH(C12328, 'Appendix 1 - Team Data'!$B$12:$B$112,0),4)</f>
        <v>90</v>
      </c>
      <c r="I12328" s="25">
        <f>INDEX('Appendix 1 - Team Data'!$B$12:$R$112, MATCH(D12328, 'Appendix 1 - Team Data'!$B$12:$B$112,0),4)</f>
        <v>90</v>
      </c>
      <c r="J12328" s="25">
        <f t="shared" si="193"/>
        <v>0</v>
      </c>
    </row>
    <row r="12329" spans="2:10">
      <c r="B12329" s="3">
        <v>41096</v>
      </c>
      <c r="C12329" s="10" t="s">
        <v>265</v>
      </c>
      <c r="D12329" s="10" t="s">
        <v>22</v>
      </c>
      <c r="E12329" s="25">
        <v>1</v>
      </c>
      <c r="F12329" s="25">
        <v>1</v>
      </c>
      <c r="G12329" s="10" t="s">
        <v>314</v>
      </c>
      <c r="H12329" s="25">
        <f>INDEX('Appendix 1 - Team Data'!$B$12:$R$112, MATCH(C12329, 'Appendix 1 - Team Data'!$B$12:$B$112,0),4)</f>
        <v>10</v>
      </c>
      <c r="I12329" s="25">
        <f>INDEX('Appendix 1 - Team Data'!$B$12:$R$112, MATCH(D12329, 'Appendix 1 - Team Data'!$B$12:$B$112,0),4)</f>
        <v>50</v>
      </c>
      <c r="J12329" s="25">
        <f t="shared" si="193"/>
        <v>0</v>
      </c>
    </row>
    <row r="12330" spans="2:10">
      <c r="B12330" s="3">
        <v>41136</v>
      </c>
      <c r="C12330" s="10" t="s">
        <v>248</v>
      </c>
      <c r="D12330" s="10" t="s">
        <v>234</v>
      </c>
      <c r="E12330" s="25">
        <v>1</v>
      </c>
      <c r="F12330" s="25">
        <v>1</v>
      </c>
      <c r="G12330" s="10" t="s">
        <v>288</v>
      </c>
      <c r="H12330" s="25">
        <f>INDEX('Appendix 1 - Team Data'!$B$12:$R$112, MATCH(C12330, 'Appendix 1 - Team Data'!$B$12:$B$112,0),4)</f>
        <v>30</v>
      </c>
      <c r="I12330" s="25">
        <f>INDEX('Appendix 1 - Team Data'!$B$12:$R$112, MATCH(D12330, 'Appendix 1 - Team Data'!$B$12:$B$112,0),4)</f>
        <v>40</v>
      </c>
      <c r="J12330" s="25">
        <f t="shared" si="193"/>
        <v>0</v>
      </c>
    </row>
    <row r="12331" spans="2:10">
      <c r="B12331" s="3">
        <v>41136</v>
      </c>
      <c r="C12331" s="10" t="s">
        <v>25</v>
      </c>
      <c r="D12331" s="10" t="s">
        <v>18</v>
      </c>
      <c r="E12331" s="25">
        <v>0</v>
      </c>
      <c r="F12331" s="25">
        <v>0</v>
      </c>
      <c r="G12331" s="10" t="s">
        <v>288</v>
      </c>
      <c r="H12331" s="25">
        <f>INDEX('Appendix 1 - Team Data'!$B$12:$R$112, MATCH(C12331, 'Appendix 1 - Team Data'!$B$12:$B$112,0),4)</f>
        <v>90</v>
      </c>
      <c r="I12331" s="25">
        <f>INDEX('Appendix 1 - Team Data'!$B$12:$R$112, MATCH(D12331, 'Appendix 1 - Team Data'!$B$12:$B$112,0),4)</f>
        <v>80</v>
      </c>
      <c r="J12331" s="25">
        <f t="shared" si="193"/>
        <v>0</v>
      </c>
    </row>
    <row r="12332" spans="2:10">
      <c r="B12332" s="3">
        <v>41136</v>
      </c>
      <c r="C12332" s="10" t="s">
        <v>259</v>
      </c>
      <c r="D12332" s="10" t="s">
        <v>215</v>
      </c>
      <c r="E12332" s="25">
        <v>3</v>
      </c>
      <c r="F12332" s="25">
        <v>3</v>
      </c>
      <c r="G12332" s="10" t="s">
        <v>288</v>
      </c>
      <c r="H12332" s="25">
        <f>INDEX('Appendix 1 - Team Data'!$B$12:$R$112, MATCH(C12332, 'Appendix 1 - Team Data'!$B$12:$B$112,0),4)</f>
        <v>10</v>
      </c>
      <c r="I12332" s="25">
        <f>INDEX('Appendix 1 - Team Data'!$B$12:$R$112, MATCH(D12332, 'Appendix 1 - Team Data'!$B$12:$B$112,0),4)</f>
        <v>70</v>
      </c>
      <c r="J12332" s="25">
        <f t="shared" si="193"/>
        <v>0</v>
      </c>
    </row>
    <row r="12333" spans="2:10">
      <c r="B12333" s="3">
        <v>41136</v>
      </c>
      <c r="C12333" s="10" t="s">
        <v>236</v>
      </c>
      <c r="D12333" s="10" t="s">
        <v>252</v>
      </c>
      <c r="E12333" s="25">
        <v>1</v>
      </c>
      <c r="F12333" s="25">
        <v>1</v>
      </c>
      <c r="G12333" s="10" t="s">
        <v>288</v>
      </c>
      <c r="H12333" s="25">
        <f>INDEX('Appendix 1 - Team Data'!$B$12:$R$112, MATCH(C12333, 'Appendix 1 - Team Data'!$B$12:$B$112,0),4)</f>
        <v>40</v>
      </c>
      <c r="I12333" s="25">
        <f>INDEX('Appendix 1 - Team Data'!$B$12:$R$112, MATCH(D12333, 'Appendix 1 - Team Data'!$B$12:$B$112,0),4)</f>
        <v>20</v>
      </c>
      <c r="J12333" s="25">
        <f t="shared" si="193"/>
        <v>0</v>
      </c>
    </row>
    <row r="12334" spans="2:10">
      <c r="B12334" s="3">
        <v>41136</v>
      </c>
      <c r="C12334" s="10" t="s">
        <v>23</v>
      </c>
      <c r="D12334" s="10" t="s">
        <v>47</v>
      </c>
      <c r="E12334" s="25">
        <v>2</v>
      </c>
      <c r="F12334" s="25">
        <v>2</v>
      </c>
      <c r="G12334" s="10" t="s">
        <v>288</v>
      </c>
      <c r="H12334" s="25">
        <f>INDEX('Appendix 1 - Team Data'!$B$12:$R$112, MATCH(C12334, 'Appendix 1 - Team Data'!$B$12:$B$112,0),4)</f>
        <v>70</v>
      </c>
      <c r="I12334" s="25">
        <f>INDEX('Appendix 1 - Team Data'!$B$12:$R$112, MATCH(D12334, 'Appendix 1 - Team Data'!$B$12:$B$112,0),4)</f>
        <v>40</v>
      </c>
      <c r="J12334" s="25">
        <f t="shared" si="193"/>
        <v>0</v>
      </c>
    </row>
    <row r="12335" spans="2:10">
      <c r="B12335" s="3">
        <v>41136</v>
      </c>
      <c r="C12335" s="10" t="s">
        <v>53</v>
      </c>
      <c r="D12335" s="10" t="s">
        <v>220</v>
      </c>
      <c r="E12335" s="25">
        <v>1</v>
      </c>
      <c r="F12335" s="25">
        <v>1</v>
      </c>
      <c r="G12335" s="10" t="s">
        <v>288</v>
      </c>
      <c r="H12335" s="25">
        <f>INDEX('Appendix 1 - Team Data'!$B$12:$R$112, MATCH(C12335, 'Appendix 1 - Team Data'!$B$12:$B$112,0),4)</f>
        <v>50</v>
      </c>
      <c r="I12335" s="25">
        <f>INDEX('Appendix 1 - Team Data'!$B$12:$R$112, MATCH(D12335, 'Appendix 1 - Team Data'!$B$12:$B$112,0),4)</f>
        <v>60</v>
      </c>
      <c r="J12335" s="25">
        <f t="shared" si="193"/>
        <v>0</v>
      </c>
    </row>
    <row r="12336" spans="2:10">
      <c r="B12336" s="3">
        <v>41136</v>
      </c>
      <c r="C12336" s="10" t="s">
        <v>229</v>
      </c>
      <c r="D12336" s="10" t="s">
        <v>244</v>
      </c>
      <c r="E12336" s="25">
        <v>3</v>
      </c>
      <c r="F12336" s="25">
        <v>3</v>
      </c>
      <c r="G12336" s="10" t="s">
        <v>288</v>
      </c>
      <c r="H12336" s="25">
        <f>INDEX('Appendix 1 - Team Data'!$B$12:$R$112, MATCH(C12336, 'Appendix 1 - Team Data'!$B$12:$B$112,0),4)</f>
        <v>50</v>
      </c>
      <c r="I12336" s="25">
        <f>INDEX('Appendix 1 - Team Data'!$B$12:$R$112, MATCH(D12336, 'Appendix 1 - Team Data'!$B$12:$B$112,0),4)</f>
        <v>30</v>
      </c>
      <c r="J12336" s="25">
        <f t="shared" si="193"/>
        <v>0</v>
      </c>
    </row>
    <row r="12337" spans="2:10">
      <c r="B12337" s="3">
        <v>41136</v>
      </c>
      <c r="C12337" s="10" t="s">
        <v>253</v>
      </c>
      <c r="D12337" s="10" t="s">
        <v>17</v>
      </c>
      <c r="E12337" s="25">
        <v>1</v>
      </c>
      <c r="F12337" s="25">
        <v>1</v>
      </c>
      <c r="G12337" s="10" t="s">
        <v>288</v>
      </c>
      <c r="H12337" s="25">
        <f>INDEX('Appendix 1 - Team Data'!$B$12:$R$112, MATCH(C12337, 'Appendix 1 - Team Data'!$B$12:$B$112,0),4)</f>
        <v>20</v>
      </c>
      <c r="I12337" s="25">
        <f>INDEX('Appendix 1 - Team Data'!$B$12:$R$112, MATCH(D12337, 'Appendix 1 - Team Data'!$B$12:$B$112,0),4)</f>
        <v>50</v>
      </c>
      <c r="J12337" s="25">
        <f t="shared" si="193"/>
        <v>0</v>
      </c>
    </row>
    <row r="12338" spans="2:10">
      <c r="B12338" s="3">
        <v>41136</v>
      </c>
      <c r="C12338" s="10" t="s">
        <v>15</v>
      </c>
      <c r="D12338" s="10" t="s">
        <v>243</v>
      </c>
      <c r="E12338" s="25">
        <v>1</v>
      </c>
      <c r="F12338" s="25">
        <v>1</v>
      </c>
      <c r="G12338" s="10" t="s">
        <v>288</v>
      </c>
      <c r="H12338" s="25">
        <f>INDEX('Appendix 1 - Team Data'!$B$12:$R$112, MATCH(C12338, 'Appendix 1 - Team Data'!$B$12:$B$112,0),4)</f>
        <v>50</v>
      </c>
      <c r="I12338" s="25">
        <f>INDEX('Appendix 1 - Team Data'!$B$12:$R$112, MATCH(D12338, 'Appendix 1 - Team Data'!$B$12:$B$112,0),4)</f>
        <v>30</v>
      </c>
      <c r="J12338" s="25">
        <f t="shared" si="193"/>
        <v>0</v>
      </c>
    </row>
    <row r="12339" spans="2:10">
      <c r="B12339" s="3">
        <v>41136</v>
      </c>
      <c r="C12339" s="10" t="s">
        <v>38</v>
      </c>
      <c r="D12339" s="10" t="s">
        <v>221</v>
      </c>
      <c r="E12339" s="25">
        <v>0</v>
      </c>
      <c r="F12339" s="25">
        <v>0</v>
      </c>
      <c r="G12339" s="10" t="s">
        <v>288</v>
      </c>
      <c r="H12339" s="25">
        <f>INDEX('Appendix 1 - Team Data'!$B$12:$R$112, MATCH(C12339, 'Appendix 1 - Team Data'!$B$12:$B$112,0),4)</f>
        <v>70</v>
      </c>
      <c r="I12339" s="25">
        <f>INDEX('Appendix 1 - Team Data'!$B$12:$R$112, MATCH(D12339, 'Appendix 1 - Team Data'!$B$12:$B$112,0),4)</f>
        <v>60</v>
      </c>
      <c r="J12339" s="25">
        <f t="shared" si="193"/>
        <v>0</v>
      </c>
    </row>
    <row r="12340" spans="2:10">
      <c r="B12340" s="3">
        <v>41145</v>
      </c>
      <c r="C12340" s="10" t="s">
        <v>241</v>
      </c>
      <c r="D12340" s="10" t="s">
        <v>231</v>
      </c>
      <c r="E12340" s="25">
        <v>2</v>
      </c>
      <c r="F12340" s="25">
        <v>2</v>
      </c>
      <c r="G12340" s="10" t="s">
        <v>315</v>
      </c>
      <c r="H12340" s="25">
        <f>INDEX('Appendix 1 - Team Data'!$B$12:$R$112, MATCH(C12340, 'Appendix 1 - Team Data'!$B$12:$B$112,0),4)</f>
        <v>30</v>
      </c>
      <c r="I12340" s="25">
        <f>INDEX('Appendix 1 - Team Data'!$B$12:$R$112, MATCH(D12340, 'Appendix 1 - Team Data'!$B$12:$B$112,0),4)</f>
        <v>40</v>
      </c>
      <c r="J12340" s="25">
        <f t="shared" si="193"/>
        <v>0</v>
      </c>
    </row>
    <row r="12341" spans="2:10">
      <c r="B12341" s="3">
        <v>41157</v>
      </c>
      <c r="C12341" s="10" t="s">
        <v>268</v>
      </c>
      <c r="D12341" s="10" t="s">
        <v>23</v>
      </c>
      <c r="E12341" s="25">
        <v>0</v>
      </c>
      <c r="F12341" s="25">
        <v>0</v>
      </c>
      <c r="G12341" s="10" t="s">
        <v>288</v>
      </c>
      <c r="H12341" s="25">
        <f>INDEX('Appendix 1 - Team Data'!$B$12:$R$112, MATCH(C12341, 'Appendix 1 - Team Data'!$B$12:$B$112,0),4)</f>
        <v>10</v>
      </c>
      <c r="I12341" s="25">
        <f>INDEX('Appendix 1 - Team Data'!$B$12:$R$112, MATCH(D12341, 'Appendix 1 - Team Data'!$B$12:$B$112,0),4)</f>
        <v>70</v>
      </c>
      <c r="J12341" s="25">
        <f t="shared" si="193"/>
        <v>0</v>
      </c>
    </row>
    <row r="12342" spans="2:10">
      <c r="B12342" s="3">
        <v>41159</v>
      </c>
      <c r="C12342" s="10" t="s">
        <v>233</v>
      </c>
      <c r="D12342" s="10" t="s">
        <v>211</v>
      </c>
      <c r="E12342" s="25">
        <v>2</v>
      </c>
      <c r="F12342" s="25">
        <v>2</v>
      </c>
      <c r="G12342" s="10" t="s">
        <v>289</v>
      </c>
      <c r="H12342" s="25">
        <f>INDEX('Appendix 1 - Team Data'!$B$12:$R$112, MATCH(C12342, 'Appendix 1 - Team Data'!$B$12:$B$112,0),4)</f>
        <v>40</v>
      </c>
      <c r="I12342" s="25">
        <f>INDEX('Appendix 1 - Team Data'!$B$12:$R$112, MATCH(D12342, 'Appendix 1 - Team Data'!$B$12:$B$112,0),4)</f>
        <v>90</v>
      </c>
      <c r="J12342" s="25">
        <f t="shared" si="193"/>
        <v>0</v>
      </c>
    </row>
    <row r="12343" spans="2:10">
      <c r="B12343" s="3">
        <v>41159</v>
      </c>
      <c r="C12343" s="10" t="s">
        <v>235</v>
      </c>
      <c r="D12343" s="10" t="s">
        <v>50</v>
      </c>
      <c r="E12343" s="25">
        <v>2</v>
      </c>
      <c r="F12343" s="25">
        <v>2</v>
      </c>
      <c r="G12343" s="10" t="s">
        <v>289</v>
      </c>
      <c r="H12343" s="25">
        <f>INDEX('Appendix 1 - Team Data'!$B$12:$R$112, MATCH(C12343, 'Appendix 1 - Team Data'!$B$12:$B$112,0),4)</f>
        <v>40</v>
      </c>
      <c r="I12343" s="25">
        <f>INDEX('Appendix 1 - Team Data'!$B$12:$R$112, MATCH(D12343, 'Appendix 1 - Team Data'!$B$12:$B$112,0),4)</f>
        <v>80</v>
      </c>
      <c r="J12343" s="25">
        <f t="shared" si="193"/>
        <v>0</v>
      </c>
    </row>
    <row r="12344" spans="2:10">
      <c r="B12344" s="3">
        <v>41160</v>
      </c>
      <c r="C12344" s="10" t="s">
        <v>222</v>
      </c>
      <c r="D12344" s="10" t="s">
        <v>38</v>
      </c>
      <c r="E12344" s="25">
        <v>0</v>
      </c>
      <c r="F12344" s="25">
        <v>0</v>
      </c>
      <c r="G12344" s="10" t="s">
        <v>289</v>
      </c>
      <c r="H12344" s="25">
        <f>INDEX('Appendix 1 - Team Data'!$B$12:$R$112, MATCH(C12344, 'Appendix 1 - Team Data'!$B$12:$B$112,0),4)</f>
        <v>60</v>
      </c>
      <c r="I12344" s="25">
        <f>INDEX('Appendix 1 - Team Data'!$B$12:$R$112, MATCH(D12344, 'Appendix 1 - Team Data'!$B$12:$B$112,0),4)</f>
        <v>70</v>
      </c>
      <c r="J12344" s="25">
        <f t="shared" si="193"/>
        <v>0</v>
      </c>
    </row>
    <row r="12345" spans="2:10">
      <c r="B12345" s="3">
        <v>41163</v>
      </c>
      <c r="C12345" s="10" t="s">
        <v>45</v>
      </c>
      <c r="D12345" s="10" t="s">
        <v>32</v>
      </c>
      <c r="E12345" s="25">
        <v>1</v>
      </c>
      <c r="F12345" s="25">
        <v>1</v>
      </c>
      <c r="G12345" s="10" t="s">
        <v>289</v>
      </c>
      <c r="H12345" s="25">
        <f>INDEX('Appendix 1 - Team Data'!$B$12:$R$112, MATCH(C12345, 'Appendix 1 - Team Data'!$B$12:$B$112,0),4)</f>
        <v>90</v>
      </c>
      <c r="I12345" s="25">
        <f>INDEX('Appendix 1 - Team Data'!$B$12:$R$112, MATCH(D12345, 'Appendix 1 - Team Data'!$B$12:$B$112,0),4)</f>
        <v>80</v>
      </c>
      <c r="J12345" s="25">
        <f t="shared" si="193"/>
        <v>0</v>
      </c>
    </row>
    <row r="12346" spans="2:10">
      <c r="B12346" s="3">
        <v>41163</v>
      </c>
      <c r="C12346" s="10" t="s">
        <v>48</v>
      </c>
      <c r="D12346" s="10" t="s">
        <v>219</v>
      </c>
      <c r="E12346" s="25">
        <v>1</v>
      </c>
      <c r="F12346" s="25">
        <v>1</v>
      </c>
      <c r="G12346" s="10" t="s">
        <v>289</v>
      </c>
      <c r="H12346" s="25">
        <f>INDEX('Appendix 1 - Team Data'!$B$12:$R$112, MATCH(C12346, 'Appendix 1 - Team Data'!$B$12:$B$112,0),4)</f>
        <v>90</v>
      </c>
      <c r="I12346" s="25">
        <f>INDEX('Appendix 1 - Team Data'!$B$12:$R$112, MATCH(D12346, 'Appendix 1 - Team Data'!$B$12:$B$112,0),4)</f>
        <v>60</v>
      </c>
      <c r="J12346" s="25">
        <f t="shared" si="193"/>
        <v>0</v>
      </c>
    </row>
    <row r="12347" spans="2:10">
      <c r="B12347" s="3">
        <v>41163</v>
      </c>
      <c r="C12347" s="10" t="s">
        <v>27</v>
      </c>
      <c r="D12347" s="10" t="s">
        <v>30</v>
      </c>
      <c r="E12347" s="25">
        <v>1</v>
      </c>
      <c r="F12347" s="25">
        <v>1</v>
      </c>
      <c r="G12347" s="10" t="s">
        <v>289</v>
      </c>
      <c r="H12347" s="25">
        <f>INDEX('Appendix 1 - Team Data'!$B$12:$R$112, MATCH(C12347, 'Appendix 1 - Team Data'!$B$12:$B$112,0),4)</f>
        <v>80</v>
      </c>
      <c r="I12347" s="25">
        <f>INDEX('Appendix 1 - Team Data'!$B$12:$R$112, MATCH(D12347, 'Appendix 1 - Team Data'!$B$12:$B$112,0),4)</f>
        <v>90</v>
      </c>
      <c r="J12347" s="25">
        <f t="shared" si="193"/>
        <v>0</v>
      </c>
    </row>
    <row r="12348" spans="2:10">
      <c r="B12348" s="3">
        <v>41163</v>
      </c>
      <c r="C12348" s="10" t="s">
        <v>222</v>
      </c>
      <c r="D12348" s="10" t="s">
        <v>256</v>
      </c>
      <c r="E12348" s="25">
        <v>1</v>
      </c>
      <c r="F12348" s="25">
        <v>1</v>
      </c>
      <c r="G12348" s="10" t="s">
        <v>289</v>
      </c>
      <c r="H12348" s="25">
        <f>INDEX('Appendix 1 - Team Data'!$B$12:$R$112, MATCH(C12348, 'Appendix 1 - Team Data'!$B$12:$B$112,0),4)</f>
        <v>60</v>
      </c>
      <c r="I12348" s="25">
        <f>INDEX('Appendix 1 - Team Data'!$B$12:$R$112, MATCH(D12348, 'Appendix 1 - Team Data'!$B$12:$B$112,0),4)</f>
        <v>20</v>
      </c>
      <c r="J12348" s="25">
        <f t="shared" si="193"/>
        <v>0</v>
      </c>
    </row>
    <row r="12349" spans="2:10">
      <c r="B12349" s="3">
        <v>41163</v>
      </c>
      <c r="C12349" s="10" t="s">
        <v>18</v>
      </c>
      <c r="D12349" s="10" t="s">
        <v>218</v>
      </c>
      <c r="E12349" s="25">
        <v>1</v>
      </c>
      <c r="F12349" s="25">
        <v>1</v>
      </c>
      <c r="G12349" s="10" t="s">
        <v>289</v>
      </c>
      <c r="H12349" s="25">
        <f>INDEX('Appendix 1 - Team Data'!$B$12:$R$112, MATCH(C12349, 'Appendix 1 - Team Data'!$B$12:$B$112,0),4)</f>
        <v>80</v>
      </c>
      <c r="I12349" s="25">
        <f>INDEX('Appendix 1 - Team Data'!$B$12:$R$112, MATCH(D12349, 'Appendix 1 - Team Data'!$B$12:$B$112,0),4)</f>
        <v>70</v>
      </c>
      <c r="J12349" s="25">
        <f t="shared" si="193"/>
        <v>0</v>
      </c>
    </row>
    <row r="12350" spans="2:10">
      <c r="B12350" s="3">
        <v>41163</v>
      </c>
      <c r="C12350" s="10" t="s">
        <v>240</v>
      </c>
      <c r="D12350" s="10" t="s">
        <v>43</v>
      </c>
      <c r="E12350" s="25">
        <v>2</v>
      </c>
      <c r="F12350" s="25">
        <v>2</v>
      </c>
      <c r="G12350" s="10" t="s">
        <v>289</v>
      </c>
      <c r="H12350" s="25">
        <f>INDEX('Appendix 1 - Team Data'!$B$12:$R$112, MATCH(C12350, 'Appendix 1 - Team Data'!$B$12:$B$112,0),4)</f>
        <v>30</v>
      </c>
      <c r="I12350" s="25">
        <f>INDEX('Appendix 1 - Team Data'!$B$12:$R$112, MATCH(D12350, 'Appendix 1 - Team Data'!$B$12:$B$112,0),4)</f>
        <v>70</v>
      </c>
      <c r="J12350" s="25">
        <f t="shared" si="193"/>
        <v>0</v>
      </c>
    </row>
    <row r="12351" spans="2:10">
      <c r="B12351" s="3">
        <v>41193</v>
      </c>
      <c r="C12351" s="10" t="s">
        <v>275</v>
      </c>
      <c r="D12351" s="10" t="s">
        <v>241</v>
      </c>
      <c r="E12351" s="25">
        <v>1</v>
      </c>
      <c r="F12351" s="25">
        <v>1</v>
      </c>
      <c r="G12351" s="10" t="s">
        <v>288</v>
      </c>
      <c r="H12351" s="25">
        <f>INDEX('Appendix 1 - Team Data'!$B$12:$R$112, MATCH(C12351, 'Appendix 1 - Team Data'!$B$12:$B$112,0),4)</f>
        <v>0</v>
      </c>
      <c r="I12351" s="25">
        <f>INDEX('Appendix 1 - Team Data'!$B$12:$R$112, MATCH(D12351, 'Appendix 1 - Team Data'!$B$12:$B$112,0),4)</f>
        <v>30</v>
      </c>
      <c r="J12351" s="25">
        <f t="shared" si="193"/>
        <v>0</v>
      </c>
    </row>
    <row r="12352" spans="2:10">
      <c r="B12352" s="3">
        <v>41194</v>
      </c>
      <c r="C12352" s="10" t="s">
        <v>227</v>
      </c>
      <c r="D12352" s="10" t="s">
        <v>27</v>
      </c>
      <c r="E12352" s="25">
        <v>1</v>
      </c>
      <c r="F12352" s="25">
        <v>1</v>
      </c>
      <c r="G12352" s="10" t="s">
        <v>289</v>
      </c>
      <c r="H12352" s="25">
        <f>INDEX('Appendix 1 - Team Data'!$B$12:$R$112, MATCH(C12352, 'Appendix 1 - Team Data'!$B$12:$B$112,0),4)</f>
        <v>50</v>
      </c>
      <c r="I12352" s="25">
        <f>INDEX('Appendix 1 - Team Data'!$B$12:$R$112, MATCH(D12352, 'Appendix 1 - Team Data'!$B$12:$B$112,0),4)</f>
        <v>80</v>
      </c>
      <c r="J12352" s="25">
        <f t="shared" si="193"/>
        <v>0</v>
      </c>
    </row>
    <row r="12353" spans="2:10">
      <c r="B12353" s="3">
        <v>41194</v>
      </c>
      <c r="C12353" s="10" t="s">
        <v>233</v>
      </c>
      <c r="D12353" s="10" t="s">
        <v>28</v>
      </c>
      <c r="E12353" s="25">
        <v>1</v>
      </c>
      <c r="F12353" s="25">
        <v>1</v>
      </c>
      <c r="G12353" s="10" t="s">
        <v>289</v>
      </c>
      <c r="H12353" s="25">
        <f>INDEX('Appendix 1 - Team Data'!$B$12:$R$112, MATCH(C12353, 'Appendix 1 - Team Data'!$B$12:$B$112,0),4)</f>
        <v>40</v>
      </c>
      <c r="I12353" s="25">
        <f>INDEX('Appendix 1 - Team Data'!$B$12:$R$112, MATCH(D12353, 'Appendix 1 - Team Data'!$B$12:$B$112,0),4)</f>
        <v>80</v>
      </c>
      <c r="J12353" s="25">
        <f t="shared" si="193"/>
        <v>0</v>
      </c>
    </row>
    <row r="12354" spans="2:10">
      <c r="B12354" s="3">
        <v>41194</v>
      </c>
      <c r="C12354" s="10" t="s">
        <v>244</v>
      </c>
      <c r="D12354" s="10" t="s">
        <v>263</v>
      </c>
      <c r="E12354" s="25">
        <v>1</v>
      </c>
      <c r="F12354" s="25">
        <v>1</v>
      </c>
      <c r="G12354" s="10" t="s">
        <v>289</v>
      </c>
      <c r="H12354" s="25">
        <f>INDEX('Appendix 1 - Team Data'!$B$12:$R$112, MATCH(C12354, 'Appendix 1 - Team Data'!$B$12:$B$112,0),4)</f>
        <v>30</v>
      </c>
      <c r="I12354" s="25">
        <f>INDEX('Appendix 1 - Team Data'!$B$12:$R$112, MATCH(D12354, 'Appendix 1 - Team Data'!$B$12:$B$112,0),4)</f>
        <v>10</v>
      </c>
      <c r="J12354" s="25">
        <f t="shared" si="193"/>
        <v>0</v>
      </c>
    </row>
    <row r="12355" spans="2:10">
      <c r="B12355" s="3">
        <v>41194</v>
      </c>
      <c r="C12355" s="10" t="s">
        <v>46</v>
      </c>
      <c r="D12355" s="10" t="s">
        <v>237</v>
      </c>
      <c r="E12355" s="25">
        <v>0</v>
      </c>
      <c r="F12355" s="25">
        <v>0</v>
      </c>
      <c r="G12355" s="10" t="s">
        <v>289</v>
      </c>
      <c r="H12355" s="25">
        <f>INDEX('Appendix 1 - Team Data'!$B$12:$R$112, MATCH(C12355, 'Appendix 1 - Team Data'!$B$12:$B$112,0),4)</f>
        <v>50</v>
      </c>
      <c r="I12355" s="25">
        <f>INDEX('Appendix 1 - Team Data'!$B$12:$R$112, MATCH(D12355, 'Appendix 1 - Team Data'!$B$12:$B$112,0),4)</f>
        <v>40</v>
      </c>
      <c r="J12355" s="25">
        <f t="shared" si="193"/>
        <v>0</v>
      </c>
    </row>
    <row r="12356" spans="2:10">
      <c r="B12356" s="3">
        <v>41194</v>
      </c>
      <c r="C12356" s="10" t="s">
        <v>36</v>
      </c>
      <c r="D12356" s="10" t="s">
        <v>246</v>
      </c>
      <c r="E12356" s="25">
        <v>1</v>
      </c>
      <c r="F12356" s="25">
        <v>1</v>
      </c>
      <c r="G12356" s="10" t="s">
        <v>289</v>
      </c>
      <c r="H12356" s="25">
        <f>INDEX('Appendix 1 - Team Data'!$B$12:$R$112, MATCH(C12356, 'Appendix 1 - Team Data'!$B$12:$B$112,0),4)</f>
        <v>80</v>
      </c>
      <c r="I12356" s="25">
        <f>INDEX('Appendix 1 - Team Data'!$B$12:$R$112, MATCH(D12356, 'Appendix 1 - Team Data'!$B$12:$B$112,0),4)</f>
        <v>30</v>
      </c>
      <c r="J12356" s="25">
        <f t="shared" si="193"/>
        <v>0</v>
      </c>
    </row>
    <row r="12357" spans="2:10">
      <c r="B12357" s="3">
        <v>41194</v>
      </c>
      <c r="C12357" s="10" t="s">
        <v>249</v>
      </c>
      <c r="D12357" s="10" t="s">
        <v>240</v>
      </c>
      <c r="E12357" s="25">
        <v>2</v>
      </c>
      <c r="F12357" s="25">
        <v>2</v>
      </c>
      <c r="G12357" s="10" t="s">
        <v>288</v>
      </c>
      <c r="H12357" s="25">
        <f>INDEX('Appendix 1 - Team Data'!$B$12:$R$112, MATCH(C12357, 'Appendix 1 - Team Data'!$B$12:$B$112,0),4)</f>
        <v>20</v>
      </c>
      <c r="I12357" s="25">
        <f>INDEX('Appendix 1 - Team Data'!$B$12:$R$112, MATCH(D12357, 'Appendix 1 - Team Data'!$B$12:$B$112,0),4)</f>
        <v>30</v>
      </c>
      <c r="J12357" s="25">
        <f t="shared" si="193"/>
        <v>0</v>
      </c>
    </row>
    <row r="12358" spans="2:10">
      <c r="B12358" s="3">
        <v>41198</v>
      </c>
      <c r="C12358" s="10" t="s">
        <v>40</v>
      </c>
      <c r="D12358" s="10" t="s">
        <v>42</v>
      </c>
      <c r="E12358" s="25">
        <v>4</v>
      </c>
      <c r="F12358" s="25">
        <v>4</v>
      </c>
      <c r="G12358" s="10" t="s">
        <v>289</v>
      </c>
      <c r="H12358" s="25">
        <f>INDEX('Appendix 1 - Team Data'!$B$12:$R$112, MATCH(C12358, 'Appendix 1 - Team Data'!$B$12:$B$112,0),4)</f>
        <v>90</v>
      </c>
      <c r="I12358" s="25">
        <f>INDEX('Appendix 1 - Team Data'!$B$12:$R$112, MATCH(D12358, 'Appendix 1 - Team Data'!$B$12:$B$112,0),4)</f>
        <v>80</v>
      </c>
      <c r="J12358" s="25">
        <f t="shared" si="193"/>
        <v>0</v>
      </c>
    </row>
    <row r="12359" spans="2:10">
      <c r="B12359" s="3">
        <v>41198</v>
      </c>
      <c r="C12359" s="10" t="s">
        <v>20</v>
      </c>
      <c r="D12359" s="10" t="s">
        <v>229</v>
      </c>
      <c r="E12359" s="25">
        <v>1</v>
      </c>
      <c r="F12359" s="25">
        <v>1</v>
      </c>
      <c r="G12359" s="10" t="s">
        <v>289</v>
      </c>
      <c r="H12359" s="25">
        <f>INDEX('Appendix 1 - Team Data'!$B$12:$R$112, MATCH(C12359, 'Appendix 1 - Team Data'!$B$12:$B$112,0),4)</f>
        <v>90</v>
      </c>
      <c r="I12359" s="25">
        <f>INDEX('Appendix 1 - Team Data'!$B$12:$R$112, MATCH(D12359, 'Appendix 1 - Team Data'!$B$12:$B$112,0),4)</f>
        <v>50</v>
      </c>
      <c r="J12359" s="25">
        <f t="shared" si="193"/>
        <v>0</v>
      </c>
    </row>
    <row r="12360" spans="2:10">
      <c r="B12360" s="3">
        <v>41198</v>
      </c>
      <c r="C12360" s="10" t="s">
        <v>21</v>
      </c>
      <c r="D12360" s="10" t="s">
        <v>25</v>
      </c>
      <c r="E12360" s="25">
        <v>1</v>
      </c>
      <c r="F12360" s="25">
        <v>1</v>
      </c>
      <c r="G12360" s="10" t="s">
        <v>289</v>
      </c>
      <c r="H12360" s="25">
        <f>INDEX('Appendix 1 - Team Data'!$B$12:$R$112, MATCH(C12360, 'Appendix 1 - Team Data'!$B$12:$B$112,0),4)</f>
        <v>90</v>
      </c>
      <c r="I12360" s="25">
        <f>INDEX('Appendix 1 - Team Data'!$B$12:$R$112, MATCH(D12360, 'Appendix 1 - Team Data'!$B$12:$B$112,0),4)</f>
        <v>90</v>
      </c>
      <c r="J12360" s="25">
        <f t="shared" si="193"/>
        <v>0</v>
      </c>
    </row>
    <row r="12361" spans="2:10">
      <c r="B12361" s="3">
        <v>41198</v>
      </c>
      <c r="C12361" s="10" t="s">
        <v>220</v>
      </c>
      <c r="D12361" s="10" t="s">
        <v>218</v>
      </c>
      <c r="E12361" s="25">
        <v>0</v>
      </c>
      <c r="F12361" s="25">
        <v>0</v>
      </c>
      <c r="G12361" s="10" t="s">
        <v>289</v>
      </c>
      <c r="H12361" s="25">
        <f>INDEX('Appendix 1 - Team Data'!$B$12:$R$112, MATCH(C12361, 'Appendix 1 - Team Data'!$B$12:$B$112,0),4)</f>
        <v>60</v>
      </c>
      <c r="I12361" s="25">
        <f>INDEX('Appendix 1 - Team Data'!$B$12:$R$112, MATCH(D12361, 'Appendix 1 - Team Data'!$B$12:$B$112,0),4)</f>
        <v>70</v>
      </c>
      <c r="J12361" s="25">
        <f t="shared" si="193"/>
        <v>0</v>
      </c>
    </row>
    <row r="12362" spans="2:10">
      <c r="B12362" s="3">
        <v>41199</v>
      </c>
      <c r="C12362" s="10" t="s">
        <v>50</v>
      </c>
      <c r="D12362" s="10" t="s">
        <v>48</v>
      </c>
      <c r="E12362" s="25">
        <v>1</v>
      </c>
      <c r="F12362" s="25">
        <v>1</v>
      </c>
      <c r="G12362" s="10" t="s">
        <v>289</v>
      </c>
      <c r="H12362" s="25">
        <f>INDEX('Appendix 1 - Team Data'!$B$12:$R$112, MATCH(C12362, 'Appendix 1 - Team Data'!$B$12:$B$112,0),4)</f>
        <v>80</v>
      </c>
      <c r="I12362" s="25">
        <f>INDEX('Appendix 1 - Team Data'!$B$12:$R$112, MATCH(D12362, 'Appendix 1 - Team Data'!$B$12:$B$112,0),4)</f>
        <v>90</v>
      </c>
      <c r="J12362" s="25">
        <f t="shared" si="193"/>
        <v>0</v>
      </c>
    </row>
    <row r="12363" spans="2:10">
      <c r="B12363" s="3">
        <v>41227</v>
      </c>
      <c r="C12363" s="10" t="s">
        <v>239</v>
      </c>
      <c r="D12363" s="10" t="s">
        <v>231</v>
      </c>
      <c r="E12363" s="25">
        <v>0</v>
      </c>
      <c r="F12363" s="25">
        <v>0</v>
      </c>
      <c r="G12363" s="10" t="s">
        <v>288</v>
      </c>
      <c r="H12363" s="25">
        <f>INDEX('Appendix 1 - Team Data'!$B$12:$R$112, MATCH(C12363, 'Appendix 1 - Team Data'!$B$12:$B$112,0),4)</f>
        <v>40</v>
      </c>
      <c r="I12363" s="25">
        <f>INDEX('Appendix 1 - Team Data'!$B$12:$R$112, MATCH(D12363, 'Appendix 1 - Team Data'!$B$12:$B$112,0),4)</f>
        <v>40</v>
      </c>
      <c r="J12363" s="25">
        <f t="shared" si="193"/>
        <v>0</v>
      </c>
    </row>
    <row r="12364" spans="2:10">
      <c r="B12364" s="3">
        <v>41227</v>
      </c>
      <c r="C12364" s="10" t="s">
        <v>227</v>
      </c>
      <c r="D12364" s="10" t="s">
        <v>37</v>
      </c>
      <c r="E12364" s="25">
        <v>1</v>
      </c>
      <c r="F12364" s="25">
        <v>1</v>
      </c>
      <c r="G12364" s="10" t="s">
        <v>288</v>
      </c>
      <c r="H12364" s="25">
        <f>INDEX('Appendix 1 - Team Data'!$B$12:$R$112, MATCH(C12364, 'Appendix 1 - Team Data'!$B$12:$B$112,0),4)</f>
        <v>50</v>
      </c>
      <c r="I12364" s="25">
        <f>INDEX('Appendix 1 - Team Data'!$B$12:$R$112, MATCH(D12364, 'Appendix 1 - Team Data'!$B$12:$B$112,0),4)</f>
        <v>60</v>
      </c>
      <c r="J12364" s="25">
        <f t="shared" si="193"/>
        <v>0</v>
      </c>
    </row>
    <row r="12365" spans="2:10">
      <c r="B12365" s="3">
        <v>41227</v>
      </c>
      <c r="C12365" s="10" t="s">
        <v>35</v>
      </c>
      <c r="D12365" s="10" t="s">
        <v>52</v>
      </c>
      <c r="E12365" s="25">
        <v>1</v>
      </c>
      <c r="F12365" s="25">
        <v>1</v>
      </c>
      <c r="G12365" s="10" t="s">
        <v>288</v>
      </c>
      <c r="H12365" s="25">
        <f>INDEX('Appendix 1 - Team Data'!$B$12:$R$112, MATCH(C12365, 'Appendix 1 - Team Data'!$B$12:$B$112,0),4)</f>
        <v>90</v>
      </c>
      <c r="I12365" s="25">
        <f>INDEX('Appendix 1 - Team Data'!$B$12:$R$112, MATCH(D12365, 'Appendix 1 - Team Data'!$B$12:$B$112,0),4)</f>
        <v>90</v>
      </c>
      <c r="J12365" s="25">
        <f t="shared" si="193"/>
        <v>0</v>
      </c>
    </row>
    <row r="12366" spans="2:10">
      <c r="B12366" s="3">
        <v>41227</v>
      </c>
      <c r="C12366" s="10" t="s">
        <v>248</v>
      </c>
      <c r="D12366" s="10" t="s">
        <v>254</v>
      </c>
      <c r="E12366" s="25">
        <v>1</v>
      </c>
      <c r="F12366" s="25">
        <v>1</v>
      </c>
      <c r="G12366" s="10" t="s">
        <v>288</v>
      </c>
      <c r="H12366" s="25">
        <f>INDEX('Appendix 1 - Team Data'!$B$12:$R$112, MATCH(C12366, 'Appendix 1 - Team Data'!$B$12:$B$112,0),4)</f>
        <v>30</v>
      </c>
      <c r="I12366" s="25">
        <f>INDEX('Appendix 1 - Team Data'!$B$12:$R$112, MATCH(D12366, 'Appendix 1 - Team Data'!$B$12:$B$112,0),4)</f>
        <v>20</v>
      </c>
      <c r="J12366" s="25">
        <f t="shared" si="193"/>
        <v>0</v>
      </c>
    </row>
    <row r="12367" spans="2:10">
      <c r="B12367" s="3">
        <v>41227</v>
      </c>
      <c r="C12367" s="10" t="s">
        <v>263</v>
      </c>
      <c r="D12367" s="10" t="s">
        <v>17</v>
      </c>
      <c r="E12367" s="25">
        <v>0</v>
      </c>
      <c r="F12367" s="25">
        <v>0</v>
      </c>
      <c r="G12367" s="10" t="s">
        <v>288</v>
      </c>
      <c r="H12367" s="25">
        <f>INDEX('Appendix 1 - Team Data'!$B$12:$R$112, MATCH(C12367, 'Appendix 1 - Team Data'!$B$12:$B$112,0),4)</f>
        <v>10</v>
      </c>
      <c r="I12367" s="25">
        <f>INDEX('Appendix 1 - Team Data'!$B$12:$R$112, MATCH(D12367, 'Appendix 1 - Team Data'!$B$12:$B$112,0),4)</f>
        <v>50</v>
      </c>
      <c r="J12367" s="25">
        <f t="shared" si="193"/>
        <v>0</v>
      </c>
    </row>
    <row r="12368" spans="2:10">
      <c r="B12368" s="3">
        <v>41227</v>
      </c>
      <c r="C12368" s="10" t="s">
        <v>237</v>
      </c>
      <c r="D12368" s="10" t="s">
        <v>27</v>
      </c>
      <c r="E12368" s="25">
        <v>0</v>
      </c>
      <c r="F12368" s="25">
        <v>0</v>
      </c>
      <c r="G12368" s="10" t="s">
        <v>288</v>
      </c>
      <c r="H12368" s="25">
        <f>INDEX('Appendix 1 - Team Data'!$B$12:$R$112, MATCH(C12368, 'Appendix 1 - Team Data'!$B$12:$B$112,0),4)</f>
        <v>40</v>
      </c>
      <c r="I12368" s="25">
        <f>INDEX('Appendix 1 - Team Data'!$B$12:$R$112, MATCH(D12368, 'Appendix 1 - Team Data'!$B$12:$B$112,0),4)</f>
        <v>80</v>
      </c>
      <c r="J12368" s="25">
        <f t="shared" si="193"/>
        <v>0</v>
      </c>
    </row>
    <row r="12369" spans="2:10">
      <c r="B12369" s="3">
        <v>41227</v>
      </c>
      <c r="C12369" s="10" t="s">
        <v>212</v>
      </c>
      <c r="D12369" s="10" t="s">
        <v>40</v>
      </c>
      <c r="E12369" s="25">
        <v>0</v>
      </c>
      <c r="F12369" s="25">
        <v>0</v>
      </c>
      <c r="G12369" s="10" t="s">
        <v>288</v>
      </c>
      <c r="H12369" s="25">
        <f>INDEX('Appendix 1 - Team Data'!$B$12:$R$112, MATCH(C12369, 'Appendix 1 - Team Data'!$B$12:$B$112,0),4)</f>
        <v>80</v>
      </c>
      <c r="I12369" s="25">
        <f>INDEX('Appendix 1 - Team Data'!$B$12:$R$112, MATCH(D12369, 'Appendix 1 - Team Data'!$B$12:$B$112,0),4)</f>
        <v>90</v>
      </c>
      <c r="J12369" s="25">
        <f t="shared" si="193"/>
        <v>0</v>
      </c>
    </row>
    <row r="12370" spans="2:10">
      <c r="B12370" s="3">
        <v>41227</v>
      </c>
      <c r="C12370" s="10" t="s">
        <v>16</v>
      </c>
      <c r="D12370" s="10" t="s">
        <v>30</v>
      </c>
      <c r="E12370" s="25">
        <v>0</v>
      </c>
      <c r="F12370" s="25">
        <v>0</v>
      </c>
      <c r="G12370" s="10" t="s">
        <v>288</v>
      </c>
      <c r="H12370" s="25">
        <f>INDEX('Appendix 1 - Team Data'!$B$12:$R$112, MATCH(C12370, 'Appendix 1 - Team Data'!$B$12:$B$112,0),4)</f>
        <v>30</v>
      </c>
      <c r="I12370" s="25">
        <f>INDEX('Appendix 1 - Team Data'!$B$12:$R$112, MATCH(D12370, 'Appendix 1 - Team Data'!$B$12:$B$112,0),4)</f>
        <v>90</v>
      </c>
      <c r="J12370" s="25">
        <f t="shared" si="193"/>
        <v>0</v>
      </c>
    </row>
    <row r="12371" spans="2:10">
      <c r="B12371" s="3">
        <v>41227</v>
      </c>
      <c r="C12371" s="10" t="s">
        <v>225</v>
      </c>
      <c r="D12371" s="10" t="s">
        <v>28</v>
      </c>
      <c r="E12371" s="25">
        <v>1</v>
      </c>
      <c r="F12371" s="25">
        <v>1</v>
      </c>
      <c r="G12371" s="10" t="s">
        <v>288</v>
      </c>
      <c r="H12371" s="25">
        <f>INDEX('Appendix 1 - Team Data'!$B$12:$R$112, MATCH(C12371, 'Appendix 1 - Team Data'!$B$12:$B$112,0),4)</f>
        <v>60</v>
      </c>
      <c r="I12371" s="25">
        <f>INDEX('Appendix 1 - Team Data'!$B$12:$R$112, MATCH(D12371, 'Appendix 1 - Team Data'!$B$12:$B$112,0),4)</f>
        <v>80</v>
      </c>
      <c r="J12371" s="25">
        <f t="shared" si="193"/>
        <v>0</v>
      </c>
    </row>
    <row r="12372" spans="2:10">
      <c r="B12372" s="3">
        <v>41252</v>
      </c>
      <c r="C12372" s="10" t="s">
        <v>23</v>
      </c>
      <c r="D12372" s="10" t="s">
        <v>16</v>
      </c>
      <c r="E12372" s="25">
        <v>0</v>
      </c>
      <c r="F12372" s="25">
        <v>0</v>
      </c>
      <c r="G12372" s="10" t="s">
        <v>296</v>
      </c>
      <c r="H12372" s="25">
        <f>INDEX('Appendix 1 - Team Data'!$B$12:$R$112, MATCH(C12372, 'Appendix 1 - Team Data'!$B$12:$B$112,0),4)</f>
        <v>70</v>
      </c>
      <c r="I12372" s="25">
        <f>INDEX('Appendix 1 - Team Data'!$B$12:$R$112, MATCH(D12372, 'Appendix 1 - Team Data'!$B$12:$B$112,0),4)</f>
        <v>30</v>
      </c>
      <c r="J12372" s="25">
        <f t="shared" si="193"/>
        <v>0</v>
      </c>
    </row>
    <row r="12373" spans="2:10">
      <c r="B12373" s="3">
        <v>41253</v>
      </c>
      <c r="C12373" s="10" t="s">
        <v>247</v>
      </c>
      <c r="D12373" s="10" t="s">
        <v>277</v>
      </c>
      <c r="E12373" s="25">
        <v>0</v>
      </c>
      <c r="F12373" s="25">
        <v>0</v>
      </c>
      <c r="G12373" s="10" t="s">
        <v>304</v>
      </c>
      <c r="H12373" s="25">
        <f>INDEX('Appendix 1 - Team Data'!$B$12:$R$112, MATCH(C12373, 'Appendix 1 - Team Data'!$B$12:$B$112,0),4)</f>
        <v>30</v>
      </c>
      <c r="I12373" s="25">
        <f>INDEX('Appendix 1 - Team Data'!$B$12:$R$112, MATCH(D12373, 'Appendix 1 - Team Data'!$B$12:$B$112,0),4)</f>
        <v>0</v>
      </c>
      <c r="J12373" s="25">
        <f t="shared" ref="J12373:J12436" si="194">ABS(F12373-E12373)</f>
        <v>0</v>
      </c>
    </row>
    <row r="12374" spans="2:10">
      <c r="B12374" s="3">
        <v>41256</v>
      </c>
      <c r="C12374" s="10" t="s">
        <v>245</v>
      </c>
      <c r="D12374" s="10" t="s">
        <v>241</v>
      </c>
      <c r="E12374" s="25">
        <v>1</v>
      </c>
      <c r="F12374" s="25">
        <v>1</v>
      </c>
      <c r="G12374" s="10" t="s">
        <v>296</v>
      </c>
      <c r="H12374" s="25">
        <f>INDEX('Appendix 1 - Team Data'!$B$12:$R$112, MATCH(C12374, 'Appendix 1 - Team Data'!$B$12:$B$112,0),4)</f>
        <v>30</v>
      </c>
      <c r="I12374" s="25">
        <f>INDEX('Appendix 1 - Team Data'!$B$12:$R$112, MATCH(D12374, 'Appendix 1 - Team Data'!$B$12:$B$112,0),4)</f>
        <v>30</v>
      </c>
      <c r="J12374" s="25">
        <f t="shared" si="194"/>
        <v>0</v>
      </c>
    </row>
    <row r="12375" spans="2:10">
      <c r="B12375" s="3">
        <v>41282</v>
      </c>
      <c r="C12375" s="10" t="s">
        <v>260</v>
      </c>
      <c r="D12375" s="10" t="s">
        <v>22</v>
      </c>
      <c r="E12375" s="25">
        <v>0</v>
      </c>
      <c r="F12375" s="25">
        <v>0</v>
      </c>
      <c r="G12375" s="10" t="s">
        <v>288</v>
      </c>
      <c r="H12375" s="25">
        <f>INDEX('Appendix 1 - Team Data'!$B$12:$R$112, MATCH(C12375, 'Appendix 1 - Team Data'!$B$12:$B$112,0),4)</f>
        <v>10</v>
      </c>
      <c r="I12375" s="25">
        <f>INDEX('Appendix 1 - Team Data'!$B$12:$R$112, MATCH(D12375, 'Appendix 1 - Team Data'!$B$12:$B$112,0),4)</f>
        <v>50</v>
      </c>
      <c r="J12375" s="25">
        <f t="shared" si="194"/>
        <v>0</v>
      </c>
    </row>
    <row r="12376" spans="2:10">
      <c r="B12376" s="3">
        <v>41283</v>
      </c>
      <c r="C12376" s="10" t="s">
        <v>276</v>
      </c>
      <c r="D12376" s="10" t="s">
        <v>33</v>
      </c>
      <c r="E12376" s="25">
        <v>0</v>
      </c>
      <c r="F12376" s="25">
        <v>0</v>
      </c>
      <c r="G12376" s="10" t="s">
        <v>288</v>
      </c>
      <c r="H12376" s="25">
        <f>INDEX('Appendix 1 - Team Data'!$B$12:$R$112, MATCH(C12376, 'Appendix 1 - Team Data'!$B$12:$B$112,0),4)</f>
        <v>0</v>
      </c>
      <c r="I12376" s="25">
        <f>INDEX('Appendix 1 - Team Data'!$B$12:$R$112, MATCH(D12376, 'Appendix 1 - Team Data'!$B$12:$B$112,0),4)</f>
        <v>50</v>
      </c>
      <c r="J12376" s="25">
        <f t="shared" si="194"/>
        <v>0</v>
      </c>
    </row>
    <row r="12377" spans="2:10">
      <c r="B12377" s="3">
        <v>41286</v>
      </c>
      <c r="C12377" s="10" t="s">
        <v>250</v>
      </c>
      <c r="D12377" s="10" t="s">
        <v>251</v>
      </c>
      <c r="E12377" s="25">
        <v>0</v>
      </c>
      <c r="F12377" s="25">
        <v>0</v>
      </c>
      <c r="G12377" s="10" t="s">
        <v>288</v>
      </c>
      <c r="H12377" s="25">
        <f>INDEX('Appendix 1 - Team Data'!$B$12:$R$112, MATCH(C12377, 'Appendix 1 - Team Data'!$B$12:$B$112,0),4)</f>
        <v>20</v>
      </c>
      <c r="I12377" s="25">
        <f>INDEX('Appendix 1 - Team Data'!$B$12:$R$112, MATCH(D12377, 'Appendix 1 - Team Data'!$B$12:$B$112,0),4)</f>
        <v>20</v>
      </c>
      <c r="J12377" s="25">
        <f t="shared" si="194"/>
        <v>0</v>
      </c>
    </row>
    <row r="12378" spans="2:10">
      <c r="B12378" s="3">
        <v>41286</v>
      </c>
      <c r="C12378" s="10" t="s">
        <v>260</v>
      </c>
      <c r="D12378" s="10" t="s">
        <v>246</v>
      </c>
      <c r="E12378" s="25">
        <v>0</v>
      </c>
      <c r="F12378" s="25">
        <v>0</v>
      </c>
      <c r="G12378" s="10" t="s">
        <v>288</v>
      </c>
      <c r="H12378" s="25">
        <f>INDEX('Appendix 1 - Team Data'!$B$12:$R$112, MATCH(C12378, 'Appendix 1 - Team Data'!$B$12:$B$112,0),4)</f>
        <v>10</v>
      </c>
      <c r="I12378" s="25">
        <f>INDEX('Appendix 1 - Team Data'!$B$12:$R$112, MATCH(D12378, 'Appendix 1 - Team Data'!$B$12:$B$112,0),4)</f>
        <v>30</v>
      </c>
      <c r="J12378" s="25">
        <f t="shared" si="194"/>
        <v>0</v>
      </c>
    </row>
    <row r="12379" spans="2:10">
      <c r="B12379" s="3">
        <v>41292</v>
      </c>
      <c r="C12379" s="10" t="s">
        <v>237</v>
      </c>
      <c r="D12379" s="10" t="s">
        <v>271</v>
      </c>
      <c r="E12379" s="25">
        <v>1</v>
      </c>
      <c r="F12379" s="25">
        <v>1</v>
      </c>
      <c r="G12379" s="10" t="s">
        <v>292</v>
      </c>
      <c r="H12379" s="25">
        <f>INDEX('Appendix 1 - Team Data'!$B$12:$R$112, MATCH(C12379, 'Appendix 1 - Team Data'!$B$12:$B$112,0),4)</f>
        <v>40</v>
      </c>
      <c r="I12379" s="25">
        <f>INDEX('Appendix 1 - Team Data'!$B$12:$R$112, MATCH(D12379, 'Appendix 1 - Team Data'!$B$12:$B$112,0),4)</f>
        <v>0</v>
      </c>
      <c r="J12379" s="25">
        <f t="shared" si="194"/>
        <v>0</v>
      </c>
    </row>
    <row r="12380" spans="2:10">
      <c r="B12380" s="3">
        <v>41293</v>
      </c>
      <c r="C12380" s="10" t="s">
        <v>250</v>
      </c>
      <c r="D12380" s="10" t="s">
        <v>276</v>
      </c>
      <c r="E12380" s="25">
        <v>0</v>
      </c>
      <c r="F12380" s="25">
        <v>0</v>
      </c>
      <c r="G12380" s="10" t="s">
        <v>306</v>
      </c>
      <c r="H12380" s="25">
        <f>INDEX('Appendix 1 - Team Data'!$B$12:$R$112, MATCH(C12380, 'Appendix 1 - Team Data'!$B$12:$B$112,0),4)</f>
        <v>20</v>
      </c>
      <c r="I12380" s="25">
        <f>INDEX('Appendix 1 - Team Data'!$B$12:$R$112, MATCH(D12380, 'Appendix 1 - Team Data'!$B$12:$B$112,0),4)</f>
        <v>0</v>
      </c>
      <c r="J12380" s="25">
        <f t="shared" si="194"/>
        <v>0</v>
      </c>
    </row>
    <row r="12381" spans="2:10">
      <c r="B12381" s="3">
        <v>41294</v>
      </c>
      <c r="C12381" s="10" t="s">
        <v>271</v>
      </c>
      <c r="D12381" s="10" t="s">
        <v>46</v>
      </c>
      <c r="E12381" s="25">
        <v>0</v>
      </c>
      <c r="F12381" s="25">
        <v>0</v>
      </c>
      <c r="G12381" s="10" t="s">
        <v>292</v>
      </c>
      <c r="H12381" s="25">
        <f>INDEX('Appendix 1 - Team Data'!$B$12:$R$112, MATCH(C12381, 'Appendix 1 - Team Data'!$B$12:$B$112,0),4)</f>
        <v>0</v>
      </c>
      <c r="I12381" s="25">
        <f>INDEX('Appendix 1 - Team Data'!$B$12:$R$112, MATCH(D12381, 'Appendix 1 - Team Data'!$B$12:$B$112,0),4)</f>
        <v>50</v>
      </c>
      <c r="J12381" s="25">
        <f t="shared" si="194"/>
        <v>0</v>
      </c>
    </row>
    <row r="12382" spans="2:10">
      <c r="B12382" s="3">
        <v>41295</v>
      </c>
      <c r="C12382" s="10" t="s">
        <v>33</v>
      </c>
      <c r="D12382" s="10" t="s">
        <v>238</v>
      </c>
      <c r="E12382" s="25">
        <v>1</v>
      </c>
      <c r="F12382" s="25">
        <v>1</v>
      </c>
      <c r="G12382" s="10" t="s">
        <v>306</v>
      </c>
      <c r="H12382" s="25">
        <f>INDEX('Appendix 1 - Team Data'!$B$12:$R$112, MATCH(C12382, 'Appendix 1 - Team Data'!$B$12:$B$112,0),4)</f>
        <v>50</v>
      </c>
      <c r="I12382" s="25">
        <f>INDEX('Appendix 1 - Team Data'!$B$12:$R$112, MATCH(D12382, 'Appendix 1 - Team Data'!$B$12:$B$112,0),4)</f>
        <v>40</v>
      </c>
      <c r="J12382" s="25">
        <f t="shared" si="194"/>
        <v>0</v>
      </c>
    </row>
    <row r="12383" spans="2:10">
      <c r="B12383" s="3">
        <v>41296</v>
      </c>
      <c r="C12383" s="10" t="s">
        <v>37</v>
      </c>
      <c r="D12383" s="10" t="s">
        <v>259</v>
      </c>
      <c r="E12383" s="25">
        <v>1</v>
      </c>
      <c r="F12383" s="25">
        <v>1</v>
      </c>
      <c r="G12383" s="10" t="s">
        <v>292</v>
      </c>
      <c r="H12383" s="25">
        <f>INDEX('Appendix 1 - Team Data'!$B$12:$R$112, MATCH(C12383, 'Appendix 1 - Team Data'!$B$12:$B$112,0),4)</f>
        <v>60</v>
      </c>
      <c r="I12383" s="25">
        <f>INDEX('Appendix 1 - Team Data'!$B$12:$R$112, MATCH(D12383, 'Appendix 1 - Team Data'!$B$12:$B$112,0),4)</f>
        <v>10</v>
      </c>
      <c r="J12383" s="25">
        <f t="shared" si="194"/>
        <v>0</v>
      </c>
    </row>
    <row r="12384" spans="2:10">
      <c r="B12384" s="3">
        <v>41296</v>
      </c>
      <c r="C12384" s="10" t="s">
        <v>46</v>
      </c>
      <c r="D12384" s="10" t="s">
        <v>237</v>
      </c>
      <c r="E12384" s="25">
        <v>1</v>
      </c>
      <c r="F12384" s="25">
        <v>1</v>
      </c>
      <c r="G12384" s="10" t="s">
        <v>292</v>
      </c>
      <c r="H12384" s="25">
        <f>INDEX('Appendix 1 - Team Data'!$B$12:$R$112, MATCH(C12384, 'Appendix 1 - Team Data'!$B$12:$B$112,0),4)</f>
        <v>50</v>
      </c>
      <c r="I12384" s="25">
        <f>INDEX('Appendix 1 - Team Data'!$B$12:$R$112, MATCH(D12384, 'Appendix 1 - Team Data'!$B$12:$B$112,0),4)</f>
        <v>40</v>
      </c>
      <c r="J12384" s="25">
        <f t="shared" si="194"/>
        <v>0</v>
      </c>
    </row>
    <row r="12385" spans="2:10">
      <c r="B12385" s="3">
        <v>41297</v>
      </c>
      <c r="C12385" s="10" t="s">
        <v>22</v>
      </c>
      <c r="D12385" s="10" t="s">
        <v>276</v>
      </c>
      <c r="E12385" s="25">
        <v>1</v>
      </c>
      <c r="F12385" s="25">
        <v>1</v>
      </c>
      <c r="G12385" s="10" t="s">
        <v>306</v>
      </c>
      <c r="H12385" s="25">
        <f>INDEX('Appendix 1 - Team Data'!$B$12:$R$112, MATCH(C12385, 'Appendix 1 - Team Data'!$B$12:$B$112,0),4)</f>
        <v>50</v>
      </c>
      <c r="I12385" s="25">
        <f>INDEX('Appendix 1 - Team Data'!$B$12:$R$112, MATCH(D12385, 'Appendix 1 - Team Data'!$B$12:$B$112,0),4)</f>
        <v>0</v>
      </c>
      <c r="J12385" s="25">
        <f t="shared" si="194"/>
        <v>0</v>
      </c>
    </row>
    <row r="12386" spans="2:10">
      <c r="B12386" s="3">
        <v>41299</v>
      </c>
      <c r="C12386" s="10" t="s">
        <v>260</v>
      </c>
      <c r="D12386" s="10" t="s">
        <v>33</v>
      </c>
      <c r="E12386" s="25">
        <v>1</v>
      </c>
      <c r="F12386" s="25">
        <v>1</v>
      </c>
      <c r="G12386" s="10" t="s">
        <v>306</v>
      </c>
      <c r="H12386" s="25">
        <f>INDEX('Appendix 1 - Team Data'!$B$12:$R$112, MATCH(C12386, 'Appendix 1 - Team Data'!$B$12:$B$112,0),4)</f>
        <v>10</v>
      </c>
      <c r="I12386" s="25">
        <f>INDEX('Appendix 1 - Team Data'!$B$12:$R$112, MATCH(D12386, 'Appendix 1 - Team Data'!$B$12:$B$112,0),4)</f>
        <v>50</v>
      </c>
      <c r="J12386" s="25">
        <f t="shared" si="194"/>
        <v>0</v>
      </c>
    </row>
    <row r="12387" spans="2:10">
      <c r="B12387" s="3">
        <v>41301</v>
      </c>
      <c r="C12387" s="10" t="s">
        <v>22</v>
      </c>
      <c r="D12387" s="10" t="s">
        <v>250</v>
      </c>
      <c r="E12387" s="25">
        <v>2</v>
      </c>
      <c r="F12387" s="25">
        <v>2</v>
      </c>
      <c r="G12387" s="10" t="s">
        <v>306</v>
      </c>
      <c r="H12387" s="25">
        <f>INDEX('Appendix 1 - Team Data'!$B$12:$R$112, MATCH(C12387, 'Appendix 1 - Team Data'!$B$12:$B$112,0),4)</f>
        <v>50</v>
      </c>
      <c r="I12387" s="25">
        <f>INDEX('Appendix 1 - Team Data'!$B$12:$R$112, MATCH(D12387, 'Appendix 1 - Team Data'!$B$12:$B$112,0),4)</f>
        <v>20</v>
      </c>
      <c r="J12387" s="25">
        <f t="shared" si="194"/>
        <v>0</v>
      </c>
    </row>
    <row r="12388" spans="2:10">
      <c r="B12388" s="3">
        <v>41303</v>
      </c>
      <c r="C12388" s="10" t="s">
        <v>238</v>
      </c>
      <c r="D12388" s="10" t="s">
        <v>260</v>
      </c>
      <c r="E12388" s="25">
        <v>0</v>
      </c>
      <c r="F12388" s="25">
        <v>0</v>
      </c>
      <c r="G12388" s="10" t="s">
        <v>306</v>
      </c>
      <c r="H12388" s="25">
        <f>INDEX('Appendix 1 - Team Data'!$B$12:$R$112, MATCH(C12388, 'Appendix 1 - Team Data'!$B$12:$B$112,0),4)</f>
        <v>40</v>
      </c>
      <c r="I12388" s="25">
        <f>INDEX('Appendix 1 - Team Data'!$B$12:$R$112, MATCH(D12388, 'Appendix 1 - Team Data'!$B$12:$B$112,0),4)</f>
        <v>10</v>
      </c>
      <c r="J12388" s="25">
        <f t="shared" si="194"/>
        <v>0</v>
      </c>
    </row>
    <row r="12389" spans="2:10">
      <c r="B12389" s="3">
        <v>41304</v>
      </c>
      <c r="C12389" s="10" t="s">
        <v>251</v>
      </c>
      <c r="D12389" s="10" t="s">
        <v>243</v>
      </c>
      <c r="E12389" s="25">
        <v>2</v>
      </c>
      <c r="F12389" s="25">
        <v>2</v>
      </c>
      <c r="G12389" s="10" t="s">
        <v>306</v>
      </c>
      <c r="H12389" s="25">
        <f>INDEX('Appendix 1 - Team Data'!$B$12:$R$112, MATCH(C12389, 'Appendix 1 - Team Data'!$B$12:$B$112,0),4)</f>
        <v>20</v>
      </c>
      <c r="I12389" s="25">
        <f>INDEX('Appendix 1 - Team Data'!$B$12:$R$112, MATCH(D12389, 'Appendix 1 - Team Data'!$B$12:$B$112,0),4)</f>
        <v>30</v>
      </c>
      <c r="J12389" s="25">
        <f t="shared" si="194"/>
        <v>0</v>
      </c>
    </row>
    <row r="12390" spans="2:10">
      <c r="B12390" s="3">
        <v>41307</v>
      </c>
      <c r="C12390" s="10" t="s">
        <v>250</v>
      </c>
      <c r="D12390" s="10" t="s">
        <v>257</v>
      </c>
      <c r="E12390" s="25">
        <v>1</v>
      </c>
      <c r="F12390" s="25">
        <v>1</v>
      </c>
      <c r="G12390" s="10" t="s">
        <v>306</v>
      </c>
      <c r="H12390" s="25">
        <f>INDEX('Appendix 1 - Team Data'!$B$12:$R$112, MATCH(C12390, 'Appendix 1 - Team Data'!$B$12:$B$112,0),4)</f>
        <v>20</v>
      </c>
      <c r="I12390" s="25">
        <f>INDEX('Appendix 1 - Team Data'!$B$12:$R$112, MATCH(D12390, 'Appendix 1 - Team Data'!$B$12:$B$112,0),4)</f>
        <v>20</v>
      </c>
      <c r="J12390" s="25">
        <f t="shared" si="194"/>
        <v>0</v>
      </c>
    </row>
    <row r="12391" spans="2:10">
      <c r="B12391" s="3">
        <v>41311</v>
      </c>
      <c r="C12391" s="10" t="s">
        <v>238</v>
      </c>
      <c r="D12391" s="10" t="s">
        <v>234</v>
      </c>
      <c r="E12391" s="25">
        <v>1</v>
      </c>
      <c r="F12391" s="25">
        <v>1</v>
      </c>
      <c r="G12391" s="10" t="s">
        <v>306</v>
      </c>
      <c r="H12391" s="25">
        <f>INDEX('Appendix 1 - Team Data'!$B$12:$R$112, MATCH(C12391, 'Appendix 1 - Team Data'!$B$12:$B$112,0),4)</f>
        <v>40</v>
      </c>
      <c r="I12391" s="25">
        <f>INDEX('Appendix 1 - Team Data'!$B$12:$R$112, MATCH(D12391, 'Appendix 1 - Team Data'!$B$12:$B$112,0),4)</f>
        <v>40</v>
      </c>
      <c r="J12391" s="25">
        <f t="shared" si="194"/>
        <v>0</v>
      </c>
    </row>
    <row r="12392" spans="2:10">
      <c r="B12392" s="3">
        <v>41311</v>
      </c>
      <c r="C12392" s="10" t="s">
        <v>230</v>
      </c>
      <c r="D12392" s="10" t="s">
        <v>36</v>
      </c>
      <c r="E12392" s="25">
        <v>0</v>
      </c>
      <c r="F12392" s="25">
        <v>0</v>
      </c>
      <c r="G12392" s="10" t="s">
        <v>288</v>
      </c>
      <c r="H12392" s="25">
        <f>INDEX('Appendix 1 - Team Data'!$B$12:$R$112, MATCH(C12392, 'Appendix 1 - Team Data'!$B$12:$B$112,0),4)</f>
        <v>50</v>
      </c>
      <c r="I12392" s="25">
        <f>INDEX('Appendix 1 - Team Data'!$B$12:$R$112, MATCH(D12392, 'Appendix 1 - Team Data'!$B$12:$B$112,0),4)</f>
        <v>80</v>
      </c>
      <c r="J12392" s="25">
        <f t="shared" si="194"/>
        <v>0</v>
      </c>
    </row>
    <row r="12393" spans="2:10">
      <c r="B12393" s="3">
        <v>41311</v>
      </c>
      <c r="C12393" s="10" t="s">
        <v>236</v>
      </c>
      <c r="D12393" s="10" t="s">
        <v>261</v>
      </c>
      <c r="E12393" s="25">
        <v>1</v>
      </c>
      <c r="F12393" s="25">
        <v>1</v>
      </c>
      <c r="G12393" s="10" t="s">
        <v>288</v>
      </c>
      <c r="H12393" s="25">
        <f>INDEX('Appendix 1 - Team Data'!$B$12:$R$112, MATCH(C12393, 'Appendix 1 - Team Data'!$B$12:$B$112,0),4)</f>
        <v>40</v>
      </c>
      <c r="I12393" s="25">
        <f>INDEX('Appendix 1 - Team Data'!$B$12:$R$112, MATCH(D12393, 'Appendix 1 - Team Data'!$B$12:$B$112,0),4)</f>
        <v>10</v>
      </c>
      <c r="J12393" s="25">
        <f t="shared" si="194"/>
        <v>0</v>
      </c>
    </row>
    <row r="12394" spans="2:10">
      <c r="B12394" s="3">
        <v>41311</v>
      </c>
      <c r="C12394" s="10" t="s">
        <v>41</v>
      </c>
      <c r="D12394" s="10" t="s">
        <v>247</v>
      </c>
      <c r="E12394" s="25">
        <v>0</v>
      </c>
      <c r="F12394" s="25">
        <v>0</v>
      </c>
      <c r="G12394" s="10" t="s">
        <v>289</v>
      </c>
      <c r="H12394" s="25">
        <f>INDEX('Appendix 1 - Team Data'!$B$12:$R$112, MATCH(C12394, 'Appendix 1 - Team Data'!$B$12:$B$112,0),4)</f>
        <v>80</v>
      </c>
      <c r="I12394" s="25">
        <f>INDEX('Appendix 1 - Team Data'!$B$12:$R$112, MATCH(D12394, 'Appendix 1 - Team Data'!$B$12:$B$112,0),4)</f>
        <v>30</v>
      </c>
      <c r="J12394" s="25">
        <f t="shared" si="194"/>
        <v>0</v>
      </c>
    </row>
    <row r="12395" spans="2:10">
      <c r="B12395" s="3">
        <v>41311</v>
      </c>
      <c r="C12395" s="10" t="s">
        <v>212</v>
      </c>
      <c r="D12395" s="10" t="s">
        <v>211</v>
      </c>
      <c r="E12395" s="25">
        <v>1</v>
      </c>
      <c r="F12395" s="25">
        <v>1</v>
      </c>
      <c r="G12395" s="10" t="s">
        <v>288</v>
      </c>
      <c r="H12395" s="25">
        <f>INDEX('Appendix 1 - Team Data'!$B$12:$R$112, MATCH(C12395, 'Appendix 1 - Team Data'!$B$12:$B$112,0),4)</f>
        <v>80</v>
      </c>
      <c r="I12395" s="25">
        <f>INDEX('Appendix 1 - Team Data'!$B$12:$R$112, MATCH(D12395, 'Appendix 1 - Team Data'!$B$12:$B$112,0),4)</f>
        <v>90</v>
      </c>
      <c r="J12395" s="25">
        <f t="shared" si="194"/>
        <v>0</v>
      </c>
    </row>
    <row r="12396" spans="2:10">
      <c r="B12396" s="3">
        <v>41311</v>
      </c>
      <c r="C12396" s="10" t="s">
        <v>46</v>
      </c>
      <c r="D12396" s="10" t="s">
        <v>37</v>
      </c>
      <c r="E12396" s="25">
        <v>2</v>
      </c>
      <c r="F12396" s="25">
        <v>2</v>
      </c>
      <c r="G12396" s="10" t="s">
        <v>289</v>
      </c>
      <c r="H12396" s="25">
        <f>INDEX('Appendix 1 - Team Data'!$B$12:$R$112, MATCH(C12396, 'Appendix 1 - Team Data'!$B$12:$B$112,0),4)</f>
        <v>50</v>
      </c>
      <c r="I12396" s="25">
        <f>INDEX('Appendix 1 - Team Data'!$B$12:$R$112, MATCH(D12396, 'Appendix 1 - Team Data'!$B$12:$B$112,0),4)</f>
        <v>60</v>
      </c>
      <c r="J12396" s="25">
        <f t="shared" si="194"/>
        <v>0</v>
      </c>
    </row>
    <row r="12397" spans="2:10">
      <c r="B12397" s="3">
        <v>41354</v>
      </c>
      <c r="C12397" s="10" t="s">
        <v>211</v>
      </c>
      <c r="D12397" s="10" t="s">
        <v>35</v>
      </c>
      <c r="E12397" s="25">
        <v>2</v>
      </c>
      <c r="F12397" s="25">
        <v>2</v>
      </c>
      <c r="G12397" s="10" t="s">
        <v>288</v>
      </c>
      <c r="H12397" s="25">
        <f>INDEX('Appendix 1 - Team Data'!$B$12:$R$112, MATCH(C12397, 'Appendix 1 - Team Data'!$B$12:$B$112,0),4)</f>
        <v>90</v>
      </c>
      <c r="I12397" s="25">
        <f>INDEX('Appendix 1 - Team Data'!$B$12:$R$112, MATCH(D12397, 'Appendix 1 - Team Data'!$B$12:$B$112,0),4)</f>
        <v>90</v>
      </c>
      <c r="J12397" s="25">
        <f t="shared" si="194"/>
        <v>0</v>
      </c>
    </row>
    <row r="12398" spans="2:10">
      <c r="B12398" s="3">
        <v>41355</v>
      </c>
      <c r="C12398" s="10" t="s">
        <v>237</v>
      </c>
      <c r="D12398" s="10" t="s">
        <v>41</v>
      </c>
      <c r="E12398" s="25">
        <v>2</v>
      </c>
      <c r="F12398" s="25">
        <v>2</v>
      </c>
      <c r="G12398" s="10" t="s">
        <v>289</v>
      </c>
      <c r="H12398" s="25">
        <f>INDEX('Appendix 1 - Team Data'!$B$12:$R$112, MATCH(C12398, 'Appendix 1 - Team Data'!$B$12:$B$112,0),4)</f>
        <v>40</v>
      </c>
      <c r="I12398" s="25">
        <f>INDEX('Appendix 1 - Team Data'!$B$12:$R$112, MATCH(D12398, 'Appendix 1 - Team Data'!$B$12:$B$112,0),4)</f>
        <v>80</v>
      </c>
      <c r="J12398" s="25">
        <f t="shared" si="194"/>
        <v>0</v>
      </c>
    </row>
    <row r="12399" spans="2:10">
      <c r="B12399" s="3">
        <v>41355</v>
      </c>
      <c r="C12399" s="10" t="s">
        <v>236</v>
      </c>
      <c r="D12399" s="10" t="s">
        <v>228</v>
      </c>
      <c r="E12399" s="25">
        <v>2</v>
      </c>
      <c r="F12399" s="25">
        <v>2</v>
      </c>
      <c r="G12399" s="10" t="s">
        <v>289</v>
      </c>
      <c r="H12399" s="25">
        <f>INDEX('Appendix 1 - Team Data'!$B$12:$R$112, MATCH(C12399, 'Appendix 1 - Team Data'!$B$12:$B$112,0),4)</f>
        <v>40</v>
      </c>
      <c r="I12399" s="25">
        <f>INDEX('Appendix 1 - Team Data'!$B$12:$R$112, MATCH(D12399, 'Appendix 1 - Team Data'!$B$12:$B$112,0),4)</f>
        <v>50</v>
      </c>
      <c r="J12399" s="25">
        <f t="shared" si="194"/>
        <v>0</v>
      </c>
    </row>
    <row r="12400" spans="2:10">
      <c r="B12400" s="3">
        <v>41355</v>
      </c>
      <c r="C12400" s="10" t="s">
        <v>252</v>
      </c>
      <c r="D12400" s="10" t="s">
        <v>20</v>
      </c>
      <c r="E12400" s="25">
        <v>3</v>
      </c>
      <c r="F12400" s="25">
        <v>3</v>
      </c>
      <c r="G12400" s="10" t="s">
        <v>289</v>
      </c>
      <c r="H12400" s="25">
        <f>INDEX('Appendix 1 - Team Data'!$B$12:$R$112, MATCH(C12400, 'Appendix 1 - Team Data'!$B$12:$B$112,0),4)</f>
        <v>20</v>
      </c>
      <c r="I12400" s="25">
        <f>INDEX('Appendix 1 - Team Data'!$B$12:$R$112, MATCH(D12400, 'Appendix 1 - Team Data'!$B$12:$B$112,0),4)</f>
        <v>90</v>
      </c>
      <c r="J12400" s="25">
        <f t="shared" si="194"/>
        <v>0</v>
      </c>
    </row>
    <row r="12401" spans="2:10">
      <c r="B12401" s="3">
        <v>41355</v>
      </c>
      <c r="C12401" s="10" t="s">
        <v>247</v>
      </c>
      <c r="D12401" s="10" t="s">
        <v>46</v>
      </c>
      <c r="E12401" s="25">
        <v>1</v>
      </c>
      <c r="F12401" s="25">
        <v>1</v>
      </c>
      <c r="G12401" s="10" t="s">
        <v>289</v>
      </c>
      <c r="H12401" s="25">
        <f>INDEX('Appendix 1 - Team Data'!$B$12:$R$112, MATCH(C12401, 'Appendix 1 - Team Data'!$B$12:$B$112,0),4)</f>
        <v>30</v>
      </c>
      <c r="I12401" s="25">
        <f>INDEX('Appendix 1 - Team Data'!$B$12:$R$112, MATCH(D12401, 'Appendix 1 - Team Data'!$B$12:$B$112,0),4)</f>
        <v>50</v>
      </c>
      <c r="J12401" s="25">
        <f t="shared" si="194"/>
        <v>0</v>
      </c>
    </row>
    <row r="12402" spans="2:10">
      <c r="B12402" s="3">
        <v>41355</v>
      </c>
      <c r="C12402" s="10" t="s">
        <v>21</v>
      </c>
      <c r="D12402" s="10" t="s">
        <v>244</v>
      </c>
      <c r="E12402" s="25">
        <v>1</v>
      </c>
      <c r="F12402" s="25">
        <v>1</v>
      </c>
      <c r="G12402" s="10" t="s">
        <v>289</v>
      </c>
      <c r="H12402" s="25">
        <f>INDEX('Appendix 1 - Team Data'!$B$12:$R$112, MATCH(C12402, 'Appendix 1 - Team Data'!$B$12:$B$112,0),4)</f>
        <v>90</v>
      </c>
      <c r="I12402" s="25">
        <f>INDEX('Appendix 1 - Team Data'!$B$12:$R$112, MATCH(D12402, 'Appendix 1 - Team Data'!$B$12:$B$112,0),4)</f>
        <v>30</v>
      </c>
      <c r="J12402" s="25">
        <f t="shared" si="194"/>
        <v>0</v>
      </c>
    </row>
    <row r="12403" spans="2:10">
      <c r="B12403" s="3">
        <v>41355</v>
      </c>
      <c r="C12403" s="10" t="s">
        <v>42</v>
      </c>
      <c r="D12403" s="10" t="s">
        <v>221</v>
      </c>
      <c r="E12403" s="25">
        <v>0</v>
      </c>
      <c r="F12403" s="25">
        <v>0</v>
      </c>
      <c r="G12403" s="10" t="s">
        <v>289</v>
      </c>
      <c r="H12403" s="25">
        <f>INDEX('Appendix 1 - Team Data'!$B$12:$R$112, MATCH(C12403, 'Appendix 1 - Team Data'!$B$12:$B$112,0),4)</f>
        <v>80</v>
      </c>
      <c r="I12403" s="25">
        <f>INDEX('Appendix 1 - Team Data'!$B$12:$R$112, MATCH(D12403, 'Appendix 1 - Team Data'!$B$12:$B$112,0),4)</f>
        <v>60</v>
      </c>
      <c r="J12403" s="25">
        <f t="shared" si="194"/>
        <v>0</v>
      </c>
    </row>
    <row r="12404" spans="2:10">
      <c r="B12404" s="3">
        <v>41355</v>
      </c>
      <c r="C12404" s="10" t="s">
        <v>18</v>
      </c>
      <c r="D12404" s="10" t="s">
        <v>215</v>
      </c>
      <c r="E12404" s="25">
        <v>1</v>
      </c>
      <c r="F12404" s="25">
        <v>1</v>
      </c>
      <c r="G12404" s="10" t="s">
        <v>289</v>
      </c>
      <c r="H12404" s="25">
        <f>INDEX('Appendix 1 - Team Data'!$B$12:$R$112, MATCH(C12404, 'Appendix 1 - Team Data'!$B$12:$B$112,0),4)</f>
        <v>80</v>
      </c>
      <c r="I12404" s="25">
        <f>INDEX('Appendix 1 - Team Data'!$B$12:$R$112, MATCH(D12404, 'Appendix 1 - Team Data'!$B$12:$B$112,0),4)</f>
        <v>70</v>
      </c>
      <c r="J12404" s="25">
        <f t="shared" si="194"/>
        <v>0</v>
      </c>
    </row>
    <row r="12405" spans="2:10">
      <c r="B12405" s="3">
        <v>41358</v>
      </c>
      <c r="C12405" s="10" t="s">
        <v>15</v>
      </c>
      <c r="D12405" s="10" t="s">
        <v>35</v>
      </c>
      <c r="E12405" s="25">
        <v>1</v>
      </c>
      <c r="F12405" s="25">
        <v>1</v>
      </c>
      <c r="G12405" s="10" t="s">
        <v>288</v>
      </c>
      <c r="H12405" s="25">
        <f>INDEX('Appendix 1 - Team Data'!$B$12:$R$112, MATCH(C12405, 'Appendix 1 - Team Data'!$B$12:$B$112,0),4)</f>
        <v>50</v>
      </c>
      <c r="I12405" s="25">
        <f>INDEX('Appendix 1 - Team Data'!$B$12:$R$112, MATCH(D12405, 'Appendix 1 - Team Data'!$B$12:$B$112,0),4)</f>
        <v>90</v>
      </c>
      <c r="J12405" s="25">
        <f t="shared" si="194"/>
        <v>0</v>
      </c>
    </row>
    <row r="12406" spans="2:10">
      <c r="B12406" s="3">
        <v>41359</v>
      </c>
      <c r="C12406" s="10" t="s">
        <v>26</v>
      </c>
      <c r="D12406" s="10" t="s">
        <v>253</v>
      </c>
      <c r="E12406" s="25">
        <v>2</v>
      </c>
      <c r="F12406" s="25">
        <v>2</v>
      </c>
      <c r="G12406" s="10" t="s">
        <v>289</v>
      </c>
      <c r="H12406" s="25">
        <f>INDEX('Appendix 1 - Team Data'!$B$12:$R$112, MATCH(C12406, 'Appendix 1 - Team Data'!$B$12:$B$112,0),4)</f>
        <v>60</v>
      </c>
      <c r="I12406" s="25">
        <f>INDEX('Appendix 1 - Team Data'!$B$12:$R$112, MATCH(D12406, 'Appendix 1 - Team Data'!$B$12:$B$112,0),4)</f>
        <v>20</v>
      </c>
      <c r="J12406" s="25">
        <f t="shared" si="194"/>
        <v>0</v>
      </c>
    </row>
    <row r="12407" spans="2:10">
      <c r="B12407" s="3">
        <v>41359</v>
      </c>
      <c r="C12407" s="10" t="s">
        <v>227</v>
      </c>
      <c r="D12407" s="10" t="s">
        <v>30</v>
      </c>
      <c r="E12407" s="25">
        <v>1</v>
      </c>
      <c r="F12407" s="25">
        <v>1</v>
      </c>
      <c r="G12407" s="10" t="s">
        <v>289</v>
      </c>
      <c r="H12407" s="25">
        <f>INDEX('Appendix 1 - Team Data'!$B$12:$R$112, MATCH(C12407, 'Appendix 1 - Team Data'!$B$12:$B$112,0),4)</f>
        <v>50</v>
      </c>
      <c r="I12407" s="25">
        <f>INDEX('Appendix 1 - Team Data'!$B$12:$R$112, MATCH(D12407, 'Appendix 1 - Team Data'!$B$12:$B$112,0),4)</f>
        <v>90</v>
      </c>
      <c r="J12407" s="25">
        <f t="shared" si="194"/>
        <v>0</v>
      </c>
    </row>
    <row r="12408" spans="2:10">
      <c r="B12408" s="3">
        <v>41359</v>
      </c>
      <c r="C12408" s="10" t="s">
        <v>28</v>
      </c>
      <c r="D12408" s="10" t="s">
        <v>233</v>
      </c>
      <c r="E12408" s="25">
        <v>1</v>
      </c>
      <c r="F12408" s="25">
        <v>1</v>
      </c>
      <c r="G12408" s="10" t="s">
        <v>289</v>
      </c>
      <c r="H12408" s="25">
        <f>INDEX('Appendix 1 - Team Data'!$B$12:$R$112, MATCH(C12408, 'Appendix 1 - Team Data'!$B$12:$B$112,0),4)</f>
        <v>80</v>
      </c>
      <c r="I12408" s="25">
        <f>INDEX('Appendix 1 - Team Data'!$B$12:$R$112, MATCH(D12408, 'Appendix 1 - Team Data'!$B$12:$B$112,0),4)</f>
        <v>40</v>
      </c>
      <c r="J12408" s="25">
        <f t="shared" si="194"/>
        <v>0</v>
      </c>
    </row>
    <row r="12409" spans="2:10">
      <c r="B12409" s="3">
        <v>41359</v>
      </c>
      <c r="C12409" s="10" t="s">
        <v>221</v>
      </c>
      <c r="D12409" s="10" t="s">
        <v>226</v>
      </c>
      <c r="E12409" s="25">
        <v>2</v>
      </c>
      <c r="F12409" s="25">
        <v>2</v>
      </c>
      <c r="G12409" s="10" t="s">
        <v>289</v>
      </c>
      <c r="H12409" s="25">
        <f>INDEX('Appendix 1 - Team Data'!$B$12:$R$112, MATCH(C12409, 'Appendix 1 - Team Data'!$B$12:$B$112,0),4)</f>
        <v>60</v>
      </c>
      <c r="I12409" s="25">
        <f>INDEX('Appendix 1 - Team Data'!$B$12:$R$112, MATCH(D12409, 'Appendix 1 - Team Data'!$B$12:$B$112,0),4)</f>
        <v>60</v>
      </c>
      <c r="J12409" s="25">
        <f t="shared" si="194"/>
        <v>0</v>
      </c>
    </row>
    <row r="12410" spans="2:10">
      <c r="B12410" s="3">
        <v>41359</v>
      </c>
      <c r="C12410" s="10" t="s">
        <v>275</v>
      </c>
      <c r="D12410" s="10" t="s">
        <v>23</v>
      </c>
      <c r="E12410" s="25">
        <v>1</v>
      </c>
      <c r="F12410" s="25">
        <v>1</v>
      </c>
      <c r="G12410" s="10" t="s">
        <v>290</v>
      </c>
      <c r="H12410" s="25">
        <f>INDEX('Appendix 1 - Team Data'!$B$12:$R$112, MATCH(C12410, 'Appendix 1 - Team Data'!$B$12:$B$112,0),4)</f>
        <v>0</v>
      </c>
      <c r="I12410" s="25">
        <f>INDEX('Appendix 1 - Team Data'!$B$12:$R$112, MATCH(D12410, 'Appendix 1 - Team Data'!$B$12:$B$112,0),4)</f>
        <v>70</v>
      </c>
      <c r="J12410" s="25">
        <f t="shared" si="194"/>
        <v>0</v>
      </c>
    </row>
    <row r="12411" spans="2:10">
      <c r="B12411" s="3">
        <v>41359</v>
      </c>
      <c r="C12411" s="10" t="s">
        <v>235</v>
      </c>
      <c r="D12411" s="10" t="s">
        <v>48</v>
      </c>
      <c r="E12411" s="25">
        <v>1</v>
      </c>
      <c r="F12411" s="25">
        <v>1</v>
      </c>
      <c r="G12411" s="10" t="s">
        <v>289</v>
      </c>
      <c r="H12411" s="25">
        <f>INDEX('Appendix 1 - Team Data'!$B$12:$R$112, MATCH(C12411, 'Appendix 1 - Team Data'!$B$12:$B$112,0),4)</f>
        <v>40</v>
      </c>
      <c r="I12411" s="25">
        <f>INDEX('Appendix 1 - Team Data'!$B$12:$R$112, MATCH(D12411, 'Appendix 1 - Team Data'!$B$12:$B$112,0),4)</f>
        <v>90</v>
      </c>
      <c r="J12411" s="25">
        <f t="shared" si="194"/>
        <v>0</v>
      </c>
    </row>
    <row r="12412" spans="2:10">
      <c r="B12412" s="3">
        <v>41359</v>
      </c>
      <c r="C12412" s="10" t="s">
        <v>216</v>
      </c>
      <c r="D12412" s="10" t="s">
        <v>42</v>
      </c>
      <c r="E12412" s="25">
        <v>0</v>
      </c>
      <c r="F12412" s="25">
        <v>0</v>
      </c>
      <c r="G12412" s="10" t="s">
        <v>288</v>
      </c>
      <c r="H12412" s="25">
        <f>INDEX('Appendix 1 - Team Data'!$B$12:$R$112, MATCH(C12412, 'Appendix 1 - Team Data'!$B$12:$B$112,0),4)</f>
        <v>70</v>
      </c>
      <c r="I12412" s="25">
        <f>INDEX('Appendix 1 - Team Data'!$B$12:$R$112, MATCH(D12412, 'Appendix 1 - Team Data'!$B$12:$B$112,0),4)</f>
        <v>80</v>
      </c>
      <c r="J12412" s="25">
        <f t="shared" si="194"/>
        <v>0</v>
      </c>
    </row>
    <row r="12413" spans="2:10">
      <c r="B12413" s="3">
        <v>41359</v>
      </c>
      <c r="C12413" s="10" t="s">
        <v>225</v>
      </c>
      <c r="D12413" s="10" t="s">
        <v>236</v>
      </c>
      <c r="E12413" s="25">
        <v>1</v>
      </c>
      <c r="F12413" s="25">
        <v>1</v>
      </c>
      <c r="G12413" s="10" t="s">
        <v>289</v>
      </c>
      <c r="H12413" s="25">
        <f>INDEX('Appendix 1 - Team Data'!$B$12:$R$112, MATCH(C12413, 'Appendix 1 - Team Data'!$B$12:$B$112,0),4)</f>
        <v>60</v>
      </c>
      <c r="I12413" s="25">
        <f>INDEX('Appendix 1 - Team Data'!$B$12:$R$112, MATCH(D12413, 'Appendix 1 - Team Data'!$B$12:$B$112,0),4)</f>
        <v>40</v>
      </c>
      <c r="J12413" s="25">
        <f t="shared" si="194"/>
        <v>0</v>
      </c>
    </row>
    <row r="12414" spans="2:10">
      <c r="B12414" s="3">
        <v>41381</v>
      </c>
      <c r="C12414" s="10" t="s">
        <v>41</v>
      </c>
      <c r="D12414" s="10" t="s">
        <v>27</v>
      </c>
      <c r="E12414" s="25">
        <v>0</v>
      </c>
      <c r="F12414" s="25">
        <v>0</v>
      </c>
      <c r="G12414" s="10" t="s">
        <v>288</v>
      </c>
      <c r="H12414" s="25">
        <f>INDEX('Appendix 1 - Team Data'!$B$12:$R$112, MATCH(C12414, 'Appendix 1 - Team Data'!$B$12:$B$112,0),4)</f>
        <v>80</v>
      </c>
      <c r="I12414" s="25">
        <f>INDEX('Appendix 1 - Team Data'!$B$12:$R$112, MATCH(D12414, 'Appendix 1 - Team Data'!$B$12:$B$112,0),4)</f>
        <v>80</v>
      </c>
      <c r="J12414" s="25">
        <f t="shared" si="194"/>
        <v>0</v>
      </c>
    </row>
    <row r="12415" spans="2:10">
      <c r="B12415" s="3">
        <v>41388</v>
      </c>
      <c r="C12415" s="10" t="s">
        <v>35</v>
      </c>
      <c r="D12415" s="10" t="s">
        <v>213</v>
      </c>
      <c r="E12415" s="25">
        <v>2</v>
      </c>
      <c r="F12415" s="25">
        <v>2</v>
      </c>
      <c r="G12415" s="10" t="s">
        <v>288</v>
      </c>
      <c r="H12415" s="25">
        <f>INDEX('Appendix 1 - Team Data'!$B$12:$R$112, MATCH(C12415, 'Appendix 1 - Team Data'!$B$12:$B$112,0),4)</f>
        <v>90</v>
      </c>
      <c r="I12415" s="25">
        <f>INDEX('Appendix 1 - Team Data'!$B$12:$R$112, MATCH(D12415, 'Appendix 1 - Team Data'!$B$12:$B$112,0),4)</f>
        <v>80</v>
      </c>
      <c r="J12415" s="25">
        <f t="shared" si="194"/>
        <v>0</v>
      </c>
    </row>
    <row r="12416" spans="2:10">
      <c r="B12416" s="3">
        <v>41423</v>
      </c>
      <c r="C12416" s="10" t="s">
        <v>48</v>
      </c>
      <c r="D12416" s="10" t="s">
        <v>221</v>
      </c>
      <c r="E12416" s="25">
        <v>1</v>
      </c>
      <c r="F12416" s="25">
        <v>1</v>
      </c>
      <c r="G12416" s="10" t="s">
        <v>288</v>
      </c>
      <c r="H12416" s="25">
        <f>INDEX('Appendix 1 - Team Data'!$B$12:$R$112, MATCH(C12416, 'Appendix 1 - Team Data'!$B$12:$B$112,0),4)</f>
        <v>90</v>
      </c>
      <c r="I12416" s="25">
        <f>INDEX('Appendix 1 - Team Data'!$B$12:$R$112, MATCH(D12416, 'Appendix 1 - Team Data'!$B$12:$B$112,0),4)</f>
        <v>60</v>
      </c>
      <c r="J12416" s="25">
        <f t="shared" si="194"/>
        <v>0</v>
      </c>
    </row>
    <row r="12417" spans="2:10">
      <c r="B12417" s="3">
        <v>41423</v>
      </c>
      <c r="C12417" s="10" t="s">
        <v>253</v>
      </c>
      <c r="D12417" s="10" t="s">
        <v>272</v>
      </c>
      <c r="E12417" s="25">
        <v>1</v>
      </c>
      <c r="F12417" s="25">
        <v>1</v>
      </c>
      <c r="G12417" s="10" t="s">
        <v>288</v>
      </c>
      <c r="H12417" s="25">
        <f>INDEX('Appendix 1 - Team Data'!$B$12:$R$112, MATCH(C12417, 'Appendix 1 - Team Data'!$B$12:$B$112,0),4)</f>
        <v>20</v>
      </c>
      <c r="I12417" s="25">
        <f>INDEX('Appendix 1 - Team Data'!$B$12:$R$112, MATCH(D12417, 'Appendix 1 - Team Data'!$B$12:$B$112,0),4)</f>
        <v>0</v>
      </c>
      <c r="J12417" s="25">
        <f t="shared" si="194"/>
        <v>0</v>
      </c>
    </row>
    <row r="12418" spans="2:10">
      <c r="B12418" s="3">
        <v>41425</v>
      </c>
      <c r="C12418" s="10" t="s">
        <v>41</v>
      </c>
      <c r="D12418" s="10" t="s">
        <v>33</v>
      </c>
      <c r="E12418" s="25">
        <v>2</v>
      </c>
      <c r="F12418" s="25">
        <v>2</v>
      </c>
      <c r="G12418" s="10" t="s">
        <v>288</v>
      </c>
      <c r="H12418" s="25">
        <f>INDEX('Appendix 1 - Team Data'!$B$12:$R$112, MATCH(C12418, 'Appendix 1 - Team Data'!$B$12:$B$112,0),4)</f>
        <v>80</v>
      </c>
      <c r="I12418" s="25">
        <f>INDEX('Appendix 1 - Team Data'!$B$12:$R$112, MATCH(D12418, 'Appendix 1 - Team Data'!$B$12:$B$112,0),4)</f>
        <v>50</v>
      </c>
      <c r="J12418" s="25">
        <f t="shared" si="194"/>
        <v>0</v>
      </c>
    </row>
    <row r="12419" spans="2:10">
      <c r="B12419" s="3">
        <v>41427</v>
      </c>
      <c r="C12419" s="10" t="s">
        <v>35</v>
      </c>
      <c r="D12419" s="10" t="s">
        <v>48</v>
      </c>
      <c r="E12419" s="25">
        <v>2</v>
      </c>
      <c r="F12419" s="25">
        <v>2</v>
      </c>
      <c r="G12419" s="10" t="s">
        <v>288</v>
      </c>
      <c r="H12419" s="25">
        <f>INDEX('Appendix 1 - Team Data'!$B$12:$R$112, MATCH(C12419, 'Appendix 1 - Team Data'!$B$12:$B$112,0),4)</f>
        <v>90</v>
      </c>
      <c r="I12419" s="25">
        <f>INDEX('Appendix 1 - Team Data'!$B$12:$R$112, MATCH(D12419, 'Appendix 1 - Team Data'!$B$12:$B$112,0),4)</f>
        <v>90</v>
      </c>
      <c r="J12419" s="25">
        <f t="shared" si="194"/>
        <v>0</v>
      </c>
    </row>
    <row r="12420" spans="2:10">
      <c r="B12420" s="3">
        <v>41427</v>
      </c>
      <c r="C12420" s="10" t="s">
        <v>219</v>
      </c>
      <c r="D12420" s="10" t="s">
        <v>231</v>
      </c>
      <c r="E12420" s="25">
        <v>0</v>
      </c>
      <c r="F12420" s="25">
        <v>0</v>
      </c>
      <c r="G12420" s="10" t="s">
        <v>288</v>
      </c>
      <c r="H12420" s="25">
        <f>INDEX('Appendix 1 - Team Data'!$B$12:$R$112, MATCH(C12420, 'Appendix 1 - Team Data'!$B$12:$B$112,0),4)</f>
        <v>60</v>
      </c>
      <c r="I12420" s="25">
        <f>INDEX('Appendix 1 - Team Data'!$B$12:$R$112, MATCH(D12420, 'Appendix 1 - Team Data'!$B$12:$B$112,0),4)</f>
        <v>40</v>
      </c>
      <c r="J12420" s="25">
        <f t="shared" si="194"/>
        <v>0</v>
      </c>
    </row>
    <row r="12421" spans="2:10">
      <c r="B12421" s="3">
        <v>41429</v>
      </c>
      <c r="C12421" s="10" t="s">
        <v>53</v>
      </c>
      <c r="D12421" s="10" t="s">
        <v>26</v>
      </c>
      <c r="E12421" s="25">
        <v>1</v>
      </c>
      <c r="F12421" s="25">
        <v>1</v>
      </c>
      <c r="G12421" s="10" t="s">
        <v>289</v>
      </c>
      <c r="H12421" s="25">
        <f>INDEX('Appendix 1 - Team Data'!$B$12:$R$112, MATCH(C12421, 'Appendix 1 - Team Data'!$B$12:$B$112,0),4)</f>
        <v>50</v>
      </c>
      <c r="I12421" s="25">
        <f>INDEX('Appendix 1 - Team Data'!$B$12:$R$112, MATCH(D12421, 'Appendix 1 - Team Data'!$B$12:$B$112,0),4)</f>
        <v>60</v>
      </c>
      <c r="J12421" s="25">
        <f t="shared" si="194"/>
        <v>0</v>
      </c>
    </row>
    <row r="12422" spans="2:10">
      <c r="B12422" s="3">
        <v>41429</v>
      </c>
      <c r="C12422" s="10" t="s">
        <v>272</v>
      </c>
      <c r="D12422" s="10" t="s">
        <v>43</v>
      </c>
      <c r="E12422" s="25">
        <v>1</v>
      </c>
      <c r="F12422" s="25">
        <v>1</v>
      </c>
      <c r="G12422" s="10" t="s">
        <v>289</v>
      </c>
      <c r="H12422" s="25">
        <f>INDEX('Appendix 1 - Team Data'!$B$12:$R$112, MATCH(C12422, 'Appendix 1 - Team Data'!$B$12:$B$112,0),4)</f>
        <v>0</v>
      </c>
      <c r="I12422" s="25">
        <f>INDEX('Appendix 1 - Team Data'!$B$12:$R$112, MATCH(D12422, 'Appendix 1 - Team Data'!$B$12:$B$112,0),4)</f>
        <v>70</v>
      </c>
      <c r="J12422" s="25">
        <f t="shared" si="194"/>
        <v>0</v>
      </c>
    </row>
    <row r="12423" spans="2:10">
      <c r="B12423" s="3">
        <v>41432</v>
      </c>
      <c r="C12423" s="10" t="s">
        <v>239</v>
      </c>
      <c r="D12423" s="10" t="s">
        <v>246</v>
      </c>
      <c r="E12423" s="25">
        <v>1</v>
      </c>
      <c r="F12423" s="25">
        <v>1</v>
      </c>
      <c r="G12423" s="10" t="s">
        <v>289</v>
      </c>
      <c r="H12423" s="25">
        <f>INDEX('Appendix 1 - Team Data'!$B$12:$R$112, MATCH(C12423, 'Appendix 1 - Team Data'!$B$12:$B$112,0),4)</f>
        <v>40</v>
      </c>
      <c r="I12423" s="25">
        <f>INDEX('Appendix 1 - Team Data'!$B$12:$R$112, MATCH(D12423, 'Appendix 1 - Team Data'!$B$12:$B$112,0),4)</f>
        <v>30</v>
      </c>
      <c r="J12423" s="25">
        <f t="shared" si="194"/>
        <v>0</v>
      </c>
    </row>
    <row r="12424" spans="2:10">
      <c r="B12424" s="3">
        <v>41432</v>
      </c>
      <c r="C12424" s="10" t="s">
        <v>30</v>
      </c>
      <c r="D12424" s="10" t="s">
        <v>52</v>
      </c>
      <c r="E12424" s="25">
        <v>0</v>
      </c>
      <c r="F12424" s="25">
        <v>0</v>
      </c>
      <c r="G12424" s="10" t="s">
        <v>289</v>
      </c>
      <c r="H12424" s="25">
        <f>INDEX('Appendix 1 - Team Data'!$B$12:$R$112, MATCH(C12424, 'Appendix 1 - Team Data'!$B$12:$B$112,0),4)</f>
        <v>90</v>
      </c>
      <c r="I12424" s="25">
        <f>INDEX('Appendix 1 - Team Data'!$B$12:$R$112, MATCH(D12424, 'Appendix 1 - Team Data'!$B$12:$B$112,0),4)</f>
        <v>90</v>
      </c>
      <c r="J12424" s="25">
        <f t="shared" si="194"/>
        <v>0</v>
      </c>
    </row>
    <row r="12425" spans="2:10">
      <c r="B12425" s="3">
        <v>41432</v>
      </c>
      <c r="C12425" s="10" t="s">
        <v>227</v>
      </c>
      <c r="D12425" s="10" t="s">
        <v>220</v>
      </c>
      <c r="E12425" s="25">
        <v>1</v>
      </c>
      <c r="F12425" s="25">
        <v>1</v>
      </c>
      <c r="G12425" s="10" t="s">
        <v>289</v>
      </c>
      <c r="H12425" s="25">
        <f>INDEX('Appendix 1 - Team Data'!$B$12:$R$112, MATCH(C12425, 'Appendix 1 - Team Data'!$B$12:$B$112,0),4)</f>
        <v>50</v>
      </c>
      <c r="I12425" s="25">
        <f>INDEX('Appendix 1 - Team Data'!$B$12:$R$112, MATCH(D12425, 'Appendix 1 - Team Data'!$B$12:$B$112,0),4)</f>
        <v>60</v>
      </c>
      <c r="J12425" s="25">
        <f t="shared" si="194"/>
        <v>0</v>
      </c>
    </row>
    <row r="12426" spans="2:10">
      <c r="B12426" s="3">
        <v>41432</v>
      </c>
      <c r="C12426" s="10" t="s">
        <v>46</v>
      </c>
      <c r="D12426" s="10" t="s">
        <v>41</v>
      </c>
      <c r="E12426" s="25">
        <v>0</v>
      </c>
      <c r="F12426" s="25">
        <v>0</v>
      </c>
      <c r="G12426" s="10" t="s">
        <v>289</v>
      </c>
      <c r="H12426" s="25">
        <f>INDEX('Appendix 1 - Team Data'!$B$12:$R$112, MATCH(C12426, 'Appendix 1 - Team Data'!$B$12:$B$112,0),4)</f>
        <v>50</v>
      </c>
      <c r="I12426" s="25">
        <f>INDEX('Appendix 1 - Team Data'!$B$12:$R$112, MATCH(D12426, 'Appendix 1 - Team Data'!$B$12:$B$112,0),4)</f>
        <v>80</v>
      </c>
      <c r="J12426" s="25">
        <f t="shared" si="194"/>
        <v>0</v>
      </c>
    </row>
    <row r="12427" spans="2:10">
      <c r="B12427" s="3">
        <v>41436</v>
      </c>
      <c r="C12427" s="10" t="s">
        <v>261</v>
      </c>
      <c r="D12427" s="10" t="s">
        <v>244</v>
      </c>
      <c r="E12427" s="25">
        <v>1</v>
      </c>
      <c r="F12427" s="25">
        <v>1</v>
      </c>
      <c r="G12427" s="10" t="s">
        <v>289</v>
      </c>
      <c r="H12427" s="25">
        <f>INDEX('Appendix 1 - Team Data'!$B$12:$R$112, MATCH(C12427, 'Appendix 1 - Team Data'!$B$12:$B$112,0),4)</f>
        <v>10</v>
      </c>
      <c r="I12427" s="25">
        <f>INDEX('Appendix 1 - Team Data'!$B$12:$R$112, MATCH(D12427, 'Appendix 1 - Team Data'!$B$12:$B$112,0),4)</f>
        <v>30</v>
      </c>
      <c r="J12427" s="25">
        <f t="shared" si="194"/>
        <v>0</v>
      </c>
    </row>
    <row r="12428" spans="2:10">
      <c r="B12428" s="3">
        <v>41436</v>
      </c>
      <c r="C12428" s="10" t="s">
        <v>218</v>
      </c>
      <c r="D12428" s="10" t="s">
        <v>30</v>
      </c>
      <c r="E12428" s="25">
        <v>1</v>
      </c>
      <c r="F12428" s="25">
        <v>1</v>
      </c>
      <c r="G12428" s="10" t="s">
        <v>289</v>
      </c>
      <c r="H12428" s="25">
        <f>INDEX('Appendix 1 - Team Data'!$B$12:$R$112, MATCH(C12428, 'Appendix 1 - Team Data'!$B$12:$B$112,0),4)</f>
        <v>70</v>
      </c>
      <c r="I12428" s="25">
        <f>INDEX('Appendix 1 - Team Data'!$B$12:$R$112, MATCH(D12428, 'Appendix 1 - Team Data'!$B$12:$B$112,0),4)</f>
        <v>90</v>
      </c>
      <c r="J12428" s="25">
        <f t="shared" si="194"/>
        <v>0</v>
      </c>
    </row>
    <row r="12429" spans="2:10">
      <c r="B12429" s="3">
        <v>41436</v>
      </c>
      <c r="C12429" s="10" t="s">
        <v>211</v>
      </c>
      <c r="D12429" s="10" t="s">
        <v>262</v>
      </c>
      <c r="E12429" s="25">
        <v>2</v>
      </c>
      <c r="F12429" s="25">
        <v>2</v>
      </c>
      <c r="G12429" s="10" t="s">
        <v>288</v>
      </c>
      <c r="H12429" s="25">
        <f>INDEX('Appendix 1 - Team Data'!$B$12:$R$112, MATCH(C12429, 'Appendix 1 - Team Data'!$B$12:$B$112,0),4)</f>
        <v>90</v>
      </c>
      <c r="I12429" s="25">
        <f>INDEX('Appendix 1 - Team Data'!$B$12:$R$112, MATCH(D12429, 'Appendix 1 - Team Data'!$B$12:$B$112,0),4)</f>
        <v>10</v>
      </c>
      <c r="J12429" s="25">
        <f t="shared" si="194"/>
        <v>0</v>
      </c>
    </row>
    <row r="12430" spans="2:10">
      <c r="B12430" s="3">
        <v>41436</v>
      </c>
      <c r="C12430" s="10" t="s">
        <v>41</v>
      </c>
      <c r="D12430" s="10" t="s">
        <v>37</v>
      </c>
      <c r="E12430" s="25">
        <v>0</v>
      </c>
      <c r="F12430" s="25">
        <v>0</v>
      </c>
      <c r="G12430" s="10" t="s">
        <v>289</v>
      </c>
      <c r="H12430" s="25">
        <f>INDEX('Appendix 1 - Team Data'!$B$12:$R$112, MATCH(C12430, 'Appendix 1 - Team Data'!$B$12:$B$112,0),4)</f>
        <v>80</v>
      </c>
      <c r="I12430" s="25">
        <f>INDEX('Appendix 1 - Team Data'!$B$12:$R$112, MATCH(D12430, 'Appendix 1 - Team Data'!$B$12:$B$112,0),4)</f>
        <v>60</v>
      </c>
      <c r="J12430" s="25">
        <f t="shared" si="194"/>
        <v>0</v>
      </c>
    </row>
    <row r="12431" spans="2:10">
      <c r="B12431" s="3">
        <v>41439</v>
      </c>
      <c r="C12431" s="10" t="s">
        <v>234</v>
      </c>
      <c r="D12431" s="10" t="s">
        <v>243</v>
      </c>
      <c r="E12431" s="25">
        <v>1</v>
      </c>
      <c r="F12431" s="25">
        <v>1</v>
      </c>
      <c r="G12431" s="10" t="s">
        <v>288</v>
      </c>
      <c r="H12431" s="25">
        <f>INDEX('Appendix 1 - Team Data'!$B$12:$R$112, MATCH(C12431, 'Appendix 1 - Team Data'!$B$12:$B$112,0),4)</f>
        <v>40</v>
      </c>
      <c r="I12431" s="25">
        <f>INDEX('Appendix 1 - Team Data'!$B$12:$R$112, MATCH(D12431, 'Appendix 1 - Team Data'!$B$12:$B$112,0),4)</f>
        <v>30</v>
      </c>
      <c r="J12431" s="25">
        <f t="shared" si="194"/>
        <v>0</v>
      </c>
    </row>
    <row r="12432" spans="2:10">
      <c r="B12432" s="3">
        <v>41452</v>
      </c>
      <c r="C12432" s="10" t="s">
        <v>21</v>
      </c>
      <c r="D12432" s="10" t="s">
        <v>211</v>
      </c>
      <c r="E12432" s="25">
        <v>0</v>
      </c>
      <c r="F12432" s="25">
        <v>0</v>
      </c>
      <c r="G12432" s="10" t="s">
        <v>295</v>
      </c>
      <c r="H12432" s="25">
        <f>INDEX('Appendix 1 - Team Data'!$B$12:$R$112, MATCH(C12432, 'Appendix 1 - Team Data'!$B$12:$B$112,0),4)</f>
        <v>90</v>
      </c>
      <c r="I12432" s="25">
        <f>INDEX('Appendix 1 - Team Data'!$B$12:$R$112, MATCH(D12432, 'Appendix 1 - Team Data'!$B$12:$B$112,0),4)</f>
        <v>90</v>
      </c>
      <c r="J12432" s="25">
        <f t="shared" si="194"/>
        <v>0</v>
      </c>
    </row>
    <row r="12433" spans="2:10">
      <c r="B12433" s="3">
        <v>41455</v>
      </c>
      <c r="C12433" s="10" t="s">
        <v>18</v>
      </c>
      <c r="D12433" s="10" t="s">
        <v>211</v>
      </c>
      <c r="E12433" s="25">
        <v>2</v>
      </c>
      <c r="F12433" s="25">
        <v>2</v>
      </c>
      <c r="G12433" s="10" t="s">
        <v>295</v>
      </c>
      <c r="H12433" s="25">
        <f>INDEX('Appendix 1 - Team Data'!$B$12:$R$112, MATCH(C12433, 'Appendix 1 - Team Data'!$B$12:$B$112,0),4)</f>
        <v>80</v>
      </c>
      <c r="I12433" s="25">
        <f>INDEX('Appendix 1 - Team Data'!$B$12:$R$112, MATCH(D12433, 'Appendix 1 - Team Data'!$B$12:$B$112,0),4)</f>
        <v>90</v>
      </c>
      <c r="J12433" s="25">
        <f t="shared" si="194"/>
        <v>0</v>
      </c>
    </row>
    <row r="12434" spans="2:10">
      <c r="B12434" s="3">
        <v>41468</v>
      </c>
      <c r="C12434" s="10" t="s">
        <v>22</v>
      </c>
      <c r="D12434" s="10" t="s">
        <v>47</v>
      </c>
      <c r="E12434" s="25">
        <v>0</v>
      </c>
      <c r="F12434" s="25">
        <v>0</v>
      </c>
      <c r="G12434" s="10" t="s">
        <v>317</v>
      </c>
      <c r="H12434" s="25">
        <f>INDEX('Appendix 1 - Team Data'!$B$12:$R$112, MATCH(C12434, 'Appendix 1 - Team Data'!$B$12:$B$112,0),4)</f>
        <v>50</v>
      </c>
      <c r="I12434" s="25">
        <f>INDEX('Appendix 1 - Team Data'!$B$12:$R$112, MATCH(D12434, 'Appendix 1 - Team Data'!$B$12:$B$112,0),4)</f>
        <v>40</v>
      </c>
      <c r="J12434" s="25">
        <f t="shared" si="194"/>
        <v>0</v>
      </c>
    </row>
    <row r="12435" spans="2:10">
      <c r="B12435" s="3">
        <v>41469</v>
      </c>
      <c r="C12435" s="10" t="s">
        <v>46</v>
      </c>
      <c r="D12435" s="10" t="s">
        <v>255</v>
      </c>
      <c r="E12435" s="25">
        <v>0</v>
      </c>
      <c r="F12435" s="25">
        <v>0</v>
      </c>
      <c r="G12435" s="10" t="s">
        <v>302</v>
      </c>
      <c r="H12435" s="25">
        <f>INDEX('Appendix 1 - Team Data'!$B$12:$R$112, MATCH(C12435, 'Appendix 1 - Team Data'!$B$12:$B$112,0),4)</f>
        <v>50</v>
      </c>
      <c r="I12435" s="25">
        <f>INDEX('Appendix 1 - Team Data'!$B$12:$R$112, MATCH(D12435, 'Appendix 1 - Team Data'!$B$12:$B$112,0),4)</f>
        <v>20</v>
      </c>
      <c r="J12435" s="25">
        <f t="shared" si="194"/>
        <v>0</v>
      </c>
    </row>
    <row r="12436" spans="2:10">
      <c r="B12436" s="3">
        <v>41472</v>
      </c>
      <c r="C12436" s="10" t="s">
        <v>250</v>
      </c>
      <c r="D12436" s="10" t="s">
        <v>260</v>
      </c>
      <c r="E12436" s="25">
        <v>0</v>
      </c>
      <c r="F12436" s="25">
        <v>0</v>
      </c>
      <c r="G12436" s="10" t="s">
        <v>329</v>
      </c>
      <c r="H12436" s="25">
        <f>INDEX('Appendix 1 - Team Data'!$B$12:$R$112, MATCH(C12436, 'Appendix 1 - Team Data'!$B$12:$B$112,0),4)</f>
        <v>20</v>
      </c>
      <c r="I12436" s="25">
        <f>INDEX('Appendix 1 - Team Data'!$B$12:$R$112, MATCH(D12436, 'Appendix 1 - Team Data'!$B$12:$B$112,0),4)</f>
        <v>10</v>
      </c>
      <c r="J12436" s="25">
        <f t="shared" si="194"/>
        <v>0</v>
      </c>
    </row>
    <row r="12437" spans="2:10">
      <c r="B12437" s="3">
        <v>41475</v>
      </c>
      <c r="C12437" s="10" t="s">
        <v>43</v>
      </c>
      <c r="D12437" s="10" t="s">
        <v>26</v>
      </c>
      <c r="E12437" s="25">
        <v>0</v>
      </c>
      <c r="F12437" s="25">
        <v>0</v>
      </c>
      <c r="G12437" s="10" t="s">
        <v>327</v>
      </c>
      <c r="H12437" s="25">
        <f>INDEX('Appendix 1 - Team Data'!$B$12:$R$112, MATCH(C12437, 'Appendix 1 - Team Data'!$B$12:$B$112,0),4)</f>
        <v>70</v>
      </c>
      <c r="I12437" s="25">
        <f>INDEX('Appendix 1 - Team Data'!$B$12:$R$112, MATCH(D12437, 'Appendix 1 - Team Data'!$B$12:$B$112,0),4)</f>
        <v>60</v>
      </c>
      <c r="J12437" s="25">
        <f t="shared" ref="J12437:J12500" si="195">ABS(F12437-E12437)</f>
        <v>0</v>
      </c>
    </row>
    <row r="12438" spans="2:10">
      <c r="B12438" s="3">
        <v>41476</v>
      </c>
      <c r="C12438" s="10" t="s">
        <v>53</v>
      </c>
      <c r="D12438" s="10" t="s">
        <v>248</v>
      </c>
      <c r="E12438" s="25">
        <v>3</v>
      </c>
      <c r="F12438" s="25">
        <v>3</v>
      </c>
      <c r="G12438" s="10" t="s">
        <v>327</v>
      </c>
      <c r="H12438" s="25">
        <f>INDEX('Appendix 1 - Team Data'!$B$12:$R$112, MATCH(C12438, 'Appendix 1 - Team Data'!$B$12:$B$112,0),4)</f>
        <v>50</v>
      </c>
      <c r="I12438" s="25">
        <f>INDEX('Appendix 1 - Team Data'!$B$12:$R$112, MATCH(D12438, 'Appendix 1 - Team Data'!$B$12:$B$112,0),4)</f>
        <v>30</v>
      </c>
      <c r="J12438" s="25">
        <f t="shared" si="195"/>
        <v>0</v>
      </c>
    </row>
    <row r="12439" spans="2:10">
      <c r="B12439" s="3">
        <v>41479</v>
      </c>
      <c r="C12439" s="10" t="s">
        <v>43</v>
      </c>
      <c r="D12439" s="10" t="s">
        <v>248</v>
      </c>
      <c r="E12439" s="25">
        <v>0</v>
      </c>
      <c r="F12439" s="25">
        <v>0</v>
      </c>
      <c r="G12439" s="10" t="s">
        <v>327</v>
      </c>
      <c r="H12439" s="25">
        <f>INDEX('Appendix 1 - Team Data'!$B$12:$R$112, MATCH(C12439, 'Appendix 1 - Team Data'!$B$12:$B$112,0),4)</f>
        <v>70</v>
      </c>
      <c r="I12439" s="25">
        <f>INDEX('Appendix 1 - Team Data'!$B$12:$R$112, MATCH(D12439, 'Appendix 1 - Team Data'!$B$12:$B$112,0),4)</f>
        <v>30</v>
      </c>
      <c r="J12439" s="25">
        <f t="shared" si="195"/>
        <v>0</v>
      </c>
    </row>
    <row r="12440" spans="2:10">
      <c r="B12440" s="3">
        <v>41500</v>
      </c>
      <c r="C12440" s="10" t="s">
        <v>251</v>
      </c>
      <c r="D12440" s="10" t="s">
        <v>266</v>
      </c>
      <c r="E12440" s="25">
        <v>2</v>
      </c>
      <c r="F12440" s="25">
        <v>2</v>
      </c>
      <c r="G12440" s="10" t="s">
        <v>288</v>
      </c>
      <c r="H12440" s="25">
        <f>INDEX('Appendix 1 - Team Data'!$B$12:$R$112, MATCH(C12440, 'Appendix 1 - Team Data'!$B$12:$B$112,0),4)</f>
        <v>20</v>
      </c>
      <c r="I12440" s="25">
        <f>INDEX('Appendix 1 - Team Data'!$B$12:$R$112, MATCH(D12440, 'Appendix 1 - Team Data'!$B$12:$B$112,0),4)</f>
        <v>10</v>
      </c>
      <c r="J12440" s="25">
        <f t="shared" si="195"/>
        <v>0</v>
      </c>
    </row>
    <row r="12441" spans="2:10">
      <c r="B12441" s="3">
        <v>41500</v>
      </c>
      <c r="C12441" s="10" t="s">
        <v>261</v>
      </c>
      <c r="D12441" s="10" t="s">
        <v>235</v>
      </c>
      <c r="E12441" s="25">
        <v>1</v>
      </c>
      <c r="F12441" s="25">
        <v>1</v>
      </c>
      <c r="G12441" s="10" t="s">
        <v>288</v>
      </c>
      <c r="H12441" s="25">
        <f>INDEX('Appendix 1 - Team Data'!$B$12:$R$112, MATCH(C12441, 'Appendix 1 - Team Data'!$B$12:$B$112,0),4)</f>
        <v>10</v>
      </c>
      <c r="I12441" s="25">
        <f>INDEX('Appendix 1 - Team Data'!$B$12:$R$112, MATCH(D12441, 'Appendix 1 - Team Data'!$B$12:$B$112,0),4)</f>
        <v>40</v>
      </c>
      <c r="J12441" s="25">
        <f t="shared" si="195"/>
        <v>0</v>
      </c>
    </row>
    <row r="12442" spans="2:10">
      <c r="B12442" s="3">
        <v>41500</v>
      </c>
      <c r="C12442" s="10" t="s">
        <v>45</v>
      </c>
      <c r="D12442" s="10" t="s">
        <v>25</v>
      </c>
      <c r="E12442" s="25">
        <v>0</v>
      </c>
      <c r="F12442" s="25">
        <v>0</v>
      </c>
      <c r="G12442" s="10" t="s">
        <v>288</v>
      </c>
      <c r="H12442" s="25">
        <f>INDEX('Appendix 1 - Team Data'!$B$12:$R$112, MATCH(C12442, 'Appendix 1 - Team Data'!$B$12:$B$112,0),4)</f>
        <v>90</v>
      </c>
      <c r="I12442" s="25">
        <f>INDEX('Appendix 1 - Team Data'!$B$12:$R$112, MATCH(D12442, 'Appendix 1 - Team Data'!$B$12:$B$112,0),4)</f>
        <v>90</v>
      </c>
      <c r="J12442" s="25">
        <f t="shared" si="195"/>
        <v>0</v>
      </c>
    </row>
    <row r="12443" spans="2:10">
      <c r="B12443" s="3">
        <v>41500</v>
      </c>
      <c r="C12443" s="10" t="s">
        <v>40</v>
      </c>
      <c r="D12443" s="10" t="s">
        <v>215</v>
      </c>
      <c r="E12443" s="25">
        <v>3</v>
      </c>
      <c r="F12443" s="25">
        <v>3</v>
      </c>
      <c r="G12443" s="10" t="s">
        <v>288</v>
      </c>
      <c r="H12443" s="25">
        <f>INDEX('Appendix 1 - Team Data'!$B$12:$R$112, MATCH(C12443, 'Appendix 1 - Team Data'!$B$12:$B$112,0),4)</f>
        <v>90</v>
      </c>
      <c r="I12443" s="25">
        <f>INDEX('Appendix 1 - Team Data'!$B$12:$R$112, MATCH(D12443, 'Appendix 1 - Team Data'!$B$12:$B$112,0),4)</f>
        <v>70</v>
      </c>
      <c r="J12443" s="25">
        <f t="shared" si="195"/>
        <v>0</v>
      </c>
    </row>
    <row r="12444" spans="2:10">
      <c r="B12444" s="3">
        <v>41500</v>
      </c>
      <c r="C12444" s="10" t="s">
        <v>43</v>
      </c>
      <c r="D12444" s="10" t="s">
        <v>27</v>
      </c>
      <c r="E12444" s="25">
        <v>0</v>
      </c>
      <c r="F12444" s="25">
        <v>0</v>
      </c>
      <c r="G12444" s="10" t="s">
        <v>288</v>
      </c>
      <c r="H12444" s="25">
        <f>INDEX('Appendix 1 - Team Data'!$B$12:$R$112, MATCH(C12444, 'Appendix 1 - Team Data'!$B$12:$B$112,0),4)</f>
        <v>70</v>
      </c>
      <c r="I12444" s="25">
        <f>INDEX('Appendix 1 - Team Data'!$B$12:$R$112, MATCH(D12444, 'Appendix 1 - Team Data'!$B$12:$B$112,0),4)</f>
        <v>80</v>
      </c>
      <c r="J12444" s="25">
        <f t="shared" si="195"/>
        <v>0</v>
      </c>
    </row>
    <row r="12445" spans="2:10">
      <c r="B12445" s="3">
        <v>41500</v>
      </c>
      <c r="C12445" s="10" t="s">
        <v>20</v>
      </c>
      <c r="D12445" s="10" t="s">
        <v>212</v>
      </c>
      <c r="E12445" s="25">
        <v>1</v>
      </c>
      <c r="F12445" s="25">
        <v>1</v>
      </c>
      <c r="G12445" s="10" t="s">
        <v>288</v>
      </c>
      <c r="H12445" s="25">
        <f>INDEX('Appendix 1 - Team Data'!$B$12:$R$112, MATCH(C12445, 'Appendix 1 - Team Data'!$B$12:$B$112,0),4)</f>
        <v>90</v>
      </c>
      <c r="I12445" s="25">
        <f>INDEX('Appendix 1 - Team Data'!$B$12:$R$112, MATCH(D12445, 'Appendix 1 - Team Data'!$B$12:$B$112,0),4)</f>
        <v>80</v>
      </c>
      <c r="J12445" s="25">
        <f t="shared" si="195"/>
        <v>0</v>
      </c>
    </row>
    <row r="12446" spans="2:10">
      <c r="B12446" s="3">
        <v>41500</v>
      </c>
      <c r="C12446" s="10" t="s">
        <v>228</v>
      </c>
      <c r="D12446" s="10" t="s">
        <v>216</v>
      </c>
      <c r="E12446" s="25">
        <v>1</v>
      </c>
      <c r="F12446" s="25">
        <v>1</v>
      </c>
      <c r="G12446" s="10" t="s">
        <v>288</v>
      </c>
      <c r="H12446" s="25">
        <f>INDEX('Appendix 1 - Team Data'!$B$12:$R$112, MATCH(C12446, 'Appendix 1 - Team Data'!$B$12:$B$112,0),4)</f>
        <v>50</v>
      </c>
      <c r="I12446" s="25">
        <f>INDEX('Appendix 1 - Team Data'!$B$12:$R$112, MATCH(D12446, 'Appendix 1 - Team Data'!$B$12:$B$112,0),4)</f>
        <v>70</v>
      </c>
      <c r="J12446" s="25">
        <f t="shared" si="195"/>
        <v>0</v>
      </c>
    </row>
    <row r="12447" spans="2:10">
      <c r="B12447" s="3">
        <v>41500</v>
      </c>
      <c r="C12447" s="10" t="s">
        <v>225</v>
      </c>
      <c r="D12447" s="10" t="s">
        <v>234</v>
      </c>
      <c r="E12447" s="25">
        <v>2</v>
      </c>
      <c r="F12447" s="25">
        <v>2</v>
      </c>
      <c r="G12447" s="10" t="s">
        <v>288</v>
      </c>
      <c r="H12447" s="25">
        <f>INDEX('Appendix 1 - Team Data'!$B$12:$R$112, MATCH(C12447, 'Appendix 1 - Team Data'!$B$12:$B$112,0),4)</f>
        <v>60</v>
      </c>
      <c r="I12447" s="25">
        <f>INDEX('Appendix 1 - Team Data'!$B$12:$R$112, MATCH(D12447, 'Appendix 1 - Team Data'!$B$12:$B$112,0),4)</f>
        <v>40</v>
      </c>
      <c r="J12447" s="25">
        <f t="shared" si="195"/>
        <v>0</v>
      </c>
    </row>
    <row r="12448" spans="2:10">
      <c r="B12448" s="3">
        <v>41500</v>
      </c>
      <c r="C12448" s="10" t="s">
        <v>220</v>
      </c>
      <c r="D12448" s="10" t="s">
        <v>227</v>
      </c>
      <c r="E12448" s="25">
        <v>2</v>
      </c>
      <c r="F12448" s="25">
        <v>2</v>
      </c>
      <c r="G12448" s="10" t="s">
        <v>288</v>
      </c>
      <c r="H12448" s="25">
        <f>INDEX('Appendix 1 - Team Data'!$B$12:$R$112, MATCH(C12448, 'Appendix 1 - Team Data'!$B$12:$B$112,0),4)</f>
        <v>60</v>
      </c>
      <c r="I12448" s="25">
        <f>INDEX('Appendix 1 - Team Data'!$B$12:$R$112, MATCH(D12448, 'Appendix 1 - Team Data'!$B$12:$B$112,0),4)</f>
        <v>50</v>
      </c>
      <c r="J12448" s="25">
        <f t="shared" si="195"/>
        <v>0</v>
      </c>
    </row>
    <row r="12449" spans="2:10">
      <c r="B12449" s="3">
        <v>41500</v>
      </c>
      <c r="C12449" s="10" t="s">
        <v>214</v>
      </c>
      <c r="D12449" s="10" t="s">
        <v>221</v>
      </c>
      <c r="E12449" s="25">
        <v>0</v>
      </c>
      <c r="F12449" s="25">
        <v>0</v>
      </c>
      <c r="G12449" s="10" t="s">
        <v>288</v>
      </c>
      <c r="H12449" s="25">
        <f>INDEX('Appendix 1 - Team Data'!$B$12:$R$112, MATCH(C12449, 'Appendix 1 - Team Data'!$B$12:$B$112,0),4)</f>
        <v>70</v>
      </c>
      <c r="I12449" s="25">
        <f>INDEX('Appendix 1 - Team Data'!$B$12:$R$112, MATCH(D12449, 'Appendix 1 - Team Data'!$B$12:$B$112,0),4)</f>
        <v>60</v>
      </c>
      <c r="J12449" s="25">
        <f t="shared" si="195"/>
        <v>0</v>
      </c>
    </row>
    <row r="12450" spans="2:10">
      <c r="B12450" s="3">
        <v>41500</v>
      </c>
      <c r="C12450" s="10" t="s">
        <v>260</v>
      </c>
      <c r="D12450" s="10" t="s">
        <v>51</v>
      </c>
      <c r="E12450" s="25">
        <v>1</v>
      </c>
      <c r="F12450" s="25">
        <v>1</v>
      </c>
      <c r="G12450" s="10" t="s">
        <v>288</v>
      </c>
      <c r="H12450" s="25">
        <f>INDEX('Appendix 1 - Team Data'!$B$12:$R$112, MATCH(C12450, 'Appendix 1 - Team Data'!$B$12:$B$112,0),4)</f>
        <v>10</v>
      </c>
      <c r="I12450" s="25">
        <f>INDEX('Appendix 1 - Team Data'!$B$12:$R$112, MATCH(D12450, 'Appendix 1 - Team Data'!$B$12:$B$112,0),4)</f>
        <v>70</v>
      </c>
      <c r="J12450" s="25">
        <f t="shared" si="195"/>
        <v>0</v>
      </c>
    </row>
    <row r="12451" spans="2:10">
      <c r="B12451" s="3">
        <v>41501</v>
      </c>
      <c r="C12451" s="10" t="s">
        <v>241</v>
      </c>
      <c r="D12451" s="10" t="s">
        <v>268</v>
      </c>
      <c r="E12451" s="25">
        <v>1</v>
      </c>
      <c r="F12451" s="25">
        <v>1</v>
      </c>
      <c r="G12451" s="10" t="s">
        <v>290</v>
      </c>
      <c r="H12451" s="25">
        <f>INDEX('Appendix 1 - Team Data'!$B$12:$R$112, MATCH(C12451, 'Appendix 1 - Team Data'!$B$12:$B$112,0),4)</f>
        <v>30</v>
      </c>
      <c r="I12451" s="25">
        <f>INDEX('Appendix 1 - Team Data'!$B$12:$R$112, MATCH(D12451, 'Appendix 1 - Team Data'!$B$12:$B$112,0),4)</f>
        <v>10</v>
      </c>
      <c r="J12451" s="25">
        <f t="shared" si="195"/>
        <v>0</v>
      </c>
    </row>
    <row r="12452" spans="2:10">
      <c r="B12452" s="3">
        <v>41504</v>
      </c>
      <c r="C12452" s="10" t="s">
        <v>267</v>
      </c>
      <c r="D12452" s="10" t="s">
        <v>260</v>
      </c>
      <c r="E12452" s="25">
        <v>0</v>
      </c>
      <c r="F12452" s="25">
        <v>0</v>
      </c>
      <c r="G12452" s="10" t="s">
        <v>317</v>
      </c>
      <c r="H12452" s="25">
        <f>INDEX('Appendix 1 - Team Data'!$B$12:$R$112, MATCH(C12452, 'Appendix 1 - Team Data'!$B$12:$B$112,0),4)</f>
        <v>10</v>
      </c>
      <c r="I12452" s="25">
        <f>INDEX('Appendix 1 - Team Data'!$B$12:$R$112, MATCH(D12452, 'Appendix 1 - Team Data'!$B$12:$B$112,0),4)</f>
        <v>10</v>
      </c>
      <c r="J12452" s="25">
        <f t="shared" si="195"/>
        <v>0</v>
      </c>
    </row>
    <row r="12453" spans="2:10">
      <c r="B12453" s="3">
        <v>41523</v>
      </c>
      <c r="C12453" s="10" t="s">
        <v>258</v>
      </c>
      <c r="D12453" s="10" t="s">
        <v>212</v>
      </c>
      <c r="E12453" s="25">
        <v>2</v>
      </c>
      <c r="F12453" s="25">
        <v>2</v>
      </c>
      <c r="G12453" s="10" t="s">
        <v>289</v>
      </c>
      <c r="H12453" s="25">
        <f>INDEX('Appendix 1 - Team Data'!$B$12:$R$112, MATCH(C12453, 'Appendix 1 - Team Data'!$B$12:$B$112,0),4)</f>
        <v>20</v>
      </c>
      <c r="I12453" s="25">
        <f>INDEX('Appendix 1 - Team Data'!$B$12:$R$112, MATCH(D12453, 'Appendix 1 - Team Data'!$B$12:$B$112,0),4)</f>
        <v>80</v>
      </c>
      <c r="J12453" s="25">
        <f t="shared" si="195"/>
        <v>0</v>
      </c>
    </row>
    <row r="12454" spans="2:10">
      <c r="B12454" s="3">
        <v>41523</v>
      </c>
      <c r="C12454" s="10" t="s">
        <v>263</v>
      </c>
      <c r="D12454" s="10" t="s">
        <v>25</v>
      </c>
      <c r="E12454" s="25">
        <v>0</v>
      </c>
      <c r="F12454" s="25">
        <v>0</v>
      </c>
      <c r="G12454" s="10" t="s">
        <v>289</v>
      </c>
      <c r="H12454" s="25">
        <f>INDEX('Appendix 1 - Team Data'!$B$12:$R$112, MATCH(C12454, 'Appendix 1 - Team Data'!$B$12:$B$112,0),4)</f>
        <v>10</v>
      </c>
      <c r="I12454" s="25">
        <f>INDEX('Appendix 1 - Team Data'!$B$12:$R$112, MATCH(D12454, 'Appendix 1 - Team Data'!$B$12:$B$112,0),4)</f>
        <v>90</v>
      </c>
      <c r="J12454" s="25">
        <f t="shared" si="195"/>
        <v>0</v>
      </c>
    </row>
    <row r="12455" spans="2:10">
      <c r="B12455" s="3">
        <v>41523</v>
      </c>
      <c r="C12455" s="10" t="s">
        <v>268</v>
      </c>
      <c r="D12455" s="10" t="s">
        <v>240</v>
      </c>
      <c r="E12455" s="25">
        <v>1</v>
      </c>
      <c r="F12455" s="25">
        <v>1</v>
      </c>
      <c r="G12455" s="10" t="s">
        <v>289</v>
      </c>
      <c r="H12455" s="25">
        <f>INDEX('Appendix 1 - Team Data'!$B$12:$R$112, MATCH(C12455, 'Appendix 1 - Team Data'!$B$12:$B$112,0),4)</f>
        <v>10</v>
      </c>
      <c r="I12455" s="25">
        <f>INDEX('Appendix 1 - Team Data'!$B$12:$R$112, MATCH(D12455, 'Appendix 1 - Team Data'!$B$12:$B$112,0),4)</f>
        <v>30</v>
      </c>
      <c r="J12455" s="25">
        <f t="shared" si="195"/>
        <v>0</v>
      </c>
    </row>
    <row r="12456" spans="2:10">
      <c r="B12456" s="3">
        <v>41523</v>
      </c>
      <c r="C12456" s="10" t="s">
        <v>46</v>
      </c>
      <c r="D12456" s="10" t="s">
        <v>247</v>
      </c>
      <c r="E12456" s="25">
        <v>0</v>
      </c>
      <c r="F12456" s="25">
        <v>0</v>
      </c>
      <c r="G12456" s="10" t="s">
        <v>289</v>
      </c>
      <c r="H12456" s="25">
        <f>INDEX('Appendix 1 - Team Data'!$B$12:$R$112, MATCH(C12456, 'Appendix 1 - Team Data'!$B$12:$B$112,0),4)</f>
        <v>50</v>
      </c>
      <c r="I12456" s="25">
        <f>INDEX('Appendix 1 - Team Data'!$B$12:$R$112, MATCH(D12456, 'Appendix 1 - Team Data'!$B$12:$B$112,0),4)</f>
        <v>30</v>
      </c>
      <c r="J12456" s="25">
        <f t="shared" si="195"/>
        <v>0</v>
      </c>
    </row>
    <row r="12457" spans="2:10">
      <c r="B12457" s="3">
        <v>41523</v>
      </c>
      <c r="C12457" s="10" t="s">
        <v>50</v>
      </c>
      <c r="D12457" s="10" t="s">
        <v>235</v>
      </c>
      <c r="E12457" s="25">
        <v>1</v>
      </c>
      <c r="F12457" s="25">
        <v>1</v>
      </c>
      <c r="G12457" s="10" t="s">
        <v>289</v>
      </c>
      <c r="H12457" s="25">
        <f>INDEX('Appendix 1 - Team Data'!$B$12:$R$112, MATCH(C12457, 'Appendix 1 - Team Data'!$B$12:$B$112,0),4)</f>
        <v>80</v>
      </c>
      <c r="I12457" s="25">
        <f>INDEX('Appendix 1 - Team Data'!$B$12:$R$112, MATCH(D12457, 'Appendix 1 - Team Data'!$B$12:$B$112,0),4)</f>
        <v>40</v>
      </c>
      <c r="J12457" s="25">
        <f t="shared" si="195"/>
        <v>0</v>
      </c>
    </row>
    <row r="12458" spans="2:10">
      <c r="B12458" s="3">
        <v>41523</v>
      </c>
      <c r="C12458" s="10" t="s">
        <v>38</v>
      </c>
      <c r="D12458" s="10" t="s">
        <v>32</v>
      </c>
      <c r="E12458" s="25">
        <v>1</v>
      </c>
      <c r="F12458" s="25">
        <v>1</v>
      </c>
      <c r="G12458" s="10" t="s">
        <v>289</v>
      </c>
      <c r="H12458" s="25">
        <f>INDEX('Appendix 1 - Team Data'!$B$12:$R$112, MATCH(C12458, 'Appendix 1 - Team Data'!$B$12:$B$112,0),4)</f>
        <v>70</v>
      </c>
      <c r="I12458" s="25">
        <f>INDEX('Appendix 1 - Team Data'!$B$12:$R$112, MATCH(D12458, 'Appendix 1 - Team Data'!$B$12:$B$112,0),4)</f>
        <v>80</v>
      </c>
      <c r="J12458" s="25">
        <f t="shared" si="195"/>
        <v>0</v>
      </c>
    </row>
    <row r="12459" spans="2:10">
      <c r="B12459" s="3">
        <v>41523</v>
      </c>
      <c r="C12459" s="10" t="s">
        <v>36</v>
      </c>
      <c r="D12459" s="10" t="s">
        <v>31</v>
      </c>
      <c r="E12459" s="25">
        <v>4</v>
      </c>
      <c r="F12459" s="25">
        <v>4</v>
      </c>
      <c r="G12459" s="10" t="s">
        <v>289</v>
      </c>
      <c r="H12459" s="25">
        <f>INDEX('Appendix 1 - Team Data'!$B$12:$R$112, MATCH(C12459, 'Appendix 1 - Team Data'!$B$12:$B$112,0),4)</f>
        <v>80</v>
      </c>
      <c r="I12459" s="25">
        <f>INDEX('Appendix 1 - Team Data'!$B$12:$R$112, MATCH(D12459, 'Appendix 1 - Team Data'!$B$12:$B$112,0),4)</f>
        <v>70</v>
      </c>
      <c r="J12459" s="25">
        <f t="shared" si="195"/>
        <v>0</v>
      </c>
    </row>
    <row r="12460" spans="2:10">
      <c r="B12460" s="3">
        <v>41524</v>
      </c>
      <c r="C12460" s="10" t="s">
        <v>243</v>
      </c>
      <c r="D12460" s="10" t="s">
        <v>22</v>
      </c>
      <c r="E12460" s="25">
        <v>1</v>
      </c>
      <c r="F12460" s="25">
        <v>1</v>
      </c>
      <c r="G12460" s="10" t="s">
        <v>289</v>
      </c>
      <c r="H12460" s="25">
        <f>INDEX('Appendix 1 - Team Data'!$B$12:$R$112, MATCH(C12460, 'Appendix 1 - Team Data'!$B$12:$B$112,0),4)</f>
        <v>30</v>
      </c>
      <c r="I12460" s="25">
        <f>INDEX('Appendix 1 - Team Data'!$B$12:$R$112, MATCH(D12460, 'Appendix 1 - Team Data'!$B$12:$B$112,0),4)</f>
        <v>50</v>
      </c>
      <c r="J12460" s="25">
        <f t="shared" si="195"/>
        <v>0</v>
      </c>
    </row>
    <row r="12461" spans="2:10">
      <c r="B12461" s="3">
        <v>41526</v>
      </c>
      <c r="C12461" s="10" t="s">
        <v>270</v>
      </c>
      <c r="D12461" s="10" t="s">
        <v>272</v>
      </c>
      <c r="E12461" s="25">
        <v>1</v>
      </c>
      <c r="F12461" s="25">
        <v>1</v>
      </c>
      <c r="G12461" s="10" t="s">
        <v>288</v>
      </c>
      <c r="H12461" s="25">
        <f>INDEX('Appendix 1 - Team Data'!$B$12:$R$112, MATCH(C12461, 'Appendix 1 - Team Data'!$B$12:$B$112,0),4)</f>
        <v>0</v>
      </c>
      <c r="I12461" s="25">
        <f>INDEX('Appendix 1 - Team Data'!$B$12:$R$112, MATCH(D12461, 'Appendix 1 - Team Data'!$B$12:$B$112,0),4)</f>
        <v>0</v>
      </c>
      <c r="J12461" s="25">
        <f t="shared" si="195"/>
        <v>0</v>
      </c>
    </row>
    <row r="12462" spans="2:10">
      <c r="B12462" s="3">
        <v>41527</v>
      </c>
      <c r="C12462" s="10" t="s">
        <v>227</v>
      </c>
      <c r="D12462" s="10" t="s">
        <v>218</v>
      </c>
      <c r="E12462" s="25">
        <v>1</v>
      </c>
      <c r="F12462" s="25">
        <v>1</v>
      </c>
      <c r="G12462" s="10" t="s">
        <v>289</v>
      </c>
      <c r="H12462" s="25">
        <f>INDEX('Appendix 1 - Team Data'!$B$12:$R$112, MATCH(C12462, 'Appendix 1 - Team Data'!$B$12:$B$112,0),4)</f>
        <v>50</v>
      </c>
      <c r="I12462" s="25">
        <f>INDEX('Appendix 1 - Team Data'!$B$12:$R$112, MATCH(D12462, 'Appendix 1 - Team Data'!$B$12:$B$112,0),4)</f>
        <v>70</v>
      </c>
      <c r="J12462" s="25">
        <f t="shared" si="195"/>
        <v>0</v>
      </c>
    </row>
    <row r="12463" spans="2:10">
      <c r="B12463" s="3">
        <v>41527</v>
      </c>
      <c r="C12463" s="10" t="s">
        <v>237</v>
      </c>
      <c r="D12463" s="10" t="s">
        <v>46</v>
      </c>
      <c r="E12463" s="25">
        <v>2</v>
      </c>
      <c r="F12463" s="25">
        <v>2</v>
      </c>
      <c r="G12463" s="10" t="s">
        <v>289</v>
      </c>
      <c r="H12463" s="25">
        <f>INDEX('Appendix 1 - Team Data'!$B$12:$R$112, MATCH(C12463, 'Appendix 1 - Team Data'!$B$12:$B$112,0),4)</f>
        <v>40</v>
      </c>
      <c r="I12463" s="25">
        <f>INDEX('Appendix 1 - Team Data'!$B$12:$R$112, MATCH(D12463, 'Appendix 1 - Team Data'!$B$12:$B$112,0),4)</f>
        <v>50</v>
      </c>
      <c r="J12463" s="25">
        <f t="shared" si="195"/>
        <v>0</v>
      </c>
    </row>
    <row r="12464" spans="2:10">
      <c r="B12464" s="3">
        <v>41527</v>
      </c>
      <c r="C12464" s="10" t="s">
        <v>247</v>
      </c>
      <c r="D12464" s="10" t="s">
        <v>37</v>
      </c>
      <c r="E12464" s="25">
        <v>1</v>
      </c>
      <c r="F12464" s="25">
        <v>1</v>
      </c>
      <c r="G12464" s="10" t="s">
        <v>289</v>
      </c>
      <c r="H12464" s="25">
        <f>INDEX('Appendix 1 - Team Data'!$B$12:$R$112, MATCH(C12464, 'Appendix 1 - Team Data'!$B$12:$B$112,0),4)</f>
        <v>30</v>
      </c>
      <c r="I12464" s="25">
        <f>INDEX('Appendix 1 - Team Data'!$B$12:$R$112, MATCH(D12464, 'Appendix 1 - Team Data'!$B$12:$B$112,0),4)</f>
        <v>60</v>
      </c>
      <c r="J12464" s="25">
        <f t="shared" si="195"/>
        <v>0</v>
      </c>
    </row>
    <row r="12465" spans="2:10">
      <c r="B12465" s="3">
        <v>41527</v>
      </c>
      <c r="C12465" s="10" t="s">
        <v>21</v>
      </c>
      <c r="D12465" s="10" t="s">
        <v>213</v>
      </c>
      <c r="E12465" s="25">
        <v>2</v>
      </c>
      <c r="F12465" s="25">
        <v>2</v>
      </c>
      <c r="G12465" s="10" t="s">
        <v>288</v>
      </c>
      <c r="H12465" s="25">
        <f>INDEX('Appendix 1 - Team Data'!$B$12:$R$112, MATCH(C12465, 'Appendix 1 - Team Data'!$B$12:$B$112,0),4)</f>
        <v>90</v>
      </c>
      <c r="I12465" s="25">
        <f>INDEX('Appendix 1 - Team Data'!$B$12:$R$112, MATCH(D12465, 'Appendix 1 - Team Data'!$B$12:$B$112,0),4)</f>
        <v>80</v>
      </c>
      <c r="J12465" s="25">
        <f t="shared" si="195"/>
        <v>0</v>
      </c>
    </row>
    <row r="12466" spans="2:10">
      <c r="B12466" s="3">
        <v>41527</v>
      </c>
      <c r="C12466" s="10" t="s">
        <v>219</v>
      </c>
      <c r="D12466" s="10" t="s">
        <v>48</v>
      </c>
      <c r="E12466" s="25">
        <v>0</v>
      </c>
      <c r="F12466" s="25">
        <v>0</v>
      </c>
      <c r="G12466" s="10" t="s">
        <v>289</v>
      </c>
      <c r="H12466" s="25">
        <f>INDEX('Appendix 1 - Team Data'!$B$12:$R$112, MATCH(C12466, 'Appendix 1 - Team Data'!$B$12:$B$112,0),4)</f>
        <v>60</v>
      </c>
      <c r="I12466" s="25">
        <f>INDEX('Appendix 1 - Team Data'!$B$12:$R$112, MATCH(D12466, 'Appendix 1 - Team Data'!$B$12:$B$112,0),4)</f>
        <v>90</v>
      </c>
      <c r="J12466" s="25">
        <f t="shared" si="195"/>
        <v>0</v>
      </c>
    </row>
    <row r="12467" spans="2:10">
      <c r="B12467" s="3">
        <v>41527</v>
      </c>
      <c r="C12467" s="10" t="s">
        <v>240</v>
      </c>
      <c r="D12467" s="10" t="s">
        <v>268</v>
      </c>
      <c r="E12467" s="25">
        <v>1</v>
      </c>
      <c r="F12467" s="25">
        <v>1</v>
      </c>
      <c r="G12467" s="10" t="s">
        <v>289</v>
      </c>
      <c r="H12467" s="25">
        <f>INDEX('Appendix 1 - Team Data'!$B$12:$R$112, MATCH(C12467, 'Appendix 1 - Team Data'!$B$12:$B$112,0),4)</f>
        <v>30</v>
      </c>
      <c r="I12467" s="25">
        <f>INDEX('Appendix 1 - Team Data'!$B$12:$R$112, MATCH(D12467, 'Appendix 1 - Team Data'!$B$12:$B$112,0),4)</f>
        <v>10</v>
      </c>
      <c r="J12467" s="25">
        <f t="shared" si="195"/>
        <v>0</v>
      </c>
    </row>
    <row r="12468" spans="2:10">
      <c r="B12468" s="3">
        <v>41555</v>
      </c>
      <c r="C12468" s="10" t="s">
        <v>272</v>
      </c>
      <c r="D12468" s="10" t="s">
        <v>245</v>
      </c>
      <c r="E12468" s="25">
        <v>1</v>
      </c>
      <c r="F12468" s="25">
        <v>1</v>
      </c>
      <c r="G12468" s="10" t="s">
        <v>288</v>
      </c>
      <c r="H12468" s="25">
        <f>INDEX('Appendix 1 - Team Data'!$B$12:$R$112, MATCH(C12468, 'Appendix 1 - Team Data'!$B$12:$B$112,0),4)</f>
        <v>0</v>
      </c>
      <c r="I12468" s="25">
        <f>INDEX('Appendix 1 - Team Data'!$B$12:$R$112, MATCH(D12468, 'Appendix 1 - Team Data'!$B$12:$B$112,0),4)</f>
        <v>30</v>
      </c>
      <c r="J12468" s="25">
        <f t="shared" si="195"/>
        <v>0</v>
      </c>
    </row>
    <row r="12469" spans="2:10">
      <c r="B12469" s="3">
        <v>41556</v>
      </c>
      <c r="C12469" s="10" t="s">
        <v>268</v>
      </c>
      <c r="D12469" s="10" t="s">
        <v>275</v>
      </c>
      <c r="E12469" s="25">
        <v>1</v>
      </c>
      <c r="F12469" s="25">
        <v>1</v>
      </c>
      <c r="G12469" s="10" t="s">
        <v>288</v>
      </c>
      <c r="H12469" s="25">
        <f>INDEX('Appendix 1 - Team Data'!$B$12:$R$112, MATCH(C12469, 'Appendix 1 - Team Data'!$B$12:$B$112,0),4)</f>
        <v>10</v>
      </c>
      <c r="I12469" s="25">
        <f>INDEX('Appendix 1 - Team Data'!$B$12:$R$112, MATCH(D12469, 'Appendix 1 - Team Data'!$B$12:$B$112,0),4)</f>
        <v>0</v>
      </c>
      <c r="J12469" s="25">
        <f t="shared" si="195"/>
        <v>0</v>
      </c>
    </row>
    <row r="12470" spans="2:10">
      <c r="B12470" s="3">
        <v>41558</v>
      </c>
      <c r="C12470" s="10" t="s">
        <v>52</v>
      </c>
      <c r="D12470" s="10" t="s">
        <v>213</v>
      </c>
      <c r="E12470" s="25">
        <v>3</v>
      </c>
      <c r="F12470" s="25">
        <v>3</v>
      </c>
      <c r="G12470" s="10" t="s">
        <v>289</v>
      </c>
      <c r="H12470" s="25">
        <f>INDEX('Appendix 1 - Team Data'!$B$12:$R$112, MATCH(C12470, 'Appendix 1 - Team Data'!$B$12:$B$112,0),4)</f>
        <v>90</v>
      </c>
      <c r="I12470" s="25">
        <f>INDEX('Appendix 1 - Team Data'!$B$12:$R$112, MATCH(D12470, 'Appendix 1 - Team Data'!$B$12:$B$112,0),4)</f>
        <v>80</v>
      </c>
      <c r="J12470" s="25">
        <f t="shared" si="195"/>
        <v>0</v>
      </c>
    </row>
    <row r="12471" spans="2:10">
      <c r="B12471" s="3">
        <v>41558</v>
      </c>
      <c r="C12471" s="10" t="s">
        <v>28</v>
      </c>
      <c r="D12471" s="10" t="s">
        <v>211</v>
      </c>
      <c r="E12471" s="25">
        <v>2</v>
      </c>
      <c r="F12471" s="25">
        <v>2</v>
      </c>
      <c r="G12471" s="10" t="s">
        <v>289</v>
      </c>
      <c r="H12471" s="25">
        <f>INDEX('Appendix 1 - Team Data'!$B$12:$R$112, MATCH(C12471, 'Appendix 1 - Team Data'!$B$12:$B$112,0),4)</f>
        <v>80</v>
      </c>
      <c r="I12471" s="25">
        <f>INDEX('Appendix 1 - Team Data'!$B$12:$R$112, MATCH(D12471, 'Appendix 1 - Team Data'!$B$12:$B$112,0),4)</f>
        <v>90</v>
      </c>
      <c r="J12471" s="25">
        <f t="shared" si="195"/>
        <v>0</v>
      </c>
    </row>
    <row r="12472" spans="2:10">
      <c r="B12472" s="3">
        <v>41558</v>
      </c>
      <c r="C12472" s="10" t="s">
        <v>22</v>
      </c>
      <c r="D12472" s="10" t="s">
        <v>250</v>
      </c>
      <c r="E12472" s="25">
        <v>1</v>
      </c>
      <c r="F12472" s="25">
        <v>1</v>
      </c>
      <c r="G12472" s="10" t="s">
        <v>288</v>
      </c>
      <c r="H12472" s="25">
        <f>INDEX('Appendix 1 - Team Data'!$B$12:$R$112, MATCH(C12472, 'Appendix 1 - Team Data'!$B$12:$B$112,0),4)</f>
        <v>50</v>
      </c>
      <c r="I12472" s="25">
        <f>INDEX('Appendix 1 - Team Data'!$B$12:$R$112, MATCH(D12472, 'Appendix 1 - Team Data'!$B$12:$B$112,0),4)</f>
        <v>20</v>
      </c>
      <c r="J12472" s="25">
        <f t="shared" si="195"/>
        <v>0</v>
      </c>
    </row>
    <row r="12473" spans="2:10">
      <c r="B12473" s="3">
        <v>41558</v>
      </c>
      <c r="C12473" s="10" t="s">
        <v>20</v>
      </c>
      <c r="D12473" s="10" t="s">
        <v>252</v>
      </c>
      <c r="E12473" s="25">
        <v>1</v>
      </c>
      <c r="F12473" s="25">
        <v>1</v>
      </c>
      <c r="G12473" s="10" t="s">
        <v>289</v>
      </c>
      <c r="H12473" s="25">
        <f>INDEX('Appendix 1 - Team Data'!$B$12:$R$112, MATCH(C12473, 'Appendix 1 - Team Data'!$B$12:$B$112,0),4)</f>
        <v>90</v>
      </c>
      <c r="I12473" s="25">
        <f>INDEX('Appendix 1 - Team Data'!$B$12:$R$112, MATCH(D12473, 'Appendix 1 - Team Data'!$B$12:$B$112,0),4)</f>
        <v>20</v>
      </c>
      <c r="J12473" s="25">
        <f t="shared" si="195"/>
        <v>0</v>
      </c>
    </row>
    <row r="12474" spans="2:10">
      <c r="B12474" s="3">
        <v>41558</v>
      </c>
      <c r="C12474" s="10" t="s">
        <v>220</v>
      </c>
      <c r="D12474" s="10" t="s">
        <v>215</v>
      </c>
      <c r="E12474" s="25">
        <v>1</v>
      </c>
      <c r="F12474" s="25">
        <v>1</v>
      </c>
      <c r="G12474" s="10" t="s">
        <v>289</v>
      </c>
      <c r="H12474" s="25">
        <f>INDEX('Appendix 1 - Team Data'!$B$12:$R$112, MATCH(C12474, 'Appendix 1 - Team Data'!$B$12:$B$112,0),4)</f>
        <v>60</v>
      </c>
      <c r="I12474" s="25">
        <f>INDEX('Appendix 1 - Team Data'!$B$12:$R$112, MATCH(D12474, 'Appendix 1 - Team Data'!$B$12:$B$112,0),4)</f>
        <v>70</v>
      </c>
      <c r="J12474" s="25">
        <f t="shared" si="195"/>
        <v>0</v>
      </c>
    </row>
    <row r="12475" spans="2:10">
      <c r="B12475" s="3">
        <v>41560</v>
      </c>
      <c r="C12475" s="10" t="s">
        <v>47</v>
      </c>
      <c r="D12475" s="10" t="s">
        <v>231</v>
      </c>
      <c r="E12475" s="25">
        <v>0</v>
      </c>
      <c r="F12475" s="25">
        <v>0</v>
      </c>
      <c r="G12475" s="10" t="s">
        <v>289</v>
      </c>
      <c r="H12475" s="25">
        <f>INDEX('Appendix 1 - Team Data'!$B$12:$R$112, MATCH(C12475, 'Appendix 1 - Team Data'!$B$12:$B$112,0),4)</f>
        <v>40</v>
      </c>
      <c r="I12475" s="25">
        <f>INDEX('Appendix 1 - Team Data'!$B$12:$R$112, MATCH(D12475, 'Appendix 1 - Team Data'!$B$12:$B$112,0),4)</f>
        <v>40</v>
      </c>
      <c r="J12475" s="25">
        <f t="shared" si="195"/>
        <v>0</v>
      </c>
    </row>
    <row r="12476" spans="2:10">
      <c r="B12476" s="3">
        <v>41562</v>
      </c>
      <c r="C12476" s="10" t="s">
        <v>45</v>
      </c>
      <c r="D12476" s="10" t="s">
        <v>214</v>
      </c>
      <c r="E12476" s="25">
        <v>1</v>
      </c>
      <c r="F12476" s="25">
        <v>1</v>
      </c>
      <c r="G12476" s="10" t="s">
        <v>289</v>
      </c>
      <c r="H12476" s="25">
        <f>INDEX('Appendix 1 - Team Data'!$B$12:$R$112, MATCH(C12476, 'Appendix 1 - Team Data'!$B$12:$B$112,0),4)</f>
        <v>90</v>
      </c>
      <c r="I12476" s="25">
        <f>INDEX('Appendix 1 - Team Data'!$B$12:$R$112, MATCH(D12476, 'Appendix 1 - Team Data'!$B$12:$B$112,0),4)</f>
        <v>70</v>
      </c>
      <c r="J12476" s="25">
        <f t="shared" si="195"/>
        <v>0</v>
      </c>
    </row>
    <row r="12477" spans="2:10">
      <c r="B12477" s="3">
        <v>41562</v>
      </c>
      <c r="C12477" s="10" t="s">
        <v>252</v>
      </c>
      <c r="D12477" s="10" t="s">
        <v>229</v>
      </c>
      <c r="E12477" s="25">
        <v>1</v>
      </c>
      <c r="F12477" s="25">
        <v>1</v>
      </c>
      <c r="G12477" s="10" t="s">
        <v>289</v>
      </c>
      <c r="H12477" s="25">
        <f>INDEX('Appendix 1 - Team Data'!$B$12:$R$112, MATCH(C12477, 'Appendix 1 - Team Data'!$B$12:$B$112,0),4)</f>
        <v>20</v>
      </c>
      <c r="I12477" s="25">
        <f>INDEX('Appendix 1 - Team Data'!$B$12:$R$112, MATCH(D12477, 'Appendix 1 - Team Data'!$B$12:$B$112,0),4)</f>
        <v>50</v>
      </c>
      <c r="J12477" s="25">
        <f t="shared" si="195"/>
        <v>0</v>
      </c>
    </row>
    <row r="12478" spans="2:10">
      <c r="B12478" s="3">
        <v>41562</v>
      </c>
      <c r="C12478" s="10" t="s">
        <v>211</v>
      </c>
      <c r="D12478" s="10" t="s">
        <v>264</v>
      </c>
      <c r="E12478" s="25">
        <v>2</v>
      </c>
      <c r="F12478" s="25">
        <v>2</v>
      </c>
      <c r="G12478" s="10" t="s">
        <v>289</v>
      </c>
      <c r="H12478" s="25">
        <f>INDEX('Appendix 1 - Team Data'!$B$12:$R$112, MATCH(C12478, 'Appendix 1 - Team Data'!$B$12:$B$112,0),4)</f>
        <v>90</v>
      </c>
      <c r="I12478" s="25">
        <f>INDEX('Appendix 1 - Team Data'!$B$12:$R$112, MATCH(D12478, 'Appendix 1 - Team Data'!$B$12:$B$112,0),4)</f>
        <v>10</v>
      </c>
      <c r="J12478" s="25">
        <f t="shared" si="195"/>
        <v>0</v>
      </c>
    </row>
    <row r="12479" spans="2:10">
      <c r="B12479" s="3">
        <v>41562</v>
      </c>
      <c r="C12479" s="10" t="s">
        <v>247</v>
      </c>
      <c r="D12479" s="10" t="s">
        <v>237</v>
      </c>
      <c r="E12479" s="25">
        <v>2</v>
      </c>
      <c r="F12479" s="25">
        <v>2</v>
      </c>
      <c r="G12479" s="10" t="s">
        <v>289</v>
      </c>
      <c r="H12479" s="25">
        <f>INDEX('Appendix 1 - Team Data'!$B$12:$R$112, MATCH(C12479, 'Appendix 1 - Team Data'!$B$12:$B$112,0),4)</f>
        <v>30</v>
      </c>
      <c r="I12479" s="25">
        <f>INDEX('Appendix 1 - Team Data'!$B$12:$R$112, MATCH(D12479, 'Appendix 1 - Team Data'!$B$12:$B$112,0),4)</f>
        <v>40</v>
      </c>
      <c r="J12479" s="25">
        <f t="shared" si="195"/>
        <v>0</v>
      </c>
    </row>
    <row r="12480" spans="2:10">
      <c r="B12480" s="3">
        <v>41562</v>
      </c>
      <c r="C12480" s="10" t="s">
        <v>268</v>
      </c>
      <c r="D12480" s="10" t="s">
        <v>253</v>
      </c>
      <c r="E12480" s="25">
        <v>0</v>
      </c>
      <c r="F12480" s="25">
        <v>0</v>
      </c>
      <c r="G12480" s="10" t="s">
        <v>290</v>
      </c>
      <c r="H12480" s="25">
        <f>INDEX('Appendix 1 - Team Data'!$B$12:$R$112, MATCH(C12480, 'Appendix 1 - Team Data'!$B$12:$B$112,0),4)</f>
        <v>10</v>
      </c>
      <c r="I12480" s="25">
        <f>INDEX('Appendix 1 - Team Data'!$B$12:$R$112, MATCH(D12480, 'Appendix 1 - Team Data'!$B$12:$B$112,0),4)</f>
        <v>20</v>
      </c>
      <c r="J12480" s="25">
        <f t="shared" si="195"/>
        <v>0</v>
      </c>
    </row>
    <row r="12481" spans="2:10">
      <c r="B12481" s="3">
        <v>41562</v>
      </c>
      <c r="C12481" s="10" t="s">
        <v>272</v>
      </c>
      <c r="D12481" s="10" t="s">
        <v>275</v>
      </c>
      <c r="E12481" s="25">
        <v>1</v>
      </c>
      <c r="F12481" s="25">
        <v>1</v>
      </c>
      <c r="G12481" s="10" t="s">
        <v>290</v>
      </c>
      <c r="H12481" s="25">
        <f>INDEX('Appendix 1 - Team Data'!$B$12:$R$112, MATCH(C12481, 'Appendix 1 - Team Data'!$B$12:$B$112,0),4)</f>
        <v>0</v>
      </c>
      <c r="I12481" s="25">
        <f>INDEX('Appendix 1 - Team Data'!$B$12:$R$112, MATCH(D12481, 'Appendix 1 - Team Data'!$B$12:$B$112,0),4)</f>
        <v>0</v>
      </c>
      <c r="J12481" s="25">
        <f t="shared" si="195"/>
        <v>0</v>
      </c>
    </row>
    <row r="12482" spans="2:10">
      <c r="B12482" s="3">
        <v>41562</v>
      </c>
      <c r="C12482" s="10" t="s">
        <v>246</v>
      </c>
      <c r="D12482" s="10" t="s">
        <v>31</v>
      </c>
      <c r="E12482" s="25">
        <v>1</v>
      </c>
      <c r="F12482" s="25">
        <v>1</v>
      </c>
      <c r="G12482" s="10" t="s">
        <v>289</v>
      </c>
      <c r="H12482" s="25">
        <f>INDEX('Appendix 1 - Team Data'!$B$12:$R$112, MATCH(C12482, 'Appendix 1 - Team Data'!$B$12:$B$112,0),4)</f>
        <v>30</v>
      </c>
      <c r="I12482" s="25">
        <f>INDEX('Appendix 1 - Team Data'!$B$12:$R$112, MATCH(D12482, 'Appendix 1 - Team Data'!$B$12:$B$112,0),4)</f>
        <v>70</v>
      </c>
      <c r="J12482" s="25">
        <f t="shared" si="195"/>
        <v>0</v>
      </c>
    </row>
    <row r="12483" spans="2:10">
      <c r="B12483" s="3">
        <v>41562</v>
      </c>
      <c r="C12483" s="10" t="s">
        <v>27</v>
      </c>
      <c r="D12483" s="10" t="s">
        <v>227</v>
      </c>
      <c r="E12483" s="25">
        <v>1</v>
      </c>
      <c r="F12483" s="25">
        <v>1</v>
      </c>
      <c r="G12483" s="10" t="s">
        <v>289</v>
      </c>
      <c r="H12483" s="25">
        <f>INDEX('Appendix 1 - Team Data'!$B$12:$R$112, MATCH(C12483, 'Appendix 1 - Team Data'!$B$12:$B$112,0),4)</f>
        <v>80</v>
      </c>
      <c r="I12483" s="25">
        <f>INDEX('Appendix 1 - Team Data'!$B$12:$R$112, MATCH(D12483, 'Appendix 1 - Team Data'!$B$12:$B$112,0),4)</f>
        <v>50</v>
      </c>
      <c r="J12483" s="25">
        <f t="shared" si="195"/>
        <v>0</v>
      </c>
    </row>
    <row r="12484" spans="2:10">
      <c r="B12484" s="3">
        <v>41593</v>
      </c>
      <c r="C12484" s="10" t="s">
        <v>30</v>
      </c>
      <c r="D12484" s="10" t="s">
        <v>218</v>
      </c>
      <c r="E12484" s="25">
        <v>0</v>
      </c>
      <c r="F12484" s="25">
        <v>0</v>
      </c>
      <c r="G12484" s="10" t="s">
        <v>288</v>
      </c>
      <c r="H12484" s="25">
        <f>INDEX('Appendix 1 - Team Data'!$B$12:$R$112, MATCH(C12484, 'Appendix 1 - Team Data'!$B$12:$B$112,0),4)</f>
        <v>90</v>
      </c>
      <c r="I12484" s="25">
        <f>INDEX('Appendix 1 - Team Data'!$B$12:$R$112, MATCH(D12484, 'Appendix 1 - Team Data'!$B$12:$B$112,0),4)</f>
        <v>70</v>
      </c>
      <c r="J12484" s="25">
        <f t="shared" si="195"/>
        <v>0</v>
      </c>
    </row>
    <row r="12485" spans="2:10">
      <c r="B12485" s="3">
        <v>41593</v>
      </c>
      <c r="C12485" s="10" t="s">
        <v>261</v>
      </c>
      <c r="D12485" s="10" t="s">
        <v>239</v>
      </c>
      <c r="E12485" s="25">
        <v>0</v>
      </c>
      <c r="F12485" s="25">
        <v>0</v>
      </c>
      <c r="G12485" s="10" t="s">
        <v>288</v>
      </c>
      <c r="H12485" s="25">
        <f>INDEX('Appendix 1 - Team Data'!$B$12:$R$112, MATCH(C12485, 'Appendix 1 - Team Data'!$B$12:$B$112,0),4)</f>
        <v>10</v>
      </c>
      <c r="I12485" s="25">
        <f>INDEX('Appendix 1 - Team Data'!$B$12:$R$112, MATCH(D12485, 'Appendix 1 - Team Data'!$B$12:$B$112,0),4)</f>
        <v>40</v>
      </c>
      <c r="J12485" s="25">
        <f t="shared" si="195"/>
        <v>0</v>
      </c>
    </row>
    <row r="12486" spans="2:10">
      <c r="B12486" s="3">
        <v>41593</v>
      </c>
      <c r="C12486" s="10" t="s">
        <v>31</v>
      </c>
      <c r="D12486" s="10" t="s">
        <v>32</v>
      </c>
      <c r="E12486" s="25">
        <v>0</v>
      </c>
      <c r="F12486" s="25">
        <v>0</v>
      </c>
      <c r="G12486" s="10" t="s">
        <v>289</v>
      </c>
      <c r="H12486" s="25">
        <f>INDEX('Appendix 1 - Team Data'!$B$12:$R$112, MATCH(C12486, 'Appendix 1 - Team Data'!$B$12:$B$112,0),4)</f>
        <v>70</v>
      </c>
      <c r="I12486" s="25">
        <f>INDEX('Appendix 1 - Team Data'!$B$12:$R$112, MATCH(D12486, 'Appendix 1 - Team Data'!$B$12:$B$112,0),4)</f>
        <v>80</v>
      </c>
      <c r="J12486" s="25">
        <f t="shared" si="195"/>
        <v>0</v>
      </c>
    </row>
    <row r="12487" spans="2:10">
      <c r="B12487" s="3">
        <v>41593</v>
      </c>
      <c r="C12487" s="10" t="s">
        <v>211</v>
      </c>
      <c r="D12487" s="10" t="s">
        <v>40</v>
      </c>
      <c r="E12487" s="25">
        <v>1</v>
      </c>
      <c r="F12487" s="25">
        <v>1</v>
      </c>
      <c r="G12487" s="10" t="s">
        <v>288</v>
      </c>
      <c r="H12487" s="25">
        <f>INDEX('Appendix 1 - Team Data'!$B$12:$R$112, MATCH(C12487, 'Appendix 1 - Team Data'!$B$12:$B$112,0),4)</f>
        <v>90</v>
      </c>
      <c r="I12487" s="25">
        <f>INDEX('Appendix 1 - Team Data'!$B$12:$R$112, MATCH(D12487, 'Appendix 1 - Team Data'!$B$12:$B$112,0),4)</f>
        <v>90</v>
      </c>
      <c r="J12487" s="25">
        <f t="shared" si="195"/>
        <v>0</v>
      </c>
    </row>
    <row r="12488" spans="2:10">
      <c r="B12488" s="3">
        <v>41593</v>
      </c>
      <c r="C12488" s="10" t="s">
        <v>275</v>
      </c>
      <c r="D12488" s="10" t="s">
        <v>272</v>
      </c>
      <c r="E12488" s="25">
        <v>0</v>
      </c>
      <c r="F12488" s="25">
        <v>0</v>
      </c>
      <c r="G12488" s="10" t="s">
        <v>290</v>
      </c>
      <c r="H12488" s="25">
        <f>INDEX('Appendix 1 - Team Data'!$B$12:$R$112, MATCH(C12488, 'Appendix 1 - Team Data'!$B$12:$B$112,0),4)</f>
        <v>0</v>
      </c>
      <c r="I12488" s="25">
        <f>INDEX('Appendix 1 - Team Data'!$B$12:$R$112, MATCH(D12488, 'Appendix 1 - Team Data'!$B$12:$B$112,0),4)</f>
        <v>0</v>
      </c>
      <c r="J12488" s="25">
        <f t="shared" si="195"/>
        <v>0</v>
      </c>
    </row>
    <row r="12489" spans="2:10">
      <c r="B12489" s="3">
        <v>41593</v>
      </c>
      <c r="C12489" s="10" t="s">
        <v>15</v>
      </c>
      <c r="D12489" s="10" t="s">
        <v>38</v>
      </c>
      <c r="E12489" s="25">
        <v>1</v>
      </c>
      <c r="F12489" s="25">
        <v>1</v>
      </c>
      <c r="G12489" s="10" t="s">
        <v>288</v>
      </c>
      <c r="H12489" s="25">
        <f>INDEX('Appendix 1 - Team Data'!$B$12:$R$112, MATCH(C12489, 'Appendix 1 - Team Data'!$B$12:$B$112,0),4)</f>
        <v>50</v>
      </c>
      <c r="I12489" s="25">
        <f>INDEX('Appendix 1 - Team Data'!$B$12:$R$112, MATCH(D12489, 'Appendix 1 - Team Data'!$B$12:$B$112,0),4)</f>
        <v>70</v>
      </c>
      <c r="J12489" s="25">
        <f t="shared" si="195"/>
        <v>0</v>
      </c>
    </row>
    <row r="12490" spans="2:10">
      <c r="B12490" s="3">
        <v>41594</v>
      </c>
      <c r="C12490" s="10" t="s">
        <v>212</v>
      </c>
      <c r="D12490" s="10" t="s">
        <v>53</v>
      </c>
      <c r="E12490" s="25">
        <v>2</v>
      </c>
      <c r="F12490" s="25">
        <v>2</v>
      </c>
      <c r="G12490" s="10" t="s">
        <v>288</v>
      </c>
      <c r="H12490" s="25">
        <f>INDEX('Appendix 1 - Team Data'!$B$12:$R$112, MATCH(C12490, 'Appendix 1 - Team Data'!$B$12:$B$112,0),4)</f>
        <v>80</v>
      </c>
      <c r="I12490" s="25">
        <f>INDEX('Appendix 1 - Team Data'!$B$12:$R$112, MATCH(D12490, 'Appendix 1 - Team Data'!$B$12:$B$112,0),4)</f>
        <v>50</v>
      </c>
      <c r="J12490" s="25">
        <f t="shared" si="195"/>
        <v>0</v>
      </c>
    </row>
    <row r="12491" spans="2:10">
      <c r="B12491" s="3">
        <v>41594</v>
      </c>
      <c r="C12491" s="10" t="s">
        <v>51</v>
      </c>
      <c r="D12491" s="10" t="s">
        <v>243</v>
      </c>
      <c r="E12491" s="25">
        <v>1</v>
      </c>
      <c r="F12491" s="25">
        <v>1</v>
      </c>
      <c r="G12491" s="10" t="s">
        <v>289</v>
      </c>
      <c r="H12491" s="25">
        <f>INDEX('Appendix 1 - Team Data'!$B$12:$R$112, MATCH(C12491, 'Appendix 1 - Team Data'!$B$12:$B$112,0),4)</f>
        <v>70</v>
      </c>
      <c r="I12491" s="25">
        <f>INDEX('Appendix 1 - Team Data'!$B$12:$R$112, MATCH(D12491, 'Appendix 1 - Team Data'!$B$12:$B$112,0),4)</f>
        <v>30</v>
      </c>
      <c r="J12491" s="25">
        <f t="shared" si="195"/>
        <v>0</v>
      </c>
    </row>
    <row r="12492" spans="2:10">
      <c r="B12492" s="3">
        <v>41594</v>
      </c>
      <c r="C12492" s="10" t="s">
        <v>214</v>
      </c>
      <c r="D12492" s="10" t="s">
        <v>244</v>
      </c>
      <c r="E12492" s="25">
        <v>1</v>
      </c>
      <c r="F12492" s="25">
        <v>1</v>
      </c>
      <c r="G12492" s="10" t="s">
        <v>288</v>
      </c>
      <c r="H12492" s="25">
        <f>INDEX('Appendix 1 - Team Data'!$B$12:$R$112, MATCH(C12492, 'Appendix 1 - Team Data'!$B$12:$B$112,0),4)</f>
        <v>70</v>
      </c>
      <c r="I12492" s="25">
        <f>INDEX('Appendix 1 - Team Data'!$B$12:$R$112, MATCH(D12492, 'Appendix 1 - Team Data'!$B$12:$B$112,0),4)</f>
        <v>30</v>
      </c>
      <c r="J12492" s="25">
        <f t="shared" si="195"/>
        <v>0</v>
      </c>
    </row>
    <row r="12493" spans="2:10">
      <c r="B12493" s="3">
        <v>41596</v>
      </c>
      <c r="C12493" s="10" t="s">
        <v>211</v>
      </c>
      <c r="D12493" s="10" t="s">
        <v>33</v>
      </c>
      <c r="E12493" s="25">
        <v>2</v>
      </c>
      <c r="F12493" s="25">
        <v>2</v>
      </c>
      <c r="G12493" s="10" t="s">
        <v>288</v>
      </c>
      <c r="H12493" s="25">
        <f>INDEX('Appendix 1 - Team Data'!$B$12:$R$112, MATCH(C12493, 'Appendix 1 - Team Data'!$B$12:$B$112,0),4)</f>
        <v>90</v>
      </c>
      <c r="I12493" s="25">
        <f>INDEX('Appendix 1 - Team Data'!$B$12:$R$112, MATCH(D12493, 'Appendix 1 - Team Data'!$B$12:$B$112,0),4)</f>
        <v>50</v>
      </c>
      <c r="J12493" s="25">
        <f t="shared" si="195"/>
        <v>0</v>
      </c>
    </row>
    <row r="12494" spans="2:10">
      <c r="B12494" s="3">
        <v>41597</v>
      </c>
      <c r="C12494" s="10" t="s">
        <v>248</v>
      </c>
      <c r="D12494" s="10" t="s">
        <v>16</v>
      </c>
      <c r="E12494" s="25">
        <v>0</v>
      </c>
      <c r="F12494" s="25">
        <v>0</v>
      </c>
      <c r="G12494" s="10" t="s">
        <v>290</v>
      </c>
      <c r="H12494" s="25">
        <f>INDEX('Appendix 1 - Team Data'!$B$12:$R$112, MATCH(C12494, 'Appendix 1 - Team Data'!$B$12:$B$112,0),4)</f>
        <v>30</v>
      </c>
      <c r="I12494" s="25">
        <f>INDEX('Appendix 1 - Team Data'!$B$12:$R$112, MATCH(D12494, 'Appendix 1 - Team Data'!$B$12:$B$112,0),4)</f>
        <v>30</v>
      </c>
      <c r="J12494" s="25">
        <f t="shared" si="195"/>
        <v>0</v>
      </c>
    </row>
    <row r="12495" spans="2:10">
      <c r="B12495" s="3">
        <v>41597</v>
      </c>
      <c r="C12495" s="10" t="s">
        <v>237</v>
      </c>
      <c r="D12495" s="10" t="s">
        <v>218</v>
      </c>
      <c r="E12495" s="25">
        <v>2</v>
      </c>
      <c r="F12495" s="25">
        <v>2</v>
      </c>
      <c r="G12495" s="10" t="s">
        <v>288</v>
      </c>
      <c r="H12495" s="25">
        <f>INDEX('Appendix 1 - Team Data'!$B$12:$R$112, MATCH(C12495, 'Appendix 1 - Team Data'!$B$12:$B$112,0),4)</f>
        <v>40</v>
      </c>
      <c r="I12495" s="25">
        <f>INDEX('Appendix 1 - Team Data'!$B$12:$R$112, MATCH(D12495, 'Appendix 1 - Team Data'!$B$12:$B$112,0),4)</f>
        <v>70</v>
      </c>
      <c r="J12495" s="25">
        <f t="shared" si="195"/>
        <v>0</v>
      </c>
    </row>
    <row r="12496" spans="2:10">
      <c r="B12496" s="3">
        <v>41597</v>
      </c>
      <c r="C12496" s="10" t="s">
        <v>212</v>
      </c>
      <c r="D12496" s="10" t="s">
        <v>52</v>
      </c>
      <c r="E12496" s="25">
        <v>0</v>
      </c>
      <c r="F12496" s="25">
        <v>0</v>
      </c>
      <c r="G12496" s="10" t="s">
        <v>288</v>
      </c>
      <c r="H12496" s="25">
        <f>INDEX('Appendix 1 - Team Data'!$B$12:$R$112, MATCH(C12496, 'Appendix 1 - Team Data'!$B$12:$B$112,0),4)</f>
        <v>80</v>
      </c>
      <c r="I12496" s="25">
        <f>INDEX('Appendix 1 - Team Data'!$B$12:$R$112, MATCH(D12496, 'Appendix 1 - Team Data'!$B$12:$B$112,0),4)</f>
        <v>90</v>
      </c>
      <c r="J12496" s="25">
        <f t="shared" si="195"/>
        <v>0</v>
      </c>
    </row>
    <row r="12497" spans="2:10">
      <c r="B12497" s="3">
        <v>41597</v>
      </c>
      <c r="C12497" s="10" t="s">
        <v>50</v>
      </c>
      <c r="D12497" s="10" t="s">
        <v>221</v>
      </c>
      <c r="E12497" s="25">
        <v>0</v>
      </c>
      <c r="F12497" s="25">
        <v>0</v>
      </c>
      <c r="G12497" s="10" t="s">
        <v>288</v>
      </c>
      <c r="H12497" s="25">
        <f>INDEX('Appendix 1 - Team Data'!$B$12:$R$112, MATCH(C12497, 'Appendix 1 - Team Data'!$B$12:$B$112,0),4)</f>
        <v>80</v>
      </c>
      <c r="I12497" s="25">
        <f>INDEX('Appendix 1 - Team Data'!$B$12:$R$112, MATCH(D12497, 'Appendix 1 - Team Data'!$B$12:$B$112,0),4)</f>
        <v>60</v>
      </c>
      <c r="J12497" s="25">
        <f t="shared" si="195"/>
        <v>0</v>
      </c>
    </row>
    <row r="12498" spans="2:10">
      <c r="B12498" s="3">
        <v>41597</v>
      </c>
      <c r="C12498" s="10" t="s">
        <v>228</v>
      </c>
      <c r="D12498" s="10" t="s">
        <v>230</v>
      </c>
      <c r="E12498" s="25">
        <v>1</v>
      </c>
      <c r="F12498" s="25">
        <v>1</v>
      </c>
      <c r="G12498" s="10" t="s">
        <v>289</v>
      </c>
      <c r="H12498" s="25">
        <f>INDEX('Appendix 1 - Team Data'!$B$12:$R$112, MATCH(C12498, 'Appendix 1 - Team Data'!$B$12:$B$112,0),4)</f>
        <v>50</v>
      </c>
      <c r="I12498" s="25">
        <f>INDEX('Appendix 1 - Team Data'!$B$12:$R$112, MATCH(D12498, 'Appendix 1 - Team Data'!$B$12:$B$112,0),4)</f>
        <v>50</v>
      </c>
      <c r="J12498" s="25">
        <f t="shared" si="195"/>
        <v>0</v>
      </c>
    </row>
    <row r="12499" spans="2:10">
      <c r="B12499" s="3">
        <v>41598</v>
      </c>
      <c r="C12499" s="10" t="s">
        <v>18</v>
      </c>
      <c r="D12499" s="10" t="s">
        <v>268</v>
      </c>
      <c r="E12499" s="25">
        <v>0</v>
      </c>
      <c r="F12499" s="25">
        <v>0</v>
      </c>
      <c r="G12499" s="10" t="s">
        <v>289</v>
      </c>
      <c r="H12499" s="25">
        <f>INDEX('Appendix 1 - Team Data'!$B$12:$R$112, MATCH(C12499, 'Appendix 1 - Team Data'!$B$12:$B$112,0),4)</f>
        <v>80</v>
      </c>
      <c r="I12499" s="25">
        <f>INDEX('Appendix 1 - Team Data'!$B$12:$R$112, MATCH(D12499, 'Appendix 1 - Team Data'!$B$12:$B$112,0),4)</f>
        <v>10</v>
      </c>
      <c r="J12499" s="25">
        <f t="shared" si="195"/>
        <v>0</v>
      </c>
    </row>
    <row r="12500" spans="2:10">
      <c r="B12500" s="3">
        <v>41634</v>
      </c>
      <c r="C12500" s="10" t="s">
        <v>268</v>
      </c>
      <c r="D12500" s="10" t="s">
        <v>272</v>
      </c>
      <c r="E12500" s="25">
        <v>0</v>
      </c>
      <c r="F12500" s="25">
        <v>0</v>
      </c>
      <c r="G12500" s="10" t="s">
        <v>296</v>
      </c>
      <c r="H12500" s="25">
        <f>INDEX('Appendix 1 - Team Data'!$B$12:$R$112, MATCH(C12500, 'Appendix 1 - Team Data'!$B$12:$B$112,0),4)</f>
        <v>10</v>
      </c>
      <c r="I12500" s="25">
        <f>INDEX('Appendix 1 - Team Data'!$B$12:$R$112, MATCH(D12500, 'Appendix 1 - Team Data'!$B$12:$B$112,0),4)</f>
        <v>0</v>
      </c>
      <c r="J12500" s="25">
        <f t="shared" si="195"/>
        <v>0</v>
      </c>
    </row>
    <row r="12501" spans="2:10">
      <c r="B12501" s="3">
        <v>41639</v>
      </c>
      <c r="C12501" s="10" t="s">
        <v>245</v>
      </c>
      <c r="D12501" s="10" t="s">
        <v>253</v>
      </c>
      <c r="E12501" s="25">
        <v>0</v>
      </c>
      <c r="F12501" s="25">
        <v>0</v>
      </c>
      <c r="G12501" s="10" t="s">
        <v>296</v>
      </c>
      <c r="H12501" s="25">
        <f>INDEX('Appendix 1 - Team Data'!$B$12:$R$112, MATCH(C12501, 'Appendix 1 - Team Data'!$B$12:$B$112,0),4)</f>
        <v>30</v>
      </c>
      <c r="I12501" s="25">
        <f>INDEX('Appendix 1 - Team Data'!$B$12:$R$112, MATCH(D12501, 'Appendix 1 - Team Data'!$B$12:$B$112,0),4)</f>
        <v>20</v>
      </c>
      <c r="J12501" s="25">
        <f t="shared" ref="J12501:J12564" si="196">ABS(F12501-E12501)</f>
        <v>0</v>
      </c>
    </row>
    <row r="12502" spans="2:10">
      <c r="B12502" s="3">
        <v>41651</v>
      </c>
      <c r="C12502" s="10" t="s">
        <v>267</v>
      </c>
      <c r="D12502" s="10" t="s">
        <v>22</v>
      </c>
      <c r="E12502" s="25">
        <v>0</v>
      </c>
      <c r="F12502" s="25">
        <v>0</v>
      </c>
      <c r="G12502" s="10" t="s">
        <v>317</v>
      </c>
      <c r="H12502" s="25">
        <f>INDEX('Appendix 1 - Team Data'!$B$12:$R$112, MATCH(C12502, 'Appendix 1 - Team Data'!$B$12:$B$112,0),4)</f>
        <v>10</v>
      </c>
      <c r="I12502" s="25">
        <f>INDEX('Appendix 1 - Team Data'!$B$12:$R$112, MATCH(D12502, 'Appendix 1 - Team Data'!$B$12:$B$112,0),4)</f>
        <v>50</v>
      </c>
      <c r="J12502" s="25">
        <f t="shared" si="196"/>
        <v>0</v>
      </c>
    </row>
    <row r="12503" spans="2:10">
      <c r="B12503" s="3">
        <v>41654</v>
      </c>
      <c r="C12503" s="10" t="s">
        <v>250</v>
      </c>
      <c r="D12503" s="10" t="s">
        <v>257</v>
      </c>
      <c r="E12503" s="25">
        <v>1</v>
      </c>
      <c r="F12503" s="25">
        <v>1</v>
      </c>
      <c r="G12503" s="10" t="s">
        <v>317</v>
      </c>
      <c r="H12503" s="25">
        <f>INDEX('Appendix 1 - Team Data'!$B$12:$R$112, MATCH(C12503, 'Appendix 1 - Team Data'!$B$12:$B$112,0),4)</f>
        <v>20</v>
      </c>
      <c r="I12503" s="25">
        <f>INDEX('Appendix 1 - Team Data'!$B$12:$R$112, MATCH(D12503, 'Appendix 1 - Team Data'!$B$12:$B$112,0),4)</f>
        <v>20</v>
      </c>
      <c r="J12503" s="25">
        <f t="shared" si="196"/>
        <v>0</v>
      </c>
    </row>
    <row r="12504" spans="2:10">
      <c r="B12504" s="3">
        <v>41655</v>
      </c>
      <c r="C12504" s="10" t="s">
        <v>238</v>
      </c>
      <c r="D12504" s="10" t="s">
        <v>22</v>
      </c>
      <c r="E12504" s="25">
        <v>1</v>
      </c>
      <c r="F12504" s="25">
        <v>1</v>
      </c>
      <c r="G12504" s="10" t="s">
        <v>317</v>
      </c>
      <c r="H12504" s="25">
        <f>INDEX('Appendix 1 - Team Data'!$B$12:$R$112, MATCH(C12504, 'Appendix 1 - Team Data'!$B$12:$B$112,0),4)</f>
        <v>40</v>
      </c>
      <c r="I12504" s="25">
        <f>INDEX('Appendix 1 - Team Data'!$B$12:$R$112, MATCH(D12504, 'Appendix 1 - Team Data'!$B$12:$B$112,0),4)</f>
        <v>50</v>
      </c>
      <c r="J12504" s="25">
        <f t="shared" si="196"/>
        <v>0</v>
      </c>
    </row>
    <row r="12505" spans="2:10">
      <c r="B12505" s="3">
        <v>41655</v>
      </c>
      <c r="C12505" s="10" t="s">
        <v>267</v>
      </c>
      <c r="D12505" s="10" t="s">
        <v>269</v>
      </c>
      <c r="E12505" s="25">
        <v>0</v>
      </c>
      <c r="F12505" s="25">
        <v>0</v>
      </c>
      <c r="G12505" s="10" t="s">
        <v>317</v>
      </c>
      <c r="H12505" s="25">
        <f>INDEX('Appendix 1 - Team Data'!$B$12:$R$112, MATCH(C12505, 'Appendix 1 - Team Data'!$B$12:$B$112,0),4)</f>
        <v>10</v>
      </c>
      <c r="I12505" s="25">
        <f>INDEX('Appendix 1 - Team Data'!$B$12:$R$112, MATCH(D12505, 'Appendix 1 - Team Data'!$B$12:$B$112,0),4)</f>
        <v>0</v>
      </c>
      <c r="J12505" s="25">
        <f t="shared" si="196"/>
        <v>0</v>
      </c>
    </row>
    <row r="12506" spans="2:10">
      <c r="B12506" s="3">
        <v>41656</v>
      </c>
      <c r="C12506" s="10" t="s">
        <v>234</v>
      </c>
      <c r="D12506" s="10" t="s">
        <v>265</v>
      </c>
      <c r="E12506" s="25">
        <v>1</v>
      </c>
      <c r="F12506" s="25">
        <v>1</v>
      </c>
      <c r="G12506" s="10" t="s">
        <v>317</v>
      </c>
      <c r="H12506" s="25">
        <f>INDEX('Appendix 1 - Team Data'!$B$12:$R$112, MATCH(C12506, 'Appendix 1 - Team Data'!$B$12:$B$112,0),4)</f>
        <v>40</v>
      </c>
      <c r="I12506" s="25">
        <f>INDEX('Appendix 1 - Team Data'!$B$12:$R$112, MATCH(D12506, 'Appendix 1 - Team Data'!$B$12:$B$112,0),4)</f>
        <v>10</v>
      </c>
      <c r="J12506" s="25">
        <f t="shared" si="196"/>
        <v>0</v>
      </c>
    </row>
    <row r="12507" spans="2:10">
      <c r="B12507" s="3">
        <v>41663</v>
      </c>
      <c r="C12507" s="10" t="s">
        <v>253</v>
      </c>
      <c r="D12507" s="10" t="s">
        <v>244</v>
      </c>
      <c r="E12507" s="25">
        <v>0</v>
      </c>
      <c r="F12507" s="25">
        <v>0</v>
      </c>
      <c r="G12507" s="10" t="s">
        <v>288</v>
      </c>
      <c r="H12507" s="25">
        <f>INDEX('Appendix 1 - Team Data'!$B$12:$R$112, MATCH(C12507, 'Appendix 1 - Team Data'!$B$12:$B$112,0),4)</f>
        <v>20</v>
      </c>
      <c r="I12507" s="25">
        <f>INDEX('Appendix 1 - Team Data'!$B$12:$R$112, MATCH(D12507, 'Appendix 1 - Team Data'!$B$12:$B$112,0),4)</f>
        <v>30</v>
      </c>
      <c r="J12507" s="25">
        <f t="shared" si="196"/>
        <v>0</v>
      </c>
    </row>
    <row r="12508" spans="2:10">
      <c r="B12508" s="3">
        <v>41668</v>
      </c>
      <c r="C12508" s="10" t="s">
        <v>33</v>
      </c>
      <c r="D12508" s="10" t="s">
        <v>234</v>
      </c>
      <c r="E12508" s="25">
        <v>0</v>
      </c>
      <c r="F12508" s="25">
        <v>0</v>
      </c>
      <c r="G12508" s="10" t="s">
        <v>317</v>
      </c>
      <c r="H12508" s="25">
        <f>INDEX('Appendix 1 - Team Data'!$B$12:$R$112, MATCH(C12508, 'Appendix 1 - Team Data'!$B$12:$B$112,0),4)</f>
        <v>50</v>
      </c>
      <c r="I12508" s="25">
        <f>INDEX('Appendix 1 - Team Data'!$B$12:$R$112, MATCH(D12508, 'Appendix 1 - Team Data'!$B$12:$B$112,0),4)</f>
        <v>40</v>
      </c>
      <c r="J12508" s="25">
        <f t="shared" si="196"/>
        <v>0</v>
      </c>
    </row>
    <row r="12509" spans="2:10">
      <c r="B12509" s="3">
        <v>41668</v>
      </c>
      <c r="C12509" s="10" t="s">
        <v>267</v>
      </c>
      <c r="D12509" s="10" t="s">
        <v>265</v>
      </c>
      <c r="E12509" s="25">
        <v>0</v>
      </c>
      <c r="F12509" s="25">
        <v>0</v>
      </c>
      <c r="G12509" s="10" t="s">
        <v>317</v>
      </c>
      <c r="H12509" s="25">
        <f>INDEX('Appendix 1 - Team Data'!$B$12:$R$112, MATCH(C12509, 'Appendix 1 - Team Data'!$B$12:$B$112,0),4)</f>
        <v>10</v>
      </c>
      <c r="I12509" s="25">
        <f>INDEX('Appendix 1 - Team Data'!$B$12:$R$112, MATCH(D12509, 'Appendix 1 - Team Data'!$B$12:$B$112,0),4)</f>
        <v>10</v>
      </c>
      <c r="J12509" s="25">
        <f t="shared" si="196"/>
        <v>0</v>
      </c>
    </row>
    <row r="12510" spans="2:10">
      <c r="B12510" s="3">
        <v>41670</v>
      </c>
      <c r="C12510" s="10" t="s">
        <v>253</v>
      </c>
      <c r="D12510" s="10" t="s">
        <v>268</v>
      </c>
      <c r="E12510" s="25">
        <v>0</v>
      </c>
      <c r="F12510" s="25">
        <v>0</v>
      </c>
      <c r="G12510" s="10" t="s">
        <v>290</v>
      </c>
      <c r="H12510" s="25">
        <f>INDEX('Appendix 1 - Team Data'!$B$12:$R$112, MATCH(C12510, 'Appendix 1 - Team Data'!$B$12:$B$112,0),4)</f>
        <v>20</v>
      </c>
      <c r="I12510" s="25">
        <f>INDEX('Appendix 1 - Team Data'!$B$12:$R$112, MATCH(D12510, 'Appendix 1 - Team Data'!$B$12:$B$112,0),4)</f>
        <v>10</v>
      </c>
      <c r="J12510" s="25">
        <f t="shared" si="196"/>
        <v>0</v>
      </c>
    </row>
    <row r="12511" spans="2:10">
      <c r="B12511" s="3">
        <v>41671</v>
      </c>
      <c r="C12511" s="10" t="s">
        <v>265</v>
      </c>
      <c r="D12511" s="10" t="s">
        <v>234</v>
      </c>
      <c r="E12511" s="25">
        <v>0</v>
      </c>
      <c r="F12511" s="25">
        <v>0</v>
      </c>
      <c r="G12511" s="10" t="s">
        <v>317</v>
      </c>
      <c r="H12511" s="25">
        <f>INDEX('Appendix 1 - Team Data'!$B$12:$R$112, MATCH(C12511, 'Appendix 1 - Team Data'!$B$12:$B$112,0),4)</f>
        <v>10</v>
      </c>
      <c r="I12511" s="25">
        <f>INDEX('Appendix 1 - Team Data'!$B$12:$R$112, MATCH(D12511, 'Appendix 1 - Team Data'!$B$12:$B$112,0),4)</f>
        <v>40</v>
      </c>
      <c r="J12511" s="25">
        <f t="shared" si="196"/>
        <v>0</v>
      </c>
    </row>
    <row r="12512" spans="2:10">
      <c r="B12512" s="3">
        <v>41703</v>
      </c>
      <c r="C12512" s="10" t="s">
        <v>226</v>
      </c>
      <c r="D12512" s="10" t="s">
        <v>18</v>
      </c>
      <c r="E12512" s="25">
        <v>1</v>
      </c>
      <c r="F12512" s="25">
        <v>1</v>
      </c>
      <c r="G12512" s="10" t="s">
        <v>288</v>
      </c>
      <c r="H12512" s="25">
        <f>INDEX('Appendix 1 - Team Data'!$B$12:$R$112, MATCH(C12512, 'Appendix 1 - Team Data'!$B$12:$B$112,0),4)</f>
        <v>60</v>
      </c>
      <c r="I12512" s="25">
        <f>INDEX('Appendix 1 - Team Data'!$B$12:$R$112, MATCH(D12512, 'Appendix 1 - Team Data'!$B$12:$B$112,0),4)</f>
        <v>80</v>
      </c>
      <c r="J12512" s="25">
        <f t="shared" si="196"/>
        <v>0</v>
      </c>
    </row>
    <row r="12513" spans="2:10">
      <c r="B12513" s="3">
        <v>41703</v>
      </c>
      <c r="C12513" s="10" t="s">
        <v>45</v>
      </c>
      <c r="D12513" s="10" t="s">
        <v>243</v>
      </c>
      <c r="E12513" s="25">
        <v>2</v>
      </c>
      <c r="F12513" s="25">
        <v>2</v>
      </c>
      <c r="G12513" s="10" t="s">
        <v>288</v>
      </c>
      <c r="H12513" s="25">
        <f>INDEX('Appendix 1 - Team Data'!$B$12:$R$112, MATCH(C12513, 'Appendix 1 - Team Data'!$B$12:$B$112,0),4)</f>
        <v>90</v>
      </c>
      <c r="I12513" s="25">
        <f>INDEX('Appendix 1 - Team Data'!$B$12:$R$112, MATCH(D12513, 'Appendix 1 - Team Data'!$B$12:$B$112,0),4)</f>
        <v>30</v>
      </c>
      <c r="J12513" s="25">
        <f t="shared" si="196"/>
        <v>0</v>
      </c>
    </row>
    <row r="12514" spans="2:10">
      <c r="B12514" s="3">
        <v>41703</v>
      </c>
      <c r="C12514" s="10" t="s">
        <v>52</v>
      </c>
      <c r="D12514" s="10" t="s">
        <v>47</v>
      </c>
      <c r="E12514" s="25">
        <v>1</v>
      </c>
      <c r="F12514" s="25">
        <v>1</v>
      </c>
      <c r="G12514" s="10" t="s">
        <v>288</v>
      </c>
      <c r="H12514" s="25">
        <f>INDEX('Appendix 1 - Team Data'!$B$12:$R$112, MATCH(C12514, 'Appendix 1 - Team Data'!$B$12:$B$112,0),4)</f>
        <v>90</v>
      </c>
      <c r="I12514" s="25">
        <f>INDEX('Appendix 1 - Team Data'!$B$12:$R$112, MATCH(D12514, 'Appendix 1 - Team Data'!$B$12:$B$112,0),4)</f>
        <v>40</v>
      </c>
      <c r="J12514" s="25">
        <f t="shared" si="196"/>
        <v>0</v>
      </c>
    </row>
    <row r="12515" spans="2:10">
      <c r="B12515" s="3">
        <v>41703</v>
      </c>
      <c r="C12515" s="10" t="s">
        <v>257</v>
      </c>
      <c r="D12515" s="10" t="s">
        <v>51</v>
      </c>
      <c r="E12515" s="25">
        <v>1</v>
      </c>
      <c r="F12515" s="25">
        <v>1</v>
      </c>
      <c r="G12515" s="10" t="s">
        <v>288</v>
      </c>
      <c r="H12515" s="25">
        <f>INDEX('Appendix 1 - Team Data'!$B$12:$R$112, MATCH(C12515, 'Appendix 1 - Team Data'!$B$12:$B$112,0),4)</f>
        <v>20</v>
      </c>
      <c r="I12515" s="25">
        <f>INDEX('Appendix 1 - Team Data'!$B$12:$R$112, MATCH(D12515, 'Appendix 1 - Team Data'!$B$12:$B$112,0),4)</f>
        <v>70</v>
      </c>
      <c r="J12515" s="25">
        <f t="shared" si="196"/>
        <v>0</v>
      </c>
    </row>
    <row r="12516" spans="2:10">
      <c r="B12516" s="3">
        <v>41703</v>
      </c>
      <c r="C12516" s="10" t="s">
        <v>228</v>
      </c>
      <c r="D12516" s="10" t="s">
        <v>30</v>
      </c>
      <c r="E12516" s="25">
        <v>0</v>
      </c>
      <c r="F12516" s="25">
        <v>0</v>
      </c>
      <c r="G12516" s="10" t="s">
        <v>288</v>
      </c>
      <c r="H12516" s="25">
        <f>INDEX('Appendix 1 - Team Data'!$B$12:$R$112, MATCH(C12516, 'Appendix 1 - Team Data'!$B$12:$B$112,0),4)</f>
        <v>50</v>
      </c>
      <c r="I12516" s="25">
        <f>INDEX('Appendix 1 - Team Data'!$B$12:$R$112, MATCH(D12516, 'Appendix 1 - Team Data'!$B$12:$B$112,0),4)</f>
        <v>90</v>
      </c>
      <c r="J12516" s="25">
        <f t="shared" si="196"/>
        <v>0</v>
      </c>
    </row>
    <row r="12517" spans="2:10">
      <c r="B12517" s="3">
        <v>41703</v>
      </c>
      <c r="C12517" s="10" t="s">
        <v>36</v>
      </c>
      <c r="D12517" s="10" t="s">
        <v>32</v>
      </c>
      <c r="E12517" s="25">
        <v>2</v>
      </c>
      <c r="F12517" s="25">
        <v>2</v>
      </c>
      <c r="G12517" s="10" t="s">
        <v>288</v>
      </c>
      <c r="H12517" s="25">
        <f>INDEX('Appendix 1 - Team Data'!$B$12:$R$112, MATCH(C12517, 'Appendix 1 - Team Data'!$B$12:$B$112,0),4)</f>
        <v>80</v>
      </c>
      <c r="I12517" s="25">
        <f>INDEX('Appendix 1 - Team Data'!$B$12:$R$112, MATCH(D12517, 'Appendix 1 - Team Data'!$B$12:$B$112,0),4)</f>
        <v>80</v>
      </c>
      <c r="J12517" s="25">
        <f t="shared" si="196"/>
        <v>0</v>
      </c>
    </row>
    <row r="12518" spans="2:10">
      <c r="B12518" s="3">
        <v>41703</v>
      </c>
      <c r="C12518" s="10" t="s">
        <v>240</v>
      </c>
      <c r="D12518" s="10" t="s">
        <v>249</v>
      </c>
      <c r="E12518" s="25">
        <v>1</v>
      </c>
      <c r="F12518" s="25">
        <v>1</v>
      </c>
      <c r="G12518" s="10" t="s">
        <v>290</v>
      </c>
      <c r="H12518" s="25">
        <f>INDEX('Appendix 1 - Team Data'!$B$12:$R$112, MATCH(C12518, 'Appendix 1 - Team Data'!$B$12:$B$112,0),4)</f>
        <v>30</v>
      </c>
      <c r="I12518" s="25">
        <f>INDEX('Appendix 1 - Team Data'!$B$12:$R$112, MATCH(D12518, 'Appendix 1 - Team Data'!$B$12:$B$112,0),4)</f>
        <v>20</v>
      </c>
      <c r="J12518" s="25">
        <f t="shared" si="196"/>
        <v>0</v>
      </c>
    </row>
    <row r="12519" spans="2:10">
      <c r="B12519" s="3">
        <v>41772</v>
      </c>
      <c r="C12519" s="10" t="s">
        <v>40</v>
      </c>
      <c r="D12519" s="10" t="s">
        <v>50</v>
      </c>
      <c r="E12519" s="25">
        <v>0</v>
      </c>
      <c r="F12519" s="25">
        <v>0</v>
      </c>
      <c r="G12519" s="10" t="s">
        <v>288</v>
      </c>
      <c r="H12519" s="25">
        <f>INDEX('Appendix 1 - Team Data'!$B$12:$R$112, MATCH(C12519, 'Appendix 1 - Team Data'!$B$12:$B$112,0),4)</f>
        <v>90</v>
      </c>
      <c r="I12519" s="25">
        <f>INDEX('Appendix 1 - Team Data'!$B$12:$R$112, MATCH(D12519, 'Appendix 1 - Team Data'!$B$12:$B$112,0),4)</f>
        <v>80</v>
      </c>
      <c r="J12519" s="25">
        <f t="shared" si="196"/>
        <v>0</v>
      </c>
    </row>
    <row r="12520" spans="2:10">
      <c r="B12520" s="3">
        <v>41776</v>
      </c>
      <c r="C12520" s="10" t="s">
        <v>212</v>
      </c>
      <c r="D12520" s="10" t="s">
        <v>218</v>
      </c>
      <c r="E12520" s="25">
        <v>1</v>
      </c>
      <c r="F12520" s="25">
        <v>1</v>
      </c>
      <c r="G12520" s="10" t="s">
        <v>288</v>
      </c>
      <c r="H12520" s="25">
        <f>INDEX('Appendix 1 - Team Data'!$B$12:$R$112, MATCH(C12520, 'Appendix 1 - Team Data'!$B$12:$B$112,0),4)</f>
        <v>80</v>
      </c>
      <c r="I12520" s="25">
        <f>INDEX('Appendix 1 - Team Data'!$B$12:$R$112, MATCH(D12520, 'Appendix 1 - Team Data'!$B$12:$B$112,0),4)</f>
        <v>70</v>
      </c>
      <c r="J12520" s="25">
        <f t="shared" si="196"/>
        <v>0</v>
      </c>
    </row>
    <row r="12521" spans="2:10">
      <c r="B12521" s="3">
        <v>41777</v>
      </c>
      <c r="C12521" s="10" t="s">
        <v>261</v>
      </c>
      <c r="D12521" s="10" t="s">
        <v>23</v>
      </c>
      <c r="E12521" s="25">
        <v>0</v>
      </c>
      <c r="F12521" s="25">
        <v>0</v>
      </c>
      <c r="G12521" s="10" t="s">
        <v>288</v>
      </c>
      <c r="H12521" s="25">
        <f>INDEX('Appendix 1 - Team Data'!$B$12:$R$112, MATCH(C12521, 'Appendix 1 - Team Data'!$B$12:$B$112,0),4)</f>
        <v>10</v>
      </c>
      <c r="I12521" s="25">
        <f>INDEX('Appendix 1 - Team Data'!$B$12:$R$112, MATCH(D12521, 'Appendix 1 - Team Data'!$B$12:$B$112,0),4)</f>
        <v>70</v>
      </c>
      <c r="J12521" s="25">
        <f t="shared" si="196"/>
        <v>0</v>
      </c>
    </row>
    <row r="12522" spans="2:10">
      <c r="B12522" s="3">
        <v>41780</v>
      </c>
      <c r="C12522" s="10" t="s">
        <v>238</v>
      </c>
      <c r="D12522" s="10" t="s">
        <v>51</v>
      </c>
      <c r="E12522" s="25">
        <v>1</v>
      </c>
      <c r="F12522" s="25">
        <v>1</v>
      </c>
      <c r="G12522" s="10" t="s">
        <v>288</v>
      </c>
      <c r="H12522" s="25">
        <f>INDEX('Appendix 1 - Team Data'!$B$12:$R$112, MATCH(C12522, 'Appendix 1 - Team Data'!$B$12:$B$112,0),4)</f>
        <v>40</v>
      </c>
      <c r="I12522" s="25">
        <f>INDEX('Appendix 1 - Team Data'!$B$12:$R$112, MATCH(D12522, 'Appendix 1 - Team Data'!$B$12:$B$112,0),4)</f>
        <v>70</v>
      </c>
      <c r="J12522" s="25">
        <f t="shared" si="196"/>
        <v>0</v>
      </c>
    </row>
    <row r="12523" spans="2:10">
      <c r="B12523" s="3">
        <v>41781</v>
      </c>
      <c r="C12523" s="10" t="s">
        <v>236</v>
      </c>
      <c r="D12523" s="10" t="s">
        <v>28</v>
      </c>
      <c r="E12523" s="25">
        <v>2</v>
      </c>
      <c r="F12523" s="25">
        <v>2</v>
      </c>
      <c r="G12523" s="10" t="s">
        <v>288</v>
      </c>
      <c r="H12523" s="25">
        <f>INDEX('Appendix 1 - Team Data'!$B$12:$R$112, MATCH(C12523, 'Appendix 1 - Team Data'!$B$12:$B$112,0),4)</f>
        <v>40</v>
      </c>
      <c r="I12523" s="25">
        <f>INDEX('Appendix 1 - Team Data'!$B$12:$R$112, MATCH(D12523, 'Appendix 1 - Team Data'!$B$12:$B$112,0),4)</f>
        <v>80</v>
      </c>
      <c r="J12523" s="25">
        <f t="shared" si="196"/>
        <v>0</v>
      </c>
    </row>
    <row r="12524" spans="2:10">
      <c r="B12524" s="3">
        <v>41782</v>
      </c>
      <c r="C12524" s="10" t="s">
        <v>233</v>
      </c>
      <c r="D12524" s="10" t="s">
        <v>255</v>
      </c>
      <c r="E12524" s="25">
        <v>1</v>
      </c>
      <c r="F12524" s="25">
        <v>1</v>
      </c>
      <c r="G12524" s="10" t="s">
        <v>288</v>
      </c>
      <c r="H12524" s="25">
        <f>INDEX('Appendix 1 - Team Data'!$B$12:$R$112, MATCH(C12524, 'Appendix 1 - Team Data'!$B$12:$B$112,0),4)</f>
        <v>40</v>
      </c>
      <c r="I12524" s="25">
        <f>INDEX('Appendix 1 - Team Data'!$B$12:$R$112, MATCH(D12524, 'Appendix 1 - Team Data'!$B$12:$B$112,0),4)</f>
        <v>20</v>
      </c>
      <c r="J12524" s="25">
        <f t="shared" si="196"/>
        <v>0</v>
      </c>
    </row>
    <row r="12525" spans="2:10">
      <c r="B12525" s="3">
        <v>41785</v>
      </c>
      <c r="C12525" s="10" t="s">
        <v>26</v>
      </c>
      <c r="D12525" s="10" t="s">
        <v>250</v>
      </c>
      <c r="E12525" s="25">
        <v>1</v>
      </c>
      <c r="F12525" s="25">
        <v>1</v>
      </c>
      <c r="G12525" s="10" t="s">
        <v>288</v>
      </c>
      <c r="H12525" s="25">
        <f>INDEX('Appendix 1 - Team Data'!$B$12:$R$112, MATCH(C12525, 'Appendix 1 - Team Data'!$B$12:$B$112,0),4)</f>
        <v>60</v>
      </c>
      <c r="I12525" s="25">
        <f>INDEX('Appendix 1 - Team Data'!$B$12:$R$112, MATCH(D12525, 'Appendix 1 - Team Data'!$B$12:$B$112,0),4)</f>
        <v>20</v>
      </c>
      <c r="J12525" s="25">
        <f t="shared" si="196"/>
        <v>0</v>
      </c>
    </row>
    <row r="12526" spans="2:10">
      <c r="B12526" s="3">
        <v>41785</v>
      </c>
      <c r="C12526" s="10" t="s">
        <v>235</v>
      </c>
      <c r="D12526" s="10" t="s">
        <v>23</v>
      </c>
      <c r="E12526" s="25">
        <v>0</v>
      </c>
      <c r="F12526" s="25">
        <v>0</v>
      </c>
      <c r="G12526" s="10" t="s">
        <v>288</v>
      </c>
      <c r="H12526" s="25">
        <f>INDEX('Appendix 1 - Team Data'!$B$12:$R$112, MATCH(C12526, 'Appendix 1 - Team Data'!$B$12:$B$112,0),4)</f>
        <v>40</v>
      </c>
      <c r="I12526" s="25">
        <f>INDEX('Appendix 1 - Team Data'!$B$12:$R$112, MATCH(D12526, 'Appendix 1 - Team Data'!$B$12:$B$112,0),4)</f>
        <v>70</v>
      </c>
      <c r="J12526" s="25">
        <f t="shared" si="196"/>
        <v>0</v>
      </c>
    </row>
    <row r="12527" spans="2:10">
      <c r="B12527" s="3">
        <v>41787</v>
      </c>
      <c r="C12527" s="10" t="s">
        <v>33</v>
      </c>
      <c r="D12527" s="10" t="s">
        <v>222</v>
      </c>
      <c r="E12527" s="25">
        <v>2</v>
      </c>
      <c r="F12527" s="25">
        <v>2</v>
      </c>
      <c r="G12527" s="10" t="s">
        <v>288</v>
      </c>
      <c r="H12527" s="25">
        <f>INDEX('Appendix 1 - Team Data'!$B$12:$R$112, MATCH(C12527, 'Appendix 1 - Team Data'!$B$12:$B$112,0),4)</f>
        <v>50</v>
      </c>
      <c r="I12527" s="25">
        <f>INDEX('Appendix 1 - Team Data'!$B$12:$R$112, MATCH(D12527, 'Appendix 1 - Team Data'!$B$12:$B$112,0),4)</f>
        <v>60</v>
      </c>
      <c r="J12527" s="25">
        <f t="shared" si="196"/>
        <v>0</v>
      </c>
    </row>
    <row r="12528" spans="2:10">
      <c r="B12528" s="3">
        <v>41789</v>
      </c>
      <c r="C12528" s="10" t="s">
        <v>226</v>
      </c>
      <c r="D12528" s="10" t="s">
        <v>31</v>
      </c>
      <c r="E12528" s="25">
        <v>1</v>
      </c>
      <c r="F12528" s="25">
        <v>1</v>
      </c>
      <c r="G12528" s="10" t="s">
        <v>288</v>
      </c>
      <c r="H12528" s="25">
        <f>INDEX('Appendix 1 - Team Data'!$B$12:$R$112, MATCH(C12528, 'Appendix 1 - Team Data'!$B$12:$B$112,0),4)</f>
        <v>60</v>
      </c>
      <c r="I12528" s="25">
        <f>INDEX('Appendix 1 - Team Data'!$B$12:$R$112, MATCH(D12528, 'Appendix 1 - Team Data'!$B$12:$B$112,0),4)</f>
        <v>70</v>
      </c>
      <c r="J12528" s="25">
        <f t="shared" si="196"/>
        <v>0</v>
      </c>
    </row>
    <row r="12529" spans="2:10">
      <c r="B12529" s="3">
        <v>41789</v>
      </c>
      <c r="C12529" s="10" t="s">
        <v>256</v>
      </c>
      <c r="D12529" s="10" t="s">
        <v>270</v>
      </c>
      <c r="E12529" s="25">
        <v>0</v>
      </c>
      <c r="F12529" s="25">
        <v>0</v>
      </c>
      <c r="G12529" s="10" t="s">
        <v>288</v>
      </c>
      <c r="H12529" s="25">
        <f>INDEX('Appendix 1 - Team Data'!$B$12:$R$112, MATCH(C12529, 'Appendix 1 - Team Data'!$B$12:$B$112,0),4)</f>
        <v>20</v>
      </c>
      <c r="I12529" s="25">
        <f>INDEX('Appendix 1 - Team Data'!$B$12:$R$112, MATCH(D12529, 'Appendix 1 - Team Data'!$B$12:$B$112,0),4)</f>
        <v>0</v>
      </c>
      <c r="J12529" s="25">
        <f t="shared" si="196"/>
        <v>0</v>
      </c>
    </row>
    <row r="12530" spans="2:10">
      <c r="B12530" s="3">
        <v>41789</v>
      </c>
      <c r="C12530" s="10" t="s">
        <v>254</v>
      </c>
      <c r="D12530" s="10" t="s">
        <v>250</v>
      </c>
      <c r="E12530" s="25">
        <v>0</v>
      </c>
      <c r="F12530" s="25">
        <v>0</v>
      </c>
      <c r="G12530" s="10" t="s">
        <v>288</v>
      </c>
      <c r="H12530" s="25">
        <f>INDEX('Appendix 1 - Team Data'!$B$12:$R$112, MATCH(C12530, 'Appendix 1 - Team Data'!$B$12:$B$112,0),4)</f>
        <v>20</v>
      </c>
      <c r="I12530" s="25">
        <f>INDEX('Appendix 1 - Team Data'!$B$12:$R$112, MATCH(D12530, 'Appendix 1 - Team Data'!$B$12:$B$112,0),4)</f>
        <v>20</v>
      </c>
      <c r="J12530" s="25">
        <f t="shared" si="196"/>
        <v>0</v>
      </c>
    </row>
    <row r="12531" spans="2:10">
      <c r="B12531" s="3">
        <v>41790</v>
      </c>
      <c r="C12531" s="10" t="s">
        <v>52</v>
      </c>
      <c r="D12531" s="10" t="s">
        <v>51</v>
      </c>
      <c r="E12531" s="25">
        <v>2</v>
      </c>
      <c r="F12531" s="25">
        <v>2</v>
      </c>
      <c r="G12531" s="10" t="s">
        <v>288</v>
      </c>
      <c r="H12531" s="25">
        <f>INDEX('Appendix 1 - Team Data'!$B$12:$R$112, MATCH(C12531, 'Appendix 1 - Team Data'!$B$12:$B$112,0),4)</f>
        <v>90</v>
      </c>
      <c r="I12531" s="25">
        <f>INDEX('Appendix 1 - Team Data'!$B$12:$R$112, MATCH(D12531, 'Appendix 1 - Team Data'!$B$12:$B$112,0),4)</f>
        <v>70</v>
      </c>
      <c r="J12531" s="25">
        <f t="shared" si="196"/>
        <v>0</v>
      </c>
    </row>
    <row r="12532" spans="2:10">
      <c r="B12532" s="3">
        <v>41790</v>
      </c>
      <c r="C12532" s="10" t="s">
        <v>211</v>
      </c>
      <c r="D12532" s="10" t="s">
        <v>221</v>
      </c>
      <c r="E12532" s="25">
        <v>0</v>
      </c>
      <c r="F12532" s="25">
        <v>0</v>
      </c>
      <c r="G12532" s="10" t="s">
        <v>288</v>
      </c>
      <c r="H12532" s="25">
        <f>INDEX('Appendix 1 - Team Data'!$B$12:$R$112, MATCH(C12532, 'Appendix 1 - Team Data'!$B$12:$B$112,0),4)</f>
        <v>90</v>
      </c>
      <c r="I12532" s="25">
        <f>INDEX('Appendix 1 - Team Data'!$B$12:$R$112, MATCH(D12532, 'Appendix 1 - Team Data'!$B$12:$B$112,0),4)</f>
        <v>60</v>
      </c>
      <c r="J12532" s="25">
        <f t="shared" si="196"/>
        <v>0</v>
      </c>
    </row>
    <row r="12533" spans="2:10">
      <c r="B12533" s="3">
        <v>41790</v>
      </c>
      <c r="C12533" s="10" t="s">
        <v>246</v>
      </c>
      <c r="D12533" s="10" t="s">
        <v>15</v>
      </c>
      <c r="E12533" s="25">
        <v>1</v>
      </c>
      <c r="F12533" s="25">
        <v>1</v>
      </c>
      <c r="G12533" s="10" t="s">
        <v>288</v>
      </c>
      <c r="H12533" s="25">
        <f>INDEX('Appendix 1 - Team Data'!$B$12:$R$112, MATCH(C12533, 'Appendix 1 - Team Data'!$B$12:$B$112,0),4)</f>
        <v>30</v>
      </c>
      <c r="I12533" s="25">
        <f>INDEX('Appendix 1 - Team Data'!$B$12:$R$112, MATCH(D12533, 'Appendix 1 - Team Data'!$B$12:$B$112,0),4)</f>
        <v>50</v>
      </c>
      <c r="J12533" s="25">
        <f t="shared" si="196"/>
        <v>0</v>
      </c>
    </row>
    <row r="12534" spans="2:10">
      <c r="B12534" s="3">
        <v>41790</v>
      </c>
      <c r="C12534" s="10" t="s">
        <v>20</v>
      </c>
      <c r="D12534" s="10" t="s">
        <v>230</v>
      </c>
      <c r="E12534" s="25">
        <v>0</v>
      </c>
      <c r="F12534" s="25">
        <v>0</v>
      </c>
      <c r="G12534" s="10" t="s">
        <v>288</v>
      </c>
      <c r="H12534" s="25">
        <f>INDEX('Appendix 1 - Team Data'!$B$12:$R$112, MATCH(C12534, 'Appendix 1 - Team Data'!$B$12:$B$112,0),4)</f>
        <v>90</v>
      </c>
      <c r="I12534" s="25">
        <f>INDEX('Appendix 1 - Team Data'!$B$12:$R$112, MATCH(D12534, 'Appendix 1 - Team Data'!$B$12:$B$112,0),4)</f>
        <v>50</v>
      </c>
      <c r="J12534" s="25">
        <f t="shared" si="196"/>
        <v>0</v>
      </c>
    </row>
    <row r="12535" spans="2:10">
      <c r="B12535" s="3">
        <v>41791</v>
      </c>
      <c r="C12535" s="10" t="s">
        <v>25</v>
      </c>
      <c r="D12535" s="10" t="s">
        <v>215</v>
      </c>
      <c r="E12535" s="25">
        <v>1</v>
      </c>
      <c r="F12535" s="25">
        <v>1</v>
      </c>
      <c r="G12535" s="10" t="s">
        <v>288</v>
      </c>
      <c r="H12535" s="25">
        <f>INDEX('Appendix 1 - Team Data'!$B$12:$R$112, MATCH(C12535, 'Appendix 1 - Team Data'!$B$12:$B$112,0),4)</f>
        <v>90</v>
      </c>
      <c r="I12535" s="25">
        <f>INDEX('Appendix 1 - Team Data'!$B$12:$R$112, MATCH(D12535, 'Appendix 1 - Team Data'!$B$12:$B$112,0),4)</f>
        <v>70</v>
      </c>
      <c r="J12535" s="25">
        <f t="shared" si="196"/>
        <v>0</v>
      </c>
    </row>
    <row r="12536" spans="2:10">
      <c r="B12536" s="3">
        <v>41791</v>
      </c>
      <c r="C12536" s="10" t="s">
        <v>40</v>
      </c>
      <c r="D12536" s="10" t="s">
        <v>231</v>
      </c>
      <c r="E12536" s="25">
        <v>2</v>
      </c>
      <c r="F12536" s="25">
        <v>2</v>
      </c>
      <c r="G12536" s="10" t="s">
        <v>288</v>
      </c>
      <c r="H12536" s="25">
        <f>INDEX('Appendix 1 - Team Data'!$B$12:$R$112, MATCH(C12536, 'Appendix 1 - Team Data'!$B$12:$B$112,0),4)</f>
        <v>90</v>
      </c>
      <c r="I12536" s="25">
        <f>INDEX('Appendix 1 - Team Data'!$B$12:$R$112, MATCH(D12536, 'Appendix 1 - Team Data'!$B$12:$B$112,0),4)</f>
        <v>40</v>
      </c>
      <c r="J12536" s="25">
        <f t="shared" si="196"/>
        <v>0</v>
      </c>
    </row>
    <row r="12537" spans="2:10">
      <c r="B12537" s="3">
        <v>41793</v>
      </c>
      <c r="C12537" s="10" t="s">
        <v>230</v>
      </c>
      <c r="D12537" s="10" t="s">
        <v>33</v>
      </c>
      <c r="E12537" s="25">
        <v>0</v>
      </c>
      <c r="F12537" s="25">
        <v>0</v>
      </c>
      <c r="G12537" s="10" t="s">
        <v>288</v>
      </c>
      <c r="H12537" s="25">
        <f>INDEX('Appendix 1 - Team Data'!$B$12:$R$112, MATCH(C12537, 'Appendix 1 - Team Data'!$B$12:$B$112,0),4)</f>
        <v>50</v>
      </c>
      <c r="I12537" s="25">
        <f>INDEX('Appendix 1 - Team Data'!$B$12:$R$112, MATCH(D12537, 'Appendix 1 - Team Data'!$B$12:$B$112,0),4)</f>
        <v>50</v>
      </c>
      <c r="J12537" s="25">
        <f t="shared" si="196"/>
        <v>0</v>
      </c>
    </row>
    <row r="12538" spans="2:10">
      <c r="B12538" s="3">
        <v>41794</v>
      </c>
      <c r="C12538" s="10" t="s">
        <v>218</v>
      </c>
      <c r="D12538" s="10" t="s">
        <v>48</v>
      </c>
      <c r="E12538" s="25">
        <v>2</v>
      </c>
      <c r="F12538" s="25">
        <v>2</v>
      </c>
      <c r="G12538" s="10" t="s">
        <v>288</v>
      </c>
      <c r="H12538" s="25">
        <f>INDEX('Appendix 1 - Team Data'!$B$12:$R$112, MATCH(C12538, 'Appendix 1 - Team Data'!$B$12:$B$112,0),4)</f>
        <v>70</v>
      </c>
      <c r="I12538" s="25">
        <f>INDEX('Appendix 1 - Team Data'!$B$12:$R$112, MATCH(D12538, 'Appendix 1 - Team Data'!$B$12:$B$112,0),4)</f>
        <v>90</v>
      </c>
      <c r="J12538" s="25">
        <f t="shared" si="196"/>
        <v>0</v>
      </c>
    </row>
    <row r="12539" spans="2:10">
      <c r="B12539" s="3">
        <v>41794</v>
      </c>
      <c r="C12539" s="10" t="s">
        <v>247</v>
      </c>
      <c r="D12539" s="10" t="s">
        <v>17</v>
      </c>
      <c r="E12539" s="25">
        <v>2</v>
      </c>
      <c r="F12539" s="25">
        <v>2</v>
      </c>
      <c r="G12539" s="10" t="s">
        <v>288</v>
      </c>
      <c r="H12539" s="25">
        <f>INDEX('Appendix 1 - Team Data'!$B$12:$R$112, MATCH(C12539, 'Appendix 1 - Team Data'!$B$12:$B$112,0),4)</f>
        <v>30</v>
      </c>
      <c r="I12539" s="25">
        <f>INDEX('Appendix 1 - Team Data'!$B$12:$R$112, MATCH(D12539, 'Appendix 1 - Team Data'!$B$12:$B$112,0),4)</f>
        <v>50</v>
      </c>
      <c r="J12539" s="25">
        <f t="shared" si="196"/>
        <v>0</v>
      </c>
    </row>
    <row r="12540" spans="2:10">
      <c r="B12540" s="3">
        <v>41796</v>
      </c>
      <c r="C12540" s="10" t="s">
        <v>37</v>
      </c>
      <c r="D12540" s="10" t="s">
        <v>221</v>
      </c>
      <c r="E12540" s="25">
        <v>1</v>
      </c>
      <c r="F12540" s="25">
        <v>1</v>
      </c>
      <c r="G12540" s="10" t="s">
        <v>288</v>
      </c>
      <c r="H12540" s="25">
        <f>INDEX('Appendix 1 - Team Data'!$B$12:$R$112, MATCH(C12540, 'Appendix 1 - Team Data'!$B$12:$B$112,0),4)</f>
        <v>60</v>
      </c>
      <c r="I12540" s="25">
        <f>INDEX('Appendix 1 - Team Data'!$B$12:$R$112, MATCH(D12540, 'Appendix 1 - Team Data'!$B$12:$B$112,0),4)</f>
        <v>60</v>
      </c>
      <c r="J12540" s="25">
        <f t="shared" si="196"/>
        <v>0</v>
      </c>
    </row>
    <row r="12541" spans="2:10">
      <c r="B12541" s="3">
        <v>41797</v>
      </c>
      <c r="C12541" s="10" t="s">
        <v>237</v>
      </c>
      <c r="D12541" s="10" t="s">
        <v>48</v>
      </c>
      <c r="E12541" s="25">
        <v>0</v>
      </c>
      <c r="F12541" s="25">
        <v>0</v>
      </c>
      <c r="G12541" s="10" t="s">
        <v>288</v>
      </c>
      <c r="H12541" s="25">
        <f>INDEX('Appendix 1 - Team Data'!$B$12:$R$112, MATCH(C12541, 'Appendix 1 - Team Data'!$B$12:$B$112,0),4)</f>
        <v>40</v>
      </c>
      <c r="I12541" s="25">
        <f>INDEX('Appendix 1 - Team Data'!$B$12:$R$112, MATCH(D12541, 'Appendix 1 - Team Data'!$B$12:$B$112,0),4)</f>
        <v>90</v>
      </c>
      <c r="J12541" s="25">
        <f t="shared" si="196"/>
        <v>0</v>
      </c>
    </row>
    <row r="12542" spans="2:10">
      <c r="B12542" s="3">
        <v>41806</v>
      </c>
      <c r="C12542" s="10" t="s">
        <v>23</v>
      </c>
      <c r="D12542" s="10" t="s">
        <v>33</v>
      </c>
      <c r="E12542" s="25">
        <v>0</v>
      </c>
      <c r="F12542" s="25">
        <v>0</v>
      </c>
      <c r="G12542" s="10" t="s">
        <v>286</v>
      </c>
      <c r="H12542" s="25">
        <f>INDEX('Appendix 1 - Team Data'!$B$12:$R$112, MATCH(C12542, 'Appendix 1 - Team Data'!$B$12:$B$112,0),4)</f>
        <v>70</v>
      </c>
      <c r="I12542" s="25">
        <f>INDEX('Appendix 1 - Team Data'!$B$12:$R$112, MATCH(D12542, 'Appendix 1 - Team Data'!$B$12:$B$112,0),4)</f>
        <v>50</v>
      </c>
      <c r="J12542" s="25">
        <f t="shared" si="196"/>
        <v>0</v>
      </c>
    </row>
    <row r="12543" spans="2:10">
      <c r="B12543" s="3">
        <v>41807</v>
      </c>
      <c r="C12543" s="10" t="s">
        <v>35</v>
      </c>
      <c r="D12543" s="10" t="s">
        <v>41</v>
      </c>
      <c r="E12543" s="25">
        <v>0</v>
      </c>
      <c r="F12543" s="25">
        <v>0</v>
      </c>
      <c r="G12543" s="10" t="s">
        <v>286</v>
      </c>
      <c r="H12543" s="25">
        <f>INDEX('Appendix 1 - Team Data'!$B$12:$R$112, MATCH(C12543, 'Appendix 1 - Team Data'!$B$12:$B$112,0),4)</f>
        <v>90</v>
      </c>
      <c r="I12543" s="25">
        <f>INDEX('Appendix 1 - Team Data'!$B$12:$R$112, MATCH(D12543, 'Appendix 1 - Team Data'!$B$12:$B$112,0),4)</f>
        <v>80</v>
      </c>
      <c r="J12543" s="25">
        <f t="shared" si="196"/>
        <v>0</v>
      </c>
    </row>
    <row r="12544" spans="2:10">
      <c r="B12544" s="3">
        <v>41807</v>
      </c>
      <c r="C12544" s="10" t="s">
        <v>15</v>
      </c>
      <c r="D12544" s="10" t="s">
        <v>43</v>
      </c>
      <c r="E12544" s="25">
        <v>1</v>
      </c>
      <c r="F12544" s="25">
        <v>1</v>
      </c>
      <c r="G12544" s="10" t="s">
        <v>286</v>
      </c>
      <c r="H12544" s="25">
        <f>INDEX('Appendix 1 - Team Data'!$B$12:$R$112, MATCH(C12544, 'Appendix 1 - Team Data'!$B$12:$B$112,0),4)</f>
        <v>50</v>
      </c>
      <c r="I12544" s="25">
        <f>INDEX('Appendix 1 - Team Data'!$B$12:$R$112, MATCH(D12544, 'Appendix 1 - Team Data'!$B$12:$B$112,0),4)</f>
        <v>70</v>
      </c>
      <c r="J12544" s="25">
        <f t="shared" si="196"/>
        <v>0</v>
      </c>
    </row>
    <row r="12545" spans="2:10">
      <c r="B12545" s="3">
        <v>41809</v>
      </c>
      <c r="C12545" s="10" t="s">
        <v>53</v>
      </c>
      <c r="D12545" s="10" t="s">
        <v>230</v>
      </c>
      <c r="E12545" s="25">
        <v>0</v>
      </c>
      <c r="F12545" s="25">
        <v>0</v>
      </c>
      <c r="G12545" s="10" t="s">
        <v>286</v>
      </c>
      <c r="H12545" s="25">
        <f>INDEX('Appendix 1 - Team Data'!$B$12:$R$112, MATCH(C12545, 'Appendix 1 - Team Data'!$B$12:$B$112,0),4)</f>
        <v>50</v>
      </c>
      <c r="I12545" s="25">
        <f>INDEX('Appendix 1 - Team Data'!$B$12:$R$112, MATCH(D12545, 'Appendix 1 - Team Data'!$B$12:$B$112,0),4)</f>
        <v>50</v>
      </c>
      <c r="J12545" s="25">
        <f t="shared" si="196"/>
        <v>0</v>
      </c>
    </row>
    <row r="12546" spans="2:10">
      <c r="B12546" s="3">
        <v>41811</v>
      </c>
      <c r="C12546" s="10" t="s">
        <v>40</v>
      </c>
      <c r="D12546" s="10" t="s">
        <v>234</v>
      </c>
      <c r="E12546" s="25">
        <v>2</v>
      </c>
      <c r="F12546" s="25">
        <v>2</v>
      </c>
      <c r="G12546" s="10" t="s">
        <v>286</v>
      </c>
      <c r="H12546" s="25">
        <f>INDEX('Appendix 1 - Team Data'!$B$12:$R$112, MATCH(C12546, 'Appendix 1 - Team Data'!$B$12:$B$112,0),4)</f>
        <v>90</v>
      </c>
      <c r="I12546" s="25">
        <f>INDEX('Appendix 1 - Team Data'!$B$12:$R$112, MATCH(D12546, 'Appendix 1 - Team Data'!$B$12:$B$112,0),4)</f>
        <v>40</v>
      </c>
      <c r="J12546" s="25">
        <f t="shared" si="196"/>
        <v>0</v>
      </c>
    </row>
    <row r="12547" spans="2:10">
      <c r="B12547" s="3">
        <v>41812</v>
      </c>
      <c r="C12547" s="10" t="s">
        <v>248</v>
      </c>
      <c r="D12547" s="10" t="s">
        <v>256</v>
      </c>
      <c r="E12547" s="25">
        <v>0</v>
      </c>
      <c r="F12547" s="25">
        <v>0</v>
      </c>
      <c r="G12547" s="10" t="s">
        <v>288</v>
      </c>
      <c r="H12547" s="25">
        <f>INDEX('Appendix 1 - Team Data'!$B$12:$R$112, MATCH(C12547, 'Appendix 1 - Team Data'!$B$12:$B$112,0),4)</f>
        <v>30</v>
      </c>
      <c r="I12547" s="25">
        <f>INDEX('Appendix 1 - Team Data'!$B$12:$R$112, MATCH(D12547, 'Appendix 1 - Team Data'!$B$12:$B$112,0),4)</f>
        <v>20</v>
      </c>
      <c r="J12547" s="25">
        <f t="shared" si="196"/>
        <v>0</v>
      </c>
    </row>
    <row r="12548" spans="2:10">
      <c r="B12548" s="3">
        <v>41814</v>
      </c>
      <c r="C12548" s="10" t="s">
        <v>37</v>
      </c>
      <c r="D12548" s="10" t="s">
        <v>48</v>
      </c>
      <c r="E12548" s="25">
        <v>0</v>
      </c>
      <c r="F12548" s="25">
        <v>0</v>
      </c>
      <c r="G12548" s="10" t="s">
        <v>286</v>
      </c>
      <c r="H12548" s="25">
        <f>INDEX('Appendix 1 - Team Data'!$B$12:$R$112, MATCH(C12548, 'Appendix 1 - Team Data'!$B$12:$B$112,0),4)</f>
        <v>60</v>
      </c>
      <c r="I12548" s="25">
        <f>INDEX('Appendix 1 - Team Data'!$B$12:$R$112, MATCH(D12548, 'Appendix 1 - Team Data'!$B$12:$B$112,0),4)</f>
        <v>90</v>
      </c>
      <c r="J12548" s="25">
        <f t="shared" si="196"/>
        <v>0</v>
      </c>
    </row>
    <row r="12549" spans="2:10">
      <c r="B12549" s="3">
        <v>41815</v>
      </c>
      <c r="C12549" s="10" t="s">
        <v>218</v>
      </c>
      <c r="D12549" s="10" t="s">
        <v>25</v>
      </c>
      <c r="E12549" s="25">
        <v>0</v>
      </c>
      <c r="F12549" s="25">
        <v>0</v>
      </c>
      <c r="G12549" s="10" t="s">
        <v>286</v>
      </c>
      <c r="H12549" s="25">
        <f>INDEX('Appendix 1 - Team Data'!$B$12:$R$112, MATCH(C12549, 'Appendix 1 - Team Data'!$B$12:$B$112,0),4)</f>
        <v>70</v>
      </c>
      <c r="I12549" s="25">
        <f>INDEX('Appendix 1 - Team Data'!$B$12:$R$112, MATCH(D12549, 'Appendix 1 - Team Data'!$B$12:$B$112,0),4)</f>
        <v>90</v>
      </c>
      <c r="J12549" s="25">
        <f t="shared" si="196"/>
        <v>0</v>
      </c>
    </row>
    <row r="12550" spans="2:10">
      <c r="B12550" s="3">
        <v>41816</v>
      </c>
      <c r="C12550" s="10" t="s">
        <v>251</v>
      </c>
      <c r="D12550" s="10" t="s">
        <v>15</v>
      </c>
      <c r="E12550" s="25">
        <v>1</v>
      </c>
      <c r="F12550" s="25">
        <v>1</v>
      </c>
      <c r="G12550" s="10" t="s">
        <v>286</v>
      </c>
      <c r="H12550" s="25">
        <f>INDEX('Appendix 1 - Team Data'!$B$12:$R$112, MATCH(C12550, 'Appendix 1 - Team Data'!$B$12:$B$112,0),4)</f>
        <v>20</v>
      </c>
      <c r="I12550" s="25">
        <f>INDEX('Appendix 1 - Team Data'!$B$12:$R$112, MATCH(D12550, 'Appendix 1 - Team Data'!$B$12:$B$112,0),4)</f>
        <v>50</v>
      </c>
      <c r="J12550" s="25">
        <f t="shared" si="196"/>
        <v>0</v>
      </c>
    </row>
    <row r="12551" spans="2:10">
      <c r="B12551" s="3">
        <v>41818</v>
      </c>
      <c r="C12551" s="10" t="s">
        <v>35</v>
      </c>
      <c r="D12551" s="10" t="s">
        <v>213</v>
      </c>
      <c r="E12551" s="25">
        <v>1</v>
      </c>
      <c r="F12551" s="25">
        <v>1</v>
      </c>
      <c r="G12551" s="10" t="s">
        <v>286</v>
      </c>
      <c r="H12551" s="25">
        <f>INDEX('Appendix 1 - Team Data'!$B$12:$R$112, MATCH(C12551, 'Appendix 1 - Team Data'!$B$12:$B$112,0),4)</f>
        <v>90</v>
      </c>
      <c r="I12551" s="25">
        <f>INDEX('Appendix 1 - Team Data'!$B$12:$R$112, MATCH(D12551, 'Appendix 1 - Team Data'!$B$12:$B$112,0),4)</f>
        <v>80</v>
      </c>
      <c r="J12551" s="25">
        <f t="shared" si="196"/>
        <v>0</v>
      </c>
    </row>
    <row r="12552" spans="2:10">
      <c r="B12552" s="3">
        <v>41819</v>
      </c>
      <c r="C12552" s="10" t="s">
        <v>37</v>
      </c>
      <c r="D12552" s="10" t="s">
        <v>230</v>
      </c>
      <c r="E12552" s="25">
        <v>1</v>
      </c>
      <c r="F12552" s="25">
        <v>1</v>
      </c>
      <c r="G12552" s="10" t="s">
        <v>286</v>
      </c>
      <c r="H12552" s="25">
        <f>INDEX('Appendix 1 - Team Data'!$B$12:$R$112, MATCH(C12552, 'Appendix 1 - Team Data'!$B$12:$B$112,0),4)</f>
        <v>60</v>
      </c>
      <c r="I12552" s="25">
        <f>INDEX('Appendix 1 - Team Data'!$B$12:$R$112, MATCH(D12552, 'Appendix 1 - Team Data'!$B$12:$B$112,0),4)</f>
        <v>50</v>
      </c>
      <c r="J12552" s="25">
        <f t="shared" si="196"/>
        <v>0</v>
      </c>
    </row>
    <row r="12553" spans="2:10">
      <c r="B12553" s="3">
        <v>41825</v>
      </c>
      <c r="C12553" s="10" t="s">
        <v>212</v>
      </c>
      <c r="D12553" s="10" t="s">
        <v>37</v>
      </c>
      <c r="E12553" s="25">
        <v>0</v>
      </c>
      <c r="F12553" s="25">
        <v>0</v>
      </c>
      <c r="G12553" s="10" t="s">
        <v>286</v>
      </c>
      <c r="H12553" s="25">
        <f>INDEX('Appendix 1 - Team Data'!$B$12:$R$112, MATCH(C12553, 'Appendix 1 - Team Data'!$B$12:$B$112,0),4)</f>
        <v>80</v>
      </c>
      <c r="I12553" s="25">
        <f>INDEX('Appendix 1 - Team Data'!$B$12:$R$112, MATCH(D12553, 'Appendix 1 - Team Data'!$B$12:$B$112,0),4)</f>
        <v>60</v>
      </c>
      <c r="J12553" s="25">
        <f t="shared" si="196"/>
        <v>0</v>
      </c>
    </row>
    <row r="12554" spans="2:10">
      <c r="B12554" s="3">
        <v>41829</v>
      </c>
      <c r="C12554" s="10" t="s">
        <v>212</v>
      </c>
      <c r="D12554" s="10" t="s">
        <v>30</v>
      </c>
      <c r="E12554" s="25">
        <v>0</v>
      </c>
      <c r="F12554" s="25">
        <v>0</v>
      </c>
      <c r="G12554" s="10" t="s">
        <v>286</v>
      </c>
      <c r="H12554" s="25">
        <f>INDEX('Appendix 1 - Team Data'!$B$12:$R$112, MATCH(C12554, 'Appendix 1 - Team Data'!$B$12:$B$112,0),4)</f>
        <v>80</v>
      </c>
      <c r="I12554" s="25">
        <f>INDEX('Appendix 1 - Team Data'!$B$12:$R$112, MATCH(D12554, 'Appendix 1 - Team Data'!$B$12:$B$112,0),4)</f>
        <v>90</v>
      </c>
      <c r="J12554" s="25">
        <f t="shared" si="196"/>
        <v>0</v>
      </c>
    </row>
    <row r="12555" spans="2:10">
      <c r="B12555" s="3">
        <v>41878</v>
      </c>
      <c r="C12555" s="10" t="s">
        <v>246</v>
      </c>
      <c r="D12555" s="10" t="s">
        <v>249</v>
      </c>
      <c r="E12555" s="25">
        <v>0</v>
      </c>
      <c r="F12555" s="25">
        <v>0</v>
      </c>
      <c r="G12555" s="10" t="s">
        <v>288</v>
      </c>
      <c r="H12555" s="25">
        <f>INDEX('Appendix 1 - Team Data'!$B$12:$R$112, MATCH(C12555, 'Appendix 1 - Team Data'!$B$12:$B$112,0),4)</f>
        <v>30</v>
      </c>
      <c r="I12555" s="25">
        <f>INDEX('Appendix 1 - Team Data'!$B$12:$R$112, MATCH(D12555, 'Appendix 1 - Team Data'!$B$12:$B$112,0),4)</f>
        <v>20</v>
      </c>
      <c r="J12555" s="25">
        <f t="shared" si="196"/>
        <v>0</v>
      </c>
    </row>
    <row r="12556" spans="2:10">
      <c r="B12556" s="3">
        <v>41885</v>
      </c>
      <c r="C12556" s="10" t="s">
        <v>22</v>
      </c>
      <c r="D12556" s="10" t="s">
        <v>270</v>
      </c>
      <c r="E12556" s="25">
        <v>0</v>
      </c>
      <c r="F12556" s="25">
        <v>0</v>
      </c>
      <c r="G12556" s="10" t="s">
        <v>288</v>
      </c>
      <c r="H12556" s="25">
        <f>INDEX('Appendix 1 - Team Data'!$B$12:$R$112, MATCH(C12556, 'Appendix 1 - Team Data'!$B$12:$B$112,0),4)</f>
        <v>50</v>
      </c>
      <c r="I12556" s="25">
        <f>INDEX('Appendix 1 - Team Data'!$B$12:$R$112, MATCH(D12556, 'Appendix 1 - Team Data'!$B$12:$B$112,0),4)</f>
        <v>0</v>
      </c>
      <c r="J12556" s="25">
        <f t="shared" si="196"/>
        <v>0</v>
      </c>
    </row>
    <row r="12557" spans="2:10">
      <c r="B12557" s="3">
        <v>41888</v>
      </c>
      <c r="C12557" s="10" t="s">
        <v>234</v>
      </c>
      <c r="D12557" s="10" t="s">
        <v>269</v>
      </c>
      <c r="E12557" s="25">
        <v>1</v>
      </c>
      <c r="F12557" s="25">
        <v>1</v>
      </c>
      <c r="G12557" s="10" t="s">
        <v>291</v>
      </c>
      <c r="H12557" s="25">
        <f>INDEX('Appendix 1 - Team Data'!$B$12:$R$112, MATCH(C12557, 'Appendix 1 - Team Data'!$B$12:$B$112,0),4)</f>
        <v>40</v>
      </c>
      <c r="I12557" s="25">
        <f>INDEX('Appendix 1 - Team Data'!$B$12:$R$112, MATCH(D12557, 'Appendix 1 - Team Data'!$B$12:$B$112,0),4)</f>
        <v>0</v>
      </c>
      <c r="J12557" s="25">
        <f t="shared" si="196"/>
        <v>0</v>
      </c>
    </row>
    <row r="12558" spans="2:10">
      <c r="B12558" s="3">
        <v>41888</v>
      </c>
      <c r="C12558" s="10" t="s">
        <v>41</v>
      </c>
      <c r="D12558" s="10" t="s">
        <v>213</v>
      </c>
      <c r="E12558" s="25">
        <v>0</v>
      </c>
      <c r="F12558" s="25">
        <v>0</v>
      </c>
      <c r="G12558" s="10" t="s">
        <v>288</v>
      </c>
      <c r="H12558" s="25">
        <f>INDEX('Appendix 1 - Team Data'!$B$12:$R$112, MATCH(C12558, 'Appendix 1 - Team Data'!$B$12:$B$112,0),4)</f>
        <v>80</v>
      </c>
      <c r="I12558" s="25">
        <f>INDEX('Appendix 1 - Team Data'!$B$12:$R$112, MATCH(D12558, 'Appendix 1 - Team Data'!$B$12:$B$112,0),4)</f>
        <v>80</v>
      </c>
      <c r="J12558" s="25">
        <f t="shared" si="196"/>
        <v>0</v>
      </c>
    </row>
    <row r="12559" spans="2:10">
      <c r="B12559" s="3">
        <v>41889</v>
      </c>
      <c r="C12559" s="10" t="s">
        <v>37</v>
      </c>
      <c r="D12559" s="10" t="s">
        <v>46</v>
      </c>
      <c r="E12559" s="25">
        <v>2</v>
      </c>
      <c r="F12559" s="25">
        <v>2</v>
      </c>
      <c r="G12559" s="10" t="s">
        <v>292</v>
      </c>
      <c r="H12559" s="25">
        <f>INDEX('Appendix 1 - Team Data'!$B$12:$R$112, MATCH(C12559, 'Appendix 1 - Team Data'!$B$12:$B$112,0),4)</f>
        <v>60</v>
      </c>
      <c r="I12559" s="25">
        <f>INDEX('Appendix 1 - Team Data'!$B$12:$R$112, MATCH(D12559, 'Appendix 1 - Team Data'!$B$12:$B$112,0),4)</f>
        <v>50</v>
      </c>
      <c r="J12559" s="25">
        <f t="shared" si="196"/>
        <v>0</v>
      </c>
    </row>
    <row r="12560" spans="2:10">
      <c r="B12560" s="3">
        <v>41889</v>
      </c>
      <c r="C12560" s="10" t="s">
        <v>215</v>
      </c>
      <c r="D12560" s="10" t="s">
        <v>249</v>
      </c>
      <c r="E12560" s="25">
        <v>0</v>
      </c>
      <c r="F12560" s="25">
        <v>0</v>
      </c>
      <c r="G12560" s="10" t="s">
        <v>288</v>
      </c>
      <c r="H12560" s="25">
        <f>INDEX('Appendix 1 - Team Data'!$B$12:$R$112, MATCH(C12560, 'Appendix 1 - Team Data'!$B$12:$B$112,0),4)</f>
        <v>70</v>
      </c>
      <c r="I12560" s="25">
        <f>INDEX('Appendix 1 - Team Data'!$B$12:$R$112, MATCH(D12560, 'Appendix 1 - Team Data'!$B$12:$B$112,0),4)</f>
        <v>20</v>
      </c>
      <c r="J12560" s="25">
        <f t="shared" si="196"/>
        <v>0</v>
      </c>
    </row>
    <row r="12561" spans="2:10">
      <c r="B12561" s="3">
        <v>41889</v>
      </c>
      <c r="C12561" s="10" t="s">
        <v>38</v>
      </c>
      <c r="D12561" s="10" t="s">
        <v>25</v>
      </c>
      <c r="E12561" s="25">
        <v>1</v>
      </c>
      <c r="F12561" s="25">
        <v>1</v>
      </c>
      <c r="G12561" s="10" t="s">
        <v>288</v>
      </c>
      <c r="H12561" s="25">
        <f>INDEX('Appendix 1 - Team Data'!$B$12:$R$112, MATCH(C12561, 'Appendix 1 - Team Data'!$B$12:$B$112,0),4)</f>
        <v>70</v>
      </c>
      <c r="I12561" s="25">
        <f>INDEX('Appendix 1 - Team Data'!$B$12:$R$112, MATCH(D12561, 'Appendix 1 - Team Data'!$B$12:$B$112,0),4)</f>
        <v>90</v>
      </c>
      <c r="J12561" s="25">
        <f t="shared" si="196"/>
        <v>0</v>
      </c>
    </row>
    <row r="12562" spans="2:10">
      <c r="B12562" s="3">
        <v>41890</v>
      </c>
      <c r="C12562" s="10" t="s">
        <v>226</v>
      </c>
      <c r="D12562" s="10" t="s">
        <v>42</v>
      </c>
      <c r="E12562" s="25">
        <v>1</v>
      </c>
      <c r="F12562" s="25">
        <v>1</v>
      </c>
      <c r="G12562" s="10" t="s">
        <v>293</v>
      </c>
      <c r="H12562" s="25">
        <f>INDEX('Appendix 1 - Team Data'!$B$12:$R$112, MATCH(C12562, 'Appendix 1 - Team Data'!$B$12:$B$112,0),4)</f>
        <v>60</v>
      </c>
      <c r="I12562" s="25">
        <f>INDEX('Appendix 1 - Team Data'!$B$12:$R$112, MATCH(D12562, 'Appendix 1 - Team Data'!$B$12:$B$112,0),4)</f>
        <v>80</v>
      </c>
      <c r="J12562" s="25">
        <f t="shared" si="196"/>
        <v>0</v>
      </c>
    </row>
    <row r="12563" spans="2:10">
      <c r="B12563" s="3">
        <v>41891</v>
      </c>
      <c r="C12563" s="10" t="s">
        <v>248</v>
      </c>
      <c r="D12563" s="10" t="s">
        <v>268</v>
      </c>
      <c r="E12563" s="25">
        <v>1</v>
      </c>
      <c r="F12563" s="25">
        <v>1</v>
      </c>
      <c r="G12563" s="10" t="s">
        <v>288</v>
      </c>
      <c r="H12563" s="25">
        <f>INDEX('Appendix 1 - Team Data'!$B$12:$R$112, MATCH(C12563, 'Appendix 1 - Team Data'!$B$12:$B$112,0),4)</f>
        <v>30</v>
      </c>
      <c r="I12563" s="25">
        <f>INDEX('Appendix 1 - Team Data'!$B$12:$R$112, MATCH(D12563, 'Appendix 1 - Team Data'!$B$12:$B$112,0),4)</f>
        <v>10</v>
      </c>
      <c r="J12563" s="25">
        <f t="shared" si="196"/>
        <v>0</v>
      </c>
    </row>
    <row r="12564" spans="2:10">
      <c r="B12564" s="3">
        <v>41891</v>
      </c>
      <c r="C12564" s="10" t="s">
        <v>53</v>
      </c>
      <c r="D12564" s="10" t="s">
        <v>220</v>
      </c>
      <c r="E12564" s="25">
        <v>2</v>
      </c>
      <c r="F12564" s="25">
        <v>2</v>
      </c>
      <c r="G12564" s="10" t="s">
        <v>288</v>
      </c>
      <c r="H12564" s="25">
        <f>INDEX('Appendix 1 - Team Data'!$B$12:$R$112, MATCH(C12564, 'Appendix 1 - Team Data'!$B$12:$B$112,0),4)</f>
        <v>50</v>
      </c>
      <c r="I12564" s="25">
        <f>INDEX('Appendix 1 - Team Data'!$B$12:$R$112, MATCH(D12564, 'Appendix 1 - Team Data'!$B$12:$B$112,0),4)</f>
        <v>60</v>
      </c>
      <c r="J12564" s="25">
        <f t="shared" si="196"/>
        <v>0</v>
      </c>
    </row>
    <row r="12565" spans="2:10">
      <c r="B12565" s="3">
        <v>41892</v>
      </c>
      <c r="C12565" s="10" t="s">
        <v>250</v>
      </c>
      <c r="D12565" s="10" t="s">
        <v>33</v>
      </c>
      <c r="E12565" s="25">
        <v>0</v>
      </c>
      <c r="F12565" s="25">
        <v>0</v>
      </c>
      <c r="G12565" s="10" t="s">
        <v>291</v>
      </c>
      <c r="H12565" s="25">
        <f>INDEX('Appendix 1 - Team Data'!$B$12:$R$112, MATCH(C12565, 'Appendix 1 - Team Data'!$B$12:$B$112,0),4)</f>
        <v>20</v>
      </c>
      <c r="I12565" s="25">
        <f>INDEX('Appendix 1 - Team Data'!$B$12:$R$112, MATCH(D12565, 'Appendix 1 - Team Data'!$B$12:$B$112,0),4)</f>
        <v>50</v>
      </c>
      <c r="J12565" s="25">
        <f t="shared" ref="J12565:J12628" si="197">ABS(F12565-E12565)</f>
        <v>0</v>
      </c>
    </row>
    <row r="12566" spans="2:10">
      <c r="B12566" s="3">
        <v>41921</v>
      </c>
      <c r="C12566" s="10" t="s">
        <v>42</v>
      </c>
      <c r="D12566" s="10" t="s">
        <v>15</v>
      </c>
      <c r="E12566" s="25">
        <v>1</v>
      </c>
      <c r="F12566" s="25">
        <v>1</v>
      </c>
      <c r="G12566" s="10" t="s">
        <v>293</v>
      </c>
      <c r="H12566" s="25">
        <f>INDEX('Appendix 1 - Team Data'!$B$12:$R$112, MATCH(C12566, 'Appendix 1 - Team Data'!$B$12:$B$112,0),4)</f>
        <v>80</v>
      </c>
      <c r="I12566" s="25">
        <f>INDEX('Appendix 1 - Team Data'!$B$12:$R$112, MATCH(D12566, 'Appendix 1 - Team Data'!$B$12:$B$112,0),4)</f>
        <v>50</v>
      </c>
      <c r="J12566" s="25">
        <f t="shared" si="197"/>
        <v>0</v>
      </c>
    </row>
    <row r="12567" spans="2:10">
      <c r="B12567" s="3">
        <v>41922</v>
      </c>
      <c r="C12567" s="10" t="s">
        <v>16</v>
      </c>
      <c r="D12567" s="10" t="s">
        <v>18</v>
      </c>
      <c r="E12567" s="25">
        <v>1</v>
      </c>
      <c r="F12567" s="25">
        <v>1</v>
      </c>
      <c r="G12567" s="10" t="s">
        <v>288</v>
      </c>
      <c r="H12567" s="25">
        <f>INDEX('Appendix 1 - Team Data'!$B$12:$R$112, MATCH(C12567, 'Appendix 1 - Team Data'!$B$12:$B$112,0),4)</f>
        <v>30</v>
      </c>
      <c r="I12567" s="25">
        <f>INDEX('Appendix 1 - Team Data'!$B$12:$R$112, MATCH(D12567, 'Appendix 1 - Team Data'!$B$12:$B$112,0),4)</f>
        <v>80</v>
      </c>
      <c r="J12567" s="25">
        <f t="shared" si="197"/>
        <v>0</v>
      </c>
    </row>
    <row r="12568" spans="2:10">
      <c r="B12568" s="3">
        <v>41922</v>
      </c>
      <c r="C12568" s="10" t="s">
        <v>51</v>
      </c>
      <c r="D12568" s="10" t="s">
        <v>47</v>
      </c>
      <c r="E12568" s="25">
        <v>0</v>
      </c>
      <c r="F12568" s="25">
        <v>0</v>
      </c>
      <c r="G12568" s="10" t="s">
        <v>291</v>
      </c>
      <c r="H12568" s="25">
        <f>INDEX('Appendix 1 - Team Data'!$B$12:$R$112, MATCH(C12568, 'Appendix 1 - Team Data'!$B$12:$B$112,0),4)</f>
        <v>70</v>
      </c>
      <c r="I12568" s="25">
        <f>INDEX('Appendix 1 - Team Data'!$B$12:$R$112, MATCH(D12568, 'Appendix 1 - Team Data'!$B$12:$B$112,0),4)</f>
        <v>40</v>
      </c>
      <c r="J12568" s="25">
        <f t="shared" si="197"/>
        <v>0</v>
      </c>
    </row>
    <row r="12569" spans="2:10">
      <c r="B12569" s="3">
        <v>41922</v>
      </c>
      <c r="C12569" s="10" t="s">
        <v>249</v>
      </c>
      <c r="D12569" s="10" t="s">
        <v>26</v>
      </c>
      <c r="E12569" s="25">
        <v>0</v>
      </c>
      <c r="F12569" s="25">
        <v>0</v>
      </c>
      <c r="G12569" s="10" t="s">
        <v>288</v>
      </c>
      <c r="H12569" s="25">
        <f>INDEX('Appendix 1 - Team Data'!$B$12:$R$112, MATCH(C12569, 'Appendix 1 - Team Data'!$B$12:$B$112,0),4)</f>
        <v>20</v>
      </c>
      <c r="I12569" s="25">
        <f>INDEX('Appendix 1 - Team Data'!$B$12:$R$112, MATCH(D12569, 'Appendix 1 - Team Data'!$B$12:$B$112,0),4)</f>
        <v>60</v>
      </c>
      <c r="J12569" s="25">
        <f t="shared" si="197"/>
        <v>0</v>
      </c>
    </row>
    <row r="12570" spans="2:10">
      <c r="B12570" s="3">
        <v>41923</v>
      </c>
      <c r="C12570" s="10" t="s">
        <v>239</v>
      </c>
      <c r="D12570" s="10" t="s">
        <v>28</v>
      </c>
      <c r="E12570" s="25">
        <v>1</v>
      </c>
      <c r="F12570" s="25">
        <v>1</v>
      </c>
      <c r="G12570" s="10" t="s">
        <v>293</v>
      </c>
      <c r="H12570" s="25">
        <f>INDEX('Appendix 1 - Team Data'!$B$12:$R$112, MATCH(C12570, 'Appendix 1 - Team Data'!$B$12:$B$112,0),4)</f>
        <v>40</v>
      </c>
      <c r="I12570" s="25">
        <f>INDEX('Appendix 1 - Team Data'!$B$12:$R$112, MATCH(D12570, 'Appendix 1 - Team Data'!$B$12:$B$112,0),4)</f>
        <v>80</v>
      </c>
      <c r="J12570" s="25">
        <f t="shared" si="197"/>
        <v>0</v>
      </c>
    </row>
    <row r="12571" spans="2:10">
      <c r="B12571" s="3">
        <v>41923</v>
      </c>
      <c r="C12571" s="10" t="s">
        <v>264</v>
      </c>
      <c r="D12571" s="10" t="s">
        <v>38</v>
      </c>
      <c r="E12571" s="25">
        <v>1</v>
      </c>
      <c r="F12571" s="25">
        <v>1</v>
      </c>
      <c r="G12571" s="10" t="s">
        <v>293</v>
      </c>
      <c r="H12571" s="25">
        <f>INDEX('Appendix 1 - Team Data'!$B$12:$R$112, MATCH(C12571, 'Appendix 1 - Team Data'!$B$12:$B$112,0),4)</f>
        <v>10</v>
      </c>
      <c r="I12571" s="25">
        <f>INDEX('Appendix 1 - Team Data'!$B$12:$R$112, MATCH(D12571, 'Appendix 1 - Team Data'!$B$12:$B$112,0),4)</f>
        <v>70</v>
      </c>
      <c r="J12571" s="25">
        <f t="shared" si="197"/>
        <v>0</v>
      </c>
    </row>
    <row r="12572" spans="2:10">
      <c r="B12572" s="3">
        <v>41923</v>
      </c>
      <c r="C12572" s="10" t="s">
        <v>244</v>
      </c>
      <c r="D12572" s="10" t="s">
        <v>230</v>
      </c>
      <c r="E12572" s="25">
        <v>1</v>
      </c>
      <c r="F12572" s="25">
        <v>1</v>
      </c>
      <c r="G12572" s="10" t="s">
        <v>293</v>
      </c>
      <c r="H12572" s="25">
        <f>INDEX('Appendix 1 - Team Data'!$B$12:$R$112, MATCH(C12572, 'Appendix 1 - Team Data'!$B$12:$B$112,0),4)</f>
        <v>30</v>
      </c>
      <c r="I12572" s="25">
        <f>INDEX('Appendix 1 - Team Data'!$B$12:$R$112, MATCH(D12572, 'Appendix 1 - Team Data'!$B$12:$B$112,0),4)</f>
        <v>50</v>
      </c>
      <c r="J12572" s="25">
        <f t="shared" si="197"/>
        <v>0</v>
      </c>
    </row>
    <row r="12573" spans="2:10">
      <c r="B12573" s="3">
        <v>41923</v>
      </c>
      <c r="C12573" s="10" t="s">
        <v>266</v>
      </c>
      <c r="D12573" s="10" t="s">
        <v>234</v>
      </c>
      <c r="E12573" s="25">
        <v>1</v>
      </c>
      <c r="F12573" s="25">
        <v>1</v>
      </c>
      <c r="G12573" s="10" t="s">
        <v>291</v>
      </c>
      <c r="H12573" s="25">
        <f>INDEX('Appendix 1 - Team Data'!$B$12:$R$112, MATCH(C12573, 'Appendix 1 - Team Data'!$B$12:$B$112,0),4)</f>
        <v>10</v>
      </c>
      <c r="I12573" s="25">
        <f>INDEX('Appendix 1 - Team Data'!$B$12:$R$112, MATCH(D12573, 'Appendix 1 - Team Data'!$B$12:$B$112,0),4)</f>
        <v>40</v>
      </c>
      <c r="J12573" s="25">
        <f t="shared" si="197"/>
        <v>0</v>
      </c>
    </row>
    <row r="12574" spans="2:10">
      <c r="B12574" s="3">
        <v>41923</v>
      </c>
      <c r="C12574" s="10" t="s">
        <v>228</v>
      </c>
      <c r="D12574" s="10" t="s">
        <v>236</v>
      </c>
      <c r="E12574" s="25">
        <v>1</v>
      </c>
      <c r="F12574" s="25">
        <v>1</v>
      </c>
      <c r="G12574" s="10" t="s">
        <v>293</v>
      </c>
      <c r="H12574" s="25">
        <f>INDEX('Appendix 1 - Team Data'!$B$12:$R$112, MATCH(C12574, 'Appendix 1 - Team Data'!$B$12:$B$112,0),4)</f>
        <v>50</v>
      </c>
      <c r="I12574" s="25">
        <f>INDEX('Appendix 1 - Team Data'!$B$12:$R$112, MATCH(D12574, 'Appendix 1 - Team Data'!$B$12:$B$112,0),4)</f>
        <v>40</v>
      </c>
      <c r="J12574" s="25">
        <f t="shared" si="197"/>
        <v>0</v>
      </c>
    </row>
    <row r="12575" spans="2:10">
      <c r="B12575" s="3">
        <v>41925</v>
      </c>
      <c r="C12575" s="10" t="s">
        <v>268</v>
      </c>
      <c r="D12575" s="10" t="s">
        <v>275</v>
      </c>
      <c r="E12575" s="25">
        <v>1</v>
      </c>
      <c r="F12575" s="25">
        <v>1</v>
      </c>
      <c r="G12575" s="10" t="s">
        <v>288</v>
      </c>
      <c r="H12575" s="25">
        <f>INDEX('Appendix 1 - Team Data'!$B$12:$R$112, MATCH(C12575, 'Appendix 1 - Team Data'!$B$12:$B$112,0),4)</f>
        <v>10</v>
      </c>
      <c r="I12575" s="25">
        <f>INDEX('Appendix 1 - Team Data'!$B$12:$R$112, MATCH(D12575, 'Appendix 1 - Team Data'!$B$12:$B$112,0),4)</f>
        <v>0</v>
      </c>
      <c r="J12575" s="25">
        <f t="shared" si="197"/>
        <v>0</v>
      </c>
    </row>
    <row r="12576" spans="2:10">
      <c r="B12576" s="3">
        <v>41926</v>
      </c>
      <c r="C12576" s="10" t="s">
        <v>40</v>
      </c>
      <c r="D12576" s="10" t="s">
        <v>221</v>
      </c>
      <c r="E12576" s="25">
        <v>1</v>
      </c>
      <c r="F12576" s="25">
        <v>1</v>
      </c>
      <c r="G12576" s="10" t="s">
        <v>293</v>
      </c>
      <c r="H12576" s="25">
        <f>INDEX('Appendix 1 - Team Data'!$B$12:$R$112, MATCH(C12576, 'Appendix 1 - Team Data'!$B$12:$B$112,0),4)</f>
        <v>90</v>
      </c>
      <c r="I12576" s="25">
        <f>INDEX('Appendix 1 - Team Data'!$B$12:$R$112, MATCH(D12576, 'Appendix 1 - Team Data'!$B$12:$B$112,0),4)</f>
        <v>60</v>
      </c>
      <c r="J12576" s="25">
        <f t="shared" si="197"/>
        <v>0</v>
      </c>
    </row>
    <row r="12577" spans="2:10">
      <c r="B12577" s="3">
        <v>41926</v>
      </c>
      <c r="C12577" s="10" t="s">
        <v>50</v>
      </c>
      <c r="D12577" s="10" t="s">
        <v>222</v>
      </c>
      <c r="E12577" s="25">
        <v>2</v>
      </c>
      <c r="F12577" s="25">
        <v>2</v>
      </c>
      <c r="G12577" s="10" t="s">
        <v>293</v>
      </c>
      <c r="H12577" s="25">
        <f>INDEX('Appendix 1 - Team Data'!$B$12:$R$112, MATCH(C12577, 'Appendix 1 - Team Data'!$B$12:$B$112,0),4)</f>
        <v>80</v>
      </c>
      <c r="I12577" s="25">
        <f>INDEX('Appendix 1 - Team Data'!$B$12:$R$112, MATCH(D12577, 'Appendix 1 - Team Data'!$B$12:$B$112,0),4)</f>
        <v>60</v>
      </c>
      <c r="J12577" s="25">
        <f t="shared" si="197"/>
        <v>0</v>
      </c>
    </row>
    <row r="12578" spans="2:10">
      <c r="B12578" s="3">
        <v>41926</v>
      </c>
      <c r="C12578" s="10" t="s">
        <v>16</v>
      </c>
      <c r="D12578" s="10" t="s">
        <v>272</v>
      </c>
      <c r="E12578" s="25">
        <v>1</v>
      </c>
      <c r="F12578" s="25">
        <v>1</v>
      </c>
      <c r="G12578" s="10" t="s">
        <v>288</v>
      </c>
      <c r="H12578" s="25">
        <f>INDEX('Appendix 1 - Team Data'!$B$12:$R$112, MATCH(C12578, 'Appendix 1 - Team Data'!$B$12:$B$112,0),4)</f>
        <v>30</v>
      </c>
      <c r="I12578" s="25">
        <f>INDEX('Appendix 1 - Team Data'!$B$12:$R$112, MATCH(D12578, 'Appendix 1 - Team Data'!$B$12:$B$112,0),4)</f>
        <v>0</v>
      </c>
      <c r="J12578" s="25">
        <f t="shared" si="197"/>
        <v>0</v>
      </c>
    </row>
    <row r="12579" spans="2:10">
      <c r="B12579" s="3">
        <v>41937</v>
      </c>
      <c r="C12579" s="10" t="s">
        <v>260</v>
      </c>
      <c r="D12579" s="10" t="s">
        <v>243</v>
      </c>
      <c r="E12579" s="25">
        <v>1</v>
      </c>
      <c r="F12579" s="25">
        <v>1</v>
      </c>
      <c r="G12579" s="10" t="s">
        <v>288</v>
      </c>
      <c r="H12579" s="25">
        <f>INDEX('Appendix 1 - Team Data'!$B$12:$R$112, MATCH(C12579, 'Appendix 1 - Team Data'!$B$12:$B$112,0),4)</f>
        <v>10</v>
      </c>
      <c r="I12579" s="25">
        <f>INDEX('Appendix 1 - Team Data'!$B$12:$R$112, MATCH(D12579, 'Appendix 1 - Team Data'!$B$12:$B$112,0),4)</f>
        <v>30</v>
      </c>
      <c r="J12579" s="25">
        <f t="shared" si="197"/>
        <v>0</v>
      </c>
    </row>
    <row r="12580" spans="2:10">
      <c r="B12580" s="3">
        <v>41956</v>
      </c>
      <c r="C12580" s="10" t="s">
        <v>16</v>
      </c>
      <c r="D12580" s="10" t="s">
        <v>270</v>
      </c>
      <c r="E12580" s="25">
        <v>1</v>
      </c>
      <c r="F12580" s="25">
        <v>1</v>
      </c>
      <c r="G12580" s="10" t="s">
        <v>301</v>
      </c>
      <c r="H12580" s="25">
        <f>INDEX('Appendix 1 - Team Data'!$B$12:$R$112, MATCH(C12580, 'Appendix 1 - Team Data'!$B$12:$B$112,0),4)</f>
        <v>30</v>
      </c>
      <c r="I12580" s="25">
        <f>INDEX('Appendix 1 - Team Data'!$B$12:$R$112, MATCH(D12580, 'Appendix 1 - Team Data'!$B$12:$B$112,0),4)</f>
        <v>0</v>
      </c>
      <c r="J12580" s="25">
        <f t="shared" si="197"/>
        <v>0</v>
      </c>
    </row>
    <row r="12581" spans="2:10">
      <c r="B12581" s="3">
        <v>41956</v>
      </c>
      <c r="C12581" s="10" t="s">
        <v>18</v>
      </c>
      <c r="D12581" s="10" t="s">
        <v>37</v>
      </c>
      <c r="E12581" s="25">
        <v>3</v>
      </c>
      <c r="F12581" s="25">
        <v>3</v>
      </c>
      <c r="G12581" s="10" t="s">
        <v>288</v>
      </c>
      <c r="H12581" s="25">
        <f>INDEX('Appendix 1 - Team Data'!$B$12:$R$112, MATCH(C12581, 'Appendix 1 - Team Data'!$B$12:$B$112,0),4)</f>
        <v>80</v>
      </c>
      <c r="I12581" s="25">
        <f>INDEX('Appendix 1 - Team Data'!$B$12:$R$112, MATCH(D12581, 'Appendix 1 - Team Data'!$B$12:$B$112,0),4)</f>
        <v>60</v>
      </c>
      <c r="J12581" s="25">
        <f t="shared" si="197"/>
        <v>0</v>
      </c>
    </row>
    <row r="12582" spans="2:10">
      <c r="B12582" s="3">
        <v>41957</v>
      </c>
      <c r="C12582" s="10" t="s">
        <v>248</v>
      </c>
      <c r="D12582" s="10" t="s">
        <v>254</v>
      </c>
      <c r="E12582" s="25">
        <v>1</v>
      </c>
      <c r="F12582" s="25">
        <v>1</v>
      </c>
      <c r="G12582" s="10" t="s">
        <v>288</v>
      </c>
      <c r="H12582" s="25">
        <f>INDEX('Appendix 1 - Team Data'!$B$12:$R$112, MATCH(C12582, 'Appendix 1 - Team Data'!$B$12:$B$112,0),4)</f>
        <v>30</v>
      </c>
      <c r="I12582" s="25">
        <f>INDEX('Appendix 1 - Team Data'!$B$12:$R$112, MATCH(D12582, 'Appendix 1 - Team Data'!$B$12:$B$112,0),4)</f>
        <v>20</v>
      </c>
      <c r="J12582" s="25">
        <f t="shared" si="197"/>
        <v>0</v>
      </c>
    </row>
    <row r="12583" spans="2:10">
      <c r="B12583" s="3">
        <v>41957</v>
      </c>
      <c r="C12583" s="10" t="s">
        <v>25</v>
      </c>
      <c r="D12583" s="10" t="s">
        <v>239</v>
      </c>
      <c r="E12583" s="25">
        <v>1</v>
      </c>
      <c r="F12583" s="25">
        <v>1</v>
      </c>
      <c r="G12583" s="10" t="s">
        <v>288</v>
      </c>
      <c r="H12583" s="25">
        <f>INDEX('Appendix 1 - Team Data'!$B$12:$R$112, MATCH(C12583, 'Appendix 1 - Team Data'!$B$12:$B$112,0),4)</f>
        <v>90</v>
      </c>
      <c r="I12583" s="25">
        <f>INDEX('Appendix 1 - Team Data'!$B$12:$R$112, MATCH(D12583, 'Appendix 1 - Team Data'!$B$12:$B$112,0),4)</f>
        <v>40</v>
      </c>
      <c r="J12583" s="25">
        <f t="shared" si="197"/>
        <v>0</v>
      </c>
    </row>
    <row r="12584" spans="2:10">
      <c r="B12584" s="3">
        <v>41957</v>
      </c>
      <c r="C12584" s="10" t="s">
        <v>249</v>
      </c>
      <c r="D12584" s="10" t="s">
        <v>253</v>
      </c>
      <c r="E12584" s="25">
        <v>0</v>
      </c>
      <c r="F12584" s="25">
        <v>0</v>
      </c>
      <c r="G12584" s="10" t="s">
        <v>301</v>
      </c>
      <c r="H12584" s="25">
        <f>INDEX('Appendix 1 - Team Data'!$B$12:$R$112, MATCH(C12584, 'Appendix 1 - Team Data'!$B$12:$B$112,0),4)</f>
        <v>20</v>
      </c>
      <c r="I12584" s="25">
        <f>INDEX('Appendix 1 - Team Data'!$B$12:$R$112, MATCH(D12584, 'Appendix 1 - Team Data'!$B$12:$B$112,0),4)</f>
        <v>20</v>
      </c>
      <c r="J12584" s="25">
        <f t="shared" si="197"/>
        <v>0</v>
      </c>
    </row>
    <row r="12585" spans="2:10">
      <c r="B12585" s="3">
        <v>41958</v>
      </c>
      <c r="C12585" s="10" t="s">
        <v>235</v>
      </c>
      <c r="D12585" s="10" t="s">
        <v>42</v>
      </c>
      <c r="E12585" s="25">
        <v>1</v>
      </c>
      <c r="F12585" s="25">
        <v>1</v>
      </c>
      <c r="G12585" s="10" t="s">
        <v>293</v>
      </c>
      <c r="H12585" s="25">
        <f>INDEX('Appendix 1 - Team Data'!$B$12:$R$112, MATCH(C12585, 'Appendix 1 - Team Data'!$B$12:$B$112,0),4)</f>
        <v>40</v>
      </c>
      <c r="I12585" s="25">
        <f>INDEX('Appendix 1 - Team Data'!$B$12:$R$112, MATCH(D12585, 'Appendix 1 - Team Data'!$B$12:$B$112,0),4)</f>
        <v>80</v>
      </c>
      <c r="J12585" s="25">
        <f t="shared" si="197"/>
        <v>0</v>
      </c>
    </row>
    <row r="12586" spans="2:10">
      <c r="B12586" s="3">
        <v>41959</v>
      </c>
      <c r="C12586" s="10" t="s">
        <v>45</v>
      </c>
      <c r="D12586" s="10" t="s">
        <v>214</v>
      </c>
      <c r="E12586" s="25">
        <v>0</v>
      </c>
      <c r="F12586" s="25">
        <v>0</v>
      </c>
      <c r="G12586" s="10" t="s">
        <v>293</v>
      </c>
      <c r="H12586" s="25">
        <f>INDEX('Appendix 1 - Team Data'!$B$12:$R$112, MATCH(C12586, 'Appendix 1 - Team Data'!$B$12:$B$112,0),4)</f>
        <v>90</v>
      </c>
      <c r="I12586" s="25">
        <f>INDEX('Appendix 1 - Team Data'!$B$12:$R$112, MATCH(D12586, 'Appendix 1 - Team Data'!$B$12:$B$112,0),4)</f>
        <v>70</v>
      </c>
      <c r="J12586" s="25">
        <f t="shared" si="197"/>
        <v>0</v>
      </c>
    </row>
    <row r="12587" spans="2:10">
      <c r="B12587" s="3">
        <v>41959</v>
      </c>
      <c r="C12587" s="10" t="s">
        <v>211</v>
      </c>
      <c r="D12587" s="10" t="s">
        <v>32</v>
      </c>
      <c r="E12587" s="25">
        <v>1</v>
      </c>
      <c r="F12587" s="25">
        <v>1</v>
      </c>
      <c r="G12587" s="10" t="s">
        <v>293</v>
      </c>
      <c r="H12587" s="25">
        <f>INDEX('Appendix 1 - Team Data'!$B$12:$R$112, MATCH(C12587, 'Appendix 1 - Team Data'!$B$12:$B$112,0),4)</f>
        <v>90</v>
      </c>
      <c r="I12587" s="25">
        <f>INDEX('Appendix 1 - Team Data'!$B$12:$R$112, MATCH(D12587, 'Appendix 1 - Team Data'!$B$12:$B$112,0),4)</f>
        <v>80</v>
      </c>
      <c r="J12587" s="25">
        <f t="shared" si="197"/>
        <v>0</v>
      </c>
    </row>
    <row r="12588" spans="2:10">
      <c r="B12588" s="3">
        <v>41960</v>
      </c>
      <c r="C12588" s="10" t="s">
        <v>245</v>
      </c>
      <c r="D12588" s="10" t="s">
        <v>253</v>
      </c>
      <c r="E12588" s="25">
        <v>1</v>
      </c>
      <c r="F12588" s="25">
        <v>1</v>
      </c>
      <c r="G12588" s="10" t="s">
        <v>301</v>
      </c>
      <c r="H12588" s="25">
        <f>INDEX('Appendix 1 - Team Data'!$B$12:$R$112, MATCH(C12588, 'Appendix 1 - Team Data'!$B$12:$B$112,0),4)</f>
        <v>30</v>
      </c>
      <c r="I12588" s="25">
        <f>INDEX('Appendix 1 - Team Data'!$B$12:$R$112, MATCH(D12588, 'Appendix 1 - Team Data'!$B$12:$B$112,0),4)</f>
        <v>20</v>
      </c>
      <c r="J12588" s="25">
        <f t="shared" si="197"/>
        <v>0</v>
      </c>
    </row>
    <row r="12589" spans="2:10">
      <c r="B12589" s="3">
        <v>41960</v>
      </c>
      <c r="C12589" s="10" t="s">
        <v>249</v>
      </c>
      <c r="D12589" s="10" t="s">
        <v>275</v>
      </c>
      <c r="E12589" s="25">
        <v>2</v>
      </c>
      <c r="F12589" s="25">
        <v>2</v>
      </c>
      <c r="G12589" s="10" t="s">
        <v>301</v>
      </c>
      <c r="H12589" s="25">
        <f>INDEX('Appendix 1 - Team Data'!$B$12:$R$112, MATCH(C12589, 'Appendix 1 - Team Data'!$B$12:$B$112,0),4)</f>
        <v>20</v>
      </c>
      <c r="I12589" s="25">
        <f>INDEX('Appendix 1 - Team Data'!$B$12:$R$112, MATCH(D12589, 'Appendix 1 - Team Data'!$B$12:$B$112,0),4)</f>
        <v>0</v>
      </c>
      <c r="J12589" s="25">
        <f t="shared" si="197"/>
        <v>0</v>
      </c>
    </row>
    <row r="12590" spans="2:10">
      <c r="B12590" s="3">
        <v>41961</v>
      </c>
      <c r="C12590" s="10" t="s">
        <v>248</v>
      </c>
      <c r="D12590" s="10" t="s">
        <v>237</v>
      </c>
      <c r="E12590" s="25">
        <v>0</v>
      </c>
      <c r="F12590" s="25">
        <v>0</v>
      </c>
      <c r="G12590" s="10" t="s">
        <v>288</v>
      </c>
      <c r="H12590" s="25">
        <f>INDEX('Appendix 1 - Team Data'!$B$12:$R$112, MATCH(C12590, 'Appendix 1 - Team Data'!$B$12:$B$112,0),4)</f>
        <v>30</v>
      </c>
      <c r="I12590" s="25">
        <f>INDEX('Appendix 1 - Team Data'!$B$12:$R$112, MATCH(D12590, 'Appendix 1 - Team Data'!$B$12:$B$112,0),4)</f>
        <v>40</v>
      </c>
      <c r="J12590" s="25">
        <f t="shared" si="197"/>
        <v>0</v>
      </c>
    </row>
    <row r="12591" spans="2:10">
      <c r="B12591" s="3">
        <v>41961</v>
      </c>
      <c r="C12591" s="10" t="s">
        <v>46</v>
      </c>
      <c r="D12591" s="10" t="s">
        <v>255</v>
      </c>
      <c r="E12591" s="25">
        <v>0</v>
      </c>
      <c r="F12591" s="25">
        <v>0</v>
      </c>
      <c r="G12591" s="10" t="s">
        <v>288</v>
      </c>
      <c r="H12591" s="25">
        <f>INDEX('Appendix 1 - Team Data'!$B$12:$R$112, MATCH(C12591, 'Appendix 1 - Team Data'!$B$12:$B$112,0),4)</f>
        <v>50</v>
      </c>
      <c r="I12591" s="25">
        <f>INDEX('Appendix 1 - Team Data'!$B$12:$R$112, MATCH(D12591, 'Appendix 1 - Team Data'!$B$12:$B$112,0),4)</f>
        <v>20</v>
      </c>
      <c r="J12591" s="25">
        <f t="shared" si="197"/>
        <v>0</v>
      </c>
    </row>
    <row r="12592" spans="2:10">
      <c r="B12592" s="3">
        <v>41962</v>
      </c>
      <c r="C12592" s="10" t="s">
        <v>243</v>
      </c>
      <c r="D12592" s="10" t="s">
        <v>231</v>
      </c>
      <c r="E12592" s="25">
        <v>0</v>
      </c>
      <c r="F12592" s="25">
        <v>0</v>
      </c>
      <c r="G12592" s="10" t="s">
        <v>291</v>
      </c>
      <c r="H12592" s="25">
        <f>INDEX('Appendix 1 - Team Data'!$B$12:$R$112, MATCH(C12592, 'Appendix 1 - Team Data'!$B$12:$B$112,0),4)</f>
        <v>30</v>
      </c>
      <c r="I12592" s="25">
        <f>INDEX('Appendix 1 - Team Data'!$B$12:$R$112, MATCH(D12592, 'Appendix 1 - Team Data'!$B$12:$B$112,0),4)</f>
        <v>40</v>
      </c>
      <c r="J12592" s="25">
        <f t="shared" si="197"/>
        <v>0</v>
      </c>
    </row>
    <row r="12593" spans="2:10">
      <c r="B12593" s="3">
        <v>41962</v>
      </c>
      <c r="C12593" s="10" t="s">
        <v>33</v>
      </c>
      <c r="D12593" s="10" t="s">
        <v>250</v>
      </c>
      <c r="E12593" s="25">
        <v>2</v>
      </c>
      <c r="F12593" s="25">
        <v>2</v>
      </c>
      <c r="G12593" s="10" t="s">
        <v>291</v>
      </c>
      <c r="H12593" s="25">
        <f>INDEX('Appendix 1 - Team Data'!$B$12:$R$112, MATCH(C12593, 'Appendix 1 - Team Data'!$B$12:$B$112,0),4)</f>
        <v>50</v>
      </c>
      <c r="I12593" s="25">
        <f>INDEX('Appendix 1 - Team Data'!$B$12:$R$112, MATCH(D12593, 'Appendix 1 - Team Data'!$B$12:$B$112,0),4)</f>
        <v>20</v>
      </c>
      <c r="J12593" s="25">
        <f t="shared" si="197"/>
        <v>0</v>
      </c>
    </row>
    <row r="12594" spans="2:10">
      <c r="B12594" s="3">
        <v>41995</v>
      </c>
      <c r="C12594" s="10" t="s">
        <v>245</v>
      </c>
      <c r="D12594" s="10" t="s">
        <v>275</v>
      </c>
      <c r="E12594" s="25">
        <v>1</v>
      </c>
      <c r="F12594" s="25">
        <v>1</v>
      </c>
      <c r="G12594" s="10" t="s">
        <v>288</v>
      </c>
      <c r="H12594" s="25">
        <f>INDEX('Appendix 1 - Team Data'!$B$12:$R$112, MATCH(C12594, 'Appendix 1 - Team Data'!$B$12:$B$112,0),4)</f>
        <v>30</v>
      </c>
      <c r="I12594" s="25">
        <f>INDEX('Appendix 1 - Team Data'!$B$12:$R$112, MATCH(D12594, 'Appendix 1 - Team Data'!$B$12:$B$112,0),4)</f>
        <v>0</v>
      </c>
      <c r="J12594" s="25">
        <f t="shared" si="197"/>
        <v>0</v>
      </c>
    </row>
    <row r="12595" spans="2:10">
      <c r="B12595" s="3">
        <v>42001</v>
      </c>
      <c r="C12595" s="10" t="s">
        <v>240</v>
      </c>
      <c r="D12595" s="10" t="s">
        <v>245</v>
      </c>
      <c r="E12595" s="25">
        <v>0</v>
      </c>
      <c r="F12595" s="25">
        <v>0</v>
      </c>
      <c r="G12595" s="10" t="s">
        <v>288</v>
      </c>
      <c r="H12595" s="25">
        <f>INDEX('Appendix 1 - Team Data'!$B$12:$R$112, MATCH(C12595, 'Appendix 1 - Team Data'!$B$12:$B$112,0),4)</f>
        <v>30</v>
      </c>
      <c r="I12595" s="25">
        <f>INDEX('Appendix 1 - Team Data'!$B$12:$R$112, MATCH(D12595, 'Appendix 1 - Team Data'!$B$12:$B$112,0),4)</f>
        <v>30</v>
      </c>
      <c r="J12595" s="25">
        <f t="shared" si="197"/>
        <v>0</v>
      </c>
    </row>
    <row r="12596" spans="2:10">
      <c r="B12596" s="3">
        <v>42004</v>
      </c>
      <c r="C12596" s="10" t="s">
        <v>270</v>
      </c>
      <c r="D12596" s="10" t="s">
        <v>253</v>
      </c>
      <c r="E12596" s="25">
        <v>2</v>
      </c>
      <c r="F12596" s="25">
        <v>2</v>
      </c>
      <c r="G12596" s="10" t="s">
        <v>288</v>
      </c>
      <c r="H12596" s="25">
        <f>INDEX('Appendix 1 - Team Data'!$B$12:$R$112, MATCH(C12596, 'Appendix 1 - Team Data'!$B$12:$B$112,0),4)</f>
        <v>0</v>
      </c>
      <c r="I12596" s="25">
        <f>INDEX('Appendix 1 - Team Data'!$B$12:$R$112, MATCH(D12596, 'Appendix 1 - Team Data'!$B$12:$B$112,0),4)</f>
        <v>20</v>
      </c>
      <c r="J12596" s="25">
        <f t="shared" si="197"/>
        <v>0</v>
      </c>
    </row>
    <row r="12597" spans="2:10">
      <c r="B12597" s="3">
        <v>42014</v>
      </c>
      <c r="C12597" s="10" t="s">
        <v>231</v>
      </c>
      <c r="D12597" s="10" t="s">
        <v>250</v>
      </c>
      <c r="E12597" s="25">
        <v>1</v>
      </c>
      <c r="F12597" s="25">
        <v>1</v>
      </c>
      <c r="G12597" s="10" t="s">
        <v>288</v>
      </c>
      <c r="H12597" s="25">
        <f>INDEX('Appendix 1 - Team Data'!$B$12:$R$112, MATCH(C12597, 'Appendix 1 - Team Data'!$B$12:$B$112,0),4)</f>
        <v>40</v>
      </c>
      <c r="I12597" s="25">
        <f>INDEX('Appendix 1 - Team Data'!$B$12:$R$112, MATCH(D12597, 'Appendix 1 - Team Data'!$B$12:$B$112,0),4)</f>
        <v>20</v>
      </c>
      <c r="J12597" s="25">
        <f t="shared" si="197"/>
        <v>0</v>
      </c>
    </row>
    <row r="12598" spans="2:10">
      <c r="B12598" s="3">
        <v>42015</v>
      </c>
      <c r="C12598" s="10" t="s">
        <v>47</v>
      </c>
      <c r="D12598" s="10" t="s">
        <v>251</v>
      </c>
      <c r="E12598" s="25">
        <v>1</v>
      </c>
      <c r="F12598" s="25">
        <v>1</v>
      </c>
      <c r="G12598" s="10" t="s">
        <v>288</v>
      </c>
      <c r="H12598" s="25">
        <f>INDEX('Appendix 1 - Team Data'!$B$12:$R$112, MATCH(C12598, 'Appendix 1 - Team Data'!$B$12:$B$112,0),4)</f>
        <v>40</v>
      </c>
      <c r="I12598" s="25">
        <f>INDEX('Appendix 1 - Team Data'!$B$12:$R$112, MATCH(D12598, 'Appendix 1 - Team Data'!$B$12:$B$112,0),4)</f>
        <v>20</v>
      </c>
      <c r="J12598" s="25">
        <f t="shared" si="197"/>
        <v>0</v>
      </c>
    </row>
    <row r="12599" spans="2:10">
      <c r="B12599" s="3">
        <v>42022</v>
      </c>
      <c r="C12599" s="10" t="s">
        <v>47</v>
      </c>
      <c r="D12599" s="10" t="s">
        <v>276</v>
      </c>
      <c r="E12599" s="25">
        <v>1</v>
      </c>
      <c r="F12599" s="25">
        <v>1</v>
      </c>
      <c r="G12599" s="10" t="s">
        <v>306</v>
      </c>
      <c r="H12599" s="25">
        <f>INDEX('Appendix 1 - Team Data'!$B$12:$R$112, MATCH(C12599, 'Appendix 1 - Team Data'!$B$12:$B$112,0),4)</f>
        <v>40</v>
      </c>
      <c r="I12599" s="25">
        <f>INDEX('Appendix 1 - Team Data'!$B$12:$R$112, MATCH(D12599, 'Appendix 1 - Team Data'!$B$12:$B$112,0),4)</f>
        <v>0</v>
      </c>
      <c r="J12599" s="25">
        <f t="shared" si="197"/>
        <v>0</v>
      </c>
    </row>
    <row r="12600" spans="2:10">
      <c r="B12600" s="3">
        <v>42023</v>
      </c>
      <c r="C12600" s="10" t="s">
        <v>255</v>
      </c>
      <c r="D12600" s="10" t="s">
        <v>31</v>
      </c>
      <c r="E12600" s="25">
        <v>1</v>
      </c>
      <c r="F12600" s="25">
        <v>1</v>
      </c>
      <c r="G12600" s="10" t="s">
        <v>288</v>
      </c>
      <c r="H12600" s="25">
        <f>INDEX('Appendix 1 - Team Data'!$B$12:$R$112, MATCH(C12600, 'Appendix 1 - Team Data'!$B$12:$B$112,0),4)</f>
        <v>20</v>
      </c>
      <c r="I12600" s="25">
        <f>INDEX('Appendix 1 - Team Data'!$B$12:$R$112, MATCH(D12600, 'Appendix 1 - Team Data'!$B$12:$B$112,0),4)</f>
        <v>70</v>
      </c>
      <c r="J12600" s="25">
        <f t="shared" si="197"/>
        <v>0</v>
      </c>
    </row>
    <row r="12601" spans="2:10">
      <c r="B12601" s="3">
        <v>42024</v>
      </c>
      <c r="C12601" s="10" t="s">
        <v>243</v>
      </c>
      <c r="D12601" s="10" t="s">
        <v>266</v>
      </c>
      <c r="E12601" s="25">
        <v>1</v>
      </c>
      <c r="F12601" s="25">
        <v>1</v>
      </c>
      <c r="G12601" s="10" t="s">
        <v>306</v>
      </c>
      <c r="H12601" s="25">
        <f>INDEX('Appendix 1 - Team Data'!$B$12:$R$112, MATCH(C12601, 'Appendix 1 - Team Data'!$B$12:$B$112,0),4)</f>
        <v>30</v>
      </c>
      <c r="I12601" s="25">
        <f>INDEX('Appendix 1 - Team Data'!$B$12:$R$112, MATCH(D12601, 'Appendix 1 - Team Data'!$B$12:$B$112,0),4)</f>
        <v>10</v>
      </c>
      <c r="J12601" s="25">
        <f t="shared" si="197"/>
        <v>0</v>
      </c>
    </row>
    <row r="12602" spans="2:10">
      <c r="B12602" s="3">
        <v>42024</v>
      </c>
      <c r="C12602" s="10" t="s">
        <v>257</v>
      </c>
      <c r="D12602" s="10" t="s">
        <v>231</v>
      </c>
      <c r="E12602" s="25">
        <v>1</v>
      </c>
      <c r="F12602" s="25">
        <v>1</v>
      </c>
      <c r="G12602" s="10" t="s">
        <v>306</v>
      </c>
      <c r="H12602" s="25">
        <f>INDEX('Appendix 1 - Team Data'!$B$12:$R$112, MATCH(C12602, 'Appendix 1 - Team Data'!$B$12:$B$112,0),4)</f>
        <v>20</v>
      </c>
      <c r="I12602" s="25">
        <f>INDEX('Appendix 1 - Team Data'!$B$12:$R$112, MATCH(D12602, 'Appendix 1 - Team Data'!$B$12:$B$112,0),4)</f>
        <v>40</v>
      </c>
      <c r="J12602" s="25">
        <f t="shared" si="197"/>
        <v>0</v>
      </c>
    </row>
    <row r="12603" spans="2:10">
      <c r="B12603" s="3">
        <v>42027</v>
      </c>
      <c r="C12603" s="10" t="s">
        <v>23</v>
      </c>
      <c r="D12603" s="10" t="s">
        <v>245</v>
      </c>
      <c r="E12603" s="25">
        <v>3</v>
      </c>
      <c r="F12603" s="25">
        <v>3</v>
      </c>
      <c r="G12603" s="10" t="s">
        <v>298</v>
      </c>
      <c r="H12603" s="25">
        <f>INDEX('Appendix 1 - Team Data'!$B$12:$R$112, MATCH(C12603, 'Appendix 1 - Team Data'!$B$12:$B$112,0),4)</f>
        <v>70</v>
      </c>
      <c r="I12603" s="25">
        <f>INDEX('Appendix 1 - Team Data'!$B$12:$R$112, MATCH(D12603, 'Appendix 1 - Team Data'!$B$12:$B$112,0),4)</f>
        <v>30</v>
      </c>
      <c r="J12603" s="25">
        <f t="shared" si="197"/>
        <v>0</v>
      </c>
    </row>
    <row r="12604" spans="2:10">
      <c r="B12604" s="3">
        <v>42027</v>
      </c>
      <c r="C12604" s="10" t="s">
        <v>53</v>
      </c>
      <c r="D12604" s="10" t="s">
        <v>249</v>
      </c>
      <c r="E12604" s="25">
        <v>1</v>
      </c>
      <c r="F12604" s="25">
        <v>1</v>
      </c>
      <c r="G12604" s="10" t="s">
        <v>298</v>
      </c>
      <c r="H12604" s="25">
        <f>INDEX('Appendix 1 - Team Data'!$B$12:$R$112, MATCH(C12604, 'Appendix 1 - Team Data'!$B$12:$B$112,0),4)</f>
        <v>50</v>
      </c>
      <c r="I12604" s="25">
        <f>INDEX('Appendix 1 - Team Data'!$B$12:$R$112, MATCH(D12604, 'Appendix 1 - Team Data'!$B$12:$B$112,0),4)</f>
        <v>20</v>
      </c>
      <c r="J12604" s="25">
        <f t="shared" si="197"/>
        <v>0</v>
      </c>
    </row>
    <row r="12605" spans="2:10">
      <c r="B12605" s="3">
        <v>42027</v>
      </c>
      <c r="C12605" s="10" t="s">
        <v>250</v>
      </c>
      <c r="D12605" s="10" t="s">
        <v>51</v>
      </c>
      <c r="E12605" s="25">
        <v>1</v>
      </c>
      <c r="F12605" s="25">
        <v>1</v>
      </c>
      <c r="G12605" s="10" t="s">
        <v>306</v>
      </c>
      <c r="H12605" s="25">
        <f>INDEX('Appendix 1 - Team Data'!$B$12:$R$112, MATCH(C12605, 'Appendix 1 - Team Data'!$B$12:$B$112,0),4)</f>
        <v>20</v>
      </c>
      <c r="I12605" s="25">
        <f>INDEX('Appendix 1 - Team Data'!$B$12:$R$112, MATCH(D12605, 'Appendix 1 - Team Data'!$B$12:$B$112,0),4)</f>
        <v>70</v>
      </c>
      <c r="J12605" s="25">
        <f t="shared" si="197"/>
        <v>0</v>
      </c>
    </row>
    <row r="12606" spans="2:10">
      <c r="B12606" s="3">
        <v>42028</v>
      </c>
      <c r="C12606" s="10" t="s">
        <v>231</v>
      </c>
      <c r="D12606" s="10" t="s">
        <v>266</v>
      </c>
      <c r="E12606" s="25">
        <v>1</v>
      </c>
      <c r="F12606" s="25">
        <v>1</v>
      </c>
      <c r="G12606" s="10" t="s">
        <v>306</v>
      </c>
      <c r="H12606" s="25">
        <f>INDEX('Appendix 1 - Team Data'!$B$12:$R$112, MATCH(C12606, 'Appendix 1 - Team Data'!$B$12:$B$112,0),4)</f>
        <v>40</v>
      </c>
      <c r="I12606" s="25">
        <f>INDEX('Appendix 1 - Team Data'!$B$12:$R$112, MATCH(D12606, 'Appendix 1 - Team Data'!$B$12:$B$112,0),4)</f>
        <v>10</v>
      </c>
      <c r="J12606" s="25">
        <f t="shared" si="197"/>
        <v>0</v>
      </c>
    </row>
    <row r="12607" spans="2:10">
      <c r="B12607" s="3">
        <v>42028</v>
      </c>
      <c r="C12607" s="10" t="s">
        <v>243</v>
      </c>
      <c r="D12607" s="10" t="s">
        <v>257</v>
      </c>
      <c r="E12607" s="25">
        <v>1</v>
      </c>
      <c r="F12607" s="25">
        <v>1</v>
      </c>
      <c r="G12607" s="10" t="s">
        <v>306</v>
      </c>
      <c r="H12607" s="25">
        <f>INDEX('Appendix 1 - Team Data'!$B$12:$R$112, MATCH(C12607, 'Appendix 1 - Team Data'!$B$12:$B$112,0),4)</f>
        <v>30</v>
      </c>
      <c r="I12607" s="25">
        <f>INDEX('Appendix 1 - Team Data'!$B$12:$R$112, MATCH(D12607, 'Appendix 1 - Team Data'!$B$12:$B$112,0),4)</f>
        <v>20</v>
      </c>
      <c r="J12607" s="25">
        <f t="shared" si="197"/>
        <v>0</v>
      </c>
    </row>
    <row r="12608" spans="2:10">
      <c r="B12608" s="3">
        <v>42030</v>
      </c>
      <c r="C12608" s="10" t="s">
        <v>276</v>
      </c>
      <c r="D12608" s="10" t="s">
        <v>260</v>
      </c>
      <c r="E12608" s="25">
        <v>0</v>
      </c>
      <c r="F12608" s="25">
        <v>0</v>
      </c>
      <c r="G12608" s="10" t="s">
        <v>306</v>
      </c>
      <c r="H12608" s="25">
        <f>INDEX('Appendix 1 - Team Data'!$B$12:$R$112, MATCH(C12608, 'Appendix 1 - Team Data'!$B$12:$B$112,0),4)</f>
        <v>0</v>
      </c>
      <c r="I12608" s="25">
        <f>INDEX('Appendix 1 - Team Data'!$B$12:$R$112, MATCH(D12608, 'Appendix 1 - Team Data'!$B$12:$B$112,0),4)</f>
        <v>10</v>
      </c>
      <c r="J12608" s="25">
        <f t="shared" si="197"/>
        <v>0</v>
      </c>
    </row>
    <row r="12609" spans="2:10">
      <c r="B12609" s="3">
        <v>42032</v>
      </c>
      <c r="C12609" s="10" t="s">
        <v>266</v>
      </c>
      <c r="D12609" s="10" t="s">
        <v>257</v>
      </c>
      <c r="E12609" s="25">
        <v>1</v>
      </c>
      <c r="F12609" s="25">
        <v>1</v>
      </c>
      <c r="G12609" s="10" t="s">
        <v>306</v>
      </c>
      <c r="H12609" s="25">
        <f>INDEX('Appendix 1 - Team Data'!$B$12:$R$112, MATCH(C12609, 'Appendix 1 - Team Data'!$B$12:$B$112,0),4)</f>
        <v>10</v>
      </c>
      <c r="I12609" s="25">
        <f>INDEX('Appendix 1 - Team Data'!$B$12:$R$112, MATCH(D12609, 'Appendix 1 - Team Data'!$B$12:$B$112,0),4)</f>
        <v>20</v>
      </c>
      <c r="J12609" s="25">
        <f t="shared" si="197"/>
        <v>0</v>
      </c>
    </row>
    <row r="12610" spans="2:10">
      <c r="B12610" s="3">
        <v>42043</v>
      </c>
      <c r="C12610" s="10" t="s">
        <v>243</v>
      </c>
      <c r="D12610" s="10" t="s">
        <v>234</v>
      </c>
      <c r="E12610" s="25">
        <v>0</v>
      </c>
      <c r="F12610" s="25">
        <v>0</v>
      </c>
      <c r="G12610" s="10" t="s">
        <v>306</v>
      </c>
      <c r="H12610" s="25">
        <f>INDEX('Appendix 1 - Team Data'!$B$12:$R$112, MATCH(C12610, 'Appendix 1 - Team Data'!$B$12:$B$112,0),4)</f>
        <v>30</v>
      </c>
      <c r="I12610" s="25">
        <f>INDEX('Appendix 1 - Team Data'!$B$12:$R$112, MATCH(D12610, 'Appendix 1 - Team Data'!$B$12:$B$112,0),4)</f>
        <v>40</v>
      </c>
      <c r="J12610" s="25">
        <f t="shared" si="197"/>
        <v>0</v>
      </c>
    </row>
    <row r="12611" spans="2:10">
      <c r="B12611" s="3">
        <v>42088</v>
      </c>
      <c r="C12611" s="10" t="s">
        <v>40</v>
      </c>
      <c r="D12611" s="10" t="s">
        <v>26</v>
      </c>
      <c r="E12611" s="25">
        <v>2</v>
      </c>
      <c r="F12611" s="25">
        <v>2</v>
      </c>
      <c r="G12611" s="10" t="s">
        <v>288</v>
      </c>
      <c r="H12611" s="25">
        <f>INDEX('Appendix 1 - Team Data'!$B$12:$R$112, MATCH(C12611, 'Appendix 1 - Team Data'!$B$12:$B$112,0),4)</f>
        <v>90</v>
      </c>
      <c r="I12611" s="25">
        <f>INDEX('Appendix 1 - Team Data'!$B$12:$R$112, MATCH(D12611, 'Appendix 1 - Team Data'!$B$12:$B$112,0),4)</f>
        <v>60</v>
      </c>
      <c r="J12611" s="25">
        <f t="shared" si="197"/>
        <v>0</v>
      </c>
    </row>
    <row r="12612" spans="2:10">
      <c r="B12612" s="3">
        <v>42090</v>
      </c>
      <c r="C12612" s="10" t="s">
        <v>248</v>
      </c>
      <c r="D12612" s="10" t="s">
        <v>262</v>
      </c>
      <c r="E12612" s="25">
        <v>2</v>
      </c>
      <c r="F12612" s="25">
        <v>2</v>
      </c>
      <c r="G12612" s="10" t="s">
        <v>288</v>
      </c>
      <c r="H12612" s="25">
        <f>INDEX('Appendix 1 - Team Data'!$B$12:$R$112, MATCH(C12612, 'Appendix 1 - Team Data'!$B$12:$B$112,0),4)</f>
        <v>30</v>
      </c>
      <c r="I12612" s="25">
        <f>INDEX('Appendix 1 - Team Data'!$B$12:$R$112, MATCH(D12612, 'Appendix 1 - Team Data'!$B$12:$B$112,0),4)</f>
        <v>10</v>
      </c>
      <c r="J12612" s="25">
        <f t="shared" si="197"/>
        <v>0</v>
      </c>
    </row>
    <row r="12613" spans="2:10">
      <c r="B12613" s="3">
        <v>42090</v>
      </c>
      <c r="C12613" s="10" t="s">
        <v>43</v>
      </c>
      <c r="D12613" s="10" t="s">
        <v>240</v>
      </c>
      <c r="E12613" s="25">
        <v>1</v>
      </c>
      <c r="F12613" s="25">
        <v>1</v>
      </c>
      <c r="G12613" s="10" t="s">
        <v>288</v>
      </c>
      <c r="H12613" s="25">
        <f>INDEX('Appendix 1 - Team Data'!$B$12:$R$112, MATCH(C12613, 'Appendix 1 - Team Data'!$B$12:$B$112,0),4)</f>
        <v>70</v>
      </c>
      <c r="I12613" s="25">
        <f>INDEX('Appendix 1 - Team Data'!$B$12:$R$112, MATCH(D12613, 'Appendix 1 - Team Data'!$B$12:$B$112,0),4)</f>
        <v>30</v>
      </c>
      <c r="J12613" s="25">
        <f t="shared" si="197"/>
        <v>0</v>
      </c>
    </row>
    <row r="12614" spans="2:10">
      <c r="B12614" s="3">
        <v>42091</v>
      </c>
      <c r="C12614" s="10" t="s">
        <v>233</v>
      </c>
      <c r="D12614" s="10" t="s">
        <v>211</v>
      </c>
      <c r="E12614" s="25">
        <v>2</v>
      </c>
      <c r="F12614" s="25">
        <v>2</v>
      </c>
      <c r="G12614" s="10" t="s">
        <v>293</v>
      </c>
      <c r="H12614" s="25">
        <f>INDEX('Appendix 1 - Team Data'!$B$12:$R$112, MATCH(C12614, 'Appendix 1 - Team Data'!$B$12:$B$112,0),4)</f>
        <v>40</v>
      </c>
      <c r="I12614" s="25">
        <f>INDEX('Appendix 1 - Team Data'!$B$12:$R$112, MATCH(D12614, 'Appendix 1 - Team Data'!$B$12:$B$112,0),4)</f>
        <v>90</v>
      </c>
      <c r="J12614" s="25">
        <f t="shared" si="197"/>
        <v>0</v>
      </c>
    </row>
    <row r="12615" spans="2:10">
      <c r="B12615" s="3">
        <v>42091</v>
      </c>
      <c r="C12615" s="10" t="s">
        <v>212</v>
      </c>
      <c r="D12615" s="10" t="s">
        <v>225</v>
      </c>
      <c r="E12615" s="25">
        <v>1</v>
      </c>
      <c r="F12615" s="25">
        <v>1</v>
      </c>
      <c r="G12615" s="10" t="s">
        <v>293</v>
      </c>
      <c r="H12615" s="25">
        <f>INDEX('Appendix 1 - Team Data'!$B$12:$R$112, MATCH(C12615, 'Appendix 1 - Team Data'!$B$12:$B$112,0),4)</f>
        <v>80</v>
      </c>
      <c r="I12615" s="25">
        <f>INDEX('Appendix 1 - Team Data'!$B$12:$R$112, MATCH(D12615, 'Appendix 1 - Team Data'!$B$12:$B$112,0),4)</f>
        <v>60</v>
      </c>
      <c r="J12615" s="25">
        <f t="shared" si="197"/>
        <v>0</v>
      </c>
    </row>
    <row r="12616" spans="2:10">
      <c r="B12616" s="3">
        <v>42092</v>
      </c>
      <c r="C12616" s="10" t="s">
        <v>236</v>
      </c>
      <c r="D12616" s="10" t="s">
        <v>230</v>
      </c>
      <c r="E12616" s="25">
        <v>0</v>
      </c>
      <c r="F12616" s="25">
        <v>0</v>
      </c>
      <c r="G12616" s="10" t="s">
        <v>293</v>
      </c>
      <c r="H12616" s="25">
        <f>INDEX('Appendix 1 - Team Data'!$B$12:$R$112, MATCH(C12616, 'Appendix 1 - Team Data'!$B$12:$B$112,0),4)</f>
        <v>40</v>
      </c>
      <c r="I12616" s="25">
        <f>INDEX('Appendix 1 - Team Data'!$B$12:$R$112, MATCH(D12616, 'Appendix 1 - Team Data'!$B$12:$B$112,0),4)</f>
        <v>50</v>
      </c>
      <c r="J12616" s="25">
        <f t="shared" si="197"/>
        <v>0</v>
      </c>
    </row>
    <row r="12617" spans="2:10">
      <c r="B12617" s="3">
        <v>42092</v>
      </c>
      <c r="C12617" s="10" t="s">
        <v>221</v>
      </c>
      <c r="D12617" s="10" t="s">
        <v>50</v>
      </c>
      <c r="E12617" s="25">
        <v>1</v>
      </c>
      <c r="F12617" s="25">
        <v>1</v>
      </c>
      <c r="G12617" s="10" t="s">
        <v>293</v>
      </c>
      <c r="H12617" s="25">
        <f>INDEX('Appendix 1 - Team Data'!$B$12:$R$112, MATCH(C12617, 'Appendix 1 - Team Data'!$B$12:$B$112,0),4)</f>
        <v>60</v>
      </c>
      <c r="I12617" s="25">
        <f>INDEX('Appendix 1 - Team Data'!$B$12:$R$112, MATCH(D12617, 'Appendix 1 - Team Data'!$B$12:$B$112,0),4)</f>
        <v>80</v>
      </c>
      <c r="J12617" s="25">
        <f t="shared" si="197"/>
        <v>0</v>
      </c>
    </row>
    <row r="12618" spans="2:10">
      <c r="B12618" s="3">
        <v>42092</v>
      </c>
      <c r="C12618" s="10" t="s">
        <v>250</v>
      </c>
      <c r="D12618" s="10" t="s">
        <v>33</v>
      </c>
      <c r="E12618" s="25">
        <v>1</v>
      </c>
      <c r="F12618" s="25">
        <v>1</v>
      </c>
      <c r="G12618" s="10" t="s">
        <v>288</v>
      </c>
      <c r="H12618" s="25">
        <f>INDEX('Appendix 1 - Team Data'!$B$12:$R$112, MATCH(C12618, 'Appendix 1 - Team Data'!$B$12:$B$112,0),4)</f>
        <v>20</v>
      </c>
      <c r="I12618" s="25">
        <f>INDEX('Appendix 1 - Team Data'!$B$12:$R$112, MATCH(D12618, 'Appendix 1 - Team Data'!$B$12:$B$112,0),4)</f>
        <v>50</v>
      </c>
      <c r="J12618" s="25">
        <f t="shared" si="197"/>
        <v>0</v>
      </c>
    </row>
    <row r="12619" spans="2:10">
      <c r="B12619" s="3">
        <v>42093</v>
      </c>
      <c r="C12619" s="10" t="s">
        <v>256</v>
      </c>
      <c r="D12619" s="10" t="s">
        <v>26</v>
      </c>
      <c r="E12619" s="25">
        <v>0</v>
      </c>
      <c r="F12619" s="25">
        <v>0</v>
      </c>
      <c r="G12619" s="10" t="s">
        <v>288</v>
      </c>
      <c r="H12619" s="25">
        <f>INDEX('Appendix 1 - Team Data'!$B$12:$R$112, MATCH(C12619, 'Appendix 1 - Team Data'!$B$12:$B$112,0),4)</f>
        <v>20</v>
      </c>
      <c r="I12619" s="25">
        <f>INDEX('Appendix 1 - Team Data'!$B$12:$R$112, MATCH(D12619, 'Appendix 1 - Team Data'!$B$12:$B$112,0),4)</f>
        <v>60</v>
      </c>
      <c r="J12619" s="25">
        <f t="shared" si="197"/>
        <v>0</v>
      </c>
    </row>
    <row r="12620" spans="2:10">
      <c r="B12620" s="3">
        <v>42094</v>
      </c>
      <c r="C12620" s="10" t="s">
        <v>248</v>
      </c>
      <c r="D12620" s="10" t="s">
        <v>47</v>
      </c>
      <c r="E12620" s="25">
        <v>1</v>
      </c>
      <c r="F12620" s="25">
        <v>1</v>
      </c>
      <c r="G12620" s="10" t="s">
        <v>288</v>
      </c>
      <c r="H12620" s="25">
        <f>INDEX('Appendix 1 - Team Data'!$B$12:$R$112, MATCH(C12620, 'Appendix 1 - Team Data'!$B$12:$B$112,0),4)</f>
        <v>30</v>
      </c>
      <c r="I12620" s="25">
        <f>INDEX('Appendix 1 - Team Data'!$B$12:$R$112, MATCH(D12620, 'Appendix 1 - Team Data'!$B$12:$B$112,0),4)</f>
        <v>40</v>
      </c>
      <c r="J12620" s="25">
        <f t="shared" si="197"/>
        <v>0</v>
      </c>
    </row>
    <row r="12621" spans="2:10">
      <c r="B12621" s="3">
        <v>42094</v>
      </c>
      <c r="C12621" s="10" t="s">
        <v>258</v>
      </c>
      <c r="D12621" s="10" t="s">
        <v>31</v>
      </c>
      <c r="E12621" s="25">
        <v>1</v>
      </c>
      <c r="F12621" s="25">
        <v>1</v>
      </c>
      <c r="G12621" s="10" t="s">
        <v>288</v>
      </c>
      <c r="H12621" s="25">
        <f>INDEX('Appendix 1 - Team Data'!$B$12:$R$112, MATCH(C12621, 'Appendix 1 - Team Data'!$B$12:$B$112,0),4)</f>
        <v>20</v>
      </c>
      <c r="I12621" s="25">
        <f>INDEX('Appendix 1 - Team Data'!$B$12:$R$112, MATCH(D12621, 'Appendix 1 - Team Data'!$B$12:$B$112,0),4)</f>
        <v>70</v>
      </c>
      <c r="J12621" s="25">
        <f t="shared" si="197"/>
        <v>0</v>
      </c>
    </row>
    <row r="12622" spans="2:10">
      <c r="B12622" s="3">
        <v>42094</v>
      </c>
      <c r="C12622" s="10" t="s">
        <v>234</v>
      </c>
      <c r="D12622" s="10" t="s">
        <v>257</v>
      </c>
      <c r="E12622" s="25">
        <v>1</v>
      </c>
      <c r="F12622" s="25">
        <v>1</v>
      </c>
      <c r="G12622" s="10" t="s">
        <v>288</v>
      </c>
      <c r="H12622" s="25">
        <f>INDEX('Appendix 1 - Team Data'!$B$12:$R$112, MATCH(C12622, 'Appendix 1 - Team Data'!$B$12:$B$112,0),4)</f>
        <v>40</v>
      </c>
      <c r="I12622" s="25">
        <f>INDEX('Appendix 1 - Team Data'!$B$12:$R$112, MATCH(D12622, 'Appendix 1 - Team Data'!$B$12:$B$112,0),4)</f>
        <v>20</v>
      </c>
      <c r="J12622" s="25">
        <f t="shared" si="197"/>
        <v>0</v>
      </c>
    </row>
    <row r="12623" spans="2:10">
      <c r="B12623" s="3">
        <v>42094</v>
      </c>
      <c r="C12623" s="10" t="s">
        <v>211</v>
      </c>
      <c r="D12623" s="10" t="s">
        <v>48</v>
      </c>
      <c r="E12623" s="25">
        <v>1</v>
      </c>
      <c r="F12623" s="25">
        <v>1</v>
      </c>
      <c r="G12623" s="10" t="s">
        <v>288</v>
      </c>
      <c r="H12623" s="25">
        <f>INDEX('Appendix 1 - Team Data'!$B$12:$R$112, MATCH(C12623, 'Appendix 1 - Team Data'!$B$12:$B$112,0),4)</f>
        <v>90</v>
      </c>
      <c r="I12623" s="25">
        <f>INDEX('Appendix 1 - Team Data'!$B$12:$R$112, MATCH(D12623, 'Appendix 1 - Team Data'!$B$12:$B$112,0),4)</f>
        <v>90</v>
      </c>
      <c r="J12623" s="25">
        <f t="shared" si="197"/>
        <v>0</v>
      </c>
    </row>
    <row r="12624" spans="2:10">
      <c r="B12624" s="3">
        <v>42148</v>
      </c>
      <c r="C12624" s="10" t="s">
        <v>272</v>
      </c>
      <c r="D12624" s="10" t="s">
        <v>241</v>
      </c>
      <c r="E12624" s="25">
        <v>2</v>
      </c>
      <c r="F12624" s="25">
        <v>2</v>
      </c>
      <c r="G12624" s="10" t="s">
        <v>288</v>
      </c>
      <c r="H12624" s="25">
        <f>INDEX('Appendix 1 - Team Data'!$B$12:$R$112, MATCH(C12624, 'Appendix 1 - Team Data'!$B$12:$B$112,0),4)</f>
        <v>0</v>
      </c>
      <c r="I12624" s="25">
        <f>INDEX('Appendix 1 - Team Data'!$B$12:$R$112, MATCH(D12624, 'Appendix 1 - Team Data'!$B$12:$B$112,0),4)</f>
        <v>30</v>
      </c>
      <c r="J12624" s="25">
        <f t="shared" si="197"/>
        <v>0</v>
      </c>
    </row>
    <row r="12625" spans="2:10">
      <c r="B12625" s="3">
        <v>42154</v>
      </c>
      <c r="C12625" s="10" t="s">
        <v>268</v>
      </c>
      <c r="D12625" s="10" t="s">
        <v>272</v>
      </c>
      <c r="E12625" s="25">
        <v>0</v>
      </c>
      <c r="F12625" s="25">
        <v>0</v>
      </c>
      <c r="G12625" s="10" t="s">
        <v>288</v>
      </c>
      <c r="H12625" s="25">
        <f>INDEX('Appendix 1 - Team Data'!$B$12:$R$112, MATCH(C12625, 'Appendix 1 - Team Data'!$B$12:$B$112,0),4)</f>
        <v>10</v>
      </c>
      <c r="I12625" s="25">
        <f>INDEX('Appendix 1 - Team Data'!$B$12:$R$112, MATCH(D12625, 'Appendix 1 - Team Data'!$B$12:$B$112,0),4)</f>
        <v>0</v>
      </c>
      <c r="J12625" s="25">
        <f t="shared" si="197"/>
        <v>0</v>
      </c>
    </row>
    <row r="12626" spans="2:10">
      <c r="B12626" s="3">
        <v>42155</v>
      </c>
      <c r="C12626" s="10" t="s">
        <v>229</v>
      </c>
      <c r="D12626" s="10" t="s">
        <v>270</v>
      </c>
      <c r="E12626" s="25">
        <v>1</v>
      </c>
      <c r="F12626" s="25">
        <v>1</v>
      </c>
      <c r="G12626" s="10" t="s">
        <v>288</v>
      </c>
      <c r="H12626" s="25">
        <f>INDEX('Appendix 1 - Team Data'!$B$12:$R$112, MATCH(C12626, 'Appendix 1 - Team Data'!$B$12:$B$112,0),4)</f>
        <v>50</v>
      </c>
      <c r="I12626" s="25">
        <f>INDEX('Appendix 1 - Team Data'!$B$12:$R$112, MATCH(D12626, 'Appendix 1 - Team Data'!$B$12:$B$112,0),4)</f>
        <v>0</v>
      </c>
      <c r="J12626" s="25">
        <f t="shared" si="197"/>
        <v>0</v>
      </c>
    </row>
    <row r="12627" spans="2:10">
      <c r="B12627" s="3">
        <v>42158</v>
      </c>
      <c r="C12627" s="10" t="s">
        <v>46</v>
      </c>
      <c r="D12627" s="10" t="s">
        <v>218</v>
      </c>
      <c r="E12627" s="25">
        <v>1</v>
      </c>
      <c r="F12627" s="25">
        <v>1</v>
      </c>
      <c r="G12627" s="10" t="s">
        <v>288</v>
      </c>
      <c r="H12627" s="25">
        <f>INDEX('Appendix 1 - Team Data'!$B$12:$R$112, MATCH(C12627, 'Appendix 1 - Team Data'!$B$12:$B$112,0),4)</f>
        <v>50</v>
      </c>
      <c r="I12627" s="25">
        <f>INDEX('Appendix 1 - Team Data'!$B$12:$R$112, MATCH(D12627, 'Appendix 1 - Team Data'!$B$12:$B$112,0),4)</f>
        <v>70</v>
      </c>
      <c r="J12627" s="25">
        <f t="shared" si="197"/>
        <v>0</v>
      </c>
    </row>
    <row r="12628" spans="2:10">
      <c r="B12628" s="3">
        <v>42160</v>
      </c>
      <c r="C12628" s="10" t="s">
        <v>268</v>
      </c>
      <c r="D12628" s="10" t="s">
        <v>275</v>
      </c>
      <c r="E12628" s="25">
        <v>2</v>
      </c>
      <c r="F12628" s="25">
        <v>2</v>
      </c>
      <c r="G12628" s="10" t="s">
        <v>288</v>
      </c>
      <c r="H12628" s="25">
        <f>INDEX('Appendix 1 - Team Data'!$B$12:$R$112, MATCH(C12628, 'Appendix 1 - Team Data'!$B$12:$B$112,0),4)</f>
        <v>10</v>
      </c>
      <c r="I12628" s="25">
        <f>INDEX('Appendix 1 - Team Data'!$B$12:$R$112, MATCH(D12628, 'Appendix 1 - Team Data'!$B$12:$B$112,0),4)</f>
        <v>0</v>
      </c>
      <c r="J12628" s="25">
        <f t="shared" si="197"/>
        <v>0</v>
      </c>
    </row>
    <row r="12629" spans="2:10">
      <c r="B12629" s="3">
        <v>42161</v>
      </c>
      <c r="C12629" s="10" t="s">
        <v>215</v>
      </c>
      <c r="D12629" s="10" t="s">
        <v>237</v>
      </c>
      <c r="E12629" s="25">
        <v>2</v>
      </c>
      <c r="F12629" s="25">
        <v>2</v>
      </c>
      <c r="G12629" s="10" t="s">
        <v>288</v>
      </c>
      <c r="H12629" s="25">
        <f>INDEX('Appendix 1 - Team Data'!$B$12:$R$112, MATCH(C12629, 'Appendix 1 - Team Data'!$B$12:$B$112,0),4)</f>
        <v>70</v>
      </c>
      <c r="I12629" s="25">
        <f>INDEX('Appendix 1 - Team Data'!$B$12:$R$112, MATCH(D12629, 'Appendix 1 - Team Data'!$B$12:$B$112,0),4)</f>
        <v>40</v>
      </c>
      <c r="J12629" s="25">
        <f t="shared" ref="J12629:J12692" si="198">ABS(F12629-E12629)</f>
        <v>0</v>
      </c>
    </row>
    <row r="12630" spans="2:10">
      <c r="B12630" s="3">
        <v>42162</v>
      </c>
      <c r="C12630" s="10" t="s">
        <v>221</v>
      </c>
      <c r="D12630" s="10" t="s">
        <v>48</v>
      </c>
      <c r="E12630" s="25">
        <v>0</v>
      </c>
      <c r="F12630" s="25">
        <v>0</v>
      </c>
      <c r="G12630" s="10" t="s">
        <v>288</v>
      </c>
      <c r="H12630" s="25">
        <f>INDEX('Appendix 1 - Team Data'!$B$12:$R$112, MATCH(C12630, 'Appendix 1 - Team Data'!$B$12:$B$112,0),4)</f>
        <v>60</v>
      </c>
      <c r="I12630" s="25">
        <f>INDEX('Appendix 1 - Team Data'!$B$12:$R$112, MATCH(D12630, 'Appendix 1 - Team Data'!$B$12:$B$112,0),4)</f>
        <v>90</v>
      </c>
      <c r="J12630" s="25">
        <f t="shared" si="198"/>
        <v>0</v>
      </c>
    </row>
    <row r="12631" spans="2:10">
      <c r="B12631" s="3">
        <v>42163</v>
      </c>
      <c r="C12631" s="10" t="s">
        <v>246</v>
      </c>
      <c r="D12631" s="10" t="s">
        <v>42</v>
      </c>
      <c r="E12631" s="25">
        <v>0</v>
      </c>
      <c r="F12631" s="25">
        <v>0</v>
      </c>
      <c r="G12631" s="10" t="s">
        <v>288</v>
      </c>
      <c r="H12631" s="25">
        <f>INDEX('Appendix 1 - Team Data'!$B$12:$R$112, MATCH(C12631, 'Appendix 1 - Team Data'!$B$12:$B$112,0),4)</f>
        <v>30</v>
      </c>
      <c r="I12631" s="25">
        <f>INDEX('Appendix 1 - Team Data'!$B$12:$R$112, MATCH(D12631, 'Appendix 1 - Team Data'!$B$12:$B$112,0),4)</f>
        <v>80</v>
      </c>
      <c r="J12631" s="25">
        <f t="shared" si="198"/>
        <v>0</v>
      </c>
    </row>
    <row r="12632" spans="2:10">
      <c r="B12632" s="3">
        <v>42167</v>
      </c>
      <c r="C12632" s="10" t="s">
        <v>32</v>
      </c>
      <c r="D12632" s="10" t="s">
        <v>211</v>
      </c>
      <c r="E12632" s="25">
        <v>1</v>
      </c>
      <c r="F12632" s="25">
        <v>1</v>
      </c>
      <c r="G12632" s="10" t="s">
        <v>293</v>
      </c>
      <c r="H12632" s="25">
        <f>INDEX('Appendix 1 - Team Data'!$B$12:$R$112, MATCH(C12632, 'Appendix 1 - Team Data'!$B$12:$B$112,0),4)</f>
        <v>80</v>
      </c>
      <c r="I12632" s="25">
        <f>INDEX('Appendix 1 - Team Data'!$B$12:$R$112, MATCH(D12632, 'Appendix 1 - Team Data'!$B$12:$B$112,0),4)</f>
        <v>90</v>
      </c>
      <c r="J12632" s="25">
        <f t="shared" si="198"/>
        <v>0</v>
      </c>
    </row>
    <row r="12633" spans="2:10">
      <c r="B12633" s="3">
        <v>42167</v>
      </c>
      <c r="C12633" s="10" t="s">
        <v>41</v>
      </c>
      <c r="D12633" s="10" t="s">
        <v>227</v>
      </c>
      <c r="E12633" s="25">
        <v>0</v>
      </c>
      <c r="F12633" s="25">
        <v>0</v>
      </c>
      <c r="G12633" s="10" t="s">
        <v>297</v>
      </c>
      <c r="H12633" s="25">
        <f>INDEX('Appendix 1 - Team Data'!$B$12:$R$112, MATCH(C12633, 'Appendix 1 - Team Data'!$B$12:$B$112,0),4)</f>
        <v>80</v>
      </c>
      <c r="I12633" s="25">
        <f>INDEX('Appendix 1 - Team Data'!$B$12:$R$112, MATCH(D12633, 'Appendix 1 - Team Data'!$B$12:$B$112,0),4)</f>
        <v>50</v>
      </c>
      <c r="J12633" s="25">
        <f t="shared" si="198"/>
        <v>0</v>
      </c>
    </row>
    <row r="12634" spans="2:10">
      <c r="B12634" s="3">
        <v>42168</v>
      </c>
      <c r="C12634" s="10" t="s">
        <v>30</v>
      </c>
      <c r="D12634" s="10" t="s">
        <v>215</v>
      </c>
      <c r="E12634" s="25">
        <v>2</v>
      </c>
      <c r="F12634" s="25">
        <v>2</v>
      </c>
      <c r="G12634" s="10" t="s">
        <v>297</v>
      </c>
      <c r="H12634" s="25">
        <f>INDEX('Appendix 1 - Team Data'!$B$12:$R$112, MATCH(C12634, 'Appendix 1 - Team Data'!$B$12:$B$112,0),4)</f>
        <v>90</v>
      </c>
      <c r="I12634" s="25">
        <f>INDEX('Appendix 1 - Team Data'!$B$12:$R$112, MATCH(D12634, 'Appendix 1 - Team Data'!$B$12:$B$112,0),4)</f>
        <v>70</v>
      </c>
      <c r="J12634" s="25">
        <f t="shared" si="198"/>
        <v>0</v>
      </c>
    </row>
    <row r="12635" spans="2:10">
      <c r="B12635" s="3">
        <v>42168</v>
      </c>
      <c r="C12635" s="10" t="s">
        <v>221</v>
      </c>
      <c r="D12635" s="10" t="s">
        <v>222</v>
      </c>
      <c r="E12635" s="25">
        <v>1</v>
      </c>
      <c r="F12635" s="25">
        <v>1</v>
      </c>
      <c r="G12635" s="10" t="s">
        <v>293</v>
      </c>
      <c r="H12635" s="25">
        <f>INDEX('Appendix 1 - Team Data'!$B$12:$R$112, MATCH(C12635, 'Appendix 1 - Team Data'!$B$12:$B$112,0),4)</f>
        <v>60</v>
      </c>
      <c r="I12635" s="25">
        <f>INDEX('Appendix 1 - Team Data'!$B$12:$R$112, MATCH(D12635, 'Appendix 1 - Team Data'!$B$12:$B$112,0),4)</f>
        <v>60</v>
      </c>
      <c r="J12635" s="25">
        <f t="shared" si="198"/>
        <v>0</v>
      </c>
    </row>
    <row r="12636" spans="2:10">
      <c r="B12636" s="3">
        <v>42168</v>
      </c>
      <c r="C12636" s="10" t="s">
        <v>229</v>
      </c>
      <c r="D12636" s="10" t="s">
        <v>228</v>
      </c>
      <c r="E12636" s="25">
        <v>0</v>
      </c>
      <c r="F12636" s="25">
        <v>0</v>
      </c>
      <c r="G12636" s="10" t="s">
        <v>293</v>
      </c>
      <c r="H12636" s="25">
        <f>INDEX('Appendix 1 - Team Data'!$B$12:$R$112, MATCH(C12636, 'Appendix 1 - Team Data'!$B$12:$B$112,0),4)</f>
        <v>50</v>
      </c>
      <c r="I12636" s="25">
        <f>INDEX('Appendix 1 - Team Data'!$B$12:$R$112, MATCH(D12636, 'Appendix 1 - Team Data'!$B$12:$B$112,0),4)</f>
        <v>50</v>
      </c>
      <c r="J12636" s="25">
        <f t="shared" si="198"/>
        <v>0</v>
      </c>
    </row>
    <row r="12637" spans="2:10">
      <c r="B12637" s="3">
        <v>42170</v>
      </c>
      <c r="C12637" s="10" t="s">
        <v>213</v>
      </c>
      <c r="D12637" s="10" t="s">
        <v>41</v>
      </c>
      <c r="E12637" s="25">
        <v>3</v>
      </c>
      <c r="F12637" s="25">
        <v>3</v>
      </c>
      <c r="G12637" s="10" t="s">
        <v>297</v>
      </c>
      <c r="H12637" s="25">
        <f>INDEX('Appendix 1 - Team Data'!$B$12:$R$112, MATCH(C12637, 'Appendix 1 - Team Data'!$B$12:$B$112,0),4)</f>
        <v>80</v>
      </c>
      <c r="I12637" s="25">
        <f>INDEX('Appendix 1 - Team Data'!$B$12:$R$112, MATCH(D12637, 'Appendix 1 - Team Data'!$B$12:$B$112,0),4)</f>
        <v>80</v>
      </c>
      <c r="J12637" s="25">
        <f t="shared" si="198"/>
        <v>0</v>
      </c>
    </row>
    <row r="12638" spans="2:10">
      <c r="B12638" s="3">
        <v>42170</v>
      </c>
      <c r="C12638" s="10" t="s">
        <v>22</v>
      </c>
      <c r="D12638" s="10" t="s">
        <v>47</v>
      </c>
      <c r="E12638" s="25">
        <v>1</v>
      </c>
      <c r="F12638" s="25">
        <v>1</v>
      </c>
      <c r="G12638" s="10" t="s">
        <v>317</v>
      </c>
      <c r="H12638" s="25">
        <f>INDEX('Appendix 1 - Team Data'!$B$12:$R$112, MATCH(C12638, 'Appendix 1 - Team Data'!$B$12:$B$112,0),4)</f>
        <v>50</v>
      </c>
      <c r="I12638" s="25">
        <f>INDEX('Appendix 1 - Team Data'!$B$12:$R$112, MATCH(D12638, 'Appendix 1 - Team Data'!$B$12:$B$112,0),4)</f>
        <v>40</v>
      </c>
      <c r="J12638" s="25">
        <f t="shared" si="198"/>
        <v>0</v>
      </c>
    </row>
    <row r="12639" spans="2:10">
      <c r="B12639" s="3">
        <v>42171</v>
      </c>
      <c r="C12639" s="10" t="s">
        <v>50</v>
      </c>
      <c r="D12639" s="10" t="s">
        <v>230</v>
      </c>
      <c r="E12639" s="25">
        <v>0</v>
      </c>
      <c r="F12639" s="25">
        <v>0</v>
      </c>
      <c r="G12639" s="10" t="s">
        <v>288</v>
      </c>
      <c r="H12639" s="25">
        <f>INDEX('Appendix 1 - Team Data'!$B$12:$R$112, MATCH(C12639, 'Appendix 1 - Team Data'!$B$12:$B$112,0),4)</f>
        <v>80</v>
      </c>
      <c r="I12639" s="25">
        <f>INDEX('Appendix 1 - Team Data'!$B$12:$R$112, MATCH(D12639, 'Appendix 1 - Team Data'!$B$12:$B$112,0),4)</f>
        <v>50</v>
      </c>
      <c r="J12639" s="25">
        <f t="shared" si="198"/>
        <v>0</v>
      </c>
    </row>
    <row r="12640" spans="2:10">
      <c r="B12640" s="3">
        <v>42175</v>
      </c>
      <c r="C12640" s="10" t="s">
        <v>18</v>
      </c>
      <c r="D12640" s="10" t="s">
        <v>215</v>
      </c>
      <c r="E12640" s="25">
        <v>1</v>
      </c>
      <c r="F12640" s="25">
        <v>1</v>
      </c>
      <c r="G12640" s="10" t="s">
        <v>297</v>
      </c>
      <c r="H12640" s="25">
        <f>INDEX('Appendix 1 - Team Data'!$B$12:$R$112, MATCH(C12640, 'Appendix 1 - Team Data'!$B$12:$B$112,0),4)</f>
        <v>80</v>
      </c>
      <c r="I12640" s="25">
        <f>INDEX('Appendix 1 - Team Data'!$B$12:$R$112, MATCH(D12640, 'Appendix 1 - Team Data'!$B$12:$B$112,0),4)</f>
        <v>70</v>
      </c>
      <c r="J12640" s="25">
        <f t="shared" si="198"/>
        <v>0</v>
      </c>
    </row>
    <row r="12641" spans="2:10">
      <c r="B12641" s="3">
        <v>42176</v>
      </c>
      <c r="C12641" s="10" t="s">
        <v>52</v>
      </c>
      <c r="D12641" s="10" t="s">
        <v>27</v>
      </c>
      <c r="E12641" s="25">
        <v>0</v>
      </c>
      <c r="F12641" s="25">
        <v>0</v>
      </c>
      <c r="G12641" s="10" t="s">
        <v>297</v>
      </c>
      <c r="H12641" s="25">
        <f>INDEX('Appendix 1 - Team Data'!$B$12:$R$112, MATCH(C12641, 'Appendix 1 - Team Data'!$B$12:$B$112,0),4)</f>
        <v>90</v>
      </c>
      <c r="I12641" s="25">
        <f>INDEX('Appendix 1 - Team Data'!$B$12:$R$112, MATCH(D12641, 'Appendix 1 - Team Data'!$B$12:$B$112,0),4)</f>
        <v>80</v>
      </c>
      <c r="J12641" s="25">
        <f t="shared" si="198"/>
        <v>0</v>
      </c>
    </row>
    <row r="12642" spans="2:10">
      <c r="B12642" s="3">
        <v>42181</v>
      </c>
      <c r="C12642" s="10" t="s">
        <v>30</v>
      </c>
      <c r="D12642" s="10" t="s">
        <v>52</v>
      </c>
      <c r="E12642" s="25">
        <v>0</v>
      </c>
      <c r="F12642" s="25">
        <v>0</v>
      </c>
      <c r="G12642" s="10" t="s">
        <v>297</v>
      </c>
      <c r="H12642" s="25">
        <f>INDEX('Appendix 1 - Team Data'!$B$12:$R$112, MATCH(C12642, 'Appendix 1 - Team Data'!$B$12:$B$112,0),4)</f>
        <v>90</v>
      </c>
      <c r="I12642" s="25">
        <f>INDEX('Appendix 1 - Team Data'!$B$12:$R$112, MATCH(D12642, 'Appendix 1 - Team Data'!$B$12:$B$112,0),4)</f>
        <v>90</v>
      </c>
      <c r="J12642" s="25">
        <f t="shared" si="198"/>
        <v>0</v>
      </c>
    </row>
    <row r="12643" spans="2:10">
      <c r="B12643" s="3">
        <v>42182</v>
      </c>
      <c r="C12643" s="10" t="s">
        <v>35</v>
      </c>
      <c r="D12643" s="10" t="s">
        <v>215</v>
      </c>
      <c r="E12643" s="25">
        <v>1</v>
      </c>
      <c r="F12643" s="25">
        <v>1</v>
      </c>
      <c r="G12643" s="10" t="s">
        <v>297</v>
      </c>
      <c r="H12643" s="25">
        <f>INDEX('Appendix 1 - Team Data'!$B$12:$R$112, MATCH(C12643, 'Appendix 1 - Team Data'!$B$12:$B$112,0),4)</f>
        <v>90</v>
      </c>
      <c r="I12643" s="25">
        <f>INDEX('Appendix 1 - Team Data'!$B$12:$R$112, MATCH(D12643, 'Appendix 1 - Team Data'!$B$12:$B$112,0),4)</f>
        <v>70</v>
      </c>
      <c r="J12643" s="25">
        <f t="shared" si="198"/>
        <v>0</v>
      </c>
    </row>
    <row r="12644" spans="2:10">
      <c r="B12644" s="3">
        <v>42182</v>
      </c>
      <c r="C12644" s="10" t="s">
        <v>41</v>
      </c>
      <c r="D12644" s="10" t="s">
        <v>37</v>
      </c>
      <c r="E12644" s="25">
        <v>2</v>
      </c>
      <c r="F12644" s="25">
        <v>2</v>
      </c>
      <c r="G12644" s="10" t="s">
        <v>288</v>
      </c>
      <c r="H12644" s="25">
        <f>INDEX('Appendix 1 - Team Data'!$B$12:$R$112, MATCH(C12644, 'Appendix 1 - Team Data'!$B$12:$B$112,0),4)</f>
        <v>80</v>
      </c>
      <c r="I12644" s="25">
        <f>INDEX('Appendix 1 - Team Data'!$B$12:$R$112, MATCH(D12644, 'Appendix 1 - Team Data'!$B$12:$B$112,0),4)</f>
        <v>60</v>
      </c>
      <c r="J12644" s="25">
        <f t="shared" si="198"/>
        <v>0</v>
      </c>
    </row>
    <row r="12645" spans="2:10">
      <c r="B12645" s="3">
        <v>42186</v>
      </c>
      <c r="C12645" s="10" t="s">
        <v>237</v>
      </c>
      <c r="D12645" s="10" t="s">
        <v>41</v>
      </c>
      <c r="E12645" s="25">
        <v>0</v>
      </c>
      <c r="F12645" s="25">
        <v>0</v>
      </c>
      <c r="G12645" s="10" t="s">
        <v>288</v>
      </c>
      <c r="H12645" s="25">
        <f>INDEX('Appendix 1 - Team Data'!$B$12:$R$112, MATCH(C12645, 'Appendix 1 - Team Data'!$B$12:$B$112,0),4)</f>
        <v>40</v>
      </c>
      <c r="I12645" s="25">
        <f>INDEX('Appendix 1 - Team Data'!$B$12:$R$112, MATCH(D12645, 'Appendix 1 - Team Data'!$B$12:$B$112,0),4)</f>
        <v>80</v>
      </c>
      <c r="J12645" s="25">
        <f t="shared" si="198"/>
        <v>0</v>
      </c>
    </row>
    <row r="12646" spans="2:10">
      <c r="B12646" s="3">
        <v>42189</v>
      </c>
      <c r="C12646" s="10" t="s">
        <v>213</v>
      </c>
      <c r="D12646" s="10" t="s">
        <v>30</v>
      </c>
      <c r="E12646" s="25">
        <v>0</v>
      </c>
      <c r="F12646" s="25">
        <v>0</v>
      </c>
      <c r="G12646" s="10" t="s">
        <v>297</v>
      </c>
      <c r="H12646" s="25">
        <f>INDEX('Appendix 1 - Team Data'!$B$12:$R$112, MATCH(C12646, 'Appendix 1 - Team Data'!$B$12:$B$112,0),4)</f>
        <v>80</v>
      </c>
      <c r="I12646" s="25">
        <f>INDEX('Appendix 1 - Team Data'!$B$12:$R$112, MATCH(D12646, 'Appendix 1 - Team Data'!$B$12:$B$112,0),4)</f>
        <v>90</v>
      </c>
      <c r="J12646" s="25">
        <f t="shared" si="198"/>
        <v>0</v>
      </c>
    </row>
    <row r="12647" spans="2:10">
      <c r="B12647" s="3">
        <v>42192</v>
      </c>
      <c r="C12647" s="10" t="s">
        <v>46</v>
      </c>
      <c r="D12647" s="10" t="s">
        <v>262</v>
      </c>
      <c r="E12647" s="25">
        <v>1</v>
      </c>
      <c r="F12647" s="25">
        <v>1</v>
      </c>
      <c r="G12647" s="10" t="s">
        <v>302</v>
      </c>
      <c r="H12647" s="25">
        <f>INDEX('Appendix 1 - Team Data'!$B$12:$R$112, MATCH(C12647, 'Appendix 1 - Team Data'!$B$12:$B$112,0),4)</f>
        <v>50</v>
      </c>
      <c r="I12647" s="25">
        <f>INDEX('Appendix 1 - Team Data'!$B$12:$R$112, MATCH(D12647, 'Appendix 1 - Team Data'!$B$12:$B$112,0),4)</f>
        <v>10</v>
      </c>
      <c r="J12647" s="25">
        <f t="shared" si="198"/>
        <v>0</v>
      </c>
    </row>
    <row r="12648" spans="2:10">
      <c r="B12648" s="3">
        <v>42193</v>
      </c>
      <c r="C12648" s="10" t="s">
        <v>37</v>
      </c>
      <c r="D12648" s="10" t="s">
        <v>247</v>
      </c>
      <c r="E12648" s="25">
        <v>2</v>
      </c>
      <c r="F12648" s="25">
        <v>2</v>
      </c>
      <c r="G12648" s="10" t="s">
        <v>302</v>
      </c>
      <c r="H12648" s="25">
        <f>INDEX('Appendix 1 - Team Data'!$B$12:$R$112, MATCH(C12648, 'Appendix 1 - Team Data'!$B$12:$B$112,0),4)</f>
        <v>60</v>
      </c>
      <c r="I12648" s="25">
        <f>INDEX('Appendix 1 - Team Data'!$B$12:$R$112, MATCH(D12648, 'Appendix 1 - Team Data'!$B$12:$B$112,0),4)</f>
        <v>30</v>
      </c>
      <c r="J12648" s="25">
        <f t="shared" si="198"/>
        <v>0</v>
      </c>
    </row>
    <row r="12649" spans="2:10">
      <c r="B12649" s="3">
        <v>42193</v>
      </c>
      <c r="C12649" s="10" t="s">
        <v>271</v>
      </c>
      <c r="D12649" s="10" t="s">
        <v>255</v>
      </c>
      <c r="E12649" s="25">
        <v>0</v>
      </c>
      <c r="F12649" s="25">
        <v>0</v>
      </c>
      <c r="G12649" s="10" t="s">
        <v>302</v>
      </c>
      <c r="H12649" s="25">
        <f>INDEX('Appendix 1 - Team Data'!$B$12:$R$112, MATCH(C12649, 'Appendix 1 - Team Data'!$B$12:$B$112,0),4)</f>
        <v>0</v>
      </c>
      <c r="I12649" s="25">
        <f>INDEX('Appendix 1 - Team Data'!$B$12:$R$112, MATCH(D12649, 'Appendix 1 - Team Data'!$B$12:$B$112,0),4)</f>
        <v>20</v>
      </c>
      <c r="J12649" s="25">
        <f t="shared" si="198"/>
        <v>0</v>
      </c>
    </row>
    <row r="12650" spans="2:10">
      <c r="B12650" s="3">
        <v>42195</v>
      </c>
      <c r="C12650" s="10" t="s">
        <v>237</v>
      </c>
      <c r="D12650" s="10" t="s">
        <v>46</v>
      </c>
      <c r="E12650" s="25">
        <v>1</v>
      </c>
      <c r="F12650" s="25">
        <v>1</v>
      </c>
      <c r="G12650" s="10" t="s">
        <v>302</v>
      </c>
      <c r="H12650" s="25">
        <f>INDEX('Appendix 1 - Team Data'!$B$12:$R$112, MATCH(C12650, 'Appendix 1 - Team Data'!$B$12:$B$112,0),4)</f>
        <v>40</v>
      </c>
      <c r="I12650" s="25">
        <f>INDEX('Appendix 1 - Team Data'!$B$12:$R$112, MATCH(D12650, 'Appendix 1 - Team Data'!$B$12:$B$112,0),4)</f>
        <v>50</v>
      </c>
      <c r="J12650" s="25">
        <f t="shared" si="198"/>
        <v>0</v>
      </c>
    </row>
    <row r="12651" spans="2:10">
      <c r="B12651" s="3">
        <v>42196</v>
      </c>
      <c r="C12651" s="10" t="s">
        <v>37</v>
      </c>
      <c r="D12651" s="10" t="s">
        <v>271</v>
      </c>
      <c r="E12651" s="25">
        <v>1</v>
      </c>
      <c r="F12651" s="25">
        <v>1</v>
      </c>
      <c r="G12651" s="10" t="s">
        <v>302</v>
      </c>
      <c r="H12651" s="25">
        <f>INDEX('Appendix 1 - Team Data'!$B$12:$R$112, MATCH(C12651, 'Appendix 1 - Team Data'!$B$12:$B$112,0),4)</f>
        <v>60</v>
      </c>
      <c r="I12651" s="25">
        <f>INDEX('Appendix 1 - Team Data'!$B$12:$R$112, MATCH(D12651, 'Appendix 1 - Team Data'!$B$12:$B$112,0),4)</f>
        <v>0</v>
      </c>
      <c r="J12651" s="25">
        <f t="shared" si="198"/>
        <v>0</v>
      </c>
    </row>
    <row r="12652" spans="2:10">
      <c r="B12652" s="3">
        <v>42197</v>
      </c>
      <c r="C12652" s="10" t="s">
        <v>259</v>
      </c>
      <c r="D12652" s="10" t="s">
        <v>41</v>
      </c>
      <c r="E12652" s="25">
        <v>0</v>
      </c>
      <c r="F12652" s="25">
        <v>0</v>
      </c>
      <c r="G12652" s="10" t="s">
        <v>302</v>
      </c>
      <c r="H12652" s="25">
        <f>INDEX('Appendix 1 - Team Data'!$B$12:$R$112, MATCH(C12652, 'Appendix 1 - Team Data'!$B$12:$B$112,0),4)</f>
        <v>10</v>
      </c>
      <c r="I12652" s="25">
        <f>INDEX('Appendix 1 - Team Data'!$B$12:$R$112, MATCH(D12652, 'Appendix 1 - Team Data'!$B$12:$B$112,0),4)</f>
        <v>80</v>
      </c>
      <c r="J12652" s="25">
        <f t="shared" si="198"/>
        <v>0</v>
      </c>
    </row>
    <row r="12653" spans="2:10">
      <c r="B12653" s="3">
        <v>42199</v>
      </c>
      <c r="C12653" s="10" t="s">
        <v>255</v>
      </c>
      <c r="D12653" s="10" t="s">
        <v>37</v>
      </c>
      <c r="E12653" s="25">
        <v>0</v>
      </c>
      <c r="F12653" s="25">
        <v>0</v>
      </c>
      <c r="G12653" s="10" t="s">
        <v>302</v>
      </c>
      <c r="H12653" s="25">
        <f>INDEX('Appendix 1 - Team Data'!$B$12:$R$112, MATCH(C12653, 'Appendix 1 - Team Data'!$B$12:$B$112,0),4)</f>
        <v>20</v>
      </c>
      <c r="I12653" s="25">
        <f>INDEX('Appendix 1 - Team Data'!$B$12:$R$112, MATCH(D12653, 'Appendix 1 - Team Data'!$B$12:$B$112,0),4)</f>
        <v>60</v>
      </c>
      <c r="J12653" s="25">
        <f t="shared" si="198"/>
        <v>0</v>
      </c>
    </row>
    <row r="12654" spans="2:10">
      <c r="B12654" s="3">
        <v>42221</v>
      </c>
      <c r="C12654" s="10" t="s">
        <v>53</v>
      </c>
      <c r="D12654" s="10" t="s">
        <v>43</v>
      </c>
      <c r="E12654" s="25">
        <v>1</v>
      </c>
      <c r="F12654" s="25">
        <v>1</v>
      </c>
      <c r="G12654" s="10" t="s">
        <v>327</v>
      </c>
      <c r="H12654" s="25">
        <f>INDEX('Appendix 1 - Team Data'!$B$12:$R$112, MATCH(C12654, 'Appendix 1 - Team Data'!$B$12:$B$112,0),4)</f>
        <v>50</v>
      </c>
      <c r="I12654" s="25">
        <f>INDEX('Appendix 1 - Team Data'!$B$12:$R$112, MATCH(D12654, 'Appendix 1 - Team Data'!$B$12:$B$112,0),4)</f>
        <v>70</v>
      </c>
      <c r="J12654" s="25">
        <f t="shared" si="198"/>
        <v>0</v>
      </c>
    </row>
    <row r="12655" spans="2:10">
      <c r="B12655" s="3">
        <v>42225</v>
      </c>
      <c r="C12655" s="10" t="s">
        <v>248</v>
      </c>
      <c r="D12655" s="10" t="s">
        <v>53</v>
      </c>
      <c r="E12655" s="25">
        <v>1</v>
      </c>
      <c r="F12655" s="25">
        <v>1</v>
      </c>
      <c r="G12655" s="10" t="s">
        <v>327</v>
      </c>
      <c r="H12655" s="25">
        <f>INDEX('Appendix 1 - Team Data'!$B$12:$R$112, MATCH(C12655, 'Appendix 1 - Team Data'!$B$12:$B$112,0),4)</f>
        <v>30</v>
      </c>
      <c r="I12655" s="25">
        <f>INDEX('Appendix 1 - Team Data'!$B$12:$R$112, MATCH(D12655, 'Appendix 1 - Team Data'!$B$12:$B$112,0),4)</f>
        <v>50</v>
      </c>
      <c r="J12655" s="25">
        <f t="shared" si="198"/>
        <v>0</v>
      </c>
    </row>
    <row r="12656" spans="2:10">
      <c r="B12656" s="3">
        <v>42251</v>
      </c>
      <c r="C12656" s="10" t="s">
        <v>28</v>
      </c>
      <c r="D12656" s="10" t="s">
        <v>239</v>
      </c>
      <c r="E12656" s="25">
        <v>0</v>
      </c>
      <c r="F12656" s="25">
        <v>0</v>
      </c>
      <c r="G12656" s="10" t="s">
        <v>293</v>
      </c>
      <c r="H12656" s="25">
        <f>INDEX('Appendix 1 - Team Data'!$B$12:$R$112, MATCH(C12656, 'Appendix 1 - Team Data'!$B$12:$B$112,0),4)</f>
        <v>80</v>
      </c>
      <c r="I12656" s="25">
        <f>INDEX('Appendix 1 - Team Data'!$B$12:$R$112, MATCH(D12656, 'Appendix 1 - Team Data'!$B$12:$B$112,0),4)</f>
        <v>40</v>
      </c>
      <c r="J12656" s="25">
        <f t="shared" si="198"/>
        <v>0</v>
      </c>
    </row>
    <row r="12657" spans="2:10">
      <c r="B12657" s="3">
        <v>42251</v>
      </c>
      <c r="C12657" s="10" t="s">
        <v>236</v>
      </c>
      <c r="D12657" s="10" t="s">
        <v>228</v>
      </c>
      <c r="E12657" s="25">
        <v>0</v>
      </c>
      <c r="F12657" s="25">
        <v>0</v>
      </c>
      <c r="G12657" s="10" t="s">
        <v>293</v>
      </c>
      <c r="H12657" s="25">
        <f>INDEX('Appendix 1 - Team Data'!$B$12:$R$112, MATCH(C12657, 'Appendix 1 - Team Data'!$B$12:$B$112,0),4)</f>
        <v>40</v>
      </c>
      <c r="I12657" s="25">
        <f>INDEX('Appendix 1 - Team Data'!$B$12:$R$112, MATCH(D12657, 'Appendix 1 - Team Data'!$B$12:$B$112,0),4)</f>
        <v>50</v>
      </c>
      <c r="J12657" s="25">
        <f t="shared" si="198"/>
        <v>0</v>
      </c>
    </row>
    <row r="12658" spans="2:10">
      <c r="B12658" s="3">
        <v>42253</v>
      </c>
      <c r="C12658" s="10" t="s">
        <v>214</v>
      </c>
      <c r="D12658" s="10" t="s">
        <v>252</v>
      </c>
      <c r="E12658" s="25">
        <v>0</v>
      </c>
      <c r="F12658" s="25">
        <v>0</v>
      </c>
      <c r="G12658" s="10" t="s">
        <v>293</v>
      </c>
      <c r="H12658" s="25">
        <f>INDEX('Appendix 1 - Team Data'!$B$12:$R$112, MATCH(C12658, 'Appendix 1 - Team Data'!$B$12:$B$112,0),4)</f>
        <v>70</v>
      </c>
      <c r="I12658" s="25">
        <f>INDEX('Appendix 1 - Team Data'!$B$12:$R$112, MATCH(D12658, 'Appendix 1 - Team Data'!$B$12:$B$112,0),4)</f>
        <v>20</v>
      </c>
      <c r="J12658" s="25">
        <f t="shared" si="198"/>
        <v>0</v>
      </c>
    </row>
    <row r="12659" spans="2:10">
      <c r="B12659" s="3">
        <v>42254</v>
      </c>
      <c r="C12659" s="10" t="s">
        <v>264</v>
      </c>
      <c r="D12659" s="10" t="s">
        <v>28</v>
      </c>
      <c r="E12659" s="25">
        <v>0</v>
      </c>
      <c r="F12659" s="25">
        <v>0</v>
      </c>
      <c r="G12659" s="10" t="s">
        <v>293</v>
      </c>
      <c r="H12659" s="25">
        <f>INDEX('Appendix 1 - Team Data'!$B$12:$R$112, MATCH(C12659, 'Appendix 1 - Team Data'!$B$12:$B$112,0),4)</f>
        <v>10</v>
      </c>
      <c r="I12659" s="25">
        <f>INDEX('Appendix 1 - Team Data'!$B$12:$R$112, MATCH(D12659, 'Appendix 1 - Team Data'!$B$12:$B$112,0),4)</f>
        <v>80</v>
      </c>
      <c r="J12659" s="25">
        <f t="shared" si="198"/>
        <v>0</v>
      </c>
    </row>
    <row r="12660" spans="2:10">
      <c r="B12660" s="3">
        <v>42254</v>
      </c>
      <c r="C12660" s="10" t="s">
        <v>229</v>
      </c>
      <c r="D12660" s="10" t="s">
        <v>236</v>
      </c>
      <c r="E12660" s="25">
        <v>1</v>
      </c>
      <c r="F12660" s="25">
        <v>1</v>
      </c>
      <c r="G12660" s="10" t="s">
        <v>293</v>
      </c>
      <c r="H12660" s="25">
        <f>INDEX('Appendix 1 - Team Data'!$B$12:$R$112, MATCH(C12660, 'Appendix 1 - Team Data'!$B$12:$B$112,0),4)</f>
        <v>50</v>
      </c>
      <c r="I12660" s="25">
        <f>INDEX('Appendix 1 - Team Data'!$B$12:$R$112, MATCH(D12660, 'Appendix 1 - Team Data'!$B$12:$B$112,0),4)</f>
        <v>40</v>
      </c>
      <c r="J12660" s="25">
        <f t="shared" si="198"/>
        <v>0</v>
      </c>
    </row>
    <row r="12661" spans="2:10">
      <c r="B12661" s="3">
        <v>42254</v>
      </c>
      <c r="C12661" s="10" t="s">
        <v>228</v>
      </c>
      <c r="D12661" s="10" t="s">
        <v>230</v>
      </c>
      <c r="E12661" s="25">
        <v>0</v>
      </c>
      <c r="F12661" s="25">
        <v>0</v>
      </c>
      <c r="G12661" s="10" t="s">
        <v>293</v>
      </c>
      <c r="H12661" s="25">
        <f>INDEX('Appendix 1 - Team Data'!$B$12:$R$112, MATCH(C12661, 'Appendix 1 - Team Data'!$B$12:$B$112,0),4)</f>
        <v>50</v>
      </c>
      <c r="I12661" s="25">
        <f>INDEX('Appendix 1 - Team Data'!$B$12:$R$112, MATCH(D12661, 'Appendix 1 - Team Data'!$B$12:$B$112,0),4)</f>
        <v>50</v>
      </c>
      <c r="J12661" s="25">
        <f t="shared" si="198"/>
        <v>0</v>
      </c>
    </row>
    <row r="12662" spans="2:10">
      <c r="B12662" s="3">
        <v>42255</v>
      </c>
      <c r="C12662" s="10" t="s">
        <v>41</v>
      </c>
      <c r="D12662" s="10" t="s">
        <v>30</v>
      </c>
      <c r="E12662" s="25">
        <v>2</v>
      </c>
      <c r="F12662" s="25">
        <v>2</v>
      </c>
      <c r="G12662" s="10" t="s">
        <v>288</v>
      </c>
      <c r="H12662" s="25">
        <f>INDEX('Appendix 1 - Team Data'!$B$12:$R$112, MATCH(C12662, 'Appendix 1 - Team Data'!$B$12:$B$112,0),4)</f>
        <v>80</v>
      </c>
      <c r="I12662" s="25">
        <f>INDEX('Appendix 1 - Team Data'!$B$12:$R$112, MATCH(D12662, 'Appendix 1 - Team Data'!$B$12:$B$112,0),4)</f>
        <v>90</v>
      </c>
      <c r="J12662" s="25">
        <f t="shared" si="198"/>
        <v>0</v>
      </c>
    </row>
    <row r="12663" spans="2:10">
      <c r="B12663" s="3">
        <v>42255</v>
      </c>
      <c r="C12663" s="10" t="s">
        <v>216</v>
      </c>
      <c r="D12663" s="10" t="s">
        <v>219</v>
      </c>
      <c r="E12663" s="25">
        <v>0</v>
      </c>
      <c r="F12663" s="25">
        <v>0</v>
      </c>
      <c r="G12663" s="10" t="s">
        <v>293</v>
      </c>
      <c r="H12663" s="25">
        <f>INDEX('Appendix 1 - Team Data'!$B$12:$R$112, MATCH(C12663, 'Appendix 1 - Team Data'!$B$12:$B$112,0),4)</f>
        <v>70</v>
      </c>
      <c r="I12663" s="25">
        <f>INDEX('Appendix 1 - Team Data'!$B$12:$R$112, MATCH(D12663, 'Appendix 1 - Team Data'!$B$12:$B$112,0),4)</f>
        <v>60</v>
      </c>
      <c r="J12663" s="25">
        <f t="shared" si="198"/>
        <v>0</v>
      </c>
    </row>
    <row r="12664" spans="2:10">
      <c r="B12664" s="3">
        <v>42255</v>
      </c>
      <c r="C12664" s="10" t="s">
        <v>220</v>
      </c>
      <c r="D12664" s="10" t="s">
        <v>46</v>
      </c>
      <c r="E12664" s="25">
        <v>1</v>
      </c>
      <c r="F12664" s="25">
        <v>1</v>
      </c>
      <c r="G12664" s="10" t="s">
        <v>288</v>
      </c>
      <c r="H12664" s="25">
        <f>INDEX('Appendix 1 - Team Data'!$B$12:$R$112, MATCH(C12664, 'Appendix 1 - Team Data'!$B$12:$B$112,0),4)</f>
        <v>60</v>
      </c>
      <c r="I12664" s="25">
        <f>INDEX('Appendix 1 - Team Data'!$B$12:$R$112, MATCH(D12664, 'Appendix 1 - Team Data'!$B$12:$B$112,0),4)</f>
        <v>50</v>
      </c>
      <c r="J12664" s="25">
        <f t="shared" si="198"/>
        <v>0</v>
      </c>
    </row>
    <row r="12665" spans="2:10">
      <c r="B12665" s="3">
        <v>42285</v>
      </c>
      <c r="C12665" s="10" t="s">
        <v>253</v>
      </c>
      <c r="D12665" s="10" t="s">
        <v>23</v>
      </c>
      <c r="E12665" s="25">
        <v>1</v>
      </c>
      <c r="F12665" s="25">
        <v>1</v>
      </c>
      <c r="G12665" s="10" t="s">
        <v>289</v>
      </c>
      <c r="H12665" s="25">
        <f>INDEX('Appendix 1 - Team Data'!$B$12:$R$112, MATCH(C12665, 'Appendix 1 - Team Data'!$B$12:$B$112,0),4)</f>
        <v>20</v>
      </c>
      <c r="I12665" s="25">
        <f>INDEX('Appendix 1 - Team Data'!$B$12:$R$112, MATCH(D12665, 'Appendix 1 - Team Data'!$B$12:$B$112,0),4)</f>
        <v>70</v>
      </c>
      <c r="J12665" s="25">
        <f t="shared" si="198"/>
        <v>0</v>
      </c>
    </row>
    <row r="12666" spans="2:10">
      <c r="B12666" s="3">
        <v>42285</v>
      </c>
      <c r="C12666" s="10" t="s">
        <v>228</v>
      </c>
      <c r="D12666" s="10" t="s">
        <v>244</v>
      </c>
      <c r="E12666" s="25">
        <v>1</v>
      </c>
      <c r="F12666" s="25">
        <v>1</v>
      </c>
      <c r="G12666" s="10" t="s">
        <v>293</v>
      </c>
      <c r="H12666" s="25">
        <f>INDEX('Appendix 1 - Team Data'!$B$12:$R$112, MATCH(C12666, 'Appendix 1 - Team Data'!$B$12:$B$112,0),4)</f>
        <v>50</v>
      </c>
      <c r="I12666" s="25">
        <f>INDEX('Appendix 1 - Team Data'!$B$12:$R$112, MATCH(D12666, 'Appendix 1 - Team Data'!$B$12:$B$112,0),4)</f>
        <v>30</v>
      </c>
      <c r="J12666" s="25">
        <f t="shared" si="198"/>
        <v>0</v>
      </c>
    </row>
    <row r="12667" spans="2:10">
      <c r="B12667" s="3">
        <v>42285</v>
      </c>
      <c r="C12667" s="10" t="s">
        <v>222</v>
      </c>
      <c r="D12667" s="10" t="s">
        <v>50</v>
      </c>
      <c r="E12667" s="25">
        <v>2</v>
      </c>
      <c r="F12667" s="25">
        <v>2</v>
      </c>
      <c r="G12667" s="10" t="s">
        <v>293</v>
      </c>
      <c r="H12667" s="25">
        <f>INDEX('Appendix 1 - Team Data'!$B$12:$R$112, MATCH(C12667, 'Appendix 1 - Team Data'!$B$12:$B$112,0),4)</f>
        <v>60</v>
      </c>
      <c r="I12667" s="25">
        <f>INDEX('Appendix 1 - Team Data'!$B$12:$R$112, MATCH(D12667, 'Appendix 1 - Team Data'!$B$12:$B$112,0),4)</f>
        <v>80</v>
      </c>
      <c r="J12667" s="25">
        <f t="shared" si="198"/>
        <v>0</v>
      </c>
    </row>
    <row r="12668" spans="2:10">
      <c r="B12668" s="3">
        <v>42288</v>
      </c>
      <c r="C12668" s="10" t="s">
        <v>244</v>
      </c>
      <c r="D12668" s="10" t="s">
        <v>229</v>
      </c>
      <c r="E12668" s="25">
        <v>1</v>
      </c>
      <c r="F12668" s="25">
        <v>1</v>
      </c>
      <c r="G12668" s="10" t="s">
        <v>293</v>
      </c>
      <c r="H12668" s="25">
        <f>INDEX('Appendix 1 - Team Data'!$B$12:$R$112, MATCH(C12668, 'Appendix 1 - Team Data'!$B$12:$B$112,0),4)</f>
        <v>30</v>
      </c>
      <c r="I12668" s="25">
        <f>INDEX('Appendix 1 - Team Data'!$B$12:$R$112, MATCH(D12668, 'Appendix 1 - Team Data'!$B$12:$B$112,0),4)</f>
        <v>50</v>
      </c>
      <c r="J12668" s="25">
        <f t="shared" si="198"/>
        <v>0</v>
      </c>
    </row>
    <row r="12669" spans="2:10">
      <c r="B12669" s="3">
        <v>42289</v>
      </c>
      <c r="C12669" s="10" t="s">
        <v>261</v>
      </c>
      <c r="D12669" s="10" t="s">
        <v>256</v>
      </c>
      <c r="E12669" s="25">
        <v>0</v>
      </c>
      <c r="F12669" s="25">
        <v>0</v>
      </c>
      <c r="G12669" s="10" t="s">
        <v>293</v>
      </c>
      <c r="H12669" s="25">
        <f>INDEX('Appendix 1 - Team Data'!$B$12:$R$112, MATCH(C12669, 'Appendix 1 - Team Data'!$B$12:$B$112,0),4)</f>
        <v>10</v>
      </c>
      <c r="I12669" s="25">
        <f>INDEX('Appendix 1 - Team Data'!$B$12:$R$112, MATCH(D12669, 'Appendix 1 - Team Data'!$B$12:$B$112,0),4)</f>
        <v>20</v>
      </c>
      <c r="J12669" s="25">
        <f t="shared" si="198"/>
        <v>0</v>
      </c>
    </row>
    <row r="12670" spans="2:10">
      <c r="B12670" s="3">
        <v>42289</v>
      </c>
      <c r="C12670" s="10" t="s">
        <v>22</v>
      </c>
      <c r="D12670" s="10" t="s">
        <v>266</v>
      </c>
      <c r="E12670" s="25">
        <v>1</v>
      </c>
      <c r="F12670" s="25">
        <v>1</v>
      </c>
      <c r="G12670" s="10" t="s">
        <v>288</v>
      </c>
      <c r="H12670" s="25">
        <f>INDEX('Appendix 1 - Team Data'!$B$12:$R$112, MATCH(C12670, 'Appendix 1 - Team Data'!$B$12:$B$112,0),4)</f>
        <v>50</v>
      </c>
      <c r="I12670" s="25">
        <f>INDEX('Appendix 1 - Team Data'!$B$12:$R$112, MATCH(D12670, 'Appendix 1 - Team Data'!$B$12:$B$112,0),4)</f>
        <v>10</v>
      </c>
      <c r="J12670" s="25">
        <f t="shared" si="198"/>
        <v>0</v>
      </c>
    </row>
    <row r="12671" spans="2:10">
      <c r="B12671" s="3">
        <v>42290</v>
      </c>
      <c r="C12671" s="10" t="s">
        <v>271</v>
      </c>
      <c r="D12671" s="10" t="s">
        <v>259</v>
      </c>
      <c r="E12671" s="25">
        <v>1</v>
      </c>
      <c r="F12671" s="25">
        <v>1</v>
      </c>
      <c r="G12671" s="10" t="s">
        <v>288</v>
      </c>
      <c r="H12671" s="25">
        <f>INDEX('Appendix 1 - Team Data'!$B$12:$R$112, MATCH(C12671, 'Appendix 1 - Team Data'!$B$12:$B$112,0),4)</f>
        <v>0</v>
      </c>
      <c r="I12671" s="25">
        <f>INDEX('Appendix 1 - Team Data'!$B$12:$R$112, MATCH(D12671, 'Appendix 1 - Team Data'!$B$12:$B$112,0),4)</f>
        <v>10</v>
      </c>
      <c r="J12671" s="25">
        <f t="shared" si="198"/>
        <v>0</v>
      </c>
    </row>
    <row r="12672" spans="2:10">
      <c r="B12672" s="3">
        <v>42290</v>
      </c>
      <c r="C12672" s="10" t="s">
        <v>23</v>
      </c>
      <c r="D12672" s="10" t="s">
        <v>53</v>
      </c>
      <c r="E12672" s="25">
        <v>1</v>
      </c>
      <c r="F12672" s="25">
        <v>1</v>
      </c>
      <c r="G12672" s="10" t="s">
        <v>288</v>
      </c>
      <c r="H12672" s="25">
        <f>INDEX('Appendix 1 - Team Data'!$B$12:$R$112, MATCH(C12672, 'Appendix 1 - Team Data'!$B$12:$B$112,0),4)</f>
        <v>70</v>
      </c>
      <c r="I12672" s="25">
        <f>INDEX('Appendix 1 - Team Data'!$B$12:$R$112, MATCH(D12672, 'Appendix 1 - Team Data'!$B$12:$B$112,0),4)</f>
        <v>50</v>
      </c>
      <c r="J12672" s="25">
        <f t="shared" si="198"/>
        <v>0</v>
      </c>
    </row>
    <row r="12673" spans="2:10">
      <c r="B12673" s="3">
        <v>42290</v>
      </c>
      <c r="C12673" s="10" t="s">
        <v>275</v>
      </c>
      <c r="D12673" s="10" t="s">
        <v>272</v>
      </c>
      <c r="E12673" s="25">
        <v>0</v>
      </c>
      <c r="F12673" s="25">
        <v>0</v>
      </c>
      <c r="G12673" s="10" t="s">
        <v>289</v>
      </c>
      <c r="H12673" s="25">
        <f>INDEX('Appendix 1 - Team Data'!$B$12:$R$112, MATCH(C12673, 'Appendix 1 - Team Data'!$B$12:$B$112,0),4)</f>
        <v>0</v>
      </c>
      <c r="I12673" s="25">
        <f>INDEX('Appendix 1 - Team Data'!$B$12:$R$112, MATCH(D12673, 'Appendix 1 - Team Data'!$B$12:$B$112,0),4)</f>
        <v>0</v>
      </c>
      <c r="J12673" s="25">
        <f t="shared" si="198"/>
        <v>0</v>
      </c>
    </row>
    <row r="12674" spans="2:10">
      <c r="B12674" s="3">
        <v>42302</v>
      </c>
      <c r="C12674" s="10" t="s">
        <v>238</v>
      </c>
      <c r="D12674" s="10" t="s">
        <v>33</v>
      </c>
      <c r="E12674" s="25">
        <v>0</v>
      </c>
      <c r="F12674" s="25">
        <v>0</v>
      </c>
      <c r="G12674" s="10" t="s">
        <v>317</v>
      </c>
      <c r="H12674" s="25">
        <f>INDEX('Appendix 1 - Team Data'!$B$12:$R$112, MATCH(C12674, 'Appendix 1 - Team Data'!$B$12:$B$112,0),4)</f>
        <v>40</v>
      </c>
      <c r="I12674" s="25">
        <f>INDEX('Appendix 1 - Team Data'!$B$12:$R$112, MATCH(D12674, 'Appendix 1 - Team Data'!$B$12:$B$112,0),4)</f>
        <v>50</v>
      </c>
      <c r="J12674" s="25">
        <f t="shared" si="198"/>
        <v>0</v>
      </c>
    </row>
    <row r="12675" spans="2:10">
      <c r="B12675" s="3">
        <v>42324</v>
      </c>
      <c r="C12675" s="10" t="s">
        <v>239</v>
      </c>
      <c r="D12675" s="10" t="s">
        <v>263</v>
      </c>
      <c r="E12675" s="25">
        <v>2</v>
      </c>
      <c r="F12675" s="25">
        <v>2</v>
      </c>
      <c r="G12675" s="10" t="s">
        <v>288</v>
      </c>
      <c r="H12675" s="25">
        <f>INDEX('Appendix 1 - Team Data'!$B$12:$R$112, MATCH(C12675, 'Appendix 1 - Team Data'!$B$12:$B$112,0),4)</f>
        <v>40</v>
      </c>
      <c r="I12675" s="25">
        <f>INDEX('Appendix 1 - Team Data'!$B$12:$R$112, MATCH(D12675, 'Appendix 1 - Team Data'!$B$12:$B$112,0),4)</f>
        <v>10</v>
      </c>
      <c r="J12675" s="25">
        <f t="shared" si="198"/>
        <v>0</v>
      </c>
    </row>
    <row r="12676" spans="2:10">
      <c r="B12676" s="3">
        <v>42325</v>
      </c>
      <c r="C12676" s="10" t="s">
        <v>28</v>
      </c>
      <c r="D12676" s="10" t="s">
        <v>42</v>
      </c>
      <c r="E12676" s="25">
        <v>2</v>
      </c>
      <c r="F12676" s="25">
        <v>2</v>
      </c>
      <c r="G12676" s="10" t="s">
        <v>293</v>
      </c>
      <c r="H12676" s="25">
        <f>INDEX('Appendix 1 - Team Data'!$B$12:$R$112, MATCH(C12676, 'Appendix 1 - Team Data'!$B$12:$B$112,0),4)</f>
        <v>80</v>
      </c>
      <c r="I12676" s="25">
        <f>INDEX('Appendix 1 - Team Data'!$B$12:$R$112, MATCH(D12676, 'Appendix 1 - Team Data'!$B$12:$B$112,0),4)</f>
        <v>80</v>
      </c>
      <c r="J12676" s="25">
        <f t="shared" si="198"/>
        <v>0</v>
      </c>
    </row>
    <row r="12677" spans="2:10">
      <c r="B12677" s="3">
        <v>42325</v>
      </c>
      <c r="C12677" s="10" t="s">
        <v>211</v>
      </c>
      <c r="D12677" s="10" t="s">
        <v>228</v>
      </c>
      <c r="E12677" s="25">
        <v>2</v>
      </c>
      <c r="F12677" s="25">
        <v>2</v>
      </c>
      <c r="G12677" s="10" t="s">
        <v>288</v>
      </c>
      <c r="H12677" s="25">
        <f>INDEX('Appendix 1 - Team Data'!$B$12:$R$112, MATCH(C12677, 'Appendix 1 - Team Data'!$B$12:$B$112,0),4)</f>
        <v>90</v>
      </c>
      <c r="I12677" s="25">
        <f>INDEX('Appendix 1 - Team Data'!$B$12:$R$112, MATCH(D12677, 'Appendix 1 - Team Data'!$B$12:$B$112,0),4)</f>
        <v>50</v>
      </c>
      <c r="J12677" s="25">
        <f t="shared" si="198"/>
        <v>0</v>
      </c>
    </row>
    <row r="12678" spans="2:10">
      <c r="B12678" s="3">
        <v>42325</v>
      </c>
      <c r="C12678" s="10" t="s">
        <v>232</v>
      </c>
      <c r="D12678" s="10" t="s">
        <v>219</v>
      </c>
      <c r="E12678" s="25">
        <v>1</v>
      </c>
      <c r="F12678" s="25">
        <v>1</v>
      </c>
      <c r="G12678" s="10" t="s">
        <v>293</v>
      </c>
      <c r="H12678" s="25">
        <f>INDEX('Appendix 1 - Team Data'!$B$12:$R$112, MATCH(C12678, 'Appendix 1 - Team Data'!$B$12:$B$112,0),4)</f>
        <v>40</v>
      </c>
      <c r="I12678" s="25">
        <f>INDEX('Appendix 1 - Team Data'!$B$12:$R$112, MATCH(D12678, 'Appendix 1 - Team Data'!$B$12:$B$112,0),4)</f>
        <v>60</v>
      </c>
      <c r="J12678" s="25">
        <f t="shared" si="198"/>
        <v>0</v>
      </c>
    </row>
    <row r="12679" spans="2:10">
      <c r="B12679" s="3">
        <v>42325</v>
      </c>
      <c r="C12679" s="10" t="s">
        <v>225</v>
      </c>
      <c r="D12679" s="10" t="s">
        <v>230</v>
      </c>
      <c r="E12679" s="25">
        <v>0</v>
      </c>
      <c r="F12679" s="25">
        <v>0</v>
      </c>
      <c r="G12679" s="10" t="s">
        <v>288</v>
      </c>
      <c r="H12679" s="25">
        <f>INDEX('Appendix 1 - Team Data'!$B$12:$R$112, MATCH(C12679, 'Appendix 1 - Team Data'!$B$12:$B$112,0),4)</f>
        <v>60</v>
      </c>
      <c r="I12679" s="25">
        <f>INDEX('Appendix 1 - Team Data'!$B$12:$R$112, MATCH(D12679, 'Appendix 1 - Team Data'!$B$12:$B$112,0),4)</f>
        <v>50</v>
      </c>
      <c r="J12679" s="25">
        <f t="shared" si="198"/>
        <v>0</v>
      </c>
    </row>
    <row r="12680" spans="2:10">
      <c r="B12680" s="3">
        <v>42375</v>
      </c>
      <c r="C12680" s="10" t="s">
        <v>42</v>
      </c>
      <c r="D12680" s="10" t="s">
        <v>258</v>
      </c>
      <c r="E12680" s="25">
        <v>1</v>
      </c>
      <c r="F12680" s="25">
        <v>1</v>
      </c>
      <c r="G12680" s="10" t="s">
        <v>288</v>
      </c>
      <c r="H12680" s="25">
        <f>INDEX('Appendix 1 - Team Data'!$B$12:$R$112, MATCH(C12680, 'Appendix 1 - Team Data'!$B$12:$B$112,0),4)</f>
        <v>80</v>
      </c>
      <c r="I12680" s="25">
        <f>INDEX('Appendix 1 - Team Data'!$B$12:$R$112, MATCH(D12680, 'Appendix 1 - Team Data'!$B$12:$B$112,0),4)</f>
        <v>20</v>
      </c>
      <c r="J12680" s="25">
        <f t="shared" si="198"/>
        <v>0</v>
      </c>
    </row>
    <row r="12681" spans="2:10">
      <c r="B12681" s="3">
        <v>42382</v>
      </c>
      <c r="C12681" s="10" t="s">
        <v>269</v>
      </c>
      <c r="D12681" s="10" t="s">
        <v>231</v>
      </c>
      <c r="E12681" s="25">
        <v>0</v>
      </c>
      <c r="F12681" s="25">
        <v>0</v>
      </c>
      <c r="G12681" s="10" t="s">
        <v>288</v>
      </c>
      <c r="H12681" s="25">
        <f>INDEX('Appendix 1 - Team Data'!$B$12:$R$112, MATCH(C12681, 'Appendix 1 - Team Data'!$B$12:$B$112,0),4)</f>
        <v>0</v>
      </c>
      <c r="I12681" s="25">
        <f>INDEX('Appendix 1 - Team Data'!$B$12:$R$112, MATCH(D12681, 'Appendix 1 - Team Data'!$B$12:$B$112,0),4)</f>
        <v>40</v>
      </c>
      <c r="J12681" s="25">
        <f t="shared" si="198"/>
        <v>0</v>
      </c>
    </row>
    <row r="12682" spans="2:10">
      <c r="B12682" s="3">
        <v>42387</v>
      </c>
      <c r="C12682" s="10" t="s">
        <v>47</v>
      </c>
      <c r="D12682" s="10" t="s">
        <v>266</v>
      </c>
      <c r="E12682" s="25">
        <v>2</v>
      </c>
      <c r="F12682" s="25">
        <v>2</v>
      </c>
      <c r="G12682" s="10" t="s">
        <v>317</v>
      </c>
      <c r="H12682" s="25">
        <f>INDEX('Appendix 1 - Team Data'!$B$12:$R$112, MATCH(C12682, 'Appendix 1 - Team Data'!$B$12:$B$112,0),4)</f>
        <v>40</v>
      </c>
      <c r="I12682" s="25">
        <f>INDEX('Appendix 1 - Team Data'!$B$12:$R$112, MATCH(D12682, 'Appendix 1 - Team Data'!$B$12:$B$112,0),4)</f>
        <v>10</v>
      </c>
      <c r="J12682" s="25">
        <f t="shared" si="198"/>
        <v>0</v>
      </c>
    </row>
    <row r="12683" spans="2:10">
      <c r="B12683" s="3">
        <v>42388</v>
      </c>
      <c r="C12683" s="10" t="s">
        <v>257</v>
      </c>
      <c r="D12683" s="10" t="s">
        <v>269</v>
      </c>
      <c r="E12683" s="25">
        <v>2</v>
      </c>
      <c r="F12683" s="25">
        <v>2</v>
      </c>
      <c r="G12683" s="10" t="s">
        <v>317</v>
      </c>
      <c r="H12683" s="25">
        <f>INDEX('Appendix 1 - Team Data'!$B$12:$R$112, MATCH(C12683, 'Appendix 1 - Team Data'!$B$12:$B$112,0),4)</f>
        <v>20</v>
      </c>
      <c r="I12683" s="25">
        <f>INDEX('Appendix 1 - Team Data'!$B$12:$R$112, MATCH(D12683, 'Appendix 1 - Team Data'!$B$12:$B$112,0),4)</f>
        <v>0</v>
      </c>
      <c r="J12683" s="25">
        <f t="shared" si="198"/>
        <v>0</v>
      </c>
    </row>
    <row r="12684" spans="2:10">
      <c r="B12684" s="3">
        <v>42391</v>
      </c>
      <c r="C12684" s="10" t="s">
        <v>47</v>
      </c>
      <c r="D12684" s="10" t="s">
        <v>33</v>
      </c>
      <c r="E12684" s="25">
        <v>1</v>
      </c>
      <c r="F12684" s="25">
        <v>1</v>
      </c>
      <c r="G12684" s="10" t="s">
        <v>317</v>
      </c>
      <c r="H12684" s="25">
        <f>INDEX('Appendix 1 - Team Data'!$B$12:$R$112, MATCH(C12684, 'Appendix 1 - Team Data'!$B$12:$B$112,0),4)</f>
        <v>40</v>
      </c>
      <c r="I12684" s="25">
        <f>INDEX('Appendix 1 - Team Data'!$B$12:$R$112, MATCH(D12684, 'Appendix 1 - Team Data'!$B$12:$B$112,0),4)</f>
        <v>50</v>
      </c>
      <c r="J12684" s="25">
        <f t="shared" si="198"/>
        <v>0</v>
      </c>
    </row>
    <row r="12685" spans="2:10">
      <c r="B12685" s="3">
        <v>42396</v>
      </c>
      <c r="C12685" s="10" t="s">
        <v>269</v>
      </c>
      <c r="D12685" s="10" t="s">
        <v>267</v>
      </c>
      <c r="E12685" s="25">
        <v>1</v>
      </c>
      <c r="F12685" s="25">
        <v>1</v>
      </c>
      <c r="G12685" s="10" t="s">
        <v>317</v>
      </c>
      <c r="H12685" s="25">
        <f>INDEX('Appendix 1 - Team Data'!$B$12:$R$112, MATCH(C12685, 'Appendix 1 - Team Data'!$B$12:$B$112,0),4)</f>
        <v>0</v>
      </c>
      <c r="I12685" s="25">
        <f>INDEX('Appendix 1 - Team Data'!$B$12:$R$112, MATCH(D12685, 'Appendix 1 - Team Data'!$B$12:$B$112,0),4)</f>
        <v>10</v>
      </c>
      <c r="J12685" s="25">
        <f t="shared" si="198"/>
        <v>0</v>
      </c>
    </row>
    <row r="12686" spans="2:10">
      <c r="B12686" s="3">
        <v>42396</v>
      </c>
      <c r="C12686" s="10" t="s">
        <v>260</v>
      </c>
      <c r="D12686" s="10" t="s">
        <v>257</v>
      </c>
      <c r="E12686" s="25">
        <v>0</v>
      </c>
      <c r="F12686" s="25">
        <v>0</v>
      </c>
      <c r="G12686" s="10" t="s">
        <v>317</v>
      </c>
      <c r="H12686" s="25">
        <f>INDEX('Appendix 1 - Team Data'!$B$12:$R$112, MATCH(C12686, 'Appendix 1 - Team Data'!$B$12:$B$112,0),4)</f>
        <v>10</v>
      </c>
      <c r="I12686" s="25">
        <f>INDEX('Appendix 1 - Team Data'!$B$12:$R$112, MATCH(D12686, 'Appendix 1 - Team Data'!$B$12:$B$112,0),4)</f>
        <v>20</v>
      </c>
      <c r="J12686" s="25">
        <f t="shared" si="198"/>
        <v>0</v>
      </c>
    </row>
    <row r="12687" spans="2:10">
      <c r="B12687" s="3">
        <v>42400</v>
      </c>
      <c r="C12687" s="10" t="s">
        <v>260</v>
      </c>
      <c r="D12687" s="10" t="s">
        <v>266</v>
      </c>
      <c r="E12687" s="25">
        <v>0</v>
      </c>
      <c r="F12687" s="25">
        <v>0</v>
      </c>
      <c r="G12687" s="10" t="s">
        <v>317</v>
      </c>
      <c r="H12687" s="25">
        <f>INDEX('Appendix 1 - Team Data'!$B$12:$R$112, MATCH(C12687, 'Appendix 1 - Team Data'!$B$12:$B$112,0),4)</f>
        <v>10</v>
      </c>
      <c r="I12687" s="25">
        <f>INDEX('Appendix 1 - Team Data'!$B$12:$R$112, MATCH(D12687, 'Appendix 1 - Team Data'!$B$12:$B$112,0),4)</f>
        <v>10</v>
      </c>
      <c r="J12687" s="25">
        <f t="shared" si="198"/>
        <v>0</v>
      </c>
    </row>
    <row r="12688" spans="2:10">
      <c r="B12688" s="3">
        <v>42453</v>
      </c>
      <c r="C12688" s="10" t="s">
        <v>218</v>
      </c>
      <c r="D12688" s="10" t="s">
        <v>215</v>
      </c>
      <c r="E12688" s="25">
        <v>2</v>
      </c>
      <c r="F12688" s="25">
        <v>2</v>
      </c>
      <c r="G12688" s="10" t="s">
        <v>289</v>
      </c>
      <c r="H12688" s="25">
        <f>INDEX('Appendix 1 - Team Data'!$B$12:$R$112, MATCH(C12688, 'Appendix 1 - Team Data'!$B$12:$B$112,0),4)</f>
        <v>70</v>
      </c>
      <c r="I12688" s="25">
        <f>INDEX('Appendix 1 - Team Data'!$B$12:$R$112, MATCH(D12688, 'Appendix 1 - Team Data'!$B$12:$B$112,0),4)</f>
        <v>70</v>
      </c>
      <c r="J12688" s="25">
        <f t="shared" si="198"/>
        <v>0</v>
      </c>
    </row>
    <row r="12689" spans="2:10">
      <c r="B12689" s="3">
        <v>42453</v>
      </c>
      <c r="C12689" s="10" t="s">
        <v>258</v>
      </c>
      <c r="D12689" s="10" t="s">
        <v>246</v>
      </c>
      <c r="E12689" s="25">
        <v>0</v>
      </c>
      <c r="F12689" s="25">
        <v>0</v>
      </c>
      <c r="G12689" s="10" t="s">
        <v>288</v>
      </c>
      <c r="H12689" s="25">
        <f>INDEX('Appendix 1 - Team Data'!$B$12:$R$112, MATCH(C12689, 'Appendix 1 - Team Data'!$B$12:$B$112,0),4)</f>
        <v>20</v>
      </c>
      <c r="I12689" s="25">
        <f>INDEX('Appendix 1 - Team Data'!$B$12:$R$112, MATCH(D12689, 'Appendix 1 - Team Data'!$B$12:$B$112,0),4)</f>
        <v>30</v>
      </c>
      <c r="J12689" s="25">
        <f t="shared" si="198"/>
        <v>0</v>
      </c>
    </row>
    <row r="12690" spans="2:10">
      <c r="B12690" s="3">
        <v>42453</v>
      </c>
      <c r="C12690" s="10" t="s">
        <v>211</v>
      </c>
      <c r="D12690" s="10" t="s">
        <v>21</v>
      </c>
      <c r="E12690" s="25">
        <v>1</v>
      </c>
      <c r="F12690" s="25">
        <v>1</v>
      </c>
      <c r="G12690" s="10" t="s">
        <v>288</v>
      </c>
      <c r="H12690" s="25">
        <f>INDEX('Appendix 1 - Team Data'!$B$12:$R$112, MATCH(C12690, 'Appendix 1 - Team Data'!$B$12:$B$112,0),4)</f>
        <v>90</v>
      </c>
      <c r="I12690" s="25">
        <f>INDEX('Appendix 1 - Team Data'!$B$12:$R$112, MATCH(D12690, 'Appendix 1 - Team Data'!$B$12:$B$112,0),4)</f>
        <v>90</v>
      </c>
      <c r="J12690" s="25">
        <f t="shared" si="198"/>
        <v>0</v>
      </c>
    </row>
    <row r="12691" spans="2:10">
      <c r="B12691" s="3">
        <v>42453</v>
      </c>
      <c r="C12691" s="10" t="s">
        <v>27</v>
      </c>
      <c r="D12691" s="10" t="s">
        <v>220</v>
      </c>
      <c r="E12691" s="25">
        <v>2</v>
      </c>
      <c r="F12691" s="25">
        <v>2</v>
      </c>
      <c r="G12691" s="10" t="s">
        <v>289</v>
      </c>
      <c r="H12691" s="25">
        <f>INDEX('Appendix 1 - Team Data'!$B$12:$R$112, MATCH(C12691, 'Appendix 1 - Team Data'!$B$12:$B$112,0),4)</f>
        <v>80</v>
      </c>
      <c r="I12691" s="25">
        <f>INDEX('Appendix 1 - Team Data'!$B$12:$R$112, MATCH(D12691, 'Appendix 1 - Team Data'!$B$12:$B$112,0),4)</f>
        <v>60</v>
      </c>
      <c r="J12691" s="25">
        <f t="shared" si="198"/>
        <v>0</v>
      </c>
    </row>
    <row r="12692" spans="2:10">
      <c r="B12692" s="3">
        <v>42453</v>
      </c>
      <c r="C12692" s="10" t="s">
        <v>214</v>
      </c>
      <c r="D12692" s="10" t="s">
        <v>229</v>
      </c>
      <c r="E12692" s="25">
        <v>1</v>
      </c>
      <c r="F12692" s="25">
        <v>1</v>
      </c>
      <c r="G12692" s="10" t="s">
        <v>288</v>
      </c>
      <c r="H12692" s="25">
        <f>INDEX('Appendix 1 - Team Data'!$B$12:$R$112, MATCH(C12692, 'Appendix 1 - Team Data'!$B$12:$B$112,0),4)</f>
        <v>70</v>
      </c>
      <c r="I12692" s="25">
        <f>INDEX('Appendix 1 - Team Data'!$B$12:$R$112, MATCH(D12692, 'Appendix 1 - Team Data'!$B$12:$B$112,0),4)</f>
        <v>50</v>
      </c>
      <c r="J12692" s="25">
        <f t="shared" si="198"/>
        <v>0</v>
      </c>
    </row>
    <row r="12693" spans="2:10">
      <c r="B12693" s="3">
        <v>42454</v>
      </c>
      <c r="C12693" s="10" t="s">
        <v>264</v>
      </c>
      <c r="D12693" s="10" t="s">
        <v>261</v>
      </c>
      <c r="E12693" s="25">
        <v>0</v>
      </c>
      <c r="F12693" s="25">
        <v>0</v>
      </c>
      <c r="G12693" s="10" t="s">
        <v>288</v>
      </c>
      <c r="H12693" s="25">
        <f>INDEX('Appendix 1 - Team Data'!$B$12:$R$112, MATCH(C12693, 'Appendix 1 - Team Data'!$B$12:$B$112,0),4)</f>
        <v>10</v>
      </c>
      <c r="I12693" s="25">
        <f>INDEX('Appendix 1 - Team Data'!$B$12:$R$112, MATCH(D12693, 'Appendix 1 - Team Data'!$B$12:$B$112,0),4)</f>
        <v>10</v>
      </c>
      <c r="J12693" s="25">
        <f t="shared" ref="J12693:J12756" si="199">ABS(F12693-E12693)</f>
        <v>0</v>
      </c>
    </row>
    <row r="12694" spans="2:10">
      <c r="B12694" s="3">
        <v>42454</v>
      </c>
      <c r="C12694" s="10" t="s">
        <v>35</v>
      </c>
      <c r="D12694" s="10" t="s">
        <v>18</v>
      </c>
      <c r="E12694" s="25">
        <v>2</v>
      </c>
      <c r="F12694" s="25">
        <v>2</v>
      </c>
      <c r="G12694" s="10" t="s">
        <v>289</v>
      </c>
      <c r="H12694" s="25">
        <f>INDEX('Appendix 1 - Team Data'!$B$12:$R$112, MATCH(C12694, 'Appendix 1 - Team Data'!$B$12:$B$112,0),4)</f>
        <v>90</v>
      </c>
      <c r="I12694" s="25">
        <f>INDEX('Appendix 1 - Team Data'!$B$12:$R$112, MATCH(D12694, 'Appendix 1 - Team Data'!$B$12:$B$112,0),4)</f>
        <v>80</v>
      </c>
      <c r="J12694" s="25">
        <f t="shared" si="199"/>
        <v>0</v>
      </c>
    </row>
    <row r="12695" spans="2:10">
      <c r="B12695" s="3">
        <v>42454</v>
      </c>
      <c r="C12695" s="10" t="s">
        <v>271</v>
      </c>
      <c r="D12695" s="10" t="s">
        <v>237</v>
      </c>
      <c r="E12695" s="25">
        <v>2</v>
      </c>
      <c r="F12695" s="25">
        <v>2</v>
      </c>
      <c r="G12695" s="10" t="s">
        <v>289</v>
      </c>
      <c r="H12695" s="25">
        <f>INDEX('Appendix 1 - Team Data'!$B$12:$R$112, MATCH(C12695, 'Appendix 1 - Team Data'!$B$12:$B$112,0),4)</f>
        <v>0</v>
      </c>
      <c r="I12695" s="25">
        <f>INDEX('Appendix 1 - Team Data'!$B$12:$R$112, MATCH(D12695, 'Appendix 1 - Team Data'!$B$12:$B$112,0),4)</f>
        <v>40</v>
      </c>
      <c r="J12695" s="25">
        <f t="shared" si="199"/>
        <v>0</v>
      </c>
    </row>
    <row r="12696" spans="2:10">
      <c r="B12696" s="3">
        <v>42454</v>
      </c>
      <c r="C12696" s="10" t="s">
        <v>262</v>
      </c>
      <c r="D12696" s="10" t="s">
        <v>46</v>
      </c>
      <c r="E12696" s="25">
        <v>0</v>
      </c>
      <c r="F12696" s="25">
        <v>0</v>
      </c>
      <c r="G12696" s="10" t="s">
        <v>289</v>
      </c>
      <c r="H12696" s="25">
        <f>INDEX('Appendix 1 - Team Data'!$B$12:$R$112, MATCH(C12696, 'Appendix 1 - Team Data'!$B$12:$B$112,0),4)</f>
        <v>10</v>
      </c>
      <c r="I12696" s="25">
        <f>INDEX('Appendix 1 - Team Data'!$B$12:$R$112, MATCH(D12696, 'Appendix 1 - Team Data'!$B$12:$B$112,0),4)</f>
        <v>50</v>
      </c>
      <c r="J12696" s="25">
        <f t="shared" si="199"/>
        <v>0</v>
      </c>
    </row>
    <row r="12697" spans="2:10">
      <c r="B12697" s="3">
        <v>42454</v>
      </c>
      <c r="C12697" s="10" t="s">
        <v>247</v>
      </c>
      <c r="D12697" s="10" t="s">
        <v>37</v>
      </c>
      <c r="E12697" s="25">
        <v>1</v>
      </c>
      <c r="F12697" s="25">
        <v>1</v>
      </c>
      <c r="G12697" s="10" t="s">
        <v>289</v>
      </c>
      <c r="H12697" s="25">
        <f>INDEX('Appendix 1 - Team Data'!$B$12:$R$112, MATCH(C12697, 'Appendix 1 - Team Data'!$B$12:$B$112,0),4)</f>
        <v>30</v>
      </c>
      <c r="I12697" s="25">
        <f>INDEX('Appendix 1 - Team Data'!$B$12:$R$112, MATCH(D12697, 'Appendix 1 - Team Data'!$B$12:$B$112,0),4)</f>
        <v>60</v>
      </c>
      <c r="J12697" s="25">
        <f t="shared" si="199"/>
        <v>0</v>
      </c>
    </row>
    <row r="12698" spans="2:10">
      <c r="B12698" s="3">
        <v>42454</v>
      </c>
      <c r="C12698" s="10" t="s">
        <v>33</v>
      </c>
      <c r="D12698" s="10" t="s">
        <v>17</v>
      </c>
      <c r="E12698" s="25">
        <v>1</v>
      </c>
      <c r="F12698" s="25">
        <v>1</v>
      </c>
      <c r="G12698" s="10" t="s">
        <v>291</v>
      </c>
      <c r="H12698" s="25">
        <f>INDEX('Appendix 1 - Team Data'!$B$12:$R$112, MATCH(C12698, 'Appendix 1 - Team Data'!$B$12:$B$112,0),4)</f>
        <v>50</v>
      </c>
      <c r="I12698" s="25">
        <f>INDEX('Appendix 1 - Team Data'!$B$12:$R$112, MATCH(D12698, 'Appendix 1 - Team Data'!$B$12:$B$112,0),4)</f>
        <v>50</v>
      </c>
      <c r="J12698" s="25">
        <f t="shared" si="199"/>
        <v>0</v>
      </c>
    </row>
    <row r="12699" spans="2:10">
      <c r="B12699" s="3">
        <v>42455</v>
      </c>
      <c r="C12699" s="10" t="s">
        <v>231</v>
      </c>
      <c r="D12699" s="10" t="s">
        <v>250</v>
      </c>
      <c r="E12699" s="25">
        <v>2</v>
      </c>
      <c r="F12699" s="25">
        <v>2</v>
      </c>
      <c r="G12699" s="10" t="s">
        <v>291</v>
      </c>
      <c r="H12699" s="25">
        <f>INDEX('Appendix 1 - Team Data'!$B$12:$R$112, MATCH(C12699, 'Appendix 1 - Team Data'!$B$12:$B$112,0),4)</f>
        <v>40</v>
      </c>
      <c r="I12699" s="25">
        <f>INDEX('Appendix 1 - Team Data'!$B$12:$R$112, MATCH(D12699, 'Appendix 1 - Team Data'!$B$12:$B$112,0),4)</f>
        <v>20</v>
      </c>
      <c r="J12699" s="25">
        <f t="shared" si="199"/>
        <v>0</v>
      </c>
    </row>
    <row r="12700" spans="2:10">
      <c r="B12700" s="3">
        <v>42455</v>
      </c>
      <c r="C12700" s="10" t="s">
        <v>236</v>
      </c>
      <c r="D12700" s="10" t="s">
        <v>32</v>
      </c>
      <c r="E12700" s="25">
        <v>1</v>
      </c>
      <c r="F12700" s="25">
        <v>1</v>
      </c>
      <c r="G12700" s="10" t="s">
        <v>288</v>
      </c>
      <c r="H12700" s="25">
        <f>INDEX('Appendix 1 - Team Data'!$B$12:$R$112, MATCH(C12700, 'Appendix 1 - Team Data'!$B$12:$B$112,0),4)</f>
        <v>40</v>
      </c>
      <c r="I12700" s="25">
        <f>INDEX('Appendix 1 - Team Data'!$B$12:$R$112, MATCH(D12700, 'Appendix 1 - Team Data'!$B$12:$B$112,0),4)</f>
        <v>80</v>
      </c>
      <c r="J12700" s="25">
        <f t="shared" si="199"/>
        <v>0</v>
      </c>
    </row>
    <row r="12701" spans="2:10">
      <c r="B12701" s="3">
        <v>42456</v>
      </c>
      <c r="C12701" s="10" t="s">
        <v>228</v>
      </c>
      <c r="D12701" s="10" t="s">
        <v>21</v>
      </c>
      <c r="E12701" s="25">
        <v>0</v>
      </c>
      <c r="F12701" s="25">
        <v>0</v>
      </c>
      <c r="G12701" s="10" t="s">
        <v>288</v>
      </c>
      <c r="H12701" s="25">
        <f>INDEX('Appendix 1 - Team Data'!$B$12:$R$112, MATCH(C12701, 'Appendix 1 - Team Data'!$B$12:$B$112,0),4)</f>
        <v>50</v>
      </c>
      <c r="I12701" s="25">
        <f>INDEX('Appendix 1 - Team Data'!$B$12:$R$112, MATCH(D12701, 'Appendix 1 - Team Data'!$B$12:$B$112,0),4)</f>
        <v>90</v>
      </c>
      <c r="J12701" s="25">
        <f t="shared" si="199"/>
        <v>0</v>
      </c>
    </row>
    <row r="12702" spans="2:10">
      <c r="B12702" s="3">
        <v>42458</v>
      </c>
      <c r="C12702" s="10" t="s">
        <v>221</v>
      </c>
      <c r="D12702" s="10" t="s">
        <v>216</v>
      </c>
      <c r="E12702" s="25">
        <v>2</v>
      </c>
      <c r="F12702" s="25">
        <v>2</v>
      </c>
      <c r="G12702" s="10" t="s">
        <v>288</v>
      </c>
      <c r="H12702" s="25">
        <f>INDEX('Appendix 1 - Team Data'!$B$12:$R$112, MATCH(C12702, 'Appendix 1 - Team Data'!$B$12:$B$112,0),4)</f>
        <v>60</v>
      </c>
      <c r="I12702" s="25">
        <f>INDEX('Appendix 1 - Team Data'!$B$12:$R$112, MATCH(D12702, 'Appendix 1 - Team Data'!$B$12:$B$112,0),4)</f>
        <v>70</v>
      </c>
      <c r="J12702" s="25">
        <f t="shared" si="199"/>
        <v>0</v>
      </c>
    </row>
    <row r="12703" spans="2:10">
      <c r="B12703" s="3">
        <v>42458</v>
      </c>
      <c r="C12703" s="10" t="s">
        <v>235</v>
      </c>
      <c r="D12703" s="10" t="s">
        <v>261</v>
      </c>
      <c r="E12703" s="25">
        <v>0</v>
      </c>
      <c r="F12703" s="25">
        <v>0</v>
      </c>
      <c r="G12703" s="10" t="s">
        <v>288</v>
      </c>
      <c r="H12703" s="25">
        <f>INDEX('Appendix 1 - Team Data'!$B$12:$R$112, MATCH(C12703, 'Appendix 1 - Team Data'!$B$12:$B$112,0),4)</f>
        <v>40</v>
      </c>
      <c r="I12703" s="25">
        <f>INDEX('Appendix 1 - Team Data'!$B$12:$R$112, MATCH(D12703, 'Appendix 1 - Team Data'!$B$12:$B$112,0),4)</f>
        <v>10</v>
      </c>
      <c r="J12703" s="25">
        <f t="shared" si="199"/>
        <v>0</v>
      </c>
    </row>
    <row r="12704" spans="2:10">
      <c r="B12704" s="3">
        <v>42458</v>
      </c>
      <c r="C12704" s="10" t="s">
        <v>215</v>
      </c>
      <c r="D12704" s="10" t="s">
        <v>35</v>
      </c>
      <c r="E12704" s="25">
        <v>2</v>
      </c>
      <c r="F12704" s="25">
        <v>2</v>
      </c>
      <c r="G12704" s="10" t="s">
        <v>289</v>
      </c>
      <c r="H12704" s="25">
        <f>INDEX('Appendix 1 - Team Data'!$B$12:$R$112, MATCH(C12704, 'Appendix 1 - Team Data'!$B$12:$B$112,0),4)</f>
        <v>70</v>
      </c>
      <c r="I12704" s="25">
        <f>INDEX('Appendix 1 - Team Data'!$B$12:$R$112, MATCH(D12704, 'Appendix 1 - Team Data'!$B$12:$B$112,0),4)</f>
        <v>90</v>
      </c>
      <c r="J12704" s="25">
        <f t="shared" si="199"/>
        <v>0</v>
      </c>
    </row>
    <row r="12705" spans="2:10">
      <c r="B12705" s="3">
        <v>42458</v>
      </c>
      <c r="C12705" s="10" t="s">
        <v>250</v>
      </c>
      <c r="D12705" s="10" t="s">
        <v>231</v>
      </c>
      <c r="E12705" s="25">
        <v>0</v>
      </c>
      <c r="F12705" s="25">
        <v>0</v>
      </c>
      <c r="G12705" s="10" t="s">
        <v>291</v>
      </c>
      <c r="H12705" s="25">
        <f>INDEX('Appendix 1 - Team Data'!$B$12:$R$112, MATCH(C12705, 'Appendix 1 - Team Data'!$B$12:$B$112,0),4)</f>
        <v>20</v>
      </c>
      <c r="I12705" s="25">
        <f>INDEX('Appendix 1 - Team Data'!$B$12:$R$112, MATCH(D12705, 'Appendix 1 - Team Data'!$B$12:$B$112,0),4)</f>
        <v>40</v>
      </c>
      <c r="J12705" s="25">
        <f t="shared" si="199"/>
        <v>0</v>
      </c>
    </row>
    <row r="12706" spans="2:10">
      <c r="B12706" s="3">
        <v>42458</v>
      </c>
      <c r="C12706" s="10" t="s">
        <v>269</v>
      </c>
      <c r="D12706" s="10" t="s">
        <v>238</v>
      </c>
      <c r="E12706" s="25">
        <v>0</v>
      </c>
      <c r="F12706" s="25">
        <v>0</v>
      </c>
      <c r="G12706" s="10" t="s">
        <v>291</v>
      </c>
      <c r="H12706" s="25">
        <f>INDEX('Appendix 1 - Team Data'!$B$12:$R$112, MATCH(C12706, 'Appendix 1 - Team Data'!$B$12:$B$112,0),4)</f>
        <v>0</v>
      </c>
      <c r="I12706" s="25">
        <f>INDEX('Appendix 1 - Team Data'!$B$12:$R$112, MATCH(D12706, 'Appendix 1 - Team Data'!$B$12:$B$112,0),4)</f>
        <v>40</v>
      </c>
      <c r="J12706" s="25">
        <f t="shared" si="199"/>
        <v>0</v>
      </c>
    </row>
    <row r="12707" spans="2:10">
      <c r="B12707" s="3">
        <v>42458</v>
      </c>
      <c r="C12707" s="10" t="s">
        <v>249</v>
      </c>
      <c r="D12707" s="10" t="s">
        <v>16</v>
      </c>
      <c r="E12707" s="25">
        <v>1</v>
      </c>
      <c r="F12707" s="25">
        <v>1</v>
      </c>
      <c r="G12707" s="10" t="s">
        <v>289</v>
      </c>
      <c r="H12707" s="25">
        <f>INDEX('Appendix 1 - Team Data'!$B$12:$R$112, MATCH(C12707, 'Appendix 1 - Team Data'!$B$12:$B$112,0),4)</f>
        <v>20</v>
      </c>
      <c r="I12707" s="25">
        <f>INDEX('Appendix 1 - Team Data'!$B$12:$R$112, MATCH(D12707, 'Appendix 1 - Team Data'!$B$12:$B$112,0),4)</f>
        <v>30</v>
      </c>
      <c r="J12707" s="25">
        <f t="shared" si="199"/>
        <v>0</v>
      </c>
    </row>
    <row r="12708" spans="2:10">
      <c r="B12708" s="3">
        <v>42510</v>
      </c>
      <c r="C12708" s="10" t="s">
        <v>236</v>
      </c>
      <c r="D12708" s="10" t="s">
        <v>243</v>
      </c>
      <c r="E12708" s="25">
        <v>0</v>
      </c>
      <c r="F12708" s="25">
        <v>0</v>
      </c>
      <c r="G12708" s="10" t="s">
        <v>288</v>
      </c>
      <c r="H12708" s="25">
        <f>INDEX('Appendix 1 - Team Data'!$B$12:$R$112, MATCH(C12708, 'Appendix 1 - Team Data'!$B$12:$B$112,0),4)</f>
        <v>40</v>
      </c>
      <c r="I12708" s="25">
        <f>INDEX('Appendix 1 - Team Data'!$B$12:$R$112, MATCH(D12708, 'Appendix 1 - Team Data'!$B$12:$B$112,0),4)</f>
        <v>30</v>
      </c>
      <c r="J12708" s="25">
        <f t="shared" si="199"/>
        <v>0</v>
      </c>
    </row>
    <row r="12709" spans="2:10">
      <c r="B12709" s="3">
        <v>42517</v>
      </c>
      <c r="C12709" s="10" t="s">
        <v>221</v>
      </c>
      <c r="D12709" s="10" t="s">
        <v>212</v>
      </c>
      <c r="E12709" s="25">
        <v>1</v>
      </c>
      <c r="F12709" s="25">
        <v>1</v>
      </c>
      <c r="G12709" s="10" t="s">
        <v>288</v>
      </c>
      <c r="H12709" s="25">
        <f>INDEX('Appendix 1 - Team Data'!$B$12:$R$112, MATCH(C12709, 'Appendix 1 - Team Data'!$B$12:$B$112,0),4)</f>
        <v>60</v>
      </c>
      <c r="I12709" s="25">
        <f>INDEX('Appendix 1 - Team Data'!$B$12:$R$112, MATCH(D12709, 'Appendix 1 - Team Data'!$B$12:$B$112,0),4)</f>
        <v>80</v>
      </c>
      <c r="J12709" s="25">
        <f t="shared" si="199"/>
        <v>0</v>
      </c>
    </row>
    <row r="12710" spans="2:10">
      <c r="B12710" s="3">
        <v>42520</v>
      </c>
      <c r="C12710" s="10" t="s">
        <v>42</v>
      </c>
      <c r="D12710" s="10" t="s">
        <v>232</v>
      </c>
      <c r="E12710" s="25">
        <v>0</v>
      </c>
      <c r="F12710" s="25">
        <v>0</v>
      </c>
      <c r="G12710" s="10" t="s">
        <v>288</v>
      </c>
      <c r="H12710" s="25">
        <f>INDEX('Appendix 1 - Team Data'!$B$12:$R$112, MATCH(C12710, 'Appendix 1 - Team Data'!$B$12:$B$112,0),4)</f>
        <v>80</v>
      </c>
      <c r="I12710" s="25">
        <f>INDEX('Appendix 1 - Team Data'!$B$12:$R$112, MATCH(D12710, 'Appendix 1 - Team Data'!$B$12:$B$112,0),4)</f>
        <v>40</v>
      </c>
      <c r="J12710" s="25">
        <f t="shared" si="199"/>
        <v>0</v>
      </c>
    </row>
    <row r="12711" spans="2:10">
      <c r="B12711" s="3">
        <v>42522</v>
      </c>
      <c r="C12711" s="10" t="s">
        <v>45</v>
      </c>
      <c r="D12711" s="10" t="s">
        <v>244</v>
      </c>
      <c r="E12711" s="25">
        <v>1</v>
      </c>
      <c r="F12711" s="25">
        <v>1</v>
      </c>
      <c r="G12711" s="10" t="s">
        <v>288</v>
      </c>
      <c r="H12711" s="25">
        <f>INDEX('Appendix 1 - Team Data'!$B$12:$R$112, MATCH(C12711, 'Appendix 1 - Team Data'!$B$12:$B$112,0),4)</f>
        <v>90</v>
      </c>
      <c r="I12711" s="25">
        <f>INDEX('Appendix 1 - Team Data'!$B$12:$R$112, MATCH(D12711, 'Appendix 1 - Team Data'!$B$12:$B$112,0),4)</f>
        <v>30</v>
      </c>
      <c r="J12711" s="25">
        <f t="shared" si="199"/>
        <v>0</v>
      </c>
    </row>
    <row r="12712" spans="2:10">
      <c r="B12712" s="3">
        <v>42524</v>
      </c>
      <c r="C12712" s="10" t="s">
        <v>265</v>
      </c>
      <c r="D12712" s="10" t="s">
        <v>22</v>
      </c>
      <c r="E12712" s="25">
        <v>1</v>
      </c>
      <c r="F12712" s="25">
        <v>1</v>
      </c>
      <c r="G12712" s="10" t="s">
        <v>291</v>
      </c>
      <c r="H12712" s="25">
        <f>INDEX('Appendix 1 - Team Data'!$B$12:$R$112, MATCH(C12712, 'Appendix 1 - Team Data'!$B$12:$B$112,0),4)</f>
        <v>10</v>
      </c>
      <c r="I12712" s="25">
        <f>INDEX('Appendix 1 - Team Data'!$B$12:$R$112, MATCH(D12712, 'Appendix 1 - Team Data'!$B$12:$B$112,0),4)</f>
        <v>50</v>
      </c>
      <c r="J12712" s="25">
        <f t="shared" si="199"/>
        <v>0</v>
      </c>
    </row>
    <row r="12713" spans="2:10">
      <c r="B12713" s="3">
        <v>42525</v>
      </c>
      <c r="C12713" s="10" t="s">
        <v>35</v>
      </c>
      <c r="D12713" s="10" t="s">
        <v>218</v>
      </c>
      <c r="E12713" s="25">
        <v>0</v>
      </c>
      <c r="F12713" s="25">
        <v>0</v>
      </c>
      <c r="G12713" s="10" t="s">
        <v>297</v>
      </c>
      <c r="H12713" s="25">
        <f>INDEX('Appendix 1 - Team Data'!$B$12:$R$112, MATCH(C12713, 'Appendix 1 - Team Data'!$B$12:$B$112,0),4)</f>
        <v>90</v>
      </c>
      <c r="I12713" s="25">
        <f>INDEX('Appendix 1 - Team Data'!$B$12:$R$112, MATCH(D12713, 'Appendix 1 - Team Data'!$B$12:$B$112,0),4)</f>
        <v>70</v>
      </c>
      <c r="J12713" s="25">
        <f t="shared" si="199"/>
        <v>0</v>
      </c>
    </row>
    <row r="12714" spans="2:10">
      <c r="B12714" s="3">
        <v>42525</v>
      </c>
      <c r="C12714" s="10" t="s">
        <v>37</v>
      </c>
      <c r="D12714" s="10" t="s">
        <v>215</v>
      </c>
      <c r="E12714" s="25">
        <v>0</v>
      </c>
      <c r="F12714" s="25">
        <v>0</v>
      </c>
      <c r="G12714" s="10" t="s">
        <v>297</v>
      </c>
      <c r="H12714" s="25">
        <f>INDEX('Appendix 1 - Team Data'!$B$12:$R$112, MATCH(C12714, 'Appendix 1 - Team Data'!$B$12:$B$112,0),4)</f>
        <v>60</v>
      </c>
      <c r="I12714" s="25">
        <f>INDEX('Appendix 1 - Team Data'!$B$12:$R$112, MATCH(D12714, 'Appendix 1 - Team Data'!$B$12:$B$112,0),4)</f>
        <v>70</v>
      </c>
      <c r="J12714" s="25">
        <f t="shared" si="199"/>
        <v>0</v>
      </c>
    </row>
    <row r="12715" spans="2:10">
      <c r="B12715" s="3">
        <v>42525</v>
      </c>
      <c r="C12715" s="10" t="s">
        <v>216</v>
      </c>
      <c r="D12715" s="10" t="s">
        <v>229</v>
      </c>
      <c r="E12715" s="25">
        <v>0</v>
      </c>
      <c r="F12715" s="25">
        <v>0</v>
      </c>
      <c r="G12715" s="10" t="s">
        <v>288</v>
      </c>
      <c r="H12715" s="25">
        <f>INDEX('Appendix 1 - Team Data'!$B$12:$R$112, MATCH(C12715, 'Appendix 1 - Team Data'!$B$12:$B$112,0),4)</f>
        <v>70</v>
      </c>
      <c r="I12715" s="25">
        <f>INDEX('Appendix 1 - Team Data'!$B$12:$R$112, MATCH(D12715, 'Appendix 1 - Team Data'!$B$12:$B$112,0),4)</f>
        <v>50</v>
      </c>
      <c r="J12715" s="25">
        <f t="shared" si="199"/>
        <v>0</v>
      </c>
    </row>
    <row r="12716" spans="2:10">
      <c r="B12716" s="3">
        <v>42526</v>
      </c>
      <c r="C12716" s="10" t="s">
        <v>15</v>
      </c>
      <c r="D12716" s="10" t="s">
        <v>38</v>
      </c>
      <c r="E12716" s="25">
        <v>1</v>
      </c>
      <c r="F12716" s="25">
        <v>1</v>
      </c>
      <c r="G12716" s="10" t="s">
        <v>288</v>
      </c>
      <c r="H12716" s="25">
        <f>INDEX('Appendix 1 - Team Data'!$B$12:$R$112, MATCH(C12716, 'Appendix 1 - Team Data'!$B$12:$B$112,0),4)</f>
        <v>50</v>
      </c>
      <c r="I12716" s="25">
        <f>INDEX('Appendix 1 - Team Data'!$B$12:$R$112, MATCH(D12716, 'Appendix 1 - Team Data'!$B$12:$B$112,0),4)</f>
        <v>70</v>
      </c>
      <c r="J12716" s="25">
        <f t="shared" si="199"/>
        <v>0</v>
      </c>
    </row>
    <row r="12717" spans="2:10">
      <c r="B12717" s="3">
        <v>42529</v>
      </c>
      <c r="C12717" s="10" t="s">
        <v>218</v>
      </c>
      <c r="D12717" s="10" t="s">
        <v>27</v>
      </c>
      <c r="E12717" s="25">
        <v>2</v>
      </c>
      <c r="F12717" s="25">
        <v>2</v>
      </c>
      <c r="G12717" s="10" t="s">
        <v>297</v>
      </c>
      <c r="H12717" s="25">
        <f>INDEX('Appendix 1 - Team Data'!$B$12:$R$112, MATCH(C12717, 'Appendix 1 - Team Data'!$B$12:$B$112,0),4)</f>
        <v>70</v>
      </c>
      <c r="I12717" s="25">
        <f>INDEX('Appendix 1 - Team Data'!$B$12:$R$112, MATCH(D12717, 'Appendix 1 - Team Data'!$B$12:$B$112,0),4)</f>
        <v>80</v>
      </c>
      <c r="J12717" s="25">
        <f t="shared" si="199"/>
        <v>0</v>
      </c>
    </row>
    <row r="12718" spans="2:10">
      <c r="B12718" s="3">
        <v>42532</v>
      </c>
      <c r="C12718" s="10" t="s">
        <v>48</v>
      </c>
      <c r="D12718" s="10" t="s">
        <v>15</v>
      </c>
      <c r="E12718" s="25">
        <v>1</v>
      </c>
      <c r="F12718" s="25">
        <v>1</v>
      </c>
      <c r="G12718" s="10" t="s">
        <v>300</v>
      </c>
      <c r="H12718" s="25">
        <f>INDEX('Appendix 1 - Team Data'!$B$12:$R$112, MATCH(C12718, 'Appendix 1 - Team Data'!$B$12:$B$112,0),4)</f>
        <v>90</v>
      </c>
      <c r="I12718" s="25">
        <f>INDEX('Appendix 1 - Team Data'!$B$12:$R$112, MATCH(D12718, 'Appendix 1 - Team Data'!$B$12:$B$112,0),4)</f>
        <v>50</v>
      </c>
      <c r="J12718" s="25">
        <f t="shared" si="199"/>
        <v>0</v>
      </c>
    </row>
    <row r="12719" spans="2:10">
      <c r="B12719" s="3">
        <v>42534</v>
      </c>
      <c r="C12719" s="10" t="s">
        <v>221</v>
      </c>
      <c r="D12719" s="10" t="s">
        <v>42</v>
      </c>
      <c r="E12719" s="25">
        <v>1</v>
      </c>
      <c r="F12719" s="25">
        <v>1</v>
      </c>
      <c r="G12719" s="10" t="s">
        <v>300</v>
      </c>
      <c r="H12719" s="25">
        <f>INDEX('Appendix 1 - Team Data'!$B$12:$R$112, MATCH(C12719, 'Appendix 1 - Team Data'!$B$12:$B$112,0),4)</f>
        <v>60</v>
      </c>
      <c r="I12719" s="25">
        <f>INDEX('Appendix 1 - Team Data'!$B$12:$R$112, MATCH(D12719, 'Appendix 1 - Team Data'!$B$12:$B$112,0),4)</f>
        <v>80</v>
      </c>
      <c r="J12719" s="25">
        <f t="shared" si="199"/>
        <v>0</v>
      </c>
    </row>
    <row r="12720" spans="2:10">
      <c r="B12720" s="3">
        <v>42534</v>
      </c>
      <c r="C12720" s="10" t="s">
        <v>41</v>
      </c>
      <c r="D12720" s="10" t="s">
        <v>220</v>
      </c>
      <c r="E12720" s="25">
        <v>1</v>
      </c>
      <c r="F12720" s="25">
        <v>1</v>
      </c>
      <c r="G12720" s="10" t="s">
        <v>297</v>
      </c>
      <c r="H12720" s="25">
        <f>INDEX('Appendix 1 - Team Data'!$B$12:$R$112, MATCH(C12720, 'Appendix 1 - Team Data'!$B$12:$B$112,0),4)</f>
        <v>80</v>
      </c>
      <c r="I12720" s="25">
        <f>INDEX('Appendix 1 - Team Data'!$B$12:$R$112, MATCH(D12720, 'Appendix 1 - Team Data'!$B$12:$B$112,0),4)</f>
        <v>60</v>
      </c>
      <c r="J12720" s="25">
        <f t="shared" si="199"/>
        <v>0</v>
      </c>
    </row>
    <row r="12721" spans="2:10">
      <c r="B12721" s="3">
        <v>42535</v>
      </c>
      <c r="C12721" s="10" t="s">
        <v>20</v>
      </c>
      <c r="D12721" s="10" t="s">
        <v>31</v>
      </c>
      <c r="E12721" s="25">
        <v>1</v>
      </c>
      <c r="F12721" s="25">
        <v>1</v>
      </c>
      <c r="G12721" s="10" t="s">
        <v>300</v>
      </c>
      <c r="H12721" s="25">
        <f>INDEX('Appendix 1 - Team Data'!$B$12:$R$112, MATCH(C12721, 'Appendix 1 - Team Data'!$B$12:$B$112,0),4)</f>
        <v>90</v>
      </c>
      <c r="I12721" s="25">
        <f>INDEX('Appendix 1 - Team Data'!$B$12:$R$112, MATCH(D12721, 'Appendix 1 - Team Data'!$B$12:$B$112,0),4)</f>
        <v>70</v>
      </c>
      <c r="J12721" s="25">
        <f t="shared" si="199"/>
        <v>0</v>
      </c>
    </row>
    <row r="12722" spans="2:10">
      <c r="B12722" s="3">
        <v>42536</v>
      </c>
      <c r="C12722" s="10" t="s">
        <v>228</v>
      </c>
      <c r="D12722" s="10" t="s">
        <v>36</v>
      </c>
      <c r="E12722" s="25">
        <v>1</v>
      </c>
      <c r="F12722" s="25">
        <v>1</v>
      </c>
      <c r="G12722" s="10" t="s">
        <v>300</v>
      </c>
      <c r="H12722" s="25">
        <f>INDEX('Appendix 1 - Team Data'!$B$12:$R$112, MATCH(C12722, 'Appendix 1 - Team Data'!$B$12:$B$112,0),4)</f>
        <v>50</v>
      </c>
      <c r="I12722" s="25">
        <f>INDEX('Appendix 1 - Team Data'!$B$12:$R$112, MATCH(D12722, 'Appendix 1 - Team Data'!$B$12:$B$112,0),4)</f>
        <v>80</v>
      </c>
      <c r="J12722" s="25">
        <f t="shared" si="199"/>
        <v>0</v>
      </c>
    </row>
    <row r="12723" spans="2:10">
      <c r="B12723" s="3">
        <v>42537</v>
      </c>
      <c r="C12723" s="10" t="s">
        <v>40</v>
      </c>
      <c r="D12723" s="10" t="s">
        <v>50</v>
      </c>
      <c r="E12723" s="25">
        <v>0</v>
      </c>
      <c r="F12723" s="25">
        <v>0</v>
      </c>
      <c r="G12723" s="10" t="s">
        <v>300</v>
      </c>
      <c r="H12723" s="25">
        <f>INDEX('Appendix 1 - Team Data'!$B$12:$R$112, MATCH(C12723, 'Appendix 1 - Team Data'!$B$12:$B$112,0),4)</f>
        <v>90</v>
      </c>
      <c r="I12723" s="25">
        <f>INDEX('Appendix 1 - Team Data'!$B$12:$R$112, MATCH(D12723, 'Appendix 1 - Team Data'!$B$12:$B$112,0),4)</f>
        <v>80</v>
      </c>
      <c r="J12723" s="25">
        <f t="shared" si="199"/>
        <v>0</v>
      </c>
    </row>
    <row r="12724" spans="2:10">
      <c r="B12724" s="3">
        <v>42538</v>
      </c>
      <c r="C12724" s="10" t="s">
        <v>27</v>
      </c>
      <c r="D12724" s="10" t="s">
        <v>52</v>
      </c>
      <c r="E12724" s="25">
        <v>0</v>
      </c>
      <c r="F12724" s="25">
        <v>0</v>
      </c>
      <c r="G12724" s="10" t="s">
        <v>297</v>
      </c>
      <c r="H12724" s="25">
        <f>INDEX('Appendix 1 - Team Data'!$B$12:$R$112, MATCH(C12724, 'Appendix 1 - Team Data'!$B$12:$B$112,0),4)</f>
        <v>80</v>
      </c>
      <c r="I12724" s="25">
        <f>INDEX('Appendix 1 - Team Data'!$B$12:$R$112, MATCH(D12724, 'Appendix 1 - Team Data'!$B$12:$B$112,0),4)</f>
        <v>90</v>
      </c>
      <c r="J12724" s="25">
        <f t="shared" si="199"/>
        <v>0</v>
      </c>
    </row>
    <row r="12725" spans="2:10">
      <c r="B12725" s="3">
        <v>42539</v>
      </c>
      <c r="C12725" s="10" t="s">
        <v>31</v>
      </c>
      <c r="D12725" s="10" t="s">
        <v>236</v>
      </c>
      <c r="E12725" s="25">
        <v>1</v>
      </c>
      <c r="F12725" s="25">
        <v>1</v>
      </c>
      <c r="G12725" s="10" t="s">
        <v>300</v>
      </c>
      <c r="H12725" s="25">
        <f>INDEX('Appendix 1 - Team Data'!$B$12:$R$112, MATCH(C12725, 'Appendix 1 - Team Data'!$B$12:$B$112,0),4)</f>
        <v>70</v>
      </c>
      <c r="I12725" s="25">
        <f>INDEX('Appendix 1 - Team Data'!$B$12:$R$112, MATCH(D12725, 'Appendix 1 - Team Data'!$B$12:$B$112,0),4)</f>
        <v>40</v>
      </c>
      <c r="J12725" s="25">
        <f t="shared" si="199"/>
        <v>0</v>
      </c>
    </row>
    <row r="12726" spans="2:10">
      <c r="B12726" s="3">
        <v>42539</v>
      </c>
      <c r="C12726" s="10" t="s">
        <v>20</v>
      </c>
      <c r="D12726" s="10" t="s">
        <v>226</v>
      </c>
      <c r="E12726" s="25">
        <v>0</v>
      </c>
      <c r="F12726" s="25">
        <v>0</v>
      </c>
      <c r="G12726" s="10" t="s">
        <v>300</v>
      </c>
      <c r="H12726" s="25">
        <f>INDEX('Appendix 1 - Team Data'!$B$12:$R$112, MATCH(C12726, 'Appendix 1 - Team Data'!$B$12:$B$112,0),4)</f>
        <v>90</v>
      </c>
      <c r="I12726" s="25">
        <f>INDEX('Appendix 1 - Team Data'!$B$12:$R$112, MATCH(D12726, 'Appendix 1 - Team Data'!$B$12:$B$112,0),4)</f>
        <v>60</v>
      </c>
      <c r="J12726" s="25">
        <f t="shared" si="199"/>
        <v>0</v>
      </c>
    </row>
    <row r="12727" spans="2:10">
      <c r="B12727" s="3">
        <v>42540</v>
      </c>
      <c r="C12727" s="10" t="s">
        <v>36</v>
      </c>
      <c r="D12727" s="10" t="s">
        <v>25</v>
      </c>
      <c r="E12727" s="25">
        <v>0</v>
      </c>
      <c r="F12727" s="25">
        <v>0</v>
      </c>
      <c r="G12727" s="10" t="s">
        <v>300</v>
      </c>
      <c r="H12727" s="25">
        <f>INDEX('Appendix 1 - Team Data'!$B$12:$R$112, MATCH(C12727, 'Appendix 1 - Team Data'!$B$12:$B$112,0),4)</f>
        <v>80</v>
      </c>
      <c r="I12727" s="25">
        <f>INDEX('Appendix 1 - Team Data'!$B$12:$R$112, MATCH(D12727, 'Appendix 1 - Team Data'!$B$12:$B$112,0),4)</f>
        <v>90</v>
      </c>
      <c r="J12727" s="25">
        <f t="shared" si="199"/>
        <v>0</v>
      </c>
    </row>
    <row r="12728" spans="2:10">
      <c r="B12728" s="3">
        <v>42541</v>
      </c>
      <c r="C12728" s="10" t="s">
        <v>216</v>
      </c>
      <c r="D12728" s="10" t="s">
        <v>48</v>
      </c>
      <c r="E12728" s="25">
        <v>0</v>
      </c>
      <c r="F12728" s="25">
        <v>0</v>
      </c>
      <c r="G12728" s="10" t="s">
        <v>300</v>
      </c>
      <c r="H12728" s="25">
        <f>INDEX('Appendix 1 - Team Data'!$B$12:$R$112, MATCH(C12728, 'Appendix 1 - Team Data'!$B$12:$B$112,0),4)</f>
        <v>70</v>
      </c>
      <c r="I12728" s="25">
        <f>INDEX('Appendix 1 - Team Data'!$B$12:$R$112, MATCH(D12728, 'Appendix 1 - Team Data'!$B$12:$B$112,0),4)</f>
        <v>90</v>
      </c>
      <c r="J12728" s="25">
        <f t="shared" si="199"/>
        <v>0</v>
      </c>
    </row>
    <row r="12729" spans="2:10">
      <c r="B12729" s="3">
        <v>42543</v>
      </c>
      <c r="C12729" s="10" t="s">
        <v>236</v>
      </c>
      <c r="D12729" s="10" t="s">
        <v>20</v>
      </c>
      <c r="E12729" s="25">
        <v>3</v>
      </c>
      <c r="F12729" s="25">
        <v>3</v>
      </c>
      <c r="G12729" s="10" t="s">
        <v>300</v>
      </c>
      <c r="H12729" s="25">
        <f>INDEX('Appendix 1 - Team Data'!$B$12:$R$112, MATCH(C12729, 'Appendix 1 - Team Data'!$B$12:$B$112,0),4)</f>
        <v>40</v>
      </c>
      <c r="I12729" s="25">
        <f>INDEX('Appendix 1 - Team Data'!$B$12:$R$112, MATCH(D12729, 'Appendix 1 - Team Data'!$B$12:$B$112,0),4)</f>
        <v>90</v>
      </c>
      <c r="J12729" s="25">
        <f t="shared" si="199"/>
        <v>0</v>
      </c>
    </row>
    <row r="12730" spans="2:10">
      <c r="B12730" s="3">
        <v>42546</v>
      </c>
      <c r="C12730" s="10" t="s">
        <v>36</v>
      </c>
      <c r="D12730" s="10" t="s">
        <v>50</v>
      </c>
      <c r="E12730" s="25">
        <v>1</v>
      </c>
      <c r="F12730" s="25">
        <v>1</v>
      </c>
      <c r="G12730" s="10" t="s">
        <v>300</v>
      </c>
      <c r="H12730" s="25">
        <f>INDEX('Appendix 1 - Team Data'!$B$12:$R$112, MATCH(C12730, 'Appendix 1 - Team Data'!$B$12:$B$112,0),4)</f>
        <v>80</v>
      </c>
      <c r="I12730" s="25">
        <f>INDEX('Appendix 1 - Team Data'!$B$12:$R$112, MATCH(D12730, 'Appendix 1 - Team Data'!$B$12:$B$112,0),4)</f>
        <v>80</v>
      </c>
      <c r="J12730" s="25">
        <f t="shared" si="199"/>
        <v>0</v>
      </c>
    </row>
    <row r="12731" spans="2:10">
      <c r="B12731" s="3">
        <v>42547</v>
      </c>
      <c r="C12731" s="10" t="s">
        <v>30</v>
      </c>
      <c r="D12731" s="10" t="s">
        <v>213</v>
      </c>
      <c r="E12731" s="25">
        <v>0</v>
      </c>
      <c r="F12731" s="25">
        <v>0</v>
      </c>
      <c r="G12731" s="10" t="s">
        <v>297</v>
      </c>
      <c r="H12731" s="25">
        <f>INDEX('Appendix 1 - Team Data'!$B$12:$R$112, MATCH(C12731, 'Appendix 1 - Team Data'!$B$12:$B$112,0),4)</f>
        <v>90</v>
      </c>
      <c r="I12731" s="25">
        <f>INDEX('Appendix 1 - Team Data'!$B$12:$R$112, MATCH(D12731, 'Appendix 1 - Team Data'!$B$12:$B$112,0),4)</f>
        <v>80</v>
      </c>
      <c r="J12731" s="25">
        <f t="shared" si="199"/>
        <v>0</v>
      </c>
    </row>
    <row r="12732" spans="2:10">
      <c r="B12732" s="3">
        <v>42551</v>
      </c>
      <c r="C12732" s="10" t="s">
        <v>50</v>
      </c>
      <c r="D12732" s="10" t="s">
        <v>20</v>
      </c>
      <c r="E12732" s="25">
        <v>1</v>
      </c>
      <c r="F12732" s="25">
        <v>1</v>
      </c>
      <c r="G12732" s="10" t="s">
        <v>300</v>
      </c>
      <c r="H12732" s="25">
        <f>INDEX('Appendix 1 - Team Data'!$B$12:$R$112, MATCH(C12732, 'Appendix 1 - Team Data'!$B$12:$B$112,0),4)</f>
        <v>80</v>
      </c>
      <c r="I12732" s="25">
        <f>INDEX('Appendix 1 - Team Data'!$B$12:$R$112, MATCH(D12732, 'Appendix 1 - Team Data'!$B$12:$B$112,0),4)</f>
        <v>90</v>
      </c>
      <c r="J12732" s="25">
        <f t="shared" si="199"/>
        <v>0</v>
      </c>
    </row>
    <row r="12733" spans="2:10">
      <c r="B12733" s="3">
        <v>42553</v>
      </c>
      <c r="C12733" s="10" t="s">
        <v>40</v>
      </c>
      <c r="D12733" s="10" t="s">
        <v>211</v>
      </c>
      <c r="E12733" s="25">
        <v>1</v>
      </c>
      <c r="F12733" s="25">
        <v>1</v>
      </c>
      <c r="G12733" s="10" t="s">
        <v>300</v>
      </c>
      <c r="H12733" s="25">
        <f>INDEX('Appendix 1 - Team Data'!$B$12:$R$112, MATCH(C12733, 'Appendix 1 - Team Data'!$B$12:$B$112,0),4)</f>
        <v>90</v>
      </c>
      <c r="I12733" s="25">
        <f>INDEX('Appendix 1 - Team Data'!$B$12:$R$112, MATCH(D12733, 'Appendix 1 - Team Data'!$B$12:$B$112,0),4)</f>
        <v>90</v>
      </c>
      <c r="J12733" s="25">
        <f t="shared" si="199"/>
        <v>0</v>
      </c>
    </row>
    <row r="12734" spans="2:10">
      <c r="B12734" s="3">
        <v>42612</v>
      </c>
      <c r="C12734" s="10" t="s">
        <v>17</v>
      </c>
      <c r="D12734" s="10" t="s">
        <v>266</v>
      </c>
      <c r="E12734" s="25">
        <v>1</v>
      </c>
      <c r="F12734" s="25">
        <v>1</v>
      </c>
      <c r="G12734" s="10" t="s">
        <v>288</v>
      </c>
      <c r="H12734" s="25">
        <f>INDEX('Appendix 1 - Team Data'!$B$12:$R$112, MATCH(C12734, 'Appendix 1 - Team Data'!$B$12:$B$112,0),4)</f>
        <v>50</v>
      </c>
      <c r="I12734" s="25">
        <f>INDEX('Appendix 1 - Team Data'!$B$12:$R$112, MATCH(D12734, 'Appendix 1 - Team Data'!$B$12:$B$112,0),4)</f>
        <v>10</v>
      </c>
      <c r="J12734" s="25">
        <f t="shared" si="199"/>
        <v>0</v>
      </c>
    </row>
    <row r="12735" spans="2:10">
      <c r="B12735" s="3">
        <v>42613</v>
      </c>
      <c r="C12735" s="10" t="s">
        <v>239</v>
      </c>
      <c r="D12735" s="10" t="s">
        <v>22</v>
      </c>
      <c r="E12735" s="25">
        <v>0</v>
      </c>
      <c r="F12735" s="25">
        <v>0</v>
      </c>
      <c r="G12735" s="10" t="s">
        <v>288</v>
      </c>
      <c r="H12735" s="25">
        <f>INDEX('Appendix 1 - Team Data'!$B$12:$R$112, MATCH(C12735, 'Appendix 1 - Team Data'!$B$12:$B$112,0),4)</f>
        <v>40</v>
      </c>
      <c r="I12735" s="25">
        <f>INDEX('Appendix 1 - Team Data'!$B$12:$R$112, MATCH(D12735, 'Appendix 1 - Team Data'!$B$12:$B$112,0),4)</f>
        <v>50</v>
      </c>
      <c r="J12735" s="25">
        <f t="shared" si="199"/>
        <v>0</v>
      </c>
    </row>
    <row r="12736" spans="2:10">
      <c r="B12736" s="3">
        <v>42613</v>
      </c>
      <c r="C12736" s="10" t="s">
        <v>272</v>
      </c>
      <c r="D12736" s="10" t="s">
        <v>268</v>
      </c>
      <c r="E12736" s="25">
        <v>1</v>
      </c>
      <c r="F12736" s="25">
        <v>1</v>
      </c>
      <c r="G12736" s="10" t="s">
        <v>288</v>
      </c>
      <c r="H12736" s="25">
        <f>INDEX('Appendix 1 - Team Data'!$B$12:$R$112, MATCH(C12736, 'Appendix 1 - Team Data'!$B$12:$B$112,0),4)</f>
        <v>0</v>
      </c>
      <c r="I12736" s="25">
        <f>INDEX('Appendix 1 - Team Data'!$B$12:$R$112, MATCH(D12736, 'Appendix 1 - Team Data'!$B$12:$B$112,0),4)</f>
        <v>10</v>
      </c>
      <c r="J12736" s="25">
        <f t="shared" si="199"/>
        <v>0</v>
      </c>
    </row>
    <row r="12737" spans="2:10">
      <c r="B12737" s="3">
        <v>42613</v>
      </c>
      <c r="C12737" s="10" t="s">
        <v>225</v>
      </c>
      <c r="D12737" s="10" t="s">
        <v>15</v>
      </c>
      <c r="E12737" s="25">
        <v>0</v>
      </c>
      <c r="F12737" s="25">
        <v>0</v>
      </c>
      <c r="G12737" s="10" t="s">
        <v>288</v>
      </c>
      <c r="H12737" s="25">
        <f>INDEX('Appendix 1 - Team Data'!$B$12:$R$112, MATCH(C12737, 'Appendix 1 - Team Data'!$B$12:$B$112,0),4)</f>
        <v>60</v>
      </c>
      <c r="I12737" s="25">
        <f>INDEX('Appendix 1 - Team Data'!$B$12:$R$112, MATCH(D12737, 'Appendix 1 - Team Data'!$B$12:$B$112,0),4)</f>
        <v>50</v>
      </c>
      <c r="J12737" s="25">
        <f t="shared" si="199"/>
        <v>0</v>
      </c>
    </row>
    <row r="12738" spans="2:10">
      <c r="B12738" s="3">
        <v>42617</v>
      </c>
      <c r="C12738" s="10" t="s">
        <v>228</v>
      </c>
      <c r="D12738" s="10" t="s">
        <v>235</v>
      </c>
      <c r="E12738" s="25">
        <v>1</v>
      </c>
      <c r="F12738" s="25">
        <v>1</v>
      </c>
      <c r="G12738" s="10" t="s">
        <v>289</v>
      </c>
      <c r="H12738" s="25">
        <f>INDEX('Appendix 1 - Team Data'!$B$12:$R$112, MATCH(C12738, 'Appendix 1 - Team Data'!$B$12:$B$112,0),4)</f>
        <v>50</v>
      </c>
      <c r="I12738" s="25">
        <f>INDEX('Appendix 1 - Team Data'!$B$12:$R$112, MATCH(D12738, 'Appendix 1 - Team Data'!$B$12:$B$112,0),4)</f>
        <v>40</v>
      </c>
      <c r="J12738" s="25">
        <f t="shared" si="199"/>
        <v>0</v>
      </c>
    </row>
    <row r="12739" spans="2:10">
      <c r="B12739" s="3">
        <v>42618</v>
      </c>
      <c r="C12739" s="10" t="s">
        <v>32</v>
      </c>
      <c r="D12739" s="10" t="s">
        <v>225</v>
      </c>
      <c r="E12739" s="25">
        <v>1</v>
      </c>
      <c r="F12739" s="25">
        <v>1</v>
      </c>
      <c r="G12739" s="10" t="s">
        <v>289</v>
      </c>
      <c r="H12739" s="25">
        <f>INDEX('Appendix 1 - Team Data'!$B$12:$R$112, MATCH(C12739, 'Appendix 1 - Team Data'!$B$12:$B$112,0),4)</f>
        <v>80</v>
      </c>
      <c r="I12739" s="25">
        <f>INDEX('Appendix 1 - Team Data'!$B$12:$R$112, MATCH(D12739, 'Appendix 1 - Team Data'!$B$12:$B$112,0),4)</f>
        <v>60</v>
      </c>
      <c r="J12739" s="25">
        <f t="shared" si="199"/>
        <v>0</v>
      </c>
    </row>
    <row r="12740" spans="2:10">
      <c r="B12740" s="3">
        <v>42618</v>
      </c>
      <c r="C12740" s="10" t="s">
        <v>38</v>
      </c>
      <c r="D12740" s="10" t="s">
        <v>221</v>
      </c>
      <c r="E12740" s="25">
        <v>2</v>
      </c>
      <c r="F12740" s="25">
        <v>2</v>
      </c>
      <c r="G12740" s="10" t="s">
        <v>289</v>
      </c>
      <c r="H12740" s="25">
        <f>INDEX('Appendix 1 - Team Data'!$B$12:$R$112, MATCH(C12740, 'Appendix 1 - Team Data'!$B$12:$B$112,0),4)</f>
        <v>70</v>
      </c>
      <c r="I12740" s="25">
        <f>INDEX('Appendix 1 - Team Data'!$B$12:$R$112, MATCH(D12740, 'Appendix 1 - Team Data'!$B$12:$B$112,0),4)</f>
        <v>60</v>
      </c>
      <c r="J12740" s="25">
        <f t="shared" si="199"/>
        <v>0</v>
      </c>
    </row>
    <row r="12741" spans="2:10">
      <c r="B12741" s="3">
        <v>42618</v>
      </c>
      <c r="C12741" s="10" t="s">
        <v>219</v>
      </c>
      <c r="D12741" s="10" t="s">
        <v>31</v>
      </c>
      <c r="E12741" s="25">
        <v>1</v>
      </c>
      <c r="F12741" s="25">
        <v>1</v>
      </c>
      <c r="G12741" s="10" t="s">
        <v>289</v>
      </c>
      <c r="H12741" s="25">
        <f>INDEX('Appendix 1 - Team Data'!$B$12:$R$112, MATCH(C12741, 'Appendix 1 - Team Data'!$B$12:$B$112,0),4)</f>
        <v>60</v>
      </c>
      <c r="I12741" s="25">
        <f>INDEX('Appendix 1 - Team Data'!$B$12:$R$112, MATCH(D12741, 'Appendix 1 - Team Data'!$B$12:$B$112,0),4)</f>
        <v>70</v>
      </c>
      <c r="J12741" s="25">
        <f t="shared" si="199"/>
        <v>0</v>
      </c>
    </row>
    <row r="12742" spans="2:10">
      <c r="B12742" s="3">
        <v>42619</v>
      </c>
      <c r="C12742" s="10" t="s">
        <v>261</v>
      </c>
      <c r="D12742" s="10" t="s">
        <v>25</v>
      </c>
      <c r="E12742" s="25">
        <v>0</v>
      </c>
      <c r="F12742" s="25">
        <v>0</v>
      </c>
      <c r="G12742" s="10" t="s">
        <v>289</v>
      </c>
      <c r="H12742" s="25">
        <f>INDEX('Appendix 1 - Team Data'!$B$12:$R$112, MATCH(C12742, 'Appendix 1 - Team Data'!$B$12:$B$112,0),4)</f>
        <v>10</v>
      </c>
      <c r="I12742" s="25">
        <f>INDEX('Appendix 1 - Team Data'!$B$12:$R$112, MATCH(D12742, 'Appendix 1 - Team Data'!$B$12:$B$112,0),4)</f>
        <v>90</v>
      </c>
      <c r="J12742" s="25">
        <f t="shared" si="199"/>
        <v>0</v>
      </c>
    </row>
    <row r="12743" spans="2:10">
      <c r="B12743" s="3">
        <v>42619</v>
      </c>
      <c r="C12743" s="10" t="s">
        <v>248</v>
      </c>
      <c r="D12743" s="10" t="s">
        <v>23</v>
      </c>
      <c r="E12743" s="25">
        <v>0</v>
      </c>
      <c r="F12743" s="25">
        <v>0</v>
      </c>
      <c r="G12743" s="10" t="s">
        <v>289</v>
      </c>
      <c r="H12743" s="25">
        <f>INDEX('Appendix 1 - Team Data'!$B$12:$R$112, MATCH(C12743, 'Appendix 1 - Team Data'!$B$12:$B$112,0),4)</f>
        <v>30</v>
      </c>
      <c r="I12743" s="25">
        <f>INDEX('Appendix 1 - Team Data'!$B$12:$R$112, MATCH(D12743, 'Appendix 1 - Team Data'!$B$12:$B$112,0),4)</f>
        <v>70</v>
      </c>
      <c r="J12743" s="25">
        <f t="shared" si="199"/>
        <v>0</v>
      </c>
    </row>
    <row r="12744" spans="2:10">
      <c r="B12744" s="3">
        <v>42619</v>
      </c>
      <c r="C12744" s="10" t="s">
        <v>41</v>
      </c>
      <c r="D12744" s="10" t="s">
        <v>237</v>
      </c>
      <c r="E12744" s="25">
        <v>0</v>
      </c>
      <c r="F12744" s="25">
        <v>0</v>
      </c>
      <c r="G12744" s="10" t="s">
        <v>289</v>
      </c>
      <c r="H12744" s="25">
        <f>INDEX('Appendix 1 - Team Data'!$B$12:$R$112, MATCH(C12744, 'Appendix 1 - Team Data'!$B$12:$B$112,0),4)</f>
        <v>80</v>
      </c>
      <c r="I12744" s="25">
        <f>INDEX('Appendix 1 - Team Data'!$B$12:$R$112, MATCH(D12744, 'Appendix 1 - Team Data'!$B$12:$B$112,0),4)</f>
        <v>40</v>
      </c>
      <c r="J12744" s="25">
        <f t="shared" si="199"/>
        <v>0</v>
      </c>
    </row>
    <row r="12745" spans="2:10">
      <c r="B12745" s="3">
        <v>42619</v>
      </c>
      <c r="C12745" s="10" t="s">
        <v>42</v>
      </c>
      <c r="D12745" s="10" t="s">
        <v>212</v>
      </c>
      <c r="E12745" s="25">
        <v>1</v>
      </c>
      <c r="F12745" s="25">
        <v>1</v>
      </c>
      <c r="G12745" s="10" t="s">
        <v>289</v>
      </c>
      <c r="H12745" s="25">
        <f>INDEX('Appendix 1 - Team Data'!$B$12:$R$112, MATCH(C12745, 'Appendix 1 - Team Data'!$B$12:$B$112,0),4)</f>
        <v>80</v>
      </c>
      <c r="I12745" s="25">
        <f>INDEX('Appendix 1 - Team Data'!$B$12:$R$112, MATCH(D12745, 'Appendix 1 - Team Data'!$B$12:$B$112,0),4)</f>
        <v>80</v>
      </c>
      <c r="J12745" s="25">
        <f t="shared" si="199"/>
        <v>0</v>
      </c>
    </row>
    <row r="12746" spans="2:10">
      <c r="B12746" s="3">
        <v>42619</v>
      </c>
      <c r="C12746" s="10" t="s">
        <v>241</v>
      </c>
      <c r="D12746" s="10" t="s">
        <v>43</v>
      </c>
      <c r="E12746" s="25">
        <v>0</v>
      </c>
      <c r="F12746" s="25">
        <v>0</v>
      </c>
      <c r="G12746" s="10" t="s">
        <v>289</v>
      </c>
      <c r="H12746" s="25">
        <f>INDEX('Appendix 1 - Team Data'!$B$12:$R$112, MATCH(C12746, 'Appendix 1 - Team Data'!$B$12:$B$112,0),4)</f>
        <v>30</v>
      </c>
      <c r="I12746" s="25">
        <f>INDEX('Appendix 1 - Team Data'!$B$12:$R$112, MATCH(D12746, 'Appendix 1 - Team Data'!$B$12:$B$112,0),4)</f>
        <v>70</v>
      </c>
      <c r="J12746" s="25">
        <f t="shared" si="199"/>
        <v>0</v>
      </c>
    </row>
    <row r="12747" spans="2:10">
      <c r="B12747" s="3">
        <v>42619</v>
      </c>
      <c r="C12747" s="10" t="s">
        <v>220</v>
      </c>
      <c r="D12747" s="10" t="s">
        <v>30</v>
      </c>
      <c r="E12747" s="25">
        <v>2</v>
      </c>
      <c r="F12747" s="25">
        <v>2</v>
      </c>
      <c r="G12747" s="10" t="s">
        <v>289</v>
      </c>
      <c r="H12747" s="25">
        <f>INDEX('Appendix 1 - Team Data'!$B$12:$R$112, MATCH(C12747, 'Appendix 1 - Team Data'!$B$12:$B$112,0),4)</f>
        <v>60</v>
      </c>
      <c r="I12747" s="25">
        <f>INDEX('Appendix 1 - Team Data'!$B$12:$R$112, MATCH(D12747, 'Appendix 1 - Team Data'!$B$12:$B$112,0),4)</f>
        <v>90</v>
      </c>
      <c r="J12747" s="25">
        <f t="shared" si="199"/>
        <v>0</v>
      </c>
    </row>
    <row r="12748" spans="2:10">
      <c r="B12748" s="3">
        <v>42649</v>
      </c>
      <c r="C12748" s="10" t="s">
        <v>226</v>
      </c>
      <c r="D12748" s="10" t="s">
        <v>214</v>
      </c>
      <c r="E12748" s="25">
        <v>2</v>
      </c>
      <c r="F12748" s="25">
        <v>2</v>
      </c>
      <c r="G12748" s="10" t="s">
        <v>289</v>
      </c>
      <c r="H12748" s="25">
        <f>INDEX('Appendix 1 - Team Data'!$B$12:$R$112, MATCH(C12748, 'Appendix 1 - Team Data'!$B$12:$B$112,0),4)</f>
        <v>60</v>
      </c>
      <c r="I12748" s="25">
        <f>INDEX('Appendix 1 - Team Data'!$B$12:$R$112, MATCH(D12748, 'Appendix 1 - Team Data'!$B$12:$B$112,0),4)</f>
        <v>70</v>
      </c>
      <c r="J12748" s="25">
        <f t="shared" si="199"/>
        <v>0</v>
      </c>
    </row>
    <row r="12749" spans="2:10">
      <c r="B12749" s="3">
        <v>42649</v>
      </c>
      <c r="C12749" s="10" t="s">
        <v>211</v>
      </c>
      <c r="D12749" s="10" t="s">
        <v>21</v>
      </c>
      <c r="E12749" s="25">
        <v>1</v>
      </c>
      <c r="F12749" s="25">
        <v>1</v>
      </c>
      <c r="G12749" s="10" t="s">
        <v>289</v>
      </c>
      <c r="H12749" s="25">
        <f>INDEX('Appendix 1 - Team Data'!$B$12:$R$112, MATCH(C12749, 'Appendix 1 - Team Data'!$B$12:$B$112,0),4)</f>
        <v>90</v>
      </c>
      <c r="I12749" s="25">
        <f>INDEX('Appendix 1 - Team Data'!$B$12:$R$112, MATCH(D12749, 'Appendix 1 - Team Data'!$B$12:$B$112,0),4)</f>
        <v>90</v>
      </c>
      <c r="J12749" s="25">
        <f t="shared" si="199"/>
        <v>0</v>
      </c>
    </row>
    <row r="12750" spans="2:10">
      <c r="B12750" s="3">
        <v>42649</v>
      </c>
      <c r="C12750" s="10" t="s">
        <v>16</v>
      </c>
      <c r="D12750" s="10" t="s">
        <v>26</v>
      </c>
      <c r="E12750" s="25">
        <v>2</v>
      </c>
      <c r="F12750" s="25">
        <v>2</v>
      </c>
      <c r="G12750" s="10" t="s">
        <v>289</v>
      </c>
      <c r="H12750" s="25">
        <f>INDEX('Appendix 1 - Team Data'!$B$12:$R$112, MATCH(C12750, 'Appendix 1 - Team Data'!$B$12:$B$112,0),4)</f>
        <v>30</v>
      </c>
      <c r="I12750" s="25">
        <f>INDEX('Appendix 1 - Team Data'!$B$12:$R$112, MATCH(D12750, 'Appendix 1 - Team Data'!$B$12:$B$112,0),4)</f>
        <v>60</v>
      </c>
      <c r="J12750" s="25">
        <f t="shared" si="199"/>
        <v>0</v>
      </c>
    </row>
    <row r="12751" spans="2:10">
      <c r="B12751" s="3">
        <v>42649</v>
      </c>
      <c r="C12751" s="10" t="s">
        <v>225</v>
      </c>
      <c r="D12751" s="10" t="s">
        <v>219</v>
      </c>
      <c r="E12751" s="25">
        <v>2</v>
      </c>
      <c r="F12751" s="25">
        <v>2</v>
      </c>
      <c r="G12751" s="10" t="s">
        <v>289</v>
      </c>
      <c r="H12751" s="25">
        <f>INDEX('Appendix 1 - Team Data'!$B$12:$R$112, MATCH(C12751, 'Appendix 1 - Team Data'!$B$12:$B$112,0),4)</f>
        <v>60</v>
      </c>
      <c r="I12751" s="25">
        <f>INDEX('Appendix 1 - Team Data'!$B$12:$R$112, MATCH(D12751, 'Appendix 1 - Team Data'!$B$12:$B$112,0),4)</f>
        <v>60</v>
      </c>
      <c r="J12751" s="25">
        <f t="shared" si="199"/>
        <v>0</v>
      </c>
    </row>
    <row r="12752" spans="2:10">
      <c r="B12752" s="3">
        <v>42650</v>
      </c>
      <c r="C12752" s="10" t="s">
        <v>234</v>
      </c>
      <c r="D12752" s="10" t="s">
        <v>269</v>
      </c>
      <c r="E12752" s="25">
        <v>0</v>
      </c>
      <c r="F12752" s="25">
        <v>0</v>
      </c>
      <c r="G12752" s="10" t="s">
        <v>289</v>
      </c>
      <c r="H12752" s="25">
        <f>INDEX('Appendix 1 - Team Data'!$B$12:$R$112, MATCH(C12752, 'Appendix 1 - Team Data'!$B$12:$B$112,0),4)</f>
        <v>40</v>
      </c>
      <c r="I12752" s="25">
        <f>INDEX('Appendix 1 - Team Data'!$B$12:$R$112, MATCH(D12752, 'Appendix 1 - Team Data'!$B$12:$B$112,0),4)</f>
        <v>0</v>
      </c>
      <c r="J12752" s="25">
        <f t="shared" si="199"/>
        <v>0</v>
      </c>
    </row>
    <row r="12753" spans="2:10">
      <c r="B12753" s="3">
        <v>42650</v>
      </c>
      <c r="C12753" s="10" t="s">
        <v>253</v>
      </c>
      <c r="D12753" s="10" t="s">
        <v>268</v>
      </c>
      <c r="E12753" s="25">
        <v>1</v>
      </c>
      <c r="F12753" s="25">
        <v>1</v>
      </c>
      <c r="G12753" s="10" t="s">
        <v>288</v>
      </c>
      <c r="H12753" s="25">
        <f>INDEX('Appendix 1 - Team Data'!$B$12:$R$112, MATCH(C12753, 'Appendix 1 - Team Data'!$B$12:$B$112,0),4)</f>
        <v>20</v>
      </c>
      <c r="I12753" s="25">
        <f>INDEX('Appendix 1 - Team Data'!$B$12:$R$112, MATCH(D12753, 'Appendix 1 - Team Data'!$B$12:$B$112,0),4)</f>
        <v>10</v>
      </c>
      <c r="J12753" s="25">
        <f t="shared" si="199"/>
        <v>0</v>
      </c>
    </row>
    <row r="12754" spans="2:10">
      <c r="B12754" s="3">
        <v>42651</v>
      </c>
      <c r="C12754" s="10" t="s">
        <v>238</v>
      </c>
      <c r="D12754" s="10" t="s">
        <v>250</v>
      </c>
      <c r="E12754" s="25">
        <v>1</v>
      </c>
      <c r="F12754" s="25">
        <v>1</v>
      </c>
      <c r="G12754" s="10" t="s">
        <v>289</v>
      </c>
      <c r="H12754" s="25">
        <f>INDEX('Appendix 1 - Team Data'!$B$12:$R$112, MATCH(C12754, 'Appendix 1 - Team Data'!$B$12:$B$112,0),4)</f>
        <v>40</v>
      </c>
      <c r="I12754" s="25">
        <f>INDEX('Appendix 1 - Team Data'!$B$12:$R$112, MATCH(D12754, 'Appendix 1 - Team Data'!$B$12:$B$112,0),4)</f>
        <v>20</v>
      </c>
      <c r="J12754" s="25">
        <f t="shared" si="199"/>
        <v>0</v>
      </c>
    </row>
    <row r="12755" spans="2:10">
      <c r="B12755" s="3">
        <v>42652</v>
      </c>
      <c r="C12755" s="10" t="s">
        <v>251</v>
      </c>
      <c r="D12755" s="10" t="s">
        <v>231</v>
      </c>
      <c r="E12755" s="25">
        <v>1</v>
      </c>
      <c r="F12755" s="25">
        <v>1</v>
      </c>
      <c r="G12755" s="10" t="s">
        <v>289</v>
      </c>
      <c r="H12755" s="25">
        <f>INDEX('Appendix 1 - Team Data'!$B$12:$R$112, MATCH(C12755, 'Appendix 1 - Team Data'!$B$12:$B$112,0),4)</f>
        <v>20</v>
      </c>
      <c r="I12755" s="25">
        <f>INDEX('Appendix 1 - Team Data'!$B$12:$R$112, MATCH(D12755, 'Appendix 1 - Team Data'!$B$12:$B$112,0),4)</f>
        <v>40</v>
      </c>
      <c r="J12755" s="25">
        <f t="shared" si="199"/>
        <v>0</v>
      </c>
    </row>
    <row r="12756" spans="2:10">
      <c r="B12756" s="3">
        <v>42652</v>
      </c>
      <c r="C12756" s="10" t="s">
        <v>214</v>
      </c>
      <c r="D12756" s="10" t="s">
        <v>263</v>
      </c>
      <c r="E12756" s="25">
        <v>1</v>
      </c>
      <c r="F12756" s="25">
        <v>1</v>
      </c>
      <c r="G12756" s="10" t="s">
        <v>289</v>
      </c>
      <c r="H12756" s="25">
        <f>INDEX('Appendix 1 - Team Data'!$B$12:$R$112, MATCH(C12756, 'Appendix 1 - Team Data'!$B$12:$B$112,0),4)</f>
        <v>70</v>
      </c>
      <c r="I12756" s="25">
        <f>INDEX('Appendix 1 - Team Data'!$B$12:$R$112, MATCH(D12756, 'Appendix 1 - Team Data'!$B$12:$B$112,0),4)</f>
        <v>10</v>
      </c>
      <c r="J12756" s="25">
        <f t="shared" si="199"/>
        <v>0</v>
      </c>
    </row>
    <row r="12757" spans="2:10">
      <c r="B12757" s="3">
        <v>42654</v>
      </c>
      <c r="C12757" s="10" t="s">
        <v>26</v>
      </c>
      <c r="D12757" s="10" t="s">
        <v>53</v>
      </c>
      <c r="E12757" s="25">
        <v>1</v>
      </c>
      <c r="F12757" s="25">
        <v>1</v>
      </c>
      <c r="G12757" s="10" t="s">
        <v>289</v>
      </c>
      <c r="H12757" s="25">
        <f>INDEX('Appendix 1 - Team Data'!$B$12:$R$112, MATCH(C12757, 'Appendix 1 - Team Data'!$B$12:$B$112,0),4)</f>
        <v>60</v>
      </c>
      <c r="I12757" s="25">
        <f>INDEX('Appendix 1 - Team Data'!$B$12:$R$112, MATCH(D12757, 'Appendix 1 - Team Data'!$B$12:$B$112,0),4)</f>
        <v>50</v>
      </c>
      <c r="J12757" s="25">
        <f t="shared" ref="J12757:J12820" si="200">ABS(F12757-E12757)</f>
        <v>0</v>
      </c>
    </row>
    <row r="12758" spans="2:10">
      <c r="B12758" s="3">
        <v>42654</v>
      </c>
      <c r="C12758" s="10" t="s">
        <v>227</v>
      </c>
      <c r="D12758" s="10" t="s">
        <v>218</v>
      </c>
      <c r="E12758" s="25">
        <v>2</v>
      </c>
      <c r="F12758" s="25">
        <v>2</v>
      </c>
      <c r="G12758" s="10" t="s">
        <v>289</v>
      </c>
      <c r="H12758" s="25">
        <f>INDEX('Appendix 1 - Team Data'!$B$12:$R$112, MATCH(C12758, 'Appendix 1 - Team Data'!$B$12:$B$112,0),4)</f>
        <v>50</v>
      </c>
      <c r="I12758" s="25">
        <f>INDEX('Appendix 1 - Team Data'!$B$12:$R$112, MATCH(D12758, 'Appendix 1 - Team Data'!$B$12:$B$112,0),4)</f>
        <v>70</v>
      </c>
      <c r="J12758" s="25">
        <f t="shared" si="200"/>
        <v>0</v>
      </c>
    </row>
    <row r="12759" spans="2:10">
      <c r="B12759" s="3">
        <v>42654</v>
      </c>
      <c r="C12759" s="10" t="s">
        <v>52</v>
      </c>
      <c r="D12759" s="10" t="s">
        <v>18</v>
      </c>
      <c r="E12759" s="25">
        <v>2</v>
      </c>
      <c r="F12759" s="25">
        <v>2</v>
      </c>
      <c r="G12759" s="10" t="s">
        <v>289</v>
      </c>
      <c r="H12759" s="25">
        <f>INDEX('Appendix 1 - Team Data'!$B$12:$R$112, MATCH(C12759, 'Appendix 1 - Team Data'!$B$12:$B$112,0),4)</f>
        <v>90</v>
      </c>
      <c r="I12759" s="25">
        <f>INDEX('Appendix 1 - Team Data'!$B$12:$R$112, MATCH(D12759, 'Appendix 1 - Team Data'!$B$12:$B$112,0),4)</f>
        <v>80</v>
      </c>
      <c r="J12759" s="25">
        <f t="shared" si="200"/>
        <v>0</v>
      </c>
    </row>
    <row r="12760" spans="2:10">
      <c r="B12760" s="3">
        <v>42654</v>
      </c>
      <c r="C12760" s="10" t="s">
        <v>232</v>
      </c>
      <c r="D12760" s="10" t="s">
        <v>48</v>
      </c>
      <c r="E12760" s="25">
        <v>0</v>
      </c>
      <c r="F12760" s="25">
        <v>0</v>
      </c>
      <c r="G12760" s="10" t="s">
        <v>289</v>
      </c>
      <c r="H12760" s="25">
        <f>INDEX('Appendix 1 - Team Data'!$B$12:$R$112, MATCH(C12760, 'Appendix 1 - Team Data'!$B$12:$B$112,0),4)</f>
        <v>40</v>
      </c>
      <c r="I12760" s="25">
        <f>INDEX('Appendix 1 - Team Data'!$B$12:$R$112, MATCH(D12760, 'Appendix 1 - Team Data'!$B$12:$B$112,0),4)</f>
        <v>90</v>
      </c>
      <c r="J12760" s="25">
        <f t="shared" si="200"/>
        <v>0</v>
      </c>
    </row>
    <row r="12761" spans="2:10">
      <c r="B12761" s="3">
        <v>42654</v>
      </c>
      <c r="C12761" s="10" t="s">
        <v>250</v>
      </c>
      <c r="D12761" s="10" t="s">
        <v>234</v>
      </c>
      <c r="E12761" s="25">
        <v>1</v>
      </c>
      <c r="F12761" s="25">
        <v>1</v>
      </c>
      <c r="G12761" s="10" t="s">
        <v>288</v>
      </c>
      <c r="H12761" s="25">
        <f>INDEX('Appendix 1 - Team Data'!$B$12:$R$112, MATCH(C12761, 'Appendix 1 - Team Data'!$B$12:$B$112,0),4)</f>
        <v>20</v>
      </c>
      <c r="I12761" s="25">
        <f>INDEX('Appendix 1 - Team Data'!$B$12:$R$112, MATCH(D12761, 'Appendix 1 - Team Data'!$B$12:$B$112,0),4)</f>
        <v>40</v>
      </c>
      <c r="J12761" s="25">
        <f t="shared" si="200"/>
        <v>0</v>
      </c>
    </row>
    <row r="12762" spans="2:10">
      <c r="B12762" s="3">
        <v>42680</v>
      </c>
      <c r="C12762" s="10" t="s">
        <v>268</v>
      </c>
      <c r="D12762" s="10" t="s">
        <v>245</v>
      </c>
      <c r="E12762" s="25">
        <v>0</v>
      </c>
      <c r="F12762" s="25">
        <v>0</v>
      </c>
      <c r="G12762" s="10" t="s">
        <v>288</v>
      </c>
      <c r="H12762" s="25">
        <f>INDEX('Appendix 1 - Team Data'!$B$12:$R$112, MATCH(C12762, 'Appendix 1 - Team Data'!$B$12:$B$112,0),4)</f>
        <v>10</v>
      </c>
      <c r="I12762" s="25">
        <f>INDEX('Appendix 1 - Team Data'!$B$12:$R$112, MATCH(D12762, 'Appendix 1 - Team Data'!$B$12:$B$112,0),4)</f>
        <v>30</v>
      </c>
      <c r="J12762" s="25">
        <f t="shared" si="200"/>
        <v>0</v>
      </c>
    </row>
    <row r="12763" spans="2:10">
      <c r="B12763" s="3">
        <v>42683</v>
      </c>
      <c r="C12763" s="10" t="s">
        <v>212</v>
      </c>
      <c r="D12763" s="10" t="s">
        <v>45</v>
      </c>
      <c r="E12763" s="25">
        <v>1</v>
      </c>
      <c r="F12763" s="25">
        <v>1</v>
      </c>
      <c r="G12763" s="10" t="s">
        <v>288</v>
      </c>
      <c r="H12763" s="25">
        <f>INDEX('Appendix 1 - Team Data'!$B$12:$R$112, MATCH(C12763, 'Appendix 1 - Team Data'!$B$12:$B$112,0),4)</f>
        <v>80</v>
      </c>
      <c r="I12763" s="25">
        <f>INDEX('Appendix 1 - Team Data'!$B$12:$R$112, MATCH(D12763, 'Appendix 1 - Team Data'!$B$12:$B$112,0),4)</f>
        <v>90</v>
      </c>
      <c r="J12763" s="25">
        <f t="shared" si="200"/>
        <v>0</v>
      </c>
    </row>
    <row r="12764" spans="2:10">
      <c r="B12764" s="3">
        <v>42684</v>
      </c>
      <c r="C12764" s="10" t="s">
        <v>52</v>
      </c>
      <c r="D12764" s="10" t="s">
        <v>213</v>
      </c>
      <c r="E12764" s="25">
        <v>0</v>
      </c>
      <c r="F12764" s="25">
        <v>0</v>
      </c>
      <c r="G12764" s="10" t="s">
        <v>289</v>
      </c>
      <c r="H12764" s="25">
        <f>INDEX('Appendix 1 - Team Data'!$B$12:$R$112, MATCH(C12764, 'Appendix 1 - Team Data'!$B$12:$B$112,0),4)</f>
        <v>90</v>
      </c>
      <c r="I12764" s="25">
        <f>INDEX('Appendix 1 - Team Data'!$B$12:$R$112, MATCH(D12764, 'Appendix 1 - Team Data'!$B$12:$B$112,0),4)</f>
        <v>80</v>
      </c>
      <c r="J12764" s="25">
        <f t="shared" si="200"/>
        <v>0</v>
      </c>
    </row>
    <row r="12765" spans="2:10">
      <c r="B12765" s="3">
        <v>42686</v>
      </c>
      <c r="C12765" s="10" t="s">
        <v>231</v>
      </c>
      <c r="D12765" s="10" t="s">
        <v>260</v>
      </c>
      <c r="E12765" s="25">
        <v>1</v>
      </c>
      <c r="F12765" s="25">
        <v>1</v>
      </c>
      <c r="G12765" s="10" t="s">
        <v>289</v>
      </c>
      <c r="H12765" s="25">
        <f>INDEX('Appendix 1 - Team Data'!$B$12:$R$112, MATCH(C12765, 'Appendix 1 - Team Data'!$B$12:$B$112,0),4)</f>
        <v>40</v>
      </c>
      <c r="I12765" s="25">
        <f>INDEX('Appendix 1 - Team Data'!$B$12:$R$112, MATCH(D12765, 'Appendix 1 - Team Data'!$B$12:$B$112,0),4)</f>
        <v>10</v>
      </c>
      <c r="J12765" s="25">
        <f t="shared" si="200"/>
        <v>0</v>
      </c>
    </row>
    <row r="12766" spans="2:10">
      <c r="B12766" s="3">
        <v>42686</v>
      </c>
      <c r="C12766" s="10" t="s">
        <v>22</v>
      </c>
      <c r="D12766" s="10" t="s">
        <v>243</v>
      </c>
      <c r="E12766" s="25">
        <v>0</v>
      </c>
      <c r="F12766" s="25">
        <v>0</v>
      </c>
      <c r="G12766" s="10" t="s">
        <v>289</v>
      </c>
      <c r="H12766" s="25">
        <f>INDEX('Appendix 1 - Team Data'!$B$12:$R$112, MATCH(C12766, 'Appendix 1 - Team Data'!$B$12:$B$112,0),4)</f>
        <v>50</v>
      </c>
      <c r="I12766" s="25">
        <f>INDEX('Appendix 1 - Team Data'!$B$12:$R$112, MATCH(D12766, 'Appendix 1 - Team Data'!$B$12:$B$112,0),4)</f>
        <v>30</v>
      </c>
      <c r="J12766" s="25">
        <f t="shared" si="200"/>
        <v>0</v>
      </c>
    </row>
    <row r="12767" spans="2:10">
      <c r="B12767" s="3">
        <v>42686</v>
      </c>
      <c r="C12767" s="10" t="s">
        <v>214</v>
      </c>
      <c r="D12767" s="10" t="s">
        <v>38</v>
      </c>
      <c r="E12767" s="25">
        <v>1</v>
      </c>
      <c r="F12767" s="25">
        <v>1</v>
      </c>
      <c r="G12767" s="10" t="s">
        <v>289</v>
      </c>
      <c r="H12767" s="25">
        <f>INDEX('Appendix 1 - Team Data'!$B$12:$R$112, MATCH(C12767, 'Appendix 1 - Team Data'!$B$12:$B$112,0),4)</f>
        <v>70</v>
      </c>
      <c r="I12767" s="25">
        <f>INDEX('Appendix 1 - Team Data'!$B$12:$R$112, MATCH(D12767, 'Appendix 1 - Team Data'!$B$12:$B$112,0),4)</f>
        <v>70</v>
      </c>
      <c r="J12767" s="25">
        <f t="shared" si="200"/>
        <v>0</v>
      </c>
    </row>
    <row r="12768" spans="2:10">
      <c r="B12768" s="3">
        <v>42688</v>
      </c>
      <c r="C12768" s="10" t="s">
        <v>50</v>
      </c>
      <c r="D12768" s="10" t="s">
        <v>232</v>
      </c>
      <c r="E12768" s="25">
        <v>1</v>
      </c>
      <c r="F12768" s="25">
        <v>1</v>
      </c>
      <c r="G12768" s="10" t="s">
        <v>288</v>
      </c>
      <c r="H12768" s="25">
        <f>INDEX('Appendix 1 - Team Data'!$B$12:$R$112, MATCH(C12768, 'Appendix 1 - Team Data'!$B$12:$B$112,0),4)</f>
        <v>80</v>
      </c>
      <c r="I12768" s="25">
        <f>INDEX('Appendix 1 - Team Data'!$B$12:$R$112, MATCH(D12768, 'Appendix 1 - Team Data'!$B$12:$B$112,0),4)</f>
        <v>40</v>
      </c>
      <c r="J12768" s="25">
        <f t="shared" si="200"/>
        <v>0</v>
      </c>
    </row>
    <row r="12769" spans="2:10">
      <c r="B12769" s="3">
        <v>42689</v>
      </c>
      <c r="C12769" s="10" t="s">
        <v>226</v>
      </c>
      <c r="D12769" s="10" t="s">
        <v>216</v>
      </c>
      <c r="E12769" s="25">
        <v>0</v>
      </c>
      <c r="F12769" s="25">
        <v>0</v>
      </c>
      <c r="G12769" s="10" t="s">
        <v>288</v>
      </c>
      <c r="H12769" s="25">
        <f>INDEX('Appendix 1 - Team Data'!$B$12:$R$112, MATCH(C12769, 'Appendix 1 - Team Data'!$B$12:$B$112,0),4)</f>
        <v>60</v>
      </c>
      <c r="I12769" s="25">
        <f>INDEX('Appendix 1 - Team Data'!$B$12:$R$112, MATCH(D12769, 'Appendix 1 - Team Data'!$B$12:$B$112,0),4)</f>
        <v>70</v>
      </c>
      <c r="J12769" s="25">
        <f t="shared" si="200"/>
        <v>0</v>
      </c>
    </row>
    <row r="12770" spans="2:10">
      <c r="B12770" s="3">
        <v>42689</v>
      </c>
      <c r="C12770" s="10" t="s">
        <v>248</v>
      </c>
      <c r="D12770" s="10" t="s">
        <v>270</v>
      </c>
      <c r="E12770" s="25">
        <v>0</v>
      </c>
      <c r="F12770" s="25">
        <v>0</v>
      </c>
      <c r="G12770" s="10" t="s">
        <v>289</v>
      </c>
      <c r="H12770" s="25">
        <f>INDEX('Appendix 1 - Team Data'!$B$12:$R$112, MATCH(C12770, 'Appendix 1 - Team Data'!$B$12:$B$112,0),4)</f>
        <v>30</v>
      </c>
      <c r="I12770" s="25">
        <f>INDEX('Appendix 1 - Team Data'!$B$12:$R$112, MATCH(D12770, 'Appendix 1 - Team Data'!$B$12:$B$112,0),4)</f>
        <v>0</v>
      </c>
      <c r="J12770" s="25">
        <f t="shared" si="200"/>
        <v>0</v>
      </c>
    </row>
    <row r="12771" spans="2:10">
      <c r="B12771" s="3">
        <v>42689</v>
      </c>
      <c r="C12771" s="10" t="s">
        <v>48</v>
      </c>
      <c r="D12771" s="10" t="s">
        <v>21</v>
      </c>
      <c r="E12771" s="25">
        <v>2</v>
      </c>
      <c r="F12771" s="25">
        <v>2</v>
      </c>
      <c r="G12771" s="10" t="s">
        <v>288</v>
      </c>
      <c r="H12771" s="25">
        <f>INDEX('Appendix 1 - Team Data'!$B$12:$R$112, MATCH(C12771, 'Appendix 1 - Team Data'!$B$12:$B$112,0),4)</f>
        <v>90</v>
      </c>
      <c r="I12771" s="25">
        <f>INDEX('Appendix 1 - Team Data'!$B$12:$R$112, MATCH(D12771, 'Appendix 1 - Team Data'!$B$12:$B$112,0),4)</f>
        <v>90</v>
      </c>
      <c r="J12771" s="25">
        <f t="shared" si="200"/>
        <v>0</v>
      </c>
    </row>
    <row r="12772" spans="2:10">
      <c r="B12772" s="3">
        <v>42689</v>
      </c>
      <c r="C12772" s="10" t="s">
        <v>25</v>
      </c>
      <c r="D12772" s="10" t="s">
        <v>243</v>
      </c>
      <c r="E12772" s="25">
        <v>0</v>
      </c>
      <c r="F12772" s="25">
        <v>0</v>
      </c>
      <c r="G12772" s="10" t="s">
        <v>288</v>
      </c>
      <c r="H12772" s="25">
        <f>INDEX('Appendix 1 - Team Data'!$B$12:$R$112, MATCH(C12772, 'Appendix 1 - Team Data'!$B$12:$B$112,0),4)</f>
        <v>90</v>
      </c>
      <c r="I12772" s="25">
        <f>INDEX('Appendix 1 - Team Data'!$B$12:$R$112, MATCH(D12772, 'Appendix 1 - Team Data'!$B$12:$B$112,0),4)</f>
        <v>30</v>
      </c>
      <c r="J12772" s="25">
        <f t="shared" si="200"/>
        <v>0</v>
      </c>
    </row>
    <row r="12773" spans="2:10">
      <c r="B12773" s="3">
        <v>42689</v>
      </c>
      <c r="C12773" s="10" t="s">
        <v>211</v>
      </c>
      <c r="D12773" s="10" t="s">
        <v>40</v>
      </c>
      <c r="E12773" s="25">
        <v>0</v>
      </c>
      <c r="F12773" s="25">
        <v>0</v>
      </c>
      <c r="G12773" s="10" t="s">
        <v>288</v>
      </c>
      <c r="H12773" s="25">
        <f>INDEX('Appendix 1 - Team Data'!$B$12:$R$112, MATCH(C12773, 'Appendix 1 - Team Data'!$B$12:$B$112,0),4)</f>
        <v>90</v>
      </c>
      <c r="I12773" s="25">
        <f>INDEX('Appendix 1 - Team Data'!$B$12:$R$112, MATCH(D12773, 'Appendix 1 - Team Data'!$B$12:$B$112,0),4)</f>
        <v>90</v>
      </c>
      <c r="J12773" s="25">
        <f t="shared" si="200"/>
        <v>0</v>
      </c>
    </row>
    <row r="12774" spans="2:10">
      <c r="B12774" s="3">
        <v>42689</v>
      </c>
      <c r="C12774" s="10" t="s">
        <v>268</v>
      </c>
      <c r="D12774" s="10" t="s">
        <v>272</v>
      </c>
      <c r="E12774" s="25">
        <v>0</v>
      </c>
      <c r="F12774" s="25">
        <v>0</v>
      </c>
      <c r="G12774" s="10" t="s">
        <v>288</v>
      </c>
      <c r="H12774" s="25">
        <f>INDEX('Appendix 1 - Team Data'!$B$12:$R$112, MATCH(C12774, 'Appendix 1 - Team Data'!$B$12:$B$112,0),4)</f>
        <v>10</v>
      </c>
      <c r="I12774" s="25">
        <f>INDEX('Appendix 1 - Team Data'!$B$12:$R$112, MATCH(D12774, 'Appendix 1 - Team Data'!$B$12:$B$112,0),4)</f>
        <v>0</v>
      </c>
      <c r="J12774" s="25">
        <f t="shared" si="200"/>
        <v>0</v>
      </c>
    </row>
    <row r="12775" spans="2:10">
      <c r="B12775" s="3">
        <v>42689</v>
      </c>
      <c r="C12775" s="10" t="s">
        <v>46</v>
      </c>
      <c r="D12775" s="10" t="s">
        <v>41</v>
      </c>
      <c r="E12775" s="25">
        <v>0</v>
      </c>
      <c r="F12775" s="25">
        <v>0</v>
      </c>
      <c r="G12775" s="10" t="s">
        <v>289</v>
      </c>
      <c r="H12775" s="25">
        <f>INDEX('Appendix 1 - Team Data'!$B$12:$R$112, MATCH(C12775, 'Appendix 1 - Team Data'!$B$12:$B$112,0),4)</f>
        <v>50</v>
      </c>
      <c r="I12775" s="25">
        <f>INDEX('Appendix 1 - Team Data'!$B$12:$R$112, MATCH(D12775, 'Appendix 1 - Team Data'!$B$12:$B$112,0),4)</f>
        <v>80</v>
      </c>
      <c r="J12775" s="25">
        <f t="shared" si="200"/>
        <v>0</v>
      </c>
    </row>
    <row r="12776" spans="2:10">
      <c r="B12776" s="3">
        <v>42689</v>
      </c>
      <c r="C12776" s="10" t="s">
        <v>241</v>
      </c>
      <c r="D12776" s="10" t="s">
        <v>23</v>
      </c>
      <c r="E12776" s="25">
        <v>0</v>
      </c>
      <c r="F12776" s="25">
        <v>0</v>
      </c>
      <c r="G12776" s="10" t="s">
        <v>289</v>
      </c>
      <c r="H12776" s="25">
        <f>INDEX('Appendix 1 - Team Data'!$B$12:$R$112, MATCH(C12776, 'Appendix 1 - Team Data'!$B$12:$B$112,0),4)</f>
        <v>30</v>
      </c>
      <c r="I12776" s="25">
        <f>INDEX('Appendix 1 - Team Data'!$B$12:$R$112, MATCH(D12776, 'Appendix 1 - Team Data'!$B$12:$B$112,0),4)</f>
        <v>70</v>
      </c>
      <c r="J12776" s="25">
        <f t="shared" si="200"/>
        <v>0</v>
      </c>
    </row>
    <row r="12777" spans="2:10">
      <c r="B12777" s="3">
        <v>42730</v>
      </c>
      <c r="C12777" s="10" t="s">
        <v>243</v>
      </c>
      <c r="D12777" s="10" t="s">
        <v>267</v>
      </c>
      <c r="E12777" s="25">
        <v>0</v>
      </c>
      <c r="F12777" s="25">
        <v>0</v>
      </c>
      <c r="G12777" s="10" t="s">
        <v>288</v>
      </c>
      <c r="H12777" s="25">
        <f>INDEX('Appendix 1 - Team Data'!$B$12:$R$112, MATCH(C12777, 'Appendix 1 - Team Data'!$B$12:$B$112,0),4)</f>
        <v>30</v>
      </c>
      <c r="I12777" s="25">
        <f>INDEX('Appendix 1 - Team Data'!$B$12:$R$112, MATCH(D12777, 'Appendix 1 - Team Data'!$B$12:$B$112,0),4)</f>
        <v>10</v>
      </c>
      <c r="J12777" s="25">
        <f t="shared" si="200"/>
        <v>0</v>
      </c>
    </row>
    <row r="12778" spans="2:10">
      <c r="B12778" s="3">
        <v>42745</v>
      </c>
      <c r="C12778" s="10" t="s">
        <v>231</v>
      </c>
      <c r="D12778" s="10" t="s">
        <v>267</v>
      </c>
      <c r="E12778" s="25">
        <v>1</v>
      </c>
      <c r="F12778" s="25">
        <v>1</v>
      </c>
      <c r="G12778" s="10" t="s">
        <v>288</v>
      </c>
      <c r="H12778" s="25">
        <f>INDEX('Appendix 1 - Team Data'!$B$12:$R$112, MATCH(C12778, 'Appendix 1 - Team Data'!$B$12:$B$112,0),4)</f>
        <v>40</v>
      </c>
      <c r="I12778" s="25">
        <f>INDEX('Appendix 1 - Team Data'!$B$12:$R$112, MATCH(D12778, 'Appendix 1 - Team Data'!$B$12:$B$112,0),4)</f>
        <v>10</v>
      </c>
      <c r="J12778" s="25">
        <f t="shared" si="200"/>
        <v>0</v>
      </c>
    </row>
    <row r="12779" spans="2:10">
      <c r="B12779" s="3">
        <v>42746</v>
      </c>
      <c r="C12779" s="10" t="s">
        <v>213</v>
      </c>
      <c r="D12779" s="10" t="s">
        <v>32</v>
      </c>
      <c r="E12779" s="25">
        <v>1</v>
      </c>
      <c r="F12779" s="25">
        <v>1</v>
      </c>
      <c r="G12779" s="10" t="s">
        <v>288</v>
      </c>
      <c r="H12779" s="25">
        <f>INDEX('Appendix 1 - Team Data'!$B$12:$R$112, MATCH(C12779, 'Appendix 1 - Team Data'!$B$12:$B$112,0),4)</f>
        <v>80</v>
      </c>
      <c r="I12779" s="25">
        <f>INDEX('Appendix 1 - Team Data'!$B$12:$R$112, MATCH(D12779, 'Appendix 1 - Team Data'!$B$12:$B$112,0),4)</f>
        <v>80</v>
      </c>
      <c r="J12779" s="25">
        <f t="shared" si="200"/>
        <v>0</v>
      </c>
    </row>
    <row r="12780" spans="2:10">
      <c r="B12780" s="3">
        <v>42749</v>
      </c>
      <c r="C12780" s="10" t="s">
        <v>238</v>
      </c>
      <c r="D12780" s="10" t="s">
        <v>231</v>
      </c>
      <c r="E12780" s="25">
        <v>1</v>
      </c>
      <c r="F12780" s="25">
        <v>1</v>
      </c>
      <c r="G12780" s="10" t="s">
        <v>306</v>
      </c>
      <c r="H12780" s="25">
        <f>INDEX('Appendix 1 - Team Data'!$B$12:$R$112, MATCH(C12780, 'Appendix 1 - Team Data'!$B$12:$B$112,0),4)</f>
        <v>40</v>
      </c>
      <c r="I12780" s="25">
        <f>INDEX('Appendix 1 - Team Data'!$B$12:$R$112, MATCH(D12780, 'Appendix 1 - Team Data'!$B$12:$B$112,0),4)</f>
        <v>40</v>
      </c>
      <c r="J12780" s="25">
        <f t="shared" si="200"/>
        <v>0</v>
      </c>
    </row>
    <row r="12781" spans="2:10">
      <c r="B12781" s="3">
        <v>42749</v>
      </c>
      <c r="C12781" s="10" t="s">
        <v>248</v>
      </c>
      <c r="D12781" s="10" t="s">
        <v>32</v>
      </c>
      <c r="E12781" s="25">
        <v>1</v>
      </c>
      <c r="F12781" s="25">
        <v>1</v>
      </c>
      <c r="G12781" s="10" t="s">
        <v>288</v>
      </c>
      <c r="H12781" s="25">
        <f>INDEX('Appendix 1 - Team Data'!$B$12:$R$112, MATCH(C12781, 'Appendix 1 - Team Data'!$B$12:$B$112,0),4)</f>
        <v>30</v>
      </c>
      <c r="I12781" s="25">
        <f>INDEX('Appendix 1 - Team Data'!$B$12:$R$112, MATCH(D12781, 'Appendix 1 - Team Data'!$B$12:$B$112,0),4)</f>
        <v>80</v>
      </c>
      <c r="J12781" s="25">
        <f t="shared" si="200"/>
        <v>0</v>
      </c>
    </row>
    <row r="12782" spans="2:10">
      <c r="B12782" s="3">
        <v>42750</v>
      </c>
      <c r="C12782" s="10" t="s">
        <v>251</v>
      </c>
      <c r="D12782" s="10" t="s">
        <v>267</v>
      </c>
      <c r="E12782" s="25">
        <v>2</v>
      </c>
      <c r="F12782" s="25">
        <v>2</v>
      </c>
      <c r="G12782" s="10" t="s">
        <v>306</v>
      </c>
      <c r="H12782" s="25">
        <f>INDEX('Appendix 1 - Team Data'!$B$12:$R$112, MATCH(C12782, 'Appendix 1 - Team Data'!$B$12:$B$112,0),4)</f>
        <v>20</v>
      </c>
      <c r="I12782" s="25">
        <f>INDEX('Appendix 1 - Team Data'!$B$12:$R$112, MATCH(D12782, 'Appendix 1 - Team Data'!$B$12:$B$112,0),4)</f>
        <v>10</v>
      </c>
      <c r="J12782" s="25">
        <f t="shared" si="200"/>
        <v>0</v>
      </c>
    </row>
    <row r="12783" spans="2:10">
      <c r="B12783" s="3">
        <v>42752</v>
      </c>
      <c r="C12783" s="10" t="s">
        <v>257</v>
      </c>
      <c r="D12783" s="10" t="s">
        <v>17</v>
      </c>
      <c r="E12783" s="25">
        <v>0</v>
      </c>
      <c r="F12783" s="25">
        <v>0</v>
      </c>
      <c r="G12783" s="10" t="s">
        <v>306</v>
      </c>
      <c r="H12783" s="25">
        <f>INDEX('Appendix 1 - Team Data'!$B$12:$R$112, MATCH(C12783, 'Appendix 1 - Team Data'!$B$12:$B$112,0),4)</f>
        <v>20</v>
      </c>
      <c r="I12783" s="25">
        <f>INDEX('Appendix 1 - Team Data'!$B$12:$R$112, MATCH(D12783, 'Appendix 1 - Team Data'!$B$12:$B$112,0),4)</f>
        <v>50</v>
      </c>
      <c r="J12783" s="25">
        <f t="shared" si="200"/>
        <v>0</v>
      </c>
    </row>
    <row r="12784" spans="2:10">
      <c r="B12784" s="3">
        <v>42758</v>
      </c>
      <c r="C12784" s="10" t="s">
        <v>51</v>
      </c>
      <c r="D12784" s="10" t="s">
        <v>251</v>
      </c>
      <c r="E12784" s="25">
        <v>2</v>
      </c>
      <c r="F12784" s="25">
        <v>2</v>
      </c>
      <c r="G12784" s="10" t="s">
        <v>306</v>
      </c>
      <c r="H12784" s="25">
        <f>INDEX('Appendix 1 - Team Data'!$B$12:$R$112, MATCH(C12784, 'Appendix 1 - Team Data'!$B$12:$B$112,0),4)</f>
        <v>70</v>
      </c>
      <c r="I12784" s="25">
        <f>INDEX('Appendix 1 - Team Data'!$B$12:$R$112, MATCH(D12784, 'Appendix 1 - Team Data'!$B$12:$B$112,0),4)</f>
        <v>20</v>
      </c>
      <c r="J12784" s="25">
        <f t="shared" si="200"/>
        <v>0</v>
      </c>
    </row>
    <row r="12785" spans="2:10">
      <c r="B12785" s="3">
        <v>42758</v>
      </c>
      <c r="C12785" s="10" t="s">
        <v>240</v>
      </c>
      <c r="D12785" s="10" t="s">
        <v>263</v>
      </c>
      <c r="E12785" s="25">
        <v>2</v>
      </c>
      <c r="F12785" s="25">
        <v>2</v>
      </c>
      <c r="G12785" s="10" t="s">
        <v>288</v>
      </c>
      <c r="H12785" s="25">
        <f>INDEX('Appendix 1 - Team Data'!$B$12:$R$112, MATCH(C12785, 'Appendix 1 - Team Data'!$B$12:$B$112,0),4)</f>
        <v>30</v>
      </c>
      <c r="I12785" s="25">
        <f>INDEX('Appendix 1 - Team Data'!$B$12:$R$112, MATCH(D12785, 'Appendix 1 - Team Data'!$B$12:$B$112,0),4)</f>
        <v>10</v>
      </c>
      <c r="J12785" s="25">
        <f t="shared" si="200"/>
        <v>0</v>
      </c>
    </row>
    <row r="12786" spans="2:10">
      <c r="B12786" s="3">
        <v>42760</v>
      </c>
      <c r="C12786" s="10" t="s">
        <v>269</v>
      </c>
      <c r="D12786" s="10" t="s">
        <v>257</v>
      </c>
      <c r="E12786" s="25">
        <v>1</v>
      </c>
      <c r="F12786" s="25">
        <v>1</v>
      </c>
      <c r="G12786" s="10" t="s">
        <v>306</v>
      </c>
      <c r="H12786" s="25">
        <f>INDEX('Appendix 1 - Team Data'!$B$12:$R$112, MATCH(C12786, 'Appendix 1 - Team Data'!$B$12:$B$112,0),4)</f>
        <v>0</v>
      </c>
      <c r="I12786" s="25">
        <f>INDEX('Appendix 1 - Team Data'!$B$12:$R$112, MATCH(D12786, 'Appendix 1 - Team Data'!$B$12:$B$112,0),4)</f>
        <v>20</v>
      </c>
      <c r="J12786" s="25">
        <f t="shared" si="200"/>
        <v>0</v>
      </c>
    </row>
    <row r="12787" spans="2:10">
      <c r="B12787" s="3">
        <v>42763</v>
      </c>
      <c r="C12787" s="10" t="s">
        <v>51</v>
      </c>
      <c r="D12787" s="10" t="s">
        <v>231</v>
      </c>
      <c r="E12787" s="25">
        <v>0</v>
      </c>
      <c r="F12787" s="25">
        <v>0</v>
      </c>
      <c r="G12787" s="10" t="s">
        <v>306</v>
      </c>
      <c r="H12787" s="25">
        <f>INDEX('Appendix 1 - Team Data'!$B$12:$R$112, MATCH(C12787, 'Appendix 1 - Team Data'!$B$12:$B$112,0),4)</f>
        <v>70</v>
      </c>
      <c r="I12787" s="25">
        <f>INDEX('Appendix 1 - Team Data'!$B$12:$R$112, MATCH(D12787, 'Appendix 1 - Team Data'!$B$12:$B$112,0),4)</f>
        <v>40</v>
      </c>
      <c r="J12787" s="25">
        <f t="shared" si="200"/>
        <v>0</v>
      </c>
    </row>
    <row r="12788" spans="2:10">
      <c r="B12788" s="3">
        <v>42767</v>
      </c>
      <c r="C12788" s="10" t="s">
        <v>238</v>
      </c>
      <c r="D12788" s="10" t="s">
        <v>17</v>
      </c>
      <c r="E12788" s="25">
        <v>1</v>
      </c>
      <c r="F12788" s="25">
        <v>1</v>
      </c>
      <c r="G12788" s="10" t="s">
        <v>306</v>
      </c>
      <c r="H12788" s="25">
        <f>INDEX('Appendix 1 - Team Data'!$B$12:$R$112, MATCH(C12788, 'Appendix 1 - Team Data'!$B$12:$B$112,0),4)</f>
        <v>40</v>
      </c>
      <c r="I12788" s="25">
        <f>INDEX('Appendix 1 - Team Data'!$B$12:$R$112, MATCH(D12788, 'Appendix 1 - Team Data'!$B$12:$B$112,0),4)</f>
        <v>50</v>
      </c>
      <c r="J12788" s="25">
        <f t="shared" si="200"/>
        <v>0</v>
      </c>
    </row>
    <row r="12789" spans="2:10">
      <c r="B12789" s="3">
        <v>42816</v>
      </c>
      <c r="C12789" s="10" t="s">
        <v>222</v>
      </c>
      <c r="D12789" s="10" t="s">
        <v>255</v>
      </c>
      <c r="E12789" s="25">
        <v>1</v>
      </c>
      <c r="F12789" s="25">
        <v>1</v>
      </c>
      <c r="G12789" s="10" t="s">
        <v>288</v>
      </c>
      <c r="H12789" s="25">
        <f>INDEX('Appendix 1 - Team Data'!$B$12:$R$112, MATCH(C12789, 'Appendix 1 - Team Data'!$B$12:$B$112,0),4)</f>
        <v>60</v>
      </c>
      <c r="I12789" s="25">
        <f>INDEX('Appendix 1 - Team Data'!$B$12:$R$112, MATCH(D12789, 'Appendix 1 - Team Data'!$B$12:$B$112,0),4)</f>
        <v>20</v>
      </c>
      <c r="J12789" s="25">
        <f t="shared" si="200"/>
        <v>0</v>
      </c>
    </row>
    <row r="12790" spans="2:10">
      <c r="B12790" s="3">
        <v>42817</v>
      </c>
      <c r="C12790" s="10" t="s">
        <v>245</v>
      </c>
      <c r="D12790" s="10" t="s">
        <v>26</v>
      </c>
      <c r="E12790" s="25">
        <v>1</v>
      </c>
      <c r="F12790" s="25">
        <v>1</v>
      </c>
      <c r="G12790" s="10" t="s">
        <v>289</v>
      </c>
      <c r="H12790" s="25">
        <f>INDEX('Appendix 1 - Team Data'!$B$12:$R$112, MATCH(C12790, 'Appendix 1 - Team Data'!$B$12:$B$112,0),4)</f>
        <v>30</v>
      </c>
      <c r="I12790" s="25">
        <f>INDEX('Appendix 1 - Team Data'!$B$12:$R$112, MATCH(D12790, 'Appendix 1 - Team Data'!$B$12:$B$112,0),4)</f>
        <v>60</v>
      </c>
      <c r="J12790" s="25">
        <f t="shared" si="200"/>
        <v>0</v>
      </c>
    </row>
    <row r="12791" spans="2:10">
      <c r="B12791" s="3">
        <v>42817</v>
      </c>
      <c r="C12791" s="10" t="s">
        <v>33</v>
      </c>
      <c r="D12791" s="10" t="s">
        <v>51</v>
      </c>
      <c r="E12791" s="25">
        <v>1</v>
      </c>
      <c r="F12791" s="25">
        <v>1</v>
      </c>
      <c r="G12791" s="10" t="s">
        <v>288</v>
      </c>
      <c r="H12791" s="25">
        <f>INDEX('Appendix 1 - Team Data'!$B$12:$R$112, MATCH(C12791, 'Appendix 1 - Team Data'!$B$12:$B$112,0),4)</f>
        <v>50</v>
      </c>
      <c r="I12791" s="25">
        <f>INDEX('Appendix 1 - Team Data'!$B$12:$R$112, MATCH(D12791, 'Appendix 1 - Team Data'!$B$12:$B$112,0),4)</f>
        <v>70</v>
      </c>
      <c r="J12791" s="25">
        <f t="shared" si="200"/>
        <v>0</v>
      </c>
    </row>
    <row r="12792" spans="2:10">
      <c r="B12792" s="3">
        <v>42817</v>
      </c>
      <c r="C12792" s="10" t="s">
        <v>220</v>
      </c>
      <c r="D12792" s="10" t="s">
        <v>27</v>
      </c>
      <c r="E12792" s="25">
        <v>2</v>
      </c>
      <c r="F12792" s="25">
        <v>2</v>
      </c>
      <c r="G12792" s="10" t="s">
        <v>289</v>
      </c>
      <c r="H12792" s="25">
        <f>INDEX('Appendix 1 - Team Data'!$B$12:$R$112, MATCH(C12792, 'Appendix 1 - Team Data'!$B$12:$B$112,0),4)</f>
        <v>60</v>
      </c>
      <c r="I12792" s="25">
        <f>INDEX('Appendix 1 - Team Data'!$B$12:$R$112, MATCH(D12792, 'Appendix 1 - Team Data'!$B$12:$B$112,0),4)</f>
        <v>80</v>
      </c>
      <c r="J12792" s="25">
        <f t="shared" si="200"/>
        <v>0</v>
      </c>
    </row>
    <row r="12793" spans="2:10">
      <c r="B12793" s="3">
        <v>42818</v>
      </c>
      <c r="C12793" s="10" t="s">
        <v>221</v>
      </c>
      <c r="D12793" s="10" t="s">
        <v>214</v>
      </c>
      <c r="E12793" s="25">
        <v>0</v>
      </c>
      <c r="F12793" s="25">
        <v>0</v>
      </c>
      <c r="G12793" s="10" t="s">
        <v>289</v>
      </c>
      <c r="H12793" s="25">
        <f>INDEX('Appendix 1 - Team Data'!$B$12:$R$112, MATCH(C12793, 'Appendix 1 - Team Data'!$B$12:$B$112,0),4)</f>
        <v>60</v>
      </c>
      <c r="I12793" s="25">
        <f>INDEX('Appendix 1 - Team Data'!$B$12:$R$112, MATCH(D12793, 'Appendix 1 - Team Data'!$B$12:$B$112,0),4)</f>
        <v>70</v>
      </c>
      <c r="J12793" s="25">
        <f t="shared" si="200"/>
        <v>0</v>
      </c>
    </row>
    <row r="12794" spans="2:10">
      <c r="B12794" s="3">
        <v>42819</v>
      </c>
      <c r="C12794" s="10" t="s">
        <v>45</v>
      </c>
      <c r="D12794" s="10" t="s">
        <v>230</v>
      </c>
      <c r="E12794" s="25">
        <v>1</v>
      </c>
      <c r="F12794" s="25">
        <v>1</v>
      </c>
      <c r="G12794" s="10" t="s">
        <v>289</v>
      </c>
      <c r="H12794" s="25">
        <f>INDEX('Appendix 1 - Team Data'!$B$12:$R$112, MATCH(C12794, 'Appendix 1 - Team Data'!$B$12:$B$112,0),4)</f>
        <v>90</v>
      </c>
      <c r="I12794" s="25">
        <f>INDEX('Appendix 1 - Team Data'!$B$12:$R$112, MATCH(D12794, 'Appendix 1 - Team Data'!$B$12:$B$112,0),4)</f>
        <v>50</v>
      </c>
      <c r="J12794" s="25">
        <f t="shared" si="200"/>
        <v>0</v>
      </c>
    </row>
    <row r="12795" spans="2:10">
      <c r="B12795" s="3">
        <v>42820</v>
      </c>
      <c r="C12795" s="10" t="s">
        <v>228</v>
      </c>
      <c r="D12795" s="10" t="s">
        <v>28</v>
      </c>
      <c r="E12795" s="25">
        <v>0</v>
      </c>
      <c r="F12795" s="25">
        <v>0</v>
      </c>
      <c r="G12795" s="10" t="s">
        <v>289</v>
      </c>
      <c r="H12795" s="25">
        <f>INDEX('Appendix 1 - Team Data'!$B$12:$R$112, MATCH(C12795, 'Appendix 1 - Team Data'!$B$12:$B$112,0),4)</f>
        <v>50</v>
      </c>
      <c r="I12795" s="25">
        <f>INDEX('Appendix 1 - Team Data'!$B$12:$R$112, MATCH(D12795, 'Appendix 1 - Team Data'!$B$12:$B$112,0),4)</f>
        <v>80</v>
      </c>
      <c r="J12795" s="25">
        <f t="shared" si="200"/>
        <v>0</v>
      </c>
    </row>
    <row r="12796" spans="2:10">
      <c r="B12796" s="3">
        <v>42820</v>
      </c>
      <c r="C12796" s="10" t="s">
        <v>267</v>
      </c>
      <c r="D12796" s="10" t="s">
        <v>260</v>
      </c>
      <c r="E12796" s="25">
        <v>0</v>
      </c>
      <c r="F12796" s="25">
        <v>0</v>
      </c>
      <c r="G12796" s="10" t="s">
        <v>288</v>
      </c>
      <c r="H12796" s="25">
        <f>INDEX('Appendix 1 - Team Data'!$B$12:$R$112, MATCH(C12796, 'Appendix 1 - Team Data'!$B$12:$B$112,0),4)</f>
        <v>10</v>
      </c>
      <c r="I12796" s="25">
        <f>INDEX('Appendix 1 - Team Data'!$B$12:$R$112, MATCH(D12796, 'Appendix 1 - Team Data'!$B$12:$B$112,0),4)</f>
        <v>10</v>
      </c>
      <c r="J12796" s="25">
        <f t="shared" si="200"/>
        <v>0</v>
      </c>
    </row>
    <row r="12797" spans="2:10">
      <c r="B12797" s="3">
        <v>42821</v>
      </c>
      <c r="C12797" s="10" t="s">
        <v>243</v>
      </c>
      <c r="D12797" s="10" t="s">
        <v>51</v>
      </c>
      <c r="E12797" s="25">
        <v>1</v>
      </c>
      <c r="F12797" s="25">
        <v>1</v>
      </c>
      <c r="G12797" s="10" t="s">
        <v>288</v>
      </c>
      <c r="H12797" s="25">
        <f>INDEX('Appendix 1 - Team Data'!$B$12:$R$112, MATCH(C12797, 'Appendix 1 - Team Data'!$B$12:$B$112,0),4)</f>
        <v>30</v>
      </c>
      <c r="I12797" s="25">
        <f>INDEX('Appendix 1 - Team Data'!$B$12:$R$112, MATCH(D12797, 'Appendix 1 - Team Data'!$B$12:$B$112,0),4)</f>
        <v>70</v>
      </c>
      <c r="J12797" s="25">
        <f t="shared" si="200"/>
        <v>0</v>
      </c>
    </row>
    <row r="12798" spans="2:10">
      <c r="B12798" s="3">
        <v>42822</v>
      </c>
      <c r="C12798" s="10" t="s">
        <v>226</v>
      </c>
      <c r="D12798" s="10" t="s">
        <v>244</v>
      </c>
      <c r="E12798" s="25">
        <v>1</v>
      </c>
      <c r="F12798" s="25">
        <v>1</v>
      </c>
      <c r="G12798" s="10" t="s">
        <v>288</v>
      </c>
      <c r="H12798" s="25">
        <f>INDEX('Appendix 1 - Team Data'!$B$12:$R$112, MATCH(C12798, 'Appendix 1 - Team Data'!$B$12:$B$112,0),4)</f>
        <v>60</v>
      </c>
      <c r="I12798" s="25">
        <f>INDEX('Appendix 1 - Team Data'!$B$12:$R$112, MATCH(D12798, 'Appendix 1 - Team Data'!$B$12:$B$112,0),4)</f>
        <v>30</v>
      </c>
      <c r="J12798" s="25">
        <f t="shared" si="200"/>
        <v>0</v>
      </c>
    </row>
    <row r="12799" spans="2:10">
      <c r="B12799" s="3">
        <v>42822</v>
      </c>
      <c r="C12799" s="10" t="s">
        <v>237</v>
      </c>
      <c r="D12799" s="10" t="s">
        <v>37</v>
      </c>
      <c r="E12799" s="25">
        <v>1</v>
      </c>
      <c r="F12799" s="25">
        <v>1</v>
      </c>
      <c r="G12799" s="10" t="s">
        <v>289</v>
      </c>
      <c r="H12799" s="25">
        <f>INDEX('Appendix 1 - Team Data'!$B$12:$R$112, MATCH(C12799, 'Appendix 1 - Team Data'!$B$12:$B$112,0),4)</f>
        <v>40</v>
      </c>
      <c r="I12799" s="25">
        <f>INDEX('Appendix 1 - Team Data'!$B$12:$R$112, MATCH(D12799, 'Appendix 1 - Team Data'!$B$12:$B$112,0),4)</f>
        <v>60</v>
      </c>
      <c r="J12799" s="25">
        <f t="shared" si="200"/>
        <v>0</v>
      </c>
    </row>
    <row r="12800" spans="2:10">
      <c r="B12800" s="3">
        <v>42822</v>
      </c>
      <c r="C12800" s="10" t="s">
        <v>15</v>
      </c>
      <c r="D12800" s="10" t="s">
        <v>45</v>
      </c>
      <c r="E12800" s="25">
        <v>3</v>
      </c>
      <c r="F12800" s="25">
        <v>3</v>
      </c>
      <c r="G12800" s="10" t="s">
        <v>288</v>
      </c>
      <c r="H12800" s="25">
        <f>INDEX('Appendix 1 - Team Data'!$B$12:$R$112, MATCH(C12800, 'Appendix 1 - Team Data'!$B$12:$B$112,0),4)</f>
        <v>50</v>
      </c>
      <c r="I12800" s="25">
        <f>INDEX('Appendix 1 - Team Data'!$B$12:$R$112, MATCH(D12800, 'Appendix 1 - Team Data'!$B$12:$B$112,0),4)</f>
        <v>90</v>
      </c>
      <c r="J12800" s="25">
        <f t="shared" si="200"/>
        <v>0</v>
      </c>
    </row>
    <row r="12801" spans="2:10">
      <c r="B12801" s="3">
        <v>42883</v>
      </c>
      <c r="C12801" s="10" t="s">
        <v>271</v>
      </c>
      <c r="D12801" s="10" t="s">
        <v>237</v>
      </c>
      <c r="E12801" s="25">
        <v>2</v>
      </c>
      <c r="F12801" s="25">
        <v>2</v>
      </c>
      <c r="G12801" s="10" t="s">
        <v>288</v>
      </c>
      <c r="H12801" s="25">
        <f>INDEX('Appendix 1 - Team Data'!$B$12:$R$112, MATCH(C12801, 'Appendix 1 - Team Data'!$B$12:$B$112,0),4)</f>
        <v>0</v>
      </c>
      <c r="I12801" s="25">
        <f>INDEX('Appendix 1 - Team Data'!$B$12:$R$112, MATCH(D12801, 'Appendix 1 - Team Data'!$B$12:$B$112,0),4)</f>
        <v>40</v>
      </c>
      <c r="J12801" s="25">
        <f t="shared" si="200"/>
        <v>0</v>
      </c>
    </row>
    <row r="12802" spans="2:10">
      <c r="B12802" s="3">
        <v>42888</v>
      </c>
      <c r="C12802" s="10" t="s">
        <v>253</v>
      </c>
      <c r="D12802" s="10" t="s">
        <v>241</v>
      </c>
      <c r="E12802" s="25">
        <v>1</v>
      </c>
      <c r="F12802" s="25">
        <v>1</v>
      </c>
      <c r="G12802" s="10" t="s">
        <v>288</v>
      </c>
      <c r="H12802" s="25">
        <f>INDEX('Appendix 1 - Team Data'!$B$12:$R$112, MATCH(C12802, 'Appendix 1 - Team Data'!$B$12:$B$112,0),4)</f>
        <v>20</v>
      </c>
      <c r="I12802" s="25">
        <f>INDEX('Appendix 1 - Team Data'!$B$12:$R$112, MATCH(D12802, 'Appendix 1 - Team Data'!$B$12:$B$112,0),4)</f>
        <v>30</v>
      </c>
      <c r="J12802" s="25">
        <f t="shared" si="200"/>
        <v>0</v>
      </c>
    </row>
    <row r="12803" spans="2:10">
      <c r="B12803" s="3">
        <v>42891</v>
      </c>
      <c r="C12803" s="10" t="s">
        <v>256</v>
      </c>
      <c r="D12803" s="10" t="s">
        <v>225</v>
      </c>
      <c r="E12803" s="25">
        <v>0</v>
      </c>
      <c r="F12803" s="25">
        <v>0</v>
      </c>
      <c r="G12803" s="10" t="s">
        <v>288</v>
      </c>
      <c r="H12803" s="25">
        <f>INDEX('Appendix 1 - Team Data'!$B$12:$R$112, MATCH(C12803, 'Appendix 1 - Team Data'!$B$12:$B$112,0),4)</f>
        <v>20</v>
      </c>
      <c r="I12803" s="25">
        <f>INDEX('Appendix 1 - Team Data'!$B$12:$R$112, MATCH(D12803, 'Appendix 1 - Team Data'!$B$12:$B$112,0),4)</f>
        <v>60</v>
      </c>
      <c r="J12803" s="25">
        <f t="shared" si="200"/>
        <v>0</v>
      </c>
    </row>
    <row r="12804" spans="2:10">
      <c r="B12804" s="3">
        <v>42891</v>
      </c>
      <c r="C12804" s="10" t="s">
        <v>51</v>
      </c>
      <c r="D12804" s="10" t="s">
        <v>269</v>
      </c>
      <c r="E12804" s="25">
        <v>0</v>
      </c>
      <c r="F12804" s="25">
        <v>0</v>
      </c>
      <c r="G12804" s="10" t="s">
        <v>288</v>
      </c>
      <c r="H12804" s="25">
        <f>INDEX('Appendix 1 - Team Data'!$B$12:$R$112, MATCH(C12804, 'Appendix 1 - Team Data'!$B$12:$B$112,0),4)</f>
        <v>70</v>
      </c>
      <c r="I12804" s="25">
        <f>INDEX('Appendix 1 - Team Data'!$B$12:$R$112, MATCH(D12804, 'Appendix 1 - Team Data'!$B$12:$B$112,0),4)</f>
        <v>0</v>
      </c>
      <c r="J12804" s="25">
        <f t="shared" si="200"/>
        <v>0</v>
      </c>
    </row>
    <row r="12805" spans="2:10">
      <c r="B12805" s="3">
        <v>42892</v>
      </c>
      <c r="C12805" s="10" t="s">
        <v>28</v>
      </c>
      <c r="D12805" s="10" t="s">
        <v>40</v>
      </c>
      <c r="E12805" s="25">
        <v>1</v>
      </c>
      <c r="F12805" s="25">
        <v>1</v>
      </c>
      <c r="G12805" s="10" t="s">
        <v>288</v>
      </c>
      <c r="H12805" s="25">
        <f>INDEX('Appendix 1 - Team Data'!$B$12:$R$112, MATCH(C12805, 'Appendix 1 - Team Data'!$B$12:$B$112,0),4)</f>
        <v>80</v>
      </c>
      <c r="I12805" s="25">
        <f>INDEX('Appendix 1 - Team Data'!$B$12:$R$112, MATCH(D12805, 'Appendix 1 - Team Data'!$B$12:$B$112,0),4)</f>
        <v>90</v>
      </c>
      <c r="J12805" s="25">
        <f t="shared" si="200"/>
        <v>0</v>
      </c>
    </row>
    <row r="12806" spans="2:10">
      <c r="B12806" s="3">
        <v>42893</v>
      </c>
      <c r="C12806" s="10" t="s">
        <v>245</v>
      </c>
      <c r="D12806" s="10" t="s">
        <v>43</v>
      </c>
      <c r="E12806" s="25">
        <v>0</v>
      </c>
      <c r="F12806" s="25">
        <v>0</v>
      </c>
      <c r="G12806" s="10" t="s">
        <v>288</v>
      </c>
      <c r="H12806" s="25">
        <f>INDEX('Appendix 1 - Team Data'!$B$12:$R$112, MATCH(C12806, 'Appendix 1 - Team Data'!$B$12:$B$112,0),4)</f>
        <v>30</v>
      </c>
      <c r="I12806" s="25">
        <f>INDEX('Appendix 1 - Team Data'!$B$12:$R$112, MATCH(D12806, 'Appendix 1 - Team Data'!$B$12:$B$112,0),4)</f>
        <v>70</v>
      </c>
      <c r="J12806" s="25">
        <f t="shared" si="200"/>
        <v>0</v>
      </c>
    </row>
    <row r="12807" spans="2:10">
      <c r="B12807" s="3">
        <v>42893</v>
      </c>
      <c r="C12807" s="10" t="s">
        <v>53</v>
      </c>
      <c r="D12807" s="10" t="s">
        <v>241</v>
      </c>
      <c r="E12807" s="25">
        <v>1</v>
      </c>
      <c r="F12807" s="25">
        <v>1</v>
      </c>
      <c r="G12807" s="10" t="s">
        <v>288</v>
      </c>
      <c r="H12807" s="25">
        <f>INDEX('Appendix 1 - Team Data'!$B$12:$R$112, MATCH(C12807, 'Appendix 1 - Team Data'!$B$12:$B$112,0),4)</f>
        <v>50</v>
      </c>
      <c r="I12807" s="25">
        <f>INDEX('Appendix 1 - Team Data'!$B$12:$R$112, MATCH(D12807, 'Appendix 1 - Team Data'!$B$12:$B$112,0),4)</f>
        <v>30</v>
      </c>
      <c r="J12807" s="25">
        <f t="shared" si="200"/>
        <v>0</v>
      </c>
    </row>
    <row r="12808" spans="2:10">
      <c r="B12808" s="3">
        <v>42893</v>
      </c>
      <c r="C12808" s="10" t="s">
        <v>21</v>
      </c>
      <c r="D12808" s="10" t="s">
        <v>52</v>
      </c>
      <c r="E12808" s="25">
        <v>2</v>
      </c>
      <c r="F12808" s="25">
        <v>2</v>
      </c>
      <c r="G12808" s="10" t="s">
        <v>288</v>
      </c>
      <c r="H12808" s="25">
        <f>INDEX('Appendix 1 - Team Data'!$B$12:$R$112, MATCH(C12808, 'Appendix 1 - Team Data'!$B$12:$B$112,0),4)</f>
        <v>90</v>
      </c>
      <c r="I12808" s="25">
        <f>INDEX('Appendix 1 - Team Data'!$B$12:$R$112, MATCH(D12808, 'Appendix 1 - Team Data'!$B$12:$B$112,0),4)</f>
        <v>90</v>
      </c>
      <c r="J12808" s="25">
        <f t="shared" si="200"/>
        <v>0</v>
      </c>
    </row>
    <row r="12809" spans="2:10">
      <c r="B12809" s="3">
        <v>42894</v>
      </c>
      <c r="C12809" s="10" t="s">
        <v>37</v>
      </c>
      <c r="D12809" s="10" t="s">
        <v>46</v>
      </c>
      <c r="E12809" s="25">
        <v>0</v>
      </c>
      <c r="F12809" s="25">
        <v>0</v>
      </c>
      <c r="G12809" s="10" t="s">
        <v>289</v>
      </c>
      <c r="H12809" s="25">
        <f>INDEX('Appendix 1 - Team Data'!$B$12:$R$112, MATCH(C12809, 'Appendix 1 - Team Data'!$B$12:$B$112,0),4)</f>
        <v>60</v>
      </c>
      <c r="I12809" s="25">
        <f>INDEX('Appendix 1 - Team Data'!$B$12:$R$112, MATCH(D12809, 'Appendix 1 - Team Data'!$B$12:$B$112,0),4)</f>
        <v>50</v>
      </c>
      <c r="J12809" s="25">
        <f t="shared" si="200"/>
        <v>0</v>
      </c>
    </row>
    <row r="12810" spans="2:10">
      <c r="B12810" s="3">
        <v>42894</v>
      </c>
      <c r="C12810" s="10" t="s">
        <v>218</v>
      </c>
      <c r="D12810" s="10" t="s">
        <v>220</v>
      </c>
      <c r="E12810" s="25">
        <v>1</v>
      </c>
      <c r="F12810" s="25">
        <v>1</v>
      </c>
      <c r="G12810" s="10" t="s">
        <v>288</v>
      </c>
      <c r="H12810" s="25">
        <f>INDEX('Appendix 1 - Team Data'!$B$12:$R$112, MATCH(C12810, 'Appendix 1 - Team Data'!$B$12:$B$112,0),4)</f>
        <v>70</v>
      </c>
      <c r="I12810" s="25">
        <f>INDEX('Appendix 1 - Team Data'!$B$12:$R$112, MATCH(D12810, 'Appendix 1 - Team Data'!$B$12:$B$112,0),4)</f>
        <v>60</v>
      </c>
      <c r="J12810" s="25">
        <f t="shared" si="200"/>
        <v>0</v>
      </c>
    </row>
    <row r="12811" spans="2:10">
      <c r="B12811" s="3">
        <v>42895</v>
      </c>
      <c r="C12811" s="10" t="s">
        <v>15</v>
      </c>
      <c r="D12811" s="10" t="s">
        <v>213</v>
      </c>
      <c r="E12811" s="25">
        <v>1</v>
      </c>
      <c r="F12811" s="25">
        <v>1</v>
      </c>
      <c r="G12811" s="10" t="s">
        <v>288</v>
      </c>
      <c r="H12811" s="25">
        <f>INDEX('Appendix 1 - Team Data'!$B$12:$R$112, MATCH(C12811, 'Appendix 1 - Team Data'!$B$12:$B$112,0),4)</f>
        <v>50</v>
      </c>
      <c r="I12811" s="25">
        <f>INDEX('Appendix 1 - Team Data'!$B$12:$R$112, MATCH(D12811, 'Appendix 1 - Team Data'!$B$12:$B$112,0),4)</f>
        <v>80</v>
      </c>
      <c r="J12811" s="25">
        <f t="shared" si="200"/>
        <v>0</v>
      </c>
    </row>
    <row r="12812" spans="2:10">
      <c r="B12812" s="3">
        <v>42896</v>
      </c>
      <c r="C12812" s="10" t="s">
        <v>222</v>
      </c>
      <c r="D12812" s="10" t="s">
        <v>48</v>
      </c>
      <c r="E12812" s="25">
        <v>2</v>
      </c>
      <c r="F12812" s="25">
        <v>2</v>
      </c>
      <c r="G12812" s="10" t="s">
        <v>289</v>
      </c>
      <c r="H12812" s="25">
        <f>INDEX('Appendix 1 - Team Data'!$B$12:$R$112, MATCH(C12812, 'Appendix 1 - Team Data'!$B$12:$B$112,0),4)</f>
        <v>60</v>
      </c>
      <c r="I12812" s="25">
        <f>INDEX('Appendix 1 - Team Data'!$B$12:$R$112, MATCH(D12812, 'Appendix 1 - Team Data'!$B$12:$B$112,0),4)</f>
        <v>90</v>
      </c>
      <c r="J12812" s="25">
        <f t="shared" si="200"/>
        <v>0</v>
      </c>
    </row>
    <row r="12813" spans="2:10">
      <c r="B12813" s="3">
        <v>42897</v>
      </c>
      <c r="C12813" s="10" t="s">
        <v>221</v>
      </c>
      <c r="D12813" s="10" t="s">
        <v>226</v>
      </c>
      <c r="E12813" s="25">
        <v>1</v>
      </c>
      <c r="F12813" s="25">
        <v>1</v>
      </c>
      <c r="G12813" s="10" t="s">
        <v>289</v>
      </c>
      <c r="H12813" s="25">
        <f>INDEX('Appendix 1 - Team Data'!$B$12:$R$112, MATCH(C12813, 'Appendix 1 - Team Data'!$B$12:$B$112,0),4)</f>
        <v>60</v>
      </c>
      <c r="I12813" s="25">
        <f>INDEX('Appendix 1 - Team Data'!$B$12:$R$112, MATCH(D12813, 'Appendix 1 - Team Data'!$B$12:$B$112,0),4)</f>
        <v>60</v>
      </c>
      <c r="J12813" s="25">
        <f t="shared" si="200"/>
        <v>0</v>
      </c>
    </row>
    <row r="12814" spans="2:10">
      <c r="B12814" s="3">
        <v>42897</v>
      </c>
      <c r="C12814" s="10" t="s">
        <v>38</v>
      </c>
      <c r="D12814" s="10" t="s">
        <v>214</v>
      </c>
      <c r="E12814" s="25">
        <v>1</v>
      </c>
      <c r="F12814" s="25">
        <v>1</v>
      </c>
      <c r="G12814" s="10" t="s">
        <v>289</v>
      </c>
      <c r="H12814" s="25">
        <f>INDEX('Appendix 1 - Team Data'!$B$12:$R$112, MATCH(C12814, 'Appendix 1 - Team Data'!$B$12:$B$112,0),4)</f>
        <v>70</v>
      </c>
      <c r="I12814" s="25">
        <f>INDEX('Appendix 1 - Team Data'!$B$12:$R$112, MATCH(D12814, 'Appendix 1 - Team Data'!$B$12:$B$112,0),4)</f>
        <v>70</v>
      </c>
      <c r="J12814" s="25">
        <f t="shared" si="200"/>
        <v>0</v>
      </c>
    </row>
    <row r="12815" spans="2:10">
      <c r="B12815" s="3">
        <v>42899</v>
      </c>
      <c r="C12815" s="10" t="s">
        <v>245</v>
      </c>
      <c r="D12815" s="10" t="s">
        <v>53</v>
      </c>
      <c r="E12815" s="25">
        <v>1</v>
      </c>
      <c r="F12815" s="25">
        <v>1</v>
      </c>
      <c r="G12815" s="10" t="s">
        <v>289</v>
      </c>
      <c r="H12815" s="25">
        <f>INDEX('Appendix 1 - Team Data'!$B$12:$R$112, MATCH(C12815, 'Appendix 1 - Team Data'!$B$12:$B$112,0),4)</f>
        <v>30</v>
      </c>
      <c r="I12815" s="25">
        <f>INDEX('Appendix 1 - Team Data'!$B$12:$R$112, MATCH(D12815, 'Appendix 1 - Team Data'!$B$12:$B$112,0),4)</f>
        <v>50</v>
      </c>
      <c r="J12815" s="25">
        <f t="shared" si="200"/>
        <v>0</v>
      </c>
    </row>
    <row r="12816" spans="2:10">
      <c r="B12816" s="3">
        <v>42899</v>
      </c>
      <c r="C12816" s="10" t="s">
        <v>246</v>
      </c>
      <c r="D12816" s="10" t="s">
        <v>42</v>
      </c>
      <c r="E12816" s="25">
        <v>1</v>
      </c>
      <c r="F12816" s="25">
        <v>1</v>
      </c>
      <c r="G12816" s="10" t="s">
        <v>288</v>
      </c>
      <c r="H12816" s="25">
        <f>INDEX('Appendix 1 - Team Data'!$B$12:$R$112, MATCH(C12816, 'Appendix 1 - Team Data'!$B$12:$B$112,0),4)</f>
        <v>30</v>
      </c>
      <c r="I12816" s="25">
        <f>INDEX('Appendix 1 - Team Data'!$B$12:$R$112, MATCH(D12816, 'Appendix 1 - Team Data'!$B$12:$B$112,0),4)</f>
        <v>80</v>
      </c>
      <c r="J12816" s="25">
        <f t="shared" si="200"/>
        <v>0</v>
      </c>
    </row>
    <row r="12817" spans="2:10">
      <c r="B12817" s="3">
        <v>42899</v>
      </c>
      <c r="C12817" s="10" t="s">
        <v>46</v>
      </c>
      <c r="D12817" s="10" t="s">
        <v>237</v>
      </c>
      <c r="E12817" s="25">
        <v>2</v>
      </c>
      <c r="F12817" s="25">
        <v>2</v>
      </c>
      <c r="G12817" s="10" t="s">
        <v>289</v>
      </c>
      <c r="H12817" s="25">
        <f>INDEX('Appendix 1 - Team Data'!$B$12:$R$112, MATCH(C12817, 'Appendix 1 - Team Data'!$B$12:$B$112,0),4)</f>
        <v>50</v>
      </c>
      <c r="I12817" s="25">
        <f>INDEX('Appendix 1 - Team Data'!$B$12:$R$112, MATCH(D12817, 'Appendix 1 - Team Data'!$B$12:$B$112,0),4)</f>
        <v>40</v>
      </c>
      <c r="J12817" s="25">
        <f t="shared" si="200"/>
        <v>0</v>
      </c>
    </row>
    <row r="12818" spans="2:10">
      <c r="B12818" s="3">
        <v>42899</v>
      </c>
      <c r="C12818" s="10" t="s">
        <v>241</v>
      </c>
      <c r="D12818" s="10" t="s">
        <v>248</v>
      </c>
      <c r="E12818" s="25">
        <v>2</v>
      </c>
      <c r="F12818" s="25">
        <v>2</v>
      </c>
      <c r="G12818" s="10" t="s">
        <v>289</v>
      </c>
      <c r="H12818" s="25">
        <f>INDEX('Appendix 1 - Team Data'!$B$12:$R$112, MATCH(C12818, 'Appendix 1 - Team Data'!$B$12:$B$112,0),4)</f>
        <v>30</v>
      </c>
      <c r="I12818" s="25">
        <f>INDEX('Appendix 1 - Team Data'!$B$12:$R$112, MATCH(D12818, 'Appendix 1 - Team Data'!$B$12:$B$112,0),4)</f>
        <v>30</v>
      </c>
      <c r="J12818" s="25">
        <f t="shared" si="200"/>
        <v>0</v>
      </c>
    </row>
    <row r="12819" spans="2:10">
      <c r="B12819" s="3">
        <v>42904</v>
      </c>
      <c r="C12819" s="10" t="s">
        <v>20</v>
      </c>
      <c r="D12819" s="10" t="s">
        <v>41</v>
      </c>
      <c r="E12819" s="25">
        <v>2</v>
      </c>
      <c r="F12819" s="25">
        <v>2</v>
      </c>
      <c r="G12819" s="10" t="s">
        <v>295</v>
      </c>
      <c r="H12819" s="25">
        <f>INDEX('Appendix 1 - Team Data'!$B$12:$R$112, MATCH(C12819, 'Appendix 1 - Team Data'!$B$12:$B$112,0),4)</f>
        <v>90</v>
      </c>
      <c r="I12819" s="25">
        <f>INDEX('Appendix 1 - Team Data'!$B$12:$R$112, MATCH(D12819, 'Appendix 1 - Team Data'!$B$12:$B$112,0),4)</f>
        <v>80</v>
      </c>
      <c r="J12819" s="25">
        <f t="shared" si="200"/>
        <v>0</v>
      </c>
    </row>
    <row r="12820" spans="2:10">
      <c r="B12820" s="3">
        <v>42908</v>
      </c>
      <c r="C12820" s="10" t="s">
        <v>231</v>
      </c>
      <c r="D12820" s="10" t="s">
        <v>26</v>
      </c>
      <c r="E12820" s="25">
        <v>1</v>
      </c>
      <c r="F12820" s="25">
        <v>1</v>
      </c>
      <c r="G12820" s="10" t="s">
        <v>295</v>
      </c>
      <c r="H12820" s="25">
        <f>INDEX('Appendix 1 - Team Data'!$B$12:$R$112, MATCH(C12820, 'Appendix 1 - Team Data'!$B$12:$B$112,0),4)</f>
        <v>40</v>
      </c>
      <c r="I12820" s="25">
        <f>INDEX('Appendix 1 - Team Data'!$B$12:$R$112, MATCH(D12820, 'Appendix 1 - Team Data'!$B$12:$B$112,0),4)</f>
        <v>60</v>
      </c>
      <c r="J12820" s="25">
        <f t="shared" si="200"/>
        <v>0</v>
      </c>
    </row>
    <row r="12821" spans="2:10">
      <c r="B12821" s="3">
        <v>42908</v>
      </c>
      <c r="C12821" s="10" t="s">
        <v>40</v>
      </c>
      <c r="D12821" s="10" t="s">
        <v>213</v>
      </c>
      <c r="E12821" s="25">
        <v>1</v>
      </c>
      <c r="F12821" s="25">
        <v>1</v>
      </c>
      <c r="G12821" s="10" t="s">
        <v>295</v>
      </c>
      <c r="H12821" s="25">
        <f>INDEX('Appendix 1 - Team Data'!$B$12:$R$112, MATCH(C12821, 'Appendix 1 - Team Data'!$B$12:$B$112,0),4)</f>
        <v>90</v>
      </c>
      <c r="I12821" s="25">
        <f>INDEX('Appendix 1 - Team Data'!$B$12:$R$112, MATCH(D12821, 'Appendix 1 - Team Data'!$B$12:$B$112,0),4)</f>
        <v>80</v>
      </c>
      <c r="J12821" s="25">
        <f t="shared" ref="J12821:J12886" si="201">ABS(F12821-E12821)</f>
        <v>0</v>
      </c>
    </row>
    <row r="12822" spans="2:10">
      <c r="B12822" s="3">
        <v>42911</v>
      </c>
      <c r="C12822" s="10" t="s">
        <v>213</v>
      </c>
      <c r="D12822" s="10" t="s">
        <v>26</v>
      </c>
      <c r="E12822" s="25">
        <v>1</v>
      </c>
      <c r="F12822" s="25">
        <v>1</v>
      </c>
      <c r="G12822" s="10" t="s">
        <v>295</v>
      </c>
      <c r="H12822" s="25">
        <f>INDEX('Appendix 1 - Team Data'!$B$12:$R$112, MATCH(C12822, 'Appendix 1 - Team Data'!$B$12:$B$112,0),4)</f>
        <v>80</v>
      </c>
      <c r="I12822" s="25">
        <f>INDEX('Appendix 1 - Team Data'!$B$12:$R$112, MATCH(D12822, 'Appendix 1 - Team Data'!$B$12:$B$112,0),4)</f>
        <v>60</v>
      </c>
      <c r="J12822" s="25">
        <f t="shared" si="201"/>
        <v>0</v>
      </c>
    </row>
    <row r="12823" spans="2:10">
      <c r="B12823" s="3">
        <v>42914</v>
      </c>
      <c r="C12823" s="10" t="s">
        <v>20</v>
      </c>
      <c r="D12823" s="10" t="s">
        <v>213</v>
      </c>
      <c r="E12823" s="25">
        <v>0</v>
      </c>
      <c r="F12823" s="25">
        <v>0</v>
      </c>
      <c r="G12823" s="10" t="s">
        <v>295</v>
      </c>
      <c r="H12823" s="25">
        <f>INDEX('Appendix 1 - Team Data'!$B$12:$R$112, MATCH(C12823, 'Appendix 1 - Team Data'!$B$12:$B$112,0),4)</f>
        <v>90</v>
      </c>
      <c r="I12823" s="25">
        <f>INDEX('Appendix 1 - Team Data'!$B$12:$R$112, MATCH(D12823, 'Appendix 1 - Team Data'!$B$12:$B$112,0),4)</f>
        <v>80</v>
      </c>
      <c r="J12823" s="25">
        <f t="shared" si="201"/>
        <v>0</v>
      </c>
    </row>
    <row r="12824" spans="2:10">
      <c r="B12824" s="3">
        <v>42927</v>
      </c>
      <c r="C12824" s="10" t="s">
        <v>37</v>
      </c>
      <c r="D12824" s="10" t="s">
        <v>255</v>
      </c>
      <c r="E12824" s="25">
        <v>1</v>
      </c>
      <c r="F12824" s="25">
        <v>1</v>
      </c>
      <c r="G12824" s="10" t="s">
        <v>302</v>
      </c>
      <c r="H12824" s="25">
        <f>INDEX('Appendix 1 - Team Data'!$B$12:$R$112, MATCH(C12824, 'Appendix 1 - Team Data'!$B$12:$B$112,0),4)</f>
        <v>60</v>
      </c>
      <c r="I12824" s="25">
        <f>INDEX('Appendix 1 - Team Data'!$B$12:$R$112, MATCH(D12824, 'Appendix 1 - Team Data'!$B$12:$B$112,0),4)</f>
        <v>20</v>
      </c>
      <c r="J12824" s="25">
        <f t="shared" si="201"/>
        <v>0</v>
      </c>
    </row>
    <row r="12825" spans="2:10">
      <c r="B12825" s="3">
        <v>42929</v>
      </c>
      <c r="C12825" s="10" t="s">
        <v>41</v>
      </c>
      <c r="D12825" s="10" t="s">
        <v>247</v>
      </c>
      <c r="E12825" s="25">
        <v>0</v>
      </c>
      <c r="F12825" s="25">
        <v>0</v>
      </c>
      <c r="G12825" s="10" t="s">
        <v>302</v>
      </c>
      <c r="H12825" s="25">
        <f>INDEX('Appendix 1 - Team Data'!$B$12:$R$112, MATCH(C12825, 'Appendix 1 - Team Data'!$B$12:$B$112,0),4)</f>
        <v>80</v>
      </c>
      <c r="I12825" s="25">
        <f>INDEX('Appendix 1 - Team Data'!$B$12:$R$112, MATCH(D12825, 'Appendix 1 - Team Data'!$B$12:$B$112,0),4)</f>
        <v>30</v>
      </c>
      <c r="J12825" s="25">
        <f t="shared" si="201"/>
        <v>0</v>
      </c>
    </row>
    <row r="12826" spans="2:10">
      <c r="B12826" s="3">
        <v>42930</v>
      </c>
      <c r="C12826" s="10" t="s">
        <v>255</v>
      </c>
      <c r="D12826" s="10" t="s">
        <v>237</v>
      </c>
      <c r="E12826" s="25">
        <v>0</v>
      </c>
      <c r="F12826" s="25">
        <v>0</v>
      </c>
      <c r="G12826" s="10" t="s">
        <v>302</v>
      </c>
      <c r="H12826" s="25">
        <f>INDEX('Appendix 1 - Team Data'!$B$12:$R$112, MATCH(C12826, 'Appendix 1 - Team Data'!$B$12:$B$112,0),4)</f>
        <v>20</v>
      </c>
      <c r="I12826" s="25">
        <f>INDEX('Appendix 1 - Team Data'!$B$12:$R$112, MATCH(D12826, 'Appendix 1 - Team Data'!$B$12:$B$112,0),4)</f>
        <v>40</v>
      </c>
      <c r="J12826" s="25">
        <f t="shared" si="201"/>
        <v>0</v>
      </c>
    </row>
    <row r="12827" spans="2:10">
      <c r="B12827" s="3">
        <v>42932</v>
      </c>
      <c r="C12827" s="10" t="s">
        <v>247</v>
      </c>
      <c r="D12827" s="10" t="s">
        <v>271</v>
      </c>
      <c r="E12827" s="25">
        <v>1</v>
      </c>
      <c r="F12827" s="25">
        <v>1</v>
      </c>
      <c r="G12827" s="10" t="s">
        <v>302</v>
      </c>
      <c r="H12827" s="25">
        <f>INDEX('Appendix 1 - Team Data'!$B$12:$R$112, MATCH(C12827, 'Appendix 1 - Team Data'!$B$12:$B$112,0),4)</f>
        <v>30</v>
      </c>
      <c r="I12827" s="25">
        <f>INDEX('Appendix 1 - Team Data'!$B$12:$R$112, MATCH(D12827, 'Appendix 1 - Team Data'!$B$12:$B$112,0),4)</f>
        <v>0</v>
      </c>
      <c r="J12827" s="25">
        <f t="shared" si="201"/>
        <v>0</v>
      </c>
    </row>
    <row r="12828" spans="2:10">
      <c r="B12828" s="3">
        <v>42973</v>
      </c>
      <c r="C12828" s="10" t="s">
        <v>245</v>
      </c>
      <c r="D12828" s="10" t="s">
        <v>241</v>
      </c>
      <c r="E12828" s="25">
        <v>1</v>
      </c>
      <c r="F12828" s="25">
        <v>1</v>
      </c>
      <c r="G12828" s="10" t="s">
        <v>288</v>
      </c>
      <c r="H12828" s="25">
        <f>INDEX('Appendix 1 - Team Data'!$B$12:$R$112, MATCH(C12828, 'Appendix 1 - Team Data'!$B$12:$B$112,0),4)</f>
        <v>30</v>
      </c>
      <c r="I12828" s="25">
        <f>INDEX('Appendix 1 - Team Data'!$B$12:$R$112, MATCH(D12828, 'Appendix 1 - Team Data'!$B$12:$B$112,0),4)</f>
        <v>30</v>
      </c>
      <c r="J12828" s="25">
        <f t="shared" si="201"/>
        <v>0</v>
      </c>
    </row>
    <row r="12829" spans="2:10">
      <c r="B12829" s="3">
        <v>42978</v>
      </c>
      <c r="C12829" s="10" t="s">
        <v>220</v>
      </c>
      <c r="D12829" s="10" t="s">
        <v>52</v>
      </c>
      <c r="E12829" s="25">
        <v>0</v>
      </c>
      <c r="F12829" s="25">
        <v>0</v>
      </c>
      <c r="G12829" s="10" t="s">
        <v>289</v>
      </c>
      <c r="H12829" s="25">
        <f>INDEX('Appendix 1 - Team Data'!$B$12:$R$112, MATCH(C12829, 'Appendix 1 - Team Data'!$B$12:$B$112,0),4)</f>
        <v>60</v>
      </c>
      <c r="I12829" s="25">
        <f>INDEX('Appendix 1 - Team Data'!$B$12:$R$112, MATCH(D12829, 'Appendix 1 - Team Data'!$B$12:$B$112,0),4)</f>
        <v>90</v>
      </c>
      <c r="J12829" s="25">
        <f t="shared" si="201"/>
        <v>0</v>
      </c>
    </row>
    <row r="12830" spans="2:10">
      <c r="B12830" s="3">
        <v>42978</v>
      </c>
      <c r="C12830" s="10" t="s">
        <v>18</v>
      </c>
      <c r="D12830" s="10" t="s">
        <v>30</v>
      </c>
      <c r="E12830" s="25">
        <v>0</v>
      </c>
      <c r="F12830" s="25">
        <v>0</v>
      </c>
      <c r="G12830" s="10" t="s">
        <v>289</v>
      </c>
      <c r="H12830" s="25">
        <f>INDEX('Appendix 1 - Team Data'!$B$12:$R$112, MATCH(C12830, 'Appendix 1 - Team Data'!$B$12:$B$112,0),4)</f>
        <v>80</v>
      </c>
      <c r="I12830" s="25">
        <f>INDEX('Appendix 1 - Team Data'!$B$12:$R$112, MATCH(D12830, 'Appendix 1 - Team Data'!$B$12:$B$112,0),4)</f>
        <v>90</v>
      </c>
      <c r="J12830" s="25">
        <f t="shared" si="201"/>
        <v>0</v>
      </c>
    </row>
    <row r="12831" spans="2:10">
      <c r="B12831" s="3">
        <v>42978</v>
      </c>
      <c r="C12831" s="10" t="s">
        <v>43</v>
      </c>
      <c r="D12831" s="10" t="s">
        <v>23</v>
      </c>
      <c r="E12831" s="25">
        <v>0</v>
      </c>
      <c r="F12831" s="25">
        <v>0</v>
      </c>
      <c r="G12831" s="10" t="s">
        <v>289</v>
      </c>
      <c r="H12831" s="25">
        <f>INDEX('Appendix 1 - Team Data'!$B$12:$R$112, MATCH(C12831, 'Appendix 1 - Team Data'!$B$12:$B$112,0),4)</f>
        <v>70</v>
      </c>
      <c r="I12831" s="25">
        <f>INDEX('Appendix 1 - Team Data'!$B$12:$R$112, MATCH(D12831, 'Appendix 1 - Team Data'!$B$12:$B$112,0),4)</f>
        <v>70</v>
      </c>
      <c r="J12831" s="25">
        <f t="shared" si="201"/>
        <v>0</v>
      </c>
    </row>
    <row r="12832" spans="2:10">
      <c r="B12832" s="3">
        <v>42978</v>
      </c>
      <c r="C12832" s="10" t="s">
        <v>230</v>
      </c>
      <c r="D12832" s="10" t="s">
        <v>258</v>
      </c>
      <c r="E12832" s="25">
        <v>0</v>
      </c>
      <c r="F12832" s="25">
        <v>0</v>
      </c>
      <c r="G12832" s="10" t="s">
        <v>289</v>
      </c>
      <c r="H12832" s="25">
        <f>INDEX('Appendix 1 - Team Data'!$B$12:$R$112, MATCH(C12832, 'Appendix 1 - Team Data'!$B$12:$B$112,0),4)</f>
        <v>50</v>
      </c>
      <c r="I12832" s="25">
        <f>INDEX('Appendix 1 - Team Data'!$B$12:$R$112, MATCH(D12832, 'Appendix 1 - Team Data'!$B$12:$B$112,0),4)</f>
        <v>20</v>
      </c>
      <c r="J12832" s="25">
        <f t="shared" si="201"/>
        <v>0</v>
      </c>
    </row>
    <row r="12833" spans="2:10">
      <c r="B12833" s="3">
        <v>42980</v>
      </c>
      <c r="C12833" s="10" t="s">
        <v>51</v>
      </c>
      <c r="D12833" s="10" t="s">
        <v>238</v>
      </c>
      <c r="E12833" s="25">
        <v>0</v>
      </c>
      <c r="F12833" s="25">
        <v>0</v>
      </c>
      <c r="G12833" s="10" t="s">
        <v>289</v>
      </c>
      <c r="H12833" s="25">
        <f>INDEX('Appendix 1 - Team Data'!$B$12:$R$112, MATCH(C12833, 'Appendix 1 - Team Data'!$B$12:$B$112,0),4)</f>
        <v>70</v>
      </c>
      <c r="I12833" s="25">
        <f>INDEX('Appendix 1 - Team Data'!$B$12:$R$112, MATCH(D12833, 'Appendix 1 - Team Data'!$B$12:$B$112,0),4)</f>
        <v>40</v>
      </c>
      <c r="J12833" s="25">
        <f t="shared" si="201"/>
        <v>0</v>
      </c>
    </row>
    <row r="12834" spans="2:10">
      <c r="B12834" s="3">
        <v>42980</v>
      </c>
      <c r="C12834" s="10" t="s">
        <v>263</v>
      </c>
      <c r="D12834" s="10" t="s">
        <v>221</v>
      </c>
      <c r="E12834" s="25">
        <v>1</v>
      </c>
      <c r="F12834" s="25">
        <v>1</v>
      </c>
      <c r="G12834" s="10" t="s">
        <v>289</v>
      </c>
      <c r="H12834" s="25">
        <f>INDEX('Appendix 1 - Team Data'!$B$12:$R$112, MATCH(C12834, 'Appendix 1 - Team Data'!$B$12:$B$112,0),4)</f>
        <v>10</v>
      </c>
      <c r="I12834" s="25">
        <f>INDEX('Appendix 1 - Team Data'!$B$12:$R$112, MATCH(D12834, 'Appendix 1 - Team Data'!$B$12:$B$112,0),4)</f>
        <v>60</v>
      </c>
      <c r="J12834" s="25">
        <f t="shared" si="201"/>
        <v>0</v>
      </c>
    </row>
    <row r="12835" spans="2:10">
      <c r="B12835" s="3">
        <v>42982</v>
      </c>
      <c r="C12835" s="10" t="s">
        <v>231</v>
      </c>
      <c r="D12835" s="10" t="s">
        <v>33</v>
      </c>
      <c r="E12835" s="25">
        <v>1</v>
      </c>
      <c r="F12835" s="25">
        <v>1</v>
      </c>
      <c r="G12835" s="10" t="s">
        <v>289</v>
      </c>
      <c r="H12835" s="25">
        <f>INDEX('Appendix 1 - Team Data'!$B$12:$R$112, MATCH(C12835, 'Appendix 1 - Team Data'!$B$12:$B$112,0),4)</f>
        <v>40</v>
      </c>
      <c r="I12835" s="25">
        <f>INDEX('Appendix 1 - Team Data'!$B$12:$R$112, MATCH(D12835, 'Appendix 1 - Team Data'!$B$12:$B$112,0),4)</f>
        <v>50</v>
      </c>
      <c r="J12835" s="25">
        <f t="shared" si="201"/>
        <v>0</v>
      </c>
    </row>
    <row r="12836" spans="2:10">
      <c r="B12836" s="3">
        <v>42983</v>
      </c>
      <c r="C12836" s="10" t="s">
        <v>37</v>
      </c>
      <c r="D12836" s="10" t="s">
        <v>41</v>
      </c>
      <c r="E12836" s="25">
        <v>1</v>
      </c>
      <c r="F12836" s="25">
        <v>1</v>
      </c>
      <c r="G12836" s="10" t="s">
        <v>289</v>
      </c>
      <c r="H12836" s="25">
        <f>INDEX('Appendix 1 - Team Data'!$B$12:$R$112, MATCH(C12836, 'Appendix 1 - Team Data'!$B$12:$B$112,0),4)</f>
        <v>60</v>
      </c>
      <c r="I12836" s="25">
        <f>INDEX('Appendix 1 - Team Data'!$B$12:$R$112, MATCH(D12836, 'Appendix 1 - Team Data'!$B$12:$B$112,0),4)</f>
        <v>80</v>
      </c>
      <c r="J12836" s="25">
        <f t="shared" si="201"/>
        <v>0</v>
      </c>
    </row>
    <row r="12837" spans="2:10">
      <c r="B12837" s="3">
        <v>42983</v>
      </c>
      <c r="C12837" s="10" t="s">
        <v>52</v>
      </c>
      <c r="D12837" s="10" t="s">
        <v>35</v>
      </c>
      <c r="E12837" s="25">
        <v>1</v>
      </c>
      <c r="F12837" s="25">
        <v>1</v>
      </c>
      <c r="G12837" s="10" t="s">
        <v>289</v>
      </c>
      <c r="H12837" s="25">
        <f>INDEX('Appendix 1 - Team Data'!$B$12:$R$112, MATCH(C12837, 'Appendix 1 - Team Data'!$B$12:$B$112,0),4)</f>
        <v>90</v>
      </c>
      <c r="I12837" s="25">
        <f>INDEX('Appendix 1 - Team Data'!$B$12:$R$112, MATCH(D12837, 'Appendix 1 - Team Data'!$B$12:$B$112,0),4)</f>
        <v>90</v>
      </c>
      <c r="J12837" s="25">
        <f t="shared" si="201"/>
        <v>0</v>
      </c>
    </row>
    <row r="12838" spans="2:10">
      <c r="B12838" s="3">
        <v>42983</v>
      </c>
      <c r="C12838" s="10" t="s">
        <v>30</v>
      </c>
      <c r="D12838" s="10" t="s">
        <v>220</v>
      </c>
      <c r="E12838" s="25">
        <v>1</v>
      </c>
      <c r="F12838" s="25">
        <v>1</v>
      </c>
      <c r="G12838" s="10" t="s">
        <v>289</v>
      </c>
      <c r="H12838" s="25">
        <f>INDEX('Appendix 1 - Team Data'!$B$12:$R$112, MATCH(C12838, 'Appendix 1 - Team Data'!$B$12:$B$112,0),4)</f>
        <v>90</v>
      </c>
      <c r="I12838" s="25">
        <f>INDEX('Appendix 1 - Team Data'!$B$12:$R$112, MATCH(D12838, 'Appendix 1 - Team Data'!$B$12:$B$112,0),4)</f>
        <v>60</v>
      </c>
      <c r="J12838" s="25">
        <f t="shared" si="201"/>
        <v>0</v>
      </c>
    </row>
    <row r="12839" spans="2:10">
      <c r="B12839" s="3">
        <v>42983</v>
      </c>
      <c r="C12839" s="10" t="s">
        <v>23</v>
      </c>
      <c r="D12839" s="10" t="s">
        <v>241</v>
      </c>
      <c r="E12839" s="25">
        <v>2</v>
      </c>
      <c r="F12839" s="25">
        <v>2</v>
      </c>
      <c r="G12839" s="10" t="s">
        <v>289</v>
      </c>
      <c r="H12839" s="25">
        <f>INDEX('Appendix 1 - Team Data'!$B$12:$R$112, MATCH(C12839, 'Appendix 1 - Team Data'!$B$12:$B$112,0),4)</f>
        <v>70</v>
      </c>
      <c r="I12839" s="25">
        <f>INDEX('Appendix 1 - Team Data'!$B$12:$R$112, MATCH(D12839, 'Appendix 1 - Team Data'!$B$12:$B$112,0),4)</f>
        <v>30</v>
      </c>
      <c r="J12839" s="25">
        <f t="shared" si="201"/>
        <v>0</v>
      </c>
    </row>
    <row r="12840" spans="2:10">
      <c r="B12840" s="3">
        <v>42983</v>
      </c>
      <c r="C12840" s="10" t="s">
        <v>240</v>
      </c>
      <c r="D12840" s="10" t="s">
        <v>43</v>
      </c>
      <c r="E12840" s="25">
        <v>0</v>
      </c>
      <c r="F12840" s="25">
        <v>0</v>
      </c>
      <c r="G12840" s="10" t="s">
        <v>289</v>
      </c>
      <c r="H12840" s="25">
        <f>INDEX('Appendix 1 - Team Data'!$B$12:$R$112, MATCH(C12840, 'Appendix 1 - Team Data'!$B$12:$B$112,0),4)</f>
        <v>30</v>
      </c>
      <c r="I12840" s="25">
        <f>INDEX('Appendix 1 - Team Data'!$B$12:$R$112, MATCH(D12840, 'Appendix 1 - Team Data'!$B$12:$B$112,0),4)</f>
        <v>70</v>
      </c>
      <c r="J12840" s="25">
        <f t="shared" si="201"/>
        <v>0</v>
      </c>
    </row>
    <row r="12841" spans="2:10">
      <c r="B12841" s="3">
        <v>42983</v>
      </c>
      <c r="C12841" s="10" t="s">
        <v>257</v>
      </c>
      <c r="D12841" s="10" t="s">
        <v>22</v>
      </c>
      <c r="E12841" s="25">
        <v>0</v>
      </c>
      <c r="F12841" s="25">
        <v>0</v>
      </c>
      <c r="G12841" s="10" t="s">
        <v>289</v>
      </c>
      <c r="H12841" s="25">
        <f>INDEX('Appendix 1 - Team Data'!$B$12:$R$112, MATCH(C12841, 'Appendix 1 - Team Data'!$B$12:$B$112,0),4)</f>
        <v>20</v>
      </c>
      <c r="I12841" s="25">
        <f>INDEX('Appendix 1 - Team Data'!$B$12:$R$112, MATCH(D12841, 'Appendix 1 - Team Data'!$B$12:$B$112,0),4)</f>
        <v>50</v>
      </c>
      <c r="J12841" s="25">
        <f t="shared" si="201"/>
        <v>0</v>
      </c>
    </row>
    <row r="12842" spans="2:10">
      <c r="B12842" s="3">
        <v>42983</v>
      </c>
      <c r="C12842" s="10" t="s">
        <v>238</v>
      </c>
      <c r="D12842" s="10" t="s">
        <v>51</v>
      </c>
      <c r="E12842" s="25">
        <v>2</v>
      </c>
      <c r="F12842" s="25">
        <v>2</v>
      </c>
      <c r="G12842" s="10" t="s">
        <v>289</v>
      </c>
      <c r="H12842" s="25">
        <f>INDEX('Appendix 1 - Team Data'!$B$12:$R$112, MATCH(C12842, 'Appendix 1 - Team Data'!$B$12:$B$112,0),4)</f>
        <v>40</v>
      </c>
      <c r="I12842" s="25">
        <f>INDEX('Appendix 1 - Team Data'!$B$12:$R$112, MATCH(D12842, 'Appendix 1 - Team Data'!$B$12:$B$112,0),4)</f>
        <v>70</v>
      </c>
      <c r="J12842" s="25">
        <f t="shared" si="201"/>
        <v>0</v>
      </c>
    </row>
    <row r="12843" spans="2:10">
      <c r="B12843" s="3">
        <v>42983</v>
      </c>
      <c r="C12843" s="10" t="s">
        <v>226</v>
      </c>
      <c r="D12843" s="10" t="s">
        <v>263</v>
      </c>
      <c r="E12843" s="25">
        <v>1</v>
      </c>
      <c r="F12843" s="25">
        <v>1</v>
      </c>
      <c r="G12843" s="10" t="s">
        <v>289</v>
      </c>
      <c r="H12843" s="25">
        <f>INDEX('Appendix 1 - Team Data'!$B$12:$R$112, MATCH(C12843, 'Appendix 1 - Team Data'!$B$12:$B$112,0),4)</f>
        <v>60</v>
      </c>
      <c r="I12843" s="25">
        <f>INDEX('Appendix 1 - Team Data'!$B$12:$R$112, MATCH(D12843, 'Appendix 1 - Team Data'!$B$12:$B$112,0),4)</f>
        <v>10</v>
      </c>
      <c r="J12843" s="25">
        <f t="shared" si="201"/>
        <v>0</v>
      </c>
    </row>
    <row r="12844" spans="2:10">
      <c r="B12844" s="3">
        <v>42983</v>
      </c>
      <c r="C12844" s="10" t="s">
        <v>256</v>
      </c>
      <c r="D12844" s="10" t="s">
        <v>239</v>
      </c>
      <c r="E12844" s="25">
        <v>1</v>
      </c>
      <c r="F12844" s="25">
        <v>1</v>
      </c>
      <c r="G12844" s="10" t="s">
        <v>289</v>
      </c>
      <c r="H12844" s="25">
        <f>INDEX('Appendix 1 - Team Data'!$B$12:$R$112, MATCH(C12844, 'Appendix 1 - Team Data'!$B$12:$B$112,0),4)</f>
        <v>20</v>
      </c>
      <c r="I12844" s="25">
        <f>INDEX('Appendix 1 - Team Data'!$B$12:$R$112, MATCH(D12844, 'Appendix 1 - Team Data'!$B$12:$B$112,0),4)</f>
        <v>40</v>
      </c>
      <c r="J12844" s="25">
        <f t="shared" si="201"/>
        <v>0</v>
      </c>
    </row>
    <row r="12845" spans="2:10">
      <c r="B12845" s="3">
        <v>43013</v>
      </c>
      <c r="C12845" s="10" t="s">
        <v>227</v>
      </c>
      <c r="D12845" s="10" t="s">
        <v>35</v>
      </c>
      <c r="E12845" s="25">
        <v>0</v>
      </c>
      <c r="F12845" s="25">
        <v>0</v>
      </c>
      <c r="G12845" s="10" t="s">
        <v>289</v>
      </c>
      <c r="H12845" s="25">
        <f>INDEX('Appendix 1 - Team Data'!$B$12:$R$112, MATCH(C12845, 'Appendix 1 - Team Data'!$B$12:$B$112,0),4)</f>
        <v>50</v>
      </c>
      <c r="I12845" s="25">
        <f>INDEX('Appendix 1 - Team Data'!$B$12:$R$112, MATCH(D12845, 'Appendix 1 - Team Data'!$B$12:$B$112,0),4)</f>
        <v>90</v>
      </c>
      <c r="J12845" s="25">
        <f t="shared" si="201"/>
        <v>0</v>
      </c>
    </row>
    <row r="12846" spans="2:10">
      <c r="B12846" s="3">
        <v>43013</v>
      </c>
      <c r="C12846" s="10" t="s">
        <v>220</v>
      </c>
      <c r="D12846" s="10" t="s">
        <v>18</v>
      </c>
      <c r="E12846" s="25">
        <v>0</v>
      </c>
      <c r="F12846" s="25">
        <v>0</v>
      </c>
      <c r="G12846" s="10" t="s">
        <v>289</v>
      </c>
      <c r="H12846" s="25">
        <f>INDEX('Appendix 1 - Team Data'!$B$12:$R$112, MATCH(C12846, 'Appendix 1 - Team Data'!$B$12:$B$112,0),4)</f>
        <v>60</v>
      </c>
      <c r="I12846" s="25">
        <f>INDEX('Appendix 1 - Team Data'!$B$12:$R$112, MATCH(D12846, 'Appendix 1 - Team Data'!$B$12:$B$112,0),4)</f>
        <v>80</v>
      </c>
      <c r="J12846" s="25">
        <f t="shared" si="201"/>
        <v>0</v>
      </c>
    </row>
    <row r="12847" spans="2:10">
      <c r="B12847" s="3">
        <v>43013</v>
      </c>
      <c r="C12847" s="10" t="s">
        <v>30</v>
      </c>
      <c r="D12847" s="10" t="s">
        <v>27</v>
      </c>
      <c r="E12847" s="25">
        <v>0</v>
      </c>
      <c r="F12847" s="25">
        <v>0</v>
      </c>
      <c r="G12847" s="10" t="s">
        <v>289</v>
      </c>
      <c r="H12847" s="25">
        <f>INDEX('Appendix 1 - Team Data'!$B$12:$R$112, MATCH(C12847, 'Appendix 1 - Team Data'!$B$12:$B$112,0),4)</f>
        <v>90</v>
      </c>
      <c r="I12847" s="25">
        <f>INDEX('Appendix 1 - Team Data'!$B$12:$R$112, MATCH(D12847, 'Appendix 1 - Team Data'!$B$12:$B$112,0),4)</f>
        <v>80</v>
      </c>
      <c r="J12847" s="25">
        <f t="shared" si="201"/>
        <v>0</v>
      </c>
    </row>
    <row r="12848" spans="2:10">
      <c r="B12848" s="3">
        <v>43013</v>
      </c>
      <c r="C12848" s="10" t="s">
        <v>241</v>
      </c>
      <c r="D12848" s="10" t="s">
        <v>26</v>
      </c>
      <c r="E12848" s="25">
        <v>1</v>
      </c>
      <c r="F12848" s="25">
        <v>1</v>
      </c>
      <c r="G12848" s="10" t="s">
        <v>289</v>
      </c>
      <c r="H12848" s="25">
        <f>INDEX('Appendix 1 - Team Data'!$B$12:$R$112, MATCH(C12848, 'Appendix 1 - Team Data'!$B$12:$B$112,0),4)</f>
        <v>30</v>
      </c>
      <c r="I12848" s="25">
        <f>INDEX('Appendix 1 - Team Data'!$B$12:$R$112, MATCH(D12848, 'Appendix 1 - Team Data'!$B$12:$B$112,0),4)</f>
        <v>60</v>
      </c>
      <c r="J12848" s="25">
        <f t="shared" si="201"/>
        <v>0</v>
      </c>
    </row>
    <row r="12849" spans="2:10">
      <c r="B12849" s="3">
        <v>43014</v>
      </c>
      <c r="C12849" s="10" t="s">
        <v>257</v>
      </c>
      <c r="D12849" s="10" t="s">
        <v>243</v>
      </c>
      <c r="E12849" s="25">
        <v>0</v>
      </c>
      <c r="F12849" s="25">
        <v>0</v>
      </c>
      <c r="G12849" s="10" t="s">
        <v>289</v>
      </c>
      <c r="H12849" s="25">
        <f>INDEX('Appendix 1 - Team Data'!$B$12:$R$112, MATCH(C12849, 'Appendix 1 - Team Data'!$B$12:$B$112,0),4)</f>
        <v>20</v>
      </c>
      <c r="I12849" s="25">
        <f>INDEX('Appendix 1 - Team Data'!$B$12:$R$112, MATCH(D12849, 'Appendix 1 - Team Data'!$B$12:$B$112,0),4)</f>
        <v>30</v>
      </c>
      <c r="J12849" s="25">
        <f t="shared" si="201"/>
        <v>0</v>
      </c>
    </row>
    <row r="12850" spans="2:10">
      <c r="B12850" s="3">
        <v>43014</v>
      </c>
      <c r="C12850" s="10" t="s">
        <v>211</v>
      </c>
      <c r="D12850" s="10" t="s">
        <v>256</v>
      </c>
      <c r="E12850" s="25">
        <v>1</v>
      </c>
      <c r="F12850" s="25">
        <v>1</v>
      </c>
      <c r="G12850" s="10" t="s">
        <v>289</v>
      </c>
      <c r="H12850" s="25">
        <f>INDEX('Appendix 1 - Team Data'!$B$12:$R$112, MATCH(C12850, 'Appendix 1 - Team Data'!$B$12:$B$112,0),4)</f>
        <v>90</v>
      </c>
      <c r="I12850" s="25">
        <f>INDEX('Appendix 1 - Team Data'!$B$12:$R$112, MATCH(D12850, 'Appendix 1 - Team Data'!$B$12:$B$112,0),4)</f>
        <v>20</v>
      </c>
      <c r="J12850" s="25">
        <f t="shared" si="201"/>
        <v>0</v>
      </c>
    </row>
    <row r="12851" spans="2:10">
      <c r="B12851" s="3">
        <v>43014</v>
      </c>
      <c r="C12851" s="10" t="s">
        <v>32</v>
      </c>
      <c r="D12851" s="10" t="s">
        <v>244</v>
      </c>
      <c r="E12851" s="25">
        <v>1</v>
      </c>
      <c r="F12851" s="25">
        <v>1</v>
      </c>
      <c r="G12851" s="10" t="s">
        <v>289</v>
      </c>
      <c r="H12851" s="25">
        <f>INDEX('Appendix 1 - Team Data'!$B$12:$R$112, MATCH(C12851, 'Appendix 1 - Team Data'!$B$12:$B$112,0),4)</f>
        <v>80</v>
      </c>
      <c r="I12851" s="25">
        <f>INDEX('Appendix 1 - Team Data'!$B$12:$R$112, MATCH(D12851, 'Appendix 1 - Team Data'!$B$12:$B$112,0),4)</f>
        <v>30</v>
      </c>
      <c r="J12851" s="25">
        <f t="shared" si="201"/>
        <v>0</v>
      </c>
    </row>
    <row r="12852" spans="2:10">
      <c r="B12852" s="3">
        <v>43015</v>
      </c>
      <c r="C12852" s="10" t="s">
        <v>37</v>
      </c>
      <c r="D12852" s="10" t="s">
        <v>237</v>
      </c>
      <c r="E12852" s="25">
        <v>1</v>
      </c>
      <c r="F12852" s="25">
        <v>1</v>
      </c>
      <c r="G12852" s="10" t="s">
        <v>289</v>
      </c>
      <c r="H12852" s="25">
        <f>INDEX('Appendix 1 - Team Data'!$B$12:$R$112, MATCH(C12852, 'Appendix 1 - Team Data'!$B$12:$B$112,0),4)</f>
        <v>60</v>
      </c>
      <c r="I12852" s="25">
        <f>INDEX('Appendix 1 - Team Data'!$B$12:$R$112, MATCH(D12852, 'Appendix 1 - Team Data'!$B$12:$B$112,0),4)</f>
        <v>40</v>
      </c>
      <c r="J12852" s="25">
        <f t="shared" si="201"/>
        <v>0</v>
      </c>
    </row>
    <row r="12853" spans="2:10">
      <c r="B12853" s="3">
        <v>43015</v>
      </c>
      <c r="C12853" s="10" t="s">
        <v>269</v>
      </c>
      <c r="D12853" s="10" t="s">
        <v>234</v>
      </c>
      <c r="E12853" s="25">
        <v>0</v>
      </c>
      <c r="F12853" s="25">
        <v>0</v>
      </c>
      <c r="G12853" s="10" t="s">
        <v>289</v>
      </c>
      <c r="H12853" s="25">
        <f>INDEX('Appendix 1 - Team Data'!$B$12:$R$112, MATCH(C12853, 'Appendix 1 - Team Data'!$B$12:$B$112,0),4)</f>
        <v>0</v>
      </c>
      <c r="I12853" s="25">
        <f>INDEX('Appendix 1 - Team Data'!$B$12:$R$112, MATCH(D12853, 'Appendix 1 - Team Data'!$B$12:$B$112,0),4)</f>
        <v>40</v>
      </c>
      <c r="J12853" s="25">
        <f t="shared" si="201"/>
        <v>0</v>
      </c>
    </row>
    <row r="12854" spans="2:10">
      <c r="B12854" s="3">
        <v>43016</v>
      </c>
      <c r="C12854" s="10" t="s">
        <v>28</v>
      </c>
      <c r="D12854" s="10" t="s">
        <v>228</v>
      </c>
      <c r="E12854" s="25">
        <v>1</v>
      </c>
      <c r="F12854" s="25">
        <v>1</v>
      </c>
      <c r="G12854" s="10" t="s">
        <v>289</v>
      </c>
      <c r="H12854" s="25">
        <f>INDEX('Appendix 1 - Team Data'!$B$12:$R$112, MATCH(C12854, 'Appendix 1 - Team Data'!$B$12:$B$112,0),4)</f>
        <v>80</v>
      </c>
      <c r="I12854" s="25">
        <f>INDEX('Appendix 1 - Team Data'!$B$12:$R$112, MATCH(D12854, 'Appendix 1 - Team Data'!$B$12:$B$112,0),4)</f>
        <v>50</v>
      </c>
      <c r="J12854" s="25">
        <f t="shared" si="201"/>
        <v>0</v>
      </c>
    </row>
    <row r="12855" spans="2:10">
      <c r="B12855" s="3">
        <v>43016</v>
      </c>
      <c r="C12855" s="10" t="s">
        <v>232</v>
      </c>
      <c r="D12855" s="10" t="s">
        <v>222</v>
      </c>
      <c r="E12855" s="25">
        <v>2</v>
      </c>
      <c r="F12855" s="25">
        <v>2</v>
      </c>
      <c r="G12855" s="10" t="s">
        <v>289</v>
      </c>
      <c r="H12855" s="25">
        <f>INDEX('Appendix 1 - Team Data'!$B$12:$R$112, MATCH(C12855, 'Appendix 1 - Team Data'!$B$12:$B$112,0),4)</f>
        <v>40</v>
      </c>
      <c r="I12855" s="25">
        <f>INDEX('Appendix 1 - Team Data'!$B$12:$R$112, MATCH(D12855, 'Appendix 1 - Team Data'!$B$12:$B$112,0),4)</f>
        <v>60</v>
      </c>
      <c r="J12855" s="25">
        <f t="shared" si="201"/>
        <v>0</v>
      </c>
    </row>
    <row r="12856" spans="2:10">
      <c r="B12856" s="3">
        <v>43017</v>
      </c>
      <c r="C12856" s="10" t="s">
        <v>244</v>
      </c>
      <c r="D12856" s="10" t="s">
        <v>225</v>
      </c>
      <c r="E12856" s="25">
        <v>2</v>
      </c>
      <c r="F12856" s="25">
        <v>2</v>
      </c>
      <c r="G12856" s="10" t="s">
        <v>289</v>
      </c>
      <c r="H12856" s="25">
        <f>INDEX('Appendix 1 - Team Data'!$B$12:$R$112, MATCH(C12856, 'Appendix 1 - Team Data'!$B$12:$B$112,0),4)</f>
        <v>30</v>
      </c>
      <c r="I12856" s="25">
        <f>INDEX('Appendix 1 - Team Data'!$B$12:$R$112, MATCH(D12856, 'Appendix 1 - Team Data'!$B$12:$B$112,0),4)</f>
        <v>60</v>
      </c>
      <c r="J12856" s="25">
        <f t="shared" si="201"/>
        <v>0</v>
      </c>
    </row>
    <row r="12857" spans="2:10">
      <c r="B12857" s="3">
        <v>43018</v>
      </c>
      <c r="C12857" s="10" t="s">
        <v>27</v>
      </c>
      <c r="D12857" s="10" t="s">
        <v>52</v>
      </c>
      <c r="E12857" s="25">
        <v>1</v>
      </c>
      <c r="F12857" s="25">
        <v>1</v>
      </c>
      <c r="G12857" s="10" t="s">
        <v>289</v>
      </c>
      <c r="H12857" s="25">
        <f>INDEX('Appendix 1 - Team Data'!$B$12:$R$112, MATCH(C12857, 'Appendix 1 - Team Data'!$B$12:$B$112,0),4)</f>
        <v>80</v>
      </c>
      <c r="I12857" s="25">
        <f>INDEX('Appendix 1 - Team Data'!$B$12:$R$112, MATCH(D12857, 'Appendix 1 - Team Data'!$B$12:$B$112,0),4)</f>
        <v>90</v>
      </c>
      <c r="J12857" s="25">
        <f t="shared" si="201"/>
        <v>0</v>
      </c>
    </row>
    <row r="12858" spans="2:10">
      <c r="B12858" s="3">
        <v>43018</v>
      </c>
      <c r="C12858" s="10" t="s">
        <v>53</v>
      </c>
      <c r="D12858" s="10" t="s">
        <v>262</v>
      </c>
      <c r="E12858" s="25">
        <v>3</v>
      </c>
      <c r="F12858" s="25">
        <v>3</v>
      </c>
      <c r="G12858" s="10" t="s">
        <v>288</v>
      </c>
      <c r="H12858" s="25">
        <f>INDEX('Appendix 1 - Team Data'!$B$12:$R$112, MATCH(C12858, 'Appendix 1 - Team Data'!$B$12:$B$112,0),4)</f>
        <v>50</v>
      </c>
      <c r="I12858" s="25">
        <f>INDEX('Appendix 1 - Team Data'!$B$12:$R$112, MATCH(D12858, 'Appendix 1 - Team Data'!$B$12:$B$112,0),4)</f>
        <v>10</v>
      </c>
      <c r="J12858" s="25">
        <f t="shared" si="201"/>
        <v>0</v>
      </c>
    </row>
    <row r="12859" spans="2:10">
      <c r="B12859" s="3">
        <v>43018</v>
      </c>
      <c r="C12859" s="10" t="s">
        <v>15</v>
      </c>
      <c r="D12859" s="10" t="s">
        <v>23</v>
      </c>
      <c r="E12859" s="25">
        <v>1</v>
      </c>
      <c r="F12859" s="25">
        <v>1</v>
      </c>
      <c r="G12859" s="10" t="s">
        <v>288</v>
      </c>
      <c r="H12859" s="25">
        <f>INDEX('Appendix 1 - Team Data'!$B$12:$R$112, MATCH(C12859, 'Appendix 1 - Team Data'!$B$12:$B$112,0),4)</f>
        <v>50</v>
      </c>
      <c r="I12859" s="25">
        <f>INDEX('Appendix 1 - Team Data'!$B$12:$R$112, MATCH(D12859, 'Appendix 1 - Team Data'!$B$12:$B$112,0),4)</f>
        <v>70</v>
      </c>
      <c r="J12859" s="25">
        <f t="shared" si="201"/>
        <v>0</v>
      </c>
    </row>
    <row r="12860" spans="2:10">
      <c r="B12860" s="3">
        <v>43049</v>
      </c>
      <c r="C12860" s="10" t="s">
        <v>251</v>
      </c>
      <c r="D12860" s="10" t="s">
        <v>33</v>
      </c>
      <c r="E12860" s="25">
        <v>1</v>
      </c>
      <c r="F12860" s="25">
        <v>1</v>
      </c>
      <c r="G12860" s="10" t="s">
        <v>289</v>
      </c>
      <c r="H12860" s="25">
        <f>INDEX('Appendix 1 - Team Data'!$B$12:$R$112, MATCH(C12860, 'Appendix 1 - Team Data'!$B$12:$B$112,0),4)</f>
        <v>20</v>
      </c>
      <c r="I12860" s="25">
        <f>INDEX('Appendix 1 - Team Data'!$B$12:$R$112, MATCH(D12860, 'Appendix 1 - Team Data'!$B$12:$B$112,0),4)</f>
        <v>50</v>
      </c>
      <c r="J12860" s="25">
        <f t="shared" si="201"/>
        <v>0</v>
      </c>
    </row>
    <row r="12861" spans="2:10">
      <c r="B12861" s="3">
        <v>43049</v>
      </c>
      <c r="C12861" s="10" t="s">
        <v>237</v>
      </c>
      <c r="D12861" s="10" t="s">
        <v>26</v>
      </c>
      <c r="E12861" s="25">
        <v>0</v>
      </c>
      <c r="F12861" s="25">
        <v>0</v>
      </c>
      <c r="G12861" s="10" t="s">
        <v>289</v>
      </c>
      <c r="H12861" s="25">
        <f>INDEX('Appendix 1 - Team Data'!$B$12:$R$112, MATCH(C12861, 'Appendix 1 - Team Data'!$B$12:$B$112,0),4)</f>
        <v>40</v>
      </c>
      <c r="I12861" s="25">
        <f>INDEX('Appendix 1 - Team Data'!$B$12:$R$112, MATCH(D12861, 'Appendix 1 - Team Data'!$B$12:$B$112,0),4)</f>
        <v>60</v>
      </c>
      <c r="J12861" s="25">
        <f t="shared" si="201"/>
        <v>0</v>
      </c>
    </row>
    <row r="12862" spans="2:10">
      <c r="B12862" s="3">
        <v>43049</v>
      </c>
      <c r="C12862" s="10" t="s">
        <v>48</v>
      </c>
      <c r="D12862" s="10" t="s">
        <v>40</v>
      </c>
      <c r="E12862" s="25">
        <v>0</v>
      </c>
      <c r="F12862" s="25">
        <v>0</v>
      </c>
      <c r="G12862" s="10" t="s">
        <v>288</v>
      </c>
      <c r="H12862" s="25">
        <f>INDEX('Appendix 1 - Team Data'!$B$12:$R$112, MATCH(C12862, 'Appendix 1 - Team Data'!$B$12:$B$112,0),4)</f>
        <v>90</v>
      </c>
      <c r="I12862" s="25">
        <f>INDEX('Appendix 1 - Team Data'!$B$12:$R$112, MATCH(D12862, 'Appendix 1 - Team Data'!$B$12:$B$112,0),4)</f>
        <v>90</v>
      </c>
      <c r="J12862" s="25">
        <f t="shared" si="201"/>
        <v>0</v>
      </c>
    </row>
    <row r="12863" spans="2:10">
      <c r="B12863" s="3">
        <v>43049</v>
      </c>
      <c r="C12863" s="10" t="s">
        <v>50</v>
      </c>
      <c r="D12863" s="10" t="s">
        <v>18</v>
      </c>
      <c r="E12863" s="25">
        <v>0</v>
      </c>
      <c r="F12863" s="25">
        <v>0</v>
      </c>
      <c r="G12863" s="10" t="s">
        <v>288</v>
      </c>
      <c r="H12863" s="25">
        <f>INDEX('Appendix 1 - Team Data'!$B$12:$R$112, MATCH(C12863, 'Appendix 1 - Team Data'!$B$12:$B$112,0),4)</f>
        <v>80</v>
      </c>
      <c r="I12863" s="25">
        <f>INDEX('Appendix 1 - Team Data'!$B$12:$R$112, MATCH(D12863, 'Appendix 1 - Team Data'!$B$12:$B$112,0),4)</f>
        <v>80</v>
      </c>
      <c r="J12863" s="25">
        <f t="shared" si="201"/>
        <v>0</v>
      </c>
    </row>
    <row r="12864" spans="2:10">
      <c r="B12864" s="3">
        <v>43049</v>
      </c>
      <c r="C12864" s="10" t="s">
        <v>45</v>
      </c>
      <c r="D12864" s="10" t="s">
        <v>41</v>
      </c>
      <c r="E12864" s="25">
        <v>3</v>
      </c>
      <c r="F12864" s="25">
        <v>3</v>
      </c>
      <c r="G12864" s="10" t="s">
        <v>288</v>
      </c>
      <c r="H12864" s="25">
        <f>INDEX('Appendix 1 - Team Data'!$B$12:$R$112, MATCH(C12864, 'Appendix 1 - Team Data'!$B$12:$B$112,0),4)</f>
        <v>90</v>
      </c>
      <c r="I12864" s="25">
        <f>INDEX('Appendix 1 - Team Data'!$B$12:$R$112, MATCH(D12864, 'Appendix 1 - Team Data'!$B$12:$B$112,0),4)</f>
        <v>80</v>
      </c>
      <c r="J12864" s="25">
        <f t="shared" si="201"/>
        <v>0</v>
      </c>
    </row>
    <row r="12865" spans="2:10">
      <c r="B12865" s="3">
        <v>43050</v>
      </c>
      <c r="C12865" s="10" t="s">
        <v>47</v>
      </c>
      <c r="D12865" s="10" t="s">
        <v>265</v>
      </c>
      <c r="E12865" s="25">
        <v>0</v>
      </c>
      <c r="F12865" s="25">
        <v>0</v>
      </c>
      <c r="G12865" s="10" t="s">
        <v>289</v>
      </c>
      <c r="H12865" s="25">
        <f>INDEX('Appendix 1 - Team Data'!$B$12:$R$112, MATCH(C12865, 'Appendix 1 - Team Data'!$B$12:$B$112,0),4)</f>
        <v>40</v>
      </c>
      <c r="I12865" s="25">
        <f>INDEX('Appendix 1 - Team Data'!$B$12:$R$112, MATCH(D12865, 'Appendix 1 - Team Data'!$B$12:$B$112,0),4)</f>
        <v>10</v>
      </c>
      <c r="J12865" s="25">
        <f t="shared" si="201"/>
        <v>0</v>
      </c>
    </row>
    <row r="12866" spans="2:10">
      <c r="B12866" s="3">
        <v>43050</v>
      </c>
      <c r="C12866" s="10" t="s">
        <v>260</v>
      </c>
      <c r="D12866" s="10" t="s">
        <v>231</v>
      </c>
      <c r="E12866" s="25">
        <v>2</v>
      </c>
      <c r="F12866" s="25">
        <v>2</v>
      </c>
      <c r="G12866" s="10" t="s">
        <v>289</v>
      </c>
      <c r="H12866" s="25">
        <f>INDEX('Appendix 1 - Team Data'!$B$12:$R$112, MATCH(C12866, 'Appendix 1 - Team Data'!$B$12:$B$112,0),4)</f>
        <v>10</v>
      </c>
      <c r="I12866" s="25">
        <f>INDEX('Appendix 1 - Team Data'!$B$12:$R$112, MATCH(D12866, 'Appendix 1 - Team Data'!$B$12:$B$112,0),4)</f>
        <v>40</v>
      </c>
      <c r="J12866" s="25">
        <f t="shared" si="201"/>
        <v>0</v>
      </c>
    </row>
    <row r="12867" spans="2:10">
      <c r="B12867" s="3">
        <v>43050</v>
      </c>
      <c r="C12867" s="10" t="s">
        <v>254</v>
      </c>
      <c r="D12867" s="10" t="s">
        <v>27</v>
      </c>
      <c r="E12867" s="25">
        <v>0</v>
      </c>
      <c r="F12867" s="25">
        <v>0</v>
      </c>
      <c r="G12867" s="10" t="s">
        <v>289</v>
      </c>
      <c r="H12867" s="25">
        <f>INDEX('Appendix 1 - Team Data'!$B$12:$R$112, MATCH(C12867, 'Appendix 1 - Team Data'!$B$12:$B$112,0),4)</f>
        <v>20</v>
      </c>
      <c r="I12867" s="25">
        <f>INDEX('Appendix 1 - Team Data'!$B$12:$R$112, MATCH(D12867, 'Appendix 1 - Team Data'!$B$12:$B$112,0),4)</f>
        <v>80</v>
      </c>
      <c r="J12867" s="25">
        <f t="shared" si="201"/>
        <v>0</v>
      </c>
    </row>
    <row r="12868" spans="2:10">
      <c r="B12868" s="3">
        <v>43050</v>
      </c>
      <c r="C12868" s="10" t="s">
        <v>28</v>
      </c>
      <c r="D12868" s="10" t="s">
        <v>221</v>
      </c>
      <c r="E12868" s="25">
        <v>0</v>
      </c>
      <c r="F12868" s="25">
        <v>0</v>
      </c>
      <c r="G12868" s="10" t="s">
        <v>289</v>
      </c>
      <c r="H12868" s="25">
        <f>INDEX('Appendix 1 - Team Data'!$B$12:$R$112, MATCH(C12868, 'Appendix 1 - Team Data'!$B$12:$B$112,0),4)</f>
        <v>80</v>
      </c>
      <c r="I12868" s="25">
        <f>INDEX('Appendix 1 - Team Data'!$B$12:$R$112, MATCH(D12868, 'Appendix 1 - Team Data'!$B$12:$B$112,0),4)</f>
        <v>60</v>
      </c>
      <c r="J12868" s="25">
        <f t="shared" si="201"/>
        <v>0</v>
      </c>
    </row>
    <row r="12869" spans="2:10">
      <c r="B12869" s="3">
        <v>43051</v>
      </c>
      <c r="C12869" s="10" t="s">
        <v>234</v>
      </c>
      <c r="D12869" s="10" t="s">
        <v>17</v>
      </c>
      <c r="E12869" s="25">
        <v>1</v>
      </c>
      <c r="F12869" s="25">
        <v>1</v>
      </c>
      <c r="G12869" s="10" t="s">
        <v>289</v>
      </c>
      <c r="H12869" s="25">
        <f>INDEX('Appendix 1 - Team Data'!$B$12:$R$112, MATCH(C12869, 'Appendix 1 - Team Data'!$B$12:$B$112,0),4)</f>
        <v>40</v>
      </c>
      <c r="I12869" s="25">
        <f>INDEX('Appendix 1 - Team Data'!$B$12:$R$112, MATCH(D12869, 'Appendix 1 - Team Data'!$B$12:$B$112,0),4)</f>
        <v>50</v>
      </c>
      <c r="J12869" s="25">
        <f t="shared" si="201"/>
        <v>0</v>
      </c>
    </row>
    <row r="12870" spans="2:10">
      <c r="B12870" s="3">
        <v>43051</v>
      </c>
      <c r="C12870" s="10" t="s">
        <v>36</v>
      </c>
      <c r="D12870" s="10" t="s">
        <v>229</v>
      </c>
      <c r="E12870" s="25">
        <v>0</v>
      </c>
      <c r="F12870" s="25">
        <v>0</v>
      </c>
      <c r="G12870" s="10" t="s">
        <v>289</v>
      </c>
      <c r="H12870" s="25">
        <f>INDEX('Appendix 1 - Team Data'!$B$12:$R$112, MATCH(C12870, 'Appendix 1 - Team Data'!$B$12:$B$112,0),4)</f>
        <v>80</v>
      </c>
      <c r="I12870" s="25">
        <f>INDEX('Appendix 1 - Team Data'!$B$12:$R$112, MATCH(D12870, 'Appendix 1 - Team Data'!$B$12:$B$112,0),4)</f>
        <v>50</v>
      </c>
      <c r="J12870" s="25">
        <f t="shared" si="201"/>
        <v>0</v>
      </c>
    </row>
    <row r="12871" spans="2:10">
      <c r="B12871" s="3">
        <v>43051</v>
      </c>
      <c r="C12871" s="10" t="s">
        <v>230</v>
      </c>
      <c r="D12871" s="10" t="s">
        <v>32</v>
      </c>
      <c r="E12871" s="25">
        <v>0</v>
      </c>
      <c r="F12871" s="25">
        <v>0</v>
      </c>
      <c r="G12871" s="10" t="s">
        <v>289</v>
      </c>
      <c r="H12871" s="25">
        <f>INDEX('Appendix 1 - Team Data'!$B$12:$R$112, MATCH(C12871, 'Appendix 1 - Team Data'!$B$12:$B$112,0),4)</f>
        <v>50</v>
      </c>
      <c r="I12871" s="25">
        <f>INDEX('Appendix 1 - Team Data'!$B$12:$R$112, MATCH(D12871, 'Appendix 1 - Team Data'!$B$12:$B$112,0),4)</f>
        <v>80</v>
      </c>
      <c r="J12871" s="25">
        <f t="shared" si="201"/>
        <v>0</v>
      </c>
    </row>
    <row r="12872" spans="2:10">
      <c r="B12872" s="3">
        <v>43052</v>
      </c>
      <c r="C12872" s="10" t="s">
        <v>211</v>
      </c>
      <c r="D12872" s="10" t="s">
        <v>42</v>
      </c>
      <c r="E12872" s="25">
        <v>0</v>
      </c>
      <c r="F12872" s="25">
        <v>0</v>
      </c>
      <c r="G12872" s="10" t="s">
        <v>289</v>
      </c>
      <c r="H12872" s="25">
        <f>INDEX('Appendix 1 - Team Data'!$B$12:$R$112, MATCH(C12872, 'Appendix 1 - Team Data'!$B$12:$B$112,0),4)</f>
        <v>90</v>
      </c>
      <c r="I12872" s="25">
        <f>INDEX('Appendix 1 - Team Data'!$B$12:$R$112, MATCH(D12872, 'Appendix 1 - Team Data'!$B$12:$B$112,0),4)</f>
        <v>80</v>
      </c>
      <c r="J12872" s="25">
        <f t="shared" si="201"/>
        <v>0</v>
      </c>
    </row>
    <row r="12873" spans="2:10">
      <c r="B12873" s="3">
        <v>43052</v>
      </c>
      <c r="C12873" s="10" t="s">
        <v>245</v>
      </c>
      <c r="D12873" s="10" t="s">
        <v>241</v>
      </c>
      <c r="E12873" s="25">
        <v>1</v>
      </c>
      <c r="F12873" s="25">
        <v>1</v>
      </c>
      <c r="G12873" s="10" t="s">
        <v>288</v>
      </c>
      <c r="H12873" s="25">
        <f>INDEX('Appendix 1 - Team Data'!$B$12:$R$112, MATCH(C12873, 'Appendix 1 - Team Data'!$B$12:$B$112,0),4)</f>
        <v>30</v>
      </c>
      <c r="I12873" s="25">
        <f>INDEX('Appendix 1 - Team Data'!$B$12:$R$112, MATCH(D12873, 'Appendix 1 - Team Data'!$B$12:$B$112,0),4)</f>
        <v>30</v>
      </c>
      <c r="J12873" s="25">
        <f t="shared" si="201"/>
        <v>0</v>
      </c>
    </row>
    <row r="12874" spans="2:10">
      <c r="B12874" s="3">
        <v>43052</v>
      </c>
      <c r="C12874" s="10" t="s">
        <v>263</v>
      </c>
      <c r="D12874" s="10" t="s">
        <v>261</v>
      </c>
      <c r="E12874" s="25">
        <v>2</v>
      </c>
      <c r="F12874" s="25">
        <v>2</v>
      </c>
      <c r="G12874" s="10" t="s">
        <v>288</v>
      </c>
      <c r="H12874" s="25">
        <f>INDEX('Appendix 1 - Team Data'!$B$12:$R$112, MATCH(C12874, 'Appendix 1 - Team Data'!$B$12:$B$112,0),4)</f>
        <v>10</v>
      </c>
      <c r="I12874" s="25">
        <f>INDEX('Appendix 1 - Team Data'!$B$12:$R$112, MATCH(D12874, 'Appendix 1 - Team Data'!$B$12:$B$112,0),4)</f>
        <v>10</v>
      </c>
      <c r="J12874" s="25">
        <f t="shared" si="201"/>
        <v>0</v>
      </c>
    </row>
    <row r="12875" spans="2:10">
      <c r="B12875" s="3">
        <v>43053</v>
      </c>
      <c r="C12875" s="10" t="s">
        <v>43</v>
      </c>
      <c r="D12875" s="10" t="s">
        <v>38</v>
      </c>
      <c r="E12875" s="25">
        <v>1</v>
      </c>
      <c r="F12875" s="25">
        <v>1</v>
      </c>
      <c r="G12875" s="10" t="s">
        <v>288</v>
      </c>
      <c r="H12875" s="25">
        <f>INDEX('Appendix 1 - Team Data'!$B$12:$R$112, MATCH(C12875, 'Appendix 1 - Team Data'!$B$12:$B$112,0),4)</f>
        <v>70</v>
      </c>
      <c r="I12875" s="25">
        <f>INDEX('Appendix 1 - Team Data'!$B$12:$R$112, MATCH(D12875, 'Appendix 1 - Team Data'!$B$12:$B$112,0),4)</f>
        <v>70</v>
      </c>
      <c r="J12875" s="25">
        <f t="shared" si="201"/>
        <v>0</v>
      </c>
    </row>
    <row r="12876" spans="2:10">
      <c r="B12876" s="3">
        <v>43053</v>
      </c>
      <c r="C12876" s="10" t="s">
        <v>270</v>
      </c>
      <c r="D12876" s="10" t="s">
        <v>31</v>
      </c>
      <c r="E12876" s="25">
        <v>1</v>
      </c>
      <c r="F12876" s="25">
        <v>1</v>
      </c>
      <c r="G12876" s="10" t="s">
        <v>288</v>
      </c>
      <c r="H12876" s="25">
        <f>INDEX('Appendix 1 - Team Data'!$B$12:$R$112, MATCH(C12876, 'Appendix 1 - Team Data'!$B$12:$B$112,0),4)</f>
        <v>0</v>
      </c>
      <c r="I12876" s="25">
        <f>INDEX('Appendix 1 - Team Data'!$B$12:$R$112, MATCH(D12876, 'Appendix 1 - Team Data'!$B$12:$B$112,0),4)</f>
        <v>70</v>
      </c>
      <c r="J12876" s="25">
        <f t="shared" si="201"/>
        <v>0</v>
      </c>
    </row>
    <row r="12877" spans="2:10">
      <c r="B12877" s="3">
        <v>43053</v>
      </c>
      <c r="C12877" s="10" t="s">
        <v>214</v>
      </c>
      <c r="D12877" s="10" t="s">
        <v>46</v>
      </c>
      <c r="E12877" s="25">
        <v>1</v>
      </c>
      <c r="F12877" s="25">
        <v>1</v>
      </c>
      <c r="G12877" s="10" t="s">
        <v>288</v>
      </c>
      <c r="H12877" s="25">
        <f>INDEX('Appendix 1 - Team Data'!$B$12:$R$112, MATCH(C12877, 'Appendix 1 - Team Data'!$B$12:$B$112,0),4)</f>
        <v>70</v>
      </c>
      <c r="I12877" s="25">
        <f>INDEX('Appendix 1 - Team Data'!$B$12:$R$112, MATCH(D12877, 'Appendix 1 - Team Data'!$B$12:$B$112,0),4)</f>
        <v>50</v>
      </c>
      <c r="J12877" s="25">
        <f t="shared" si="201"/>
        <v>0</v>
      </c>
    </row>
    <row r="12878" spans="2:10">
      <c r="B12878" s="3">
        <v>43053</v>
      </c>
      <c r="C12878" s="10" t="s">
        <v>15</v>
      </c>
      <c r="D12878" s="10" t="s">
        <v>21</v>
      </c>
      <c r="E12878" s="25">
        <v>3</v>
      </c>
      <c r="F12878" s="25">
        <v>3</v>
      </c>
      <c r="G12878" s="10" t="s">
        <v>288</v>
      </c>
      <c r="H12878" s="25">
        <f>INDEX('Appendix 1 - Team Data'!$B$12:$R$112, MATCH(C12878, 'Appendix 1 - Team Data'!$B$12:$B$112,0),4)</f>
        <v>50</v>
      </c>
      <c r="I12878" s="25">
        <f>INDEX('Appendix 1 - Team Data'!$B$12:$R$112, MATCH(D12878, 'Appendix 1 - Team Data'!$B$12:$B$112,0),4)</f>
        <v>90</v>
      </c>
      <c r="J12878" s="25">
        <f t="shared" si="201"/>
        <v>0</v>
      </c>
    </row>
    <row r="12879" spans="2:10">
      <c r="B12879" s="3">
        <v>43053</v>
      </c>
      <c r="C12879" s="10" t="s">
        <v>48</v>
      </c>
      <c r="D12879" s="10" t="s">
        <v>35</v>
      </c>
      <c r="E12879" s="25">
        <v>0</v>
      </c>
      <c r="F12879" s="25">
        <v>0</v>
      </c>
      <c r="G12879" s="10" t="s">
        <v>288</v>
      </c>
      <c r="H12879" s="25">
        <f>INDEX('Appendix 1 - Team Data'!$B$12:$R$112, MATCH(C12879, 'Appendix 1 - Team Data'!$B$12:$B$112,0),4)</f>
        <v>90</v>
      </c>
      <c r="I12879" s="25">
        <f>INDEX('Appendix 1 - Team Data'!$B$12:$R$112, MATCH(D12879, 'Appendix 1 - Team Data'!$B$12:$B$112,0),4)</f>
        <v>90</v>
      </c>
      <c r="J12879" s="25">
        <f t="shared" si="201"/>
        <v>0</v>
      </c>
    </row>
    <row r="12880" spans="2:10">
      <c r="B12880" s="3">
        <v>43053</v>
      </c>
      <c r="C12880" s="10" t="s">
        <v>40</v>
      </c>
      <c r="D12880" s="10" t="s">
        <v>25</v>
      </c>
      <c r="E12880" s="25">
        <v>2</v>
      </c>
      <c r="F12880" s="25">
        <v>2</v>
      </c>
      <c r="G12880" s="10" t="s">
        <v>288</v>
      </c>
      <c r="H12880" s="25">
        <f>INDEX('Appendix 1 - Team Data'!$B$12:$R$112, MATCH(C12880, 'Appendix 1 - Team Data'!$B$12:$B$112,0),4)</f>
        <v>90</v>
      </c>
      <c r="I12880" s="25">
        <f>INDEX('Appendix 1 - Team Data'!$B$12:$R$112, MATCH(D12880, 'Appendix 1 - Team Data'!$B$12:$B$112,0),4)</f>
        <v>90</v>
      </c>
      <c r="J12880" s="25">
        <f t="shared" si="201"/>
        <v>0</v>
      </c>
    </row>
    <row r="12881" spans="2:10">
      <c r="B12881" s="3">
        <v>43094</v>
      </c>
      <c r="C12881" s="10" t="s">
        <v>249</v>
      </c>
      <c r="D12881" s="10" t="s">
        <v>16</v>
      </c>
      <c r="E12881" s="25">
        <v>0</v>
      </c>
      <c r="F12881" s="25">
        <v>0</v>
      </c>
      <c r="G12881" s="10" t="s">
        <v>288</v>
      </c>
      <c r="H12881" s="25">
        <f>INDEX('Appendix 1 - Team Data'!$B$12:$R$112, MATCH(C12881, 'Appendix 1 - Team Data'!$B$12:$B$112,0),4)</f>
        <v>20</v>
      </c>
      <c r="I12881" s="25">
        <f>INDEX('Appendix 1 - Team Data'!$B$12:$R$112, MATCH(D12881, 'Appendix 1 - Team Data'!$B$12:$B$112,0),4)</f>
        <v>30</v>
      </c>
      <c r="J12881" s="25">
        <f t="shared" si="201"/>
        <v>0</v>
      </c>
    </row>
    <row r="12882" spans="2:10">
      <c r="B12882" s="3">
        <v>43094</v>
      </c>
      <c r="C12882" s="10" t="s">
        <v>268</v>
      </c>
      <c r="D12882" s="10" t="s">
        <v>265</v>
      </c>
      <c r="E12882" s="25">
        <v>1</v>
      </c>
      <c r="F12882" s="25">
        <v>1</v>
      </c>
      <c r="G12882" s="10" t="s">
        <v>288</v>
      </c>
      <c r="H12882" s="25">
        <f>INDEX('Appendix 1 - Team Data'!$B$12:$R$112, MATCH(C12882, 'Appendix 1 - Team Data'!$B$12:$B$112,0),4)</f>
        <v>10</v>
      </c>
      <c r="I12882" s="25">
        <f>INDEX('Appendix 1 - Team Data'!$B$12:$R$112, MATCH(D12882, 'Appendix 1 - Team Data'!$B$12:$B$112,0),4)</f>
        <v>10</v>
      </c>
      <c r="J12882" s="25">
        <f t="shared" si="201"/>
        <v>0</v>
      </c>
    </row>
    <row r="12883" spans="2:10">
      <c r="B12883" s="3">
        <v>43097</v>
      </c>
      <c r="C12883" s="10" t="s">
        <v>275</v>
      </c>
      <c r="D12883" s="10" t="s">
        <v>249</v>
      </c>
      <c r="E12883" s="25">
        <v>0</v>
      </c>
      <c r="F12883" s="25">
        <v>0</v>
      </c>
      <c r="G12883" s="10" t="s">
        <v>288</v>
      </c>
      <c r="H12883" s="25">
        <f>INDEX('Appendix 1 - Team Data'!$B$12:$R$112, MATCH(C12883, 'Appendix 1 - Team Data'!$B$12:$B$112,0),4)</f>
        <v>0</v>
      </c>
      <c r="I12883" s="25">
        <f>INDEX('Appendix 1 - Team Data'!$B$12:$R$112, MATCH(D12883, 'Appendix 1 - Team Data'!$B$12:$B$112,0),4)</f>
        <v>20</v>
      </c>
      <c r="J12883" s="25">
        <f t="shared" si="201"/>
        <v>0</v>
      </c>
    </row>
    <row r="12884" spans="2:10">
      <c r="B12884" s="3">
        <v>43102</v>
      </c>
      <c r="C12884" s="10" t="s">
        <v>245</v>
      </c>
      <c r="D12884" s="10" t="s">
        <v>249</v>
      </c>
      <c r="E12884" s="25">
        <v>0</v>
      </c>
      <c r="F12884" s="25">
        <v>0</v>
      </c>
      <c r="G12884" s="10" t="s">
        <v>288</v>
      </c>
      <c r="H12884" s="25">
        <f>INDEX('Appendix 1 - Team Data'!$B$12:$R$112, MATCH(C12884, 'Appendix 1 - Team Data'!$B$12:$B$112,0),4)</f>
        <v>30</v>
      </c>
      <c r="I12884" s="25">
        <f>INDEX('Appendix 1 - Team Data'!$B$12:$R$112, MATCH(D12884, 'Appendix 1 - Team Data'!$B$12:$B$112,0),4)</f>
        <v>20</v>
      </c>
      <c r="J12884" s="25">
        <f t="shared" si="201"/>
        <v>0</v>
      </c>
    </row>
    <row r="12885" spans="2:10">
      <c r="B12885" s="3">
        <v>43105</v>
      </c>
      <c r="C12885" s="10" t="s">
        <v>253</v>
      </c>
      <c r="D12885" s="10" t="s">
        <v>249</v>
      </c>
      <c r="E12885" s="25">
        <v>0</v>
      </c>
      <c r="F12885" s="25">
        <v>0</v>
      </c>
      <c r="G12885" s="10" t="s">
        <v>288</v>
      </c>
      <c r="H12885" s="25">
        <f>INDEX('Appendix 1 - Team Data'!$B$12:$R$112, MATCH(C12885, 'Appendix 1 - Team Data'!$B$12:$B$112,0),4)</f>
        <v>20</v>
      </c>
      <c r="I12885" s="25">
        <f>INDEX('Appendix 1 - Team Data'!$B$12:$R$112, MATCH(D12885, 'Appendix 1 - Team Data'!$B$12:$B$112,0),4)</f>
        <v>20</v>
      </c>
      <c r="J12885" s="25">
        <f t="shared" si="201"/>
        <v>0</v>
      </c>
    </row>
    <row r="12886" spans="2:10">
      <c r="B12886" s="3">
        <v>43107</v>
      </c>
      <c r="C12886" s="10" t="s">
        <v>258</v>
      </c>
      <c r="D12886" s="10" t="s">
        <v>42</v>
      </c>
      <c r="E12886" s="25">
        <v>1</v>
      </c>
      <c r="F12886" s="25">
        <v>1</v>
      </c>
      <c r="G12886" s="10" t="s">
        <v>288</v>
      </c>
      <c r="H12886" s="25">
        <f>INDEX('Appendix 1 - Team Data'!$B$12:$R$112, MATCH(C12886, 'Appendix 1 - Team Data'!$B$12:$B$112,0),4)</f>
        <v>20</v>
      </c>
      <c r="I12886" s="25">
        <f>INDEX('Appendix 1 - Team Data'!$B$12:$R$112, MATCH(D12886, 'Appendix 1 - Team Data'!$B$12:$B$112,0),4)</f>
        <v>80</v>
      </c>
      <c r="J12886" s="25">
        <f t="shared" si="201"/>
        <v>0</v>
      </c>
    </row>
    <row r="12888" spans="2:10" s="27" customFormat="1">
      <c r="E12888" s="40"/>
      <c r="F12888" s="40"/>
      <c r="H12888" s="40"/>
      <c r="I12888" s="40"/>
      <c r="J12888" s="40"/>
    </row>
    <row r="12889" spans="2:10" s="27" customFormat="1">
      <c r="E12889" s="40"/>
      <c r="F12889" s="40"/>
      <c r="H12889" s="40"/>
      <c r="I12889" s="40"/>
      <c r="J12889" s="40"/>
    </row>
    <row r="12890" spans="2:10" s="27" customFormat="1">
      <c r="E12890" s="40"/>
      <c r="F12890" s="40"/>
      <c r="H12890" s="40"/>
      <c r="I12890" s="40"/>
      <c r="J12890" s="40"/>
    </row>
    <row r="12891" spans="2:10" s="27" customFormat="1">
      <c r="E12891" s="40"/>
      <c r="F12891" s="40"/>
      <c r="H12891" s="40"/>
      <c r="I12891" s="40"/>
      <c r="J12891" s="40"/>
    </row>
    <row r="12892" spans="2:10" s="27" customFormat="1">
      <c r="E12892" s="40"/>
      <c r="F12892" s="40"/>
      <c r="H12892" s="40"/>
      <c r="I12892" s="40"/>
      <c r="J12892" s="40"/>
    </row>
    <row r="12893" spans="2:10" s="27" customFormat="1">
      <c r="E12893" s="40"/>
      <c r="F12893" s="40"/>
      <c r="H12893" s="40"/>
      <c r="I12893" s="40"/>
      <c r="J12893" s="40"/>
    </row>
    <row r="12894" spans="2:10" s="27" customFormat="1">
      <c r="E12894" s="40"/>
      <c r="F12894" s="40"/>
      <c r="H12894" s="40"/>
      <c r="I12894" s="40"/>
      <c r="J12894" s="40"/>
    </row>
    <row r="12895" spans="2:10" s="27" customFormat="1">
      <c r="E12895" s="40"/>
      <c r="F12895" s="40"/>
      <c r="H12895" s="40"/>
      <c r="I12895" s="40"/>
      <c r="J12895" s="40"/>
    </row>
    <row r="12896" spans="2:10" s="27" customFormat="1">
      <c r="E12896" s="40"/>
      <c r="F12896" s="40"/>
      <c r="H12896" s="40"/>
      <c r="I12896" s="40"/>
      <c r="J12896" s="40"/>
    </row>
    <row r="12897" spans="5:10" s="27" customFormat="1">
      <c r="E12897" s="40"/>
      <c r="F12897" s="40"/>
      <c r="H12897" s="40"/>
      <c r="I12897" s="40"/>
      <c r="J12897" s="40"/>
    </row>
    <row r="12898" spans="5:10" s="27" customFormat="1">
      <c r="E12898" s="40"/>
      <c r="F12898" s="40"/>
      <c r="H12898" s="40"/>
      <c r="I12898" s="40"/>
      <c r="J12898" s="40"/>
    </row>
    <row r="12899" spans="5:10" s="27" customFormat="1">
      <c r="E12899" s="40"/>
      <c r="F12899" s="40"/>
      <c r="H12899" s="40"/>
      <c r="I12899" s="40"/>
      <c r="J12899" s="40"/>
    </row>
    <row r="12900" spans="5:10" s="27" customFormat="1">
      <c r="E12900" s="40"/>
      <c r="F12900" s="40"/>
      <c r="H12900" s="40"/>
      <c r="I12900" s="40"/>
      <c r="J12900" s="40"/>
    </row>
    <row r="12901" spans="5:10" s="27" customFormat="1">
      <c r="E12901" s="40"/>
      <c r="F12901" s="40"/>
      <c r="H12901" s="40"/>
      <c r="I12901" s="40"/>
      <c r="J12901" s="40"/>
    </row>
    <row r="12902" spans="5:10" s="27" customFormat="1">
      <c r="E12902" s="40"/>
      <c r="F12902" s="40"/>
      <c r="H12902" s="40"/>
      <c r="I12902" s="40"/>
      <c r="J12902" s="40"/>
    </row>
    <row r="12903" spans="5:10" s="27" customFormat="1">
      <c r="E12903" s="40"/>
      <c r="F12903" s="40"/>
      <c r="H12903" s="40"/>
      <c r="I12903" s="40"/>
      <c r="J12903" s="40"/>
    </row>
    <row r="12904" spans="5:10" s="27" customFormat="1">
      <c r="E12904" s="40"/>
      <c r="F12904" s="40"/>
      <c r="H12904" s="40"/>
      <c r="I12904" s="40"/>
      <c r="J12904" s="40"/>
    </row>
    <row r="12905" spans="5:10" s="27" customFormat="1">
      <c r="E12905" s="40"/>
      <c r="F12905" s="40"/>
      <c r="H12905" s="40"/>
      <c r="I12905" s="40"/>
      <c r="J12905" s="40"/>
    </row>
    <row r="12906" spans="5:10" s="27" customFormat="1">
      <c r="E12906" s="40"/>
      <c r="F12906" s="40"/>
      <c r="H12906" s="40"/>
      <c r="I12906" s="40"/>
      <c r="J12906" s="40"/>
    </row>
  </sheetData>
  <conditionalFormatting sqref="B4:J12886">
    <cfRule type="expression" dxfId="8" priority="1">
      <formula>MOD(ROW(),2)=1</formula>
    </cfRule>
  </conditionalFormatting>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H150"/>
  <sheetViews>
    <sheetView showGridLines="0" zoomScaleNormal="100" workbookViewId="0">
      <selection activeCell="B1" sqref="B1:C1"/>
    </sheetView>
  </sheetViews>
  <sheetFormatPr defaultColWidth="8.86328125" defaultRowHeight="14.25"/>
  <cols>
    <col min="1" max="1" width="8.86328125" style="27"/>
    <col min="2" max="2" width="21.86328125" style="4" customWidth="1"/>
    <col min="3" max="12" width="14" bestFit="1" customWidth="1"/>
    <col min="13" max="13" width="14.1328125" customWidth="1"/>
    <col min="16" max="16" width="14.265625" customWidth="1"/>
    <col min="17" max="18" width="8.86328125" style="27"/>
    <col min="19" max="19" width="14" style="27" bestFit="1" customWidth="1"/>
    <col min="20" max="20" width="12" style="27" bestFit="1" customWidth="1"/>
    <col min="21" max="22" width="8.86328125" style="27"/>
    <col min="23" max="23" width="43.86328125" style="27" customWidth="1"/>
    <col min="24" max="26" width="8.86328125" style="27"/>
    <col min="27" max="27" width="12" style="27" bestFit="1" customWidth="1"/>
    <col min="28" max="34" width="8.86328125" style="27"/>
  </cols>
  <sheetData>
    <row r="1" spans="1:34" s="10" customFormat="1" ht="43.5" customHeight="1">
      <c r="A1" s="27"/>
      <c r="B1" s="164"/>
      <c r="C1" s="164"/>
      <c r="D1" s="59"/>
      <c r="E1" s="59"/>
      <c r="F1" s="59"/>
      <c r="G1" s="59"/>
      <c r="H1" s="59"/>
      <c r="I1" s="59"/>
      <c r="J1" s="59"/>
      <c r="K1" s="59"/>
      <c r="L1" s="59"/>
      <c r="M1" s="59"/>
      <c r="N1" s="59"/>
      <c r="O1" s="59"/>
      <c r="P1" s="59"/>
      <c r="Q1" s="27"/>
      <c r="R1" s="27"/>
      <c r="S1" s="27"/>
      <c r="T1" s="27"/>
      <c r="U1" s="27"/>
      <c r="V1" s="27"/>
      <c r="W1" s="27"/>
      <c r="X1" s="27"/>
      <c r="Y1" s="27"/>
      <c r="Z1" s="27"/>
      <c r="AA1" s="27"/>
      <c r="AB1" s="27"/>
      <c r="AC1" s="27"/>
      <c r="AD1" s="27"/>
      <c r="AE1" s="27"/>
      <c r="AF1" s="27"/>
      <c r="AG1" s="27"/>
      <c r="AH1" s="27"/>
    </row>
    <row r="2" spans="1:34" s="10" customFormat="1">
      <c r="A2" s="27"/>
      <c r="B2" s="4"/>
      <c r="Q2" s="27"/>
      <c r="R2" s="27"/>
      <c r="S2" s="27"/>
      <c r="T2" s="27"/>
      <c r="U2" s="27"/>
      <c r="V2" s="27"/>
      <c r="W2" s="27"/>
      <c r="X2" s="27"/>
      <c r="Y2" s="27"/>
      <c r="Z2" s="27"/>
      <c r="AA2" s="27"/>
      <c r="AB2" s="27"/>
      <c r="AC2" s="27"/>
      <c r="AD2" s="27"/>
      <c r="AE2" s="27"/>
      <c r="AF2" s="27"/>
      <c r="AG2" s="27"/>
      <c r="AH2" s="27"/>
    </row>
    <row r="3" spans="1:34" ht="14.25" customHeight="1">
      <c r="B3" s="24"/>
      <c r="C3" s="24"/>
      <c r="D3" s="24"/>
      <c r="E3" s="24"/>
      <c r="F3" s="10"/>
      <c r="G3" s="10"/>
      <c r="H3" s="10"/>
      <c r="I3" s="10"/>
      <c r="J3" s="10"/>
      <c r="K3" s="10"/>
      <c r="L3" s="10"/>
      <c r="M3" s="10"/>
      <c r="N3" s="10"/>
      <c r="O3" s="10"/>
      <c r="P3" s="10"/>
    </row>
    <row r="4" spans="1:34">
      <c r="B4" s="24"/>
      <c r="C4" s="24"/>
      <c r="D4" s="24"/>
      <c r="E4" s="24"/>
      <c r="F4" s="10"/>
      <c r="G4" s="10"/>
      <c r="H4" s="10"/>
      <c r="I4" s="10"/>
      <c r="J4" s="10"/>
      <c r="K4" s="10"/>
      <c r="L4" s="10"/>
      <c r="M4" s="10"/>
      <c r="N4" s="10"/>
      <c r="O4" s="10"/>
      <c r="P4" s="10"/>
    </row>
    <row r="5" spans="1:34" ht="15" customHeight="1">
      <c r="B5" s="24"/>
      <c r="C5" s="24"/>
      <c r="D5" s="24"/>
      <c r="E5" s="24"/>
      <c r="F5" s="10"/>
      <c r="G5" s="10"/>
      <c r="H5" s="10"/>
      <c r="I5" s="10"/>
      <c r="J5" s="10"/>
      <c r="K5" s="10"/>
      <c r="L5" s="10"/>
      <c r="M5" s="10"/>
      <c r="N5" s="10"/>
      <c r="O5" s="10"/>
      <c r="P5" s="10"/>
    </row>
    <row r="6" spans="1:34" ht="15" customHeight="1">
      <c r="B6" s="24"/>
      <c r="C6" s="24"/>
      <c r="D6" s="24"/>
      <c r="E6" s="24"/>
      <c r="F6" s="10"/>
      <c r="G6" s="10"/>
      <c r="H6" s="10"/>
      <c r="I6" s="10"/>
      <c r="J6" s="10"/>
      <c r="K6" s="10"/>
      <c r="L6" s="10"/>
      <c r="M6" s="10"/>
      <c r="N6" s="10"/>
      <c r="O6" s="10"/>
      <c r="P6" s="10"/>
    </row>
    <row r="7" spans="1:34" ht="15" customHeight="1">
      <c r="B7" s="24"/>
      <c r="C7" s="24"/>
      <c r="D7" s="24"/>
      <c r="E7" s="24"/>
      <c r="F7" s="10"/>
      <c r="G7" s="10"/>
      <c r="H7" s="10"/>
      <c r="I7" s="10"/>
      <c r="J7" s="10"/>
      <c r="K7" s="10"/>
      <c r="L7" s="10"/>
      <c r="M7" s="10"/>
      <c r="N7" s="10"/>
      <c r="O7" s="10"/>
      <c r="P7" s="10"/>
    </row>
    <row r="8" spans="1:34" ht="15" customHeight="1">
      <c r="B8" s="24"/>
      <c r="C8" s="24"/>
      <c r="D8" s="24"/>
      <c r="E8" s="24"/>
      <c r="F8" s="10"/>
      <c r="G8" s="10"/>
      <c r="H8" s="10"/>
      <c r="I8" s="10"/>
      <c r="J8" s="10"/>
      <c r="K8" s="10"/>
      <c r="L8" s="10"/>
      <c r="M8" s="10"/>
      <c r="N8" s="10"/>
      <c r="O8" s="10"/>
      <c r="P8" s="10"/>
    </row>
    <row r="9" spans="1:34" ht="15" hidden="1" customHeight="1">
      <c r="B9" s="24"/>
      <c r="C9" s="24"/>
      <c r="D9" s="24"/>
      <c r="E9" s="24"/>
      <c r="F9" s="10"/>
      <c r="G9" s="10"/>
      <c r="H9" s="10"/>
      <c r="I9" s="10"/>
      <c r="J9" s="10"/>
      <c r="K9" s="10"/>
      <c r="L9" s="10"/>
      <c r="M9" s="10"/>
      <c r="N9" s="10"/>
      <c r="O9" s="10"/>
      <c r="P9" s="10"/>
    </row>
    <row r="10" spans="1:34" ht="15" hidden="1" customHeight="1">
      <c r="B10" s="24"/>
      <c r="C10" s="24"/>
      <c r="D10" s="24"/>
      <c r="E10" s="24"/>
      <c r="F10" s="10"/>
      <c r="G10" s="10"/>
      <c r="H10" s="10"/>
      <c r="I10" s="10"/>
      <c r="J10" s="10"/>
      <c r="K10" s="10"/>
      <c r="L10" s="10"/>
      <c r="M10" s="10"/>
      <c r="N10" s="10"/>
      <c r="O10" s="10"/>
      <c r="P10" s="10"/>
    </row>
    <row r="11" spans="1:34" ht="15" hidden="1" customHeight="1">
      <c r="B11" s="24"/>
      <c r="C11" s="24"/>
      <c r="D11" s="24"/>
      <c r="E11" s="24"/>
      <c r="F11" s="10"/>
      <c r="G11" s="10"/>
      <c r="H11" s="10"/>
      <c r="I11" s="10"/>
      <c r="J11" s="10"/>
      <c r="K11" s="10"/>
      <c r="L11" s="10"/>
      <c r="M11" s="10"/>
      <c r="N11" s="10"/>
      <c r="O11" s="10"/>
      <c r="P11" s="10"/>
    </row>
    <row r="12" spans="1:34" ht="18.75" customHeight="1">
      <c r="B12" s="24"/>
      <c r="C12" s="24"/>
      <c r="D12" s="24"/>
      <c r="E12" s="24"/>
      <c r="F12" s="10"/>
      <c r="G12" s="10"/>
      <c r="H12" s="10"/>
      <c r="I12" s="10"/>
      <c r="J12" s="10"/>
      <c r="K12" s="10"/>
      <c r="L12" s="10"/>
      <c r="M12" s="10"/>
      <c r="N12" s="10"/>
      <c r="O12" s="10"/>
      <c r="P12" s="10"/>
    </row>
    <row r="13" spans="1:34" ht="43.5" customHeight="1">
      <c r="B13" s="62" t="s">
        <v>350</v>
      </c>
      <c r="C13" s="78">
        <v>0</v>
      </c>
      <c r="D13" s="78">
        <v>10</v>
      </c>
      <c r="E13" s="78">
        <v>20</v>
      </c>
      <c r="F13" s="78">
        <v>30</v>
      </c>
      <c r="G13" s="78">
        <v>40</v>
      </c>
      <c r="H13" s="78">
        <v>50</v>
      </c>
      <c r="I13" s="78">
        <v>60</v>
      </c>
      <c r="J13" s="78">
        <v>70</v>
      </c>
      <c r="K13" s="78">
        <v>80</v>
      </c>
      <c r="L13" s="78">
        <v>90</v>
      </c>
      <c r="M13" s="77"/>
      <c r="N13" s="77"/>
      <c r="O13" s="79"/>
      <c r="P13" s="77"/>
    </row>
    <row r="14" spans="1:34">
      <c r="B14" s="78">
        <v>0</v>
      </c>
      <c r="C14" s="58">
        <f t="shared" ref="C14:L14" si="0">C26/C38</f>
        <v>1.1923076923076923</v>
      </c>
      <c r="D14" s="57">
        <f t="shared" si="0"/>
        <v>1.0634146341463415</v>
      </c>
      <c r="E14" s="58">
        <f t="shared" si="0"/>
        <v>1.1472081218274113</v>
      </c>
      <c r="F14" s="57">
        <f t="shared" si="0"/>
        <v>1.2932862190812722</v>
      </c>
      <c r="G14" s="58">
        <f t="shared" si="0"/>
        <v>1.6756756756756757</v>
      </c>
      <c r="H14" s="57">
        <f t="shared" si="0"/>
        <v>1.4509803921568627</v>
      </c>
      <c r="I14" s="58">
        <f t="shared" si="0"/>
        <v>1.7068965517241379</v>
      </c>
      <c r="J14" s="57">
        <f t="shared" si="0"/>
        <v>1.6470588235294117</v>
      </c>
      <c r="K14" s="58">
        <f t="shared" si="0"/>
        <v>2.4</v>
      </c>
      <c r="L14" s="57">
        <f t="shared" si="0"/>
        <v>2.1</v>
      </c>
      <c r="M14" s="10"/>
      <c r="N14" s="10"/>
      <c r="O14" s="10"/>
      <c r="P14" s="10"/>
    </row>
    <row r="15" spans="1:34">
      <c r="B15" s="78">
        <v>10</v>
      </c>
      <c r="C15" s="57">
        <f t="shared" ref="C15:L15" si="1">C27/C39</f>
        <v>0.92195121951219516</v>
      </c>
      <c r="D15" s="58">
        <f t="shared" si="1"/>
        <v>1.0761904761904761</v>
      </c>
      <c r="E15" s="57">
        <f t="shared" si="1"/>
        <v>1.2162162162162162</v>
      </c>
      <c r="F15" s="58">
        <f t="shared" si="1"/>
        <v>1.4688995215311005</v>
      </c>
      <c r="G15" s="57">
        <f t="shared" si="1"/>
        <v>1.4493927125506072</v>
      </c>
      <c r="H15" s="58">
        <f t="shared" si="1"/>
        <v>1.5575221238938053</v>
      </c>
      <c r="I15" s="57">
        <f t="shared" si="1"/>
        <v>1.7016129032258065</v>
      </c>
      <c r="J15" s="58">
        <f t="shared" si="1"/>
        <v>1.4527027027027026</v>
      </c>
      <c r="K15" s="57">
        <f t="shared" si="1"/>
        <v>1.9813084112149533</v>
      </c>
      <c r="L15" s="58">
        <f t="shared" si="1"/>
        <v>2.3176470588235296</v>
      </c>
      <c r="M15" s="10"/>
      <c r="N15" s="10"/>
      <c r="O15" s="10"/>
      <c r="P15" s="10"/>
    </row>
    <row r="16" spans="1:34">
      <c r="B16" s="78">
        <v>20</v>
      </c>
      <c r="C16" s="58">
        <f t="shared" ref="C16:L16" si="2">C28/C40</f>
        <v>1.2030456852791878</v>
      </c>
      <c r="D16" s="57">
        <f t="shared" si="2"/>
        <v>1.0315315315315314</v>
      </c>
      <c r="E16" s="58">
        <f t="shared" si="2"/>
        <v>1.135</v>
      </c>
      <c r="F16" s="57">
        <f t="shared" si="2"/>
        <v>1.2848837209302326</v>
      </c>
      <c r="G16" s="58">
        <f t="shared" si="2"/>
        <v>1.1927272727272726</v>
      </c>
      <c r="H16" s="57">
        <f t="shared" si="2"/>
        <v>1.416058394160584</v>
      </c>
      <c r="I16" s="58">
        <f t="shared" si="2"/>
        <v>1.5775401069518717</v>
      </c>
      <c r="J16" s="57">
        <f t="shared" si="2"/>
        <v>1.4504504504504505</v>
      </c>
      <c r="K16" s="58">
        <f t="shared" si="2"/>
        <v>1.9508196721311475</v>
      </c>
      <c r="L16" s="57">
        <f t="shared" si="2"/>
        <v>2.1823899371069184</v>
      </c>
      <c r="M16" s="10"/>
      <c r="N16" s="10"/>
      <c r="O16" s="10"/>
      <c r="P16" s="10"/>
    </row>
    <row r="17" spans="2:21">
      <c r="B17" s="78">
        <v>30</v>
      </c>
      <c r="C17" s="57">
        <f t="shared" ref="C17:L17" si="3">C29/C41</f>
        <v>0.92226148409893993</v>
      </c>
      <c r="D17" s="58">
        <f t="shared" si="3"/>
        <v>0.94736842105263153</v>
      </c>
      <c r="E17" s="57">
        <f t="shared" si="3"/>
        <v>1.0377906976744187</v>
      </c>
      <c r="F17" s="58">
        <f t="shared" si="3"/>
        <v>1.278443113772455</v>
      </c>
      <c r="G17" s="57">
        <f t="shared" si="3"/>
        <v>1.1509433962264151</v>
      </c>
      <c r="H17" s="58">
        <f t="shared" si="3"/>
        <v>1.4057971014492754</v>
      </c>
      <c r="I17" s="57">
        <f t="shared" si="3"/>
        <v>1.4966887417218544</v>
      </c>
      <c r="J17" s="58">
        <f t="shared" si="3"/>
        <v>1.3309608540925266</v>
      </c>
      <c r="K17" s="57">
        <f t="shared" si="3"/>
        <v>1.7466666666666666</v>
      </c>
      <c r="L17" s="58">
        <f t="shared" si="3"/>
        <v>1.7944444444444445</v>
      </c>
      <c r="M17" s="10"/>
      <c r="N17" s="10"/>
      <c r="O17" s="10"/>
      <c r="P17" s="10"/>
    </row>
    <row r="18" spans="2:21">
      <c r="B18" s="78">
        <v>40</v>
      </c>
      <c r="C18" s="58">
        <f t="shared" ref="C18:L18" si="4">C30/C42</f>
        <v>0.7927927927927928</v>
      </c>
      <c r="D18" s="57">
        <f t="shared" si="4"/>
        <v>1.0850202429149798</v>
      </c>
      <c r="E18" s="58">
        <f t="shared" si="4"/>
        <v>1.0727272727272728</v>
      </c>
      <c r="F18" s="57">
        <f t="shared" si="4"/>
        <v>1.2216981132075471</v>
      </c>
      <c r="G18" s="58">
        <f t="shared" si="4"/>
        <v>1.1160714285714286</v>
      </c>
      <c r="H18" s="57">
        <f t="shared" si="4"/>
        <v>1.2902439024390244</v>
      </c>
      <c r="I18" s="58">
        <f t="shared" si="4"/>
        <v>1.323076923076923</v>
      </c>
      <c r="J18" s="57">
        <f t="shared" si="4"/>
        <v>1.1956521739130435</v>
      </c>
      <c r="K18" s="58">
        <f t="shared" si="4"/>
        <v>1.6666666666666667</v>
      </c>
      <c r="L18" s="57">
        <f t="shared" si="4"/>
        <v>1.9818181818181819</v>
      </c>
      <c r="M18" s="10"/>
      <c r="N18" s="10"/>
      <c r="O18" s="10"/>
      <c r="P18" s="10"/>
    </row>
    <row r="19" spans="2:21">
      <c r="B19" s="78">
        <v>50</v>
      </c>
      <c r="C19" s="57">
        <f t="shared" ref="C19:L19" si="5">C31/C43</f>
        <v>0.88235294117647056</v>
      </c>
      <c r="D19" s="58">
        <f t="shared" si="5"/>
        <v>0.79203539823008851</v>
      </c>
      <c r="E19" s="57">
        <f t="shared" si="5"/>
        <v>0.87226277372262773</v>
      </c>
      <c r="F19" s="58">
        <f t="shared" si="5"/>
        <v>1.0072463768115942</v>
      </c>
      <c r="G19" s="57">
        <f t="shared" si="5"/>
        <v>0.98048780487804876</v>
      </c>
      <c r="H19" s="58">
        <f t="shared" si="5"/>
        <v>1.0797101449275361</v>
      </c>
      <c r="I19" s="57">
        <f t="shared" si="5"/>
        <v>1.0797101449275361</v>
      </c>
      <c r="J19" s="58">
        <f t="shared" si="5"/>
        <v>1.1844380403458212</v>
      </c>
      <c r="K19" s="57">
        <f t="shared" si="5"/>
        <v>1.5099502487562189</v>
      </c>
      <c r="L19" s="58">
        <f t="shared" si="5"/>
        <v>1.7189695550351287</v>
      </c>
      <c r="M19" s="10"/>
      <c r="N19" s="10"/>
      <c r="O19" s="10"/>
      <c r="P19" s="10"/>
    </row>
    <row r="20" spans="2:21">
      <c r="B20" s="78">
        <v>60</v>
      </c>
      <c r="C20" s="58">
        <f t="shared" ref="C20:L20" si="6">C32/C44</f>
        <v>0.75862068965517238</v>
      </c>
      <c r="D20" s="57">
        <f t="shared" si="6"/>
        <v>0.89516129032258063</v>
      </c>
      <c r="E20" s="58">
        <f t="shared" si="6"/>
        <v>0.74331550802139035</v>
      </c>
      <c r="F20" s="57">
        <f t="shared" si="6"/>
        <v>0.86092715231788075</v>
      </c>
      <c r="G20" s="58">
        <f t="shared" si="6"/>
        <v>1.0717948717948718</v>
      </c>
      <c r="H20" s="57">
        <f t="shared" si="6"/>
        <v>1.1884057971014492</v>
      </c>
      <c r="I20" s="58">
        <f t="shared" si="6"/>
        <v>1.3116883116883118</v>
      </c>
      <c r="J20" s="57">
        <f t="shared" si="6"/>
        <v>1.2345679012345678</v>
      </c>
      <c r="K20" s="58">
        <f t="shared" si="6"/>
        <v>1.4642857142857142</v>
      </c>
      <c r="L20" s="57">
        <f t="shared" si="6"/>
        <v>1.8496583143507972</v>
      </c>
      <c r="M20" s="10"/>
      <c r="N20" s="10"/>
      <c r="O20" s="10"/>
      <c r="P20" s="10"/>
    </row>
    <row r="21" spans="2:21">
      <c r="B21" s="78">
        <v>70</v>
      </c>
      <c r="C21" s="57">
        <f t="shared" ref="C21:L21" si="7">C33/C45</f>
        <v>0.69117647058823528</v>
      </c>
      <c r="D21" s="58">
        <f t="shared" si="7"/>
        <v>0.94594594594594594</v>
      </c>
      <c r="E21" s="57">
        <f t="shared" si="7"/>
        <v>0.94144144144144148</v>
      </c>
      <c r="F21" s="58">
        <f t="shared" si="7"/>
        <v>0.91814946619217086</v>
      </c>
      <c r="G21" s="57">
        <f t="shared" si="7"/>
        <v>1.1467391304347827</v>
      </c>
      <c r="H21" s="58">
        <f t="shared" si="7"/>
        <v>0.99711815561959649</v>
      </c>
      <c r="I21" s="57">
        <f t="shared" si="7"/>
        <v>1.0329218106995885</v>
      </c>
      <c r="J21" s="58">
        <f t="shared" si="7"/>
        <v>1.2524752475247525</v>
      </c>
      <c r="K21" s="57">
        <f t="shared" si="7"/>
        <v>1.525229357798165</v>
      </c>
      <c r="L21" s="58">
        <f t="shared" si="7"/>
        <v>1.7022900763358779</v>
      </c>
      <c r="M21" s="10"/>
      <c r="N21" s="10"/>
      <c r="O21" s="10"/>
      <c r="P21" s="10"/>
    </row>
    <row r="22" spans="2:21">
      <c r="B22" s="78">
        <v>80</v>
      </c>
      <c r="C22" s="58">
        <f t="shared" ref="C22:L22" si="8">C34/C46</f>
        <v>0.77500000000000002</v>
      </c>
      <c r="D22" s="57">
        <f t="shared" si="8"/>
        <v>0.77570093457943923</v>
      </c>
      <c r="E22" s="58">
        <f t="shared" si="8"/>
        <v>0.78142076502732238</v>
      </c>
      <c r="F22" s="57">
        <f t="shared" si="8"/>
        <v>0.75555555555555554</v>
      </c>
      <c r="G22" s="58">
        <f t="shared" si="8"/>
        <v>0.87878787878787878</v>
      </c>
      <c r="H22" s="57">
        <f t="shared" si="8"/>
        <v>0.99502487562189057</v>
      </c>
      <c r="I22" s="58">
        <f t="shared" si="8"/>
        <v>0.9575892857142857</v>
      </c>
      <c r="J22" s="57">
        <f t="shared" si="8"/>
        <v>0.97935779816513757</v>
      </c>
      <c r="K22" s="58">
        <f t="shared" si="8"/>
        <v>1.2384615384615385</v>
      </c>
      <c r="L22" s="57">
        <f t="shared" si="8"/>
        <v>1.4806866952789699</v>
      </c>
      <c r="M22" s="10"/>
      <c r="N22" s="10"/>
      <c r="O22" s="10"/>
      <c r="P22" s="10"/>
    </row>
    <row r="23" spans="2:21">
      <c r="B23" s="78">
        <v>90</v>
      </c>
      <c r="C23" s="57">
        <f t="shared" ref="C23:L23" si="9">C35/C47</f>
        <v>0.55000000000000004</v>
      </c>
      <c r="D23" s="58">
        <f t="shared" si="9"/>
        <v>0.50588235294117645</v>
      </c>
      <c r="E23" s="57">
        <f t="shared" si="9"/>
        <v>0.57861635220125784</v>
      </c>
      <c r="F23" s="58">
        <f t="shared" si="9"/>
        <v>0.67777777777777781</v>
      </c>
      <c r="G23" s="57">
        <f t="shared" si="9"/>
        <v>0.78181818181818186</v>
      </c>
      <c r="H23" s="58">
        <f t="shared" si="9"/>
        <v>0.80562060889929743</v>
      </c>
      <c r="I23" s="57">
        <f t="shared" si="9"/>
        <v>0.69703872437357628</v>
      </c>
      <c r="J23" s="58">
        <f t="shared" si="9"/>
        <v>0.77608142493638677</v>
      </c>
      <c r="K23" s="57">
        <f t="shared" si="9"/>
        <v>0.96566523605150212</v>
      </c>
      <c r="L23" s="58">
        <f t="shared" si="9"/>
        <v>1.1779999999999999</v>
      </c>
      <c r="M23" s="10"/>
      <c r="N23" s="10"/>
      <c r="O23" s="10"/>
      <c r="P23" s="10"/>
    </row>
    <row r="24" spans="2:21" ht="15" customHeight="1">
      <c r="C24" s="10"/>
      <c r="D24" s="10"/>
      <c r="E24" s="10"/>
      <c r="F24" s="10"/>
      <c r="G24" s="10"/>
      <c r="H24" s="10"/>
      <c r="I24" s="10"/>
      <c r="J24" s="10"/>
      <c r="K24" s="10"/>
      <c r="L24" s="10"/>
      <c r="M24" s="10"/>
      <c r="N24" s="10"/>
      <c r="O24" s="10"/>
      <c r="P24" s="10"/>
    </row>
    <row r="25" spans="2:21" ht="43.5" customHeight="1">
      <c r="B25" s="62" t="s">
        <v>351</v>
      </c>
      <c r="C25" s="77">
        <v>0</v>
      </c>
      <c r="D25" s="77">
        <v>10</v>
      </c>
      <c r="E25" s="77">
        <v>20</v>
      </c>
      <c r="F25" s="77">
        <v>30</v>
      </c>
      <c r="G25" s="77">
        <v>40</v>
      </c>
      <c r="H25" s="77">
        <v>50</v>
      </c>
      <c r="I25" s="77">
        <v>60</v>
      </c>
      <c r="J25" s="77">
        <v>70</v>
      </c>
      <c r="K25" s="77">
        <v>80</v>
      </c>
      <c r="L25" s="77">
        <v>90</v>
      </c>
      <c r="M25" s="77"/>
      <c r="N25" s="77"/>
      <c r="O25" s="77"/>
      <c r="P25" s="77"/>
    </row>
    <row r="26" spans="2:21" ht="15" customHeight="1">
      <c r="B26" s="77">
        <v>0</v>
      </c>
      <c r="C26" s="10">
        <f>SUMIFS('Appendix 2 - Past Results'!$E:$E, 'Appendix 2 - Past Results'!$H:$H, C$25, 'Appendix 2 - Past Results'!$I:$I, $B26)+SUMIFS('Appendix 2 - Past Results'!$F:$F,'Appendix 2 - Past Results'!$I:$I,C$25,'Appendix 2 - Past Results'!$H:$H, $B26)</f>
        <v>155</v>
      </c>
      <c r="D26" s="10">
        <f>SUMIFS('Appendix 2 - Past Results'!$E:$E, 'Appendix 2 - Past Results'!$H:$H, D$25, 'Appendix 2 - Past Results'!$I:$I, $B26)+SUMIFS('Appendix 2 - Past Results'!$F:$F,'Appendix 2 - Past Results'!$I:$I,D$25,'Appendix 2 - Past Results'!$H:$H, $B26)</f>
        <v>218</v>
      </c>
      <c r="E26" s="10">
        <f>SUMIFS('Appendix 2 - Past Results'!$E:$E, 'Appendix 2 - Past Results'!$H:$H, E$25, 'Appendix 2 - Past Results'!$I:$I, $B26)+SUMIFS('Appendix 2 - Past Results'!$F:$F,'Appendix 2 - Past Results'!$I:$I,E$25,'Appendix 2 - Past Results'!$H:$H, $B26)</f>
        <v>226</v>
      </c>
      <c r="F26" s="10">
        <f>SUMIFS('Appendix 2 - Past Results'!$E:$E, 'Appendix 2 - Past Results'!$H:$H, F$25, 'Appendix 2 - Past Results'!$I:$I, $B26)+SUMIFS('Appendix 2 - Past Results'!$F:$F,'Appendix 2 - Past Results'!$I:$I,F$25,'Appendix 2 - Past Results'!$H:$H, $B26)</f>
        <v>366</v>
      </c>
      <c r="G26" s="10">
        <f>SUMIFS('Appendix 2 - Past Results'!$E:$E, 'Appendix 2 - Past Results'!$H:$H, G$25, 'Appendix 2 - Past Results'!$I:$I, $B26)+SUMIFS('Appendix 2 - Past Results'!$F:$F,'Appendix 2 - Past Results'!$I:$I,G$25,'Appendix 2 - Past Results'!$H:$H, $B26)</f>
        <v>186</v>
      </c>
      <c r="H26" s="10">
        <f>SUMIFS('Appendix 2 - Past Results'!$E:$E, 'Appendix 2 - Past Results'!$H:$H, H$25, 'Appendix 2 - Past Results'!$I:$I, $B26)+SUMIFS('Appendix 2 - Past Results'!$F:$F,'Appendix 2 - Past Results'!$I:$I,H$25,'Appendix 2 - Past Results'!$H:$H, $B26)</f>
        <v>148</v>
      </c>
      <c r="I26" s="10">
        <f>SUMIFS('Appendix 2 - Past Results'!$E:$E, 'Appendix 2 - Past Results'!$H:$H, I$25, 'Appendix 2 - Past Results'!$I:$I, $B26)+SUMIFS('Appendix 2 - Past Results'!$F:$F,'Appendix 2 - Past Results'!$I:$I,I$25,'Appendix 2 - Past Results'!$H:$H, $B26)</f>
        <v>99</v>
      </c>
      <c r="J26" s="10">
        <f>SUMIFS('Appendix 2 - Past Results'!$E:$E, 'Appendix 2 - Past Results'!$H:$H, J$25, 'Appendix 2 - Past Results'!$I:$I, $B26)+SUMIFS('Appendix 2 - Past Results'!$F:$F,'Appendix 2 - Past Results'!$I:$I,J$25,'Appendix 2 - Past Results'!$H:$H, $B26)</f>
        <v>224</v>
      </c>
      <c r="K26" s="10">
        <f>SUMIFS('Appendix 2 - Past Results'!$E:$E, 'Appendix 2 - Past Results'!$H:$H, K$25, 'Appendix 2 - Past Results'!$I:$I, $B26)+SUMIFS('Appendix 2 - Past Results'!$F:$F,'Appendix 2 - Past Results'!$I:$I,K$25,'Appendix 2 - Past Results'!$H:$H, $B26)</f>
        <v>96</v>
      </c>
      <c r="L26" s="10">
        <f>SUMIFS('Appendix 2 - Past Results'!$E:$E, 'Appendix 2 - Past Results'!$H:$H, L$25, 'Appendix 2 - Past Results'!$I:$I, $B26)+SUMIFS('Appendix 2 - Past Results'!$F:$F,'Appendix 2 - Past Results'!$I:$I,L$25,'Appendix 2 - Past Results'!$H:$H, $B26)</f>
        <v>42</v>
      </c>
      <c r="M26" s="10"/>
      <c r="N26" s="10"/>
      <c r="O26" s="10"/>
      <c r="P26" s="10"/>
    </row>
    <row r="27" spans="2:21" ht="15" customHeight="1">
      <c r="B27" s="77">
        <v>10</v>
      </c>
      <c r="C27" s="10">
        <f>SUMIFS('Appendix 2 - Past Results'!$E:$E, 'Appendix 2 - Past Results'!$H:$H, C$25, 'Appendix 2 - Past Results'!$I:$I, $B27)+SUMIFS('Appendix 2 - Past Results'!$F:$F,'Appendix 2 - Past Results'!$I:$I,C$25,'Appendix 2 - Past Results'!$H:$H, $B27)</f>
        <v>189</v>
      </c>
      <c r="D27" s="10">
        <f>SUMIFS('Appendix 2 - Past Results'!$E:$E, 'Appendix 2 - Past Results'!$H:$H, D$25, 'Appendix 2 - Past Results'!$I:$I, $B27)+SUMIFS('Appendix 2 - Past Results'!$F:$F,'Appendix 2 - Past Results'!$I:$I,D$25,'Appendix 2 - Past Results'!$H:$H, $B27)</f>
        <v>226</v>
      </c>
      <c r="E27" s="10">
        <f>SUMIFS('Appendix 2 - Past Results'!$E:$E, 'Appendix 2 - Past Results'!$H:$H, E$25, 'Appendix 2 - Past Results'!$I:$I, $B27)+SUMIFS('Appendix 2 - Past Results'!$F:$F,'Appendix 2 - Past Results'!$I:$I,E$25,'Appendix 2 - Past Results'!$H:$H, $B27)</f>
        <v>270</v>
      </c>
      <c r="F27" s="10">
        <f>SUMIFS('Appendix 2 - Past Results'!$E:$E, 'Appendix 2 - Past Results'!$H:$H, F$25, 'Appendix 2 - Past Results'!$I:$I, $B27)+SUMIFS('Appendix 2 - Past Results'!$F:$F,'Appendix 2 - Past Results'!$I:$I,F$25,'Appendix 2 - Past Results'!$H:$H, $B27)</f>
        <v>307</v>
      </c>
      <c r="G27" s="10">
        <f>SUMIFS('Appendix 2 - Past Results'!$E:$E, 'Appendix 2 - Past Results'!$H:$H, G$25, 'Appendix 2 - Past Results'!$I:$I, $B27)+SUMIFS('Appendix 2 - Past Results'!$F:$F,'Appendix 2 - Past Results'!$I:$I,G$25,'Appendix 2 - Past Results'!$H:$H, $B27)</f>
        <v>358</v>
      </c>
      <c r="H27" s="10">
        <f>SUMIFS('Appendix 2 - Past Results'!$E:$E, 'Appendix 2 - Past Results'!$H:$H, H$25, 'Appendix 2 - Past Results'!$I:$I, $B27)+SUMIFS('Appendix 2 - Past Results'!$F:$F,'Appendix 2 - Past Results'!$I:$I,H$25,'Appendix 2 - Past Results'!$H:$H, $B27)</f>
        <v>352</v>
      </c>
      <c r="I27" s="10">
        <f>SUMIFS('Appendix 2 - Past Results'!$E:$E, 'Appendix 2 - Past Results'!$H:$H, I$25, 'Appendix 2 - Past Results'!$I:$I, $B27)+SUMIFS('Appendix 2 - Past Results'!$F:$F,'Appendix 2 - Past Results'!$I:$I,I$25,'Appendix 2 - Past Results'!$H:$H, $B27)</f>
        <v>211</v>
      </c>
      <c r="J27" s="10">
        <f>SUMIFS('Appendix 2 - Past Results'!$E:$E, 'Appendix 2 - Past Results'!$H:$H, J$25, 'Appendix 2 - Past Results'!$I:$I, $B27)+SUMIFS('Appendix 2 - Past Results'!$F:$F,'Appendix 2 - Past Results'!$I:$I,J$25,'Appendix 2 - Past Results'!$H:$H, $B27)</f>
        <v>215</v>
      </c>
      <c r="K27" s="10">
        <f>SUMIFS('Appendix 2 - Past Results'!$E:$E, 'Appendix 2 - Past Results'!$H:$H, K$25, 'Appendix 2 - Past Results'!$I:$I, $B27)+SUMIFS('Appendix 2 - Past Results'!$F:$F,'Appendix 2 - Past Results'!$I:$I,K$25,'Appendix 2 - Past Results'!$H:$H, $B27)</f>
        <v>212</v>
      </c>
      <c r="L27" s="10">
        <f>SUMIFS('Appendix 2 - Past Results'!$E:$E, 'Appendix 2 - Past Results'!$H:$H, L$25, 'Appendix 2 - Past Results'!$I:$I, $B27)+SUMIFS('Appendix 2 - Past Results'!$F:$F,'Appendix 2 - Past Results'!$I:$I,L$25,'Appendix 2 - Past Results'!$H:$H, $B27)</f>
        <v>197</v>
      </c>
      <c r="M27" s="10"/>
      <c r="N27" s="10"/>
      <c r="O27" s="10"/>
      <c r="P27" s="10"/>
    </row>
    <row r="28" spans="2:21">
      <c r="B28" s="77">
        <v>20</v>
      </c>
      <c r="C28" s="10">
        <f>SUMIFS('Appendix 2 - Past Results'!$E:$E, 'Appendix 2 - Past Results'!$H:$H, C$25, 'Appendix 2 - Past Results'!$I:$I, $B28)+SUMIFS('Appendix 2 - Past Results'!$F:$F,'Appendix 2 - Past Results'!$I:$I,C$25,'Appendix 2 - Past Results'!$H:$H, $B28)</f>
        <v>237</v>
      </c>
      <c r="D28" s="10">
        <f>SUMIFS('Appendix 2 - Past Results'!$E:$E, 'Appendix 2 - Past Results'!$H:$H, D$25, 'Appendix 2 - Past Results'!$I:$I, $B28)+SUMIFS('Appendix 2 - Past Results'!$F:$F,'Appendix 2 - Past Results'!$I:$I,D$25,'Appendix 2 - Past Results'!$H:$H, $B28)</f>
        <v>229</v>
      </c>
      <c r="E28" s="10">
        <f>SUMIFS('Appendix 2 - Past Results'!$E:$E, 'Appendix 2 - Past Results'!$H:$H, E$25, 'Appendix 2 - Past Results'!$I:$I, $B28)+SUMIFS('Appendix 2 - Past Results'!$F:$F,'Appendix 2 - Past Results'!$I:$I,E$25,'Appendix 2 - Past Results'!$H:$H, $B28)</f>
        <v>227</v>
      </c>
      <c r="F28" s="10">
        <f>SUMIFS('Appendix 2 - Past Results'!$E:$E, 'Appendix 2 - Past Results'!$H:$H, F$25, 'Appendix 2 - Past Results'!$I:$I, $B28)+SUMIFS('Appendix 2 - Past Results'!$F:$F,'Appendix 2 - Past Results'!$I:$I,F$25,'Appendix 2 - Past Results'!$H:$H, $B28)</f>
        <v>442</v>
      </c>
      <c r="G28" s="10">
        <f>SUMIFS('Appendix 2 - Past Results'!$E:$E, 'Appendix 2 - Past Results'!$H:$H, G$25, 'Appendix 2 - Past Results'!$I:$I, $B28)+SUMIFS('Appendix 2 - Past Results'!$F:$F,'Appendix 2 - Past Results'!$I:$I,G$25,'Appendix 2 - Past Results'!$H:$H, $B28)</f>
        <v>328</v>
      </c>
      <c r="H28" s="10">
        <f>SUMIFS('Appendix 2 - Past Results'!$E:$E, 'Appendix 2 - Past Results'!$H:$H, H$25, 'Appendix 2 - Past Results'!$I:$I, $B28)+SUMIFS('Appendix 2 - Past Results'!$F:$F,'Appendix 2 - Past Results'!$I:$I,H$25,'Appendix 2 - Past Results'!$H:$H, $B28)</f>
        <v>388</v>
      </c>
      <c r="I28" s="10">
        <f>SUMIFS('Appendix 2 - Past Results'!$E:$E, 'Appendix 2 - Past Results'!$H:$H, I$25, 'Appendix 2 - Past Results'!$I:$I, $B28)+SUMIFS('Appendix 2 - Past Results'!$F:$F,'Appendix 2 - Past Results'!$I:$I,I$25,'Appendix 2 - Past Results'!$H:$H, $B28)</f>
        <v>295</v>
      </c>
      <c r="J28" s="10">
        <f>SUMIFS('Appendix 2 - Past Results'!$E:$E, 'Appendix 2 - Past Results'!$H:$H, J$25, 'Appendix 2 - Past Results'!$I:$I, $B28)+SUMIFS('Appendix 2 - Past Results'!$F:$F,'Appendix 2 - Past Results'!$I:$I,J$25,'Appendix 2 - Past Results'!$H:$H, $B28)</f>
        <v>322</v>
      </c>
      <c r="K28" s="10">
        <f>SUMIFS('Appendix 2 - Past Results'!$E:$E, 'Appendix 2 - Past Results'!$H:$H, K$25, 'Appendix 2 - Past Results'!$I:$I, $B28)+SUMIFS('Appendix 2 - Past Results'!$F:$F,'Appendix 2 - Past Results'!$I:$I,K$25,'Appendix 2 - Past Results'!$H:$H, $B28)</f>
        <v>357</v>
      </c>
      <c r="L28" s="10">
        <f>SUMIFS('Appendix 2 - Past Results'!$E:$E, 'Appendix 2 - Past Results'!$H:$H, L$25, 'Appendix 2 - Past Results'!$I:$I, $B28)+SUMIFS('Appendix 2 - Past Results'!$F:$F,'Appendix 2 - Past Results'!$I:$I,L$25,'Appendix 2 - Past Results'!$H:$H, $B28)</f>
        <v>347</v>
      </c>
      <c r="M28" s="10"/>
      <c r="N28" s="10"/>
      <c r="O28" s="10"/>
      <c r="P28" s="10"/>
    </row>
    <row r="29" spans="2:21">
      <c r="B29" s="77">
        <v>30</v>
      </c>
      <c r="C29" s="10">
        <f>SUMIFS('Appendix 2 - Past Results'!$E:$E, 'Appendix 2 - Past Results'!$H:$H, C$25, 'Appendix 2 - Past Results'!$I:$I, $B29)+SUMIFS('Appendix 2 - Past Results'!$F:$F,'Appendix 2 - Past Results'!$I:$I,C$25,'Appendix 2 - Past Results'!$H:$H, $B29)</f>
        <v>261</v>
      </c>
      <c r="D29" s="10">
        <f>SUMIFS('Appendix 2 - Past Results'!$E:$E, 'Appendix 2 - Past Results'!$H:$H, D$25, 'Appendix 2 - Past Results'!$I:$I, $B29)+SUMIFS('Appendix 2 - Past Results'!$F:$F,'Appendix 2 - Past Results'!$I:$I,D$25,'Appendix 2 - Past Results'!$H:$H, $B29)</f>
        <v>198</v>
      </c>
      <c r="E29" s="10">
        <f>SUMIFS('Appendix 2 - Past Results'!$E:$E, 'Appendix 2 - Past Results'!$H:$H, E$25, 'Appendix 2 - Past Results'!$I:$I, $B29)+SUMIFS('Appendix 2 - Past Results'!$F:$F,'Appendix 2 - Past Results'!$I:$I,E$25,'Appendix 2 - Past Results'!$H:$H, $B29)</f>
        <v>357</v>
      </c>
      <c r="F29" s="10">
        <f>SUMIFS('Appendix 2 - Past Results'!$E:$E, 'Appendix 2 - Past Results'!$H:$H, F$25, 'Appendix 2 - Past Results'!$I:$I, $B29)+SUMIFS('Appendix 2 - Past Results'!$F:$F,'Appendix 2 - Past Results'!$I:$I,F$25,'Appendix 2 - Past Results'!$H:$H, $B29)</f>
        <v>427</v>
      </c>
      <c r="G29" s="10">
        <f>SUMIFS('Appendix 2 - Past Results'!$E:$E, 'Appendix 2 - Past Results'!$H:$H, G$25, 'Appendix 2 - Past Results'!$I:$I, $B29)+SUMIFS('Appendix 2 - Past Results'!$F:$F,'Appendix 2 - Past Results'!$I:$I,G$25,'Appendix 2 - Past Results'!$H:$H, $B29)</f>
        <v>244</v>
      </c>
      <c r="H29" s="10">
        <f>SUMIFS('Appendix 2 - Past Results'!$E:$E, 'Appendix 2 - Past Results'!$H:$H, H$25, 'Appendix 2 - Past Results'!$I:$I, $B29)+SUMIFS('Appendix 2 - Past Results'!$F:$F,'Appendix 2 - Past Results'!$I:$I,H$25,'Appendix 2 - Past Results'!$H:$H, $B29)</f>
        <v>388</v>
      </c>
      <c r="I29" s="10">
        <f>SUMIFS('Appendix 2 - Past Results'!$E:$E, 'Appendix 2 - Past Results'!$H:$H, I$25, 'Appendix 2 - Past Results'!$I:$I, $B29)+SUMIFS('Appendix 2 - Past Results'!$F:$F,'Appendix 2 - Past Results'!$I:$I,I$25,'Appendix 2 - Past Results'!$H:$H, $B29)</f>
        <v>226</v>
      </c>
      <c r="J29" s="10">
        <f>SUMIFS('Appendix 2 - Past Results'!$E:$E, 'Appendix 2 - Past Results'!$H:$H, J$25, 'Appendix 2 - Past Results'!$I:$I, $B29)+SUMIFS('Appendix 2 - Past Results'!$F:$F,'Appendix 2 - Past Results'!$I:$I,J$25,'Appendix 2 - Past Results'!$H:$H, $B29)</f>
        <v>374</v>
      </c>
      <c r="K29" s="10">
        <f>SUMIFS('Appendix 2 - Past Results'!$E:$E, 'Appendix 2 - Past Results'!$H:$H, K$25, 'Appendix 2 - Past Results'!$I:$I, $B29)+SUMIFS('Appendix 2 - Past Results'!$F:$F,'Appendix 2 - Past Results'!$I:$I,K$25,'Appendix 2 - Past Results'!$H:$H, $B29)</f>
        <v>393</v>
      </c>
      <c r="L29" s="10">
        <f>SUMIFS('Appendix 2 - Past Results'!$E:$E, 'Appendix 2 - Past Results'!$H:$H, L$25, 'Appendix 2 - Past Results'!$I:$I, $B29)+SUMIFS('Appendix 2 - Past Results'!$F:$F,'Appendix 2 - Past Results'!$I:$I,L$25,'Appendix 2 - Past Results'!$H:$H, $B29)</f>
        <v>323</v>
      </c>
      <c r="M29" s="10"/>
      <c r="N29" s="10"/>
      <c r="O29" s="10"/>
      <c r="P29" s="10"/>
    </row>
    <row r="30" spans="2:21">
      <c r="B30" s="77">
        <v>40</v>
      </c>
      <c r="C30" s="10">
        <f>SUMIFS('Appendix 2 - Past Results'!$E:$E, 'Appendix 2 - Past Results'!$H:$H, C$25, 'Appendix 2 - Past Results'!$I:$I, $B30)+SUMIFS('Appendix 2 - Past Results'!$F:$F,'Appendix 2 - Past Results'!$I:$I,C$25,'Appendix 2 - Past Results'!$H:$H, $B30)</f>
        <v>88</v>
      </c>
      <c r="D30" s="10">
        <f>SUMIFS('Appendix 2 - Past Results'!$E:$E, 'Appendix 2 - Past Results'!$H:$H, D$25, 'Appendix 2 - Past Results'!$I:$I, $B30)+SUMIFS('Appendix 2 - Past Results'!$F:$F,'Appendix 2 - Past Results'!$I:$I,D$25,'Appendix 2 - Past Results'!$H:$H, $B30)</f>
        <v>268</v>
      </c>
      <c r="E30" s="10">
        <f>SUMIFS('Appendix 2 - Past Results'!$E:$E, 'Appendix 2 - Past Results'!$H:$H, E$25, 'Appendix 2 - Past Results'!$I:$I, $B30)+SUMIFS('Appendix 2 - Past Results'!$F:$F,'Appendix 2 - Past Results'!$I:$I,E$25,'Appendix 2 - Past Results'!$H:$H, $B30)</f>
        <v>295</v>
      </c>
      <c r="F30" s="10">
        <f>SUMIFS('Appendix 2 - Past Results'!$E:$E, 'Appendix 2 - Past Results'!$H:$H, F$25, 'Appendix 2 - Past Results'!$I:$I, $B30)+SUMIFS('Appendix 2 - Past Results'!$F:$F,'Appendix 2 - Past Results'!$I:$I,F$25,'Appendix 2 - Past Results'!$H:$H, $B30)</f>
        <v>259</v>
      </c>
      <c r="G30" s="10">
        <f>SUMIFS('Appendix 2 - Past Results'!$E:$E, 'Appendix 2 - Past Results'!$H:$H, G$25, 'Appendix 2 - Past Results'!$I:$I, $B30)+SUMIFS('Appendix 2 - Past Results'!$F:$F,'Appendix 2 - Past Results'!$I:$I,G$25,'Appendix 2 - Past Results'!$H:$H, $B30)</f>
        <v>250</v>
      </c>
      <c r="H30" s="10">
        <f>SUMIFS('Appendix 2 - Past Results'!$E:$E, 'Appendix 2 - Past Results'!$H:$H, H$25, 'Appendix 2 - Past Results'!$I:$I, $B30)+SUMIFS('Appendix 2 - Past Results'!$F:$F,'Appendix 2 - Past Results'!$I:$I,H$25,'Appendix 2 - Past Results'!$H:$H, $B30)</f>
        <v>529</v>
      </c>
      <c r="I30" s="10">
        <f>SUMIFS('Appendix 2 - Past Results'!$E:$E, 'Appendix 2 - Past Results'!$H:$H, I$25, 'Appendix 2 - Past Results'!$I:$I, $B30)+SUMIFS('Appendix 2 - Past Results'!$F:$F,'Appendix 2 - Past Results'!$I:$I,I$25,'Appendix 2 - Past Results'!$H:$H, $B30)</f>
        <v>258</v>
      </c>
      <c r="J30" s="10">
        <f>SUMIFS('Appendix 2 - Past Results'!$E:$E, 'Appendix 2 - Past Results'!$H:$H, J$25, 'Appendix 2 - Past Results'!$I:$I, $B30)+SUMIFS('Appendix 2 - Past Results'!$F:$F,'Appendix 2 - Past Results'!$I:$I,J$25,'Appendix 2 - Past Results'!$H:$H, $B30)</f>
        <v>220</v>
      </c>
      <c r="K30" s="10">
        <f>SUMIFS('Appendix 2 - Past Results'!$E:$E, 'Appendix 2 - Past Results'!$H:$H, K$25, 'Appendix 2 - Past Results'!$I:$I, $B30)+SUMIFS('Appendix 2 - Past Results'!$F:$F,'Appendix 2 - Past Results'!$I:$I,K$25,'Appendix 2 - Past Results'!$H:$H, $B30)</f>
        <v>495</v>
      </c>
      <c r="L30" s="10">
        <f>SUMIFS('Appendix 2 - Past Results'!$E:$E, 'Appendix 2 - Past Results'!$H:$H, L$25, 'Appendix 2 - Past Results'!$I:$I, $B30)+SUMIFS('Appendix 2 - Past Results'!$F:$F,'Appendix 2 - Past Results'!$I:$I,L$25,'Appendix 2 - Past Results'!$H:$H, $B30)</f>
        <v>545</v>
      </c>
      <c r="M30" s="10"/>
      <c r="N30" s="10"/>
      <c r="O30" s="10"/>
      <c r="P30" s="10"/>
    </row>
    <row r="31" spans="2:21">
      <c r="B31" s="77">
        <v>50</v>
      </c>
      <c r="C31" s="10">
        <f>SUMIFS('Appendix 2 - Past Results'!$E:$E, 'Appendix 2 - Past Results'!$H:$H, C$25, 'Appendix 2 - Past Results'!$I:$I, $B31)+SUMIFS('Appendix 2 - Past Results'!$F:$F,'Appendix 2 - Past Results'!$I:$I,C$25,'Appendix 2 - Past Results'!$H:$H, $B31)</f>
        <v>90</v>
      </c>
      <c r="D31" s="10">
        <f>SUMIFS('Appendix 2 - Past Results'!$E:$E, 'Appendix 2 - Past Results'!$H:$H, D$25, 'Appendix 2 - Past Results'!$I:$I, $B31)+SUMIFS('Appendix 2 - Past Results'!$F:$F,'Appendix 2 - Past Results'!$I:$I,D$25,'Appendix 2 - Past Results'!$H:$H, $B31)</f>
        <v>179</v>
      </c>
      <c r="E31" s="10">
        <f>SUMIFS('Appendix 2 - Past Results'!$E:$E, 'Appendix 2 - Past Results'!$H:$H, E$25, 'Appendix 2 - Past Results'!$I:$I, $B31)+SUMIFS('Appendix 2 - Past Results'!$F:$F,'Appendix 2 - Past Results'!$I:$I,E$25,'Appendix 2 - Past Results'!$H:$H, $B31)</f>
        <v>239</v>
      </c>
      <c r="F31" s="10">
        <f>SUMIFS('Appendix 2 - Past Results'!$E:$E, 'Appendix 2 - Past Results'!$H:$H, F$25, 'Appendix 2 - Past Results'!$I:$I, $B31)+SUMIFS('Appendix 2 - Past Results'!$F:$F,'Appendix 2 - Past Results'!$I:$I,F$25,'Appendix 2 - Past Results'!$H:$H, $B31)</f>
        <v>278</v>
      </c>
      <c r="G31" s="10">
        <f>SUMIFS('Appendix 2 - Past Results'!$E:$E, 'Appendix 2 - Past Results'!$H:$H, G$25, 'Appendix 2 - Past Results'!$I:$I, $B31)+SUMIFS('Appendix 2 - Past Results'!$F:$F,'Appendix 2 - Past Results'!$I:$I,G$25,'Appendix 2 - Past Results'!$H:$H, $B31)</f>
        <v>402</v>
      </c>
      <c r="H31" s="10">
        <f>SUMIFS('Appendix 2 - Past Results'!$E:$E, 'Appendix 2 - Past Results'!$H:$H, H$25, 'Appendix 2 - Past Results'!$I:$I, $B31)+SUMIFS('Appendix 2 - Past Results'!$F:$F,'Appendix 2 - Past Results'!$I:$I,H$25,'Appendix 2 - Past Results'!$H:$H, $B31)</f>
        <v>298</v>
      </c>
      <c r="I31" s="10">
        <f>SUMIFS('Appendix 2 - Past Results'!$E:$E, 'Appendix 2 - Past Results'!$H:$H, I$25, 'Appendix 2 - Past Results'!$I:$I, $B31)+SUMIFS('Appendix 2 - Past Results'!$F:$F,'Appendix 2 - Past Results'!$I:$I,I$25,'Appendix 2 - Past Results'!$H:$H, $B31)</f>
        <v>298</v>
      </c>
      <c r="J31" s="10">
        <f>SUMIFS('Appendix 2 - Past Results'!$E:$E, 'Appendix 2 - Past Results'!$H:$H, J$25, 'Appendix 2 - Past Results'!$I:$I, $B31)+SUMIFS('Appendix 2 - Past Results'!$F:$F,'Appendix 2 - Past Results'!$I:$I,J$25,'Appendix 2 - Past Results'!$H:$H, $B31)</f>
        <v>411</v>
      </c>
      <c r="K31" s="10">
        <f>SUMIFS('Appendix 2 - Past Results'!$E:$E, 'Appendix 2 - Past Results'!$H:$H, K$25, 'Appendix 2 - Past Results'!$I:$I, $B31)+SUMIFS('Appendix 2 - Past Results'!$F:$F,'Appendix 2 - Past Results'!$I:$I,K$25,'Appendix 2 - Past Results'!$H:$H, $B31)</f>
        <v>607</v>
      </c>
      <c r="L31" s="10">
        <f>SUMIFS('Appendix 2 - Past Results'!$E:$E, 'Appendix 2 - Past Results'!$H:$H, L$25, 'Appendix 2 - Past Results'!$I:$I, $B31)+SUMIFS('Appendix 2 - Past Results'!$F:$F,'Appendix 2 - Past Results'!$I:$I,L$25,'Appendix 2 - Past Results'!$H:$H, $B31)</f>
        <v>734</v>
      </c>
      <c r="M31" s="10"/>
      <c r="N31" s="10"/>
      <c r="O31" s="10"/>
      <c r="P31" s="10"/>
      <c r="R31" s="163"/>
      <c r="S31" s="163"/>
      <c r="T31" s="163"/>
      <c r="U31" s="163"/>
    </row>
    <row r="32" spans="2:21">
      <c r="B32" s="77">
        <v>60</v>
      </c>
      <c r="C32" s="10">
        <f>SUMIFS('Appendix 2 - Past Results'!$E:$E, 'Appendix 2 - Past Results'!$H:$H, C$25, 'Appendix 2 - Past Results'!$I:$I, $B32)+SUMIFS('Appendix 2 - Past Results'!$F:$F,'Appendix 2 - Past Results'!$I:$I,C$25,'Appendix 2 - Past Results'!$H:$H, $B32)</f>
        <v>44</v>
      </c>
      <c r="D32" s="10">
        <f>SUMIFS('Appendix 2 - Past Results'!$E:$E, 'Appendix 2 - Past Results'!$H:$H, D$25, 'Appendix 2 - Past Results'!$I:$I, $B32)+SUMIFS('Appendix 2 - Past Results'!$F:$F,'Appendix 2 - Past Results'!$I:$I,D$25,'Appendix 2 - Past Results'!$H:$H, $B32)</f>
        <v>111</v>
      </c>
      <c r="E32" s="10">
        <f>SUMIFS('Appendix 2 - Past Results'!$E:$E, 'Appendix 2 - Past Results'!$H:$H, E$25, 'Appendix 2 - Past Results'!$I:$I, $B32)+SUMIFS('Appendix 2 - Past Results'!$F:$F,'Appendix 2 - Past Results'!$I:$I,E$25,'Appendix 2 - Past Results'!$H:$H, $B32)</f>
        <v>139</v>
      </c>
      <c r="F32" s="10">
        <f>SUMIFS('Appendix 2 - Past Results'!$E:$E, 'Appendix 2 - Past Results'!$H:$H, F$25, 'Appendix 2 - Past Results'!$I:$I, $B32)+SUMIFS('Appendix 2 - Past Results'!$F:$F,'Appendix 2 - Past Results'!$I:$I,F$25,'Appendix 2 - Past Results'!$H:$H, $B32)</f>
        <v>130</v>
      </c>
      <c r="G32" s="10">
        <f>SUMIFS('Appendix 2 - Past Results'!$E:$E, 'Appendix 2 - Past Results'!$H:$H, G$25, 'Appendix 2 - Past Results'!$I:$I, $B32)+SUMIFS('Appendix 2 - Past Results'!$F:$F,'Appendix 2 - Past Results'!$I:$I,G$25,'Appendix 2 - Past Results'!$H:$H, $B32)</f>
        <v>209</v>
      </c>
      <c r="H32" s="10">
        <f>SUMIFS('Appendix 2 - Past Results'!$E:$E, 'Appendix 2 - Past Results'!$H:$H, H$25, 'Appendix 2 - Past Results'!$I:$I, $B32)+SUMIFS('Appendix 2 - Past Results'!$F:$F,'Appendix 2 - Past Results'!$I:$I,H$25,'Appendix 2 - Past Results'!$H:$H, $B32)</f>
        <v>328</v>
      </c>
      <c r="I32" s="10">
        <f>SUMIFS('Appendix 2 - Past Results'!$E:$E, 'Appendix 2 - Past Results'!$H:$H, I$25, 'Appendix 2 - Past Results'!$I:$I, $B32)+SUMIFS('Appendix 2 - Past Results'!$F:$F,'Appendix 2 - Past Results'!$I:$I,I$25,'Appendix 2 - Past Results'!$H:$H, $B32)</f>
        <v>202</v>
      </c>
      <c r="J32" s="10">
        <f>SUMIFS('Appendix 2 - Past Results'!$E:$E, 'Appendix 2 - Past Results'!$H:$H, J$25, 'Appendix 2 - Past Results'!$I:$I, $B32)+SUMIFS('Appendix 2 - Past Results'!$F:$F,'Appendix 2 - Past Results'!$I:$I,J$25,'Appendix 2 - Past Results'!$H:$H, $B32)</f>
        <v>300</v>
      </c>
      <c r="K32" s="10">
        <f>SUMIFS('Appendix 2 - Past Results'!$E:$E, 'Appendix 2 - Past Results'!$H:$H, K$25, 'Appendix 2 - Past Results'!$I:$I, $B32)+SUMIFS('Appendix 2 - Past Results'!$F:$F,'Appendix 2 - Past Results'!$I:$I,K$25,'Appendix 2 - Past Results'!$H:$H, $B32)</f>
        <v>656</v>
      </c>
      <c r="L32" s="10">
        <f>SUMIFS('Appendix 2 - Past Results'!$E:$E, 'Appendix 2 - Past Results'!$H:$H, L$25, 'Appendix 2 - Past Results'!$I:$I, $B32)+SUMIFS('Appendix 2 - Past Results'!$F:$F,'Appendix 2 - Past Results'!$I:$I,L$25,'Appendix 2 - Past Results'!$H:$H, $B32)</f>
        <v>812</v>
      </c>
      <c r="M32" s="10"/>
      <c r="N32" s="10"/>
      <c r="O32" s="10"/>
      <c r="P32" s="10"/>
      <c r="R32" s="163"/>
      <c r="S32" s="163"/>
      <c r="T32" s="163"/>
      <c r="U32" s="163"/>
    </row>
    <row r="33" spans="2:23">
      <c r="B33" s="77">
        <v>70</v>
      </c>
      <c r="C33" s="10">
        <f>SUMIFS('Appendix 2 - Past Results'!$E:$E, 'Appendix 2 - Past Results'!$H:$H, C$25, 'Appendix 2 - Past Results'!$I:$I, $B33)+SUMIFS('Appendix 2 - Past Results'!$F:$F,'Appendix 2 - Past Results'!$I:$I,C$25,'Appendix 2 - Past Results'!$H:$H, $B33)</f>
        <v>94</v>
      </c>
      <c r="D33" s="10">
        <f>SUMIFS('Appendix 2 - Past Results'!$E:$E, 'Appendix 2 - Past Results'!$H:$H, D$25, 'Appendix 2 - Past Results'!$I:$I, $B33)+SUMIFS('Appendix 2 - Past Results'!$F:$F,'Appendix 2 - Past Results'!$I:$I,D$25,'Appendix 2 - Past Results'!$H:$H, $B33)</f>
        <v>140</v>
      </c>
      <c r="E33" s="10">
        <f>SUMIFS('Appendix 2 - Past Results'!$E:$E, 'Appendix 2 - Past Results'!$H:$H, E$25, 'Appendix 2 - Past Results'!$I:$I, $B33)+SUMIFS('Appendix 2 - Past Results'!$F:$F,'Appendix 2 - Past Results'!$I:$I,E$25,'Appendix 2 - Past Results'!$H:$H, $B33)</f>
        <v>209</v>
      </c>
      <c r="F33" s="10">
        <f>SUMIFS('Appendix 2 - Past Results'!$E:$E, 'Appendix 2 - Past Results'!$H:$H, F$25, 'Appendix 2 - Past Results'!$I:$I, $B33)+SUMIFS('Appendix 2 - Past Results'!$F:$F,'Appendix 2 - Past Results'!$I:$I,F$25,'Appendix 2 - Past Results'!$H:$H, $B33)</f>
        <v>258</v>
      </c>
      <c r="G33" s="10">
        <f>SUMIFS('Appendix 2 - Past Results'!$E:$E, 'Appendix 2 - Past Results'!$H:$H, G$25, 'Appendix 2 - Past Results'!$I:$I, $B33)+SUMIFS('Appendix 2 - Past Results'!$F:$F,'Appendix 2 - Past Results'!$I:$I,G$25,'Appendix 2 - Past Results'!$H:$H, $B33)</f>
        <v>211</v>
      </c>
      <c r="H33" s="10">
        <f>SUMIFS('Appendix 2 - Past Results'!$E:$E, 'Appendix 2 - Past Results'!$H:$H, H$25, 'Appendix 2 - Past Results'!$I:$I, $B33)+SUMIFS('Appendix 2 - Past Results'!$F:$F,'Appendix 2 - Past Results'!$I:$I,H$25,'Appendix 2 - Past Results'!$H:$H, $B33)</f>
        <v>346</v>
      </c>
      <c r="I33" s="10">
        <f>SUMIFS('Appendix 2 - Past Results'!$E:$E, 'Appendix 2 - Past Results'!$H:$H, I$25, 'Appendix 2 - Past Results'!$I:$I, $B33)+SUMIFS('Appendix 2 - Past Results'!$F:$F,'Appendix 2 - Past Results'!$I:$I,I$25,'Appendix 2 - Past Results'!$H:$H, $B33)</f>
        <v>251</v>
      </c>
      <c r="J33" s="10">
        <f>SUMIFS('Appendix 2 - Past Results'!$E:$E, 'Appendix 2 - Past Results'!$H:$H, J$25, 'Appendix 2 - Past Results'!$I:$I, $B33)+SUMIFS('Appendix 2 - Past Results'!$F:$F,'Appendix 2 - Past Results'!$I:$I,J$25,'Appendix 2 - Past Results'!$H:$H, $B33)</f>
        <v>253</v>
      </c>
      <c r="K33" s="10">
        <f>SUMIFS('Appendix 2 - Past Results'!$E:$E, 'Appendix 2 - Past Results'!$H:$H, K$25, 'Appendix 2 - Past Results'!$I:$I, $B33)+SUMIFS('Appendix 2 - Past Results'!$F:$F,'Appendix 2 - Past Results'!$I:$I,K$25,'Appendix 2 - Past Results'!$H:$H, $B33)</f>
        <v>665</v>
      </c>
      <c r="L33" s="10">
        <f>SUMIFS('Appendix 2 - Past Results'!$E:$E, 'Appendix 2 - Past Results'!$H:$H, L$25, 'Appendix 2 - Past Results'!$I:$I, $B33)+SUMIFS('Appendix 2 - Past Results'!$F:$F,'Appendix 2 - Past Results'!$I:$I,L$25,'Appendix 2 - Past Results'!$H:$H, $B33)</f>
        <v>669</v>
      </c>
      <c r="M33" s="10"/>
      <c r="N33" s="10"/>
      <c r="O33" s="10"/>
      <c r="P33" s="10"/>
      <c r="R33" s="163"/>
      <c r="S33" s="163"/>
      <c r="T33" s="163"/>
      <c r="U33" s="163"/>
    </row>
    <row r="34" spans="2:23">
      <c r="B34" s="77">
        <v>80</v>
      </c>
      <c r="C34" s="10">
        <f>SUMIFS('Appendix 2 - Past Results'!$E:$E, 'Appendix 2 - Past Results'!$H:$H, C$25, 'Appendix 2 - Past Results'!$I:$I, $B34)+SUMIFS('Appendix 2 - Past Results'!$F:$F,'Appendix 2 - Past Results'!$I:$I,C$25,'Appendix 2 - Past Results'!$H:$H, $B34)</f>
        <v>31</v>
      </c>
      <c r="D34" s="10">
        <f>SUMIFS('Appendix 2 - Past Results'!$E:$E, 'Appendix 2 - Past Results'!$H:$H, D$25, 'Appendix 2 - Past Results'!$I:$I, $B34)+SUMIFS('Appendix 2 - Past Results'!$F:$F,'Appendix 2 - Past Results'!$I:$I,D$25,'Appendix 2 - Past Results'!$H:$H, $B34)</f>
        <v>83</v>
      </c>
      <c r="E34" s="10">
        <f>SUMIFS('Appendix 2 - Past Results'!$E:$E, 'Appendix 2 - Past Results'!$H:$H, E$25, 'Appendix 2 - Past Results'!$I:$I, $B34)+SUMIFS('Appendix 2 - Past Results'!$F:$F,'Appendix 2 - Past Results'!$I:$I,E$25,'Appendix 2 - Past Results'!$H:$H, $B34)</f>
        <v>143</v>
      </c>
      <c r="F34" s="10">
        <f>SUMIFS('Appendix 2 - Past Results'!$E:$E, 'Appendix 2 - Past Results'!$H:$H, F$25, 'Appendix 2 - Past Results'!$I:$I, $B34)+SUMIFS('Appendix 2 - Past Results'!$F:$F,'Appendix 2 - Past Results'!$I:$I,F$25,'Appendix 2 - Past Results'!$H:$H, $B34)</f>
        <v>170</v>
      </c>
      <c r="G34" s="10">
        <f>SUMIFS('Appendix 2 - Past Results'!$E:$E, 'Appendix 2 - Past Results'!$H:$H, G$25, 'Appendix 2 - Past Results'!$I:$I, $B34)+SUMIFS('Appendix 2 - Past Results'!$F:$F,'Appendix 2 - Past Results'!$I:$I,G$25,'Appendix 2 - Past Results'!$H:$H, $B34)</f>
        <v>261</v>
      </c>
      <c r="H34" s="10">
        <f>SUMIFS('Appendix 2 - Past Results'!$E:$E, 'Appendix 2 - Past Results'!$H:$H, H$25, 'Appendix 2 - Past Results'!$I:$I, $B34)+SUMIFS('Appendix 2 - Past Results'!$F:$F,'Appendix 2 - Past Results'!$I:$I,H$25,'Appendix 2 - Past Results'!$H:$H, $B34)</f>
        <v>400</v>
      </c>
      <c r="I34" s="10">
        <f>SUMIFS('Appendix 2 - Past Results'!$E:$E, 'Appendix 2 - Past Results'!$H:$H, I$25, 'Appendix 2 - Past Results'!$I:$I, $B34)+SUMIFS('Appendix 2 - Past Results'!$F:$F,'Appendix 2 - Past Results'!$I:$I,I$25,'Appendix 2 - Past Results'!$H:$H, $B34)</f>
        <v>429</v>
      </c>
      <c r="J34" s="10">
        <f>SUMIFS('Appendix 2 - Past Results'!$E:$E, 'Appendix 2 - Past Results'!$H:$H, J$25, 'Appendix 2 - Past Results'!$I:$I, $B34)+SUMIFS('Appendix 2 - Past Results'!$F:$F,'Appendix 2 - Past Results'!$I:$I,J$25,'Appendix 2 - Past Results'!$H:$H, $B34)</f>
        <v>427</v>
      </c>
      <c r="K34" s="10">
        <f>SUMIFS('Appendix 2 - Past Results'!$E:$E, 'Appendix 2 - Past Results'!$H:$H, K$25, 'Appendix 2 - Past Results'!$I:$I, $B34)+SUMIFS('Appendix 2 - Past Results'!$F:$F,'Appendix 2 - Past Results'!$I:$I,K$25,'Appendix 2 - Past Results'!$H:$H, $B34)</f>
        <v>805</v>
      </c>
      <c r="L34" s="10">
        <f>SUMIFS('Appendix 2 - Past Results'!$E:$E, 'Appendix 2 - Past Results'!$H:$H, L$25, 'Appendix 2 - Past Results'!$I:$I, $B34)+SUMIFS('Appendix 2 - Past Results'!$F:$F,'Appendix 2 - Past Results'!$I:$I,L$25,'Appendix 2 - Past Results'!$H:$H, $B34)</f>
        <v>1380</v>
      </c>
      <c r="M34" s="10"/>
      <c r="N34" s="10"/>
      <c r="O34" s="10"/>
      <c r="P34" s="10"/>
      <c r="R34" s="163"/>
      <c r="S34" s="163"/>
      <c r="T34" s="163"/>
      <c r="U34" s="163"/>
    </row>
    <row r="35" spans="2:23">
      <c r="B35" s="77">
        <v>90</v>
      </c>
      <c r="C35" s="10">
        <f>SUMIFS('Appendix 2 - Past Results'!$E:$E, 'Appendix 2 - Past Results'!$H:$H, C$25, 'Appendix 2 - Past Results'!$I:$I, $B35)+SUMIFS('Appendix 2 - Past Results'!$F:$F,'Appendix 2 - Past Results'!$I:$I,C$25,'Appendix 2 - Past Results'!$H:$H, $B35)</f>
        <v>11</v>
      </c>
      <c r="D35" s="10">
        <f>SUMIFS('Appendix 2 - Past Results'!$E:$E, 'Appendix 2 - Past Results'!$H:$H, D$25, 'Appendix 2 - Past Results'!$I:$I, $B35)+SUMIFS('Appendix 2 - Past Results'!$F:$F,'Appendix 2 - Past Results'!$I:$I,D$25,'Appendix 2 - Past Results'!$H:$H, $B35)</f>
        <v>43</v>
      </c>
      <c r="E35" s="10">
        <f>SUMIFS('Appendix 2 - Past Results'!$E:$E, 'Appendix 2 - Past Results'!$H:$H, E$25, 'Appendix 2 - Past Results'!$I:$I, $B35)+SUMIFS('Appendix 2 - Past Results'!$F:$F,'Appendix 2 - Past Results'!$I:$I,E$25,'Appendix 2 - Past Results'!$H:$H, $B35)</f>
        <v>92</v>
      </c>
      <c r="F35" s="10">
        <f>SUMIFS('Appendix 2 - Past Results'!$E:$E, 'Appendix 2 - Past Results'!$H:$H, F$25, 'Appendix 2 - Past Results'!$I:$I, $B35)+SUMIFS('Appendix 2 - Past Results'!$F:$F,'Appendix 2 - Past Results'!$I:$I,F$25,'Appendix 2 - Past Results'!$H:$H, $B35)</f>
        <v>122</v>
      </c>
      <c r="G35" s="10">
        <f>SUMIFS('Appendix 2 - Past Results'!$E:$E, 'Appendix 2 - Past Results'!$H:$H, G$25, 'Appendix 2 - Past Results'!$I:$I, $B35)+SUMIFS('Appendix 2 - Past Results'!$F:$F,'Appendix 2 - Past Results'!$I:$I,G$25,'Appendix 2 - Past Results'!$H:$H, $B35)</f>
        <v>215</v>
      </c>
      <c r="H35" s="10">
        <f>SUMIFS('Appendix 2 - Past Results'!$E:$E, 'Appendix 2 - Past Results'!$H:$H, H$25, 'Appendix 2 - Past Results'!$I:$I, $B35)+SUMIFS('Appendix 2 - Past Results'!$F:$F,'Appendix 2 - Past Results'!$I:$I,H$25,'Appendix 2 - Past Results'!$H:$H, $B35)</f>
        <v>344</v>
      </c>
      <c r="I35" s="10">
        <f>SUMIFS('Appendix 2 - Past Results'!$E:$E, 'Appendix 2 - Past Results'!$H:$H, I$25, 'Appendix 2 - Past Results'!$I:$I, $B35)+SUMIFS('Appendix 2 - Past Results'!$F:$F,'Appendix 2 - Past Results'!$I:$I,I$25,'Appendix 2 - Past Results'!$H:$H, $B35)</f>
        <v>306</v>
      </c>
      <c r="J35" s="10">
        <f>SUMIFS('Appendix 2 - Past Results'!$E:$E, 'Appendix 2 - Past Results'!$H:$H, J$25, 'Appendix 2 - Past Results'!$I:$I, $B35)+SUMIFS('Appendix 2 - Past Results'!$F:$F,'Appendix 2 - Past Results'!$I:$I,J$25,'Appendix 2 - Past Results'!$H:$H, $B35)</f>
        <v>305</v>
      </c>
      <c r="K35" s="10">
        <f>SUMIFS('Appendix 2 - Past Results'!$E:$E, 'Appendix 2 - Past Results'!$H:$H, K$25, 'Appendix 2 - Past Results'!$I:$I, $B35)+SUMIFS('Appendix 2 - Past Results'!$F:$F,'Appendix 2 - Past Results'!$I:$I,K$25,'Appendix 2 - Past Results'!$H:$H, $B35)</f>
        <v>900</v>
      </c>
      <c r="L35" s="10">
        <f>SUMIFS('Appendix 2 - Past Results'!$E:$E, 'Appendix 2 - Past Results'!$H:$H, L$25, 'Appendix 2 - Past Results'!$I:$I, $B35)+SUMIFS('Appendix 2 - Past Results'!$F:$F,'Appendix 2 - Past Results'!$I:$I,L$25,'Appendix 2 - Past Results'!$H:$H, $B35)</f>
        <v>1178</v>
      </c>
      <c r="M35" s="10"/>
      <c r="N35" s="10"/>
      <c r="O35" s="10"/>
      <c r="P35" s="10"/>
      <c r="R35" s="163"/>
      <c r="S35" s="163"/>
      <c r="T35" s="163"/>
      <c r="U35" s="163"/>
      <c r="W35" s="28"/>
    </row>
    <row r="36" spans="2:23">
      <c r="B36" s="6"/>
      <c r="C36" s="5"/>
      <c r="D36" s="5"/>
      <c r="E36" s="5"/>
      <c r="F36" s="5"/>
      <c r="G36" s="5"/>
      <c r="H36" s="5"/>
      <c r="I36" s="5"/>
      <c r="J36" s="5"/>
      <c r="K36" s="5"/>
      <c r="L36" s="5"/>
      <c r="M36" s="10"/>
      <c r="N36" s="10"/>
      <c r="O36" s="10"/>
      <c r="P36" s="10"/>
      <c r="R36" s="163"/>
      <c r="S36" s="163"/>
      <c r="T36" s="163"/>
      <c r="U36" s="163"/>
    </row>
    <row r="37" spans="2:23" ht="43.5" customHeight="1">
      <c r="B37" s="62" t="s">
        <v>352</v>
      </c>
      <c r="C37" s="77">
        <v>0</v>
      </c>
      <c r="D37" s="77">
        <v>10</v>
      </c>
      <c r="E37" s="77">
        <v>20</v>
      </c>
      <c r="F37" s="77">
        <v>30</v>
      </c>
      <c r="G37" s="77">
        <v>40</v>
      </c>
      <c r="H37" s="77">
        <v>50</v>
      </c>
      <c r="I37" s="77">
        <v>60</v>
      </c>
      <c r="J37" s="77">
        <v>70</v>
      </c>
      <c r="K37" s="77">
        <v>80</v>
      </c>
      <c r="L37" s="77">
        <v>90</v>
      </c>
      <c r="M37" s="77"/>
      <c r="N37" s="77"/>
      <c r="O37" s="77"/>
      <c r="P37" s="77"/>
    </row>
    <row r="38" spans="2:23" ht="15" customHeight="1">
      <c r="B38" s="77">
        <v>0</v>
      </c>
      <c r="C38" s="10">
        <f>COUNTIFS('Appendix 2 - Past Results'!$H:$H,C$37,'Appendix 2 - Past Results'!$I:$I, $B38)+COUNTIFS('Appendix 2 - Past Results'!$I:$I,C$37,'Appendix 2 - Past Results'!$H:$H, $B38)</f>
        <v>130</v>
      </c>
      <c r="D38" s="10">
        <f>COUNTIFS('Appendix 2 - Past Results'!$H:$H,D$37,'Appendix 2 - Past Results'!$I:$I, $B38)+COUNTIFS('Appendix 2 - Past Results'!$I:$I,D$37,'Appendix 2 - Past Results'!$H:$H, $B38)</f>
        <v>205</v>
      </c>
      <c r="E38" s="10">
        <f>COUNTIFS('Appendix 2 - Past Results'!$H:$H,E$37,'Appendix 2 - Past Results'!$I:$I, $B38)+COUNTIFS('Appendix 2 - Past Results'!$I:$I,E$37,'Appendix 2 - Past Results'!$H:$H, $B38)</f>
        <v>197</v>
      </c>
      <c r="F38" s="10">
        <f>COUNTIFS('Appendix 2 - Past Results'!$H:$H,F$37,'Appendix 2 - Past Results'!$I:$I, $B38)+COUNTIFS('Appendix 2 - Past Results'!$I:$I,F$37,'Appendix 2 - Past Results'!$H:$H, $B38)</f>
        <v>283</v>
      </c>
      <c r="G38" s="10">
        <f>COUNTIFS('Appendix 2 - Past Results'!$H:$H,G$37,'Appendix 2 - Past Results'!$I:$I, $B38)+COUNTIFS('Appendix 2 - Past Results'!$I:$I,G$37,'Appendix 2 - Past Results'!$H:$H, $B38)</f>
        <v>111</v>
      </c>
      <c r="H38" s="10">
        <f>COUNTIFS('Appendix 2 - Past Results'!$H:$H,H$37,'Appendix 2 - Past Results'!$I:$I, $B38)+COUNTIFS('Appendix 2 - Past Results'!$I:$I,H$37,'Appendix 2 - Past Results'!$H:$H, $B38)</f>
        <v>102</v>
      </c>
      <c r="I38" s="10">
        <f>COUNTIFS('Appendix 2 - Past Results'!$H:$H,I$37,'Appendix 2 - Past Results'!$I:$I, $B38)+COUNTIFS('Appendix 2 - Past Results'!$I:$I,I$37,'Appendix 2 - Past Results'!$H:$H, $B38)</f>
        <v>58</v>
      </c>
      <c r="J38" s="10">
        <f>COUNTIFS('Appendix 2 - Past Results'!$H:$H,J$37,'Appendix 2 - Past Results'!$I:$I, $B38)+COUNTIFS('Appendix 2 - Past Results'!$I:$I,J$37,'Appendix 2 - Past Results'!$H:$H, $B38)</f>
        <v>136</v>
      </c>
      <c r="K38" s="10">
        <f>COUNTIFS('Appendix 2 - Past Results'!$H:$H,K$37,'Appendix 2 - Past Results'!$I:$I, $B38)+COUNTIFS('Appendix 2 - Past Results'!$I:$I,K$37,'Appendix 2 - Past Results'!$H:$H, $B38)</f>
        <v>40</v>
      </c>
      <c r="L38" s="10">
        <f>COUNTIFS('Appendix 2 - Past Results'!$H:$H,L$37,'Appendix 2 - Past Results'!$I:$I, $B38)+COUNTIFS('Appendix 2 - Past Results'!$I:$I,L$37,'Appendix 2 - Past Results'!$H:$H, $B38)</f>
        <v>20</v>
      </c>
      <c r="M38" s="10"/>
      <c r="N38" s="10"/>
      <c r="O38" s="10"/>
      <c r="P38" s="10"/>
    </row>
    <row r="39" spans="2:23">
      <c r="B39" s="77">
        <v>10</v>
      </c>
      <c r="C39" s="10">
        <f>COUNTIFS('Appendix 2 - Past Results'!$H:$H,C$37,'Appendix 2 - Past Results'!$I:$I, $B39)+COUNTIFS('Appendix 2 - Past Results'!$I:$I,C$37,'Appendix 2 - Past Results'!$H:$H, $B39)</f>
        <v>205</v>
      </c>
      <c r="D39" s="10">
        <f>COUNTIFS('Appendix 2 - Past Results'!$H:$H,D$37,'Appendix 2 - Past Results'!$I:$I, $B39)+COUNTIFS('Appendix 2 - Past Results'!$I:$I,D$37,'Appendix 2 - Past Results'!$H:$H, $B39)</f>
        <v>210</v>
      </c>
      <c r="E39" s="10">
        <f>COUNTIFS('Appendix 2 - Past Results'!$H:$H,E$37,'Appendix 2 - Past Results'!$I:$I, $B39)+COUNTIFS('Appendix 2 - Past Results'!$I:$I,E$37,'Appendix 2 - Past Results'!$H:$H, $B39)</f>
        <v>222</v>
      </c>
      <c r="F39" s="10">
        <f>COUNTIFS('Appendix 2 - Past Results'!$H:$H,F$37,'Appendix 2 - Past Results'!$I:$I, $B39)+COUNTIFS('Appendix 2 - Past Results'!$I:$I,F$37,'Appendix 2 - Past Results'!$H:$H, $B39)</f>
        <v>209</v>
      </c>
      <c r="G39" s="10">
        <f>COUNTIFS('Appendix 2 - Past Results'!$H:$H,G$37,'Appendix 2 - Past Results'!$I:$I, $B39)+COUNTIFS('Appendix 2 - Past Results'!$I:$I,G$37,'Appendix 2 - Past Results'!$H:$H, $B39)</f>
        <v>247</v>
      </c>
      <c r="H39" s="10">
        <f>COUNTIFS('Appendix 2 - Past Results'!$H:$H,H$37,'Appendix 2 - Past Results'!$I:$I, $B39)+COUNTIFS('Appendix 2 - Past Results'!$I:$I,H$37,'Appendix 2 - Past Results'!$H:$H, $B39)</f>
        <v>226</v>
      </c>
      <c r="I39" s="10">
        <f>COUNTIFS('Appendix 2 - Past Results'!$H:$H,I$37,'Appendix 2 - Past Results'!$I:$I, $B39)+COUNTIFS('Appendix 2 - Past Results'!$I:$I,I$37,'Appendix 2 - Past Results'!$H:$H, $B39)</f>
        <v>124</v>
      </c>
      <c r="J39" s="10">
        <f>COUNTIFS('Appendix 2 - Past Results'!$H:$H,J$37,'Appendix 2 - Past Results'!$I:$I, $B39)+COUNTIFS('Appendix 2 - Past Results'!$I:$I,J$37,'Appendix 2 - Past Results'!$H:$H, $B39)</f>
        <v>148</v>
      </c>
      <c r="K39" s="10">
        <f>COUNTIFS('Appendix 2 - Past Results'!$H:$H,K$37,'Appendix 2 - Past Results'!$I:$I, $B39)+COUNTIFS('Appendix 2 - Past Results'!$I:$I,K$37,'Appendix 2 - Past Results'!$H:$H, $B39)</f>
        <v>107</v>
      </c>
      <c r="L39" s="10">
        <f>COUNTIFS('Appendix 2 - Past Results'!$H:$H,L$37,'Appendix 2 - Past Results'!$I:$I, $B39)+COUNTIFS('Appendix 2 - Past Results'!$I:$I,L$37,'Appendix 2 - Past Results'!$H:$H, $B39)</f>
        <v>85</v>
      </c>
      <c r="M39" s="10"/>
      <c r="N39" s="10"/>
      <c r="O39" s="10"/>
      <c r="P39" s="10"/>
    </row>
    <row r="40" spans="2:23">
      <c r="B40" s="77">
        <v>20</v>
      </c>
      <c r="C40" s="10">
        <f>COUNTIFS('Appendix 2 - Past Results'!$H:$H,C$37,'Appendix 2 - Past Results'!$I:$I, $B40)+COUNTIFS('Appendix 2 - Past Results'!$I:$I,C$37,'Appendix 2 - Past Results'!$H:$H, $B40)</f>
        <v>197</v>
      </c>
      <c r="D40" s="10">
        <f>COUNTIFS('Appendix 2 - Past Results'!$H:$H,D$37,'Appendix 2 - Past Results'!$I:$I, $B40)+COUNTIFS('Appendix 2 - Past Results'!$I:$I,D$37,'Appendix 2 - Past Results'!$H:$H, $B40)</f>
        <v>222</v>
      </c>
      <c r="E40" s="10">
        <f>COUNTIFS('Appendix 2 - Past Results'!$H:$H,E$37,'Appendix 2 - Past Results'!$I:$I, $B40)+COUNTIFS('Appendix 2 - Past Results'!$I:$I,E$37,'Appendix 2 - Past Results'!$H:$H, $B40)</f>
        <v>200</v>
      </c>
      <c r="F40" s="10">
        <f>COUNTIFS('Appendix 2 - Past Results'!$H:$H,F$37,'Appendix 2 - Past Results'!$I:$I, $B40)+COUNTIFS('Appendix 2 - Past Results'!$I:$I,F$37,'Appendix 2 - Past Results'!$H:$H, $B40)</f>
        <v>344</v>
      </c>
      <c r="G40" s="10">
        <f>COUNTIFS('Appendix 2 - Past Results'!$H:$H,G$37,'Appendix 2 - Past Results'!$I:$I, $B40)+COUNTIFS('Appendix 2 - Past Results'!$I:$I,G$37,'Appendix 2 - Past Results'!$H:$H, $B40)</f>
        <v>275</v>
      </c>
      <c r="H40" s="10">
        <f>COUNTIFS('Appendix 2 - Past Results'!$H:$H,H$37,'Appendix 2 - Past Results'!$I:$I, $B40)+COUNTIFS('Appendix 2 - Past Results'!$I:$I,H$37,'Appendix 2 - Past Results'!$H:$H, $B40)</f>
        <v>274</v>
      </c>
      <c r="I40" s="10">
        <f>COUNTIFS('Appendix 2 - Past Results'!$H:$H,I$37,'Appendix 2 - Past Results'!$I:$I, $B40)+COUNTIFS('Appendix 2 - Past Results'!$I:$I,I$37,'Appendix 2 - Past Results'!$H:$H, $B40)</f>
        <v>187</v>
      </c>
      <c r="J40" s="10">
        <f>COUNTIFS('Appendix 2 - Past Results'!$H:$H,J$37,'Appendix 2 - Past Results'!$I:$I, $B40)+COUNTIFS('Appendix 2 - Past Results'!$I:$I,J$37,'Appendix 2 - Past Results'!$H:$H, $B40)</f>
        <v>222</v>
      </c>
      <c r="K40" s="10">
        <f>COUNTIFS('Appendix 2 - Past Results'!$H:$H,K$37,'Appendix 2 - Past Results'!$I:$I, $B40)+COUNTIFS('Appendix 2 - Past Results'!$I:$I,K$37,'Appendix 2 - Past Results'!$H:$H, $B40)</f>
        <v>183</v>
      </c>
      <c r="L40" s="10">
        <f>COUNTIFS('Appendix 2 - Past Results'!$H:$H,L$37,'Appendix 2 - Past Results'!$I:$I, $B40)+COUNTIFS('Appendix 2 - Past Results'!$I:$I,L$37,'Appendix 2 - Past Results'!$H:$H, $B40)</f>
        <v>159</v>
      </c>
      <c r="M40" s="10"/>
      <c r="N40" s="10"/>
      <c r="O40" s="10"/>
      <c r="P40" s="10"/>
    </row>
    <row r="41" spans="2:23">
      <c r="B41" s="77">
        <v>30</v>
      </c>
      <c r="C41" s="10">
        <f>COUNTIFS('Appendix 2 - Past Results'!$H:$H,C$37,'Appendix 2 - Past Results'!$I:$I, $B41)+COUNTIFS('Appendix 2 - Past Results'!$I:$I,C$37,'Appendix 2 - Past Results'!$H:$H, $B41)</f>
        <v>283</v>
      </c>
      <c r="D41" s="10">
        <f>COUNTIFS('Appendix 2 - Past Results'!$H:$H,D$37,'Appendix 2 - Past Results'!$I:$I, $B41)+COUNTIFS('Appendix 2 - Past Results'!$I:$I,D$37,'Appendix 2 - Past Results'!$H:$H, $B41)</f>
        <v>209</v>
      </c>
      <c r="E41" s="10">
        <f>COUNTIFS('Appendix 2 - Past Results'!$H:$H,E$37,'Appendix 2 - Past Results'!$I:$I, $B41)+COUNTIFS('Appendix 2 - Past Results'!$I:$I,E$37,'Appendix 2 - Past Results'!$H:$H, $B41)</f>
        <v>344</v>
      </c>
      <c r="F41" s="10">
        <f>COUNTIFS('Appendix 2 - Past Results'!$H:$H,F$37,'Appendix 2 - Past Results'!$I:$I, $B41)+COUNTIFS('Appendix 2 - Past Results'!$I:$I,F$37,'Appendix 2 - Past Results'!$H:$H, $B41)</f>
        <v>334</v>
      </c>
      <c r="G41" s="10">
        <f>COUNTIFS('Appendix 2 - Past Results'!$H:$H,G$37,'Appendix 2 - Past Results'!$I:$I, $B41)+COUNTIFS('Appendix 2 - Past Results'!$I:$I,G$37,'Appendix 2 - Past Results'!$H:$H, $B41)</f>
        <v>212</v>
      </c>
      <c r="H41" s="10">
        <f>COUNTIFS('Appendix 2 - Past Results'!$H:$H,H$37,'Appendix 2 - Past Results'!$I:$I, $B41)+COUNTIFS('Appendix 2 - Past Results'!$I:$I,H$37,'Appendix 2 - Past Results'!$H:$H, $B41)</f>
        <v>276</v>
      </c>
      <c r="I41" s="10">
        <f>COUNTIFS('Appendix 2 - Past Results'!$H:$H,I$37,'Appendix 2 - Past Results'!$I:$I, $B41)+COUNTIFS('Appendix 2 - Past Results'!$I:$I,I$37,'Appendix 2 - Past Results'!$H:$H, $B41)</f>
        <v>151</v>
      </c>
      <c r="J41" s="10">
        <f>COUNTIFS('Appendix 2 - Past Results'!$H:$H,J$37,'Appendix 2 - Past Results'!$I:$I, $B41)+COUNTIFS('Appendix 2 - Past Results'!$I:$I,J$37,'Appendix 2 - Past Results'!$H:$H, $B41)</f>
        <v>281</v>
      </c>
      <c r="K41" s="10">
        <f>COUNTIFS('Appendix 2 - Past Results'!$H:$H,K$37,'Appendix 2 - Past Results'!$I:$I, $B41)+COUNTIFS('Appendix 2 - Past Results'!$I:$I,K$37,'Appendix 2 - Past Results'!$H:$H, $B41)</f>
        <v>225</v>
      </c>
      <c r="L41" s="10">
        <f>COUNTIFS('Appendix 2 - Past Results'!$H:$H,L$37,'Appendix 2 - Past Results'!$I:$I, $B41)+COUNTIFS('Appendix 2 - Past Results'!$I:$I,L$37,'Appendix 2 - Past Results'!$H:$H, $B41)</f>
        <v>180</v>
      </c>
      <c r="M41" s="10"/>
      <c r="N41" s="10"/>
      <c r="O41" s="10"/>
      <c r="P41" s="10"/>
    </row>
    <row r="42" spans="2:23">
      <c r="B42" s="77">
        <v>40</v>
      </c>
      <c r="C42" s="10">
        <f>COUNTIFS('Appendix 2 - Past Results'!$H:$H,C$37,'Appendix 2 - Past Results'!$I:$I, $B42)+COUNTIFS('Appendix 2 - Past Results'!$I:$I,C$37,'Appendix 2 - Past Results'!$H:$H, $B42)</f>
        <v>111</v>
      </c>
      <c r="D42" s="10">
        <f>COUNTIFS('Appendix 2 - Past Results'!$H:$H,D$37,'Appendix 2 - Past Results'!$I:$I, $B42)+COUNTIFS('Appendix 2 - Past Results'!$I:$I,D$37,'Appendix 2 - Past Results'!$H:$H, $B42)</f>
        <v>247</v>
      </c>
      <c r="E42" s="10">
        <f>COUNTIFS('Appendix 2 - Past Results'!$H:$H,E$37,'Appendix 2 - Past Results'!$I:$I, $B42)+COUNTIFS('Appendix 2 - Past Results'!$I:$I,E$37,'Appendix 2 - Past Results'!$H:$H, $B42)</f>
        <v>275</v>
      </c>
      <c r="F42" s="10">
        <f>COUNTIFS('Appendix 2 - Past Results'!$H:$H,F$37,'Appendix 2 - Past Results'!$I:$I, $B42)+COUNTIFS('Appendix 2 - Past Results'!$I:$I,F$37,'Appendix 2 - Past Results'!$H:$H, $B42)</f>
        <v>212</v>
      </c>
      <c r="G42" s="10">
        <f>COUNTIFS('Appendix 2 - Past Results'!$H:$H,G$37,'Appendix 2 - Past Results'!$I:$I, $B42)+COUNTIFS('Appendix 2 - Past Results'!$I:$I,G$37,'Appendix 2 - Past Results'!$H:$H, $B42)</f>
        <v>224</v>
      </c>
      <c r="H42" s="10">
        <f>COUNTIFS('Appendix 2 - Past Results'!$H:$H,H$37,'Appendix 2 - Past Results'!$I:$I, $B42)+COUNTIFS('Appendix 2 - Past Results'!$I:$I,H$37,'Appendix 2 - Past Results'!$H:$H, $B42)</f>
        <v>410</v>
      </c>
      <c r="I42" s="10">
        <f>COUNTIFS('Appendix 2 - Past Results'!$H:$H,I$37,'Appendix 2 - Past Results'!$I:$I, $B42)+COUNTIFS('Appendix 2 - Past Results'!$I:$I,I$37,'Appendix 2 - Past Results'!$H:$H, $B42)</f>
        <v>195</v>
      </c>
      <c r="J42" s="10">
        <f>COUNTIFS('Appendix 2 - Past Results'!$H:$H,J$37,'Appendix 2 - Past Results'!$I:$I, $B42)+COUNTIFS('Appendix 2 - Past Results'!$I:$I,J$37,'Appendix 2 - Past Results'!$H:$H, $B42)</f>
        <v>184</v>
      </c>
      <c r="K42" s="10">
        <f>COUNTIFS('Appendix 2 - Past Results'!$H:$H,K$37,'Appendix 2 - Past Results'!$I:$I, $B42)+COUNTIFS('Appendix 2 - Past Results'!$I:$I,K$37,'Appendix 2 - Past Results'!$H:$H, $B42)</f>
        <v>297</v>
      </c>
      <c r="L42" s="10">
        <f>COUNTIFS('Appendix 2 - Past Results'!$H:$H,L$37,'Appendix 2 - Past Results'!$I:$I, $B42)+COUNTIFS('Appendix 2 - Past Results'!$I:$I,L$37,'Appendix 2 - Past Results'!$H:$H, $B42)</f>
        <v>275</v>
      </c>
      <c r="M42" s="10"/>
      <c r="N42" s="10"/>
      <c r="O42" s="10"/>
      <c r="P42" s="10"/>
    </row>
    <row r="43" spans="2:23">
      <c r="B43" s="77">
        <v>50</v>
      </c>
      <c r="C43" s="10">
        <f>COUNTIFS('Appendix 2 - Past Results'!$H:$H,C$37,'Appendix 2 - Past Results'!$I:$I, $B43)+COUNTIFS('Appendix 2 - Past Results'!$I:$I,C$37,'Appendix 2 - Past Results'!$H:$H, $B43)</f>
        <v>102</v>
      </c>
      <c r="D43" s="10">
        <f>COUNTIFS('Appendix 2 - Past Results'!$H:$H,D$37,'Appendix 2 - Past Results'!$I:$I, $B43)+COUNTIFS('Appendix 2 - Past Results'!$I:$I,D$37,'Appendix 2 - Past Results'!$H:$H, $B43)</f>
        <v>226</v>
      </c>
      <c r="E43" s="10">
        <f>COUNTIFS('Appendix 2 - Past Results'!$H:$H,E$37,'Appendix 2 - Past Results'!$I:$I, $B43)+COUNTIFS('Appendix 2 - Past Results'!$I:$I,E$37,'Appendix 2 - Past Results'!$H:$H, $B43)</f>
        <v>274</v>
      </c>
      <c r="F43" s="10">
        <f>COUNTIFS('Appendix 2 - Past Results'!$H:$H,F$37,'Appendix 2 - Past Results'!$I:$I, $B43)+COUNTIFS('Appendix 2 - Past Results'!$I:$I,F$37,'Appendix 2 - Past Results'!$H:$H, $B43)</f>
        <v>276</v>
      </c>
      <c r="G43" s="10">
        <f>COUNTIFS('Appendix 2 - Past Results'!$H:$H,G$37,'Appendix 2 - Past Results'!$I:$I, $B43)+COUNTIFS('Appendix 2 - Past Results'!$I:$I,G$37,'Appendix 2 - Past Results'!$H:$H, $B43)</f>
        <v>410</v>
      </c>
      <c r="H43" s="10">
        <f>COUNTIFS('Appendix 2 - Past Results'!$H:$H,H$37,'Appendix 2 - Past Results'!$I:$I, $B43)+COUNTIFS('Appendix 2 - Past Results'!$I:$I,H$37,'Appendix 2 - Past Results'!$H:$H, $B43)</f>
        <v>276</v>
      </c>
      <c r="I43" s="10">
        <f>COUNTIFS('Appendix 2 - Past Results'!$H:$H,I$37,'Appendix 2 - Past Results'!$I:$I, $B43)+COUNTIFS('Appendix 2 - Past Results'!$I:$I,I$37,'Appendix 2 - Past Results'!$H:$H, $B43)</f>
        <v>276</v>
      </c>
      <c r="J43" s="10">
        <f>COUNTIFS('Appendix 2 - Past Results'!$H:$H,J$37,'Appendix 2 - Past Results'!$I:$I, $B43)+COUNTIFS('Appendix 2 - Past Results'!$I:$I,J$37,'Appendix 2 - Past Results'!$H:$H, $B43)</f>
        <v>347</v>
      </c>
      <c r="K43" s="10">
        <f>COUNTIFS('Appendix 2 - Past Results'!$H:$H,K$37,'Appendix 2 - Past Results'!$I:$I, $B43)+COUNTIFS('Appendix 2 - Past Results'!$I:$I,K$37,'Appendix 2 - Past Results'!$H:$H, $B43)</f>
        <v>402</v>
      </c>
      <c r="L43" s="10">
        <f>COUNTIFS('Appendix 2 - Past Results'!$H:$H,L$37,'Appendix 2 - Past Results'!$I:$I, $B43)+COUNTIFS('Appendix 2 - Past Results'!$I:$I,L$37,'Appendix 2 - Past Results'!$H:$H, $B43)</f>
        <v>427</v>
      </c>
      <c r="M43" s="10"/>
      <c r="N43" s="10"/>
      <c r="O43" s="10"/>
      <c r="P43" s="10"/>
    </row>
    <row r="44" spans="2:23">
      <c r="B44" s="77">
        <v>60</v>
      </c>
      <c r="C44" s="10">
        <f>COUNTIFS('Appendix 2 - Past Results'!$H:$H,C$37,'Appendix 2 - Past Results'!$I:$I, $B44)+COUNTIFS('Appendix 2 - Past Results'!$I:$I,C$37,'Appendix 2 - Past Results'!$H:$H, $B44)</f>
        <v>58</v>
      </c>
      <c r="D44" s="10">
        <f>COUNTIFS('Appendix 2 - Past Results'!$H:$H,D$37,'Appendix 2 - Past Results'!$I:$I, $B44)+COUNTIFS('Appendix 2 - Past Results'!$I:$I,D$37,'Appendix 2 - Past Results'!$H:$H, $B44)</f>
        <v>124</v>
      </c>
      <c r="E44" s="10">
        <f>COUNTIFS('Appendix 2 - Past Results'!$H:$H,E$37,'Appendix 2 - Past Results'!$I:$I, $B44)+COUNTIFS('Appendix 2 - Past Results'!$I:$I,E$37,'Appendix 2 - Past Results'!$H:$H, $B44)</f>
        <v>187</v>
      </c>
      <c r="F44" s="10">
        <f>COUNTIFS('Appendix 2 - Past Results'!$H:$H,F$37,'Appendix 2 - Past Results'!$I:$I, $B44)+COUNTIFS('Appendix 2 - Past Results'!$I:$I,F$37,'Appendix 2 - Past Results'!$H:$H, $B44)</f>
        <v>151</v>
      </c>
      <c r="G44" s="10">
        <f>COUNTIFS('Appendix 2 - Past Results'!$H:$H,G$37,'Appendix 2 - Past Results'!$I:$I, $B44)+COUNTIFS('Appendix 2 - Past Results'!$I:$I,G$37,'Appendix 2 - Past Results'!$H:$H, $B44)</f>
        <v>195</v>
      </c>
      <c r="H44" s="10">
        <f>COUNTIFS('Appendix 2 - Past Results'!$H:$H,H$37,'Appendix 2 - Past Results'!$I:$I, $B44)+COUNTIFS('Appendix 2 - Past Results'!$I:$I,H$37,'Appendix 2 - Past Results'!$H:$H, $B44)</f>
        <v>276</v>
      </c>
      <c r="I44" s="10">
        <f>COUNTIFS('Appendix 2 - Past Results'!$H:$H,I$37,'Appendix 2 - Past Results'!$I:$I, $B44)+COUNTIFS('Appendix 2 - Past Results'!$I:$I,I$37,'Appendix 2 - Past Results'!$H:$H, $B44)</f>
        <v>154</v>
      </c>
      <c r="J44" s="10">
        <f>COUNTIFS('Appendix 2 - Past Results'!$H:$H,J$37,'Appendix 2 - Past Results'!$I:$I, $B44)+COUNTIFS('Appendix 2 - Past Results'!$I:$I,J$37,'Appendix 2 - Past Results'!$H:$H, $B44)</f>
        <v>243</v>
      </c>
      <c r="K44" s="10">
        <f>COUNTIFS('Appendix 2 - Past Results'!$H:$H,K$37,'Appendix 2 - Past Results'!$I:$I, $B44)+COUNTIFS('Appendix 2 - Past Results'!$I:$I,K$37,'Appendix 2 - Past Results'!$H:$H, $B44)</f>
        <v>448</v>
      </c>
      <c r="L44" s="10">
        <f>COUNTIFS('Appendix 2 - Past Results'!$H:$H,L$37,'Appendix 2 - Past Results'!$I:$I, $B44)+COUNTIFS('Appendix 2 - Past Results'!$I:$I,L$37,'Appendix 2 - Past Results'!$H:$H, $B44)</f>
        <v>439</v>
      </c>
      <c r="M44" s="10"/>
      <c r="N44" s="10"/>
      <c r="O44" s="10"/>
      <c r="P44" s="10"/>
    </row>
    <row r="45" spans="2:23">
      <c r="B45" s="77">
        <v>70</v>
      </c>
      <c r="C45" s="10">
        <f>COUNTIFS('Appendix 2 - Past Results'!$H:$H,C$37,'Appendix 2 - Past Results'!$I:$I, $B45)+COUNTIFS('Appendix 2 - Past Results'!$I:$I,C$37,'Appendix 2 - Past Results'!$H:$H, $B45)</f>
        <v>136</v>
      </c>
      <c r="D45" s="10">
        <f>COUNTIFS('Appendix 2 - Past Results'!$H:$H,D$37,'Appendix 2 - Past Results'!$I:$I, $B45)+COUNTIFS('Appendix 2 - Past Results'!$I:$I,D$37,'Appendix 2 - Past Results'!$H:$H, $B45)</f>
        <v>148</v>
      </c>
      <c r="E45" s="10">
        <f>COUNTIFS('Appendix 2 - Past Results'!$H:$H,E$37,'Appendix 2 - Past Results'!$I:$I, $B45)+COUNTIFS('Appendix 2 - Past Results'!$I:$I,E$37,'Appendix 2 - Past Results'!$H:$H, $B45)</f>
        <v>222</v>
      </c>
      <c r="F45" s="10">
        <f>COUNTIFS('Appendix 2 - Past Results'!$H:$H,F$37,'Appendix 2 - Past Results'!$I:$I, $B45)+COUNTIFS('Appendix 2 - Past Results'!$I:$I,F$37,'Appendix 2 - Past Results'!$H:$H, $B45)</f>
        <v>281</v>
      </c>
      <c r="G45" s="10">
        <f>COUNTIFS('Appendix 2 - Past Results'!$H:$H,G$37,'Appendix 2 - Past Results'!$I:$I, $B45)+COUNTIFS('Appendix 2 - Past Results'!$I:$I,G$37,'Appendix 2 - Past Results'!$H:$H, $B45)</f>
        <v>184</v>
      </c>
      <c r="H45" s="10">
        <f>COUNTIFS('Appendix 2 - Past Results'!$H:$H,H$37,'Appendix 2 - Past Results'!$I:$I, $B45)+COUNTIFS('Appendix 2 - Past Results'!$I:$I,H$37,'Appendix 2 - Past Results'!$H:$H, $B45)</f>
        <v>347</v>
      </c>
      <c r="I45" s="10">
        <f>COUNTIFS('Appendix 2 - Past Results'!$H:$H,I$37,'Appendix 2 - Past Results'!$I:$I, $B45)+COUNTIFS('Appendix 2 - Past Results'!$I:$I,I$37,'Appendix 2 - Past Results'!$H:$H, $B45)</f>
        <v>243</v>
      </c>
      <c r="J45" s="10">
        <f>COUNTIFS('Appendix 2 - Past Results'!$H:$H,J$37,'Appendix 2 - Past Results'!$I:$I, $B45)+COUNTIFS('Appendix 2 - Past Results'!$I:$I,J$37,'Appendix 2 - Past Results'!$H:$H, $B45)</f>
        <v>202</v>
      </c>
      <c r="K45" s="10">
        <f>COUNTIFS('Appendix 2 - Past Results'!$H:$H,K$37,'Appendix 2 - Past Results'!$I:$I, $B45)+COUNTIFS('Appendix 2 - Past Results'!$I:$I,K$37,'Appendix 2 - Past Results'!$H:$H, $B45)</f>
        <v>436</v>
      </c>
      <c r="L45" s="10">
        <f>COUNTIFS('Appendix 2 - Past Results'!$H:$H,L$37,'Appendix 2 - Past Results'!$I:$I, $B45)+COUNTIFS('Appendix 2 - Past Results'!$I:$I,L$37,'Appendix 2 - Past Results'!$H:$H, $B45)</f>
        <v>393</v>
      </c>
      <c r="M45" s="10"/>
      <c r="N45" s="10"/>
      <c r="O45" s="10"/>
      <c r="P45" s="10"/>
    </row>
    <row r="46" spans="2:23">
      <c r="B46" s="77">
        <v>80</v>
      </c>
      <c r="C46" s="10">
        <f>COUNTIFS('Appendix 2 - Past Results'!$H:$H,C$37,'Appendix 2 - Past Results'!$I:$I, $B46)+COUNTIFS('Appendix 2 - Past Results'!$I:$I,C$37,'Appendix 2 - Past Results'!$H:$H, $B46)</f>
        <v>40</v>
      </c>
      <c r="D46" s="10">
        <f>COUNTIFS('Appendix 2 - Past Results'!$H:$H,D$37,'Appendix 2 - Past Results'!$I:$I, $B46)+COUNTIFS('Appendix 2 - Past Results'!$I:$I,D$37,'Appendix 2 - Past Results'!$H:$H, $B46)</f>
        <v>107</v>
      </c>
      <c r="E46" s="10">
        <f>COUNTIFS('Appendix 2 - Past Results'!$H:$H,E$37,'Appendix 2 - Past Results'!$I:$I, $B46)+COUNTIFS('Appendix 2 - Past Results'!$I:$I,E$37,'Appendix 2 - Past Results'!$H:$H, $B46)</f>
        <v>183</v>
      </c>
      <c r="F46" s="10">
        <f>COUNTIFS('Appendix 2 - Past Results'!$H:$H,F$37,'Appendix 2 - Past Results'!$I:$I, $B46)+COUNTIFS('Appendix 2 - Past Results'!$I:$I,F$37,'Appendix 2 - Past Results'!$H:$H, $B46)</f>
        <v>225</v>
      </c>
      <c r="G46" s="10">
        <f>COUNTIFS('Appendix 2 - Past Results'!$H:$H,G$37,'Appendix 2 - Past Results'!$I:$I, $B46)+COUNTIFS('Appendix 2 - Past Results'!$I:$I,G$37,'Appendix 2 - Past Results'!$H:$H, $B46)</f>
        <v>297</v>
      </c>
      <c r="H46" s="10">
        <f>COUNTIFS('Appendix 2 - Past Results'!$H:$H,H$37,'Appendix 2 - Past Results'!$I:$I, $B46)+COUNTIFS('Appendix 2 - Past Results'!$I:$I,H$37,'Appendix 2 - Past Results'!$H:$H, $B46)</f>
        <v>402</v>
      </c>
      <c r="I46" s="10">
        <f>COUNTIFS('Appendix 2 - Past Results'!$H:$H,I$37,'Appendix 2 - Past Results'!$I:$I, $B46)+COUNTIFS('Appendix 2 - Past Results'!$I:$I,I$37,'Appendix 2 - Past Results'!$H:$H, $B46)</f>
        <v>448</v>
      </c>
      <c r="J46" s="10">
        <f>COUNTIFS('Appendix 2 - Past Results'!$H:$H,J$37,'Appendix 2 - Past Results'!$I:$I, $B46)+COUNTIFS('Appendix 2 - Past Results'!$I:$I,J$37,'Appendix 2 - Past Results'!$H:$H, $B46)</f>
        <v>436</v>
      </c>
      <c r="K46" s="10">
        <f>COUNTIFS('Appendix 2 - Past Results'!$H:$H,K$37,'Appendix 2 - Past Results'!$I:$I, $B46)+COUNTIFS('Appendix 2 - Past Results'!$I:$I,K$37,'Appendix 2 - Past Results'!$H:$H, $B46)</f>
        <v>650</v>
      </c>
      <c r="L46" s="10">
        <f>COUNTIFS('Appendix 2 - Past Results'!$H:$H,L$37,'Appendix 2 - Past Results'!$I:$I, $B46)+COUNTIFS('Appendix 2 - Past Results'!$I:$I,L$37,'Appendix 2 - Past Results'!$H:$H, $B46)</f>
        <v>932</v>
      </c>
      <c r="M46" s="10"/>
      <c r="N46" s="10"/>
      <c r="O46" s="10"/>
      <c r="P46" s="10"/>
    </row>
    <row r="47" spans="2:23">
      <c r="B47" s="77">
        <v>90</v>
      </c>
      <c r="C47" s="10">
        <f>COUNTIFS('Appendix 2 - Past Results'!$H:$H,C$37,'Appendix 2 - Past Results'!$I:$I, $B47)+COUNTIFS('Appendix 2 - Past Results'!$I:$I,C$37,'Appendix 2 - Past Results'!$H:$H, $B47)</f>
        <v>20</v>
      </c>
      <c r="D47" s="10">
        <f>COUNTIFS('Appendix 2 - Past Results'!$H:$H,D$37,'Appendix 2 - Past Results'!$I:$I, $B47)+COUNTIFS('Appendix 2 - Past Results'!$I:$I,D$37,'Appendix 2 - Past Results'!$H:$H, $B47)</f>
        <v>85</v>
      </c>
      <c r="E47" s="10">
        <f>COUNTIFS('Appendix 2 - Past Results'!$H:$H,E$37,'Appendix 2 - Past Results'!$I:$I, $B47)+COUNTIFS('Appendix 2 - Past Results'!$I:$I,E$37,'Appendix 2 - Past Results'!$H:$H, $B47)</f>
        <v>159</v>
      </c>
      <c r="F47" s="10">
        <f>COUNTIFS('Appendix 2 - Past Results'!$H:$H,F$37,'Appendix 2 - Past Results'!$I:$I, $B47)+COUNTIFS('Appendix 2 - Past Results'!$I:$I,F$37,'Appendix 2 - Past Results'!$H:$H, $B47)</f>
        <v>180</v>
      </c>
      <c r="G47" s="10">
        <f>COUNTIFS('Appendix 2 - Past Results'!$H:$H,G$37,'Appendix 2 - Past Results'!$I:$I, $B47)+COUNTIFS('Appendix 2 - Past Results'!$I:$I,G$37,'Appendix 2 - Past Results'!$H:$H, $B47)</f>
        <v>275</v>
      </c>
      <c r="H47" s="10">
        <f>COUNTIFS('Appendix 2 - Past Results'!$H:$H,H$37,'Appendix 2 - Past Results'!$I:$I, $B47)+COUNTIFS('Appendix 2 - Past Results'!$I:$I,H$37,'Appendix 2 - Past Results'!$H:$H, $B47)</f>
        <v>427</v>
      </c>
      <c r="I47" s="10">
        <f>COUNTIFS('Appendix 2 - Past Results'!$H:$H,I$37,'Appendix 2 - Past Results'!$I:$I, $B47)+COUNTIFS('Appendix 2 - Past Results'!$I:$I,I$37,'Appendix 2 - Past Results'!$H:$H, $B47)</f>
        <v>439</v>
      </c>
      <c r="J47" s="10">
        <f>COUNTIFS('Appendix 2 - Past Results'!$H:$H,J$37,'Appendix 2 - Past Results'!$I:$I, $B47)+COUNTIFS('Appendix 2 - Past Results'!$I:$I,J$37,'Appendix 2 - Past Results'!$H:$H, $B47)</f>
        <v>393</v>
      </c>
      <c r="K47" s="10">
        <f>COUNTIFS('Appendix 2 - Past Results'!$H:$H,K$37,'Appendix 2 - Past Results'!$I:$I, $B47)+COUNTIFS('Appendix 2 - Past Results'!$I:$I,K$37,'Appendix 2 - Past Results'!$H:$H, $B47)</f>
        <v>932</v>
      </c>
      <c r="L47" s="10">
        <f>COUNTIFS('Appendix 2 - Past Results'!$H:$H,L$37,'Appendix 2 - Past Results'!$I:$I, $B47)+COUNTIFS('Appendix 2 - Past Results'!$I:$I,L$37,'Appendix 2 - Past Results'!$H:$H, $B47)</f>
        <v>1000</v>
      </c>
      <c r="M47" s="10"/>
      <c r="N47" s="10"/>
      <c r="O47" s="10"/>
      <c r="P47" s="10"/>
    </row>
    <row r="50" spans="2:3" ht="39.950000000000003" customHeight="1">
      <c r="C50" s="10"/>
    </row>
    <row r="51" spans="2:3" s="27" customFormat="1">
      <c r="B51" s="42"/>
    </row>
    <row r="52" spans="2:3" s="27" customFormat="1">
      <c r="B52" s="42"/>
    </row>
    <row r="53" spans="2:3" s="27" customFormat="1">
      <c r="B53" s="42"/>
    </row>
    <row r="54" spans="2:3" s="27" customFormat="1">
      <c r="B54" s="42"/>
    </row>
    <row r="55" spans="2:3" s="27" customFormat="1">
      <c r="B55" s="42"/>
    </row>
    <row r="56" spans="2:3" s="27" customFormat="1">
      <c r="B56" s="42"/>
    </row>
    <row r="57" spans="2:3" s="27" customFormat="1">
      <c r="B57" s="42"/>
    </row>
    <row r="58" spans="2:3" s="27" customFormat="1">
      <c r="B58" s="42"/>
    </row>
    <row r="59" spans="2:3" s="27" customFormat="1">
      <c r="C59" s="43"/>
    </row>
    <row r="60" spans="2:3" s="27" customFormat="1">
      <c r="C60" s="43"/>
    </row>
    <row r="61" spans="2:3" s="27" customFormat="1">
      <c r="C61" s="43"/>
    </row>
    <row r="62" spans="2:3" s="27" customFormat="1">
      <c r="C62" s="43"/>
    </row>
    <row r="63" spans="2:3" s="27" customFormat="1">
      <c r="C63" s="43"/>
    </row>
    <row r="64" spans="2:3" s="27" customFormat="1">
      <c r="C64" s="43"/>
    </row>
    <row r="65" spans="2:4" s="27" customFormat="1">
      <c r="C65" s="43"/>
    </row>
    <row r="66" spans="2:4" s="27" customFormat="1">
      <c r="C66" s="43"/>
    </row>
    <row r="67" spans="2:4" s="27" customFormat="1">
      <c r="C67" s="43"/>
    </row>
    <row r="68" spans="2:4" s="27" customFormat="1">
      <c r="C68" s="43"/>
    </row>
    <row r="69" spans="2:4" s="27" customFormat="1">
      <c r="C69" s="43"/>
    </row>
    <row r="70" spans="2:4" s="27" customFormat="1">
      <c r="C70" s="43"/>
    </row>
    <row r="71" spans="2:4" s="27" customFormat="1">
      <c r="C71" s="43"/>
    </row>
    <row r="72" spans="2:4" s="27" customFormat="1">
      <c r="C72" s="43"/>
    </row>
    <row r="73" spans="2:4" s="27" customFormat="1">
      <c r="C73" s="43"/>
    </row>
    <row r="74" spans="2:4" s="27" customFormat="1">
      <c r="C74" s="43"/>
      <c r="D74" s="43"/>
    </row>
    <row r="75" spans="2:4" s="27" customFormat="1">
      <c r="B75" s="42"/>
    </row>
    <row r="76" spans="2:4" s="27" customFormat="1">
      <c r="B76" s="42"/>
    </row>
    <row r="77" spans="2:4" s="27" customFormat="1">
      <c r="B77" s="42"/>
    </row>
    <row r="78" spans="2:4" s="27" customFormat="1">
      <c r="B78" s="42"/>
    </row>
    <row r="79" spans="2:4" s="27" customFormat="1">
      <c r="B79" s="42"/>
    </row>
    <row r="80" spans="2:4" s="27" customFormat="1">
      <c r="B80" s="42"/>
    </row>
    <row r="81" spans="2:2" s="27" customFormat="1">
      <c r="B81" s="42"/>
    </row>
    <row r="82" spans="2:2" s="27" customFormat="1">
      <c r="B82" s="42"/>
    </row>
    <row r="83" spans="2:2" s="27" customFormat="1">
      <c r="B83" s="42"/>
    </row>
    <row r="84" spans="2:2" s="27" customFormat="1">
      <c r="B84" s="42"/>
    </row>
    <row r="85" spans="2:2" s="27" customFormat="1">
      <c r="B85" s="42"/>
    </row>
    <row r="86" spans="2:2" s="27" customFormat="1">
      <c r="B86" s="42"/>
    </row>
    <row r="87" spans="2:2" s="27" customFormat="1">
      <c r="B87" s="42"/>
    </row>
    <row r="88" spans="2:2" s="27" customFormat="1">
      <c r="B88" s="42"/>
    </row>
    <row r="89" spans="2:2" s="27" customFormat="1">
      <c r="B89" s="42"/>
    </row>
    <row r="90" spans="2:2" s="27" customFormat="1">
      <c r="B90" s="42"/>
    </row>
    <row r="91" spans="2:2" s="27" customFormat="1">
      <c r="B91" s="42"/>
    </row>
    <row r="92" spans="2:2" s="27" customFormat="1">
      <c r="B92" s="42"/>
    </row>
    <row r="93" spans="2:2" s="27" customFormat="1">
      <c r="B93" s="42"/>
    </row>
    <row r="94" spans="2:2" s="27" customFormat="1">
      <c r="B94" s="42"/>
    </row>
    <row r="95" spans="2:2" s="27" customFormat="1">
      <c r="B95" s="42"/>
    </row>
    <row r="96" spans="2:2" s="27" customFormat="1">
      <c r="B96" s="42"/>
    </row>
    <row r="97" spans="2:2" s="27" customFormat="1">
      <c r="B97" s="42"/>
    </row>
    <row r="98" spans="2:2" s="27" customFormat="1">
      <c r="B98" s="42"/>
    </row>
    <row r="99" spans="2:2" s="27" customFormat="1">
      <c r="B99" s="42"/>
    </row>
    <row r="100" spans="2:2" s="27" customFormat="1">
      <c r="B100" s="42"/>
    </row>
    <row r="101" spans="2:2" s="27" customFormat="1">
      <c r="B101" s="42"/>
    </row>
    <row r="102" spans="2:2" s="27" customFormat="1">
      <c r="B102" s="42"/>
    </row>
    <row r="103" spans="2:2" s="27" customFormat="1">
      <c r="B103" s="42"/>
    </row>
    <row r="104" spans="2:2" s="27" customFormat="1">
      <c r="B104" s="42"/>
    </row>
    <row r="105" spans="2:2" s="27" customFormat="1">
      <c r="B105" s="42"/>
    </row>
    <row r="106" spans="2:2" s="27" customFormat="1">
      <c r="B106" s="42"/>
    </row>
    <row r="107" spans="2:2" s="27" customFormat="1">
      <c r="B107" s="42"/>
    </row>
    <row r="108" spans="2:2" s="27" customFormat="1">
      <c r="B108" s="42"/>
    </row>
    <row r="109" spans="2:2" s="27" customFormat="1">
      <c r="B109" s="42"/>
    </row>
    <row r="110" spans="2:2" s="27" customFormat="1">
      <c r="B110" s="42"/>
    </row>
    <row r="111" spans="2:2" s="27" customFormat="1">
      <c r="B111" s="42"/>
    </row>
    <row r="112" spans="2:2" s="27" customFormat="1">
      <c r="B112" s="42"/>
    </row>
    <row r="113" spans="2:2" s="27" customFormat="1">
      <c r="B113" s="42"/>
    </row>
    <row r="114" spans="2:2" s="27" customFormat="1">
      <c r="B114" s="42"/>
    </row>
    <row r="115" spans="2:2" s="27" customFormat="1">
      <c r="B115" s="42"/>
    </row>
    <row r="116" spans="2:2" s="27" customFormat="1">
      <c r="B116" s="42"/>
    </row>
    <row r="117" spans="2:2" s="27" customFormat="1">
      <c r="B117" s="42"/>
    </row>
    <row r="118" spans="2:2" s="27" customFormat="1">
      <c r="B118" s="42"/>
    </row>
    <row r="119" spans="2:2" s="27" customFormat="1">
      <c r="B119" s="42"/>
    </row>
    <row r="120" spans="2:2" s="27" customFormat="1">
      <c r="B120" s="42"/>
    </row>
    <row r="121" spans="2:2" s="27" customFormat="1">
      <c r="B121" s="42"/>
    </row>
    <row r="122" spans="2:2" s="27" customFormat="1">
      <c r="B122" s="42"/>
    </row>
    <row r="123" spans="2:2" s="27" customFormat="1">
      <c r="B123" s="42"/>
    </row>
    <row r="124" spans="2:2" s="27" customFormat="1">
      <c r="B124" s="42"/>
    </row>
    <row r="125" spans="2:2" s="27" customFormat="1">
      <c r="B125" s="42"/>
    </row>
    <row r="126" spans="2:2" s="27" customFormat="1">
      <c r="B126" s="42"/>
    </row>
    <row r="127" spans="2:2" s="27" customFormat="1">
      <c r="B127" s="42"/>
    </row>
    <row r="128" spans="2:2" s="27" customFormat="1">
      <c r="B128" s="42"/>
    </row>
    <row r="129" spans="2:2" s="27" customFormat="1">
      <c r="B129" s="42"/>
    </row>
    <row r="130" spans="2:2" s="27" customFormat="1">
      <c r="B130" s="42"/>
    </row>
    <row r="131" spans="2:2" s="27" customFormat="1">
      <c r="B131" s="42"/>
    </row>
    <row r="132" spans="2:2" s="27" customFormat="1">
      <c r="B132" s="42"/>
    </row>
    <row r="133" spans="2:2" s="27" customFormat="1">
      <c r="B133" s="42"/>
    </row>
    <row r="134" spans="2:2" s="27" customFormat="1">
      <c r="B134" s="42"/>
    </row>
    <row r="135" spans="2:2" s="27" customFormat="1">
      <c r="B135" s="42"/>
    </row>
    <row r="136" spans="2:2" s="27" customFormat="1">
      <c r="B136" s="42"/>
    </row>
    <row r="137" spans="2:2" s="27" customFormat="1">
      <c r="B137" s="42"/>
    </row>
    <row r="138" spans="2:2" s="27" customFormat="1">
      <c r="B138" s="42"/>
    </row>
    <row r="139" spans="2:2" s="27" customFormat="1">
      <c r="B139" s="42"/>
    </row>
    <row r="140" spans="2:2" s="27" customFormat="1">
      <c r="B140" s="42"/>
    </row>
    <row r="141" spans="2:2" s="27" customFormat="1">
      <c r="B141" s="42"/>
    </row>
    <row r="142" spans="2:2" s="27" customFormat="1">
      <c r="B142" s="42"/>
    </row>
    <row r="143" spans="2:2" s="27" customFormat="1">
      <c r="B143" s="42"/>
    </row>
    <row r="144" spans="2:2" s="27" customFormat="1">
      <c r="B144" s="42"/>
    </row>
    <row r="145" spans="2:2" s="27" customFormat="1">
      <c r="B145" s="42"/>
    </row>
    <row r="146" spans="2:2" s="27" customFormat="1">
      <c r="B146" s="42"/>
    </row>
    <row r="147" spans="2:2" s="27" customFormat="1">
      <c r="B147" s="42"/>
    </row>
    <row r="148" spans="2:2" s="27" customFormat="1">
      <c r="B148" s="42"/>
    </row>
    <row r="149" spans="2:2" s="27" customFormat="1">
      <c r="B149" s="42"/>
    </row>
    <row r="150" spans="2:2" s="27" customFormat="1">
      <c r="B150" s="42"/>
    </row>
  </sheetData>
  <mergeCells count="2">
    <mergeCell ref="R31:U36"/>
    <mergeCell ref="B1:C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N77"/>
  <sheetViews>
    <sheetView showGridLines="0" zoomScaleNormal="100" workbookViewId="0">
      <selection activeCell="B1" sqref="B1"/>
    </sheetView>
  </sheetViews>
  <sheetFormatPr defaultColWidth="8.86328125" defaultRowHeight="14.25"/>
  <cols>
    <col min="1" max="1" width="8.86328125" style="27"/>
    <col min="2" max="2" width="14" customWidth="1"/>
    <col min="3" max="34" width="11.265625" customWidth="1"/>
    <col min="35" max="40" width="8.86328125" style="27"/>
  </cols>
  <sheetData>
    <row r="1" spans="1:40" s="10" customFormat="1" ht="43.5" customHeight="1">
      <c r="A1" s="27"/>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27"/>
      <c r="AJ1" s="27"/>
      <c r="AK1" s="27"/>
      <c r="AL1" s="27"/>
      <c r="AM1" s="27"/>
      <c r="AN1" s="27"/>
    </row>
    <row r="2" spans="1:40" s="10" customFormat="1" ht="212.1" customHeight="1">
      <c r="A2" s="27"/>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27"/>
      <c r="AJ2" s="27"/>
      <c r="AK2" s="27"/>
      <c r="AL2" s="27"/>
      <c r="AM2" s="27"/>
      <c r="AN2" s="27"/>
    </row>
    <row r="3" spans="1:40" ht="20.100000000000001" customHeight="1">
      <c r="B3" s="81"/>
      <c r="C3" s="80" t="s">
        <v>35</v>
      </c>
      <c r="D3" s="80" t="s">
        <v>40</v>
      </c>
      <c r="E3" s="80" t="s">
        <v>21</v>
      </c>
      <c r="F3" s="80" t="s">
        <v>20</v>
      </c>
      <c r="G3" s="80" t="s">
        <v>25</v>
      </c>
      <c r="H3" s="80" t="s">
        <v>30</v>
      </c>
      <c r="I3" s="80" t="s">
        <v>48</v>
      </c>
      <c r="J3" s="80" t="s">
        <v>45</v>
      </c>
      <c r="K3" s="80" t="s">
        <v>52</v>
      </c>
      <c r="L3" s="80" t="s">
        <v>27</v>
      </c>
      <c r="M3" s="80" t="s">
        <v>18</v>
      </c>
      <c r="N3" s="80" t="s">
        <v>36</v>
      </c>
      <c r="O3" s="80" t="s">
        <v>32</v>
      </c>
      <c r="P3" s="80" t="s">
        <v>41</v>
      </c>
      <c r="Q3" s="80" t="s">
        <v>28</v>
      </c>
      <c r="R3" s="80" t="s">
        <v>50</v>
      </c>
      <c r="S3" s="80" t="s">
        <v>42</v>
      </c>
      <c r="T3" s="80" t="s">
        <v>31</v>
      </c>
      <c r="U3" s="80" t="s">
        <v>23</v>
      </c>
      <c r="V3" s="80" t="s">
        <v>38</v>
      </c>
      <c r="W3" s="80" t="s">
        <v>43</v>
      </c>
      <c r="X3" s="80" t="s">
        <v>51</v>
      </c>
      <c r="Y3" s="80" t="s">
        <v>37</v>
      </c>
      <c r="Z3" s="80" t="s">
        <v>26</v>
      </c>
      <c r="AA3" s="80" t="s">
        <v>53</v>
      </c>
      <c r="AB3" s="80" t="s">
        <v>15</v>
      </c>
      <c r="AC3" s="80" t="s">
        <v>33</v>
      </c>
      <c r="AD3" s="80" t="s">
        <v>22</v>
      </c>
      <c r="AE3" s="80" t="s">
        <v>46</v>
      </c>
      <c r="AF3" s="80" t="s">
        <v>17</v>
      </c>
      <c r="AG3" s="80" t="s">
        <v>47</v>
      </c>
      <c r="AH3" s="80" t="s">
        <v>16</v>
      </c>
    </row>
    <row r="4" spans="1:40" ht="20.100000000000001" customHeight="1">
      <c r="B4" s="80" t="s">
        <v>35</v>
      </c>
      <c r="C4" s="10">
        <f>1/(POWER(10,(-(INDEX('Appendix 1 - Team Data'!$B$12:$R$112, MATCH($B4, 'Appendix 1 - Team Data'!$B$12:$B$112, 0),3)-(INDEX('Appendix 1 - Team Data'!$B$12:$R$112, MATCH(C$3, 'Appendix 1 - Team Data'!$B$12:$B$112, 0),3)))/400))+1)</f>
        <v>0.5</v>
      </c>
      <c r="D4" s="10">
        <f>1/(POWER(10,(-(INDEX('Appendix 1 - Team Data'!$B$12:$R$112, MATCH($B4, 'Appendix 1 - Team Data'!$B$12:$B$112, 0),3)-(INDEX('Appendix 1 - Team Data'!$B$12:$R$112, MATCH(D$3, 'Appendix 1 - Team Data'!$B$12:$B$112, 0),3)))/400))+1)</f>
        <v>0.50575620841114488</v>
      </c>
      <c r="E4" s="10">
        <f>1/(POWER(10,(-(INDEX('Appendix 1 - Team Data'!$B$12:$R$112, MATCH($B4, 'Appendix 1 - Team Data'!$B$12:$B$112, 0),3)-(INDEX('Appendix 1 - Team Data'!$B$12:$R$112, MATCH(E$3, 'Appendix 1 - Team Data'!$B$12:$B$112, 0),3)))/400))+1)</f>
        <v>0.61586410425375604</v>
      </c>
      <c r="F4" s="10">
        <f>1/(POWER(10,(-(INDEX('Appendix 1 - Team Data'!$B$12:$R$112, MATCH($B4, 'Appendix 1 - Team Data'!$B$12:$B$112, 0),3)-(INDEX('Appendix 1 - Team Data'!$B$12:$R$112, MATCH(F$3, 'Appendix 1 - Team Data'!$B$12:$B$112, 0),3)))/400))+1)</f>
        <v>0.66357409804129552</v>
      </c>
      <c r="G4" s="10">
        <f>1/(POWER(10,(-(INDEX('Appendix 1 - Team Data'!$B$12:$R$112, MATCH($B4, 'Appendix 1 - Team Data'!$B$12:$B$112, 0),3)-(INDEX('Appendix 1 - Team Data'!$B$12:$R$112, MATCH(G$3, 'Appendix 1 - Team Data'!$B$12:$B$112, 0),3)))/400))+1)</f>
        <v>0.67124058081583182</v>
      </c>
      <c r="H4" s="10">
        <f>1/(POWER(10,(-(INDEX('Appendix 1 - Team Data'!$B$12:$R$112, MATCH($B4, 'Appendix 1 - Team Data'!$B$12:$B$112, 0),3)-(INDEX('Appendix 1 - Team Data'!$B$12:$R$112, MATCH(H$3, 'Appendix 1 - Team Data'!$B$12:$B$112, 0),3)))/400))+1)</f>
        <v>0.67630166949273696</v>
      </c>
      <c r="I4" s="10">
        <f>1/(POWER(10,(-(INDEX('Appendix 1 - Team Data'!$B$12:$R$112, MATCH($B4, 'Appendix 1 - Team Data'!$B$12:$B$112, 0),3)-(INDEX('Appendix 1 - Team Data'!$B$12:$R$112, MATCH(I$3, 'Appendix 1 - Team Data'!$B$12:$B$112, 0),3)))/400))+1)</f>
        <v>0.73810903254041871</v>
      </c>
      <c r="J4" s="10">
        <f>1/(POWER(10,(-(INDEX('Appendix 1 - Team Data'!$B$12:$R$112, MATCH($B4, 'Appendix 1 - Team Data'!$B$12:$B$112, 0),3)-(INDEX('Appendix 1 - Team Data'!$B$12:$R$112, MATCH(J$3, 'Appendix 1 - Team Data'!$B$12:$B$112, 0),3)))/400))+1)</f>
        <v>0.74363452200732783</v>
      </c>
      <c r="K4" s="10">
        <f>1/(POWER(10,(-(INDEX('Appendix 1 - Team Data'!$B$12:$R$112, MATCH($B4, 'Appendix 1 - Team Data'!$B$12:$B$112, 0),3)-(INDEX('Appendix 1 - Team Data'!$B$12:$R$112, MATCH(K$3, 'Appendix 1 - Team Data'!$B$12:$B$112, 0),3)))/400))+1)</f>
        <v>0.74473040686503478</v>
      </c>
      <c r="L4" s="10">
        <f>1/(POWER(10,(-(INDEX('Appendix 1 - Team Data'!$B$12:$R$112, MATCH($B4, 'Appendix 1 - Team Data'!$B$12:$B$112, 0),3)-(INDEX('Appendix 1 - Team Data'!$B$12:$R$112, MATCH(L$3, 'Appendix 1 - Team Data'!$B$12:$B$112, 0),3)))/400))+1)</f>
        <v>0.79174883750818448</v>
      </c>
      <c r="M4" s="10">
        <f>1/(POWER(10,(-(INDEX('Appendix 1 - Team Data'!$B$12:$R$112, MATCH($B4, 'Appendix 1 - Team Data'!$B$12:$B$112, 0),3)-(INDEX('Appendix 1 - Team Data'!$B$12:$R$112, MATCH(M$3, 'Appendix 1 - Team Data'!$B$12:$B$112, 0),3)))/400))+1)</f>
        <v>0.8056276940436502</v>
      </c>
      <c r="N4" s="10">
        <f>1/(POWER(10,(-(INDEX('Appendix 1 - Team Data'!$B$12:$R$112, MATCH($B4, 'Appendix 1 - Team Data'!$B$12:$B$112, 0),3)-(INDEX('Appendix 1 - Team Data'!$B$12:$R$112, MATCH(N$3, 'Appendix 1 - Team Data'!$B$12:$B$112, 0),3)))/400))+1)</f>
        <v>0.8056276940436502</v>
      </c>
      <c r="O4" s="10">
        <f>1/(POWER(10,(-(INDEX('Appendix 1 - Team Data'!$B$12:$R$112, MATCH($B4, 'Appendix 1 - Team Data'!$B$12:$B$112, 0),3)-(INDEX('Appendix 1 - Team Data'!$B$12:$R$112, MATCH(O$3, 'Appendix 1 - Team Data'!$B$12:$B$112, 0),3)))/400))+1)</f>
        <v>0.81361221050558685</v>
      </c>
      <c r="P4" s="10">
        <f>1/(POWER(10,(-(INDEX('Appendix 1 - Team Data'!$B$12:$R$112, MATCH($B4, 'Appendix 1 - Team Data'!$B$12:$B$112, 0),3)-(INDEX('Appendix 1 - Team Data'!$B$12:$R$112, MATCH(P$3, 'Appendix 1 - Team Data'!$B$12:$B$112, 0),3)))/400))+1)</f>
        <v>0.81448358750471217</v>
      </c>
      <c r="Q4" s="10">
        <f>1/(POWER(10,(-(INDEX('Appendix 1 - Team Data'!$B$12:$R$112, MATCH($B4, 'Appendix 1 - Team Data'!$B$12:$B$112, 0),3)-(INDEX('Appendix 1 - Team Data'!$B$12:$R$112, MATCH(Q$3, 'Appendix 1 - Team Data'!$B$12:$B$112, 0),3)))/400))+1)</f>
        <v>0.82635355394403176</v>
      </c>
      <c r="R4" s="10">
        <f>1/(POWER(10,(-(INDEX('Appendix 1 - Team Data'!$B$12:$R$112, MATCH($B4, 'Appendix 1 - Team Data'!$B$12:$B$112, 0),3)-(INDEX('Appendix 1 - Team Data'!$B$12:$R$112, MATCH(R$3, 'Appendix 1 - Team Data'!$B$12:$B$112, 0),3)))/400))+1)</f>
        <v>0.82552598736118166</v>
      </c>
      <c r="S4" s="10">
        <f>1/(POWER(10,(-(INDEX('Appendix 1 - Team Data'!$B$12:$R$112, MATCH($B4, 'Appendix 1 - Team Data'!$B$12:$B$112, 0),3)-(INDEX('Appendix 1 - Team Data'!$B$12:$R$112, MATCH(S$3, 'Appendix 1 - Team Data'!$B$12:$B$112, 0),3)))/400))+1)</f>
        <v>0.84529381061799957</v>
      </c>
      <c r="T4" s="10">
        <f>1/(POWER(10,(-(INDEX('Appendix 1 - Team Data'!$B$12:$R$112, MATCH($B4, 'Appendix 1 - Team Data'!$B$12:$B$112, 0),3)-(INDEX('Appendix 1 - Team Data'!$B$12:$R$112, MATCH(T$3, 'Appendix 1 - Team Data'!$B$12:$B$112, 0),3)))/400))+1)</f>
        <v>0.84902044278867672</v>
      </c>
      <c r="U4" s="10">
        <f>1/(POWER(10,(-(INDEX('Appendix 1 - Team Data'!$B$12:$R$112, MATCH($B4, 'Appendix 1 - Team Data'!$B$12:$B$112, 0),3)-(INDEX('Appendix 1 - Team Data'!$B$12:$R$112, MATCH(U$3, 'Appendix 1 - Team Data'!$B$12:$B$112, 0),3)))/400))+1)</f>
        <v>0.85906300237667377</v>
      </c>
      <c r="V4" s="10">
        <f>1/(POWER(10,(-(INDEX('Appendix 1 - Team Data'!$B$12:$R$112, MATCH($B4, 'Appendix 1 - Team Data'!$B$12:$B$112, 0),3)-(INDEX('Appendix 1 - Team Data'!$B$12:$R$112, MATCH(V$3, 'Appendix 1 - Team Data'!$B$12:$B$112, 0),3)))/400))+1)</f>
        <v>0.87809007394259575</v>
      </c>
      <c r="W4" s="10">
        <f>1/(POWER(10,(-(INDEX('Appendix 1 - Team Data'!$B$12:$R$112, MATCH($B4, 'Appendix 1 - Team Data'!$B$12:$B$112, 0),3)-(INDEX('Appendix 1 - Team Data'!$B$12:$R$112, MATCH(W$3, 'Appendix 1 - Team Data'!$B$12:$B$112, 0),3)))/400))+1)</f>
        <v>0.88411935633841365</v>
      </c>
      <c r="X4" s="10">
        <f>1/(POWER(10,(-(INDEX('Appendix 1 - Team Data'!$B$12:$R$112, MATCH($B4, 'Appendix 1 - Team Data'!$B$12:$B$112, 0),3)-(INDEX('Appendix 1 - Team Data'!$B$12:$R$112, MATCH(X$3, 'Appendix 1 - Team Data'!$B$12:$B$112, 0),3)))/400))+1)</f>
        <v>0.88875464561767836</v>
      </c>
      <c r="Y4" s="10">
        <f>1/(POWER(10,(-(INDEX('Appendix 1 - Team Data'!$B$12:$R$112, MATCH($B4, 'Appendix 1 - Team Data'!$B$12:$B$112, 0),3)-(INDEX('Appendix 1 - Team Data'!$B$12:$R$112, MATCH(Y$3, 'Appendix 1 - Team Data'!$B$12:$B$112, 0),3)))/400))+1)</f>
        <v>0.89267666000615409</v>
      </c>
      <c r="Z4" s="10">
        <f>1/(POWER(10,(-(INDEX('Appendix 1 - Team Data'!$B$12:$R$112, MATCH($B4, 'Appendix 1 - Team Data'!$B$12:$B$112, 0),3)-(INDEX('Appendix 1 - Team Data'!$B$12:$R$112, MATCH(Z$3, 'Appendix 1 - Team Data'!$B$12:$B$112, 0),3)))/400))+1)</f>
        <v>0.9016982546021951</v>
      </c>
      <c r="AA4" s="10">
        <f>1/(POWER(10,(-(INDEX('Appendix 1 - Team Data'!$B$12:$R$112, MATCH($B4, 'Appendix 1 - Team Data'!$B$12:$B$112, 0),3)-(INDEX('Appendix 1 - Team Data'!$B$12:$R$112, MATCH(AA$3, 'Appendix 1 - Team Data'!$B$12:$B$112, 0),3)))/400))+1)</f>
        <v>0.9119053076034237</v>
      </c>
      <c r="AB4" s="10">
        <f>1/(POWER(10,(-(INDEX('Appendix 1 - Team Data'!$B$12:$R$112, MATCH($B4, 'Appendix 1 - Team Data'!$B$12:$B$112, 0),3)-(INDEX('Appendix 1 - Team Data'!$B$12:$R$112, MATCH(AB$3, 'Appendix 1 - Team Data'!$B$12:$B$112, 0),3)))/400))+1)</f>
        <v>0.9159794127382721</v>
      </c>
      <c r="AC4" s="10">
        <f>1/(POWER(10,(-(INDEX('Appendix 1 - Team Data'!$B$12:$R$112, MATCH($B4, 'Appendix 1 - Team Data'!$B$12:$B$112, 0),3)-(INDEX('Appendix 1 - Team Data'!$B$12:$R$112, MATCH(AC$3, 'Appendix 1 - Team Data'!$B$12:$B$112, 0),3)))/400))+1)</f>
        <v>0.91686122759572986</v>
      </c>
      <c r="AD4" s="10">
        <f>1/(POWER(10,(-(INDEX('Appendix 1 - Team Data'!$B$12:$R$112, MATCH($B4, 'Appendix 1 - Team Data'!$B$12:$B$112, 0),3)-(INDEX('Appendix 1 - Team Data'!$B$12:$R$112, MATCH(AD$3, 'Appendix 1 - Team Data'!$B$12:$B$112, 0),3)))/400))+1)</f>
        <v>0.91902904919455131</v>
      </c>
      <c r="AE4" s="10">
        <f>1/(POWER(10,(-(INDEX('Appendix 1 - Team Data'!$B$12:$R$112, MATCH($B4, 'Appendix 1 - Team Data'!$B$12:$B$112, 0),3)-(INDEX('Appendix 1 - Team Data'!$B$12:$R$112, MATCH(AE$3, 'Appendix 1 - Team Data'!$B$12:$B$112, 0),3)))/400))+1)</f>
        <v>0.92719346510240064</v>
      </c>
      <c r="AF4" s="10">
        <f>1/(POWER(10,(-(INDEX('Appendix 1 - Team Data'!$B$12:$R$112, MATCH($B4, 'Appendix 1 - Team Data'!$B$12:$B$112, 0),3)-(INDEX('Appendix 1 - Team Data'!$B$12:$R$112, MATCH(AF$3, 'Appendix 1 - Team Data'!$B$12:$B$112, 0),3)))/400))+1)</f>
        <v>0.93172118570687357</v>
      </c>
      <c r="AG4" s="10">
        <f>1/(POWER(10,(-(INDEX('Appendix 1 - Team Data'!$B$12:$R$112, MATCH($B4, 'Appendix 1 - Team Data'!$B$12:$B$112, 0),3)-(INDEX('Appendix 1 - Team Data'!$B$12:$R$112, MATCH(AG$3, 'Appendix 1 - Team Data'!$B$12:$B$112, 0),3)))/400))+1)</f>
        <v>0.9434762493459331</v>
      </c>
      <c r="AH4" s="10">
        <f>1/(POWER(10,(-(INDEX('Appendix 1 - Team Data'!$B$12:$R$112, MATCH($B4, 'Appendix 1 - Team Data'!$B$12:$B$112, 0),3)-(INDEX('Appendix 1 - Team Data'!$B$12:$R$112, MATCH(AH$3, 'Appendix 1 - Team Data'!$B$12:$B$112, 0),3)))/400))+1)</f>
        <v>0.95863315077606226</v>
      </c>
    </row>
    <row r="5" spans="1:40" ht="20.100000000000001" customHeight="1">
      <c r="B5" s="80" t="s">
        <v>40</v>
      </c>
      <c r="C5" s="10">
        <f>1/(POWER(10,(-(INDEX('Appendix 1 - Team Data'!$B$12:$R$112, MATCH($B5, 'Appendix 1 - Team Data'!$B$12:$B$112, 0),3)-(INDEX('Appendix 1 - Team Data'!$B$12:$R$112, MATCH(C$3, 'Appendix 1 - Team Data'!$B$12:$B$112, 0),3)))/400))+1)</f>
        <v>0.49424379158885506</v>
      </c>
      <c r="D5" s="10">
        <f>1/(POWER(10,(-(INDEX('Appendix 1 - Team Data'!$B$12:$R$112, MATCH($B5, 'Appendix 1 - Team Data'!$B$12:$B$112, 0),3)-(INDEX('Appendix 1 - Team Data'!$B$12:$R$112, MATCH(D$3, 'Appendix 1 - Team Data'!$B$12:$B$112, 0),3)))/400))+1)</f>
        <v>0.5</v>
      </c>
      <c r="E5" s="10">
        <f>1/(POWER(10,(-(INDEX('Appendix 1 - Team Data'!$B$12:$R$112, MATCH($B5, 'Appendix 1 - Team Data'!$B$12:$B$112, 0),3)-(INDEX('Appendix 1 - Team Data'!$B$12:$R$112, MATCH(E$3, 'Appendix 1 - Team Data'!$B$12:$B$112, 0),3)))/400))+1)</f>
        <v>0.61040242209468909</v>
      </c>
      <c r="F5" s="10">
        <f>1/(POWER(10,(-(INDEX('Appendix 1 - Team Data'!$B$12:$R$112, MATCH($B5, 'Appendix 1 - Team Data'!$B$12:$B$112, 0),3)-(INDEX('Appendix 1 - Team Data'!$B$12:$R$112, MATCH(F$3, 'Appendix 1 - Team Data'!$B$12:$B$112, 0),3)))/400))+1)</f>
        <v>0.65841452091691255</v>
      </c>
      <c r="G5" s="10">
        <f>1/(POWER(10,(-(INDEX('Appendix 1 - Team Data'!$B$12:$R$112, MATCH($B5, 'Appendix 1 - Team Data'!$B$12:$B$112, 0),3)-(INDEX('Appendix 1 - Team Data'!$B$12:$R$112, MATCH(G$3, 'Appendix 1 - Team Data'!$B$12:$B$112, 0),3)))/400))+1)</f>
        <v>0.66613942458312214</v>
      </c>
      <c r="H5" s="10">
        <f>1/(POWER(10,(-(INDEX('Appendix 1 - Team Data'!$B$12:$R$112, MATCH($B5, 'Appendix 1 - Team Data'!$B$12:$B$112, 0),3)-(INDEX('Appendix 1 - Team Data'!$B$12:$R$112, MATCH(H$3, 'Appendix 1 - Team Data'!$B$12:$B$112, 0),3)))/400))+1)</f>
        <v>0.67124058081583182</v>
      </c>
      <c r="I5" s="10">
        <f>1/(POWER(10,(-(INDEX('Appendix 1 - Team Data'!$B$12:$R$112, MATCH($B5, 'Appendix 1 - Team Data'!$B$12:$B$112, 0),3)-(INDEX('Appendix 1 - Team Data'!$B$12:$R$112, MATCH(I$3, 'Appendix 1 - Team Data'!$B$12:$B$112, 0),3)))/400))+1)</f>
        <v>0.73363370241380743</v>
      </c>
      <c r="J5" s="10">
        <f>1/(POWER(10,(-(INDEX('Appendix 1 - Team Data'!$B$12:$R$112, MATCH($B5, 'Appendix 1 - Team Data'!$B$12:$B$112, 0),3)-(INDEX('Appendix 1 - Team Data'!$B$12:$R$112, MATCH(J$3, 'Appendix 1 - Team Data'!$B$12:$B$112, 0),3)))/400))+1)</f>
        <v>0.73922025414066794</v>
      </c>
      <c r="K5" s="10">
        <f>1/(POWER(10,(-(INDEX('Appendix 1 - Team Data'!$B$12:$R$112, MATCH($B5, 'Appendix 1 - Team Data'!$B$12:$B$112, 0),3)-(INDEX('Appendix 1 - Team Data'!$B$12:$R$112, MATCH(K$3, 'Appendix 1 - Team Data'!$B$12:$B$112, 0),3)))/400))+1)</f>
        <v>0.74032841951483042</v>
      </c>
      <c r="L5" s="10">
        <f>1/(POWER(10,(-(INDEX('Appendix 1 - Team Data'!$B$12:$R$112, MATCH($B5, 'Appendix 1 - Team Data'!$B$12:$B$112, 0),3)-(INDEX('Appendix 1 - Team Data'!$B$12:$R$112, MATCH(L$3, 'Appendix 1 - Team Data'!$B$12:$B$112, 0),3)))/400))+1)</f>
        <v>0.78792676807740214</v>
      </c>
      <c r="M5" s="10">
        <f>1/(POWER(10,(-(INDEX('Appendix 1 - Team Data'!$B$12:$R$112, MATCH($B5, 'Appendix 1 - Team Data'!$B$12:$B$112, 0),3)-(INDEX('Appendix 1 - Team Data'!$B$12:$R$112, MATCH(M$3, 'Appendix 1 - Team Data'!$B$12:$B$112, 0),3)))/400))+1)</f>
        <v>0.80199664411443317</v>
      </c>
      <c r="N5" s="10">
        <f>1/(POWER(10,(-(INDEX('Appendix 1 - Team Data'!$B$12:$R$112, MATCH($B5, 'Appendix 1 - Team Data'!$B$12:$B$112, 0),3)-(INDEX('Appendix 1 - Team Data'!$B$12:$R$112, MATCH(N$3, 'Appendix 1 - Team Data'!$B$12:$B$112, 0),3)))/400))+1)</f>
        <v>0.80199664411443317</v>
      </c>
      <c r="O5" s="10">
        <f>1/(POWER(10,(-(INDEX('Appendix 1 - Team Data'!$B$12:$R$112, MATCH($B5, 'Appendix 1 - Team Data'!$B$12:$B$112, 0),3)-(INDEX('Appendix 1 - Team Data'!$B$12:$R$112, MATCH(O$3, 'Appendix 1 - Team Data'!$B$12:$B$112, 0),3)))/400))+1)</f>
        <v>0.81009515860475667</v>
      </c>
      <c r="P5" s="10">
        <f>1/(POWER(10,(-(INDEX('Appendix 1 - Team Data'!$B$12:$R$112, MATCH($B5, 'Appendix 1 - Team Data'!$B$12:$B$112, 0),3)-(INDEX('Appendix 1 - Team Data'!$B$12:$R$112, MATCH(P$3, 'Appendix 1 - Team Data'!$B$12:$B$112, 0),3)))/400))+1)</f>
        <v>0.81097915811994781</v>
      </c>
      <c r="Q5" s="10">
        <f>1/(POWER(10,(-(INDEX('Appendix 1 - Team Data'!$B$12:$R$112, MATCH($B5, 'Appendix 1 - Team Data'!$B$12:$B$112, 0),3)-(INDEX('Appendix 1 - Team Data'!$B$12:$R$112, MATCH(Q$3, 'Appendix 1 - Team Data'!$B$12:$B$112, 0),3)))/400))+1)</f>
        <v>0.82302462892173212</v>
      </c>
      <c r="R5" s="10">
        <f>1/(POWER(10,(-(INDEX('Appendix 1 - Team Data'!$B$12:$R$112, MATCH($B5, 'Appendix 1 - Team Data'!$B$12:$B$112, 0),3)-(INDEX('Appendix 1 - Team Data'!$B$12:$R$112, MATCH(R$3, 'Appendix 1 - Team Data'!$B$12:$B$112, 0),3)))/400))+1)</f>
        <v>0.82218461115350239</v>
      </c>
      <c r="S5" s="10">
        <f>1/(POWER(10,(-(INDEX('Appendix 1 - Team Data'!$B$12:$R$112, MATCH($B5, 'Appendix 1 - Team Data'!$B$12:$B$112, 0),3)-(INDEX('Appendix 1 - Team Data'!$B$12:$R$112, MATCH(S$3, 'Appendix 1 - Team Data'!$B$12:$B$112, 0),3)))/400))+1)</f>
        <v>0.84225867247042552</v>
      </c>
      <c r="T5" s="10">
        <f>1/(POWER(10,(-(INDEX('Appendix 1 - Team Data'!$B$12:$R$112, MATCH($B5, 'Appendix 1 - Team Data'!$B$12:$B$112, 0),3)-(INDEX('Appendix 1 - Team Data'!$B$12:$R$112, MATCH(T$3, 'Appendix 1 - Team Data'!$B$12:$B$112, 0),3)))/400))+1)</f>
        <v>0.8460451004320948</v>
      </c>
      <c r="U5" s="10">
        <f>1/(POWER(10,(-(INDEX('Appendix 1 - Team Data'!$B$12:$R$112, MATCH($B5, 'Appendix 1 - Team Data'!$B$12:$B$112, 0),3)-(INDEX('Appendix 1 - Team Data'!$B$12:$R$112, MATCH(U$3, 'Appendix 1 - Team Data'!$B$12:$B$112, 0),3)))/400))+1)</f>
        <v>0.85625206009815058</v>
      </c>
      <c r="V5" s="10">
        <f>1/(POWER(10,(-(INDEX('Appendix 1 - Team Data'!$B$12:$R$112, MATCH($B5, 'Appendix 1 - Team Data'!$B$12:$B$112, 0),3)-(INDEX('Appendix 1 - Team Data'!$B$12:$R$112, MATCH(V$3, 'Appendix 1 - Team Data'!$B$12:$B$112, 0),3)))/400))+1)</f>
        <v>0.87560366864099337</v>
      </c>
      <c r="W5" s="10">
        <f>1/(POWER(10,(-(INDEX('Appendix 1 - Team Data'!$B$12:$R$112, MATCH($B5, 'Appendix 1 - Team Data'!$B$12:$B$112, 0),3)-(INDEX('Appendix 1 - Team Data'!$B$12:$R$112, MATCH(W$3, 'Appendix 1 - Team Data'!$B$12:$B$112, 0),3)))/400))+1)</f>
        <v>0.88173935934190739</v>
      </c>
      <c r="X5" s="10">
        <f>1/(POWER(10,(-(INDEX('Appendix 1 - Team Data'!$B$12:$R$112, MATCH($B5, 'Appendix 1 - Team Data'!$B$12:$B$112, 0),3)-(INDEX('Appendix 1 - Team Data'!$B$12:$R$112, MATCH(X$3, 'Appendix 1 - Team Data'!$B$12:$B$112, 0),3)))/400))+1)</f>
        <v>0.88645762366395053</v>
      </c>
      <c r="Y5" s="10">
        <f>1/(POWER(10,(-(INDEX('Appendix 1 - Team Data'!$B$12:$R$112, MATCH($B5, 'Appendix 1 - Team Data'!$B$12:$B$112, 0),3)-(INDEX('Appendix 1 - Team Data'!$B$12:$R$112, MATCH(Y$3, 'Appendix 1 - Team Data'!$B$12:$B$112, 0),3)))/400))+1)</f>
        <v>0.89045063872292474</v>
      </c>
      <c r="Z5" s="10">
        <f>1/(POWER(10,(-(INDEX('Appendix 1 - Team Data'!$B$12:$R$112, MATCH($B5, 'Appendix 1 - Team Data'!$B$12:$B$112, 0),3)-(INDEX('Appendix 1 - Team Data'!$B$12:$R$112, MATCH(Z$3, 'Appendix 1 - Team Data'!$B$12:$B$112, 0),3)))/400))+1)</f>
        <v>0.8996383151500511</v>
      </c>
      <c r="AA5" s="10">
        <f>1/(POWER(10,(-(INDEX('Appendix 1 - Team Data'!$B$12:$R$112, MATCH($B5, 'Appendix 1 - Team Data'!$B$12:$B$112, 0),3)-(INDEX('Appendix 1 - Team Data'!$B$12:$R$112, MATCH(AA$3, 'Appendix 1 - Team Data'!$B$12:$B$112, 0),3)))/400))+1)</f>
        <v>0.91003791981151627</v>
      </c>
      <c r="AB5" s="10">
        <f>1/(POWER(10,(-(INDEX('Appendix 1 - Team Data'!$B$12:$R$112, MATCH($B5, 'Appendix 1 - Team Data'!$B$12:$B$112, 0),3)-(INDEX('Appendix 1 - Team Data'!$B$12:$R$112, MATCH(AB$3, 'Appendix 1 - Team Data'!$B$12:$B$112, 0),3)))/400))+1)</f>
        <v>0.91419025930958264</v>
      </c>
      <c r="AC5" s="10">
        <f>1/(POWER(10,(-(INDEX('Appendix 1 - Team Data'!$B$12:$R$112, MATCH($B5, 'Appendix 1 - Team Data'!$B$12:$B$112, 0),3)-(INDEX('Appendix 1 - Team Data'!$B$12:$R$112, MATCH(AC$3, 'Appendix 1 - Team Data'!$B$12:$B$112, 0),3)))/400))+1)</f>
        <v>0.91508911106041868</v>
      </c>
      <c r="AD5" s="10">
        <f>1/(POWER(10,(-(INDEX('Appendix 1 - Team Data'!$B$12:$R$112, MATCH($B5, 'Appendix 1 - Team Data'!$B$12:$B$112, 0),3)-(INDEX('Appendix 1 - Team Data'!$B$12:$R$112, MATCH(AD$3, 'Appendix 1 - Team Data'!$B$12:$B$112, 0),3)))/400))+1)</f>
        <v>0.9172989722099868</v>
      </c>
      <c r="AE5" s="10">
        <f>1/(POWER(10,(-(INDEX('Appendix 1 - Team Data'!$B$12:$R$112, MATCH($B5, 'Appendix 1 - Team Data'!$B$12:$B$112, 0),3)-(INDEX('Appendix 1 - Team Data'!$B$12:$R$112, MATCH(AE$3, 'Appendix 1 - Team Data'!$B$12:$B$112, 0),3)))/400))+1)</f>
        <v>0.9256237164516562</v>
      </c>
      <c r="AF5" s="10">
        <f>1/(POWER(10,(-(INDEX('Appendix 1 - Team Data'!$B$12:$R$112, MATCH($B5, 'Appendix 1 - Team Data'!$B$12:$B$112, 0),3)-(INDEX('Appendix 1 - Team Data'!$B$12:$R$112, MATCH(AF$3, 'Appendix 1 - Team Data'!$B$12:$B$112, 0),3)))/400))+1)</f>
        <v>0.93024171264109379</v>
      </c>
      <c r="AG5" s="10">
        <f>1/(POWER(10,(-(INDEX('Appendix 1 - Team Data'!$B$12:$R$112, MATCH($B5, 'Appendix 1 - Team Data'!$B$12:$B$112, 0),3)-(INDEX('Appendix 1 - Team Data'!$B$12:$R$112, MATCH(AG$3, 'Appendix 1 - Team Data'!$B$12:$B$112, 0),3)))/400))+1)</f>
        <v>0.94223569496324688</v>
      </c>
      <c r="AH5" s="10">
        <f>1/(POWER(10,(-(INDEX('Appendix 1 - Team Data'!$B$12:$R$112, MATCH($B5, 'Appendix 1 - Team Data'!$B$12:$B$112, 0),3)-(INDEX('Appendix 1 - Team Data'!$B$12:$R$112, MATCH(AH$3, 'Appendix 1 - Team Data'!$B$12:$B$112, 0),3)))/400))+1)</f>
        <v>0.95771034160237456</v>
      </c>
    </row>
    <row r="6" spans="1:40" ht="20.100000000000001" customHeight="1">
      <c r="B6" s="80" t="s">
        <v>21</v>
      </c>
      <c r="C6" s="10">
        <f>1/(POWER(10,(-(INDEX('Appendix 1 - Team Data'!$B$12:$R$112, MATCH($B6, 'Appendix 1 - Team Data'!$B$12:$B$112, 0),3)-(INDEX('Appendix 1 - Team Data'!$B$12:$R$112, MATCH(C$3, 'Appendix 1 - Team Data'!$B$12:$B$112, 0),3)))/400))+1)</f>
        <v>0.38413589574624402</v>
      </c>
      <c r="D6" s="10">
        <f>1/(POWER(10,(-(INDEX('Appendix 1 - Team Data'!$B$12:$R$112, MATCH($B6, 'Appendix 1 - Team Data'!$B$12:$B$112, 0),3)-(INDEX('Appendix 1 - Team Data'!$B$12:$R$112, MATCH(D$3, 'Appendix 1 - Team Data'!$B$12:$B$112, 0),3)))/400))+1)</f>
        <v>0.38959757790531097</v>
      </c>
      <c r="E6" s="10">
        <f>1/(POWER(10,(-(INDEX('Appendix 1 - Team Data'!$B$12:$R$112, MATCH($B6, 'Appendix 1 - Team Data'!$B$12:$B$112, 0),3)-(INDEX('Appendix 1 - Team Data'!$B$12:$R$112, MATCH(E$3, 'Appendix 1 - Team Data'!$B$12:$B$112, 0),3)))/400))+1)</f>
        <v>0.5</v>
      </c>
      <c r="F6" s="10">
        <f>1/(POWER(10,(-(INDEX('Appendix 1 - Team Data'!$B$12:$R$112, MATCH($B6, 'Appendix 1 - Team Data'!$B$12:$B$112, 0),3)-(INDEX('Appendix 1 - Team Data'!$B$12:$R$112, MATCH(F$3, 'Appendix 1 - Team Data'!$B$12:$B$112, 0),3)))/400))+1)</f>
        <v>0.55162354731096053</v>
      </c>
      <c r="G6" s="10">
        <f>1/(POWER(10,(-(INDEX('Appendix 1 - Team Data'!$B$12:$R$112, MATCH($B6, 'Appendix 1 - Team Data'!$B$12:$B$112, 0),3)-(INDEX('Appendix 1 - Team Data'!$B$12:$R$112, MATCH(G$3, 'Appendix 1 - Team Data'!$B$12:$B$112, 0),3)))/400))+1)</f>
        <v>0.56015014523190287</v>
      </c>
      <c r="H6" s="10">
        <f>1/(POWER(10,(-(INDEX('Appendix 1 - Team Data'!$B$12:$R$112, MATCH($B6, 'Appendix 1 - Team Data'!$B$12:$B$112, 0),3)-(INDEX('Appendix 1 - Team Data'!$B$12:$R$112, MATCH(H$3, 'Appendix 1 - Team Data'!$B$12:$B$112, 0),3)))/400))+1)</f>
        <v>0.56581520306923316</v>
      </c>
      <c r="I6" s="10">
        <f>1/(POWER(10,(-(INDEX('Appendix 1 - Team Data'!$B$12:$R$112, MATCH($B6, 'Appendix 1 - Team Data'!$B$12:$B$112, 0),3)-(INDEX('Appendix 1 - Team Data'!$B$12:$R$112, MATCH(I$3, 'Appendix 1 - Team Data'!$B$12:$B$112, 0),3)))/400))+1)</f>
        <v>0.63740837674448447</v>
      </c>
      <c r="J6" s="10">
        <f>1/(POWER(10,(-(INDEX('Appendix 1 - Team Data'!$B$12:$R$112, MATCH($B6, 'Appendix 1 - Team Data'!$B$12:$B$112, 0),3)-(INDEX('Appendix 1 - Team Data'!$B$12:$R$112, MATCH(J$3, 'Appendix 1 - Team Data'!$B$12:$B$112, 0),3)))/400))+1)</f>
        <v>0.64403385382229261</v>
      </c>
      <c r="K6" s="10">
        <f>1/(POWER(10,(-(INDEX('Appendix 1 - Team Data'!$B$12:$R$112, MATCH($B6, 'Appendix 1 - Team Data'!$B$12:$B$112, 0),3)-(INDEX('Appendix 1 - Team Data'!$B$12:$R$112, MATCH(K$3, 'Appendix 1 - Team Data'!$B$12:$B$112, 0),3)))/400))+1)</f>
        <v>0.6453524504393825</v>
      </c>
      <c r="L6" s="10">
        <f>1/(POWER(10,(-(INDEX('Appendix 1 - Team Data'!$B$12:$R$112, MATCH($B6, 'Appendix 1 - Team Data'!$B$12:$B$112, 0),3)-(INDEX('Appendix 1 - Team Data'!$B$12:$R$112, MATCH(L$3, 'Appendix 1 - Team Data'!$B$12:$B$112, 0),3)))/400))+1)</f>
        <v>0.70338500347182864</v>
      </c>
      <c r="M6" s="10">
        <f>1/(POWER(10,(-(INDEX('Appendix 1 - Team Data'!$B$12:$R$112, MATCH($B6, 'Appendix 1 - Team Data'!$B$12:$B$112, 0),3)-(INDEX('Appendix 1 - Team Data'!$B$12:$R$112, MATCH(M$3, 'Appendix 1 - Team Data'!$B$12:$B$112, 0),3)))/400))+1)</f>
        <v>0.72107824319756009</v>
      </c>
      <c r="N6" s="10">
        <f>1/(POWER(10,(-(INDEX('Appendix 1 - Team Data'!$B$12:$R$112, MATCH($B6, 'Appendix 1 - Team Data'!$B$12:$B$112, 0),3)-(INDEX('Appendix 1 - Team Data'!$B$12:$R$112, MATCH(N$3, 'Appendix 1 - Team Data'!$B$12:$B$112, 0),3)))/400))+1)</f>
        <v>0.72107824319756009</v>
      </c>
      <c r="O6" s="10">
        <f>1/(POWER(10,(-(INDEX('Appendix 1 - Team Data'!$B$12:$R$112, MATCH($B6, 'Appendix 1 - Team Data'!$B$12:$B$112, 0),3)-(INDEX('Appendix 1 - Team Data'!$B$12:$R$112, MATCH(O$3, 'Appendix 1 - Team Data'!$B$12:$B$112, 0),3)))/400))+1)</f>
        <v>0.73137785783938836</v>
      </c>
      <c r="P6" s="10">
        <f>1/(POWER(10,(-(INDEX('Appendix 1 - Team Data'!$B$12:$R$112, MATCH($B6, 'Appendix 1 - Team Data'!$B$12:$B$112, 0),3)-(INDEX('Appendix 1 - Team Data'!$B$12:$R$112, MATCH(P$3, 'Appendix 1 - Team Data'!$B$12:$B$112, 0),3)))/400))+1)</f>
        <v>0.73250728975566759</v>
      </c>
      <c r="Q6" s="10">
        <f>1/(POWER(10,(-(INDEX('Appendix 1 - Team Data'!$B$12:$R$112, MATCH($B6, 'Appendix 1 - Team Data'!$B$12:$B$112, 0),3)-(INDEX('Appendix 1 - Team Data'!$B$12:$R$112, MATCH(Q$3, 'Appendix 1 - Team Data'!$B$12:$B$112, 0),3)))/400))+1)</f>
        <v>0.74799954119605438</v>
      </c>
      <c r="R6" s="10">
        <f>1/(POWER(10,(-(INDEX('Appendix 1 - Team Data'!$B$12:$R$112, MATCH($B6, 'Appendix 1 - Team Data'!$B$12:$B$112, 0),3)-(INDEX('Appendix 1 - Team Data'!$B$12:$R$112, MATCH(R$3, 'Appendix 1 - Team Data'!$B$12:$B$112, 0),3)))/400))+1)</f>
        <v>0.74691292142894317</v>
      </c>
      <c r="S6" s="10">
        <f>1/(POWER(10,(-(INDEX('Appendix 1 - Team Data'!$B$12:$R$112, MATCH($B6, 'Appendix 1 - Team Data'!$B$12:$B$112, 0),3)-(INDEX('Appendix 1 - Team Data'!$B$12:$R$112, MATCH(S$3, 'Appendix 1 - Team Data'!$B$12:$B$112, 0),3)))/400))+1)</f>
        <v>0.77313991307676733</v>
      </c>
      <c r="T6" s="10">
        <f>1/(POWER(10,(-(INDEX('Appendix 1 - Team Data'!$B$12:$R$112, MATCH($B6, 'Appendix 1 - Team Data'!$B$12:$B$112, 0),3)-(INDEX('Appendix 1 - Team Data'!$B$12:$R$112, MATCH(T$3, 'Appendix 1 - Team Data'!$B$12:$B$112, 0),3)))/400))+1)</f>
        <v>0.77814845421913248</v>
      </c>
      <c r="U6" s="10">
        <f>1/(POWER(10,(-(INDEX('Appendix 1 - Team Data'!$B$12:$R$112, MATCH($B6, 'Appendix 1 - Team Data'!$B$12:$B$112, 0),3)-(INDEX('Appendix 1 - Team Data'!$B$12:$R$112, MATCH(U$3, 'Appendix 1 - Team Data'!$B$12:$B$112, 0),3)))/400))+1)</f>
        <v>0.79174883750818448</v>
      </c>
      <c r="V6" s="10">
        <f>1/(POWER(10,(-(INDEX('Appendix 1 - Team Data'!$B$12:$R$112, MATCH($B6, 'Appendix 1 - Team Data'!$B$12:$B$112, 0),3)-(INDEX('Appendix 1 - Team Data'!$B$12:$R$112, MATCH(V$3, 'Appendix 1 - Team Data'!$B$12:$B$112, 0),3)))/400))+1)</f>
        <v>0.81793763105811568</v>
      </c>
      <c r="W6" s="10">
        <f>1/(POWER(10,(-(INDEX('Appendix 1 - Team Data'!$B$12:$R$112, MATCH($B6, 'Appendix 1 - Team Data'!$B$12:$B$112, 0),3)-(INDEX('Appendix 1 - Team Data'!$B$12:$R$112, MATCH(W$3, 'Appendix 1 - Team Data'!$B$12:$B$112, 0),3)))/400))+1)</f>
        <v>0.82635355394403176</v>
      </c>
      <c r="X6" s="10">
        <f>1/(POWER(10,(-(INDEX('Appendix 1 - Team Data'!$B$12:$R$112, MATCH($B6, 'Appendix 1 - Team Data'!$B$12:$B$112, 0),3)-(INDEX('Appendix 1 - Team Data'!$B$12:$R$112, MATCH(X$3, 'Appendix 1 - Team Data'!$B$12:$B$112, 0),3)))/400))+1)</f>
        <v>0.83286269026037951</v>
      </c>
      <c r="Y6" s="10">
        <f>1/(POWER(10,(-(INDEX('Appendix 1 - Team Data'!$B$12:$R$112, MATCH($B6, 'Appendix 1 - Team Data'!$B$12:$B$112, 0),3)-(INDEX('Appendix 1 - Team Data'!$B$12:$R$112, MATCH(Y$3, 'Appendix 1 - Team Data'!$B$12:$B$112, 0),3)))/400))+1)</f>
        <v>0.83839690738694328</v>
      </c>
      <c r="Z6" s="10">
        <f>1/(POWER(10,(-(INDEX('Appendix 1 - Team Data'!$B$12:$R$112, MATCH($B6, 'Appendix 1 - Team Data'!$B$12:$B$112, 0),3)-(INDEX('Appendix 1 - Team Data'!$B$12:$R$112, MATCH(Z$3, 'Appendix 1 - Team Data'!$B$12:$B$112, 0),3)))/400))+1)</f>
        <v>0.85122079762490277</v>
      </c>
      <c r="AA6" s="10">
        <f>1/(POWER(10,(-(INDEX('Appendix 1 - Team Data'!$B$12:$R$112, MATCH($B6, 'Appendix 1 - Team Data'!$B$12:$B$112, 0),3)-(INDEX('Appendix 1 - Team Data'!$B$12:$R$112, MATCH(AA$3, 'Appendix 1 - Team Data'!$B$12:$B$112, 0),3)))/400))+1)</f>
        <v>0.86588958245504388</v>
      </c>
      <c r="AB6" s="10">
        <f>1/(POWER(10,(-(INDEX('Appendix 1 - Team Data'!$B$12:$R$112, MATCH($B6, 'Appendix 1 - Team Data'!$B$12:$B$112, 0),3)-(INDEX('Appendix 1 - Team Data'!$B$12:$R$112, MATCH(AB$3, 'Appendix 1 - Team Data'!$B$12:$B$112, 0),3)))/400))+1)</f>
        <v>0.87179257803314403</v>
      </c>
      <c r="AC6" s="10">
        <f>1/(POWER(10,(-(INDEX('Appendix 1 - Team Data'!$B$12:$R$112, MATCH($B6, 'Appendix 1 - Team Data'!$B$12:$B$112, 0),3)-(INDEX('Appendix 1 - Team Data'!$B$12:$R$112, MATCH(AC$3, 'Appendix 1 - Team Data'!$B$12:$B$112, 0),3)))/400))+1)</f>
        <v>0.87307388225026961</v>
      </c>
      <c r="AD6" s="10">
        <f>1/(POWER(10,(-(INDEX('Appendix 1 - Team Data'!$B$12:$R$112, MATCH($B6, 'Appendix 1 - Team Data'!$B$12:$B$112, 0),3)-(INDEX('Appendix 1 - Team Data'!$B$12:$R$112, MATCH(AD$3, 'Appendix 1 - Team Data'!$B$12:$B$112, 0),3)))/400))+1)</f>
        <v>0.87622931893106459</v>
      </c>
      <c r="AE6" s="10">
        <f>1/(POWER(10,(-(INDEX('Appendix 1 - Team Data'!$B$12:$R$112, MATCH($B6, 'Appendix 1 - Team Data'!$B$12:$B$112, 0),3)-(INDEX('Appendix 1 - Team Data'!$B$12:$R$112, MATCH(AE$3, 'Appendix 1 - Team Data'!$B$12:$B$112, 0),3)))/400))+1)</f>
        <v>0.88818423022188309</v>
      </c>
      <c r="AF6" s="10">
        <f>1/(POWER(10,(-(INDEX('Appendix 1 - Team Data'!$B$12:$R$112, MATCH($B6, 'Appendix 1 - Team Data'!$B$12:$B$112, 0),3)-(INDEX('Appendix 1 - Team Data'!$B$12:$R$112, MATCH(AF$3, 'Appendix 1 - Team Data'!$B$12:$B$112, 0),3)))/400))+1)</f>
        <v>0.89486278964408039</v>
      </c>
      <c r="AG6" s="10">
        <f>1/(POWER(10,(-(INDEX('Appendix 1 - Team Data'!$B$12:$R$112, MATCH($B6, 'Appendix 1 - Team Data'!$B$12:$B$112, 0),3)-(INDEX('Appendix 1 - Team Data'!$B$12:$R$112, MATCH(AG$3, 'Appendix 1 - Team Data'!$B$12:$B$112, 0),3)))/400))+1)</f>
        <v>0.91236665220546309</v>
      </c>
      <c r="AH6" s="10">
        <f>1/(POWER(10,(-(INDEX('Appendix 1 - Team Data'!$B$12:$R$112, MATCH($B6, 'Appendix 1 - Team Data'!$B$12:$B$112, 0),3)-(INDEX('Appendix 1 - Team Data'!$B$12:$R$112, MATCH(AH$3, 'Appendix 1 - Team Data'!$B$12:$B$112, 0),3)))/400))+1)</f>
        <v>0.93529349904607828</v>
      </c>
    </row>
    <row r="7" spans="1:40" ht="20.100000000000001" customHeight="1">
      <c r="B7" s="80" t="s">
        <v>20</v>
      </c>
      <c r="C7" s="10">
        <f>1/(POWER(10,(-(INDEX('Appendix 1 - Team Data'!$B$12:$R$112, MATCH($B7, 'Appendix 1 - Team Data'!$B$12:$B$112, 0),3)-(INDEX('Appendix 1 - Team Data'!$B$12:$R$112, MATCH(C$3, 'Appendix 1 - Team Data'!$B$12:$B$112, 0),3)))/400))+1)</f>
        <v>0.33642590195870448</v>
      </c>
      <c r="D7" s="10">
        <f>1/(POWER(10,(-(INDEX('Appendix 1 - Team Data'!$B$12:$R$112, MATCH($B7, 'Appendix 1 - Team Data'!$B$12:$B$112, 0),3)-(INDEX('Appendix 1 - Team Data'!$B$12:$R$112, MATCH(D$3, 'Appendix 1 - Team Data'!$B$12:$B$112, 0),3)))/400))+1)</f>
        <v>0.34158547908308745</v>
      </c>
      <c r="E7" s="10">
        <f>1/(POWER(10,(-(INDEX('Appendix 1 - Team Data'!$B$12:$R$112, MATCH($B7, 'Appendix 1 - Team Data'!$B$12:$B$112, 0),3)-(INDEX('Appendix 1 - Team Data'!$B$12:$R$112, MATCH(E$3, 'Appendix 1 - Team Data'!$B$12:$B$112, 0),3)))/400))+1)</f>
        <v>0.44837645268903947</v>
      </c>
      <c r="F7" s="10">
        <f>1/(POWER(10,(-(INDEX('Appendix 1 - Team Data'!$B$12:$R$112, MATCH($B7, 'Appendix 1 - Team Data'!$B$12:$B$112, 0),3)-(INDEX('Appendix 1 - Team Data'!$B$12:$R$112, MATCH(F$3, 'Appendix 1 - Team Data'!$B$12:$B$112, 0),3)))/400))+1)</f>
        <v>0.5</v>
      </c>
      <c r="G7" s="10">
        <f>1/(POWER(10,(-(INDEX('Appendix 1 - Team Data'!$B$12:$R$112, MATCH($B7, 'Appendix 1 - Team Data'!$B$12:$B$112, 0),3)-(INDEX('Appendix 1 - Team Data'!$B$12:$R$112, MATCH(G$3, 'Appendix 1 - Team Data'!$B$12:$B$112, 0),3)))/400))+1)</f>
        <v>0.50863383582108268</v>
      </c>
      <c r="H7" s="10">
        <f>1/(POWER(10,(-(INDEX('Appendix 1 - Team Data'!$B$12:$R$112, MATCH($B7, 'Appendix 1 - Team Data'!$B$12:$B$112, 0),3)-(INDEX('Appendix 1 - Team Data'!$B$12:$R$112, MATCH(H$3, 'Appendix 1 - Team Data'!$B$12:$B$112, 0),3)))/400))+1)</f>
        <v>0.51438718416599871</v>
      </c>
      <c r="I7" s="10">
        <f>1/(POWER(10,(-(INDEX('Appendix 1 - Team Data'!$B$12:$R$112, MATCH($B7, 'Appendix 1 - Team Data'!$B$12:$B$112, 0),3)-(INDEX('Appendix 1 - Team Data'!$B$12:$R$112, MATCH(I$3, 'Appendix 1 - Team Data'!$B$12:$B$112, 0),3)))/400))+1)</f>
        <v>0.58828997186316279</v>
      </c>
      <c r="J7" s="10">
        <f>1/(POWER(10,(-(INDEX('Appendix 1 - Team Data'!$B$12:$R$112, MATCH($B7, 'Appendix 1 - Team Data'!$B$12:$B$112, 0),3)-(INDEX('Appendix 1 - Team Data'!$B$12:$R$112, MATCH(J$3, 'Appendix 1 - Team Data'!$B$12:$B$112, 0),3)))/400))+1)</f>
        <v>0.59524303965157188</v>
      </c>
      <c r="K7" s="10">
        <f>1/(POWER(10,(-(INDEX('Appendix 1 - Team Data'!$B$12:$R$112, MATCH($B7, 'Appendix 1 - Team Data'!$B$12:$B$112, 0),3)-(INDEX('Appendix 1 - Team Data'!$B$12:$R$112, MATCH(K$3, 'Appendix 1 - Team Data'!$B$12:$B$112, 0),3)))/400))+1)</f>
        <v>0.59662917330577392</v>
      </c>
      <c r="L7" s="10">
        <f>1/(POWER(10,(-(INDEX('Appendix 1 - Team Data'!$B$12:$R$112, MATCH($B7, 'Appendix 1 - Team Data'!$B$12:$B$112, 0),3)-(INDEX('Appendix 1 - Team Data'!$B$12:$R$112, MATCH(L$3, 'Appendix 1 - Team Data'!$B$12:$B$112, 0),3)))/400))+1)</f>
        <v>0.65841452091691255</v>
      </c>
      <c r="M7" s="10">
        <f>1/(POWER(10,(-(INDEX('Appendix 1 - Team Data'!$B$12:$R$112, MATCH($B7, 'Appendix 1 - Team Data'!$B$12:$B$112, 0),3)-(INDEX('Appendix 1 - Team Data'!$B$12:$R$112, MATCH(M$3, 'Appendix 1 - Team Data'!$B$12:$B$112, 0),3)))/400))+1)</f>
        <v>0.67756058008510056</v>
      </c>
      <c r="N7" s="10">
        <f>1/(POWER(10,(-(INDEX('Appendix 1 - Team Data'!$B$12:$R$112, MATCH($B7, 'Appendix 1 - Team Data'!$B$12:$B$112, 0),3)-(INDEX('Appendix 1 - Team Data'!$B$12:$R$112, MATCH(N$3, 'Appendix 1 - Team Data'!$B$12:$B$112, 0),3)))/400))+1)</f>
        <v>0.67756058008510056</v>
      </c>
      <c r="O7" s="10">
        <f>1/(POWER(10,(-(INDEX('Appendix 1 - Team Data'!$B$12:$R$112, MATCH($B7, 'Appendix 1 - Team Data'!$B$12:$B$112, 0),3)-(INDEX('Appendix 1 - Team Data'!$B$12:$R$112, MATCH(O$3, 'Appendix 1 - Team Data'!$B$12:$B$112, 0),3)))/400))+1)</f>
        <v>0.6887735686687132</v>
      </c>
      <c r="P7" s="10">
        <f>1/(POWER(10,(-(INDEX('Appendix 1 - Team Data'!$B$12:$R$112, MATCH($B7, 'Appendix 1 - Team Data'!$B$12:$B$112, 0),3)-(INDEX('Appendix 1 - Team Data'!$B$12:$R$112, MATCH(P$3, 'Appendix 1 - Team Data'!$B$12:$B$112, 0),3)))/400))+1)</f>
        <v>0.69000620728031392</v>
      </c>
      <c r="Q7" s="10">
        <f>1/(POWER(10,(-(INDEX('Appendix 1 - Team Data'!$B$12:$R$112, MATCH($B7, 'Appendix 1 - Team Data'!$B$12:$B$112, 0),3)-(INDEX('Appendix 1 - Team Data'!$B$12:$R$112, MATCH(Q$3, 'Appendix 1 - Team Data'!$B$12:$B$112, 0),3)))/400))+1)</f>
        <v>0.70697529480854104</v>
      </c>
      <c r="R7" s="10">
        <f>1/(POWER(10,(-(INDEX('Appendix 1 - Team Data'!$B$12:$R$112, MATCH($B7, 'Appendix 1 - Team Data'!$B$12:$B$112, 0),3)-(INDEX('Appendix 1 - Team Data'!$B$12:$R$112, MATCH(R$3, 'Appendix 1 - Team Data'!$B$12:$B$112, 0),3)))/400))+1)</f>
        <v>0.70578135971200251</v>
      </c>
      <c r="S7" s="10">
        <f>1/(POWER(10,(-(INDEX('Appendix 1 - Team Data'!$B$12:$R$112, MATCH($B7, 'Appendix 1 - Team Data'!$B$12:$B$112, 0),3)-(INDEX('Appendix 1 - Team Data'!$B$12:$R$112, MATCH(S$3, 'Appendix 1 - Team Data'!$B$12:$B$112, 0),3)))/400))+1)</f>
        <v>0.73475708931654671</v>
      </c>
      <c r="T7" s="10">
        <f>1/(POWER(10,(-(INDEX('Appendix 1 - Team Data'!$B$12:$R$112, MATCH($B7, 'Appendix 1 - Team Data'!$B$12:$B$112, 0),3)-(INDEX('Appendix 1 - Team Data'!$B$12:$R$112, MATCH(T$3, 'Appendix 1 - Team Data'!$B$12:$B$112, 0),3)))/400))+1)</f>
        <v>0.74032841951483042</v>
      </c>
      <c r="U7" s="10">
        <f>1/(POWER(10,(-(INDEX('Appendix 1 - Team Data'!$B$12:$R$112, MATCH($B7, 'Appendix 1 - Team Data'!$B$12:$B$112, 0),3)-(INDEX('Appendix 1 - Team Data'!$B$12:$R$112, MATCH(U$3, 'Appendix 1 - Team Data'!$B$12:$B$112, 0),3)))/400))+1)</f>
        <v>0.75551888207119688</v>
      </c>
      <c r="V7" s="10">
        <f>1/(POWER(10,(-(INDEX('Appendix 1 - Team Data'!$B$12:$R$112, MATCH($B7, 'Appendix 1 - Team Data'!$B$12:$B$112, 0),3)-(INDEX('Appendix 1 - Team Data'!$B$12:$R$112, MATCH(V$3, 'Appendix 1 - Team Data'!$B$12:$B$112, 0),3)))/400))+1)</f>
        <v>0.78502673699817216</v>
      </c>
      <c r="W7" s="10">
        <f>1/(POWER(10,(-(INDEX('Appendix 1 - Team Data'!$B$12:$R$112, MATCH($B7, 'Appendix 1 - Team Data'!$B$12:$B$112, 0),3)-(INDEX('Appendix 1 - Team Data'!$B$12:$R$112, MATCH(W$3, 'Appendix 1 - Team Data'!$B$12:$B$112, 0),3)))/400))+1)</f>
        <v>0.79458191503622955</v>
      </c>
      <c r="X7" s="10">
        <f>1/(POWER(10,(-(INDEX('Appendix 1 - Team Data'!$B$12:$R$112, MATCH($B7, 'Appendix 1 - Team Data'!$B$12:$B$112, 0),3)-(INDEX('Appendix 1 - Team Data'!$B$12:$R$112, MATCH(X$3, 'Appendix 1 - Team Data'!$B$12:$B$112, 0),3)))/400))+1)</f>
        <v>0.80199664411443317</v>
      </c>
      <c r="Y7" s="10">
        <f>1/(POWER(10,(-(INDEX('Appendix 1 - Team Data'!$B$12:$R$112, MATCH($B7, 'Appendix 1 - Team Data'!$B$12:$B$112, 0),3)-(INDEX('Appendix 1 - Team Data'!$B$12:$R$112, MATCH(Y$3, 'Appendix 1 - Team Data'!$B$12:$B$112, 0),3)))/400))+1)</f>
        <v>0.80831767254945863</v>
      </c>
      <c r="Z7" s="10">
        <f>1/(POWER(10,(-(INDEX('Appendix 1 - Team Data'!$B$12:$R$112, MATCH($B7, 'Appendix 1 - Team Data'!$B$12:$B$112, 0),3)-(INDEX('Appendix 1 - Team Data'!$B$12:$R$112, MATCH(Z$3, 'Appendix 1 - Team Data'!$B$12:$B$112, 0),3)))/400))+1)</f>
        <v>0.82302462892173212</v>
      </c>
      <c r="AA7" s="10">
        <f>1/(POWER(10,(-(INDEX('Appendix 1 - Team Data'!$B$12:$R$112, MATCH($B7, 'Appendix 1 - Team Data'!$B$12:$B$112, 0),3)-(INDEX('Appendix 1 - Team Data'!$B$12:$R$112, MATCH(AA$3, 'Appendix 1 - Team Data'!$B$12:$B$112, 0),3)))/400))+1)</f>
        <v>0.83995069463475347</v>
      </c>
      <c r="AB7" s="10">
        <f>1/(POWER(10,(-(INDEX('Appendix 1 - Team Data'!$B$12:$R$112, MATCH($B7, 'Appendix 1 - Team Data'!$B$12:$B$112, 0),3)-(INDEX('Appendix 1 - Team Data'!$B$12:$R$112, MATCH(AB$3, 'Appendix 1 - Team Data'!$B$12:$B$112, 0),3)))/400))+1)</f>
        <v>0.84679340307268069</v>
      </c>
      <c r="AC7" s="10">
        <f>1/(POWER(10,(-(INDEX('Appendix 1 - Team Data'!$B$12:$R$112, MATCH($B7, 'Appendix 1 - Team Data'!$B$12:$B$112, 0),3)-(INDEX('Appendix 1 - Team Data'!$B$12:$R$112, MATCH(AC$3, 'Appendix 1 - Team Data'!$B$12:$B$112, 0),3)))/400))+1)</f>
        <v>0.84828106871271181</v>
      </c>
      <c r="AD7" s="10">
        <f>1/(POWER(10,(-(INDEX('Appendix 1 - Team Data'!$B$12:$R$112, MATCH($B7, 'Appendix 1 - Team Data'!$B$12:$B$112, 0),3)-(INDEX('Appendix 1 - Team Data'!$B$12:$R$112, MATCH(AD$3, 'Appendix 1 - Team Data'!$B$12:$B$112, 0),3)))/400))+1)</f>
        <v>0.85194834585257384</v>
      </c>
      <c r="AE7" s="10">
        <f>1/(POWER(10,(-(INDEX('Appendix 1 - Team Data'!$B$12:$R$112, MATCH($B7, 'Appendix 1 - Team Data'!$B$12:$B$112, 0),3)-(INDEX('Appendix 1 - Team Data'!$B$12:$R$112, MATCH(AE$3, 'Appendix 1 - Team Data'!$B$12:$B$112, 0),3)))/400))+1)</f>
        <v>0.86588958245504388</v>
      </c>
      <c r="AF7" s="10">
        <f>1/(POWER(10,(-(INDEX('Appendix 1 - Team Data'!$B$12:$R$112, MATCH($B7, 'Appendix 1 - Team Data'!$B$12:$B$112, 0),3)-(INDEX('Appendix 1 - Team Data'!$B$12:$R$112, MATCH(AF$3, 'Appendix 1 - Team Data'!$B$12:$B$112, 0),3)))/400))+1)</f>
        <v>0.87371042094508145</v>
      </c>
      <c r="AG7" s="10">
        <f>1/(POWER(10,(-(INDEX('Appendix 1 - Team Data'!$B$12:$R$112, MATCH($B7, 'Appendix 1 - Team Data'!$B$12:$B$112, 0),3)-(INDEX('Appendix 1 - Team Data'!$B$12:$R$112, MATCH(AG$3, 'Appendix 1 - Team Data'!$B$12:$B$112, 0),3)))/400))+1)</f>
        <v>0.89431996985112772</v>
      </c>
      <c r="AH7" s="10">
        <f>1/(POWER(10,(-(INDEX('Appendix 1 - Team Data'!$B$12:$R$112, MATCH($B7, 'Appendix 1 - Team Data'!$B$12:$B$112, 0),3)-(INDEX('Appendix 1 - Team Data'!$B$12:$R$112, MATCH(AH$3, 'Appendix 1 - Team Data'!$B$12:$B$112, 0),3)))/400))+1)</f>
        <v>0.92156232505697822</v>
      </c>
    </row>
    <row r="8" spans="1:40" ht="20.100000000000001" customHeight="1">
      <c r="B8" s="80" t="s">
        <v>25</v>
      </c>
      <c r="C8" s="10">
        <f>1/(POWER(10,(-(INDEX('Appendix 1 - Team Data'!$B$12:$R$112, MATCH($B8, 'Appendix 1 - Team Data'!$B$12:$B$112, 0),3)-(INDEX('Appendix 1 - Team Data'!$B$12:$R$112, MATCH(C$3, 'Appendix 1 - Team Data'!$B$12:$B$112, 0),3)))/400))+1)</f>
        <v>0.32875941918416818</v>
      </c>
      <c r="D8" s="10">
        <f>1/(POWER(10,(-(INDEX('Appendix 1 - Team Data'!$B$12:$R$112, MATCH($B8, 'Appendix 1 - Team Data'!$B$12:$B$112, 0),3)-(INDEX('Appendix 1 - Team Data'!$B$12:$R$112, MATCH(D$3, 'Appendix 1 - Team Data'!$B$12:$B$112, 0),3)))/400))+1)</f>
        <v>0.33386057541687791</v>
      </c>
      <c r="E8" s="10">
        <f>1/(POWER(10,(-(INDEX('Appendix 1 - Team Data'!$B$12:$R$112, MATCH($B8, 'Appendix 1 - Team Data'!$B$12:$B$112, 0),3)-(INDEX('Appendix 1 - Team Data'!$B$12:$R$112, MATCH(E$3, 'Appendix 1 - Team Data'!$B$12:$B$112, 0),3)))/400))+1)</f>
        <v>0.43984985476809713</v>
      </c>
      <c r="F8" s="10">
        <f>1/(POWER(10,(-(INDEX('Appendix 1 - Team Data'!$B$12:$R$112, MATCH($B8, 'Appendix 1 - Team Data'!$B$12:$B$112, 0),3)-(INDEX('Appendix 1 - Team Data'!$B$12:$R$112, MATCH(F$3, 'Appendix 1 - Team Data'!$B$12:$B$112, 0),3)))/400))+1)</f>
        <v>0.49136616417891738</v>
      </c>
      <c r="G8" s="10">
        <f>1/(POWER(10,(-(INDEX('Appendix 1 - Team Data'!$B$12:$R$112, MATCH($B8, 'Appendix 1 - Team Data'!$B$12:$B$112, 0),3)-(INDEX('Appendix 1 - Team Data'!$B$12:$R$112, MATCH(G$3, 'Appendix 1 - Team Data'!$B$12:$B$112, 0),3)))/400))+1)</f>
        <v>0.5</v>
      </c>
      <c r="H8" s="10">
        <f>1/(POWER(10,(-(INDEX('Appendix 1 - Team Data'!$B$12:$R$112, MATCH($B8, 'Appendix 1 - Team Data'!$B$12:$B$112, 0),3)-(INDEX('Appendix 1 - Team Data'!$B$12:$R$112, MATCH(H$3, 'Appendix 1 - Team Data'!$B$12:$B$112, 0),3)))/400))+1)</f>
        <v>0.50575620841114488</v>
      </c>
      <c r="I8" s="10">
        <f>1/(POWER(10,(-(INDEX('Appendix 1 - Team Data'!$B$12:$R$112, MATCH($B8, 'Appendix 1 - Team Data'!$B$12:$B$112, 0),3)-(INDEX('Appendix 1 - Team Data'!$B$12:$R$112, MATCH(I$3, 'Appendix 1 - Team Data'!$B$12:$B$112, 0),3)))/400))+1)</f>
        <v>0.57989976035788149</v>
      </c>
      <c r="J8" s="10">
        <f>1/(POWER(10,(-(INDEX('Appendix 1 - Team Data'!$B$12:$R$112, MATCH($B8, 'Appendix 1 - Team Data'!$B$12:$B$112, 0),3)-(INDEX('Appendix 1 - Team Data'!$B$12:$R$112, MATCH(J$3, 'Appendix 1 - Team Data'!$B$12:$B$112, 0),3)))/400))+1)</f>
        <v>0.58689502337910004</v>
      </c>
      <c r="K8" s="10">
        <f>1/(POWER(10,(-(INDEX('Appendix 1 - Team Data'!$B$12:$R$112, MATCH($B8, 'Appendix 1 - Team Data'!$B$12:$B$112, 0),3)-(INDEX('Appendix 1 - Team Data'!$B$12:$R$112, MATCH(K$3, 'Appendix 1 - Team Data'!$B$12:$B$112, 0),3)))/400))+1)</f>
        <v>0.58828997186316279</v>
      </c>
      <c r="L8" s="10">
        <f>1/(POWER(10,(-(INDEX('Appendix 1 - Team Data'!$B$12:$R$112, MATCH($B8, 'Appendix 1 - Team Data'!$B$12:$B$112, 0),3)-(INDEX('Appendix 1 - Team Data'!$B$12:$R$112, MATCH(L$3, 'Appendix 1 - Team Data'!$B$12:$B$112, 0),3)))/400))+1)</f>
        <v>0.65060462793387253</v>
      </c>
      <c r="M8" s="10">
        <f>1/(POWER(10,(-(INDEX('Appendix 1 - Team Data'!$B$12:$R$112, MATCH($B8, 'Appendix 1 - Team Data'!$B$12:$B$112, 0),3)-(INDEX('Appendix 1 - Team Data'!$B$12:$R$112, MATCH(M$3, 'Appendix 1 - Team Data'!$B$12:$B$112, 0),3)))/400))+1)</f>
        <v>0.66996901390348318</v>
      </c>
      <c r="N8" s="10">
        <f>1/(POWER(10,(-(INDEX('Appendix 1 - Team Data'!$B$12:$R$112, MATCH($B8, 'Appendix 1 - Team Data'!$B$12:$B$112, 0),3)-(INDEX('Appendix 1 - Team Data'!$B$12:$R$112, MATCH(N$3, 'Appendix 1 - Team Data'!$B$12:$B$112, 0),3)))/400))+1)</f>
        <v>0.66996901390348318</v>
      </c>
      <c r="O8" s="10">
        <f>1/(POWER(10,(-(INDEX('Appendix 1 - Team Data'!$B$12:$R$112, MATCH($B8, 'Appendix 1 - Team Data'!$B$12:$B$112, 0),3)-(INDEX('Appendix 1 - Team Data'!$B$12:$R$112, MATCH(O$3, 'Appendix 1 - Team Data'!$B$12:$B$112, 0),3)))/400))+1)</f>
        <v>0.68132183516639366</v>
      </c>
      <c r="P8" s="10">
        <f>1/(POWER(10,(-(INDEX('Appendix 1 - Team Data'!$B$12:$R$112, MATCH($B8, 'Appendix 1 - Team Data'!$B$12:$B$112, 0),3)-(INDEX('Appendix 1 - Team Data'!$B$12:$R$112, MATCH(P$3, 'Appendix 1 - Team Data'!$B$12:$B$112, 0),3)))/400))+1)</f>
        <v>0.68257038547477189</v>
      </c>
      <c r="Q8" s="10">
        <f>1/(POWER(10,(-(INDEX('Appendix 1 - Team Data'!$B$12:$R$112, MATCH($B8, 'Appendix 1 - Team Data'!$B$12:$B$112, 0),3)-(INDEX('Appendix 1 - Team Data'!$B$12:$R$112, MATCH(Q$3, 'Appendix 1 - Team Data'!$B$12:$B$112, 0),3)))/400))+1)</f>
        <v>0.69976940326205817</v>
      </c>
      <c r="R8" s="10">
        <f>1/(POWER(10,(-(INDEX('Appendix 1 - Team Data'!$B$12:$R$112, MATCH($B8, 'Appendix 1 - Team Data'!$B$12:$B$112, 0),3)-(INDEX('Appendix 1 - Team Data'!$B$12:$R$112, MATCH(R$3, 'Appendix 1 - Team Data'!$B$12:$B$112, 0),3)))/400))+1)</f>
        <v>0.69855862641802302</v>
      </c>
      <c r="S8" s="10">
        <f>1/(POWER(10,(-(INDEX('Appendix 1 - Team Data'!$B$12:$R$112, MATCH($B8, 'Appendix 1 - Team Data'!$B$12:$B$112, 0),3)-(INDEX('Appendix 1 - Team Data'!$B$12:$R$112, MATCH(S$3, 'Appendix 1 - Team Data'!$B$12:$B$112, 0),3)))/400))+1)</f>
        <v>0.7279715135441962</v>
      </c>
      <c r="T8" s="10">
        <f>1/(POWER(10,(-(INDEX('Appendix 1 - Team Data'!$B$12:$R$112, MATCH($B8, 'Appendix 1 - Team Data'!$B$12:$B$112, 0),3)-(INDEX('Appendix 1 - Team Data'!$B$12:$R$112, MATCH(T$3, 'Appendix 1 - Team Data'!$B$12:$B$112, 0),3)))/400))+1)</f>
        <v>0.73363370241380743</v>
      </c>
      <c r="U8" s="10">
        <f>1/(POWER(10,(-(INDEX('Appendix 1 - Team Data'!$B$12:$R$112, MATCH($B8, 'Appendix 1 - Team Data'!$B$12:$B$112, 0),3)-(INDEX('Appendix 1 - Team Data'!$B$12:$R$112, MATCH(U$3, 'Appendix 1 - Team Data'!$B$12:$B$112, 0),3)))/400))+1)</f>
        <v>0.74908306287753568</v>
      </c>
      <c r="V8" s="10">
        <f>1/(POWER(10,(-(INDEX('Appendix 1 - Team Data'!$B$12:$R$112, MATCH($B8, 'Appendix 1 - Team Data'!$B$12:$B$112, 0),3)-(INDEX('Appendix 1 - Team Data'!$B$12:$R$112, MATCH(V$3, 'Appendix 1 - Team Data'!$B$12:$B$112, 0),3)))/400))+1)</f>
        <v>0.77914062081946955</v>
      </c>
      <c r="W8" s="10">
        <f>1/(POWER(10,(-(INDEX('Appendix 1 - Team Data'!$B$12:$R$112, MATCH($B8, 'Appendix 1 - Team Data'!$B$12:$B$112, 0),3)-(INDEX('Appendix 1 - Team Data'!$B$12:$R$112, MATCH(W$3, 'Appendix 1 - Team Data'!$B$12:$B$112, 0),3)))/400))+1)</f>
        <v>0.78888706821015475</v>
      </c>
      <c r="X8" s="10">
        <f>1/(POWER(10,(-(INDEX('Appendix 1 - Team Data'!$B$12:$R$112, MATCH($B8, 'Appendix 1 - Team Data'!$B$12:$B$112, 0),3)-(INDEX('Appendix 1 - Team Data'!$B$12:$R$112, MATCH(X$3, 'Appendix 1 - Team Data'!$B$12:$B$112, 0),3)))/400))+1)</f>
        <v>0.79645469971172578</v>
      </c>
      <c r="Y8" s="10">
        <f>1/(POWER(10,(-(INDEX('Appendix 1 - Team Data'!$B$12:$R$112, MATCH($B8, 'Appendix 1 - Team Data'!$B$12:$B$112, 0),3)-(INDEX('Appendix 1 - Team Data'!$B$12:$R$112, MATCH(Y$3, 'Appendix 1 - Team Data'!$B$12:$B$112, 0),3)))/400))+1)</f>
        <v>0.80290917015381591</v>
      </c>
      <c r="Z8" s="10">
        <f>1/(POWER(10,(-(INDEX('Appendix 1 - Team Data'!$B$12:$R$112, MATCH($B8, 'Appendix 1 - Team Data'!$B$12:$B$112, 0),3)-(INDEX('Appendix 1 - Team Data'!$B$12:$R$112, MATCH(Z$3, 'Appendix 1 - Team Data'!$B$12:$B$112, 0),3)))/400))+1)</f>
        <v>0.81793763105811568</v>
      </c>
      <c r="AA8" s="10">
        <f>1/(POWER(10,(-(INDEX('Appendix 1 - Team Data'!$B$12:$R$112, MATCH($B8, 'Appendix 1 - Team Data'!$B$12:$B$112, 0),3)-(INDEX('Appendix 1 - Team Data'!$B$12:$R$112, MATCH(AA$3, 'Appendix 1 - Team Data'!$B$12:$B$112, 0),3)))/400))+1)</f>
        <v>0.83525283231396152</v>
      </c>
      <c r="AB8" s="10">
        <f>1/(POWER(10,(-(INDEX('Appendix 1 - Team Data'!$B$12:$R$112, MATCH($B8, 'Appendix 1 - Team Data'!$B$12:$B$112, 0),3)-(INDEX('Appendix 1 - Team Data'!$B$12:$R$112, MATCH(AB$3, 'Appendix 1 - Team Data'!$B$12:$B$112, 0),3)))/400))+1)</f>
        <v>0.84225867247042552</v>
      </c>
      <c r="AC8" s="10">
        <f>1/(POWER(10,(-(INDEX('Appendix 1 - Team Data'!$B$12:$R$112, MATCH($B8, 'Appendix 1 - Team Data'!$B$12:$B$112, 0),3)-(INDEX('Appendix 1 - Team Data'!$B$12:$R$112, MATCH(AC$3, 'Appendix 1 - Team Data'!$B$12:$B$112, 0),3)))/400))+1)</f>
        <v>0.84378224792429257</v>
      </c>
      <c r="AD8" s="10">
        <f>1/(POWER(10,(-(INDEX('Appendix 1 - Team Data'!$B$12:$R$112, MATCH($B8, 'Appendix 1 - Team Data'!$B$12:$B$112, 0),3)-(INDEX('Appendix 1 - Team Data'!$B$12:$R$112, MATCH(AD$3, 'Appendix 1 - Team Data'!$B$12:$B$112, 0),3)))/400))+1)</f>
        <v>0.84753872399585006</v>
      </c>
      <c r="AE8" s="10">
        <f>1/(POWER(10,(-(INDEX('Appendix 1 - Team Data'!$B$12:$R$112, MATCH($B8, 'Appendix 1 - Team Data'!$B$12:$B$112, 0),3)-(INDEX('Appendix 1 - Team Data'!$B$12:$R$112, MATCH(AE$3, 'Appendix 1 - Team Data'!$B$12:$B$112, 0),3)))/400))+1)</f>
        <v>0.86182784757991771</v>
      </c>
      <c r="AF8" s="10">
        <f>1/(POWER(10,(-(INDEX('Appendix 1 - Team Data'!$B$12:$R$112, MATCH($B8, 'Appendix 1 - Team Data'!$B$12:$B$112, 0),3)-(INDEX('Appendix 1 - Team Data'!$B$12:$R$112, MATCH(AF$3, 'Appendix 1 - Team Data'!$B$12:$B$112, 0),3)))/400))+1)</f>
        <v>0.86984994907430913</v>
      </c>
      <c r="AG8" s="10">
        <f>1/(POWER(10,(-(INDEX('Appendix 1 - Team Data'!$B$12:$R$112, MATCH($B8, 'Appendix 1 - Team Data'!$B$12:$B$112, 0),3)-(INDEX('Appendix 1 - Team Data'!$B$12:$R$112, MATCH(AG$3, 'Appendix 1 - Team Data'!$B$12:$B$112, 0),3)))/400))+1)</f>
        <v>0.89101091104576546</v>
      </c>
      <c r="AH8" s="10">
        <f>1/(POWER(10,(-(INDEX('Appendix 1 - Team Data'!$B$12:$R$112, MATCH($B8, 'Appendix 1 - Team Data'!$B$12:$B$112, 0),3)-(INDEX('Appendix 1 - Team Data'!$B$12:$R$112, MATCH(AH$3, 'Appendix 1 - Team Data'!$B$12:$B$112, 0),3)))/400))+1)</f>
        <v>0.91902904919455131</v>
      </c>
    </row>
    <row r="9" spans="1:40" ht="20.100000000000001" customHeight="1">
      <c r="B9" s="80" t="s">
        <v>30</v>
      </c>
      <c r="C9" s="10">
        <f>1/(POWER(10,(-(INDEX('Appendix 1 - Team Data'!$B$12:$R$112, MATCH($B9, 'Appendix 1 - Team Data'!$B$12:$B$112, 0),3)-(INDEX('Appendix 1 - Team Data'!$B$12:$R$112, MATCH(C$3, 'Appendix 1 - Team Data'!$B$12:$B$112, 0),3)))/400))+1)</f>
        <v>0.3236983305072631</v>
      </c>
      <c r="D9" s="10">
        <f>1/(POWER(10,(-(INDEX('Appendix 1 - Team Data'!$B$12:$R$112, MATCH($B9, 'Appendix 1 - Team Data'!$B$12:$B$112, 0),3)-(INDEX('Appendix 1 - Team Data'!$B$12:$R$112, MATCH(D$3, 'Appendix 1 - Team Data'!$B$12:$B$112, 0),3)))/400))+1)</f>
        <v>0.32875941918416818</v>
      </c>
      <c r="E9" s="10">
        <f>1/(POWER(10,(-(INDEX('Appendix 1 - Team Data'!$B$12:$R$112, MATCH($B9, 'Appendix 1 - Team Data'!$B$12:$B$112, 0),3)-(INDEX('Appendix 1 - Team Data'!$B$12:$R$112, MATCH(E$3, 'Appendix 1 - Team Data'!$B$12:$B$112, 0),3)))/400))+1)</f>
        <v>0.43418479693076684</v>
      </c>
      <c r="F9" s="10">
        <f>1/(POWER(10,(-(INDEX('Appendix 1 - Team Data'!$B$12:$R$112, MATCH($B9, 'Appendix 1 - Team Data'!$B$12:$B$112, 0),3)-(INDEX('Appendix 1 - Team Data'!$B$12:$R$112, MATCH(F$3, 'Appendix 1 - Team Data'!$B$12:$B$112, 0),3)))/400))+1)</f>
        <v>0.48561281583400134</v>
      </c>
      <c r="G9" s="10">
        <f>1/(POWER(10,(-(INDEX('Appendix 1 - Team Data'!$B$12:$R$112, MATCH($B9, 'Appendix 1 - Team Data'!$B$12:$B$112, 0),3)-(INDEX('Appendix 1 - Team Data'!$B$12:$R$112, MATCH(G$3, 'Appendix 1 - Team Data'!$B$12:$B$112, 0),3)))/400))+1)</f>
        <v>0.49424379158885506</v>
      </c>
      <c r="H9" s="10">
        <f>1/(POWER(10,(-(INDEX('Appendix 1 - Team Data'!$B$12:$R$112, MATCH($B9, 'Appendix 1 - Team Data'!$B$12:$B$112, 0),3)-(INDEX('Appendix 1 - Team Data'!$B$12:$R$112, MATCH(H$3, 'Appendix 1 - Team Data'!$B$12:$B$112, 0),3)))/400))+1)</f>
        <v>0.5</v>
      </c>
      <c r="I9" s="10">
        <f>1/(POWER(10,(-(INDEX('Appendix 1 - Team Data'!$B$12:$R$112, MATCH($B9, 'Appendix 1 - Team Data'!$B$12:$B$112, 0),3)-(INDEX('Appendix 1 - Team Data'!$B$12:$R$112, MATCH(I$3, 'Appendix 1 - Team Data'!$B$12:$B$112, 0),3)))/400))+1)</f>
        <v>0.57428020365452448</v>
      </c>
      <c r="J9" s="10">
        <f>1/(POWER(10,(-(INDEX('Appendix 1 - Team Data'!$B$12:$R$112, MATCH($B9, 'Appendix 1 - Team Data'!$B$12:$B$112, 0),3)-(INDEX('Appendix 1 - Team Data'!$B$12:$R$112, MATCH(J$3, 'Appendix 1 - Team Data'!$B$12:$B$112, 0),3)))/400))+1)</f>
        <v>0.58130147836891499</v>
      </c>
      <c r="K9" s="10">
        <f>1/(POWER(10,(-(INDEX('Appendix 1 - Team Data'!$B$12:$R$112, MATCH($B9, 'Appendix 1 - Team Data'!$B$12:$B$112, 0),3)-(INDEX('Appendix 1 - Team Data'!$B$12:$R$112, MATCH(K$3, 'Appendix 1 - Team Data'!$B$12:$B$112, 0),3)))/400))+1)</f>
        <v>0.58270188496423014</v>
      </c>
      <c r="L9" s="10">
        <f>1/(POWER(10,(-(INDEX('Appendix 1 - Team Data'!$B$12:$R$112, MATCH($B9, 'Appendix 1 - Team Data'!$B$12:$B$112, 0),3)-(INDEX('Appendix 1 - Team Data'!$B$12:$R$112, MATCH(L$3, 'Appendix 1 - Team Data'!$B$12:$B$112, 0),3)))/400))+1)</f>
        <v>0.6453524504393825</v>
      </c>
      <c r="M9" s="10">
        <f>1/(POWER(10,(-(INDEX('Appendix 1 - Team Data'!$B$12:$R$112, MATCH($B9, 'Appendix 1 - Team Data'!$B$12:$B$112, 0),3)-(INDEX('Appendix 1 - Team Data'!$B$12:$R$112, MATCH(M$3, 'Appendix 1 - Team Data'!$B$12:$B$112, 0),3)))/400))+1)</f>
        <v>0.66485797855476481</v>
      </c>
      <c r="N9" s="10">
        <f>1/(POWER(10,(-(INDEX('Appendix 1 - Team Data'!$B$12:$R$112, MATCH($B9, 'Appendix 1 - Team Data'!$B$12:$B$112, 0),3)-(INDEX('Appendix 1 - Team Data'!$B$12:$R$112, MATCH(N$3, 'Appendix 1 - Team Data'!$B$12:$B$112, 0),3)))/400))+1)</f>
        <v>0.66485797855476481</v>
      </c>
      <c r="O9" s="10">
        <f>1/(POWER(10,(-(INDEX('Appendix 1 - Team Data'!$B$12:$R$112, MATCH($B9, 'Appendix 1 - Team Data'!$B$12:$B$112, 0),3)-(INDEX('Appendix 1 - Team Data'!$B$12:$R$112, MATCH(O$3, 'Appendix 1 - Team Data'!$B$12:$B$112, 0),3)))/400))+1)</f>
        <v>0.67630166949273696</v>
      </c>
      <c r="P9" s="10">
        <f>1/(POWER(10,(-(INDEX('Appendix 1 - Team Data'!$B$12:$R$112, MATCH($B9, 'Appendix 1 - Team Data'!$B$12:$B$112, 0),3)-(INDEX('Appendix 1 - Team Data'!$B$12:$R$112, MATCH(P$3, 'Appendix 1 - Team Data'!$B$12:$B$112, 0),3)))/400))+1)</f>
        <v>0.67756058008510056</v>
      </c>
      <c r="Q9" s="10">
        <f>1/(POWER(10,(-(INDEX('Appendix 1 - Team Data'!$B$12:$R$112, MATCH($B9, 'Appendix 1 - Team Data'!$B$12:$B$112, 0),3)-(INDEX('Appendix 1 - Team Data'!$B$12:$R$112, MATCH(Q$3, 'Appendix 1 - Team Data'!$B$12:$B$112, 0),3)))/400))+1)</f>
        <v>0.69490971272950253</v>
      </c>
      <c r="R9" s="10">
        <f>1/(POWER(10,(-(INDEX('Appendix 1 - Team Data'!$B$12:$R$112, MATCH($B9, 'Appendix 1 - Team Data'!$B$12:$B$112, 0),3)-(INDEX('Appendix 1 - Team Data'!$B$12:$R$112, MATCH(R$3, 'Appendix 1 - Team Data'!$B$12:$B$112, 0),3)))/400))+1)</f>
        <v>0.69368791642196537</v>
      </c>
      <c r="S9" s="10">
        <f>1/(POWER(10,(-(INDEX('Appendix 1 - Team Data'!$B$12:$R$112, MATCH($B9, 'Appendix 1 - Team Data'!$B$12:$B$112, 0),3)-(INDEX('Appendix 1 - Team Data'!$B$12:$R$112, MATCH(S$3, 'Appendix 1 - Team Data'!$B$12:$B$112, 0),3)))/400))+1)</f>
        <v>0.72338786943917055</v>
      </c>
      <c r="T9" s="10">
        <f>1/(POWER(10,(-(INDEX('Appendix 1 - Team Data'!$B$12:$R$112, MATCH($B9, 'Appendix 1 - Team Data'!$B$12:$B$112, 0),3)-(INDEX('Appendix 1 - Team Data'!$B$12:$R$112, MATCH(T$3, 'Appendix 1 - Team Data'!$B$12:$B$112, 0),3)))/400))+1)</f>
        <v>0.72910996289775254</v>
      </c>
      <c r="U9" s="10">
        <f>1/(POWER(10,(-(INDEX('Appendix 1 - Team Data'!$B$12:$R$112, MATCH($B9, 'Appendix 1 - Team Data'!$B$12:$B$112, 0),3)-(INDEX('Appendix 1 - Team Data'!$B$12:$R$112, MATCH(U$3, 'Appendix 1 - Team Data'!$B$12:$B$112, 0),3)))/400))+1)</f>
        <v>0.74473040686503478</v>
      </c>
      <c r="V9" s="10">
        <f>1/(POWER(10,(-(INDEX('Appendix 1 - Team Data'!$B$12:$R$112, MATCH($B9, 'Appendix 1 - Team Data'!$B$12:$B$112, 0),3)-(INDEX('Appendix 1 - Team Data'!$B$12:$R$112, MATCH(V$3, 'Appendix 1 - Team Data'!$B$12:$B$112, 0),3)))/400))+1)</f>
        <v>0.77515286564968411</v>
      </c>
      <c r="W9" s="10">
        <f>1/(POWER(10,(-(INDEX('Appendix 1 - Team Data'!$B$12:$R$112, MATCH($B9, 'Appendix 1 - Team Data'!$B$12:$B$112, 0),3)-(INDEX('Appendix 1 - Team Data'!$B$12:$R$112, MATCH(W$3, 'Appendix 1 - Team Data'!$B$12:$B$112, 0),3)))/400))+1)</f>
        <v>0.78502673699817216</v>
      </c>
      <c r="X9" s="10">
        <f>1/(POWER(10,(-(INDEX('Appendix 1 - Team Data'!$B$12:$R$112, MATCH($B9, 'Appendix 1 - Team Data'!$B$12:$B$112, 0),3)-(INDEX('Appendix 1 - Team Data'!$B$12:$R$112, MATCH(X$3, 'Appendix 1 - Team Data'!$B$12:$B$112, 0),3)))/400))+1)</f>
        <v>0.79269638417576849</v>
      </c>
      <c r="Y9" s="10">
        <f>1/(POWER(10,(-(INDEX('Appendix 1 - Team Data'!$B$12:$R$112, MATCH($B9, 'Appendix 1 - Team Data'!$B$12:$B$112, 0),3)-(INDEX('Appendix 1 - Team Data'!$B$12:$R$112, MATCH(Y$3, 'Appendix 1 - Team Data'!$B$12:$B$112, 0),3)))/400))+1)</f>
        <v>0.79923999108689825</v>
      </c>
      <c r="Z9" s="10">
        <f>1/(POWER(10,(-(INDEX('Appendix 1 - Team Data'!$B$12:$R$112, MATCH($B9, 'Appendix 1 - Team Data'!$B$12:$B$112, 0),3)-(INDEX('Appendix 1 - Team Data'!$B$12:$R$112, MATCH(Z$3, 'Appendix 1 - Team Data'!$B$12:$B$112, 0),3)))/400))+1)</f>
        <v>0.81448358750471217</v>
      </c>
      <c r="AA9" s="10">
        <f>1/(POWER(10,(-(INDEX('Appendix 1 - Team Data'!$B$12:$R$112, MATCH($B9, 'Appendix 1 - Team Data'!$B$12:$B$112, 0),3)-(INDEX('Appendix 1 - Team Data'!$B$12:$R$112, MATCH(AA$3, 'Appendix 1 - Team Data'!$B$12:$B$112, 0),3)))/400))+1)</f>
        <v>0.83205984053033322</v>
      </c>
      <c r="AB9" s="10">
        <f>1/(POWER(10,(-(INDEX('Appendix 1 - Team Data'!$B$12:$R$112, MATCH($B9, 'Appendix 1 - Team Data'!$B$12:$B$112, 0),3)-(INDEX('Appendix 1 - Team Data'!$B$12:$R$112, MATCH(AB$3, 'Appendix 1 - Team Data'!$B$12:$B$112, 0),3)))/400))+1)</f>
        <v>0.83917531785267563</v>
      </c>
      <c r="AC9" s="10">
        <f>1/(POWER(10,(-(INDEX('Appendix 1 - Team Data'!$B$12:$R$112, MATCH($B9, 'Appendix 1 - Team Data'!$B$12:$B$112, 0),3)-(INDEX('Appendix 1 - Team Data'!$B$12:$R$112, MATCH(AC$3, 'Appendix 1 - Team Data'!$B$12:$B$112, 0),3)))/400))+1)</f>
        <v>0.84072304266161502</v>
      </c>
      <c r="AD9" s="10">
        <f>1/(POWER(10,(-(INDEX('Appendix 1 - Team Data'!$B$12:$R$112, MATCH($B9, 'Appendix 1 - Team Data'!$B$12:$B$112, 0),3)-(INDEX('Appendix 1 - Team Data'!$B$12:$R$112, MATCH(AD$3, 'Appendix 1 - Team Data'!$B$12:$B$112, 0),3)))/400))+1)</f>
        <v>0.84453952823003509</v>
      </c>
      <c r="AE9" s="10">
        <f>1/(POWER(10,(-(INDEX('Appendix 1 - Team Data'!$B$12:$R$112, MATCH($B9, 'Appendix 1 - Team Data'!$B$12:$B$112, 0),3)-(INDEX('Appendix 1 - Team Data'!$B$12:$R$112, MATCH(AE$3, 'Appendix 1 - Team Data'!$B$12:$B$112, 0),3)))/400))+1)</f>
        <v>0.85906300237667377</v>
      </c>
      <c r="AF9" s="10">
        <f>1/(POWER(10,(-(INDEX('Appendix 1 - Team Data'!$B$12:$R$112, MATCH($B9, 'Appendix 1 - Team Data'!$B$12:$B$112, 0),3)-(INDEX('Appendix 1 - Team Data'!$B$12:$R$112, MATCH(AF$3, 'Appendix 1 - Team Data'!$B$12:$B$112, 0),3)))/400))+1)</f>
        <v>0.8672208959675437</v>
      </c>
      <c r="AG9" s="10">
        <f>1/(POWER(10,(-(INDEX('Appendix 1 - Team Data'!$B$12:$R$112, MATCH($B9, 'Appendix 1 - Team Data'!$B$12:$B$112, 0),3)-(INDEX('Appendix 1 - Team Data'!$B$12:$R$112, MATCH(AG$3, 'Appendix 1 - Team Data'!$B$12:$B$112, 0),3)))/400))+1)</f>
        <v>0.88875464561767836</v>
      </c>
      <c r="AH9" s="10">
        <f>1/(POWER(10,(-(INDEX('Appendix 1 - Team Data'!$B$12:$R$112, MATCH($B9, 'Appendix 1 - Team Data'!$B$12:$B$112, 0),3)-(INDEX('Appendix 1 - Team Data'!$B$12:$R$112, MATCH(AH$3, 'Appendix 1 - Team Data'!$B$12:$B$112, 0),3)))/400))+1)</f>
        <v>0.9172989722099868</v>
      </c>
    </row>
    <row r="10" spans="1:40" ht="20.100000000000001" customHeight="1">
      <c r="B10" s="80" t="s">
        <v>48</v>
      </c>
      <c r="C10" s="10">
        <f>1/(POWER(10,(-(INDEX('Appendix 1 - Team Data'!$B$12:$R$112, MATCH($B10, 'Appendix 1 - Team Data'!$B$12:$B$112, 0),3)-(INDEX('Appendix 1 - Team Data'!$B$12:$R$112, MATCH(C$3, 'Appendix 1 - Team Data'!$B$12:$B$112, 0),3)))/400))+1)</f>
        <v>0.26189096745958135</v>
      </c>
      <c r="D10" s="10">
        <f>1/(POWER(10,(-(INDEX('Appendix 1 - Team Data'!$B$12:$R$112, MATCH($B10, 'Appendix 1 - Team Data'!$B$12:$B$112, 0),3)-(INDEX('Appendix 1 - Team Data'!$B$12:$R$112, MATCH(D$3, 'Appendix 1 - Team Data'!$B$12:$B$112, 0),3)))/400))+1)</f>
        <v>0.26636629758619262</v>
      </c>
      <c r="E10" s="10">
        <f>1/(POWER(10,(-(INDEX('Appendix 1 - Team Data'!$B$12:$R$112, MATCH($B10, 'Appendix 1 - Team Data'!$B$12:$B$112, 0),3)-(INDEX('Appendix 1 - Team Data'!$B$12:$R$112, MATCH(E$3, 'Appendix 1 - Team Data'!$B$12:$B$112, 0),3)))/400))+1)</f>
        <v>0.36259162325551547</v>
      </c>
      <c r="F10" s="10">
        <f>1/(POWER(10,(-(INDEX('Appendix 1 - Team Data'!$B$12:$R$112, MATCH($B10, 'Appendix 1 - Team Data'!$B$12:$B$112, 0),3)-(INDEX('Appendix 1 - Team Data'!$B$12:$R$112, MATCH(F$3, 'Appendix 1 - Team Data'!$B$12:$B$112, 0),3)))/400))+1)</f>
        <v>0.41171002813683716</v>
      </c>
      <c r="G10" s="10">
        <f>1/(POWER(10,(-(INDEX('Appendix 1 - Team Data'!$B$12:$R$112, MATCH($B10, 'Appendix 1 - Team Data'!$B$12:$B$112, 0),3)-(INDEX('Appendix 1 - Team Data'!$B$12:$R$112, MATCH(G$3, 'Appendix 1 - Team Data'!$B$12:$B$112, 0),3)))/400))+1)</f>
        <v>0.42010023964211857</v>
      </c>
      <c r="H10" s="10">
        <f>1/(POWER(10,(-(INDEX('Appendix 1 - Team Data'!$B$12:$R$112, MATCH($B10, 'Appendix 1 - Team Data'!$B$12:$B$112, 0),3)-(INDEX('Appendix 1 - Team Data'!$B$12:$R$112, MATCH(H$3, 'Appendix 1 - Team Data'!$B$12:$B$112, 0),3)))/400))+1)</f>
        <v>0.42571979634547552</v>
      </c>
      <c r="I10" s="10">
        <f>1/(POWER(10,(-(INDEX('Appendix 1 - Team Data'!$B$12:$R$112, MATCH($B10, 'Appendix 1 - Team Data'!$B$12:$B$112, 0),3)-(INDEX('Appendix 1 - Team Data'!$B$12:$R$112, MATCH(I$3, 'Appendix 1 - Team Data'!$B$12:$B$112, 0),3)))/400))+1)</f>
        <v>0.5</v>
      </c>
      <c r="J10" s="10">
        <f>1/(POWER(10,(-(INDEX('Appendix 1 - Team Data'!$B$12:$R$112, MATCH($B10, 'Appendix 1 - Team Data'!$B$12:$B$112, 0),3)-(INDEX('Appendix 1 - Team Data'!$B$12:$R$112, MATCH(J$3, 'Appendix 1 - Team Data'!$B$12:$B$112, 0),3)))/400))+1)</f>
        <v>0.50719508170905137</v>
      </c>
      <c r="K10" s="10">
        <f>1/(POWER(10,(-(INDEX('Appendix 1 - Team Data'!$B$12:$R$112, MATCH($B10, 'Appendix 1 - Team Data'!$B$12:$B$112, 0),3)-(INDEX('Appendix 1 - Team Data'!$B$12:$R$112, MATCH(K$3, 'Appendix 1 - Team Data'!$B$12:$B$112, 0),3)))/400))+1)</f>
        <v>0.50863383582108268</v>
      </c>
      <c r="L10" s="10">
        <f>1/(POWER(10,(-(INDEX('Appendix 1 - Team Data'!$B$12:$R$112, MATCH($B10, 'Appendix 1 - Team Data'!$B$12:$B$112, 0),3)-(INDEX('Appendix 1 - Team Data'!$B$12:$R$112, MATCH(L$3, 'Appendix 1 - Team Data'!$B$12:$B$112, 0),3)))/400))+1)</f>
        <v>0.57428020365452448</v>
      </c>
      <c r="M10" s="10">
        <f>1/(POWER(10,(-(INDEX('Appendix 1 - Team Data'!$B$12:$R$112, MATCH($B10, 'Appendix 1 - Team Data'!$B$12:$B$112, 0),3)-(INDEX('Appendix 1 - Team Data'!$B$12:$R$112, MATCH(M$3, 'Appendix 1 - Team Data'!$B$12:$B$112, 0),3)))/400))+1)</f>
        <v>0.59524303965157188</v>
      </c>
      <c r="N10" s="10">
        <f>1/(POWER(10,(-(INDEX('Appendix 1 - Team Data'!$B$12:$R$112, MATCH($B10, 'Appendix 1 - Team Data'!$B$12:$B$112, 0),3)-(INDEX('Appendix 1 - Team Data'!$B$12:$R$112, MATCH(N$3, 'Appendix 1 - Team Data'!$B$12:$B$112, 0),3)))/400))+1)</f>
        <v>0.59524303965157188</v>
      </c>
      <c r="O10" s="10">
        <f>1/(POWER(10,(-(INDEX('Appendix 1 - Team Data'!$B$12:$R$112, MATCH($B10, 'Appendix 1 - Team Data'!$B$12:$B$112, 0),3)-(INDEX('Appendix 1 - Team Data'!$B$12:$R$112, MATCH(O$3, 'Appendix 1 - Team Data'!$B$12:$B$112, 0),3)))/400))+1)</f>
        <v>0.60766106412681986</v>
      </c>
      <c r="P10" s="10">
        <f>1/(POWER(10,(-(INDEX('Appendix 1 - Team Data'!$B$12:$R$112, MATCH($B10, 'Appendix 1 - Team Data'!$B$12:$B$112, 0),3)-(INDEX('Appendix 1 - Team Data'!$B$12:$R$112, MATCH(P$3, 'Appendix 1 - Team Data'!$B$12:$B$112, 0),3)))/400))+1)</f>
        <v>0.60903260340423959</v>
      </c>
      <c r="Q10" s="10">
        <f>1/(POWER(10,(-(INDEX('Appendix 1 - Team Data'!$B$12:$R$112, MATCH($B10, 'Appendix 1 - Team Data'!$B$12:$B$112, 0),3)-(INDEX('Appendix 1 - Team Data'!$B$12:$R$112, MATCH(Q$3, 'Appendix 1 - Team Data'!$B$12:$B$112, 0),3)))/400))+1)</f>
        <v>0.62804480562194176</v>
      </c>
      <c r="R10" s="10">
        <f>1/(POWER(10,(-(INDEX('Appendix 1 - Team Data'!$B$12:$R$112, MATCH($B10, 'Appendix 1 - Team Data'!$B$12:$B$112, 0),3)-(INDEX('Appendix 1 - Team Data'!$B$12:$R$112, MATCH(R$3, 'Appendix 1 - Team Data'!$B$12:$B$112, 0),3)))/400))+1)</f>
        <v>0.62669908166673205</v>
      </c>
      <c r="S10" s="10">
        <f>1/(POWER(10,(-(INDEX('Appendix 1 - Team Data'!$B$12:$R$112, MATCH($B10, 'Appendix 1 - Team Data'!$B$12:$B$112, 0),3)-(INDEX('Appendix 1 - Team Data'!$B$12:$R$112, MATCH(S$3, 'Appendix 1 - Team Data'!$B$12:$B$112, 0),3)))/400))+1)</f>
        <v>0.65970799414474812</v>
      </c>
      <c r="T10" s="10">
        <f>1/(POWER(10,(-(INDEX('Appendix 1 - Team Data'!$B$12:$R$112, MATCH($B10, 'Appendix 1 - Team Data'!$B$12:$B$112, 0),3)-(INDEX('Appendix 1 - Team Data'!$B$12:$R$112, MATCH(T$3, 'Appendix 1 - Team Data'!$B$12:$B$112, 0),3)))/400))+1)</f>
        <v>0.66613942458312214</v>
      </c>
      <c r="U10" s="10">
        <f>1/(POWER(10,(-(INDEX('Appendix 1 - Team Data'!$B$12:$R$112, MATCH($B10, 'Appendix 1 - Team Data'!$B$12:$B$112, 0),3)-(INDEX('Appendix 1 - Team Data'!$B$12:$R$112, MATCH(U$3, 'Appendix 1 - Team Data'!$B$12:$B$112, 0),3)))/400))+1)</f>
        <v>0.68381631419365863</v>
      </c>
      <c r="V10" s="10">
        <f>1/(POWER(10,(-(INDEX('Appendix 1 - Team Data'!$B$12:$R$112, MATCH($B10, 'Appendix 1 - Team Data'!$B$12:$B$112, 0),3)-(INDEX('Appendix 1 - Team Data'!$B$12:$R$112, MATCH(V$3, 'Appendix 1 - Team Data'!$B$12:$B$112, 0),3)))/400))+1)</f>
        <v>0.71875682989878198</v>
      </c>
      <c r="W10" s="10">
        <f>1/(POWER(10,(-(INDEX('Appendix 1 - Team Data'!$B$12:$R$112, MATCH($B10, 'Appendix 1 - Team Data'!$B$12:$B$112, 0),3)-(INDEX('Appendix 1 - Team Data'!$B$12:$R$112, MATCH(W$3, 'Appendix 1 - Team Data'!$B$12:$B$112, 0),3)))/400))+1)</f>
        <v>0.73024541329742398</v>
      </c>
      <c r="X10" s="10">
        <f>1/(POWER(10,(-(INDEX('Appendix 1 - Team Data'!$B$12:$R$112, MATCH($B10, 'Appendix 1 - Team Data'!$B$12:$B$112, 0),3)-(INDEX('Appendix 1 - Team Data'!$B$12:$R$112, MATCH(X$3, 'Appendix 1 - Team Data'!$B$12:$B$112, 0),3)))/400))+1)</f>
        <v>0.73922025414066794</v>
      </c>
      <c r="Y10" s="10">
        <f>1/(POWER(10,(-(INDEX('Appendix 1 - Team Data'!$B$12:$R$112, MATCH($B10, 'Appendix 1 - Team Data'!$B$12:$B$112, 0),3)-(INDEX('Appendix 1 - Team Data'!$B$12:$R$112, MATCH(Y$3, 'Appendix 1 - Team Data'!$B$12:$B$112, 0),3)))/400))+1)</f>
        <v>0.74691292142894317</v>
      </c>
      <c r="Z10" s="10">
        <f>1/(POWER(10,(-(INDEX('Appendix 1 - Team Data'!$B$12:$R$112, MATCH($B10, 'Appendix 1 - Team Data'!$B$12:$B$112, 0),3)-(INDEX('Appendix 1 - Team Data'!$B$12:$R$112, MATCH(Z$3, 'Appendix 1 - Team Data'!$B$12:$B$112, 0),3)))/400))+1)</f>
        <v>0.76496126355268923</v>
      </c>
      <c r="AA10" s="10">
        <f>1/(POWER(10,(-(INDEX('Appendix 1 - Team Data'!$B$12:$R$112, MATCH($B10, 'Appendix 1 - Team Data'!$B$12:$B$112, 0),3)-(INDEX('Appendix 1 - Team Data'!$B$12:$R$112, MATCH(AA$3, 'Appendix 1 - Team Data'!$B$12:$B$112, 0),3)))/400))+1)</f>
        <v>0.78599660228215751</v>
      </c>
      <c r="AB10" s="10">
        <f>1/(POWER(10,(-(INDEX('Appendix 1 - Team Data'!$B$12:$R$112, MATCH($B10, 'Appendix 1 - Team Data'!$B$12:$B$112, 0),3)-(INDEX('Appendix 1 - Team Data'!$B$12:$R$112, MATCH(AB$3, 'Appendix 1 - Team Data'!$B$12:$B$112, 0),3)))/400))+1)</f>
        <v>0.79458191503622955</v>
      </c>
      <c r="AC10" s="10">
        <f>1/(POWER(10,(-(INDEX('Appendix 1 - Team Data'!$B$12:$R$112, MATCH($B10, 'Appendix 1 - Team Data'!$B$12:$B$112, 0),3)-(INDEX('Appendix 1 - Team Data'!$B$12:$R$112, MATCH(AC$3, 'Appendix 1 - Team Data'!$B$12:$B$112, 0),3)))/400))+1)</f>
        <v>0.79645469971172578</v>
      </c>
      <c r="AD10" s="10">
        <f>1/(POWER(10,(-(INDEX('Appendix 1 - Team Data'!$B$12:$R$112, MATCH($B10, 'Appendix 1 - Team Data'!$B$12:$B$112, 0),3)-(INDEX('Appendix 1 - Team Data'!$B$12:$R$112, MATCH(AD$3, 'Appendix 1 - Team Data'!$B$12:$B$112, 0),3)))/400))+1)</f>
        <v>0.80108093982894568</v>
      </c>
      <c r="AE10" s="10">
        <f>1/(POWER(10,(-(INDEX('Appendix 1 - Team Data'!$B$12:$R$112, MATCH($B10, 'Appendix 1 - Team Data'!$B$12:$B$112, 0),3)-(INDEX('Appendix 1 - Team Data'!$B$12:$R$112, MATCH(AE$3, 'Appendix 1 - Team Data'!$B$12:$B$112, 0),3)))/400))+1)</f>
        <v>0.81879329013431534</v>
      </c>
      <c r="AF10" s="10">
        <f>1/(POWER(10,(-(INDEX('Appendix 1 - Team Data'!$B$12:$R$112, MATCH($B10, 'Appendix 1 - Team Data'!$B$12:$B$112, 0),3)-(INDEX('Appendix 1 - Team Data'!$B$12:$R$112, MATCH(AF$3, 'Appendix 1 - Team Data'!$B$12:$B$112, 0),3)))/400))+1)</f>
        <v>0.82881764775427569</v>
      </c>
      <c r="AG10" s="10">
        <f>1/(POWER(10,(-(INDEX('Appendix 1 - Team Data'!$B$12:$R$112, MATCH($B10, 'Appendix 1 - Team Data'!$B$12:$B$112, 0),3)-(INDEX('Appendix 1 - Team Data'!$B$12:$R$112, MATCH(AG$3, 'Appendix 1 - Team Data'!$B$12:$B$112, 0),3)))/400))+1)</f>
        <v>0.85554207489269762</v>
      </c>
      <c r="AH10" s="10">
        <f>1/(POWER(10,(-(INDEX('Appendix 1 - Team Data'!$B$12:$R$112, MATCH($B10, 'Appendix 1 - Team Data'!$B$12:$B$112, 0),3)-(INDEX('Appendix 1 - Team Data'!$B$12:$R$112, MATCH(AH$3, 'Appendix 1 - Team Data'!$B$12:$B$112, 0),3)))/400))+1)</f>
        <v>0.89156866687336656</v>
      </c>
    </row>
    <row r="11" spans="1:40" ht="20.100000000000001" customHeight="1">
      <c r="B11" s="80" t="s">
        <v>45</v>
      </c>
      <c r="C11" s="10">
        <f>1/(POWER(10,(-(INDEX('Appendix 1 - Team Data'!$B$12:$R$112, MATCH($B11, 'Appendix 1 - Team Data'!$B$12:$B$112, 0),3)-(INDEX('Appendix 1 - Team Data'!$B$12:$R$112, MATCH(C$3, 'Appendix 1 - Team Data'!$B$12:$B$112, 0),3)))/400))+1)</f>
        <v>0.25636547799267217</v>
      </c>
      <c r="D11" s="10">
        <f>1/(POWER(10,(-(INDEX('Appendix 1 - Team Data'!$B$12:$R$112, MATCH($B11, 'Appendix 1 - Team Data'!$B$12:$B$112, 0),3)-(INDEX('Appendix 1 - Team Data'!$B$12:$R$112, MATCH(D$3, 'Appendix 1 - Team Data'!$B$12:$B$112, 0),3)))/400))+1)</f>
        <v>0.26077974585933211</v>
      </c>
      <c r="E11" s="10">
        <f>1/(POWER(10,(-(INDEX('Appendix 1 - Team Data'!$B$12:$R$112, MATCH($B11, 'Appendix 1 - Team Data'!$B$12:$B$112, 0),3)-(INDEX('Appendix 1 - Team Data'!$B$12:$R$112, MATCH(E$3, 'Appendix 1 - Team Data'!$B$12:$B$112, 0),3)))/400))+1)</f>
        <v>0.35596614617770733</v>
      </c>
      <c r="F11" s="10">
        <f>1/(POWER(10,(-(INDEX('Appendix 1 - Team Data'!$B$12:$R$112, MATCH($B11, 'Appendix 1 - Team Data'!$B$12:$B$112, 0),3)-(INDEX('Appendix 1 - Team Data'!$B$12:$R$112, MATCH(F$3, 'Appendix 1 - Team Data'!$B$12:$B$112, 0),3)))/400))+1)</f>
        <v>0.40475696034842812</v>
      </c>
      <c r="G11" s="10">
        <f>1/(POWER(10,(-(INDEX('Appendix 1 - Team Data'!$B$12:$R$112, MATCH($B11, 'Appendix 1 - Team Data'!$B$12:$B$112, 0),3)-(INDEX('Appendix 1 - Team Data'!$B$12:$R$112, MATCH(G$3, 'Appendix 1 - Team Data'!$B$12:$B$112, 0),3)))/400))+1)</f>
        <v>0.4131049766208999</v>
      </c>
      <c r="H11" s="10">
        <f>1/(POWER(10,(-(INDEX('Appendix 1 - Team Data'!$B$12:$R$112, MATCH($B11, 'Appendix 1 - Team Data'!$B$12:$B$112, 0),3)-(INDEX('Appendix 1 - Team Data'!$B$12:$R$112, MATCH(H$3, 'Appendix 1 - Team Data'!$B$12:$B$112, 0),3)))/400))+1)</f>
        <v>0.41869852163108506</v>
      </c>
      <c r="I11" s="10">
        <f>1/(POWER(10,(-(INDEX('Appendix 1 - Team Data'!$B$12:$R$112, MATCH($B11, 'Appendix 1 - Team Data'!$B$12:$B$112, 0),3)-(INDEX('Appendix 1 - Team Data'!$B$12:$R$112, MATCH(I$3, 'Appendix 1 - Team Data'!$B$12:$B$112, 0),3)))/400))+1)</f>
        <v>0.49280491829094863</v>
      </c>
      <c r="J11" s="10">
        <f>1/(POWER(10,(-(INDEX('Appendix 1 - Team Data'!$B$12:$R$112, MATCH($B11, 'Appendix 1 - Team Data'!$B$12:$B$112, 0),3)-(INDEX('Appendix 1 - Team Data'!$B$12:$R$112, MATCH(J$3, 'Appendix 1 - Team Data'!$B$12:$B$112, 0),3)))/400))+1)</f>
        <v>0.5</v>
      </c>
      <c r="K11" s="10">
        <f>1/(POWER(10,(-(INDEX('Appendix 1 - Team Data'!$B$12:$R$112, MATCH($B11, 'Appendix 1 - Team Data'!$B$12:$B$112, 0),3)-(INDEX('Appendix 1 - Team Data'!$B$12:$R$112, MATCH(K$3, 'Appendix 1 - Team Data'!$B$12:$B$112, 0),3)))/400))+1)</f>
        <v>0.5014391117091529</v>
      </c>
      <c r="L11" s="10">
        <f>1/(POWER(10,(-(INDEX('Appendix 1 - Team Data'!$B$12:$R$112, MATCH($B11, 'Appendix 1 - Team Data'!$B$12:$B$112, 0),3)-(INDEX('Appendix 1 - Team Data'!$B$12:$R$112, MATCH(L$3, 'Appendix 1 - Team Data'!$B$12:$B$112, 0),3)))/400))+1)</f>
        <v>0.56722884434295218</v>
      </c>
      <c r="M11" s="10">
        <f>1/(POWER(10,(-(INDEX('Appendix 1 - Team Data'!$B$12:$R$112, MATCH($B11, 'Appendix 1 - Team Data'!$B$12:$B$112, 0),3)-(INDEX('Appendix 1 - Team Data'!$B$12:$R$112, MATCH(M$3, 'Appendix 1 - Team Data'!$B$12:$B$112, 0),3)))/400))+1)</f>
        <v>0.58828997186316279</v>
      </c>
      <c r="N11" s="10">
        <f>1/(POWER(10,(-(INDEX('Appendix 1 - Team Data'!$B$12:$R$112, MATCH($B11, 'Appendix 1 - Team Data'!$B$12:$B$112, 0),3)-(INDEX('Appendix 1 - Team Data'!$B$12:$R$112, MATCH(N$3, 'Appendix 1 - Team Data'!$B$12:$B$112, 0),3)))/400))+1)</f>
        <v>0.58828997186316279</v>
      </c>
      <c r="O11" s="10">
        <f>1/(POWER(10,(-(INDEX('Appendix 1 - Team Data'!$B$12:$R$112, MATCH($B11, 'Appendix 1 - Team Data'!$B$12:$B$112, 0),3)-(INDEX('Appendix 1 - Team Data'!$B$12:$R$112, MATCH(O$3, 'Appendix 1 - Team Data'!$B$12:$B$112, 0),3)))/400))+1)</f>
        <v>0.60077824589001094</v>
      </c>
      <c r="P11" s="10">
        <f>1/(POWER(10,(-(INDEX('Appendix 1 - Team Data'!$B$12:$R$112, MATCH($B11, 'Appendix 1 - Team Data'!$B$12:$B$112, 0),3)-(INDEX('Appendix 1 - Team Data'!$B$12:$R$112, MATCH(P$3, 'Appendix 1 - Team Data'!$B$12:$B$112, 0),3)))/400))+1)</f>
        <v>0.60215809317471691</v>
      </c>
      <c r="Q11" s="10">
        <f>1/(POWER(10,(-(INDEX('Appendix 1 - Team Data'!$B$12:$R$112, MATCH($B11, 'Appendix 1 - Team Data'!$B$12:$B$112, 0),3)-(INDEX('Appendix 1 - Team Data'!$B$12:$R$112, MATCH(Q$3, 'Appendix 1 - Team Data'!$B$12:$B$112, 0),3)))/400))+1)</f>
        <v>0.62129672312245454</v>
      </c>
      <c r="R11" s="10">
        <f>1/(POWER(10,(-(INDEX('Appendix 1 - Team Data'!$B$12:$R$112, MATCH($B11, 'Appendix 1 - Team Data'!$B$12:$B$112, 0),3)-(INDEX('Appendix 1 - Team Data'!$B$12:$R$112, MATCH(R$3, 'Appendix 1 - Team Data'!$B$12:$B$112, 0),3)))/400))+1)</f>
        <v>0.61994135904452341</v>
      </c>
      <c r="S11" s="10">
        <f>1/(POWER(10,(-(INDEX('Appendix 1 - Team Data'!$B$12:$R$112, MATCH($B11, 'Appendix 1 - Team Data'!$B$12:$B$112, 0),3)-(INDEX('Appendix 1 - Team Data'!$B$12:$R$112, MATCH(S$3, 'Appendix 1 - Team Data'!$B$12:$B$112, 0),3)))/400))+1)</f>
        <v>0.6532171672188698</v>
      </c>
      <c r="T11" s="10">
        <f>1/(POWER(10,(-(INDEX('Appendix 1 - Team Data'!$B$12:$R$112, MATCH($B11, 'Appendix 1 - Team Data'!$B$12:$B$112, 0),3)-(INDEX('Appendix 1 - Team Data'!$B$12:$R$112, MATCH(T$3, 'Appendix 1 - Team Data'!$B$12:$B$112, 0),3)))/400))+1)</f>
        <v>0.65970799414474812</v>
      </c>
      <c r="U11" s="10">
        <f>1/(POWER(10,(-(INDEX('Appendix 1 - Team Data'!$B$12:$R$112, MATCH($B11, 'Appendix 1 - Team Data'!$B$12:$B$112, 0),3)-(INDEX('Appendix 1 - Team Data'!$B$12:$R$112, MATCH(U$3, 'Appendix 1 - Team Data'!$B$12:$B$112, 0),3)))/400))+1)</f>
        <v>0.67756058008510056</v>
      </c>
      <c r="V11" s="10">
        <f>1/(POWER(10,(-(INDEX('Appendix 1 - Team Data'!$B$12:$R$112, MATCH($B11, 'Appendix 1 - Team Data'!$B$12:$B$112, 0),3)-(INDEX('Appendix 1 - Team Data'!$B$12:$R$112, MATCH(V$3, 'Appendix 1 - Team Data'!$B$12:$B$112, 0),3)))/400))+1)</f>
        <v>0.71290215740545393</v>
      </c>
      <c r="W11" s="10">
        <f>1/(POWER(10,(-(INDEX('Appendix 1 - Team Data'!$B$12:$R$112, MATCH($B11, 'Appendix 1 - Team Data'!$B$12:$B$112, 0),3)-(INDEX('Appendix 1 - Team Data'!$B$12:$R$112, MATCH(W$3, 'Appendix 1 - Team Data'!$B$12:$B$112, 0),3)))/400))+1)</f>
        <v>0.7245382428425361</v>
      </c>
      <c r="X11" s="10">
        <f>1/(POWER(10,(-(INDEX('Appendix 1 - Team Data'!$B$12:$R$112, MATCH($B11, 'Appendix 1 - Team Data'!$B$12:$B$112, 0),3)-(INDEX('Appendix 1 - Team Data'!$B$12:$R$112, MATCH(X$3, 'Appendix 1 - Team Data'!$B$12:$B$112, 0),3)))/400))+1)</f>
        <v>0.73363370241380743</v>
      </c>
      <c r="Y11" s="10">
        <f>1/(POWER(10,(-(INDEX('Appendix 1 - Team Data'!$B$12:$R$112, MATCH($B11, 'Appendix 1 - Team Data'!$B$12:$B$112, 0),3)-(INDEX('Appendix 1 - Team Data'!$B$12:$R$112, MATCH(Y$3, 'Appendix 1 - Team Data'!$B$12:$B$112, 0),3)))/400))+1)</f>
        <v>0.74143352296929954</v>
      </c>
      <c r="Z11" s="10">
        <f>1/(POWER(10,(-(INDEX('Appendix 1 - Team Data'!$B$12:$R$112, MATCH($B11, 'Appendix 1 - Team Data'!$B$12:$B$112, 0),3)-(INDEX('Appendix 1 - Team Data'!$B$12:$R$112, MATCH(Z$3, 'Appendix 1 - Team Data'!$B$12:$B$112, 0),3)))/400))+1)</f>
        <v>0.75974692664795784</v>
      </c>
      <c r="AA11" s="10">
        <f>1/(POWER(10,(-(INDEX('Appendix 1 - Team Data'!$B$12:$R$112, MATCH($B11, 'Appendix 1 - Team Data'!$B$12:$B$112, 0),3)-(INDEX('Appendix 1 - Team Data'!$B$12:$R$112, MATCH(AA$3, 'Appendix 1 - Team Data'!$B$12:$B$112, 0),3)))/400))+1)</f>
        <v>0.78111540272996161</v>
      </c>
      <c r="AB11" s="10">
        <f>1/(POWER(10,(-(INDEX('Appendix 1 - Team Data'!$B$12:$R$112, MATCH($B11, 'Appendix 1 - Team Data'!$B$12:$B$112, 0),3)-(INDEX('Appendix 1 - Team Data'!$B$12:$R$112, MATCH(AB$3, 'Appendix 1 - Team Data'!$B$12:$B$112, 0),3)))/400))+1)</f>
        <v>0.78984417975813059</v>
      </c>
      <c r="AC11" s="10">
        <f>1/(POWER(10,(-(INDEX('Appendix 1 - Team Data'!$B$12:$R$112, MATCH($B11, 'Appendix 1 - Team Data'!$B$12:$B$112, 0),3)-(INDEX('Appendix 1 - Team Data'!$B$12:$R$112, MATCH(AC$3, 'Appendix 1 - Team Data'!$B$12:$B$112, 0),3)))/400))+1)</f>
        <v>0.79174883750818448</v>
      </c>
      <c r="AD11" s="10">
        <f>1/(POWER(10,(-(INDEX('Appendix 1 - Team Data'!$B$12:$R$112, MATCH($B11, 'Appendix 1 - Team Data'!$B$12:$B$112, 0),3)-(INDEX('Appendix 1 - Team Data'!$B$12:$R$112, MATCH(AD$3, 'Appendix 1 - Team Data'!$B$12:$B$112, 0),3)))/400))+1)</f>
        <v>0.79645469971172578</v>
      </c>
      <c r="AE11" s="10">
        <f>1/(POWER(10,(-(INDEX('Appendix 1 - Team Data'!$B$12:$R$112, MATCH($B11, 'Appendix 1 - Team Data'!$B$12:$B$112, 0),3)-(INDEX('Appendix 1 - Team Data'!$B$12:$R$112, MATCH(AE$3, 'Appendix 1 - Team Data'!$B$12:$B$112, 0),3)))/400))+1)</f>
        <v>0.81448358750471217</v>
      </c>
      <c r="AF11" s="10">
        <f>1/(POWER(10,(-(INDEX('Appendix 1 - Team Data'!$B$12:$R$112, MATCH($B11, 'Appendix 1 - Team Data'!$B$12:$B$112, 0),3)-(INDEX('Appendix 1 - Team Data'!$B$12:$R$112, MATCH(AF$3, 'Appendix 1 - Team Data'!$B$12:$B$112, 0),3)))/400))+1)</f>
        <v>0.82469531344616842</v>
      </c>
      <c r="AG11" s="10">
        <f>1/(POWER(10,(-(INDEX('Appendix 1 - Team Data'!$B$12:$R$112, MATCH($B11, 'Appendix 1 - Team Data'!$B$12:$B$112, 0),3)-(INDEX('Appendix 1 - Team Data'!$B$12:$R$112, MATCH(AG$3, 'Appendix 1 - Team Data'!$B$12:$B$112, 0),3)))/400))+1)</f>
        <v>0.85194834585257384</v>
      </c>
      <c r="AH11" s="10">
        <f>1/(POWER(10,(-(INDEX('Appendix 1 - Team Data'!$B$12:$R$112, MATCH($B11, 'Appendix 1 - Team Data'!$B$12:$B$112, 0),3)-(INDEX('Appendix 1 - Team Data'!$B$12:$R$112, MATCH(AH$3, 'Appendix 1 - Team Data'!$B$12:$B$112, 0),3)))/400))+1)</f>
        <v>0.88875464561767836</v>
      </c>
    </row>
    <row r="12" spans="1:40" ht="20.100000000000001" customHeight="1">
      <c r="B12" s="80" t="s">
        <v>52</v>
      </c>
      <c r="C12" s="10">
        <f>1/(POWER(10,(-(INDEX('Appendix 1 - Team Data'!$B$12:$R$112, MATCH($B12, 'Appendix 1 - Team Data'!$B$12:$B$112, 0),3)-(INDEX('Appendix 1 - Team Data'!$B$12:$R$112, MATCH(C$3, 'Appendix 1 - Team Data'!$B$12:$B$112, 0),3)))/400))+1)</f>
        <v>0.25526959313496528</v>
      </c>
      <c r="D12" s="10">
        <f>1/(POWER(10,(-(INDEX('Appendix 1 - Team Data'!$B$12:$R$112, MATCH($B12, 'Appendix 1 - Team Data'!$B$12:$B$112, 0),3)-(INDEX('Appendix 1 - Team Data'!$B$12:$R$112, MATCH(D$3, 'Appendix 1 - Team Data'!$B$12:$B$112, 0),3)))/400))+1)</f>
        <v>0.25967158048516964</v>
      </c>
      <c r="E12" s="10">
        <f>1/(POWER(10,(-(INDEX('Appendix 1 - Team Data'!$B$12:$R$112, MATCH($B12, 'Appendix 1 - Team Data'!$B$12:$B$112, 0),3)-(INDEX('Appendix 1 - Team Data'!$B$12:$R$112, MATCH(E$3, 'Appendix 1 - Team Data'!$B$12:$B$112, 0),3)))/400))+1)</f>
        <v>0.35464754956061756</v>
      </c>
      <c r="F12" s="10">
        <f>1/(POWER(10,(-(INDEX('Appendix 1 - Team Data'!$B$12:$R$112, MATCH($B12, 'Appendix 1 - Team Data'!$B$12:$B$112, 0),3)-(INDEX('Appendix 1 - Team Data'!$B$12:$R$112, MATCH(F$3, 'Appendix 1 - Team Data'!$B$12:$B$112, 0),3)))/400))+1)</f>
        <v>0.40337082669422603</v>
      </c>
      <c r="G12" s="10">
        <f>1/(POWER(10,(-(INDEX('Appendix 1 - Team Data'!$B$12:$R$112, MATCH($B12, 'Appendix 1 - Team Data'!$B$12:$B$112, 0),3)-(INDEX('Appendix 1 - Team Data'!$B$12:$R$112, MATCH(G$3, 'Appendix 1 - Team Data'!$B$12:$B$112, 0),3)))/400))+1)</f>
        <v>0.41171002813683716</v>
      </c>
      <c r="H12" s="10">
        <f>1/(POWER(10,(-(INDEX('Appendix 1 - Team Data'!$B$12:$R$112, MATCH($B12, 'Appendix 1 - Team Data'!$B$12:$B$112, 0),3)-(INDEX('Appendix 1 - Team Data'!$B$12:$R$112, MATCH(H$3, 'Appendix 1 - Team Data'!$B$12:$B$112, 0),3)))/400))+1)</f>
        <v>0.41729811503576986</v>
      </c>
      <c r="I12" s="10">
        <f>1/(POWER(10,(-(INDEX('Appendix 1 - Team Data'!$B$12:$R$112, MATCH($B12, 'Appendix 1 - Team Data'!$B$12:$B$112, 0),3)-(INDEX('Appendix 1 - Team Data'!$B$12:$R$112, MATCH(I$3, 'Appendix 1 - Team Data'!$B$12:$B$112, 0),3)))/400))+1)</f>
        <v>0.49136616417891738</v>
      </c>
      <c r="J12" s="10">
        <f>1/(POWER(10,(-(INDEX('Appendix 1 - Team Data'!$B$12:$R$112, MATCH($B12, 'Appendix 1 - Team Data'!$B$12:$B$112, 0),3)-(INDEX('Appendix 1 - Team Data'!$B$12:$R$112, MATCH(J$3, 'Appendix 1 - Team Data'!$B$12:$B$112, 0),3)))/400))+1)</f>
        <v>0.4985608882908471</v>
      </c>
      <c r="K12" s="10">
        <f>1/(POWER(10,(-(INDEX('Appendix 1 - Team Data'!$B$12:$R$112, MATCH($B12, 'Appendix 1 - Team Data'!$B$12:$B$112, 0),3)-(INDEX('Appendix 1 - Team Data'!$B$12:$R$112, MATCH(K$3, 'Appendix 1 - Team Data'!$B$12:$B$112, 0),3)))/400))+1)</f>
        <v>0.5</v>
      </c>
      <c r="L12" s="10">
        <f>1/(POWER(10,(-(INDEX('Appendix 1 - Team Data'!$B$12:$R$112, MATCH($B12, 'Appendix 1 - Team Data'!$B$12:$B$112, 0),3)-(INDEX('Appendix 1 - Team Data'!$B$12:$R$112, MATCH(L$3, 'Appendix 1 - Team Data'!$B$12:$B$112, 0),3)))/400))+1)</f>
        <v>0.56581520306923316</v>
      </c>
      <c r="M12" s="10">
        <f>1/(POWER(10,(-(INDEX('Appendix 1 - Team Data'!$B$12:$R$112, MATCH($B12, 'Appendix 1 - Team Data'!$B$12:$B$112, 0),3)-(INDEX('Appendix 1 - Team Data'!$B$12:$R$112, MATCH(M$3, 'Appendix 1 - Team Data'!$B$12:$B$112, 0),3)))/400))+1)</f>
        <v>0.58689502337910004</v>
      </c>
      <c r="N12" s="10">
        <f>1/(POWER(10,(-(INDEX('Appendix 1 - Team Data'!$B$12:$R$112, MATCH($B12, 'Appendix 1 - Team Data'!$B$12:$B$112, 0),3)-(INDEX('Appendix 1 - Team Data'!$B$12:$R$112, MATCH(N$3, 'Appendix 1 - Team Data'!$B$12:$B$112, 0),3)))/400))+1)</f>
        <v>0.58689502337910004</v>
      </c>
      <c r="O12" s="10">
        <f>1/(POWER(10,(-(INDEX('Appendix 1 - Team Data'!$B$12:$R$112, MATCH($B12, 'Appendix 1 - Team Data'!$B$12:$B$112, 0),3)-(INDEX('Appendix 1 - Team Data'!$B$12:$R$112, MATCH(O$3, 'Appendix 1 - Team Data'!$B$12:$B$112, 0),3)))/400))+1)</f>
        <v>0.59939679670925683</v>
      </c>
      <c r="P12" s="10">
        <f>1/(POWER(10,(-(INDEX('Appendix 1 - Team Data'!$B$12:$R$112, MATCH($B12, 'Appendix 1 - Team Data'!$B$12:$B$112, 0),3)-(INDEX('Appendix 1 - Team Data'!$B$12:$R$112, MATCH(P$3, 'Appendix 1 - Team Data'!$B$12:$B$112, 0),3)))/400))+1)</f>
        <v>0.60077824589001094</v>
      </c>
      <c r="Q12" s="10">
        <f>1/(POWER(10,(-(INDEX('Appendix 1 - Team Data'!$B$12:$R$112, MATCH($B12, 'Appendix 1 - Team Data'!$B$12:$B$112, 0),3)-(INDEX('Appendix 1 - Team Data'!$B$12:$R$112, MATCH(Q$3, 'Appendix 1 - Team Data'!$B$12:$B$112, 0),3)))/400))+1)</f>
        <v>0.61994135904452341</v>
      </c>
      <c r="R12" s="10">
        <f>1/(POWER(10,(-(INDEX('Appendix 1 - Team Data'!$B$12:$R$112, MATCH($B12, 'Appendix 1 - Team Data'!$B$12:$B$112, 0),3)-(INDEX('Appendix 1 - Team Data'!$B$12:$R$112, MATCH(R$3, 'Appendix 1 - Team Data'!$B$12:$B$112, 0),3)))/400))+1)</f>
        <v>0.61858412208903069</v>
      </c>
      <c r="S12" s="10">
        <f>1/(POWER(10,(-(INDEX('Appendix 1 - Team Data'!$B$12:$R$112, MATCH($B12, 'Appendix 1 - Team Data'!$B$12:$B$112, 0),3)-(INDEX('Appendix 1 - Team Data'!$B$12:$R$112, MATCH(S$3, 'Appendix 1 - Team Data'!$B$12:$B$112, 0),3)))/400))+1)</f>
        <v>0.65191203987466362</v>
      </c>
      <c r="T12" s="10">
        <f>1/(POWER(10,(-(INDEX('Appendix 1 - Team Data'!$B$12:$R$112, MATCH($B12, 'Appendix 1 - Team Data'!$B$12:$B$112, 0),3)-(INDEX('Appendix 1 - Team Data'!$B$12:$R$112, MATCH(T$3, 'Appendix 1 - Team Data'!$B$12:$B$112, 0),3)))/400))+1)</f>
        <v>0.65841452091691255</v>
      </c>
      <c r="U12" s="10">
        <f>1/(POWER(10,(-(INDEX('Appendix 1 - Team Data'!$B$12:$R$112, MATCH($B12, 'Appendix 1 - Team Data'!$B$12:$B$112, 0),3)-(INDEX('Appendix 1 - Team Data'!$B$12:$R$112, MATCH(U$3, 'Appendix 1 - Team Data'!$B$12:$B$112, 0),3)))/400))+1)</f>
        <v>0.67630166949273696</v>
      </c>
      <c r="V12" s="10">
        <f>1/(POWER(10,(-(INDEX('Appendix 1 - Team Data'!$B$12:$R$112, MATCH($B12, 'Appendix 1 - Team Data'!$B$12:$B$112, 0),3)-(INDEX('Appendix 1 - Team Data'!$B$12:$R$112, MATCH(V$3, 'Appendix 1 - Team Data'!$B$12:$B$112, 0),3)))/400))+1)</f>
        <v>0.71172252434275529</v>
      </c>
      <c r="W12" s="10">
        <f>1/(POWER(10,(-(INDEX('Appendix 1 - Team Data'!$B$12:$R$112, MATCH($B12, 'Appendix 1 - Team Data'!$B$12:$B$112, 0),3)-(INDEX('Appendix 1 - Team Data'!$B$12:$R$112, MATCH(W$3, 'Appendix 1 - Team Data'!$B$12:$B$112, 0),3)))/400))+1)</f>
        <v>0.72338786943917055</v>
      </c>
      <c r="X12" s="10">
        <f>1/(POWER(10,(-(INDEX('Appendix 1 - Team Data'!$B$12:$R$112, MATCH($B12, 'Appendix 1 - Team Data'!$B$12:$B$112, 0),3)-(INDEX('Appendix 1 - Team Data'!$B$12:$R$112, MATCH(X$3, 'Appendix 1 - Team Data'!$B$12:$B$112, 0),3)))/400))+1)</f>
        <v>0.73250728975566759</v>
      </c>
      <c r="Y12" s="10">
        <f>1/(POWER(10,(-(INDEX('Appendix 1 - Team Data'!$B$12:$R$112, MATCH($B12, 'Appendix 1 - Team Data'!$B$12:$B$112, 0),3)-(INDEX('Appendix 1 - Team Data'!$B$12:$R$112, MATCH(Y$3, 'Appendix 1 - Team Data'!$B$12:$B$112, 0),3)))/400))+1)</f>
        <v>0.74032841951483042</v>
      </c>
      <c r="Z12" s="10">
        <f>1/(POWER(10,(-(INDEX('Appendix 1 - Team Data'!$B$12:$R$112, MATCH($B12, 'Appendix 1 - Team Data'!$B$12:$B$112, 0),3)-(INDEX('Appendix 1 - Team Data'!$B$12:$R$112, MATCH(Z$3, 'Appendix 1 - Team Data'!$B$12:$B$112, 0),3)))/400))+1)</f>
        <v>0.75869462014685563</v>
      </c>
      <c r="AA12" s="10">
        <f>1/(POWER(10,(-(INDEX('Appendix 1 - Team Data'!$B$12:$R$112, MATCH($B12, 'Appendix 1 - Team Data'!$B$12:$B$112, 0),3)-(INDEX('Appendix 1 - Team Data'!$B$12:$R$112, MATCH(AA$3, 'Appendix 1 - Team Data'!$B$12:$B$112, 0),3)))/400))+1)</f>
        <v>0.78012960399315845</v>
      </c>
      <c r="AB12" s="10">
        <f>1/(POWER(10,(-(INDEX('Appendix 1 - Team Data'!$B$12:$R$112, MATCH($B12, 'Appendix 1 - Team Data'!$B$12:$B$112, 0),3)-(INDEX('Appendix 1 - Team Data'!$B$12:$R$112, MATCH(AB$3, 'Appendix 1 - Team Data'!$B$12:$B$112, 0),3)))/400))+1)</f>
        <v>0.78888706821015475</v>
      </c>
      <c r="AC12" s="10">
        <f>1/(POWER(10,(-(INDEX('Appendix 1 - Team Data'!$B$12:$R$112, MATCH($B12, 'Appendix 1 - Team Data'!$B$12:$B$112, 0),3)-(INDEX('Appendix 1 - Team Data'!$B$12:$R$112, MATCH(AC$3, 'Appendix 1 - Team Data'!$B$12:$B$112, 0),3)))/400))+1)</f>
        <v>0.79079810279723817</v>
      </c>
      <c r="AD12" s="10">
        <f>1/(POWER(10,(-(INDEX('Appendix 1 - Team Data'!$B$12:$R$112, MATCH($B12, 'Appendix 1 - Team Data'!$B$12:$B$112, 0),3)-(INDEX('Appendix 1 - Team Data'!$B$12:$R$112, MATCH(AD$3, 'Appendix 1 - Team Data'!$B$12:$B$112, 0),3)))/400))+1)</f>
        <v>0.79551990031274211</v>
      </c>
      <c r="AE12" s="10">
        <f>1/(POWER(10,(-(INDEX('Appendix 1 - Team Data'!$B$12:$R$112, MATCH($B12, 'Appendix 1 - Team Data'!$B$12:$B$112, 0),3)-(INDEX('Appendix 1 - Team Data'!$B$12:$R$112, MATCH(AE$3, 'Appendix 1 - Team Data'!$B$12:$B$112, 0),3)))/400))+1)</f>
        <v>0.81361221050558685</v>
      </c>
      <c r="AF12" s="10">
        <f>1/(POWER(10,(-(INDEX('Appendix 1 - Team Data'!$B$12:$R$112, MATCH($B12, 'Appendix 1 - Team Data'!$B$12:$B$112, 0),3)-(INDEX('Appendix 1 - Team Data'!$B$12:$R$112, MATCH(AF$3, 'Appendix 1 - Team Data'!$B$12:$B$112, 0),3)))/400))+1)</f>
        <v>0.82386152850557237</v>
      </c>
      <c r="AG12" s="10">
        <f>1/(POWER(10,(-(INDEX('Appendix 1 - Team Data'!$B$12:$R$112, MATCH($B12, 'Appendix 1 - Team Data'!$B$12:$B$112, 0),3)-(INDEX('Appendix 1 - Team Data'!$B$12:$R$112, MATCH(AG$3, 'Appendix 1 - Team Data'!$B$12:$B$112, 0),3)))/400))+1)</f>
        <v>0.85122079762490277</v>
      </c>
      <c r="AH12" s="10">
        <f>1/(POWER(10,(-(INDEX('Appendix 1 - Team Data'!$B$12:$R$112, MATCH($B12, 'Appendix 1 - Team Data'!$B$12:$B$112, 0),3)-(INDEX('Appendix 1 - Team Data'!$B$12:$R$112, MATCH(AH$3, 'Appendix 1 - Team Data'!$B$12:$B$112, 0),3)))/400))+1)</f>
        <v>0.88818423022188309</v>
      </c>
    </row>
    <row r="13" spans="1:40" ht="20.100000000000001" customHeight="1">
      <c r="B13" s="80" t="s">
        <v>27</v>
      </c>
      <c r="C13" s="10">
        <f>1/(POWER(10,(-(INDEX('Appendix 1 - Team Data'!$B$12:$R$112, MATCH($B13, 'Appendix 1 - Team Data'!$B$12:$B$112, 0),3)-(INDEX('Appendix 1 - Team Data'!$B$12:$R$112, MATCH(C$3, 'Appendix 1 - Team Data'!$B$12:$B$112, 0),3)))/400))+1)</f>
        <v>0.20825116249181555</v>
      </c>
      <c r="D13" s="10">
        <f>1/(POWER(10,(-(INDEX('Appendix 1 - Team Data'!$B$12:$R$112, MATCH($B13, 'Appendix 1 - Team Data'!$B$12:$B$112, 0),3)-(INDEX('Appendix 1 - Team Data'!$B$12:$R$112, MATCH(D$3, 'Appendix 1 - Team Data'!$B$12:$B$112, 0),3)))/400))+1)</f>
        <v>0.21207323192259786</v>
      </c>
      <c r="E13" s="10">
        <f>1/(POWER(10,(-(INDEX('Appendix 1 - Team Data'!$B$12:$R$112, MATCH($B13, 'Appendix 1 - Team Data'!$B$12:$B$112, 0),3)-(INDEX('Appendix 1 - Team Data'!$B$12:$R$112, MATCH(E$3, 'Appendix 1 - Team Data'!$B$12:$B$112, 0),3)))/400))+1)</f>
        <v>0.2966149965281713</v>
      </c>
      <c r="F13" s="10">
        <f>1/(POWER(10,(-(INDEX('Appendix 1 - Team Data'!$B$12:$R$112, MATCH($B13, 'Appendix 1 - Team Data'!$B$12:$B$112, 0),3)-(INDEX('Appendix 1 - Team Data'!$B$12:$R$112, MATCH(F$3, 'Appendix 1 - Team Data'!$B$12:$B$112, 0),3)))/400))+1)</f>
        <v>0.34158547908308745</v>
      </c>
      <c r="G13" s="10">
        <f>1/(POWER(10,(-(INDEX('Appendix 1 - Team Data'!$B$12:$R$112, MATCH($B13, 'Appendix 1 - Team Data'!$B$12:$B$112, 0),3)-(INDEX('Appendix 1 - Team Data'!$B$12:$R$112, MATCH(G$3, 'Appendix 1 - Team Data'!$B$12:$B$112, 0),3)))/400))+1)</f>
        <v>0.34939537206612747</v>
      </c>
      <c r="H13" s="10">
        <f>1/(POWER(10,(-(INDEX('Appendix 1 - Team Data'!$B$12:$R$112, MATCH($B13, 'Appendix 1 - Team Data'!$B$12:$B$112, 0),3)-(INDEX('Appendix 1 - Team Data'!$B$12:$R$112, MATCH(H$3, 'Appendix 1 - Team Data'!$B$12:$B$112, 0),3)))/400))+1)</f>
        <v>0.35464754956061756</v>
      </c>
      <c r="I13" s="10">
        <f>1/(POWER(10,(-(INDEX('Appendix 1 - Team Data'!$B$12:$R$112, MATCH($B13, 'Appendix 1 - Team Data'!$B$12:$B$112, 0),3)-(INDEX('Appendix 1 - Team Data'!$B$12:$R$112, MATCH(I$3, 'Appendix 1 - Team Data'!$B$12:$B$112, 0),3)))/400))+1)</f>
        <v>0.42571979634547552</v>
      </c>
      <c r="J13" s="10">
        <f>1/(POWER(10,(-(INDEX('Appendix 1 - Team Data'!$B$12:$R$112, MATCH($B13, 'Appendix 1 - Team Data'!$B$12:$B$112, 0),3)-(INDEX('Appendix 1 - Team Data'!$B$12:$R$112, MATCH(J$3, 'Appendix 1 - Team Data'!$B$12:$B$112, 0),3)))/400))+1)</f>
        <v>0.43277115565704782</v>
      </c>
      <c r="K13" s="10">
        <f>1/(POWER(10,(-(INDEX('Appendix 1 - Team Data'!$B$12:$R$112, MATCH($B13, 'Appendix 1 - Team Data'!$B$12:$B$112, 0),3)-(INDEX('Appendix 1 - Team Data'!$B$12:$R$112, MATCH(K$3, 'Appendix 1 - Team Data'!$B$12:$B$112, 0),3)))/400))+1)</f>
        <v>0.43418479693076684</v>
      </c>
      <c r="L13" s="10">
        <f>1/(POWER(10,(-(INDEX('Appendix 1 - Team Data'!$B$12:$R$112, MATCH($B13, 'Appendix 1 - Team Data'!$B$12:$B$112, 0),3)-(INDEX('Appendix 1 - Team Data'!$B$12:$R$112, MATCH(L$3, 'Appendix 1 - Team Data'!$B$12:$B$112, 0),3)))/400))+1)</f>
        <v>0.5</v>
      </c>
      <c r="M13" s="10">
        <f>1/(POWER(10,(-(INDEX('Appendix 1 - Team Data'!$B$12:$R$112, MATCH($B13, 'Appendix 1 - Team Data'!$B$12:$B$112, 0),3)-(INDEX('Appendix 1 - Team Data'!$B$12:$R$112, MATCH(M$3, 'Appendix 1 - Team Data'!$B$12:$B$112, 0),3)))/400))+1)</f>
        <v>0.5215733330511455</v>
      </c>
      <c r="N13" s="10">
        <f>1/(POWER(10,(-(INDEX('Appendix 1 - Team Data'!$B$12:$R$112, MATCH($B13, 'Appendix 1 - Team Data'!$B$12:$B$112, 0),3)-(INDEX('Appendix 1 - Team Data'!$B$12:$R$112, MATCH(N$3, 'Appendix 1 - Team Data'!$B$12:$B$112, 0),3)))/400))+1)</f>
        <v>0.5215733330511455</v>
      </c>
      <c r="O13" s="10">
        <f>1/(POWER(10,(-(INDEX('Appendix 1 - Team Data'!$B$12:$R$112, MATCH($B13, 'Appendix 1 - Team Data'!$B$12:$B$112, 0),3)-(INDEX('Appendix 1 - Team Data'!$B$12:$R$112, MATCH(O$3, 'Appendix 1 - Team Data'!$B$12:$B$112, 0),3)))/400))+1)</f>
        <v>0.53448394472683147</v>
      </c>
      <c r="P13" s="10">
        <f>1/(POWER(10,(-(INDEX('Appendix 1 - Team Data'!$B$12:$R$112, MATCH($B13, 'Appendix 1 - Team Data'!$B$12:$B$112, 0),3)-(INDEX('Appendix 1 - Team Data'!$B$12:$R$112, MATCH(P$3, 'Appendix 1 - Team Data'!$B$12:$B$112, 0),3)))/400))+1)</f>
        <v>0.53591592694510226</v>
      </c>
      <c r="Q13" s="10">
        <f>1/(POWER(10,(-(INDEX('Appendix 1 - Team Data'!$B$12:$R$112, MATCH($B13, 'Appendix 1 - Team Data'!$B$12:$B$112, 0),3)-(INDEX('Appendix 1 - Team Data'!$B$12:$R$112, MATCH(Q$3, 'Appendix 1 - Team Data'!$B$12:$B$112, 0),3)))/400))+1)</f>
        <v>0.5558909611168531</v>
      </c>
      <c r="R13" s="10">
        <f>1/(POWER(10,(-(INDEX('Appendix 1 - Team Data'!$B$12:$R$112, MATCH($B13, 'Appendix 1 - Team Data'!$B$12:$B$112, 0),3)-(INDEX('Appendix 1 - Team Data'!$B$12:$R$112, MATCH(R$3, 'Appendix 1 - Team Data'!$B$12:$B$112, 0),3)))/400))+1)</f>
        <v>0.55446937402167606</v>
      </c>
      <c r="S13" s="10">
        <f>1/(POWER(10,(-(INDEX('Appendix 1 - Team Data'!$B$12:$R$112, MATCH($B13, 'Appendix 1 - Team Data'!$B$12:$B$112, 0),3)-(INDEX('Appendix 1 - Team Data'!$B$12:$R$112, MATCH(S$3, 'Appendix 1 - Team Data'!$B$12:$B$112, 0),3)))/400))+1)</f>
        <v>0.5896835031399501</v>
      </c>
      <c r="T13" s="10">
        <f>1/(POWER(10,(-(INDEX('Appendix 1 - Team Data'!$B$12:$R$112, MATCH($B13, 'Appendix 1 - Team Data'!$B$12:$B$112, 0),3)-(INDEX('Appendix 1 - Team Data'!$B$12:$R$112, MATCH(T$3, 'Appendix 1 - Team Data'!$B$12:$B$112, 0),3)))/400))+1)</f>
        <v>0.59662917330577392</v>
      </c>
      <c r="U13" s="10">
        <f>1/(POWER(10,(-(INDEX('Appendix 1 - Team Data'!$B$12:$R$112, MATCH($B13, 'Appendix 1 - Team Data'!$B$12:$B$112, 0),3)-(INDEX('Appendix 1 - Team Data'!$B$12:$R$112, MATCH(U$3, 'Appendix 1 - Team Data'!$B$12:$B$112, 0),3)))/400))+1)</f>
        <v>0.61586410425375604</v>
      </c>
      <c r="V13" s="10">
        <f>1/(POWER(10,(-(INDEX('Appendix 1 - Team Data'!$B$12:$R$112, MATCH($B13, 'Appendix 1 - Team Data'!$B$12:$B$112, 0),3)-(INDEX('Appendix 1 - Team Data'!$B$12:$R$112, MATCH(V$3, 'Appendix 1 - Team Data'!$B$12:$B$112, 0),3)))/400))+1)</f>
        <v>0.654519994382466</v>
      </c>
      <c r="W13" s="10">
        <f>1/(POWER(10,(-(INDEX('Appendix 1 - Team Data'!$B$12:$R$112, MATCH($B13, 'Appendix 1 - Team Data'!$B$12:$B$112, 0),3)-(INDEX('Appendix 1 - Team Data'!$B$12:$R$112, MATCH(W$3, 'Appendix 1 - Team Data'!$B$12:$B$112, 0),3)))/400))+1)</f>
        <v>0.66741842187322298</v>
      </c>
      <c r="X13" s="10">
        <f>1/(POWER(10,(-(INDEX('Appendix 1 - Team Data'!$B$12:$R$112, MATCH($B13, 'Appendix 1 - Team Data'!$B$12:$B$112, 0),3)-(INDEX('Appendix 1 - Team Data'!$B$12:$R$112, MATCH(X$3, 'Appendix 1 - Team Data'!$B$12:$B$112, 0),3)))/400))+1)</f>
        <v>0.67756058008510056</v>
      </c>
      <c r="Y13" s="10">
        <f>1/(POWER(10,(-(INDEX('Appendix 1 - Team Data'!$B$12:$R$112, MATCH($B13, 'Appendix 1 - Team Data'!$B$12:$B$112, 0),3)-(INDEX('Appendix 1 - Team Data'!$B$12:$R$112, MATCH(Y$3, 'Appendix 1 - Team Data'!$B$12:$B$112, 0),3)))/400))+1)</f>
        <v>0.68630025768331249</v>
      </c>
      <c r="Z13" s="10">
        <f>1/(POWER(10,(-(INDEX('Appendix 1 - Team Data'!$B$12:$R$112, MATCH($B13, 'Appendix 1 - Team Data'!$B$12:$B$112, 0),3)-(INDEX('Appendix 1 - Team Data'!$B$12:$R$112, MATCH(Z$3, 'Appendix 1 - Team Data'!$B$12:$B$112, 0),3)))/400))+1)</f>
        <v>0.70697529480854104</v>
      </c>
      <c r="AA13" s="10">
        <f>1/(POWER(10,(-(INDEX('Appendix 1 - Team Data'!$B$12:$R$112, MATCH($B13, 'Appendix 1 - Team Data'!$B$12:$B$112, 0),3)-(INDEX('Appendix 1 - Team Data'!$B$12:$R$112, MATCH(AA$3, 'Appendix 1 - Team Data'!$B$12:$B$112, 0),3)))/400))+1)</f>
        <v>0.73137785783938836</v>
      </c>
      <c r="AB13" s="10">
        <f>1/(POWER(10,(-(INDEX('Appendix 1 - Team Data'!$B$12:$R$112, MATCH($B13, 'Appendix 1 - Team Data'!$B$12:$B$112, 0),3)-(INDEX('Appendix 1 - Team Data'!$B$12:$R$112, MATCH(AB$3, 'Appendix 1 - Team Data'!$B$12:$B$112, 0),3)))/400))+1)</f>
        <v>0.74143352296929954</v>
      </c>
      <c r="AC13" s="10">
        <f>1/(POWER(10,(-(INDEX('Appendix 1 - Team Data'!$B$12:$R$112, MATCH($B13, 'Appendix 1 - Team Data'!$B$12:$B$112, 0),3)-(INDEX('Appendix 1 - Team Data'!$B$12:$R$112, MATCH(AC$3, 'Appendix 1 - Team Data'!$B$12:$B$112, 0),3)))/400))+1)</f>
        <v>0.74363452200732783</v>
      </c>
      <c r="AD13" s="10">
        <f>1/(POWER(10,(-(INDEX('Appendix 1 - Team Data'!$B$12:$R$112, MATCH($B13, 'Appendix 1 - Team Data'!$B$12:$B$112, 0),3)-(INDEX('Appendix 1 - Team Data'!$B$12:$R$112, MATCH(AD$3, 'Appendix 1 - Team Data'!$B$12:$B$112, 0),3)))/400))+1)</f>
        <v>0.74908306287753568</v>
      </c>
      <c r="AE13" s="10">
        <f>1/(POWER(10,(-(INDEX('Appendix 1 - Team Data'!$B$12:$R$112, MATCH($B13, 'Appendix 1 - Team Data'!$B$12:$B$112, 0),3)-(INDEX('Appendix 1 - Team Data'!$B$12:$R$112, MATCH(AE$3, 'Appendix 1 - Team Data'!$B$12:$B$112, 0),3)))/400))+1)</f>
        <v>0.77009667666098203</v>
      </c>
      <c r="AF13" s="10">
        <f>1/(POWER(10,(-(INDEX('Appendix 1 - Team Data'!$B$12:$R$112, MATCH($B13, 'Appendix 1 - Team Data'!$B$12:$B$112, 0),3)-(INDEX('Appendix 1 - Team Data'!$B$12:$R$112, MATCH(AF$3, 'Appendix 1 - Team Data'!$B$12:$B$112, 0),3)))/400))+1)</f>
        <v>0.78209801613131869</v>
      </c>
      <c r="AG13" s="10">
        <f>1/(POWER(10,(-(INDEX('Appendix 1 - Team Data'!$B$12:$R$112, MATCH($B13, 'Appendix 1 - Team Data'!$B$12:$B$112, 0),3)-(INDEX('Appendix 1 - Team Data'!$B$12:$R$112, MATCH(AG$3, 'Appendix 1 - Team Data'!$B$12:$B$112, 0),3)))/400))+1)</f>
        <v>0.81448358750471217</v>
      </c>
      <c r="AH13" s="10">
        <f>1/(POWER(10,(-(INDEX('Appendix 1 - Team Data'!$B$12:$R$112, MATCH($B13, 'Appendix 1 - Team Data'!$B$12:$B$112, 0),3)-(INDEX('Appendix 1 - Team Data'!$B$12:$R$112, MATCH(AH$3, 'Appendix 1 - Team Data'!$B$12:$B$112, 0),3)))/400))+1)</f>
        <v>0.85906300237667377</v>
      </c>
    </row>
    <row r="14" spans="1:40" ht="20.100000000000001" customHeight="1">
      <c r="B14" s="80" t="s">
        <v>18</v>
      </c>
      <c r="C14" s="10">
        <f>1/(POWER(10,(-(INDEX('Appendix 1 - Team Data'!$B$12:$R$112, MATCH($B14, 'Appendix 1 - Team Data'!$B$12:$B$112, 0),3)-(INDEX('Appendix 1 - Team Data'!$B$12:$R$112, MATCH(C$3, 'Appendix 1 - Team Data'!$B$12:$B$112, 0),3)))/400))+1)</f>
        <v>0.19437230595634974</v>
      </c>
      <c r="D14" s="10">
        <f>1/(POWER(10,(-(INDEX('Appendix 1 - Team Data'!$B$12:$R$112, MATCH($B14, 'Appendix 1 - Team Data'!$B$12:$B$112, 0),3)-(INDEX('Appendix 1 - Team Data'!$B$12:$R$112, MATCH(D$3, 'Appendix 1 - Team Data'!$B$12:$B$112, 0),3)))/400))+1)</f>
        <v>0.19800335588556686</v>
      </c>
      <c r="E14" s="10">
        <f>1/(POWER(10,(-(INDEX('Appendix 1 - Team Data'!$B$12:$R$112, MATCH($B14, 'Appendix 1 - Team Data'!$B$12:$B$112, 0),3)-(INDEX('Appendix 1 - Team Data'!$B$12:$R$112, MATCH(E$3, 'Appendix 1 - Team Data'!$B$12:$B$112, 0),3)))/400))+1)</f>
        <v>0.27892175680243991</v>
      </c>
      <c r="F14" s="10">
        <f>1/(POWER(10,(-(INDEX('Appendix 1 - Team Data'!$B$12:$R$112, MATCH($B14, 'Appendix 1 - Team Data'!$B$12:$B$112, 0),3)-(INDEX('Appendix 1 - Team Data'!$B$12:$R$112, MATCH(F$3, 'Appendix 1 - Team Data'!$B$12:$B$112, 0),3)))/400))+1)</f>
        <v>0.32243941991489938</v>
      </c>
      <c r="G14" s="10">
        <f>1/(POWER(10,(-(INDEX('Appendix 1 - Team Data'!$B$12:$R$112, MATCH($B14, 'Appendix 1 - Team Data'!$B$12:$B$112, 0),3)-(INDEX('Appendix 1 - Team Data'!$B$12:$R$112, MATCH(G$3, 'Appendix 1 - Team Data'!$B$12:$B$112, 0),3)))/400))+1)</f>
        <v>0.33003098609651682</v>
      </c>
      <c r="H14" s="10">
        <f>1/(POWER(10,(-(INDEX('Appendix 1 - Team Data'!$B$12:$R$112, MATCH($B14, 'Appendix 1 - Team Data'!$B$12:$B$112, 0),3)-(INDEX('Appendix 1 - Team Data'!$B$12:$R$112, MATCH(H$3, 'Appendix 1 - Team Data'!$B$12:$B$112, 0),3)))/400))+1)</f>
        <v>0.33514202144523514</v>
      </c>
      <c r="I14" s="10">
        <f>1/(POWER(10,(-(INDEX('Appendix 1 - Team Data'!$B$12:$R$112, MATCH($B14, 'Appendix 1 - Team Data'!$B$12:$B$112, 0),3)-(INDEX('Appendix 1 - Team Data'!$B$12:$R$112, MATCH(I$3, 'Appendix 1 - Team Data'!$B$12:$B$112, 0),3)))/400))+1)</f>
        <v>0.40475696034842812</v>
      </c>
      <c r="J14" s="10">
        <f>1/(POWER(10,(-(INDEX('Appendix 1 - Team Data'!$B$12:$R$112, MATCH($B14, 'Appendix 1 - Team Data'!$B$12:$B$112, 0),3)-(INDEX('Appendix 1 - Team Data'!$B$12:$R$112, MATCH(J$3, 'Appendix 1 - Team Data'!$B$12:$B$112, 0),3)))/400))+1)</f>
        <v>0.41171002813683716</v>
      </c>
      <c r="K14" s="10">
        <f>1/(POWER(10,(-(INDEX('Appendix 1 - Team Data'!$B$12:$R$112, MATCH($B14, 'Appendix 1 - Team Data'!$B$12:$B$112, 0),3)-(INDEX('Appendix 1 - Team Data'!$B$12:$R$112, MATCH(K$3, 'Appendix 1 - Team Data'!$B$12:$B$112, 0),3)))/400))+1)</f>
        <v>0.4131049766208999</v>
      </c>
      <c r="L14" s="10">
        <f>1/(POWER(10,(-(INDEX('Appendix 1 - Team Data'!$B$12:$R$112, MATCH($B14, 'Appendix 1 - Team Data'!$B$12:$B$112, 0),3)-(INDEX('Appendix 1 - Team Data'!$B$12:$R$112, MATCH(L$3, 'Appendix 1 - Team Data'!$B$12:$B$112, 0),3)))/400))+1)</f>
        <v>0.47842666694885455</v>
      </c>
      <c r="M14" s="10">
        <f>1/(POWER(10,(-(INDEX('Appendix 1 - Team Data'!$B$12:$R$112, MATCH($B14, 'Appendix 1 - Team Data'!$B$12:$B$112, 0),3)-(INDEX('Appendix 1 - Team Data'!$B$12:$R$112, MATCH(M$3, 'Appendix 1 - Team Data'!$B$12:$B$112, 0),3)))/400))+1)</f>
        <v>0.5</v>
      </c>
      <c r="N14" s="10">
        <f>1/(POWER(10,(-(INDEX('Appendix 1 - Team Data'!$B$12:$R$112, MATCH($B14, 'Appendix 1 - Team Data'!$B$12:$B$112, 0),3)-(INDEX('Appendix 1 - Team Data'!$B$12:$R$112, MATCH(N$3, 'Appendix 1 - Team Data'!$B$12:$B$112, 0),3)))/400))+1)</f>
        <v>0.5</v>
      </c>
      <c r="O14" s="10">
        <f>1/(POWER(10,(-(INDEX('Appendix 1 - Team Data'!$B$12:$R$112, MATCH($B14, 'Appendix 1 - Team Data'!$B$12:$B$112, 0),3)-(INDEX('Appendix 1 - Team Data'!$B$12:$R$112, MATCH(O$3, 'Appendix 1 - Team Data'!$B$12:$B$112, 0),3)))/400))+1)</f>
        <v>0.51294914489286381</v>
      </c>
      <c r="P14" s="10">
        <f>1/(POWER(10,(-(INDEX('Appendix 1 - Team Data'!$B$12:$R$112, MATCH($B14, 'Appendix 1 - Team Data'!$B$12:$B$112, 0),3)-(INDEX('Appendix 1 - Team Data'!$B$12:$R$112, MATCH(P$3, 'Appendix 1 - Team Data'!$B$12:$B$112, 0),3)))/400))+1)</f>
        <v>0.51438718416599871</v>
      </c>
      <c r="Q14" s="10">
        <f>1/(POWER(10,(-(INDEX('Appendix 1 - Team Data'!$B$12:$R$112, MATCH($B14, 'Appendix 1 - Team Data'!$B$12:$B$112, 0),3)-(INDEX('Appendix 1 - Team Data'!$B$12:$R$112, MATCH(Q$3, 'Appendix 1 - Team Data'!$B$12:$B$112, 0),3)))/400))+1)</f>
        <v>0.53448394472683147</v>
      </c>
      <c r="R14" s="10">
        <f>1/(POWER(10,(-(INDEX('Appendix 1 - Team Data'!$B$12:$R$112, MATCH($B14, 'Appendix 1 - Team Data'!$B$12:$B$112, 0),3)-(INDEX('Appendix 1 - Team Data'!$B$12:$R$112, MATCH(R$3, 'Appendix 1 - Team Data'!$B$12:$B$112, 0),3)))/400))+1)</f>
        <v>0.53305139388444112</v>
      </c>
      <c r="S14" s="10">
        <f>1/(POWER(10,(-(INDEX('Appendix 1 - Team Data'!$B$12:$R$112, MATCH($B14, 'Appendix 1 - Team Data'!$B$12:$B$112, 0),3)-(INDEX('Appendix 1 - Team Data'!$B$12:$R$112, MATCH(S$3, 'Appendix 1 - Team Data'!$B$12:$B$112, 0),3)))/400))+1)</f>
        <v>0.56864139188366769</v>
      </c>
      <c r="T14" s="10">
        <f>1/(POWER(10,(-(INDEX('Appendix 1 - Team Data'!$B$12:$R$112, MATCH($B14, 'Appendix 1 - Team Data'!$B$12:$B$112, 0),3)-(INDEX('Appendix 1 - Team Data'!$B$12:$R$112, MATCH(T$3, 'Appendix 1 - Team Data'!$B$12:$B$112, 0),3)))/400))+1)</f>
        <v>0.57568695237642964</v>
      </c>
      <c r="U14" s="10">
        <f>1/(POWER(10,(-(INDEX('Appendix 1 - Team Data'!$B$12:$R$112, MATCH($B14, 'Appendix 1 - Team Data'!$B$12:$B$112, 0),3)-(INDEX('Appendix 1 - Team Data'!$B$12:$R$112, MATCH(U$3, 'Appendix 1 - Team Data'!$B$12:$B$112, 0),3)))/400))+1)</f>
        <v>0.59524303965157188</v>
      </c>
      <c r="V14" s="10">
        <f>1/(POWER(10,(-(INDEX('Appendix 1 - Team Data'!$B$12:$R$112, MATCH($B14, 'Appendix 1 - Team Data'!$B$12:$B$112, 0),3)-(INDEX('Appendix 1 - Team Data'!$B$12:$R$112, MATCH(V$3, 'Appendix 1 - Team Data'!$B$12:$B$112, 0),3)))/400))+1)</f>
        <v>0.63474333505231673</v>
      </c>
      <c r="W14" s="10">
        <f>1/(POWER(10,(-(INDEX('Appendix 1 - Team Data'!$B$12:$R$112, MATCH($B14, 'Appendix 1 - Team Data'!$B$12:$B$112, 0),3)-(INDEX('Appendix 1 - Team Data'!$B$12:$R$112, MATCH(W$3, 'Appendix 1 - Team Data'!$B$12:$B$112, 0),3)))/400))+1)</f>
        <v>0.64798301325030572</v>
      </c>
      <c r="X14" s="10">
        <f>1/(POWER(10,(-(INDEX('Appendix 1 - Team Data'!$B$12:$R$112, MATCH($B14, 'Appendix 1 - Team Data'!$B$12:$B$112, 0),3)-(INDEX('Appendix 1 - Team Data'!$B$12:$R$112, MATCH(X$3, 'Appendix 1 - Team Data'!$B$12:$B$112, 0),3)))/400))+1)</f>
        <v>0.65841452091691255</v>
      </c>
      <c r="Y14" s="10">
        <f>1/(POWER(10,(-(INDEX('Appendix 1 - Team Data'!$B$12:$R$112, MATCH($B14, 'Appendix 1 - Team Data'!$B$12:$B$112, 0),3)-(INDEX('Appendix 1 - Team Data'!$B$12:$R$112, MATCH(Y$3, 'Appendix 1 - Team Data'!$B$12:$B$112, 0),3)))/400))+1)</f>
        <v>0.66741842187322298</v>
      </c>
      <c r="Z14" s="10">
        <f>1/(POWER(10,(-(INDEX('Appendix 1 - Team Data'!$B$12:$R$112, MATCH($B14, 'Appendix 1 - Team Data'!$B$12:$B$112, 0),3)-(INDEX('Appendix 1 - Team Data'!$B$12:$R$112, MATCH(Z$3, 'Appendix 1 - Team Data'!$B$12:$B$112, 0),3)))/400))+1)</f>
        <v>0.6887735686687132</v>
      </c>
      <c r="AA14" s="10">
        <f>1/(POWER(10,(-(INDEX('Appendix 1 - Team Data'!$B$12:$R$112, MATCH($B14, 'Appendix 1 - Team Data'!$B$12:$B$112, 0),3)-(INDEX('Appendix 1 - Team Data'!$B$12:$R$112, MATCH(AA$3, 'Appendix 1 - Team Data'!$B$12:$B$112, 0),3)))/400))+1)</f>
        <v>0.71407890258535023</v>
      </c>
      <c r="AB14" s="10">
        <f>1/(POWER(10,(-(INDEX('Appendix 1 - Team Data'!$B$12:$R$112, MATCH($B14, 'Appendix 1 - Team Data'!$B$12:$B$112, 0),3)-(INDEX('Appendix 1 - Team Data'!$B$12:$R$112, MATCH(AB$3, 'Appendix 1 - Team Data'!$B$12:$B$112, 0),3)))/400))+1)</f>
        <v>0.7245382428425361</v>
      </c>
      <c r="AC14" s="10">
        <f>1/(POWER(10,(-(INDEX('Appendix 1 - Team Data'!$B$12:$R$112, MATCH($B14, 'Appendix 1 - Team Data'!$B$12:$B$112, 0),3)-(INDEX('Appendix 1 - Team Data'!$B$12:$R$112, MATCH(AC$3, 'Appendix 1 - Team Data'!$B$12:$B$112, 0),3)))/400))+1)</f>
        <v>0.72683007227673102</v>
      </c>
      <c r="AD14" s="10">
        <f>1/(POWER(10,(-(INDEX('Appendix 1 - Team Data'!$B$12:$R$112, MATCH($B14, 'Appendix 1 - Team Data'!$B$12:$B$112, 0),3)-(INDEX('Appendix 1 - Team Data'!$B$12:$R$112, MATCH(AD$3, 'Appendix 1 - Team Data'!$B$12:$B$112, 0),3)))/400))+1)</f>
        <v>0.73250728975566759</v>
      </c>
      <c r="AE14" s="10">
        <f>1/(POWER(10,(-(INDEX('Appendix 1 - Team Data'!$B$12:$R$112, MATCH($B14, 'Appendix 1 - Team Data'!$B$12:$B$112, 0),3)-(INDEX('Appendix 1 - Team Data'!$B$12:$R$112, MATCH(AE$3, 'Appendix 1 - Team Data'!$B$12:$B$112, 0),3)))/400))+1)</f>
        <v>0.75445404194218657</v>
      </c>
      <c r="AF14" s="10">
        <f>1/(POWER(10,(-(INDEX('Appendix 1 - Team Data'!$B$12:$R$112, MATCH($B14, 'Appendix 1 - Team Data'!$B$12:$B$112, 0),3)-(INDEX('Appendix 1 - Team Data'!$B$12:$R$112, MATCH(AF$3, 'Appendix 1 - Team Data'!$B$12:$B$112, 0),3)))/400))+1)</f>
        <v>0.76702491814502116</v>
      </c>
      <c r="AG14" s="10">
        <f>1/(POWER(10,(-(INDEX('Appendix 1 - Team Data'!$B$12:$R$112, MATCH($B14, 'Appendix 1 - Team Data'!$B$12:$B$112, 0),3)-(INDEX('Appendix 1 - Team Data'!$B$12:$R$112, MATCH(AG$3, 'Appendix 1 - Team Data'!$B$12:$B$112, 0),3)))/400))+1)</f>
        <v>0.80108093982894568</v>
      </c>
      <c r="AH14" s="10">
        <f>1/(POWER(10,(-(INDEX('Appendix 1 - Team Data'!$B$12:$R$112, MATCH($B14, 'Appendix 1 - Team Data'!$B$12:$B$112, 0),3)-(INDEX('Appendix 1 - Team Data'!$B$12:$R$112, MATCH(AH$3, 'Appendix 1 - Team Data'!$B$12:$B$112, 0),3)))/400))+1)</f>
        <v>0.84828106871271181</v>
      </c>
    </row>
    <row r="15" spans="1:40" ht="20.100000000000001" customHeight="1">
      <c r="B15" s="80" t="s">
        <v>36</v>
      </c>
      <c r="C15" s="10">
        <f>1/(POWER(10,(-(INDEX('Appendix 1 - Team Data'!$B$12:$R$112, MATCH($B15, 'Appendix 1 - Team Data'!$B$12:$B$112, 0),3)-(INDEX('Appendix 1 - Team Data'!$B$12:$R$112, MATCH(C$3, 'Appendix 1 - Team Data'!$B$12:$B$112, 0),3)))/400))+1)</f>
        <v>0.19437230595634974</v>
      </c>
      <c r="D15" s="10">
        <f>1/(POWER(10,(-(INDEX('Appendix 1 - Team Data'!$B$12:$R$112, MATCH($B15, 'Appendix 1 - Team Data'!$B$12:$B$112, 0),3)-(INDEX('Appendix 1 - Team Data'!$B$12:$R$112, MATCH(D$3, 'Appendix 1 - Team Data'!$B$12:$B$112, 0),3)))/400))+1)</f>
        <v>0.19800335588556686</v>
      </c>
      <c r="E15" s="10">
        <f>1/(POWER(10,(-(INDEX('Appendix 1 - Team Data'!$B$12:$R$112, MATCH($B15, 'Appendix 1 - Team Data'!$B$12:$B$112, 0),3)-(INDEX('Appendix 1 - Team Data'!$B$12:$R$112, MATCH(E$3, 'Appendix 1 - Team Data'!$B$12:$B$112, 0),3)))/400))+1)</f>
        <v>0.27892175680243991</v>
      </c>
      <c r="F15" s="10">
        <f>1/(POWER(10,(-(INDEX('Appendix 1 - Team Data'!$B$12:$R$112, MATCH($B15, 'Appendix 1 - Team Data'!$B$12:$B$112, 0),3)-(INDEX('Appendix 1 - Team Data'!$B$12:$R$112, MATCH(F$3, 'Appendix 1 - Team Data'!$B$12:$B$112, 0),3)))/400))+1)</f>
        <v>0.32243941991489938</v>
      </c>
      <c r="G15" s="10">
        <f>1/(POWER(10,(-(INDEX('Appendix 1 - Team Data'!$B$12:$R$112, MATCH($B15, 'Appendix 1 - Team Data'!$B$12:$B$112, 0),3)-(INDEX('Appendix 1 - Team Data'!$B$12:$R$112, MATCH(G$3, 'Appendix 1 - Team Data'!$B$12:$B$112, 0),3)))/400))+1)</f>
        <v>0.33003098609651682</v>
      </c>
      <c r="H15" s="10">
        <f>1/(POWER(10,(-(INDEX('Appendix 1 - Team Data'!$B$12:$R$112, MATCH($B15, 'Appendix 1 - Team Data'!$B$12:$B$112, 0),3)-(INDEX('Appendix 1 - Team Data'!$B$12:$R$112, MATCH(H$3, 'Appendix 1 - Team Data'!$B$12:$B$112, 0),3)))/400))+1)</f>
        <v>0.33514202144523514</v>
      </c>
      <c r="I15" s="10">
        <f>1/(POWER(10,(-(INDEX('Appendix 1 - Team Data'!$B$12:$R$112, MATCH($B15, 'Appendix 1 - Team Data'!$B$12:$B$112, 0),3)-(INDEX('Appendix 1 - Team Data'!$B$12:$R$112, MATCH(I$3, 'Appendix 1 - Team Data'!$B$12:$B$112, 0),3)))/400))+1)</f>
        <v>0.40475696034842812</v>
      </c>
      <c r="J15" s="10">
        <f>1/(POWER(10,(-(INDEX('Appendix 1 - Team Data'!$B$12:$R$112, MATCH($B15, 'Appendix 1 - Team Data'!$B$12:$B$112, 0),3)-(INDEX('Appendix 1 - Team Data'!$B$12:$R$112, MATCH(J$3, 'Appendix 1 - Team Data'!$B$12:$B$112, 0),3)))/400))+1)</f>
        <v>0.41171002813683716</v>
      </c>
      <c r="K15" s="10">
        <f>1/(POWER(10,(-(INDEX('Appendix 1 - Team Data'!$B$12:$R$112, MATCH($B15, 'Appendix 1 - Team Data'!$B$12:$B$112, 0),3)-(INDEX('Appendix 1 - Team Data'!$B$12:$R$112, MATCH(K$3, 'Appendix 1 - Team Data'!$B$12:$B$112, 0),3)))/400))+1)</f>
        <v>0.4131049766208999</v>
      </c>
      <c r="L15" s="10">
        <f>1/(POWER(10,(-(INDEX('Appendix 1 - Team Data'!$B$12:$R$112, MATCH($B15, 'Appendix 1 - Team Data'!$B$12:$B$112, 0),3)-(INDEX('Appendix 1 - Team Data'!$B$12:$R$112, MATCH(L$3, 'Appendix 1 - Team Data'!$B$12:$B$112, 0),3)))/400))+1)</f>
        <v>0.47842666694885455</v>
      </c>
      <c r="M15" s="10">
        <f>1/(POWER(10,(-(INDEX('Appendix 1 - Team Data'!$B$12:$R$112, MATCH($B15, 'Appendix 1 - Team Data'!$B$12:$B$112, 0),3)-(INDEX('Appendix 1 - Team Data'!$B$12:$R$112, MATCH(M$3, 'Appendix 1 - Team Data'!$B$12:$B$112, 0),3)))/400))+1)</f>
        <v>0.5</v>
      </c>
      <c r="N15" s="10">
        <f>1/(POWER(10,(-(INDEX('Appendix 1 - Team Data'!$B$12:$R$112, MATCH($B15, 'Appendix 1 - Team Data'!$B$12:$B$112, 0),3)-(INDEX('Appendix 1 - Team Data'!$B$12:$R$112, MATCH(N$3, 'Appendix 1 - Team Data'!$B$12:$B$112, 0),3)))/400))+1)</f>
        <v>0.5</v>
      </c>
      <c r="O15" s="10">
        <f>1/(POWER(10,(-(INDEX('Appendix 1 - Team Data'!$B$12:$R$112, MATCH($B15, 'Appendix 1 - Team Data'!$B$12:$B$112, 0),3)-(INDEX('Appendix 1 - Team Data'!$B$12:$R$112, MATCH(O$3, 'Appendix 1 - Team Data'!$B$12:$B$112, 0),3)))/400))+1)</f>
        <v>0.51294914489286381</v>
      </c>
      <c r="P15" s="10">
        <f>1/(POWER(10,(-(INDEX('Appendix 1 - Team Data'!$B$12:$R$112, MATCH($B15, 'Appendix 1 - Team Data'!$B$12:$B$112, 0),3)-(INDEX('Appendix 1 - Team Data'!$B$12:$R$112, MATCH(P$3, 'Appendix 1 - Team Data'!$B$12:$B$112, 0),3)))/400))+1)</f>
        <v>0.51438718416599871</v>
      </c>
      <c r="Q15" s="10">
        <f>1/(POWER(10,(-(INDEX('Appendix 1 - Team Data'!$B$12:$R$112, MATCH($B15, 'Appendix 1 - Team Data'!$B$12:$B$112, 0),3)-(INDEX('Appendix 1 - Team Data'!$B$12:$R$112, MATCH(Q$3, 'Appendix 1 - Team Data'!$B$12:$B$112, 0),3)))/400))+1)</f>
        <v>0.53448394472683147</v>
      </c>
      <c r="R15" s="10">
        <f>1/(POWER(10,(-(INDEX('Appendix 1 - Team Data'!$B$12:$R$112, MATCH($B15, 'Appendix 1 - Team Data'!$B$12:$B$112, 0),3)-(INDEX('Appendix 1 - Team Data'!$B$12:$R$112, MATCH(R$3, 'Appendix 1 - Team Data'!$B$12:$B$112, 0),3)))/400))+1)</f>
        <v>0.53305139388444112</v>
      </c>
      <c r="S15" s="10">
        <f>1/(POWER(10,(-(INDEX('Appendix 1 - Team Data'!$B$12:$R$112, MATCH($B15, 'Appendix 1 - Team Data'!$B$12:$B$112, 0),3)-(INDEX('Appendix 1 - Team Data'!$B$12:$R$112, MATCH(S$3, 'Appendix 1 - Team Data'!$B$12:$B$112, 0),3)))/400))+1)</f>
        <v>0.56864139188366769</v>
      </c>
      <c r="T15" s="10">
        <f>1/(POWER(10,(-(INDEX('Appendix 1 - Team Data'!$B$12:$R$112, MATCH($B15, 'Appendix 1 - Team Data'!$B$12:$B$112, 0),3)-(INDEX('Appendix 1 - Team Data'!$B$12:$R$112, MATCH(T$3, 'Appendix 1 - Team Data'!$B$12:$B$112, 0),3)))/400))+1)</f>
        <v>0.57568695237642964</v>
      </c>
      <c r="U15" s="10">
        <f>1/(POWER(10,(-(INDEX('Appendix 1 - Team Data'!$B$12:$R$112, MATCH($B15, 'Appendix 1 - Team Data'!$B$12:$B$112, 0),3)-(INDEX('Appendix 1 - Team Data'!$B$12:$R$112, MATCH(U$3, 'Appendix 1 - Team Data'!$B$12:$B$112, 0),3)))/400))+1)</f>
        <v>0.59524303965157188</v>
      </c>
      <c r="V15" s="10">
        <f>1/(POWER(10,(-(INDEX('Appendix 1 - Team Data'!$B$12:$R$112, MATCH($B15, 'Appendix 1 - Team Data'!$B$12:$B$112, 0),3)-(INDEX('Appendix 1 - Team Data'!$B$12:$R$112, MATCH(V$3, 'Appendix 1 - Team Data'!$B$12:$B$112, 0),3)))/400))+1)</f>
        <v>0.63474333505231673</v>
      </c>
      <c r="W15" s="10">
        <f>1/(POWER(10,(-(INDEX('Appendix 1 - Team Data'!$B$12:$R$112, MATCH($B15, 'Appendix 1 - Team Data'!$B$12:$B$112, 0),3)-(INDEX('Appendix 1 - Team Data'!$B$12:$R$112, MATCH(W$3, 'Appendix 1 - Team Data'!$B$12:$B$112, 0),3)))/400))+1)</f>
        <v>0.64798301325030572</v>
      </c>
      <c r="X15" s="10">
        <f>1/(POWER(10,(-(INDEX('Appendix 1 - Team Data'!$B$12:$R$112, MATCH($B15, 'Appendix 1 - Team Data'!$B$12:$B$112, 0),3)-(INDEX('Appendix 1 - Team Data'!$B$12:$R$112, MATCH(X$3, 'Appendix 1 - Team Data'!$B$12:$B$112, 0),3)))/400))+1)</f>
        <v>0.65841452091691255</v>
      </c>
      <c r="Y15" s="10">
        <f>1/(POWER(10,(-(INDEX('Appendix 1 - Team Data'!$B$12:$R$112, MATCH($B15, 'Appendix 1 - Team Data'!$B$12:$B$112, 0),3)-(INDEX('Appendix 1 - Team Data'!$B$12:$R$112, MATCH(Y$3, 'Appendix 1 - Team Data'!$B$12:$B$112, 0),3)))/400))+1)</f>
        <v>0.66741842187322298</v>
      </c>
      <c r="Z15" s="10">
        <f>1/(POWER(10,(-(INDEX('Appendix 1 - Team Data'!$B$12:$R$112, MATCH($B15, 'Appendix 1 - Team Data'!$B$12:$B$112, 0),3)-(INDEX('Appendix 1 - Team Data'!$B$12:$R$112, MATCH(Z$3, 'Appendix 1 - Team Data'!$B$12:$B$112, 0),3)))/400))+1)</f>
        <v>0.6887735686687132</v>
      </c>
      <c r="AA15" s="10">
        <f>1/(POWER(10,(-(INDEX('Appendix 1 - Team Data'!$B$12:$R$112, MATCH($B15, 'Appendix 1 - Team Data'!$B$12:$B$112, 0),3)-(INDEX('Appendix 1 - Team Data'!$B$12:$R$112, MATCH(AA$3, 'Appendix 1 - Team Data'!$B$12:$B$112, 0),3)))/400))+1)</f>
        <v>0.71407890258535023</v>
      </c>
      <c r="AB15" s="10">
        <f>1/(POWER(10,(-(INDEX('Appendix 1 - Team Data'!$B$12:$R$112, MATCH($B15, 'Appendix 1 - Team Data'!$B$12:$B$112, 0),3)-(INDEX('Appendix 1 - Team Data'!$B$12:$R$112, MATCH(AB$3, 'Appendix 1 - Team Data'!$B$12:$B$112, 0),3)))/400))+1)</f>
        <v>0.7245382428425361</v>
      </c>
      <c r="AC15" s="10">
        <f>1/(POWER(10,(-(INDEX('Appendix 1 - Team Data'!$B$12:$R$112, MATCH($B15, 'Appendix 1 - Team Data'!$B$12:$B$112, 0),3)-(INDEX('Appendix 1 - Team Data'!$B$12:$R$112, MATCH(AC$3, 'Appendix 1 - Team Data'!$B$12:$B$112, 0),3)))/400))+1)</f>
        <v>0.72683007227673102</v>
      </c>
      <c r="AD15" s="10">
        <f>1/(POWER(10,(-(INDEX('Appendix 1 - Team Data'!$B$12:$R$112, MATCH($B15, 'Appendix 1 - Team Data'!$B$12:$B$112, 0),3)-(INDEX('Appendix 1 - Team Data'!$B$12:$R$112, MATCH(AD$3, 'Appendix 1 - Team Data'!$B$12:$B$112, 0),3)))/400))+1)</f>
        <v>0.73250728975566759</v>
      </c>
      <c r="AE15" s="10">
        <f>1/(POWER(10,(-(INDEX('Appendix 1 - Team Data'!$B$12:$R$112, MATCH($B15, 'Appendix 1 - Team Data'!$B$12:$B$112, 0),3)-(INDEX('Appendix 1 - Team Data'!$B$12:$R$112, MATCH(AE$3, 'Appendix 1 - Team Data'!$B$12:$B$112, 0),3)))/400))+1)</f>
        <v>0.75445404194218657</v>
      </c>
      <c r="AF15" s="10">
        <f>1/(POWER(10,(-(INDEX('Appendix 1 - Team Data'!$B$12:$R$112, MATCH($B15, 'Appendix 1 - Team Data'!$B$12:$B$112, 0),3)-(INDEX('Appendix 1 - Team Data'!$B$12:$R$112, MATCH(AF$3, 'Appendix 1 - Team Data'!$B$12:$B$112, 0),3)))/400))+1)</f>
        <v>0.76702491814502116</v>
      </c>
      <c r="AG15" s="10">
        <f>1/(POWER(10,(-(INDEX('Appendix 1 - Team Data'!$B$12:$R$112, MATCH($B15, 'Appendix 1 - Team Data'!$B$12:$B$112, 0),3)-(INDEX('Appendix 1 - Team Data'!$B$12:$R$112, MATCH(AG$3, 'Appendix 1 - Team Data'!$B$12:$B$112, 0),3)))/400))+1)</f>
        <v>0.80108093982894568</v>
      </c>
      <c r="AH15" s="10">
        <f>1/(POWER(10,(-(INDEX('Appendix 1 - Team Data'!$B$12:$R$112, MATCH($B15, 'Appendix 1 - Team Data'!$B$12:$B$112, 0),3)-(INDEX('Appendix 1 - Team Data'!$B$12:$R$112, MATCH(AH$3, 'Appendix 1 - Team Data'!$B$12:$B$112, 0),3)))/400))+1)</f>
        <v>0.84828106871271181</v>
      </c>
    </row>
    <row r="16" spans="1:40" ht="20.100000000000001" customHeight="1">
      <c r="B16" s="80" t="s">
        <v>32</v>
      </c>
      <c r="C16" s="10">
        <f>1/(POWER(10,(-(INDEX('Appendix 1 - Team Data'!$B$12:$R$112, MATCH($B16, 'Appendix 1 - Team Data'!$B$12:$B$112, 0),3)-(INDEX('Appendix 1 - Team Data'!$B$12:$R$112, MATCH(C$3, 'Appendix 1 - Team Data'!$B$12:$B$112, 0),3)))/400))+1)</f>
        <v>0.18638778949441326</v>
      </c>
      <c r="D16" s="10">
        <f>1/(POWER(10,(-(INDEX('Appendix 1 - Team Data'!$B$12:$R$112, MATCH($B16, 'Appendix 1 - Team Data'!$B$12:$B$112, 0),3)-(INDEX('Appendix 1 - Team Data'!$B$12:$R$112, MATCH(D$3, 'Appendix 1 - Team Data'!$B$12:$B$112, 0),3)))/400))+1)</f>
        <v>0.1899048413952433</v>
      </c>
      <c r="E16" s="10">
        <f>1/(POWER(10,(-(INDEX('Appendix 1 - Team Data'!$B$12:$R$112, MATCH($B16, 'Appendix 1 - Team Data'!$B$12:$B$112, 0),3)-(INDEX('Appendix 1 - Team Data'!$B$12:$R$112, MATCH(E$3, 'Appendix 1 - Team Data'!$B$12:$B$112, 0),3)))/400))+1)</f>
        <v>0.26862214216061164</v>
      </c>
      <c r="F16" s="10">
        <f>1/(POWER(10,(-(INDEX('Appendix 1 - Team Data'!$B$12:$R$112, MATCH($B16, 'Appendix 1 - Team Data'!$B$12:$B$112, 0),3)-(INDEX('Appendix 1 - Team Data'!$B$12:$R$112, MATCH(F$3, 'Appendix 1 - Team Data'!$B$12:$B$112, 0),3)))/400))+1)</f>
        <v>0.31122643133128686</v>
      </c>
      <c r="G16" s="10">
        <f>1/(POWER(10,(-(INDEX('Appendix 1 - Team Data'!$B$12:$R$112, MATCH($B16, 'Appendix 1 - Team Data'!$B$12:$B$112, 0),3)-(INDEX('Appendix 1 - Team Data'!$B$12:$R$112, MATCH(G$3, 'Appendix 1 - Team Data'!$B$12:$B$112, 0),3)))/400))+1)</f>
        <v>0.31867816483360628</v>
      </c>
      <c r="H16" s="10">
        <f>1/(POWER(10,(-(INDEX('Appendix 1 - Team Data'!$B$12:$R$112, MATCH($B16, 'Appendix 1 - Team Data'!$B$12:$B$112, 0),3)-(INDEX('Appendix 1 - Team Data'!$B$12:$R$112, MATCH(H$3, 'Appendix 1 - Team Data'!$B$12:$B$112, 0),3)))/400))+1)</f>
        <v>0.3236983305072631</v>
      </c>
      <c r="I16" s="10">
        <f>1/(POWER(10,(-(INDEX('Appendix 1 - Team Data'!$B$12:$R$112, MATCH($B16, 'Appendix 1 - Team Data'!$B$12:$B$112, 0),3)-(INDEX('Appendix 1 - Team Data'!$B$12:$R$112, MATCH(I$3, 'Appendix 1 - Team Data'!$B$12:$B$112, 0),3)))/400))+1)</f>
        <v>0.39233893587318014</v>
      </c>
      <c r="J16" s="10">
        <f>1/(POWER(10,(-(INDEX('Appendix 1 - Team Data'!$B$12:$R$112, MATCH($B16, 'Appendix 1 - Team Data'!$B$12:$B$112, 0),3)-(INDEX('Appendix 1 - Team Data'!$B$12:$R$112, MATCH(J$3, 'Appendix 1 - Team Data'!$B$12:$B$112, 0),3)))/400))+1)</f>
        <v>0.399221754109989</v>
      </c>
      <c r="K16" s="10">
        <f>1/(POWER(10,(-(INDEX('Appendix 1 - Team Data'!$B$12:$R$112, MATCH($B16, 'Appendix 1 - Team Data'!$B$12:$B$112, 0),3)-(INDEX('Appendix 1 - Team Data'!$B$12:$R$112, MATCH(K$3, 'Appendix 1 - Team Data'!$B$12:$B$112, 0),3)))/400))+1)</f>
        <v>0.40060320329074317</v>
      </c>
      <c r="L16" s="10">
        <f>1/(POWER(10,(-(INDEX('Appendix 1 - Team Data'!$B$12:$R$112, MATCH($B16, 'Appendix 1 - Team Data'!$B$12:$B$112, 0),3)-(INDEX('Appendix 1 - Team Data'!$B$12:$R$112, MATCH(L$3, 'Appendix 1 - Team Data'!$B$12:$B$112, 0),3)))/400))+1)</f>
        <v>0.46551605527316847</v>
      </c>
      <c r="M16" s="10">
        <f>1/(POWER(10,(-(INDEX('Appendix 1 - Team Data'!$B$12:$R$112, MATCH($B16, 'Appendix 1 - Team Data'!$B$12:$B$112, 0),3)-(INDEX('Appendix 1 - Team Data'!$B$12:$R$112, MATCH(M$3, 'Appendix 1 - Team Data'!$B$12:$B$112, 0),3)))/400))+1)</f>
        <v>0.48705085510713625</v>
      </c>
      <c r="N16" s="10">
        <f>1/(POWER(10,(-(INDEX('Appendix 1 - Team Data'!$B$12:$R$112, MATCH($B16, 'Appendix 1 - Team Data'!$B$12:$B$112, 0),3)-(INDEX('Appendix 1 - Team Data'!$B$12:$R$112, MATCH(N$3, 'Appendix 1 - Team Data'!$B$12:$B$112, 0),3)))/400))+1)</f>
        <v>0.48705085510713625</v>
      </c>
      <c r="O16" s="10">
        <f>1/(POWER(10,(-(INDEX('Appendix 1 - Team Data'!$B$12:$R$112, MATCH($B16, 'Appendix 1 - Team Data'!$B$12:$B$112, 0),3)-(INDEX('Appendix 1 - Team Data'!$B$12:$R$112, MATCH(O$3, 'Appendix 1 - Team Data'!$B$12:$B$112, 0),3)))/400))+1)</f>
        <v>0.5</v>
      </c>
      <c r="P16" s="10">
        <f>1/(POWER(10,(-(INDEX('Appendix 1 - Team Data'!$B$12:$R$112, MATCH($B16, 'Appendix 1 - Team Data'!$B$12:$B$112, 0),3)-(INDEX('Appendix 1 - Team Data'!$B$12:$R$112, MATCH(P$3, 'Appendix 1 - Team Data'!$B$12:$B$112, 0),3)))/400))+1)</f>
        <v>0.5014391117091529</v>
      </c>
      <c r="Q16" s="10">
        <f>1/(POWER(10,(-(INDEX('Appendix 1 - Team Data'!$B$12:$R$112, MATCH($B16, 'Appendix 1 - Team Data'!$B$12:$B$112, 0),3)-(INDEX('Appendix 1 - Team Data'!$B$12:$R$112, MATCH(Q$3, 'Appendix 1 - Team Data'!$B$12:$B$112, 0),3)))/400))+1)</f>
        <v>0.5215733330511455</v>
      </c>
      <c r="R16" s="10">
        <f>1/(POWER(10,(-(INDEX('Appendix 1 - Team Data'!$B$12:$R$112, MATCH($B16, 'Appendix 1 - Team Data'!$B$12:$B$112, 0),3)-(INDEX('Appendix 1 - Team Data'!$B$12:$R$112, MATCH(R$3, 'Appendix 1 - Team Data'!$B$12:$B$112, 0),3)))/400))+1)</f>
        <v>0.52013672203581651</v>
      </c>
      <c r="S16" s="10">
        <f>1/(POWER(10,(-(INDEX('Appendix 1 - Team Data'!$B$12:$R$112, MATCH($B16, 'Appendix 1 - Team Data'!$B$12:$B$112, 0),3)-(INDEX('Appendix 1 - Team Data'!$B$12:$R$112, MATCH(S$3, 'Appendix 1 - Team Data'!$B$12:$B$112, 0),3)))/400))+1)</f>
        <v>0.5558909611168531</v>
      </c>
      <c r="T16" s="10">
        <f>1/(POWER(10,(-(INDEX('Appendix 1 - Team Data'!$B$12:$R$112, MATCH($B16, 'Appendix 1 - Team Data'!$B$12:$B$112, 0),3)-(INDEX('Appendix 1 - Team Data'!$B$12:$R$112, MATCH(T$3, 'Appendix 1 - Team Data'!$B$12:$B$112, 0),3)))/400))+1)</f>
        <v>0.56298472810359579</v>
      </c>
      <c r="U16" s="10">
        <f>1/(POWER(10,(-(INDEX('Appendix 1 - Team Data'!$B$12:$R$112, MATCH($B16, 'Appendix 1 - Team Data'!$B$12:$B$112, 0),3)-(INDEX('Appendix 1 - Team Data'!$B$12:$R$112, MATCH(U$3, 'Appendix 1 - Team Data'!$B$12:$B$112, 0),3)))/400))+1)</f>
        <v>0.58270188496423014</v>
      </c>
      <c r="V16" s="10">
        <f>1/(POWER(10,(-(INDEX('Appendix 1 - Team Data'!$B$12:$R$112, MATCH($B16, 'Appendix 1 - Team Data'!$B$12:$B$112, 0),3)-(INDEX('Appendix 1 - Team Data'!$B$12:$R$112, MATCH(V$3, 'Appendix 1 - Team Data'!$B$12:$B$112, 0),3)))/400))+1)</f>
        <v>0.62265019578726211</v>
      </c>
      <c r="W16" s="10">
        <f>1/(POWER(10,(-(INDEX('Appendix 1 - Team Data'!$B$12:$R$112, MATCH($B16, 'Appendix 1 - Team Data'!$B$12:$B$112, 0),3)-(INDEX('Appendix 1 - Team Data'!$B$12:$R$112, MATCH(W$3, 'Appendix 1 - Team Data'!$B$12:$B$112, 0),3)))/400))+1)</f>
        <v>0.63607689968788184</v>
      </c>
      <c r="X16" s="10">
        <f>1/(POWER(10,(-(INDEX('Appendix 1 - Team Data'!$B$12:$R$112, MATCH($B16, 'Appendix 1 - Team Data'!$B$12:$B$112, 0),3)-(INDEX('Appendix 1 - Team Data'!$B$12:$R$112, MATCH(X$3, 'Appendix 1 - Team Data'!$B$12:$B$112, 0),3)))/400))+1)</f>
        <v>0.64666884232561461</v>
      </c>
      <c r="Y16" s="10">
        <f>1/(POWER(10,(-(INDEX('Appendix 1 - Team Data'!$B$12:$R$112, MATCH($B16, 'Appendix 1 - Team Data'!$B$12:$B$112, 0),3)-(INDEX('Appendix 1 - Team Data'!$B$12:$R$112, MATCH(Y$3, 'Appendix 1 - Team Data'!$B$12:$B$112, 0),3)))/400))+1)</f>
        <v>0.65582050591239505</v>
      </c>
      <c r="Z16" s="10">
        <f>1/(POWER(10,(-(INDEX('Appendix 1 - Team Data'!$B$12:$R$112, MATCH($B16, 'Appendix 1 - Team Data'!$B$12:$B$112, 0),3)-(INDEX('Appendix 1 - Team Data'!$B$12:$R$112, MATCH(Z$3, 'Appendix 1 - Team Data'!$B$12:$B$112, 0),3)))/400))+1)</f>
        <v>0.67756058008510056</v>
      </c>
      <c r="AA16" s="10">
        <f>1/(POWER(10,(-(INDEX('Appendix 1 - Team Data'!$B$12:$R$112, MATCH($B16, 'Appendix 1 - Team Data'!$B$12:$B$112, 0),3)-(INDEX('Appendix 1 - Team Data'!$B$12:$R$112, MATCH(AA$3, 'Appendix 1 - Team Data'!$B$12:$B$112, 0),3)))/400))+1)</f>
        <v>0.70338500347182864</v>
      </c>
      <c r="AB16" s="10">
        <f>1/(POWER(10,(-(INDEX('Appendix 1 - Team Data'!$B$12:$R$112, MATCH($B16, 'Appendix 1 - Team Data'!$B$12:$B$112, 0),3)-(INDEX('Appendix 1 - Team Data'!$B$12:$R$112, MATCH(AB$3, 'Appendix 1 - Team Data'!$B$12:$B$112, 0),3)))/400))+1)</f>
        <v>0.71407890258535023</v>
      </c>
      <c r="AC16" s="10">
        <f>1/(POWER(10,(-(INDEX('Appendix 1 - Team Data'!$B$12:$R$112, MATCH($B16, 'Appendix 1 - Team Data'!$B$12:$B$112, 0),3)-(INDEX('Appendix 1 - Team Data'!$B$12:$R$112, MATCH(AC$3, 'Appendix 1 - Team Data'!$B$12:$B$112, 0),3)))/400))+1)</f>
        <v>0.71642369410293882</v>
      </c>
      <c r="AD16" s="10">
        <f>1/(POWER(10,(-(INDEX('Appendix 1 - Team Data'!$B$12:$R$112, MATCH($B16, 'Appendix 1 - Team Data'!$B$12:$B$112, 0),3)-(INDEX('Appendix 1 - Team Data'!$B$12:$R$112, MATCH(AD$3, 'Appendix 1 - Team Data'!$B$12:$B$112, 0),3)))/400))+1)</f>
        <v>0.72223453364917056</v>
      </c>
      <c r="AE16" s="10">
        <f>1/(POWER(10,(-(INDEX('Appendix 1 - Team Data'!$B$12:$R$112, MATCH($B16, 'Appendix 1 - Team Data'!$B$12:$B$112, 0),3)-(INDEX('Appendix 1 - Team Data'!$B$12:$R$112, MATCH(AE$3, 'Appendix 1 - Team Data'!$B$12:$B$112, 0),3)))/400))+1)</f>
        <v>0.74473040686503478</v>
      </c>
      <c r="AF16" s="10">
        <f>1/(POWER(10,(-(INDEX('Appendix 1 - Team Data'!$B$12:$R$112, MATCH($B16, 'Appendix 1 - Team Data'!$B$12:$B$112, 0),3)-(INDEX('Appendix 1 - Team Data'!$B$12:$R$112, MATCH(AF$3, 'Appendix 1 - Team Data'!$B$12:$B$112, 0),3)))/400))+1)</f>
        <v>0.75763917486225174</v>
      </c>
      <c r="AG16" s="10">
        <f>1/(POWER(10,(-(INDEX('Appendix 1 - Team Data'!$B$12:$R$112, MATCH($B16, 'Appendix 1 - Team Data'!$B$12:$B$112, 0),3)-(INDEX('Appendix 1 - Team Data'!$B$12:$R$112, MATCH(AG$3, 'Appendix 1 - Team Data'!$B$12:$B$112, 0),3)))/400))+1)</f>
        <v>0.79269638417576849</v>
      </c>
      <c r="AH16" s="10">
        <f>1/(POWER(10,(-(INDEX('Appendix 1 - Team Data'!$B$12:$R$112, MATCH($B16, 'Appendix 1 - Team Data'!$B$12:$B$112, 0),3)-(INDEX('Appendix 1 - Team Data'!$B$12:$R$112, MATCH(AH$3, 'Appendix 1 - Team Data'!$B$12:$B$112, 0),3)))/400))+1)</f>
        <v>0.84149236692324181</v>
      </c>
    </row>
    <row r="17" spans="2:34" ht="20.100000000000001" customHeight="1">
      <c r="B17" s="80" t="s">
        <v>41</v>
      </c>
      <c r="C17" s="10">
        <f>1/(POWER(10,(-(INDEX('Appendix 1 - Team Data'!$B$12:$R$112, MATCH($B17, 'Appendix 1 - Team Data'!$B$12:$B$112, 0),3)-(INDEX('Appendix 1 - Team Data'!$B$12:$R$112, MATCH(C$3, 'Appendix 1 - Team Data'!$B$12:$B$112, 0),3)))/400))+1)</f>
        <v>0.18551641249528775</v>
      </c>
      <c r="D17" s="10">
        <f>1/(POWER(10,(-(INDEX('Appendix 1 - Team Data'!$B$12:$R$112, MATCH($B17, 'Appendix 1 - Team Data'!$B$12:$B$112, 0),3)-(INDEX('Appendix 1 - Team Data'!$B$12:$R$112, MATCH(D$3, 'Appendix 1 - Team Data'!$B$12:$B$112, 0),3)))/400))+1)</f>
        <v>0.18902084188005219</v>
      </c>
      <c r="E17" s="10">
        <f>1/(POWER(10,(-(INDEX('Appendix 1 - Team Data'!$B$12:$R$112, MATCH($B17, 'Appendix 1 - Team Data'!$B$12:$B$112, 0),3)-(INDEX('Appendix 1 - Team Data'!$B$12:$R$112, MATCH(E$3, 'Appendix 1 - Team Data'!$B$12:$B$112, 0),3)))/400))+1)</f>
        <v>0.26749271024433241</v>
      </c>
      <c r="F17" s="10">
        <f>1/(POWER(10,(-(INDEX('Appendix 1 - Team Data'!$B$12:$R$112, MATCH($B17, 'Appendix 1 - Team Data'!$B$12:$B$112, 0),3)-(INDEX('Appendix 1 - Team Data'!$B$12:$R$112, MATCH(F$3, 'Appendix 1 - Team Data'!$B$12:$B$112, 0),3)))/400))+1)</f>
        <v>0.30999379271968613</v>
      </c>
      <c r="G17" s="10">
        <f>1/(POWER(10,(-(INDEX('Appendix 1 - Team Data'!$B$12:$R$112, MATCH($B17, 'Appendix 1 - Team Data'!$B$12:$B$112, 0),3)-(INDEX('Appendix 1 - Team Data'!$B$12:$R$112, MATCH(G$3, 'Appendix 1 - Team Data'!$B$12:$B$112, 0),3)))/400))+1)</f>
        <v>0.31742961452522811</v>
      </c>
      <c r="H17" s="10">
        <f>1/(POWER(10,(-(INDEX('Appendix 1 - Team Data'!$B$12:$R$112, MATCH($B17, 'Appendix 1 - Team Data'!$B$12:$B$112, 0),3)-(INDEX('Appendix 1 - Team Data'!$B$12:$R$112, MATCH(H$3, 'Appendix 1 - Team Data'!$B$12:$B$112, 0),3)))/400))+1)</f>
        <v>0.32243941991489938</v>
      </c>
      <c r="I17" s="10">
        <f>1/(POWER(10,(-(INDEX('Appendix 1 - Team Data'!$B$12:$R$112, MATCH($B17, 'Appendix 1 - Team Data'!$B$12:$B$112, 0),3)-(INDEX('Appendix 1 - Team Data'!$B$12:$R$112, MATCH(I$3, 'Appendix 1 - Team Data'!$B$12:$B$112, 0),3)))/400))+1)</f>
        <v>0.39096739659576046</v>
      </c>
      <c r="J17" s="10">
        <f>1/(POWER(10,(-(INDEX('Appendix 1 - Team Data'!$B$12:$R$112, MATCH($B17, 'Appendix 1 - Team Data'!$B$12:$B$112, 0),3)-(INDEX('Appendix 1 - Team Data'!$B$12:$R$112, MATCH(J$3, 'Appendix 1 - Team Data'!$B$12:$B$112, 0),3)))/400))+1)</f>
        <v>0.39784190682528303</v>
      </c>
      <c r="K17" s="10">
        <f>1/(POWER(10,(-(INDEX('Appendix 1 - Team Data'!$B$12:$R$112, MATCH($B17, 'Appendix 1 - Team Data'!$B$12:$B$112, 0),3)-(INDEX('Appendix 1 - Team Data'!$B$12:$R$112, MATCH(K$3, 'Appendix 1 - Team Data'!$B$12:$B$112, 0),3)))/400))+1)</f>
        <v>0.399221754109989</v>
      </c>
      <c r="L17" s="10">
        <f>1/(POWER(10,(-(INDEX('Appendix 1 - Team Data'!$B$12:$R$112, MATCH($B17, 'Appendix 1 - Team Data'!$B$12:$B$112, 0),3)-(INDEX('Appendix 1 - Team Data'!$B$12:$R$112, MATCH(L$3, 'Appendix 1 - Team Data'!$B$12:$B$112, 0),3)))/400))+1)</f>
        <v>0.46408407305489768</v>
      </c>
      <c r="M17" s="10">
        <f>1/(POWER(10,(-(INDEX('Appendix 1 - Team Data'!$B$12:$R$112, MATCH($B17, 'Appendix 1 - Team Data'!$B$12:$B$112, 0),3)-(INDEX('Appendix 1 - Team Data'!$B$12:$R$112, MATCH(M$3, 'Appendix 1 - Team Data'!$B$12:$B$112, 0),3)))/400))+1)</f>
        <v>0.48561281583400134</v>
      </c>
      <c r="N17" s="10">
        <f>1/(POWER(10,(-(INDEX('Appendix 1 - Team Data'!$B$12:$R$112, MATCH($B17, 'Appendix 1 - Team Data'!$B$12:$B$112, 0),3)-(INDEX('Appendix 1 - Team Data'!$B$12:$R$112, MATCH(N$3, 'Appendix 1 - Team Data'!$B$12:$B$112, 0),3)))/400))+1)</f>
        <v>0.48561281583400134</v>
      </c>
      <c r="O17" s="10">
        <f>1/(POWER(10,(-(INDEX('Appendix 1 - Team Data'!$B$12:$R$112, MATCH($B17, 'Appendix 1 - Team Data'!$B$12:$B$112, 0),3)-(INDEX('Appendix 1 - Team Data'!$B$12:$R$112, MATCH(O$3, 'Appendix 1 - Team Data'!$B$12:$B$112, 0),3)))/400))+1)</f>
        <v>0.4985608882908471</v>
      </c>
      <c r="P17" s="10">
        <f>1/(POWER(10,(-(INDEX('Appendix 1 - Team Data'!$B$12:$R$112, MATCH($B17, 'Appendix 1 - Team Data'!$B$12:$B$112, 0),3)-(INDEX('Appendix 1 - Team Data'!$B$12:$R$112, MATCH(P$3, 'Appendix 1 - Team Data'!$B$12:$B$112, 0),3)))/400))+1)</f>
        <v>0.5</v>
      </c>
      <c r="Q17" s="10">
        <f>1/(POWER(10,(-(INDEX('Appendix 1 - Team Data'!$B$12:$R$112, MATCH($B17, 'Appendix 1 - Team Data'!$B$12:$B$112, 0),3)-(INDEX('Appendix 1 - Team Data'!$B$12:$R$112, MATCH(Q$3, 'Appendix 1 - Team Data'!$B$12:$B$112, 0),3)))/400))+1)</f>
        <v>0.52013672203581651</v>
      </c>
      <c r="R17" s="10">
        <f>1/(POWER(10,(-(INDEX('Appendix 1 - Team Data'!$B$12:$R$112, MATCH($B17, 'Appendix 1 - Team Data'!$B$12:$B$112, 0),3)-(INDEX('Appendix 1 - Team Data'!$B$12:$R$112, MATCH(R$3, 'Appendix 1 - Team Data'!$B$12:$B$112, 0),3)))/400))+1)</f>
        <v>0.51869977792955857</v>
      </c>
      <c r="S17" s="10">
        <f>1/(POWER(10,(-(INDEX('Appendix 1 - Team Data'!$B$12:$R$112, MATCH($B17, 'Appendix 1 - Team Data'!$B$12:$B$112, 0),3)-(INDEX('Appendix 1 - Team Data'!$B$12:$R$112, MATCH(S$3, 'Appendix 1 - Team Data'!$B$12:$B$112, 0),3)))/400))+1)</f>
        <v>0.55446937402167606</v>
      </c>
      <c r="T17" s="10">
        <f>1/(POWER(10,(-(INDEX('Appendix 1 - Team Data'!$B$12:$R$112, MATCH($B17, 'Appendix 1 - Team Data'!$B$12:$B$112, 0),3)-(INDEX('Appendix 1 - Team Data'!$B$12:$R$112, MATCH(T$3, 'Appendix 1 - Team Data'!$B$12:$B$112, 0),3)))/400))+1)</f>
        <v>0.5615679389736461</v>
      </c>
      <c r="U17" s="10">
        <f>1/(POWER(10,(-(INDEX('Appendix 1 - Team Data'!$B$12:$R$112, MATCH($B17, 'Appendix 1 - Team Data'!$B$12:$B$112, 0),3)-(INDEX('Appendix 1 - Team Data'!$B$12:$R$112, MATCH(U$3, 'Appendix 1 - Team Data'!$B$12:$B$112, 0),3)))/400))+1)</f>
        <v>0.58130147836891499</v>
      </c>
      <c r="V17" s="10">
        <f>1/(POWER(10,(-(INDEX('Appendix 1 - Team Data'!$B$12:$R$112, MATCH($B17, 'Appendix 1 - Team Data'!$B$12:$B$112, 0),3)-(INDEX('Appendix 1 - Team Data'!$B$12:$R$112, MATCH(V$3, 'Appendix 1 - Team Data'!$B$12:$B$112, 0),3)))/400))+1)</f>
        <v>0.62129672312245454</v>
      </c>
      <c r="W17" s="10">
        <f>1/(POWER(10,(-(INDEX('Appendix 1 - Team Data'!$B$12:$R$112, MATCH($B17, 'Appendix 1 - Team Data'!$B$12:$B$112, 0),3)-(INDEX('Appendix 1 - Team Data'!$B$12:$R$112, MATCH(W$3, 'Appendix 1 - Team Data'!$B$12:$B$112, 0),3)))/400))+1)</f>
        <v>0.63474333505231673</v>
      </c>
      <c r="X17" s="10">
        <f>1/(POWER(10,(-(INDEX('Appendix 1 - Team Data'!$B$12:$R$112, MATCH($B17, 'Appendix 1 - Team Data'!$B$12:$B$112, 0),3)-(INDEX('Appendix 1 - Team Data'!$B$12:$R$112, MATCH(X$3, 'Appendix 1 - Team Data'!$B$12:$B$112, 0),3)))/400))+1)</f>
        <v>0.6453524504393825</v>
      </c>
      <c r="Y17" s="10">
        <f>1/(POWER(10,(-(INDEX('Appendix 1 - Team Data'!$B$12:$R$112, MATCH($B17, 'Appendix 1 - Team Data'!$B$12:$B$112, 0),3)-(INDEX('Appendix 1 - Team Data'!$B$12:$R$112, MATCH(Y$3, 'Appendix 1 - Team Data'!$B$12:$B$112, 0),3)))/400))+1)</f>
        <v>0.654519994382466</v>
      </c>
      <c r="Z17" s="10">
        <f>1/(POWER(10,(-(INDEX('Appendix 1 - Team Data'!$B$12:$R$112, MATCH($B17, 'Appendix 1 - Team Data'!$B$12:$B$112, 0),3)-(INDEX('Appendix 1 - Team Data'!$B$12:$R$112, MATCH(Z$3, 'Appendix 1 - Team Data'!$B$12:$B$112, 0),3)))/400))+1)</f>
        <v>0.67630166949273696</v>
      </c>
      <c r="AA17" s="10">
        <f>1/(POWER(10,(-(INDEX('Appendix 1 - Team Data'!$B$12:$R$112, MATCH($B17, 'Appendix 1 - Team Data'!$B$12:$B$112, 0),3)-(INDEX('Appendix 1 - Team Data'!$B$12:$R$112, MATCH(AA$3, 'Appendix 1 - Team Data'!$B$12:$B$112, 0),3)))/400))+1)</f>
        <v>0.70218260209052075</v>
      </c>
      <c r="AB17" s="10">
        <f>1/(POWER(10,(-(INDEX('Appendix 1 - Team Data'!$B$12:$R$112, MATCH($B17, 'Appendix 1 - Team Data'!$B$12:$B$112, 0),3)-(INDEX('Appendix 1 - Team Data'!$B$12:$R$112, MATCH(AB$3, 'Appendix 1 - Team Data'!$B$12:$B$112, 0),3)))/400))+1)</f>
        <v>0.71290215740545393</v>
      </c>
      <c r="AC17" s="10">
        <f>1/(POWER(10,(-(INDEX('Appendix 1 - Team Data'!$B$12:$R$112, MATCH($B17, 'Appendix 1 - Team Data'!$B$12:$B$112, 0),3)-(INDEX('Appendix 1 - Team Data'!$B$12:$R$112, MATCH(AC$3, 'Appendix 1 - Team Data'!$B$12:$B$112, 0),3)))/400))+1)</f>
        <v>0.71525275104919872</v>
      </c>
      <c r="AD17" s="10">
        <f>1/(POWER(10,(-(INDEX('Appendix 1 - Team Data'!$B$12:$R$112, MATCH($B17, 'Appendix 1 - Team Data'!$B$12:$B$112, 0),3)-(INDEX('Appendix 1 - Team Data'!$B$12:$R$112, MATCH(AD$3, 'Appendix 1 - Team Data'!$B$12:$B$112, 0),3)))/400))+1)</f>
        <v>0.72107824319756009</v>
      </c>
      <c r="AE17" s="10">
        <f>1/(POWER(10,(-(INDEX('Appendix 1 - Team Data'!$B$12:$R$112, MATCH($B17, 'Appendix 1 - Team Data'!$B$12:$B$112, 0),3)-(INDEX('Appendix 1 - Team Data'!$B$12:$R$112, MATCH(AE$3, 'Appendix 1 - Team Data'!$B$12:$B$112, 0),3)))/400))+1)</f>
        <v>0.74363452200732783</v>
      </c>
      <c r="AF17" s="10">
        <f>1/(POWER(10,(-(INDEX('Appendix 1 - Team Data'!$B$12:$R$112, MATCH($B17, 'Appendix 1 - Team Data'!$B$12:$B$112, 0),3)-(INDEX('Appendix 1 - Team Data'!$B$12:$R$112, MATCH(AF$3, 'Appendix 1 - Team Data'!$B$12:$B$112, 0),3)))/400))+1)</f>
        <v>0.75658059429505287</v>
      </c>
      <c r="AG17" s="10">
        <f>1/(POWER(10,(-(INDEX('Appendix 1 - Team Data'!$B$12:$R$112, MATCH($B17, 'Appendix 1 - Team Data'!$B$12:$B$112, 0),3)-(INDEX('Appendix 1 - Team Data'!$B$12:$R$112, MATCH(AG$3, 'Appendix 1 - Team Data'!$B$12:$B$112, 0),3)))/400))+1)</f>
        <v>0.79174883750818448</v>
      </c>
      <c r="AH17" s="10">
        <f>1/(POWER(10,(-(INDEX('Appendix 1 - Team Data'!$B$12:$R$112, MATCH($B17, 'Appendix 1 - Team Data'!$B$12:$B$112, 0),3)-(INDEX('Appendix 1 - Team Data'!$B$12:$R$112, MATCH(AH$3, 'Appendix 1 - Team Data'!$B$12:$B$112, 0),3)))/400))+1)</f>
        <v>0.84072304266161502</v>
      </c>
    </row>
    <row r="18" spans="2:34" ht="20.100000000000001" customHeight="1">
      <c r="B18" s="80" t="s">
        <v>28</v>
      </c>
      <c r="C18" s="10">
        <f>1/(POWER(10,(-(INDEX('Appendix 1 - Team Data'!$B$12:$R$112, MATCH($B18, 'Appendix 1 - Team Data'!$B$12:$B$112, 0),3)-(INDEX('Appendix 1 - Team Data'!$B$12:$R$112, MATCH(C$3, 'Appendix 1 - Team Data'!$B$12:$B$112, 0),3)))/400))+1)</f>
        <v>0.17364644605596818</v>
      </c>
      <c r="D18" s="10">
        <f>1/(POWER(10,(-(INDEX('Appendix 1 - Team Data'!$B$12:$R$112, MATCH($B18, 'Appendix 1 - Team Data'!$B$12:$B$112, 0),3)-(INDEX('Appendix 1 - Team Data'!$B$12:$R$112, MATCH(D$3, 'Appendix 1 - Team Data'!$B$12:$B$112, 0),3)))/400))+1)</f>
        <v>0.17697537107826786</v>
      </c>
      <c r="E18" s="10">
        <f>1/(POWER(10,(-(INDEX('Appendix 1 - Team Data'!$B$12:$R$112, MATCH($B18, 'Appendix 1 - Team Data'!$B$12:$B$112, 0),3)-(INDEX('Appendix 1 - Team Data'!$B$12:$R$112, MATCH(E$3, 'Appendix 1 - Team Data'!$B$12:$B$112, 0),3)))/400))+1)</f>
        <v>0.25200045880394556</v>
      </c>
      <c r="F18" s="10">
        <f>1/(POWER(10,(-(INDEX('Appendix 1 - Team Data'!$B$12:$R$112, MATCH($B18, 'Appendix 1 - Team Data'!$B$12:$B$112, 0),3)-(INDEX('Appendix 1 - Team Data'!$B$12:$R$112, MATCH(F$3, 'Appendix 1 - Team Data'!$B$12:$B$112, 0),3)))/400))+1)</f>
        <v>0.29302470519145901</v>
      </c>
      <c r="G18" s="10">
        <f>1/(POWER(10,(-(INDEX('Appendix 1 - Team Data'!$B$12:$R$112, MATCH($B18, 'Appendix 1 - Team Data'!$B$12:$B$112, 0),3)-(INDEX('Appendix 1 - Team Data'!$B$12:$R$112, MATCH(G$3, 'Appendix 1 - Team Data'!$B$12:$B$112, 0),3)))/400))+1)</f>
        <v>0.30023059673794189</v>
      </c>
      <c r="H18" s="10">
        <f>1/(POWER(10,(-(INDEX('Appendix 1 - Team Data'!$B$12:$R$112, MATCH($B18, 'Appendix 1 - Team Data'!$B$12:$B$112, 0),3)-(INDEX('Appendix 1 - Team Data'!$B$12:$R$112, MATCH(H$3, 'Appendix 1 - Team Data'!$B$12:$B$112, 0),3)))/400))+1)</f>
        <v>0.30509028727049736</v>
      </c>
      <c r="I18" s="10">
        <f>1/(POWER(10,(-(INDEX('Appendix 1 - Team Data'!$B$12:$R$112, MATCH($B18, 'Appendix 1 - Team Data'!$B$12:$B$112, 0),3)-(INDEX('Appendix 1 - Team Data'!$B$12:$R$112, MATCH(I$3, 'Appendix 1 - Team Data'!$B$12:$B$112, 0),3)))/400))+1)</f>
        <v>0.37195519437805818</v>
      </c>
      <c r="J18" s="10">
        <f>1/(POWER(10,(-(INDEX('Appendix 1 - Team Data'!$B$12:$R$112, MATCH($B18, 'Appendix 1 - Team Data'!$B$12:$B$112, 0),3)-(INDEX('Appendix 1 - Team Data'!$B$12:$R$112, MATCH(J$3, 'Appendix 1 - Team Data'!$B$12:$B$112, 0),3)))/400))+1)</f>
        <v>0.3787032768775454</v>
      </c>
      <c r="K18" s="10">
        <f>1/(POWER(10,(-(INDEX('Appendix 1 - Team Data'!$B$12:$R$112, MATCH($B18, 'Appendix 1 - Team Data'!$B$12:$B$112, 0),3)-(INDEX('Appendix 1 - Team Data'!$B$12:$R$112, MATCH(K$3, 'Appendix 1 - Team Data'!$B$12:$B$112, 0),3)))/400))+1)</f>
        <v>0.3800586409554767</v>
      </c>
      <c r="L18" s="10">
        <f>1/(POWER(10,(-(INDEX('Appendix 1 - Team Data'!$B$12:$R$112, MATCH($B18, 'Appendix 1 - Team Data'!$B$12:$B$112, 0),3)-(INDEX('Appendix 1 - Team Data'!$B$12:$R$112, MATCH(L$3, 'Appendix 1 - Team Data'!$B$12:$B$112, 0),3)))/400))+1)</f>
        <v>0.4441090388831469</v>
      </c>
      <c r="M18" s="10">
        <f>1/(POWER(10,(-(INDEX('Appendix 1 - Team Data'!$B$12:$R$112, MATCH($B18, 'Appendix 1 - Team Data'!$B$12:$B$112, 0),3)-(INDEX('Appendix 1 - Team Data'!$B$12:$R$112, MATCH(M$3, 'Appendix 1 - Team Data'!$B$12:$B$112, 0),3)))/400))+1)</f>
        <v>0.46551605527316847</v>
      </c>
      <c r="N18" s="10">
        <f>1/(POWER(10,(-(INDEX('Appendix 1 - Team Data'!$B$12:$R$112, MATCH($B18, 'Appendix 1 - Team Data'!$B$12:$B$112, 0),3)-(INDEX('Appendix 1 - Team Data'!$B$12:$R$112, MATCH(N$3, 'Appendix 1 - Team Data'!$B$12:$B$112, 0),3)))/400))+1)</f>
        <v>0.46551605527316847</v>
      </c>
      <c r="O18" s="10">
        <f>1/(POWER(10,(-(INDEX('Appendix 1 - Team Data'!$B$12:$R$112, MATCH($B18, 'Appendix 1 - Team Data'!$B$12:$B$112, 0),3)-(INDEX('Appendix 1 - Team Data'!$B$12:$R$112, MATCH(O$3, 'Appendix 1 - Team Data'!$B$12:$B$112, 0),3)))/400))+1)</f>
        <v>0.47842666694885455</v>
      </c>
      <c r="P18" s="10">
        <f>1/(POWER(10,(-(INDEX('Appendix 1 - Team Data'!$B$12:$R$112, MATCH($B18, 'Appendix 1 - Team Data'!$B$12:$B$112, 0),3)-(INDEX('Appendix 1 - Team Data'!$B$12:$R$112, MATCH(P$3, 'Appendix 1 - Team Data'!$B$12:$B$112, 0),3)))/400))+1)</f>
        <v>0.47986327796418354</v>
      </c>
      <c r="Q18" s="10">
        <f>1/(POWER(10,(-(INDEX('Appendix 1 - Team Data'!$B$12:$R$112, MATCH($B18, 'Appendix 1 - Team Data'!$B$12:$B$112, 0),3)-(INDEX('Appendix 1 - Team Data'!$B$12:$R$112, MATCH(Q$3, 'Appendix 1 - Team Data'!$B$12:$B$112, 0),3)))/400))+1)</f>
        <v>0.5</v>
      </c>
      <c r="R18" s="10">
        <f>1/(POWER(10,(-(INDEX('Appendix 1 - Team Data'!$B$12:$R$112, MATCH($B18, 'Appendix 1 - Team Data'!$B$12:$B$112, 0),3)-(INDEX('Appendix 1 - Team Data'!$B$12:$R$112, MATCH(R$3, 'Appendix 1 - Team Data'!$B$12:$B$112, 0),3)))/400))+1)</f>
        <v>0.4985608882908471</v>
      </c>
      <c r="S18" s="10">
        <f>1/(POWER(10,(-(INDEX('Appendix 1 - Team Data'!$B$12:$R$112, MATCH($B18, 'Appendix 1 - Team Data'!$B$12:$B$112, 0),3)-(INDEX('Appendix 1 - Team Data'!$B$12:$R$112, MATCH(S$3, 'Appendix 1 - Team Data'!$B$12:$B$112, 0),3)))/400))+1)</f>
        <v>0.53448394472683147</v>
      </c>
      <c r="T18" s="10">
        <f>1/(POWER(10,(-(INDEX('Appendix 1 - Team Data'!$B$12:$R$112, MATCH($B18, 'Appendix 1 - Team Data'!$B$12:$B$112, 0),3)-(INDEX('Appendix 1 - Team Data'!$B$12:$R$112, MATCH(T$3, 'Appendix 1 - Team Data'!$B$12:$B$112, 0),3)))/400))+1)</f>
        <v>0.54163770271476341</v>
      </c>
      <c r="U18" s="10">
        <f>1/(POWER(10,(-(INDEX('Appendix 1 - Team Data'!$B$12:$R$112, MATCH($B18, 'Appendix 1 - Team Data'!$B$12:$B$112, 0),3)-(INDEX('Appendix 1 - Team Data'!$B$12:$R$112, MATCH(U$3, 'Appendix 1 - Team Data'!$B$12:$B$112, 0),3)))/400))+1)</f>
        <v>0.5615679389736461</v>
      </c>
      <c r="V18" s="10">
        <f>1/(POWER(10,(-(INDEX('Appendix 1 - Team Data'!$B$12:$R$112, MATCH($B18, 'Appendix 1 - Team Data'!$B$12:$B$112, 0),3)-(INDEX('Appendix 1 - Team Data'!$B$12:$R$112, MATCH(V$3, 'Appendix 1 - Team Data'!$B$12:$B$112, 0),3)))/400))+1)</f>
        <v>0.60215809317471691</v>
      </c>
      <c r="W18" s="10">
        <f>1/(POWER(10,(-(INDEX('Appendix 1 - Team Data'!$B$12:$R$112, MATCH($B18, 'Appendix 1 - Team Data'!$B$12:$B$112, 0),3)-(INDEX('Appendix 1 - Team Data'!$B$12:$R$112, MATCH(W$3, 'Appendix 1 - Team Data'!$B$12:$B$112, 0),3)))/400))+1)</f>
        <v>0.61586410425375604</v>
      </c>
      <c r="X18" s="10">
        <f>1/(POWER(10,(-(INDEX('Appendix 1 - Team Data'!$B$12:$R$112, MATCH($B18, 'Appendix 1 - Team Data'!$B$12:$B$112, 0),3)-(INDEX('Appendix 1 - Team Data'!$B$12:$R$112, MATCH(X$3, 'Appendix 1 - Team Data'!$B$12:$B$112, 0),3)))/400))+1)</f>
        <v>0.62669908166673205</v>
      </c>
      <c r="Y18" s="10">
        <f>1/(POWER(10,(-(INDEX('Appendix 1 - Team Data'!$B$12:$R$112, MATCH($B18, 'Appendix 1 - Team Data'!$B$12:$B$112, 0),3)-(INDEX('Appendix 1 - Team Data'!$B$12:$R$112, MATCH(Y$3, 'Appendix 1 - Team Data'!$B$12:$B$112, 0),3)))/400))+1)</f>
        <v>0.63607689968788184</v>
      </c>
      <c r="Z18" s="10">
        <f>1/(POWER(10,(-(INDEX('Appendix 1 - Team Data'!$B$12:$R$112, MATCH($B18, 'Appendix 1 - Team Data'!$B$12:$B$112, 0),3)-(INDEX('Appendix 1 - Team Data'!$B$12:$R$112, MATCH(Z$3, 'Appendix 1 - Team Data'!$B$12:$B$112, 0),3)))/400))+1)</f>
        <v>0.65841452091691255</v>
      </c>
      <c r="AA18" s="10">
        <f>1/(POWER(10,(-(INDEX('Appendix 1 - Team Data'!$B$12:$R$112, MATCH($B18, 'Appendix 1 - Team Data'!$B$12:$B$112, 0),3)-(INDEX('Appendix 1 - Team Data'!$B$12:$R$112, MATCH(AA$3, 'Appendix 1 - Team Data'!$B$12:$B$112, 0),3)))/400))+1)</f>
        <v>0.68505960899335028</v>
      </c>
      <c r="AB18" s="10">
        <f>1/(POWER(10,(-(INDEX('Appendix 1 - Team Data'!$B$12:$R$112, MATCH($B18, 'Appendix 1 - Team Data'!$B$12:$B$112, 0),3)-(INDEX('Appendix 1 - Team Data'!$B$12:$R$112, MATCH(AB$3, 'Appendix 1 - Team Data'!$B$12:$B$112, 0),3)))/400))+1)</f>
        <v>0.69612877042959986</v>
      </c>
      <c r="AC18" s="10">
        <f>1/(POWER(10,(-(INDEX('Appendix 1 - Team Data'!$B$12:$R$112, MATCH($B18, 'Appendix 1 - Team Data'!$B$12:$B$112, 0),3)-(INDEX('Appendix 1 - Team Data'!$B$12:$R$112, MATCH(AC$3, 'Appendix 1 - Team Data'!$B$12:$B$112, 0),3)))/400))+1)</f>
        <v>0.69855862641802302</v>
      </c>
      <c r="AD18" s="10">
        <f>1/(POWER(10,(-(INDEX('Appendix 1 - Team Data'!$B$12:$R$112, MATCH($B18, 'Appendix 1 - Team Data'!$B$12:$B$112, 0),3)-(INDEX('Appendix 1 - Team Data'!$B$12:$R$112, MATCH(AD$3, 'Appendix 1 - Team Data'!$B$12:$B$112, 0),3)))/400))+1)</f>
        <v>0.704584592662721</v>
      </c>
      <c r="AE18" s="10">
        <f>1/(POWER(10,(-(INDEX('Appendix 1 - Team Data'!$B$12:$R$112, MATCH($B18, 'Appendix 1 - Team Data'!$B$12:$B$112, 0),3)-(INDEX('Appendix 1 - Team Data'!$B$12:$R$112, MATCH(AE$3, 'Appendix 1 - Team Data'!$B$12:$B$112, 0),3)))/400))+1)</f>
        <v>0.7279715135441962</v>
      </c>
      <c r="AF18" s="10">
        <f>1/(POWER(10,(-(INDEX('Appendix 1 - Team Data'!$B$12:$R$112, MATCH($B18, 'Appendix 1 - Team Data'!$B$12:$B$112, 0),3)-(INDEX('Appendix 1 - Team Data'!$B$12:$R$112, MATCH(AF$3, 'Appendix 1 - Team Data'!$B$12:$B$112, 0),3)))/400))+1)</f>
        <v>0.74143352296929954</v>
      </c>
      <c r="AG18" s="10">
        <f>1/(POWER(10,(-(INDEX('Appendix 1 - Team Data'!$B$12:$R$112, MATCH($B18, 'Appendix 1 - Team Data'!$B$12:$B$112, 0),3)-(INDEX('Appendix 1 - Team Data'!$B$12:$R$112, MATCH(AG$3, 'Appendix 1 - Team Data'!$B$12:$B$112, 0),3)))/400))+1)</f>
        <v>0.77814845421913248</v>
      </c>
      <c r="AH18" s="10">
        <f>1/(POWER(10,(-(INDEX('Appendix 1 - Team Data'!$B$12:$R$112, MATCH($B18, 'Appendix 1 - Team Data'!$B$12:$B$112, 0),3)-(INDEX('Appendix 1 - Team Data'!$B$12:$R$112, MATCH(AH$3, 'Appendix 1 - Team Data'!$B$12:$B$112, 0),3)))/400))+1)</f>
        <v>0.82963282343134337</v>
      </c>
    </row>
    <row r="19" spans="2:34" ht="20.100000000000001" customHeight="1">
      <c r="B19" s="80" t="s">
        <v>50</v>
      </c>
      <c r="C19" s="10">
        <f>1/(POWER(10,(-(INDEX('Appendix 1 - Team Data'!$B$12:$R$112, MATCH($B19, 'Appendix 1 - Team Data'!$B$12:$B$112, 0),3)-(INDEX('Appendix 1 - Team Data'!$B$12:$R$112, MATCH(C$3, 'Appendix 1 - Team Data'!$B$12:$B$112, 0),3)))/400))+1)</f>
        <v>0.17447401263881834</v>
      </c>
      <c r="D19" s="10">
        <f>1/(POWER(10,(-(INDEX('Appendix 1 - Team Data'!$B$12:$R$112, MATCH($B19, 'Appendix 1 - Team Data'!$B$12:$B$112, 0),3)-(INDEX('Appendix 1 - Team Data'!$B$12:$R$112, MATCH(D$3, 'Appendix 1 - Team Data'!$B$12:$B$112, 0),3)))/400))+1)</f>
        <v>0.17781538884649761</v>
      </c>
      <c r="E19" s="10">
        <f>1/(POWER(10,(-(INDEX('Appendix 1 - Team Data'!$B$12:$R$112, MATCH($B19, 'Appendix 1 - Team Data'!$B$12:$B$112, 0),3)-(INDEX('Appendix 1 - Team Data'!$B$12:$R$112, MATCH(E$3, 'Appendix 1 - Team Data'!$B$12:$B$112, 0),3)))/400))+1)</f>
        <v>0.25308707857105678</v>
      </c>
      <c r="F19" s="10">
        <f>1/(POWER(10,(-(INDEX('Appendix 1 - Team Data'!$B$12:$R$112, MATCH($B19, 'Appendix 1 - Team Data'!$B$12:$B$112, 0),3)-(INDEX('Appendix 1 - Team Data'!$B$12:$R$112, MATCH(F$3, 'Appendix 1 - Team Data'!$B$12:$B$112, 0),3)))/400))+1)</f>
        <v>0.29421864028799749</v>
      </c>
      <c r="G19" s="10">
        <f>1/(POWER(10,(-(INDEX('Appendix 1 - Team Data'!$B$12:$R$112, MATCH($B19, 'Appendix 1 - Team Data'!$B$12:$B$112, 0),3)-(INDEX('Appendix 1 - Team Data'!$B$12:$R$112, MATCH(G$3, 'Appendix 1 - Team Data'!$B$12:$B$112, 0),3)))/400))+1)</f>
        <v>0.30144137358197698</v>
      </c>
      <c r="H19" s="10">
        <f>1/(POWER(10,(-(INDEX('Appendix 1 - Team Data'!$B$12:$R$112, MATCH($B19, 'Appendix 1 - Team Data'!$B$12:$B$112, 0),3)-(INDEX('Appendix 1 - Team Data'!$B$12:$R$112, MATCH(H$3, 'Appendix 1 - Team Data'!$B$12:$B$112, 0),3)))/400))+1)</f>
        <v>0.30631208357803458</v>
      </c>
      <c r="I19" s="10">
        <f>1/(POWER(10,(-(INDEX('Appendix 1 - Team Data'!$B$12:$R$112, MATCH($B19, 'Appendix 1 - Team Data'!$B$12:$B$112, 0),3)-(INDEX('Appendix 1 - Team Data'!$B$12:$R$112, MATCH(I$3, 'Appendix 1 - Team Data'!$B$12:$B$112, 0),3)))/400))+1)</f>
        <v>0.37330091833326789</v>
      </c>
      <c r="J19" s="10">
        <f>1/(POWER(10,(-(INDEX('Appendix 1 - Team Data'!$B$12:$R$112, MATCH($B19, 'Appendix 1 - Team Data'!$B$12:$B$112, 0),3)-(INDEX('Appendix 1 - Team Data'!$B$12:$R$112, MATCH(J$3, 'Appendix 1 - Team Data'!$B$12:$B$112, 0),3)))/400))+1)</f>
        <v>0.3800586409554767</v>
      </c>
      <c r="K19" s="10">
        <f>1/(POWER(10,(-(INDEX('Appendix 1 - Team Data'!$B$12:$R$112, MATCH($B19, 'Appendix 1 - Team Data'!$B$12:$B$112, 0),3)-(INDEX('Appendix 1 - Team Data'!$B$12:$R$112, MATCH(K$3, 'Appendix 1 - Team Data'!$B$12:$B$112, 0),3)))/400))+1)</f>
        <v>0.38141587791096926</v>
      </c>
      <c r="L19" s="10">
        <f>1/(POWER(10,(-(INDEX('Appendix 1 - Team Data'!$B$12:$R$112, MATCH($B19, 'Appendix 1 - Team Data'!$B$12:$B$112, 0),3)-(INDEX('Appendix 1 - Team Data'!$B$12:$R$112, MATCH(L$3, 'Appendix 1 - Team Data'!$B$12:$B$112, 0),3)))/400))+1)</f>
        <v>0.44553062597832394</v>
      </c>
      <c r="M19" s="10">
        <f>1/(POWER(10,(-(INDEX('Appendix 1 - Team Data'!$B$12:$R$112, MATCH($B19, 'Appendix 1 - Team Data'!$B$12:$B$112, 0),3)-(INDEX('Appendix 1 - Team Data'!$B$12:$R$112, MATCH(M$3, 'Appendix 1 - Team Data'!$B$12:$B$112, 0),3)))/400))+1)</f>
        <v>0.46694860611555894</v>
      </c>
      <c r="N19" s="10">
        <f>1/(POWER(10,(-(INDEX('Appendix 1 - Team Data'!$B$12:$R$112, MATCH($B19, 'Appendix 1 - Team Data'!$B$12:$B$112, 0),3)-(INDEX('Appendix 1 - Team Data'!$B$12:$R$112, MATCH(N$3, 'Appendix 1 - Team Data'!$B$12:$B$112, 0),3)))/400))+1)</f>
        <v>0.46694860611555894</v>
      </c>
      <c r="O19" s="10">
        <f>1/(POWER(10,(-(INDEX('Appendix 1 - Team Data'!$B$12:$R$112, MATCH($B19, 'Appendix 1 - Team Data'!$B$12:$B$112, 0),3)-(INDEX('Appendix 1 - Team Data'!$B$12:$R$112, MATCH(O$3, 'Appendix 1 - Team Data'!$B$12:$B$112, 0),3)))/400))+1)</f>
        <v>0.47986327796418354</v>
      </c>
      <c r="P19" s="10">
        <f>1/(POWER(10,(-(INDEX('Appendix 1 - Team Data'!$B$12:$R$112, MATCH($B19, 'Appendix 1 - Team Data'!$B$12:$B$112, 0),3)-(INDEX('Appendix 1 - Team Data'!$B$12:$R$112, MATCH(P$3, 'Appendix 1 - Team Data'!$B$12:$B$112, 0),3)))/400))+1)</f>
        <v>0.48130022207044143</v>
      </c>
      <c r="Q19" s="10">
        <f>1/(POWER(10,(-(INDEX('Appendix 1 - Team Data'!$B$12:$R$112, MATCH($B19, 'Appendix 1 - Team Data'!$B$12:$B$112, 0),3)-(INDEX('Appendix 1 - Team Data'!$B$12:$R$112, MATCH(Q$3, 'Appendix 1 - Team Data'!$B$12:$B$112, 0),3)))/400))+1)</f>
        <v>0.5014391117091529</v>
      </c>
      <c r="R19" s="10">
        <f>1/(POWER(10,(-(INDEX('Appendix 1 - Team Data'!$B$12:$R$112, MATCH($B19, 'Appendix 1 - Team Data'!$B$12:$B$112, 0),3)-(INDEX('Appendix 1 - Team Data'!$B$12:$R$112, MATCH(R$3, 'Appendix 1 - Team Data'!$B$12:$B$112, 0),3)))/400))+1)</f>
        <v>0.5</v>
      </c>
      <c r="S19" s="10">
        <f>1/(POWER(10,(-(INDEX('Appendix 1 - Team Data'!$B$12:$R$112, MATCH($B19, 'Appendix 1 - Team Data'!$B$12:$B$112, 0),3)-(INDEX('Appendix 1 - Team Data'!$B$12:$R$112, MATCH(S$3, 'Appendix 1 - Team Data'!$B$12:$B$112, 0),3)))/400))+1)</f>
        <v>0.53591592694510226</v>
      </c>
      <c r="T19" s="10">
        <f>1/(POWER(10,(-(INDEX('Appendix 1 - Team Data'!$B$12:$R$112, MATCH($B19, 'Appendix 1 - Team Data'!$B$12:$B$112, 0),3)-(INDEX('Appendix 1 - Team Data'!$B$12:$R$112, MATCH(T$3, 'Appendix 1 - Team Data'!$B$12:$B$112, 0),3)))/400))+1)</f>
        <v>0.54306649202221191</v>
      </c>
      <c r="U19" s="10">
        <f>1/(POWER(10,(-(INDEX('Appendix 1 - Team Data'!$B$12:$R$112, MATCH($B19, 'Appendix 1 - Team Data'!$B$12:$B$112, 0),3)-(INDEX('Appendix 1 - Team Data'!$B$12:$R$112, MATCH(U$3, 'Appendix 1 - Team Data'!$B$12:$B$112, 0),3)))/400))+1)</f>
        <v>0.56298472810359579</v>
      </c>
      <c r="V19" s="10">
        <f>1/(POWER(10,(-(INDEX('Appendix 1 - Team Data'!$B$12:$R$112, MATCH($B19, 'Appendix 1 - Team Data'!$B$12:$B$112, 0),3)-(INDEX('Appendix 1 - Team Data'!$B$12:$R$112, MATCH(V$3, 'Appendix 1 - Team Data'!$B$12:$B$112, 0),3)))/400))+1)</f>
        <v>0.60353631852617806</v>
      </c>
      <c r="W19" s="10">
        <f>1/(POWER(10,(-(INDEX('Appendix 1 - Team Data'!$B$12:$R$112, MATCH($B19, 'Appendix 1 - Team Data'!$B$12:$B$112, 0),3)-(INDEX('Appendix 1 - Team Data'!$B$12:$R$112, MATCH(W$3, 'Appendix 1 - Team Data'!$B$12:$B$112, 0),3)))/400))+1)</f>
        <v>0.6172250309049464</v>
      </c>
      <c r="X19" s="10">
        <f>1/(POWER(10,(-(INDEX('Appendix 1 - Team Data'!$B$12:$R$112, MATCH($B19, 'Appendix 1 - Team Data'!$B$12:$B$112, 0),3)-(INDEX('Appendix 1 - Team Data'!$B$12:$R$112, MATCH(X$3, 'Appendix 1 - Team Data'!$B$12:$B$112, 0),3)))/400))+1)</f>
        <v>0.62804480562194176</v>
      </c>
      <c r="Y19" s="10">
        <f>1/(POWER(10,(-(INDEX('Appendix 1 - Team Data'!$B$12:$R$112, MATCH($B19, 'Appendix 1 - Team Data'!$B$12:$B$112, 0),3)-(INDEX('Appendix 1 - Team Data'!$B$12:$R$112, MATCH(Y$3, 'Appendix 1 - Team Data'!$B$12:$B$112, 0),3)))/400))+1)</f>
        <v>0.63740837674448447</v>
      </c>
      <c r="Z19" s="10">
        <f>1/(POWER(10,(-(INDEX('Appendix 1 - Team Data'!$B$12:$R$112, MATCH($B19, 'Appendix 1 - Team Data'!$B$12:$B$112, 0),3)-(INDEX('Appendix 1 - Team Data'!$B$12:$R$112, MATCH(Z$3, 'Appendix 1 - Team Data'!$B$12:$B$112, 0),3)))/400))+1)</f>
        <v>0.65970799414474812</v>
      </c>
      <c r="AA19" s="10">
        <f>1/(POWER(10,(-(INDEX('Appendix 1 - Team Data'!$B$12:$R$112, MATCH($B19, 'Appendix 1 - Team Data'!$B$12:$B$112, 0),3)-(INDEX('Appendix 1 - Team Data'!$B$12:$R$112, MATCH(AA$3, 'Appendix 1 - Team Data'!$B$12:$B$112, 0),3)))/400))+1)</f>
        <v>0.68630025768331249</v>
      </c>
      <c r="AB19" s="10">
        <f>1/(POWER(10,(-(INDEX('Appendix 1 - Team Data'!$B$12:$R$112, MATCH($B19, 'Appendix 1 - Team Data'!$B$12:$B$112, 0),3)-(INDEX('Appendix 1 - Team Data'!$B$12:$R$112, MATCH(AB$3, 'Appendix 1 - Team Data'!$B$12:$B$112, 0),3)))/400))+1)</f>
        <v>0.69734507858985317</v>
      </c>
      <c r="AC19" s="10">
        <f>1/(POWER(10,(-(INDEX('Appendix 1 - Team Data'!$B$12:$R$112, MATCH($B19, 'Appendix 1 - Team Data'!$B$12:$B$112, 0),3)-(INDEX('Appendix 1 - Team Data'!$B$12:$R$112, MATCH(AC$3, 'Appendix 1 - Team Data'!$B$12:$B$112, 0),3)))/400))+1)</f>
        <v>0.69976940326205817</v>
      </c>
      <c r="AD19" s="10">
        <f>1/(POWER(10,(-(INDEX('Appendix 1 - Team Data'!$B$12:$R$112, MATCH($B19, 'Appendix 1 - Team Data'!$B$12:$B$112, 0),3)-(INDEX('Appendix 1 - Team Data'!$B$12:$R$112, MATCH(AD$3, 'Appendix 1 - Team Data'!$B$12:$B$112, 0),3)))/400))+1)</f>
        <v>0.70578135971200251</v>
      </c>
      <c r="AE19" s="10">
        <f>1/(POWER(10,(-(INDEX('Appendix 1 - Team Data'!$B$12:$R$112, MATCH($B19, 'Appendix 1 - Team Data'!$B$12:$B$112, 0),3)-(INDEX('Appendix 1 - Team Data'!$B$12:$R$112, MATCH(AE$3, 'Appendix 1 - Team Data'!$B$12:$B$112, 0),3)))/400))+1)</f>
        <v>0.72910996289775254</v>
      </c>
      <c r="AF19" s="10">
        <f>1/(POWER(10,(-(INDEX('Appendix 1 - Team Data'!$B$12:$R$112, MATCH($B19, 'Appendix 1 - Team Data'!$B$12:$B$112, 0),3)-(INDEX('Appendix 1 - Team Data'!$B$12:$R$112, MATCH(AF$3, 'Appendix 1 - Team Data'!$B$12:$B$112, 0),3)))/400))+1)</f>
        <v>0.74253555894306977</v>
      </c>
      <c r="AG19" s="10">
        <f>1/(POWER(10,(-(INDEX('Appendix 1 - Team Data'!$B$12:$R$112, MATCH($B19, 'Appendix 1 - Team Data'!$B$12:$B$112, 0),3)-(INDEX('Appendix 1 - Team Data'!$B$12:$R$112, MATCH(AG$3, 'Appendix 1 - Team Data'!$B$12:$B$112, 0),3)))/400))+1)</f>
        <v>0.77914062081946955</v>
      </c>
      <c r="AH19" s="10">
        <f>1/(POWER(10,(-(INDEX('Appendix 1 - Team Data'!$B$12:$R$112, MATCH($B19, 'Appendix 1 - Team Data'!$B$12:$B$112, 0),3)-(INDEX('Appendix 1 - Team Data'!$B$12:$R$112, MATCH(AH$3, 'Appendix 1 - Team Data'!$B$12:$B$112, 0),3)))/400))+1)</f>
        <v>0.83044491135323728</v>
      </c>
    </row>
    <row r="20" spans="2:34" ht="20.100000000000001" customHeight="1">
      <c r="B20" s="80" t="s">
        <v>42</v>
      </c>
      <c r="C20" s="10">
        <f>1/(POWER(10,(-(INDEX('Appendix 1 - Team Data'!$B$12:$R$112, MATCH($B20, 'Appendix 1 - Team Data'!$B$12:$B$112, 0),3)-(INDEX('Appendix 1 - Team Data'!$B$12:$R$112, MATCH(C$3, 'Appendix 1 - Team Data'!$B$12:$B$112, 0),3)))/400))+1)</f>
        <v>0.15470618938200037</v>
      </c>
      <c r="D20" s="10">
        <f>1/(POWER(10,(-(INDEX('Appendix 1 - Team Data'!$B$12:$R$112, MATCH($B20, 'Appendix 1 - Team Data'!$B$12:$B$112, 0),3)-(INDEX('Appendix 1 - Team Data'!$B$12:$R$112, MATCH(D$3, 'Appendix 1 - Team Data'!$B$12:$B$112, 0),3)))/400))+1)</f>
        <v>0.15774132752957445</v>
      </c>
      <c r="E20" s="10">
        <f>1/(POWER(10,(-(INDEX('Appendix 1 - Team Data'!$B$12:$R$112, MATCH($B20, 'Appendix 1 - Team Data'!$B$12:$B$112, 0),3)-(INDEX('Appendix 1 - Team Data'!$B$12:$R$112, MATCH(E$3, 'Appendix 1 - Team Data'!$B$12:$B$112, 0),3)))/400))+1)</f>
        <v>0.22686008692323265</v>
      </c>
      <c r="F20" s="10">
        <f>1/(POWER(10,(-(INDEX('Appendix 1 - Team Data'!$B$12:$R$112, MATCH($B20, 'Appendix 1 - Team Data'!$B$12:$B$112, 0),3)-(INDEX('Appendix 1 - Team Data'!$B$12:$R$112, MATCH(F$3, 'Appendix 1 - Team Data'!$B$12:$B$112, 0),3)))/400))+1)</f>
        <v>0.26524291068345329</v>
      </c>
      <c r="G20" s="10">
        <f>1/(POWER(10,(-(INDEX('Appendix 1 - Team Data'!$B$12:$R$112, MATCH($B20, 'Appendix 1 - Team Data'!$B$12:$B$112, 0),3)-(INDEX('Appendix 1 - Team Data'!$B$12:$R$112, MATCH(G$3, 'Appendix 1 - Team Data'!$B$12:$B$112, 0),3)))/400))+1)</f>
        <v>0.2720284864558038</v>
      </c>
      <c r="H20" s="10">
        <f>1/(POWER(10,(-(INDEX('Appendix 1 - Team Data'!$B$12:$R$112, MATCH($B20, 'Appendix 1 - Team Data'!$B$12:$B$112, 0),3)-(INDEX('Appendix 1 - Team Data'!$B$12:$R$112, MATCH(H$3, 'Appendix 1 - Team Data'!$B$12:$B$112, 0),3)))/400))+1)</f>
        <v>0.27661213056082945</v>
      </c>
      <c r="I20" s="10">
        <f>1/(POWER(10,(-(INDEX('Appendix 1 - Team Data'!$B$12:$R$112, MATCH($B20, 'Appendix 1 - Team Data'!$B$12:$B$112, 0),3)-(INDEX('Appendix 1 - Team Data'!$B$12:$R$112, MATCH(I$3, 'Appendix 1 - Team Data'!$B$12:$B$112, 0),3)))/400))+1)</f>
        <v>0.34029200585525188</v>
      </c>
      <c r="J20" s="10">
        <f>1/(POWER(10,(-(INDEX('Appendix 1 - Team Data'!$B$12:$R$112, MATCH($B20, 'Appendix 1 - Team Data'!$B$12:$B$112, 0),3)-(INDEX('Appendix 1 - Team Data'!$B$12:$R$112, MATCH(J$3, 'Appendix 1 - Team Data'!$B$12:$B$112, 0),3)))/400))+1)</f>
        <v>0.34678283278113026</v>
      </c>
      <c r="K20" s="10">
        <f>1/(POWER(10,(-(INDEX('Appendix 1 - Team Data'!$B$12:$R$112, MATCH($B20, 'Appendix 1 - Team Data'!$B$12:$B$112, 0),3)-(INDEX('Appendix 1 - Team Data'!$B$12:$R$112, MATCH(K$3, 'Appendix 1 - Team Data'!$B$12:$B$112, 0),3)))/400))+1)</f>
        <v>0.34808796012533627</v>
      </c>
      <c r="L20" s="10">
        <f>1/(POWER(10,(-(INDEX('Appendix 1 - Team Data'!$B$12:$R$112, MATCH($B20, 'Appendix 1 - Team Data'!$B$12:$B$112, 0),3)-(INDEX('Appendix 1 - Team Data'!$B$12:$R$112, MATCH(L$3, 'Appendix 1 - Team Data'!$B$12:$B$112, 0),3)))/400))+1)</f>
        <v>0.41031649686004995</v>
      </c>
      <c r="M20" s="10">
        <f>1/(POWER(10,(-(INDEX('Appendix 1 - Team Data'!$B$12:$R$112, MATCH($B20, 'Appendix 1 - Team Data'!$B$12:$B$112, 0),3)-(INDEX('Appendix 1 - Team Data'!$B$12:$R$112, MATCH(M$3, 'Appendix 1 - Team Data'!$B$12:$B$112, 0),3)))/400))+1)</f>
        <v>0.43135860811633236</v>
      </c>
      <c r="N20" s="10">
        <f>1/(POWER(10,(-(INDEX('Appendix 1 - Team Data'!$B$12:$R$112, MATCH($B20, 'Appendix 1 - Team Data'!$B$12:$B$112, 0),3)-(INDEX('Appendix 1 - Team Data'!$B$12:$R$112, MATCH(N$3, 'Appendix 1 - Team Data'!$B$12:$B$112, 0),3)))/400))+1)</f>
        <v>0.43135860811633236</v>
      </c>
      <c r="O20" s="10">
        <f>1/(POWER(10,(-(INDEX('Appendix 1 - Team Data'!$B$12:$R$112, MATCH($B20, 'Appendix 1 - Team Data'!$B$12:$B$112, 0),3)-(INDEX('Appendix 1 - Team Data'!$B$12:$R$112, MATCH(O$3, 'Appendix 1 - Team Data'!$B$12:$B$112, 0),3)))/400))+1)</f>
        <v>0.4441090388831469</v>
      </c>
      <c r="P20" s="10">
        <f>1/(POWER(10,(-(INDEX('Appendix 1 - Team Data'!$B$12:$R$112, MATCH($B20, 'Appendix 1 - Team Data'!$B$12:$B$112, 0),3)-(INDEX('Appendix 1 - Team Data'!$B$12:$R$112, MATCH(P$3, 'Appendix 1 - Team Data'!$B$12:$B$112, 0),3)))/400))+1)</f>
        <v>0.44553062597832394</v>
      </c>
      <c r="Q20" s="10">
        <f>1/(POWER(10,(-(INDEX('Appendix 1 - Team Data'!$B$12:$R$112, MATCH($B20, 'Appendix 1 - Team Data'!$B$12:$B$112, 0),3)-(INDEX('Appendix 1 - Team Data'!$B$12:$R$112, MATCH(Q$3, 'Appendix 1 - Team Data'!$B$12:$B$112, 0),3)))/400))+1)</f>
        <v>0.46551605527316847</v>
      </c>
      <c r="R20" s="10">
        <f>1/(POWER(10,(-(INDEX('Appendix 1 - Team Data'!$B$12:$R$112, MATCH($B20, 'Appendix 1 - Team Data'!$B$12:$B$112, 0),3)-(INDEX('Appendix 1 - Team Data'!$B$12:$R$112, MATCH(R$3, 'Appendix 1 - Team Data'!$B$12:$B$112, 0),3)))/400))+1)</f>
        <v>0.46408407305489768</v>
      </c>
      <c r="S20" s="10">
        <f>1/(POWER(10,(-(INDEX('Appendix 1 - Team Data'!$B$12:$R$112, MATCH($B20, 'Appendix 1 - Team Data'!$B$12:$B$112, 0),3)-(INDEX('Appendix 1 - Team Data'!$B$12:$R$112, MATCH(S$3, 'Appendix 1 - Team Data'!$B$12:$B$112, 0),3)))/400))+1)</f>
        <v>0.5</v>
      </c>
      <c r="T20" s="10">
        <f>1/(POWER(10,(-(INDEX('Appendix 1 - Team Data'!$B$12:$R$112, MATCH($B20, 'Appendix 1 - Team Data'!$B$12:$B$112, 0),3)-(INDEX('Appendix 1 - Team Data'!$B$12:$R$112, MATCH(T$3, 'Appendix 1 - Team Data'!$B$12:$B$112, 0),3)))/400))+1)</f>
        <v>0.50719508170905137</v>
      </c>
      <c r="U20" s="10">
        <f>1/(POWER(10,(-(INDEX('Appendix 1 - Team Data'!$B$12:$R$112, MATCH($B20, 'Appendix 1 - Team Data'!$B$12:$B$112, 0),3)-(INDEX('Appendix 1 - Team Data'!$B$12:$R$112, MATCH(U$3, 'Appendix 1 - Team Data'!$B$12:$B$112, 0),3)))/400))+1)</f>
        <v>0.52731597300649302</v>
      </c>
      <c r="V20" s="10">
        <f>1/(POWER(10,(-(INDEX('Appendix 1 - Team Data'!$B$12:$R$112, MATCH($B20, 'Appendix 1 - Team Data'!$B$12:$B$112, 0),3)-(INDEX('Appendix 1 - Team Data'!$B$12:$R$112, MATCH(V$3, 'Appendix 1 - Team Data'!$B$12:$B$112, 0),3)))/400))+1)</f>
        <v>0.56864139188366769</v>
      </c>
      <c r="W20" s="10">
        <f>1/(POWER(10,(-(INDEX('Appendix 1 - Team Data'!$B$12:$R$112, MATCH($B20, 'Appendix 1 - Team Data'!$B$12:$B$112, 0),3)-(INDEX('Appendix 1 - Team Data'!$B$12:$R$112, MATCH(W$3, 'Appendix 1 - Team Data'!$B$12:$B$112, 0),3)))/400))+1)</f>
        <v>0.58270188496423014</v>
      </c>
      <c r="X20" s="10">
        <f>1/(POWER(10,(-(INDEX('Appendix 1 - Team Data'!$B$12:$R$112, MATCH($B20, 'Appendix 1 - Team Data'!$B$12:$B$112, 0),3)-(INDEX('Appendix 1 - Team Data'!$B$12:$R$112, MATCH(X$3, 'Appendix 1 - Team Data'!$B$12:$B$112, 0),3)))/400))+1)</f>
        <v>0.59385538523617787</v>
      </c>
      <c r="Y20" s="10">
        <f>1/(POWER(10,(-(INDEX('Appendix 1 - Team Data'!$B$12:$R$112, MATCH($B20, 'Appendix 1 - Team Data'!$B$12:$B$112, 0),3)-(INDEX('Appendix 1 - Team Data'!$B$12:$R$112, MATCH(Y$3, 'Appendix 1 - Team Data'!$B$12:$B$112, 0),3)))/400))+1)</f>
        <v>0.60353631852617806</v>
      </c>
      <c r="Z20" s="10">
        <f>1/(POWER(10,(-(INDEX('Appendix 1 - Team Data'!$B$12:$R$112, MATCH($B20, 'Appendix 1 - Team Data'!$B$12:$B$112, 0),3)-(INDEX('Appendix 1 - Team Data'!$B$12:$R$112, MATCH(Z$3, 'Appendix 1 - Team Data'!$B$12:$B$112, 0),3)))/400))+1)</f>
        <v>0.62669908166673205</v>
      </c>
      <c r="AA20" s="10">
        <f>1/(POWER(10,(-(INDEX('Appendix 1 - Team Data'!$B$12:$R$112, MATCH($B20, 'Appendix 1 - Team Data'!$B$12:$B$112, 0),3)-(INDEX('Appendix 1 - Team Data'!$B$12:$R$112, MATCH(AA$3, 'Appendix 1 - Team Data'!$B$12:$B$112, 0),3)))/400))+1)</f>
        <v>0.654519994382466</v>
      </c>
      <c r="AB20" s="10">
        <f>1/(POWER(10,(-(INDEX('Appendix 1 - Team Data'!$B$12:$R$112, MATCH($B20, 'Appendix 1 - Team Data'!$B$12:$B$112, 0),3)-(INDEX('Appendix 1 - Team Data'!$B$12:$R$112, MATCH(AB$3, 'Appendix 1 - Team Data'!$B$12:$B$112, 0),3)))/400))+1)</f>
        <v>0.66613942458312214</v>
      </c>
      <c r="AC20" s="10">
        <f>1/(POWER(10,(-(INDEX('Appendix 1 - Team Data'!$B$12:$R$112, MATCH($B20, 'Appendix 1 - Team Data'!$B$12:$B$112, 0),3)-(INDEX('Appendix 1 - Team Data'!$B$12:$R$112, MATCH(AC$3, 'Appendix 1 - Team Data'!$B$12:$B$112, 0),3)))/400))+1)</f>
        <v>0.66869495630733167</v>
      </c>
      <c r="AD20" s="10">
        <f>1/(POWER(10,(-(INDEX('Appendix 1 - Team Data'!$B$12:$R$112, MATCH($B20, 'Appendix 1 - Team Data'!$B$12:$B$112, 0),3)-(INDEX('Appendix 1 - Team Data'!$B$12:$R$112, MATCH(AD$3, 'Appendix 1 - Team Data'!$B$12:$B$112, 0),3)))/400))+1)</f>
        <v>0.67504020104029872</v>
      </c>
      <c r="AE20" s="10">
        <f>1/(POWER(10,(-(INDEX('Appendix 1 - Team Data'!$B$12:$R$112, MATCH($B20, 'Appendix 1 - Team Data'!$B$12:$B$112, 0),3)-(INDEX('Appendix 1 - Team Data'!$B$12:$R$112, MATCH(AE$3, 'Appendix 1 - Team Data'!$B$12:$B$112, 0),3)))/400))+1)</f>
        <v>0.69976940326205817</v>
      </c>
      <c r="AF20" s="10">
        <f>1/(POWER(10,(-(INDEX('Appendix 1 - Team Data'!$B$12:$R$112, MATCH($B20, 'Appendix 1 - Team Data'!$B$12:$B$112, 0),3)-(INDEX('Appendix 1 - Team Data'!$B$12:$R$112, MATCH(AF$3, 'Appendix 1 - Team Data'!$B$12:$B$112, 0),3)))/400))+1)</f>
        <v>0.71407890258535023</v>
      </c>
      <c r="AG20" s="10">
        <f>1/(POWER(10,(-(INDEX('Appendix 1 - Team Data'!$B$12:$R$112, MATCH($B20, 'Appendix 1 - Team Data'!$B$12:$B$112, 0),3)-(INDEX('Appendix 1 - Team Data'!$B$12:$R$112, MATCH(AG$3, 'Appendix 1 - Team Data'!$B$12:$B$112, 0),3)))/400))+1)</f>
        <v>0.75338607778561451</v>
      </c>
      <c r="AH20" s="10">
        <f>1/(POWER(10,(-(INDEX('Appendix 1 - Team Data'!$B$12:$R$112, MATCH($B20, 'Appendix 1 - Team Data'!$B$12:$B$112, 0),3)-(INDEX('Appendix 1 - Team Data'!$B$12:$R$112, MATCH(AH$3, 'Appendix 1 - Team Data'!$B$12:$B$112, 0),3)))/400))+1)</f>
        <v>0.80920799748583805</v>
      </c>
    </row>
    <row r="21" spans="2:34" ht="20.100000000000001" customHeight="1">
      <c r="B21" s="80" t="s">
        <v>31</v>
      </c>
      <c r="C21" s="10">
        <f>1/(POWER(10,(-(INDEX('Appendix 1 - Team Data'!$B$12:$R$112, MATCH($B21, 'Appendix 1 - Team Data'!$B$12:$B$112, 0),3)-(INDEX('Appendix 1 - Team Data'!$B$12:$R$112, MATCH(C$3, 'Appendix 1 - Team Data'!$B$12:$B$112, 0),3)))/400))+1)</f>
        <v>0.15097955721132328</v>
      </c>
      <c r="D21" s="10">
        <f>1/(POWER(10,(-(INDEX('Appendix 1 - Team Data'!$B$12:$R$112, MATCH($B21, 'Appendix 1 - Team Data'!$B$12:$B$112, 0),3)-(INDEX('Appendix 1 - Team Data'!$B$12:$R$112, MATCH(D$3, 'Appendix 1 - Team Data'!$B$12:$B$112, 0),3)))/400))+1)</f>
        <v>0.15395489956790523</v>
      </c>
      <c r="E21" s="10">
        <f>1/(POWER(10,(-(INDEX('Appendix 1 - Team Data'!$B$12:$R$112, MATCH($B21, 'Appendix 1 - Team Data'!$B$12:$B$112, 0),3)-(INDEX('Appendix 1 - Team Data'!$B$12:$R$112, MATCH(E$3, 'Appendix 1 - Team Data'!$B$12:$B$112, 0),3)))/400))+1)</f>
        <v>0.22185154578086755</v>
      </c>
      <c r="F21" s="10">
        <f>1/(POWER(10,(-(INDEX('Appendix 1 - Team Data'!$B$12:$R$112, MATCH($B21, 'Appendix 1 - Team Data'!$B$12:$B$112, 0),3)-(INDEX('Appendix 1 - Team Data'!$B$12:$R$112, MATCH(F$3, 'Appendix 1 - Team Data'!$B$12:$B$112, 0),3)))/400))+1)</f>
        <v>0.25967158048516964</v>
      </c>
      <c r="G21" s="10">
        <f>1/(POWER(10,(-(INDEX('Appendix 1 - Team Data'!$B$12:$R$112, MATCH($B21, 'Appendix 1 - Team Data'!$B$12:$B$112, 0),3)-(INDEX('Appendix 1 - Team Data'!$B$12:$R$112, MATCH(G$3, 'Appendix 1 - Team Data'!$B$12:$B$112, 0),3)))/400))+1)</f>
        <v>0.26636629758619262</v>
      </c>
      <c r="H21" s="10">
        <f>1/(POWER(10,(-(INDEX('Appendix 1 - Team Data'!$B$12:$R$112, MATCH($B21, 'Appendix 1 - Team Data'!$B$12:$B$112, 0),3)-(INDEX('Appendix 1 - Team Data'!$B$12:$R$112, MATCH(H$3, 'Appendix 1 - Team Data'!$B$12:$B$112, 0),3)))/400))+1)</f>
        <v>0.27089003710224746</v>
      </c>
      <c r="I21" s="10">
        <f>1/(POWER(10,(-(INDEX('Appendix 1 - Team Data'!$B$12:$R$112, MATCH($B21, 'Appendix 1 - Team Data'!$B$12:$B$112, 0),3)-(INDEX('Appendix 1 - Team Data'!$B$12:$R$112, MATCH(I$3, 'Appendix 1 - Team Data'!$B$12:$B$112, 0),3)))/400))+1)</f>
        <v>0.33386057541687791</v>
      </c>
      <c r="J21" s="10">
        <f>1/(POWER(10,(-(INDEX('Appendix 1 - Team Data'!$B$12:$R$112, MATCH($B21, 'Appendix 1 - Team Data'!$B$12:$B$112, 0),3)-(INDEX('Appendix 1 - Team Data'!$B$12:$R$112, MATCH(J$3, 'Appendix 1 - Team Data'!$B$12:$B$112, 0),3)))/400))+1)</f>
        <v>0.34029200585525188</v>
      </c>
      <c r="K21" s="10">
        <f>1/(POWER(10,(-(INDEX('Appendix 1 - Team Data'!$B$12:$R$112, MATCH($B21, 'Appendix 1 - Team Data'!$B$12:$B$112, 0),3)-(INDEX('Appendix 1 - Team Data'!$B$12:$R$112, MATCH(K$3, 'Appendix 1 - Team Data'!$B$12:$B$112, 0),3)))/400))+1)</f>
        <v>0.34158547908308745</v>
      </c>
      <c r="L21" s="10">
        <f>1/(POWER(10,(-(INDEX('Appendix 1 - Team Data'!$B$12:$R$112, MATCH($B21, 'Appendix 1 - Team Data'!$B$12:$B$112, 0),3)-(INDEX('Appendix 1 - Team Data'!$B$12:$R$112, MATCH(L$3, 'Appendix 1 - Team Data'!$B$12:$B$112, 0),3)))/400))+1)</f>
        <v>0.40337082669422603</v>
      </c>
      <c r="M21" s="10">
        <f>1/(POWER(10,(-(INDEX('Appendix 1 - Team Data'!$B$12:$R$112, MATCH($B21, 'Appendix 1 - Team Data'!$B$12:$B$112, 0),3)-(INDEX('Appendix 1 - Team Data'!$B$12:$R$112, MATCH(M$3, 'Appendix 1 - Team Data'!$B$12:$B$112, 0),3)))/400))+1)</f>
        <v>0.42431304762357042</v>
      </c>
      <c r="N21" s="10">
        <f>1/(POWER(10,(-(INDEX('Appendix 1 - Team Data'!$B$12:$R$112, MATCH($B21, 'Appendix 1 - Team Data'!$B$12:$B$112, 0),3)-(INDEX('Appendix 1 - Team Data'!$B$12:$R$112, MATCH(N$3, 'Appendix 1 - Team Data'!$B$12:$B$112, 0),3)))/400))+1)</f>
        <v>0.42431304762357042</v>
      </c>
      <c r="O21" s="10">
        <f>1/(POWER(10,(-(INDEX('Appendix 1 - Team Data'!$B$12:$R$112, MATCH($B21, 'Appendix 1 - Team Data'!$B$12:$B$112, 0),3)-(INDEX('Appendix 1 - Team Data'!$B$12:$R$112, MATCH(O$3, 'Appendix 1 - Team Data'!$B$12:$B$112, 0),3)))/400))+1)</f>
        <v>0.43701527189640416</v>
      </c>
      <c r="P21" s="10">
        <f>1/(POWER(10,(-(INDEX('Appendix 1 - Team Data'!$B$12:$R$112, MATCH($B21, 'Appendix 1 - Team Data'!$B$12:$B$112, 0),3)-(INDEX('Appendix 1 - Team Data'!$B$12:$R$112, MATCH(P$3, 'Appendix 1 - Team Data'!$B$12:$B$112, 0),3)))/400))+1)</f>
        <v>0.43843206102635396</v>
      </c>
      <c r="Q21" s="10">
        <f>1/(POWER(10,(-(INDEX('Appendix 1 - Team Data'!$B$12:$R$112, MATCH($B21, 'Appendix 1 - Team Data'!$B$12:$B$112, 0),3)-(INDEX('Appendix 1 - Team Data'!$B$12:$R$112, MATCH(Q$3, 'Appendix 1 - Team Data'!$B$12:$B$112, 0),3)))/400))+1)</f>
        <v>0.45836229728523653</v>
      </c>
      <c r="R21" s="10">
        <f>1/(POWER(10,(-(INDEX('Appendix 1 - Team Data'!$B$12:$R$112, MATCH($B21, 'Appendix 1 - Team Data'!$B$12:$B$112, 0),3)-(INDEX('Appendix 1 - Team Data'!$B$12:$R$112, MATCH(R$3, 'Appendix 1 - Team Data'!$B$12:$B$112, 0),3)))/400))+1)</f>
        <v>0.4569335079777882</v>
      </c>
      <c r="S21" s="10">
        <f>1/(POWER(10,(-(INDEX('Appendix 1 - Team Data'!$B$12:$R$112, MATCH($B21, 'Appendix 1 - Team Data'!$B$12:$B$112, 0),3)-(INDEX('Appendix 1 - Team Data'!$B$12:$R$112, MATCH(S$3, 'Appendix 1 - Team Data'!$B$12:$B$112, 0),3)))/400))+1)</f>
        <v>0.49280491829094863</v>
      </c>
      <c r="T21" s="10">
        <f>1/(POWER(10,(-(INDEX('Appendix 1 - Team Data'!$B$12:$R$112, MATCH($B21, 'Appendix 1 - Team Data'!$B$12:$B$112, 0),3)-(INDEX('Appendix 1 - Team Data'!$B$12:$R$112, MATCH(T$3, 'Appendix 1 - Team Data'!$B$12:$B$112, 0),3)))/400))+1)</f>
        <v>0.5</v>
      </c>
      <c r="U21" s="10">
        <f>1/(POWER(10,(-(INDEX('Appendix 1 - Team Data'!$B$12:$R$112, MATCH($B21, 'Appendix 1 - Team Data'!$B$12:$B$112, 0),3)-(INDEX('Appendix 1 - Team Data'!$B$12:$R$112, MATCH(U$3, 'Appendix 1 - Team Data'!$B$12:$B$112, 0),3)))/400))+1)</f>
        <v>0.52013672203581651</v>
      </c>
      <c r="V21" s="10">
        <f>1/(POWER(10,(-(INDEX('Appendix 1 - Team Data'!$B$12:$R$112, MATCH($B21, 'Appendix 1 - Team Data'!$B$12:$B$112, 0),3)-(INDEX('Appendix 1 - Team Data'!$B$12:$R$112, MATCH(V$3, 'Appendix 1 - Team Data'!$B$12:$B$112, 0),3)))/400))+1)</f>
        <v>0.5615679389736461</v>
      </c>
      <c r="W21" s="10">
        <f>1/(POWER(10,(-(INDEX('Appendix 1 - Team Data'!$B$12:$R$112, MATCH($B21, 'Appendix 1 - Team Data'!$B$12:$B$112, 0),3)-(INDEX('Appendix 1 - Team Data'!$B$12:$R$112, MATCH(W$3, 'Appendix 1 - Team Data'!$B$12:$B$112, 0),3)))/400))+1)</f>
        <v>0.57568695237642964</v>
      </c>
      <c r="X21" s="10">
        <f>1/(POWER(10,(-(INDEX('Appendix 1 - Team Data'!$B$12:$R$112, MATCH($B21, 'Appendix 1 - Team Data'!$B$12:$B$112, 0),3)-(INDEX('Appendix 1 - Team Data'!$B$12:$R$112, MATCH(X$3, 'Appendix 1 - Team Data'!$B$12:$B$112, 0),3)))/400))+1)</f>
        <v>0.58689502337910004</v>
      </c>
      <c r="Y21" s="10">
        <f>1/(POWER(10,(-(INDEX('Appendix 1 - Team Data'!$B$12:$R$112, MATCH($B21, 'Appendix 1 - Team Data'!$B$12:$B$112, 0),3)-(INDEX('Appendix 1 - Team Data'!$B$12:$R$112, MATCH(Y$3, 'Appendix 1 - Team Data'!$B$12:$B$112, 0),3)))/400))+1)</f>
        <v>0.59662917330577392</v>
      </c>
      <c r="Z21" s="10">
        <f>1/(POWER(10,(-(INDEX('Appendix 1 - Team Data'!$B$12:$R$112, MATCH($B21, 'Appendix 1 - Team Data'!$B$12:$B$112, 0),3)-(INDEX('Appendix 1 - Team Data'!$B$12:$R$112, MATCH(Z$3, 'Appendix 1 - Team Data'!$B$12:$B$112, 0),3)))/400))+1)</f>
        <v>0.61994135904452341</v>
      </c>
      <c r="AA21" s="10">
        <f>1/(POWER(10,(-(INDEX('Appendix 1 - Team Data'!$B$12:$R$112, MATCH($B21, 'Appendix 1 - Team Data'!$B$12:$B$112, 0),3)-(INDEX('Appendix 1 - Team Data'!$B$12:$R$112, MATCH(AA$3, 'Appendix 1 - Team Data'!$B$12:$B$112, 0),3)))/400))+1)</f>
        <v>0.64798301325030572</v>
      </c>
      <c r="AB21" s="10">
        <f>1/(POWER(10,(-(INDEX('Appendix 1 - Team Data'!$B$12:$R$112, MATCH($B21, 'Appendix 1 - Team Data'!$B$12:$B$112, 0),3)-(INDEX('Appendix 1 - Team Data'!$B$12:$R$112, MATCH(AB$3, 'Appendix 1 - Team Data'!$B$12:$B$112, 0),3)))/400))+1)</f>
        <v>0.65970799414474812</v>
      </c>
      <c r="AC21" s="10">
        <f>1/(POWER(10,(-(INDEX('Appendix 1 - Team Data'!$B$12:$R$112, MATCH($B21, 'Appendix 1 - Team Data'!$B$12:$B$112, 0),3)-(INDEX('Appendix 1 - Team Data'!$B$12:$R$112, MATCH(AC$3, 'Appendix 1 - Team Data'!$B$12:$B$112, 0),3)))/400))+1)</f>
        <v>0.66228779743088884</v>
      </c>
      <c r="AD21" s="10">
        <f>1/(POWER(10,(-(INDEX('Appendix 1 - Team Data'!$B$12:$R$112, MATCH($B21, 'Appendix 1 - Team Data'!$B$12:$B$112, 0),3)-(INDEX('Appendix 1 - Team Data'!$B$12:$R$112, MATCH(AD$3, 'Appendix 1 - Team Data'!$B$12:$B$112, 0),3)))/400))+1)</f>
        <v>0.66869495630733167</v>
      </c>
      <c r="AE21" s="10">
        <f>1/(POWER(10,(-(INDEX('Appendix 1 - Team Data'!$B$12:$R$112, MATCH($B21, 'Appendix 1 - Team Data'!$B$12:$B$112, 0),3)-(INDEX('Appendix 1 - Team Data'!$B$12:$R$112, MATCH(AE$3, 'Appendix 1 - Team Data'!$B$12:$B$112, 0),3)))/400))+1)</f>
        <v>0.69368791642196537</v>
      </c>
      <c r="AF21" s="10">
        <f>1/(POWER(10,(-(INDEX('Appendix 1 - Team Data'!$B$12:$R$112, MATCH($B21, 'Appendix 1 - Team Data'!$B$12:$B$112, 0),3)-(INDEX('Appendix 1 - Team Data'!$B$12:$R$112, MATCH(AF$3, 'Appendix 1 - Team Data'!$B$12:$B$112, 0),3)))/400))+1)</f>
        <v>0.7081663882812006</v>
      </c>
      <c r="AG21" s="10">
        <f>1/(POWER(10,(-(INDEX('Appendix 1 - Team Data'!$B$12:$R$112, MATCH($B21, 'Appendix 1 - Team Data'!$B$12:$B$112, 0),3)-(INDEX('Appendix 1 - Team Data'!$B$12:$R$112, MATCH(AG$3, 'Appendix 1 - Team Data'!$B$12:$B$112, 0),3)))/400))+1)</f>
        <v>0.74799954119605438</v>
      </c>
      <c r="AH21" s="10">
        <f>1/(POWER(10,(-(INDEX('Appendix 1 - Team Data'!$B$12:$R$112, MATCH($B21, 'Appendix 1 - Team Data'!$B$12:$B$112, 0),3)-(INDEX('Appendix 1 - Team Data'!$B$12:$R$112, MATCH(AH$3, 'Appendix 1 - Team Data'!$B$12:$B$112, 0),3)))/400))+1)</f>
        <v>0.80472469349925946</v>
      </c>
    </row>
    <row r="22" spans="2:34" ht="20.100000000000001" customHeight="1">
      <c r="B22" s="80" t="s">
        <v>23</v>
      </c>
      <c r="C22" s="10">
        <f>1/(POWER(10,(-(INDEX('Appendix 1 - Team Data'!$B$12:$R$112, MATCH($B22, 'Appendix 1 - Team Data'!$B$12:$B$112, 0),3)-(INDEX('Appendix 1 - Team Data'!$B$12:$R$112, MATCH(C$3, 'Appendix 1 - Team Data'!$B$12:$B$112, 0),3)))/400))+1)</f>
        <v>0.1409369976233262</v>
      </c>
      <c r="D22" s="10">
        <f>1/(POWER(10,(-(INDEX('Appendix 1 - Team Data'!$B$12:$R$112, MATCH($B22, 'Appendix 1 - Team Data'!$B$12:$B$112, 0),3)-(INDEX('Appendix 1 - Team Data'!$B$12:$R$112, MATCH(D$3, 'Appendix 1 - Team Data'!$B$12:$B$112, 0),3)))/400))+1)</f>
        <v>0.14374793990184948</v>
      </c>
      <c r="E22" s="10">
        <f>1/(POWER(10,(-(INDEX('Appendix 1 - Team Data'!$B$12:$R$112, MATCH($B22, 'Appendix 1 - Team Data'!$B$12:$B$112, 0),3)-(INDEX('Appendix 1 - Team Data'!$B$12:$R$112, MATCH(E$3, 'Appendix 1 - Team Data'!$B$12:$B$112, 0),3)))/400))+1)</f>
        <v>0.20825116249181555</v>
      </c>
      <c r="F22" s="10">
        <f>1/(POWER(10,(-(INDEX('Appendix 1 - Team Data'!$B$12:$R$112, MATCH($B22, 'Appendix 1 - Team Data'!$B$12:$B$112, 0),3)-(INDEX('Appendix 1 - Team Data'!$B$12:$R$112, MATCH(F$3, 'Appendix 1 - Team Data'!$B$12:$B$112, 0),3)))/400))+1)</f>
        <v>0.24448111792880314</v>
      </c>
      <c r="G22" s="10">
        <f>1/(POWER(10,(-(INDEX('Appendix 1 - Team Data'!$B$12:$R$112, MATCH($B22, 'Appendix 1 - Team Data'!$B$12:$B$112, 0),3)-(INDEX('Appendix 1 - Team Data'!$B$12:$R$112, MATCH(G$3, 'Appendix 1 - Team Data'!$B$12:$B$112, 0),3)))/400))+1)</f>
        <v>0.25091693712246432</v>
      </c>
      <c r="H22" s="10">
        <f>1/(POWER(10,(-(INDEX('Appendix 1 - Team Data'!$B$12:$R$112, MATCH($B22, 'Appendix 1 - Team Data'!$B$12:$B$112, 0),3)-(INDEX('Appendix 1 - Team Data'!$B$12:$R$112, MATCH(H$3, 'Appendix 1 - Team Data'!$B$12:$B$112, 0),3)))/400))+1)</f>
        <v>0.25526959313496528</v>
      </c>
      <c r="I22" s="10">
        <f>1/(POWER(10,(-(INDEX('Appendix 1 - Team Data'!$B$12:$R$112, MATCH($B22, 'Appendix 1 - Team Data'!$B$12:$B$112, 0),3)-(INDEX('Appendix 1 - Team Data'!$B$12:$R$112, MATCH(I$3, 'Appendix 1 - Team Data'!$B$12:$B$112, 0),3)))/400))+1)</f>
        <v>0.31618368580634137</v>
      </c>
      <c r="J22" s="10">
        <f>1/(POWER(10,(-(INDEX('Appendix 1 - Team Data'!$B$12:$R$112, MATCH($B22, 'Appendix 1 - Team Data'!$B$12:$B$112, 0),3)-(INDEX('Appendix 1 - Team Data'!$B$12:$R$112, MATCH(J$3, 'Appendix 1 - Team Data'!$B$12:$B$112, 0),3)))/400))+1)</f>
        <v>0.32243941991489938</v>
      </c>
      <c r="K22" s="10">
        <f>1/(POWER(10,(-(INDEX('Appendix 1 - Team Data'!$B$12:$R$112, MATCH($B22, 'Appendix 1 - Team Data'!$B$12:$B$112, 0),3)-(INDEX('Appendix 1 - Team Data'!$B$12:$R$112, MATCH(K$3, 'Appendix 1 - Team Data'!$B$12:$B$112, 0),3)))/400))+1)</f>
        <v>0.3236983305072631</v>
      </c>
      <c r="L22" s="10">
        <f>1/(POWER(10,(-(INDEX('Appendix 1 - Team Data'!$B$12:$R$112, MATCH($B22, 'Appendix 1 - Team Data'!$B$12:$B$112, 0),3)-(INDEX('Appendix 1 - Team Data'!$B$12:$R$112, MATCH(L$3, 'Appendix 1 - Team Data'!$B$12:$B$112, 0),3)))/400))+1)</f>
        <v>0.38413589574624402</v>
      </c>
      <c r="M22" s="10">
        <f>1/(POWER(10,(-(INDEX('Appendix 1 - Team Data'!$B$12:$R$112, MATCH($B22, 'Appendix 1 - Team Data'!$B$12:$B$112, 0),3)-(INDEX('Appendix 1 - Team Data'!$B$12:$R$112, MATCH(M$3, 'Appendix 1 - Team Data'!$B$12:$B$112, 0),3)))/400))+1)</f>
        <v>0.40475696034842812</v>
      </c>
      <c r="N22" s="10">
        <f>1/(POWER(10,(-(INDEX('Appendix 1 - Team Data'!$B$12:$R$112, MATCH($B22, 'Appendix 1 - Team Data'!$B$12:$B$112, 0),3)-(INDEX('Appendix 1 - Team Data'!$B$12:$R$112, MATCH(N$3, 'Appendix 1 - Team Data'!$B$12:$B$112, 0),3)))/400))+1)</f>
        <v>0.40475696034842812</v>
      </c>
      <c r="O22" s="10">
        <f>1/(POWER(10,(-(INDEX('Appendix 1 - Team Data'!$B$12:$R$112, MATCH($B22, 'Appendix 1 - Team Data'!$B$12:$B$112, 0),3)-(INDEX('Appendix 1 - Team Data'!$B$12:$R$112, MATCH(O$3, 'Appendix 1 - Team Data'!$B$12:$B$112, 0),3)))/400))+1)</f>
        <v>0.41729811503576986</v>
      </c>
      <c r="P22" s="10">
        <f>1/(POWER(10,(-(INDEX('Appendix 1 - Team Data'!$B$12:$R$112, MATCH($B22, 'Appendix 1 - Team Data'!$B$12:$B$112, 0),3)-(INDEX('Appendix 1 - Team Data'!$B$12:$R$112, MATCH(P$3, 'Appendix 1 - Team Data'!$B$12:$B$112, 0),3)))/400))+1)</f>
        <v>0.41869852163108506</v>
      </c>
      <c r="Q22" s="10">
        <f>1/(POWER(10,(-(INDEX('Appendix 1 - Team Data'!$B$12:$R$112, MATCH($B22, 'Appendix 1 - Team Data'!$B$12:$B$112, 0),3)-(INDEX('Appendix 1 - Team Data'!$B$12:$R$112, MATCH(Q$3, 'Appendix 1 - Team Data'!$B$12:$B$112, 0),3)))/400))+1)</f>
        <v>0.43843206102635396</v>
      </c>
      <c r="R22" s="10">
        <f>1/(POWER(10,(-(INDEX('Appendix 1 - Team Data'!$B$12:$R$112, MATCH($B22, 'Appendix 1 - Team Data'!$B$12:$B$112, 0),3)-(INDEX('Appendix 1 - Team Data'!$B$12:$R$112, MATCH(R$3, 'Appendix 1 - Team Data'!$B$12:$B$112, 0),3)))/400))+1)</f>
        <v>0.43701527189640416</v>
      </c>
      <c r="S22" s="10">
        <f>1/(POWER(10,(-(INDEX('Appendix 1 - Team Data'!$B$12:$R$112, MATCH($B22, 'Appendix 1 - Team Data'!$B$12:$B$112, 0),3)-(INDEX('Appendix 1 - Team Data'!$B$12:$R$112, MATCH(S$3, 'Appendix 1 - Team Data'!$B$12:$B$112, 0),3)))/400))+1)</f>
        <v>0.47268402699350709</v>
      </c>
      <c r="T22" s="10">
        <f>1/(POWER(10,(-(INDEX('Appendix 1 - Team Data'!$B$12:$R$112, MATCH($B22, 'Appendix 1 - Team Data'!$B$12:$B$112, 0),3)-(INDEX('Appendix 1 - Team Data'!$B$12:$R$112, MATCH(T$3, 'Appendix 1 - Team Data'!$B$12:$B$112, 0),3)))/400))+1)</f>
        <v>0.47986327796418354</v>
      </c>
      <c r="U22" s="10">
        <f>1/(POWER(10,(-(INDEX('Appendix 1 - Team Data'!$B$12:$R$112, MATCH($B22, 'Appendix 1 - Team Data'!$B$12:$B$112, 0),3)-(INDEX('Appendix 1 - Team Data'!$B$12:$R$112, MATCH(U$3, 'Appendix 1 - Team Data'!$B$12:$B$112, 0),3)))/400))+1)</f>
        <v>0.5</v>
      </c>
      <c r="V22" s="10">
        <f>1/(POWER(10,(-(INDEX('Appendix 1 - Team Data'!$B$12:$R$112, MATCH($B22, 'Appendix 1 - Team Data'!$B$12:$B$112, 0),3)-(INDEX('Appendix 1 - Team Data'!$B$12:$R$112, MATCH(V$3, 'Appendix 1 - Team Data'!$B$12:$B$112, 0),3)))/400))+1)</f>
        <v>0.54163770271476341</v>
      </c>
      <c r="W22" s="10">
        <f>1/(POWER(10,(-(INDEX('Appendix 1 - Team Data'!$B$12:$R$112, MATCH($B22, 'Appendix 1 - Team Data'!$B$12:$B$112, 0),3)-(INDEX('Appendix 1 - Team Data'!$B$12:$R$112, MATCH(W$3, 'Appendix 1 - Team Data'!$B$12:$B$112, 0),3)))/400))+1)</f>
        <v>0.5558909611168531</v>
      </c>
      <c r="X22" s="10">
        <f>1/(POWER(10,(-(INDEX('Appendix 1 - Team Data'!$B$12:$R$112, MATCH($B22, 'Appendix 1 - Team Data'!$B$12:$B$112, 0),3)-(INDEX('Appendix 1 - Team Data'!$B$12:$R$112, MATCH(X$3, 'Appendix 1 - Team Data'!$B$12:$B$112, 0),3)))/400))+1)</f>
        <v>0.56722884434295218</v>
      </c>
      <c r="Y22" s="10">
        <f>1/(POWER(10,(-(INDEX('Appendix 1 - Team Data'!$B$12:$R$112, MATCH($B22, 'Appendix 1 - Team Data'!$B$12:$B$112, 0),3)-(INDEX('Appendix 1 - Team Data'!$B$12:$R$112, MATCH(Y$3, 'Appendix 1 - Team Data'!$B$12:$B$112, 0),3)))/400))+1)</f>
        <v>0.57709247582532897</v>
      </c>
      <c r="Z22" s="10">
        <f>1/(POWER(10,(-(INDEX('Appendix 1 - Team Data'!$B$12:$R$112, MATCH($B22, 'Appendix 1 - Team Data'!$B$12:$B$112, 0),3)-(INDEX('Appendix 1 - Team Data'!$B$12:$R$112, MATCH(Z$3, 'Appendix 1 - Team Data'!$B$12:$B$112, 0),3)))/400))+1)</f>
        <v>0.60077824589001094</v>
      </c>
      <c r="AA22" s="10">
        <f>1/(POWER(10,(-(INDEX('Appendix 1 - Team Data'!$B$12:$R$112, MATCH($B22, 'Appendix 1 - Team Data'!$B$12:$B$112, 0),3)-(INDEX('Appendix 1 - Team Data'!$B$12:$R$112, MATCH(AA$3, 'Appendix 1 - Team Data'!$B$12:$B$112, 0),3)))/400))+1)</f>
        <v>0.62938854721750226</v>
      </c>
      <c r="AB22" s="10">
        <f>1/(POWER(10,(-(INDEX('Appendix 1 - Team Data'!$B$12:$R$112, MATCH($B22, 'Appendix 1 - Team Data'!$B$12:$B$112, 0),3)-(INDEX('Appendix 1 - Team Data'!$B$12:$R$112, MATCH(AB$3, 'Appendix 1 - Team Data'!$B$12:$B$112, 0),3)))/400))+1)</f>
        <v>0.64139011195561801</v>
      </c>
      <c r="AC22" s="10">
        <f>1/(POWER(10,(-(INDEX('Appendix 1 - Team Data'!$B$12:$R$112, MATCH($B22, 'Appendix 1 - Team Data'!$B$12:$B$112, 0),3)-(INDEX('Appendix 1 - Team Data'!$B$12:$R$112, MATCH(AC$3, 'Appendix 1 - Team Data'!$B$12:$B$112, 0),3)))/400))+1)</f>
        <v>0.64403385382229261</v>
      </c>
      <c r="AD22" s="10">
        <f>1/(POWER(10,(-(INDEX('Appendix 1 - Team Data'!$B$12:$R$112, MATCH($B22, 'Appendix 1 - Team Data'!$B$12:$B$112, 0),3)-(INDEX('Appendix 1 - Team Data'!$B$12:$R$112, MATCH(AD$3, 'Appendix 1 - Team Data'!$B$12:$B$112, 0),3)))/400))+1)</f>
        <v>0.65060462793387253</v>
      </c>
      <c r="AE22" s="10">
        <f>1/(POWER(10,(-(INDEX('Appendix 1 - Team Data'!$B$12:$R$112, MATCH($B22, 'Appendix 1 - Team Data'!$B$12:$B$112, 0),3)-(INDEX('Appendix 1 - Team Data'!$B$12:$R$112, MATCH(AE$3, 'Appendix 1 - Team Data'!$B$12:$B$112, 0),3)))/400))+1)</f>
        <v>0.67630166949273696</v>
      </c>
      <c r="AF22" s="10">
        <f>1/(POWER(10,(-(INDEX('Appendix 1 - Team Data'!$B$12:$R$112, MATCH($B22, 'Appendix 1 - Team Data'!$B$12:$B$112, 0),3)-(INDEX('Appendix 1 - Team Data'!$B$12:$R$112, MATCH(AF$3, 'Appendix 1 - Team Data'!$B$12:$B$112, 0),3)))/400))+1)</f>
        <v>0.69123615241476299</v>
      </c>
      <c r="AG22" s="10">
        <f>1/(POWER(10,(-(INDEX('Appendix 1 - Team Data'!$B$12:$R$112, MATCH($B22, 'Appendix 1 - Team Data'!$B$12:$B$112, 0),3)-(INDEX('Appendix 1 - Team Data'!$B$12:$R$112, MATCH(AG$3, 'Appendix 1 - Team Data'!$B$12:$B$112, 0),3)))/400))+1)</f>
        <v>0.73250728975566759</v>
      </c>
      <c r="AH22" s="10">
        <f>1/(POWER(10,(-(INDEX('Appendix 1 - Team Data'!$B$12:$R$112, MATCH($B22, 'Appendix 1 - Team Data'!$B$12:$B$112, 0),3)-(INDEX('Appendix 1 - Team Data'!$B$12:$R$112, MATCH(AH$3, 'Appendix 1 - Team Data'!$B$12:$B$112, 0),3)))/400))+1)</f>
        <v>0.79174883750818448</v>
      </c>
    </row>
    <row r="23" spans="2:34" ht="20.100000000000001" customHeight="1">
      <c r="B23" s="80" t="s">
        <v>38</v>
      </c>
      <c r="C23" s="10">
        <f>1/(POWER(10,(-(INDEX('Appendix 1 - Team Data'!$B$12:$R$112, MATCH($B23, 'Appendix 1 - Team Data'!$B$12:$B$112, 0),3)-(INDEX('Appendix 1 - Team Data'!$B$12:$R$112, MATCH(C$3, 'Appendix 1 - Team Data'!$B$12:$B$112, 0),3)))/400))+1)</f>
        <v>0.12190992605740426</v>
      </c>
      <c r="D23" s="10">
        <f>1/(POWER(10,(-(INDEX('Appendix 1 - Team Data'!$B$12:$R$112, MATCH($B23, 'Appendix 1 - Team Data'!$B$12:$B$112, 0),3)-(INDEX('Appendix 1 - Team Data'!$B$12:$R$112, MATCH(D$3, 'Appendix 1 - Team Data'!$B$12:$B$112, 0),3)))/400))+1)</f>
        <v>0.12439633135900663</v>
      </c>
      <c r="E23" s="10">
        <f>1/(POWER(10,(-(INDEX('Appendix 1 - Team Data'!$B$12:$R$112, MATCH($B23, 'Appendix 1 - Team Data'!$B$12:$B$112, 0),3)-(INDEX('Appendix 1 - Team Data'!$B$12:$R$112, MATCH(E$3, 'Appendix 1 - Team Data'!$B$12:$B$112, 0),3)))/400))+1)</f>
        <v>0.18206236894188432</v>
      </c>
      <c r="F23" s="10">
        <f>1/(POWER(10,(-(INDEX('Appendix 1 - Team Data'!$B$12:$R$112, MATCH($B23, 'Appendix 1 - Team Data'!$B$12:$B$112, 0),3)-(INDEX('Appendix 1 - Team Data'!$B$12:$R$112, MATCH(F$3, 'Appendix 1 - Team Data'!$B$12:$B$112, 0),3)))/400))+1)</f>
        <v>0.2149732630018279</v>
      </c>
      <c r="G23" s="10">
        <f>1/(POWER(10,(-(INDEX('Appendix 1 - Team Data'!$B$12:$R$112, MATCH($B23, 'Appendix 1 - Team Data'!$B$12:$B$112, 0),3)-(INDEX('Appendix 1 - Team Data'!$B$12:$R$112, MATCH(G$3, 'Appendix 1 - Team Data'!$B$12:$B$112, 0),3)))/400))+1)</f>
        <v>0.22085937918053045</v>
      </c>
      <c r="H23" s="10">
        <f>1/(POWER(10,(-(INDEX('Appendix 1 - Team Data'!$B$12:$R$112, MATCH($B23, 'Appendix 1 - Team Data'!$B$12:$B$112, 0),3)-(INDEX('Appendix 1 - Team Data'!$B$12:$R$112, MATCH(H$3, 'Appendix 1 - Team Data'!$B$12:$B$112, 0),3)))/400))+1)</f>
        <v>0.22484713435031589</v>
      </c>
      <c r="I23" s="10">
        <f>1/(POWER(10,(-(INDEX('Appendix 1 - Team Data'!$B$12:$R$112, MATCH($B23, 'Appendix 1 - Team Data'!$B$12:$B$112, 0),3)-(INDEX('Appendix 1 - Team Data'!$B$12:$R$112, MATCH(I$3, 'Appendix 1 - Team Data'!$B$12:$B$112, 0),3)))/400))+1)</f>
        <v>0.28124317010121808</v>
      </c>
      <c r="J23" s="10">
        <f>1/(POWER(10,(-(INDEX('Appendix 1 - Team Data'!$B$12:$R$112, MATCH($B23, 'Appendix 1 - Team Data'!$B$12:$B$112, 0),3)-(INDEX('Appendix 1 - Team Data'!$B$12:$R$112, MATCH(J$3, 'Appendix 1 - Team Data'!$B$12:$B$112, 0),3)))/400))+1)</f>
        <v>0.28709784259454602</v>
      </c>
      <c r="K23" s="10">
        <f>1/(POWER(10,(-(INDEX('Appendix 1 - Team Data'!$B$12:$R$112, MATCH($B23, 'Appendix 1 - Team Data'!$B$12:$B$112, 0),3)-(INDEX('Appendix 1 - Team Data'!$B$12:$R$112, MATCH(K$3, 'Appendix 1 - Team Data'!$B$12:$B$112, 0),3)))/400))+1)</f>
        <v>0.28827747565724465</v>
      </c>
      <c r="L23" s="10">
        <f>1/(POWER(10,(-(INDEX('Appendix 1 - Team Data'!$B$12:$R$112, MATCH($B23, 'Appendix 1 - Team Data'!$B$12:$B$112, 0),3)-(INDEX('Appendix 1 - Team Data'!$B$12:$R$112, MATCH(L$3, 'Appendix 1 - Team Data'!$B$12:$B$112, 0),3)))/400))+1)</f>
        <v>0.34548000561753406</v>
      </c>
      <c r="M23" s="10">
        <f>1/(POWER(10,(-(INDEX('Appendix 1 - Team Data'!$B$12:$R$112, MATCH($B23, 'Appendix 1 - Team Data'!$B$12:$B$112, 0),3)-(INDEX('Appendix 1 - Team Data'!$B$12:$R$112, MATCH(M$3, 'Appendix 1 - Team Data'!$B$12:$B$112, 0),3)))/400))+1)</f>
        <v>0.36525666494768316</v>
      </c>
      <c r="N23" s="10">
        <f>1/(POWER(10,(-(INDEX('Appendix 1 - Team Data'!$B$12:$R$112, MATCH($B23, 'Appendix 1 - Team Data'!$B$12:$B$112, 0),3)-(INDEX('Appendix 1 - Team Data'!$B$12:$R$112, MATCH(N$3, 'Appendix 1 - Team Data'!$B$12:$B$112, 0),3)))/400))+1)</f>
        <v>0.36525666494768316</v>
      </c>
      <c r="O23" s="10">
        <f>1/(POWER(10,(-(INDEX('Appendix 1 - Team Data'!$B$12:$R$112, MATCH($B23, 'Appendix 1 - Team Data'!$B$12:$B$112, 0),3)-(INDEX('Appendix 1 - Team Data'!$B$12:$R$112, MATCH(O$3, 'Appendix 1 - Team Data'!$B$12:$B$112, 0),3)))/400))+1)</f>
        <v>0.37734980421273789</v>
      </c>
      <c r="P23" s="10">
        <f>1/(POWER(10,(-(INDEX('Appendix 1 - Team Data'!$B$12:$R$112, MATCH($B23, 'Appendix 1 - Team Data'!$B$12:$B$112, 0),3)-(INDEX('Appendix 1 - Team Data'!$B$12:$R$112, MATCH(P$3, 'Appendix 1 - Team Data'!$B$12:$B$112, 0),3)))/400))+1)</f>
        <v>0.3787032768775454</v>
      </c>
      <c r="Q23" s="10">
        <f>1/(POWER(10,(-(INDEX('Appendix 1 - Team Data'!$B$12:$R$112, MATCH($B23, 'Appendix 1 - Team Data'!$B$12:$B$112, 0),3)-(INDEX('Appendix 1 - Team Data'!$B$12:$R$112, MATCH(Q$3, 'Appendix 1 - Team Data'!$B$12:$B$112, 0),3)))/400))+1)</f>
        <v>0.39784190682528303</v>
      </c>
      <c r="R23" s="10">
        <f>1/(POWER(10,(-(INDEX('Appendix 1 - Team Data'!$B$12:$R$112, MATCH($B23, 'Appendix 1 - Team Data'!$B$12:$B$112, 0),3)-(INDEX('Appendix 1 - Team Data'!$B$12:$R$112, MATCH(R$3, 'Appendix 1 - Team Data'!$B$12:$B$112, 0),3)))/400))+1)</f>
        <v>0.39646368147382194</v>
      </c>
      <c r="S23" s="10">
        <f>1/(POWER(10,(-(INDEX('Appendix 1 - Team Data'!$B$12:$R$112, MATCH($B23, 'Appendix 1 - Team Data'!$B$12:$B$112, 0),3)-(INDEX('Appendix 1 - Team Data'!$B$12:$R$112, MATCH(S$3, 'Appendix 1 - Team Data'!$B$12:$B$112, 0),3)))/400))+1)</f>
        <v>0.43135860811633236</v>
      </c>
      <c r="T23" s="10">
        <f>1/(POWER(10,(-(INDEX('Appendix 1 - Team Data'!$B$12:$R$112, MATCH($B23, 'Appendix 1 - Team Data'!$B$12:$B$112, 0),3)-(INDEX('Appendix 1 - Team Data'!$B$12:$R$112, MATCH(T$3, 'Appendix 1 - Team Data'!$B$12:$B$112, 0),3)))/400))+1)</f>
        <v>0.43843206102635396</v>
      </c>
      <c r="U23" s="10">
        <f>1/(POWER(10,(-(INDEX('Appendix 1 - Team Data'!$B$12:$R$112, MATCH($B23, 'Appendix 1 - Team Data'!$B$12:$B$112, 0),3)-(INDEX('Appendix 1 - Team Data'!$B$12:$R$112, MATCH(U$3, 'Appendix 1 - Team Data'!$B$12:$B$112, 0),3)))/400))+1)</f>
        <v>0.45836229728523653</v>
      </c>
      <c r="V23" s="10">
        <f>1/(POWER(10,(-(INDEX('Appendix 1 - Team Data'!$B$12:$R$112, MATCH($B23, 'Appendix 1 - Team Data'!$B$12:$B$112, 0),3)-(INDEX('Appendix 1 - Team Data'!$B$12:$R$112, MATCH(V$3, 'Appendix 1 - Team Data'!$B$12:$B$112, 0),3)))/400))+1)</f>
        <v>0.5</v>
      </c>
      <c r="W23" s="10">
        <f>1/(POWER(10,(-(INDEX('Appendix 1 - Team Data'!$B$12:$R$112, MATCH($B23, 'Appendix 1 - Team Data'!$B$12:$B$112, 0),3)-(INDEX('Appendix 1 - Team Data'!$B$12:$R$112, MATCH(W$3, 'Appendix 1 - Team Data'!$B$12:$B$112, 0),3)))/400))+1)</f>
        <v>0.51438718416599871</v>
      </c>
      <c r="X23" s="10">
        <f>1/(POWER(10,(-(INDEX('Appendix 1 - Team Data'!$B$12:$R$112, MATCH($B23, 'Appendix 1 - Team Data'!$B$12:$B$112, 0),3)-(INDEX('Appendix 1 - Team Data'!$B$12:$R$112, MATCH(X$3, 'Appendix 1 - Team Data'!$B$12:$B$112, 0),3)))/400))+1)</f>
        <v>0.52588093089116905</v>
      </c>
      <c r="Y23" s="10">
        <f>1/(POWER(10,(-(INDEX('Appendix 1 - Team Data'!$B$12:$R$112, MATCH($B23, 'Appendix 1 - Team Data'!$B$12:$B$112, 0),3)-(INDEX('Appendix 1 - Team Data'!$B$12:$R$112, MATCH(Y$3, 'Appendix 1 - Team Data'!$B$12:$B$112, 0),3)))/400))+1)</f>
        <v>0.53591592694510226</v>
      </c>
      <c r="Z23" s="10">
        <f>1/(POWER(10,(-(INDEX('Appendix 1 - Team Data'!$B$12:$R$112, MATCH($B23, 'Appendix 1 - Team Data'!$B$12:$B$112, 0),3)-(INDEX('Appendix 1 - Team Data'!$B$12:$R$112, MATCH(Z$3, 'Appendix 1 - Team Data'!$B$12:$B$112, 0),3)))/400))+1)</f>
        <v>0.56015014523190287</v>
      </c>
      <c r="AA23" s="10">
        <f>1/(POWER(10,(-(INDEX('Appendix 1 - Team Data'!$B$12:$R$112, MATCH($B23, 'Appendix 1 - Team Data'!$B$12:$B$112, 0),3)-(INDEX('Appendix 1 - Team Data'!$B$12:$R$112, MATCH(AA$3, 'Appendix 1 - Team Data'!$B$12:$B$112, 0),3)))/400))+1)</f>
        <v>0.5896835031399501</v>
      </c>
      <c r="AB23" s="10">
        <f>1/(POWER(10,(-(INDEX('Appendix 1 - Team Data'!$B$12:$R$112, MATCH($B23, 'Appendix 1 - Team Data'!$B$12:$B$112, 0),3)-(INDEX('Appendix 1 - Team Data'!$B$12:$R$112, MATCH(AB$3, 'Appendix 1 - Team Data'!$B$12:$B$112, 0),3)))/400))+1)</f>
        <v>0.60215809317471691</v>
      </c>
      <c r="AC23" s="10">
        <f>1/(POWER(10,(-(INDEX('Appendix 1 - Team Data'!$B$12:$R$112, MATCH($B23, 'Appendix 1 - Team Data'!$B$12:$B$112, 0),3)-(INDEX('Appendix 1 - Team Data'!$B$12:$R$112, MATCH(AC$3, 'Appendix 1 - Team Data'!$B$12:$B$112, 0),3)))/400))+1)</f>
        <v>0.60491290200795689</v>
      </c>
      <c r="AD23" s="10">
        <f>1/(POWER(10,(-(INDEX('Appendix 1 - Team Data'!$B$12:$R$112, MATCH($B23, 'Appendix 1 - Team Data'!$B$12:$B$112, 0),3)-(INDEX('Appendix 1 - Team Data'!$B$12:$R$112, MATCH(AD$3, 'Appendix 1 - Team Data'!$B$12:$B$112, 0),3)))/400))+1)</f>
        <v>0.61177050078106432</v>
      </c>
      <c r="AE23" s="10">
        <f>1/(POWER(10,(-(INDEX('Appendix 1 - Team Data'!$B$12:$R$112, MATCH($B23, 'Appendix 1 - Team Data'!$B$12:$B$112, 0),3)-(INDEX('Appendix 1 - Team Data'!$B$12:$R$112, MATCH(AE$3, 'Appendix 1 - Team Data'!$B$12:$B$112, 0),3)))/400))+1)</f>
        <v>0.63873774911172487</v>
      </c>
      <c r="AF23" s="10">
        <f>1/(POWER(10,(-(INDEX('Appendix 1 - Team Data'!$B$12:$R$112, MATCH($B23, 'Appendix 1 - Team Data'!$B$12:$B$112, 0),3)-(INDEX('Appendix 1 - Team Data'!$B$12:$R$112, MATCH(AF$3, 'Appendix 1 - Team Data'!$B$12:$B$112, 0),3)))/400))+1)</f>
        <v>0.654519994382466</v>
      </c>
      <c r="AG23" s="10">
        <f>1/(POWER(10,(-(INDEX('Appendix 1 - Team Data'!$B$12:$R$112, MATCH($B23, 'Appendix 1 - Team Data'!$B$12:$B$112, 0),3)-(INDEX('Appendix 1 - Team Data'!$B$12:$R$112, MATCH(AG$3, 'Appendix 1 - Team Data'!$B$12:$B$112, 0),3)))/400))+1)</f>
        <v>0.69855862641802302</v>
      </c>
      <c r="AH23" s="10">
        <f>1/(POWER(10,(-(INDEX('Appendix 1 - Team Data'!$B$12:$R$112, MATCH($B23, 'Appendix 1 - Team Data'!$B$12:$B$112, 0),3)-(INDEX('Appendix 1 - Team Data'!$B$12:$R$112, MATCH(AH$3, 'Appendix 1 - Team Data'!$B$12:$B$112, 0),3)))/400))+1)</f>
        <v>0.7628849803052542</v>
      </c>
    </row>
    <row r="24" spans="2:34" ht="20.100000000000001" customHeight="1">
      <c r="B24" s="80" t="s">
        <v>43</v>
      </c>
      <c r="C24" s="10">
        <f>1/(POWER(10,(-(INDEX('Appendix 1 - Team Data'!$B$12:$R$112, MATCH($B24, 'Appendix 1 - Team Data'!$B$12:$B$112, 0),3)-(INDEX('Appendix 1 - Team Data'!$B$12:$R$112, MATCH(C$3, 'Appendix 1 - Team Data'!$B$12:$B$112, 0),3)))/400))+1)</f>
        <v>0.1158806436615864</v>
      </c>
      <c r="D24" s="10">
        <f>1/(POWER(10,(-(INDEX('Appendix 1 - Team Data'!$B$12:$R$112, MATCH($B24, 'Appendix 1 - Team Data'!$B$12:$B$112, 0),3)-(INDEX('Appendix 1 - Team Data'!$B$12:$R$112, MATCH(D$3, 'Appendix 1 - Team Data'!$B$12:$B$112, 0),3)))/400))+1)</f>
        <v>0.11826064065809262</v>
      </c>
      <c r="E24" s="10">
        <f>1/(POWER(10,(-(INDEX('Appendix 1 - Team Data'!$B$12:$R$112, MATCH($B24, 'Appendix 1 - Team Data'!$B$12:$B$112, 0),3)-(INDEX('Appendix 1 - Team Data'!$B$12:$R$112, MATCH(E$3, 'Appendix 1 - Team Data'!$B$12:$B$112, 0),3)))/400))+1)</f>
        <v>0.17364644605596818</v>
      </c>
      <c r="F24" s="10">
        <f>1/(POWER(10,(-(INDEX('Appendix 1 - Team Data'!$B$12:$R$112, MATCH($B24, 'Appendix 1 - Team Data'!$B$12:$B$112, 0),3)-(INDEX('Appendix 1 - Team Data'!$B$12:$R$112, MATCH(F$3, 'Appendix 1 - Team Data'!$B$12:$B$112, 0),3)))/400))+1)</f>
        <v>0.20541808496377048</v>
      </c>
      <c r="G24" s="10">
        <f>1/(POWER(10,(-(INDEX('Appendix 1 - Team Data'!$B$12:$R$112, MATCH($B24, 'Appendix 1 - Team Data'!$B$12:$B$112, 0),3)-(INDEX('Appendix 1 - Team Data'!$B$12:$R$112, MATCH(G$3, 'Appendix 1 - Team Data'!$B$12:$B$112, 0),3)))/400))+1)</f>
        <v>0.21111293178984536</v>
      </c>
      <c r="H24" s="10">
        <f>1/(POWER(10,(-(INDEX('Appendix 1 - Team Data'!$B$12:$R$112, MATCH($B24, 'Appendix 1 - Team Data'!$B$12:$B$112, 0),3)-(INDEX('Appendix 1 - Team Data'!$B$12:$R$112, MATCH(H$3, 'Appendix 1 - Team Data'!$B$12:$B$112, 0),3)))/400))+1)</f>
        <v>0.2149732630018279</v>
      </c>
      <c r="I24" s="10">
        <f>1/(POWER(10,(-(INDEX('Appendix 1 - Team Data'!$B$12:$R$112, MATCH($B24, 'Appendix 1 - Team Data'!$B$12:$B$112, 0),3)-(INDEX('Appendix 1 - Team Data'!$B$12:$R$112, MATCH(I$3, 'Appendix 1 - Team Data'!$B$12:$B$112, 0),3)))/400))+1)</f>
        <v>0.26975458670257602</v>
      </c>
      <c r="J24" s="10">
        <f>1/(POWER(10,(-(INDEX('Appendix 1 - Team Data'!$B$12:$R$112, MATCH($B24, 'Appendix 1 - Team Data'!$B$12:$B$112, 0),3)-(INDEX('Appendix 1 - Team Data'!$B$12:$R$112, MATCH(J$3, 'Appendix 1 - Team Data'!$B$12:$B$112, 0),3)))/400))+1)</f>
        <v>0.2754617571574639</v>
      </c>
      <c r="K24" s="10">
        <f>1/(POWER(10,(-(INDEX('Appendix 1 - Team Data'!$B$12:$R$112, MATCH($B24, 'Appendix 1 - Team Data'!$B$12:$B$112, 0),3)-(INDEX('Appendix 1 - Team Data'!$B$12:$R$112, MATCH(K$3, 'Appendix 1 - Team Data'!$B$12:$B$112, 0),3)))/400))+1)</f>
        <v>0.27661213056082945</v>
      </c>
      <c r="L24" s="10">
        <f>1/(POWER(10,(-(INDEX('Appendix 1 - Team Data'!$B$12:$R$112, MATCH($B24, 'Appendix 1 - Team Data'!$B$12:$B$112, 0),3)-(INDEX('Appendix 1 - Team Data'!$B$12:$R$112, MATCH(L$3, 'Appendix 1 - Team Data'!$B$12:$B$112, 0),3)))/400))+1)</f>
        <v>0.33258157812677697</v>
      </c>
      <c r="M24" s="10">
        <f>1/(POWER(10,(-(INDEX('Appendix 1 - Team Data'!$B$12:$R$112, MATCH($B24, 'Appendix 1 - Team Data'!$B$12:$B$112, 0),3)-(INDEX('Appendix 1 - Team Data'!$B$12:$R$112, MATCH(M$3, 'Appendix 1 - Team Data'!$B$12:$B$112, 0),3)))/400))+1)</f>
        <v>0.35201698674969428</v>
      </c>
      <c r="N24" s="10">
        <f>1/(POWER(10,(-(INDEX('Appendix 1 - Team Data'!$B$12:$R$112, MATCH($B24, 'Appendix 1 - Team Data'!$B$12:$B$112, 0),3)-(INDEX('Appendix 1 - Team Data'!$B$12:$R$112, MATCH(N$3, 'Appendix 1 - Team Data'!$B$12:$B$112, 0),3)))/400))+1)</f>
        <v>0.35201698674969428</v>
      </c>
      <c r="O24" s="10">
        <f>1/(POWER(10,(-(INDEX('Appendix 1 - Team Data'!$B$12:$R$112, MATCH($B24, 'Appendix 1 - Team Data'!$B$12:$B$112, 0),3)-(INDEX('Appendix 1 - Team Data'!$B$12:$R$112, MATCH(O$3, 'Appendix 1 - Team Data'!$B$12:$B$112, 0),3)))/400))+1)</f>
        <v>0.36392310031211805</v>
      </c>
      <c r="P24" s="10">
        <f>1/(POWER(10,(-(INDEX('Appendix 1 - Team Data'!$B$12:$R$112, MATCH($B24, 'Appendix 1 - Team Data'!$B$12:$B$112, 0),3)-(INDEX('Appendix 1 - Team Data'!$B$12:$R$112, MATCH(P$3, 'Appendix 1 - Team Data'!$B$12:$B$112, 0),3)))/400))+1)</f>
        <v>0.36525666494768316</v>
      </c>
      <c r="Q24" s="10">
        <f>1/(POWER(10,(-(INDEX('Appendix 1 - Team Data'!$B$12:$R$112, MATCH($B24, 'Appendix 1 - Team Data'!$B$12:$B$112, 0),3)-(INDEX('Appendix 1 - Team Data'!$B$12:$R$112, MATCH(Q$3, 'Appendix 1 - Team Data'!$B$12:$B$112, 0),3)))/400))+1)</f>
        <v>0.38413589574624402</v>
      </c>
      <c r="R24" s="10">
        <f>1/(POWER(10,(-(INDEX('Appendix 1 - Team Data'!$B$12:$R$112, MATCH($B24, 'Appendix 1 - Team Data'!$B$12:$B$112, 0),3)-(INDEX('Appendix 1 - Team Data'!$B$12:$R$112, MATCH(R$3, 'Appendix 1 - Team Data'!$B$12:$B$112, 0),3)))/400))+1)</f>
        <v>0.38277496909505365</v>
      </c>
      <c r="S24" s="10">
        <f>1/(POWER(10,(-(INDEX('Appendix 1 - Team Data'!$B$12:$R$112, MATCH($B24, 'Appendix 1 - Team Data'!$B$12:$B$112, 0),3)-(INDEX('Appendix 1 - Team Data'!$B$12:$R$112, MATCH(S$3, 'Appendix 1 - Team Data'!$B$12:$B$112, 0),3)))/400))+1)</f>
        <v>0.41729811503576986</v>
      </c>
      <c r="T24" s="10">
        <f>1/(POWER(10,(-(INDEX('Appendix 1 - Team Data'!$B$12:$R$112, MATCH($B24, 'Appendix 1 - Team Data'!$B$12:$B$112, 0),3)-(INDEX('Appendix 1 - Team Data'!$B$12:$R$112, MATCH(T$3, 'Appendix 1 - Team Data'!$B$12:$B$112, 0),3)))/400))+1)</f>
        <v>0.42431304762357042</v>
      </c>
      <c r="U24" s="10">
        <f>1/(POWER(10,(-(INDEX('Appendix 1 - Team Data'!$B$12:$R$112, MATCH($B24, 'Appendix 1 - Team Data'!$B$12:$B$112, 0),3)-(INDEX('Appendix 1 - Team Data'!$B$12:$R$112, MATCH(U$3, 'Appendix 1 - Team Data'!$B$12:$B$112, 0),3)))/400))+1)</f>
        <v>0.4441090388831469</v>
      </c>
      <c r="V24" s="10">
        <f>1/(POWER(10,(-(INDEX('Appendix 1 - Team Data'!$B$12:$R$112, MATCH($B24, 'Appendix 1 - Team Data'!$B$12:$B$112, 0),3)-(INDEX('Appendix 1 - Team Data'!$B$12:$R$112, MATCH(V$3, 'Appendix 1 - Team Data'!$B$12:$B$112, 0),3)))/400))+1)</f>
        <v>0.48561281583400134</v>
      </c>
      <c r="W24" s="10">
        <f>1/(POWER(10,(-(INDEX('Appendix 1 - Team Data'!$B$12:$R$112, MATCH($B24, 'Appendix 1 - Team Data'!$B$12:$B$112, 0),3)-(INDEX('Appendix 1 - Team Data'!$B$12:$R$112, MATCH(W$3, 'Appendix 1 - Team Data'!$B$12:$B$112, 0),3)))/400))+1)</f>
        <v>0.5</v>
      </c>
      <c r="X24" s="10">
        <f>1/(POWER(10,(-(INDEX('Appendix 1 - Team Data'!$B$12:$R$112, MATCH($B24, 'Appendix 1 - Team Data'!$B$12:$B$112, 0),3)-(INDEX('Appendix 1 - Team Data'!$B$12:$R$112, MATCH(X$3, 'Appendix 1 - Team Data'!$B$12:$B$112, 0),3)))/400))+1)</f>
        <v>0.5115108912177917</v>
      </c>
      <c r="Y24" s="10">
        <f>1/(POWER(10,(-(INDEX('Appendix 1 - Team Data'!$B$12:$R$112, MATCH($B24, 'Appendix 1 - Team Data'!$B$12:$B$112, 0),3)-(INDEX('Appendix 1 - Team Data'!$B$12:$R$112, MATCH(Y$3, 'Appendix 1 - Team Data'!$B$12:$B$112, 0),3)))/400))+1)</f>
        <v>0.5215733330511455</v>
      </c>
      <c r="Z24" s="10">
        <f>1/(POWER(10,(-(INDEX('Appendix 1 - Team Data'!$B$12:$R$112, MATCH($B24, 'Appendix 1 - Team Data'!$B$12:$B$112, 0),3)-(INDEX('Appendix 1 - Team Data'!$B$12:$R$112, MATCH(Z$3, 'Appendix 1 - Team Data'!$B$12:$B$112, 0),3)))/400))+1)</f>
        <v>0.54592192278048368</v>
      </c>
      <c r="AA24" s="10">
        <f>1/(POWER(10,(-(INDEX('Appendix 1 - Team Data'!$B$12:$R$112, MATCH($B24, 'Appendix 1 - Team Data'!$B$12:$B$112, 0),3)-(INDEX('Appendix 1 - Team Data'!$B$12:$R$112, MATCH(AA$3, 'Appendix 1 - Team Data'!$B$12:$B$112, 0),3)))/400))+1)</f>
        <v>0.57568695237642964</v>
      </c>
      <c r="AB24" s="10">
        <f>1/(POWER(10,(-(INDEX('Appendix 1 - Team Data'!$B$12:$R$112, MATCH($B24, 'Appendix 1 - Team Data'!$B$12:$B$112, 0),3)-(INDEX('Appendix 1 - Team Data'!$B$12:$R$112, MATCH(AB$3, 'Appendix 1 - Team Data'!$B$12:$B$112, 0),3)))/400))+1)</f>
        <v>0.58828997186316279</v>
      </c>
      <c r="AC24" s="10">
        <f>1/(POWER(10,(-(INDEX('Appendix 1 - Team Data'!$B$12:$R$112, MATCH($B24, 'Appendix 1 - Team Data'!$B$12:$B$112, 0),3)-(INDEX('Appendix 1 - Team Data'!$B$12:$R$112, MATCH(AC$3, 'Appendix 1 - Team Data'!$B$12:$B$112, 0),3)))/400))+1)</f>
        <v>0.59107559631494333</v>
      </c>
      <c r="AD24" s="10">
        <f>1/(POWER(10,(-(INDEX('Appendix 1 - Team Data'!$B$12:$R$112, MATCH($B24, 'Appendix 1 - Team Data'!$B$12:$B$112, 0),3)-(INDEX('Appendix 1 - Team Data'!$B$12:$R$112, MATCH(AD$3, 'Appendix 1 - Team Data'!$B$12:$B$112, 0),3)))/400))+1)</f>
        <v>0.59801376576934362</v>
      </c>
      <c r="AE24" s="10">
        <f>1/(POWER(10,(-(INDEX('Appendix 1 - Team Data'!$B$12:$R$112, MATCH($B24, 'Appendix 1 - Team Data'!$B$12:$B$112, 0),3)-(INDEX('Appendix 1 - Team Data'!$B$12:$R$112, MATCH(AE$3, 'Appendix 1 - Team Data'!$B$12:$B$112, 0),3)))/400))+1)</f>
        <v>0.62535139330753675</v>
      </c>
      <c r="AF24" s="10">
        <f>1/(POWER(10,(-(INDEX('Appendix 1 - Team Data'!$B$12:$R$112, MATCH($B24, 'Appendix 1 - Team Data'!$B$12:$B$112, 0),3)-(INDEX('Appendix 1 - Team Data'!$B$12:$R$112, MATCH(AF$3, 'Appendix 1 - Team Data'!$B$12:$B$112, 0),3)))/400))+1)</f>
        <v>0.64139011195561801</v>
      </c>
      <c r="AG24" s="10">
        <f>1/(POWER(10,(-(INDEX('Appendix 1 - Team Data'!$B$12:$R$112, MATCH($B24, 'Appendix 1 - Team Data'!$B$12:$B$112, 0),3)-(INDEX('Appendix 1 - Team Data'!$B$12:$R$112, MATCH(AG$3, 'Appendix 1 - Team Data'!$B$12:$B$112, 0),3)))/400))+1)</f>
        <v>0.68630025768331249</v>
      </c>
      <c r="AH24" s="10">
        <f>1/(POWER(10,(-(INDEX('Appendix 1 - Team Data'!$B$12:$R$112, MATCH($B24, 'Appendix 1 - Team Data'!$B$12:$B$112, 0),3)-(INDEX('Appendix 1 - Team Data'!$B$12:$R$112, MATCH(AH$3, 'Appendix 1 - Team Data'!$B$12:$B$112, 0),3)))/400))+1)</f>
        <v>0.75231499360568233</v>
      </c>
    </row>
    <row r="25" spans="2:34" ht="20.100000000000001" customHeight="1">
      <c r="B25" s="80" t="s">
        <v>51</v>
      </c>
      <c r="C25" s="10">
        <f>1/(POWER(10,(-(INDEX('Appendix 1 - Team Data'!$B$12:$R$112, MATCH($B25, 'Appendix 1 - Team Data'!$B$12:$B$112, 0),3)-(INDEX('Appendix 1 - Team Data'!$B$12:$R$112, MATCH(C$3, 'Appendix 1 - Team Data'!$B$12:$B$112, 0),3)))/400))+1)</f>
        <v>0.11124535438232161</v>
      </c>
      <c r="D25" s="10">
        <f>1/(POWER(10,(-(INDEX('Appendix 1 - Team Data'!$B$12:$R$112, MATCH($B25, 'Appendix 1 - Team Data'!$B$12:$B$112, 0),3)-(INDEX('Appendix 1 - Team Data'!$B$12:$R$112, MATCH(D$3, 'Appendix 1 - Team Data'!$B$12:$B$112, 0),3)))/400))+1)</f>
        <v>0.11354237633604944</v>
      </c>
      <c r="E25" s="10">
        <f>1/(POWER(10,(-(INDEX('Appendix 1 - Team Data'!$B$12:$R$112, MATCH($B25, 'Appendix 1 - Team Data'!$B$12:$B$112, 0),3)-(INDEX('Appendix 1 - Team Data'!$B$12:$R$112, MATCH(E$3, 'Appendix 1 - Team Data'!$B$12:$B$112, 0),3)))/400))+1)</f>
        <v>0.16713730973962052</v>
      </c>
      <c r="F25" s="10">
        <f>1/(POWER(10,(-(INDEX('Appendix 1 - Team Data'!$B$12:$R$112, MATCH($B25, 'Appendix 1 - Team Data'!$B$12:$B$112, 0),3)-(INDEX('Appendix 1 - Team Data'!$B$12:$R$112, MATCH(F$3, 'Appendix 1 - Team Data'!$B$12:$B$112, 0),3)))/400))+1)</f>
        <v>0.19800335588556686</v>
      </c>
      <c r="G25" s="10">
        <f>1/(POWER(10,(-(INDEX('Appendix 1 - Team Data'!$B$12:$R$112, MATCH($B25, 'Appendix 1 - Team Data'!$B$12:$B$112, 0),3)-(INDEX('Appendix 1 - Team Data'!$B$12:$R$112, MATCH(G$3, 'Appendix 1 - Team Data'!$B$12:$B$112, 0),3)))/400))+1)</f>
        <v>0.20354530028827419</v>
      </c>
      <c r="H25" s="10">
        <f>1/(POWER(10,(-(INDEX('Appendix 1 - Team Data'!$B$12:$R$112, MATCH($B25, 'Appendix 1 - Team Data'!$B$12:$B$112, 0),3)-(INDEX('Appendix 1 - Team Data'!$B$12:$R$112, MATCH(H$3, 'Appendix 1 - Team Data'!$B$12:$B$112, 0),3)))/400))+1)</f>
        <v>0.20730361582423143</v>
      </c>
      <c r="I25" s="10">
        <f>1/(POWER(10,(-(INDEX('Appendix 1 - Team Data'!$B$12:$R$112, MATCH($B25, 'Appendix 1 - Team Data'!$B$12:$B$112, 0),3)-(INDEX('Appendix 1 - Team Data'!$B$12:$R$112, MATCH(I$3, 'Appendix 1 - Team Data'!$B$12:$B$112, 0),3)))/400))+1)</f>
        <v>0.26077974585933211</v>
      </c>
      <c r="J25" s="10">
        <f>1/(POWER(10,(-(INDEX('Appendix 1 - Team Data'!$B$12:$R$112, MATCH($B25, 'Appendix 1 - Team Data'!$B$12:$B$112, 0),3)-(INDEX('Appendix 1 - Team Data'!$B$12:$R$112, MATCH(J$3, 'Appendix 1 - Team Data'!$B$12:$B$112, 0),3)))/400))+1)</f>
        <v>0.26636629758619262</v>
      </c>
      <c r="K25" s="10">
        <f>1/(POWER(10,(-(INDEX('Appendix 1 - Team Data'!$B$12:$R$112, MATCH($B25, 'Appendix 1 - Team Data'!$B$12:$B$112, 0),3)-(INDEX('Appendix 1 - Team Data'!$B$12:$R$112, MATCH(K$3, 'Appendix 1 - Team Data'!$B$12:$B$112, 0),3)))/400))+1)</f>
        <v>0.26749271024433241</v>
      </c>
      <c r="L25" s="10">
        <f>1/(POWER(10,(-(INDEX('Appendix 1 - Team Data'!$B$12:$R$112, MATCH($B25, 'Appendix 1 - Team Data'!$B$12:$B$112, 0),3)-(INDEX('Appendix 1 - Team Data'!$B$12:$R$112, MATCH(L$3, 'Appendix 1 - Team Data'!$B$12:$B$112, 0),3)))/400))+1)</f>
        <v>0.32243941991489938</v>
      </c>
      <c r="M25" s="10">
        <f>1/(POWER(10,(-(INDEX('Appendix 1 - Team Data'!$B$12:$R$112, MATCH($B25, 'Appendix 1 - Team Data'!$B$12:$B$112, 0),3)-(INDEX('Appendix 1 - Team Data'!$B$12:$R$112, MATCH(M$3, 'Appendix 1 - Team Data'!$B$12:$B$112, 0),3)))/400))+1)</f>
        <v>0.34158547908308745</v>
      </c>
      <c r="N25" s="10">
        <f>1/(POWER(10,(-(INDEX('Appendix 1 - Team Data'!$B$12:$R$112, MATCH($B25, 'Appendix 1 - Team Data'!$B$12:$B$112, 0),3)-(INDEX('Appendix 1 - Team Data'!$B$12:$R$112, MATCH(N$3, 'Appendix 1 - Team Data'!$B$12:$B$112, 0),3)))/400))+1)</f>
        <v>0.34158547908308745</v>
      </c>
      <c r="O25" s="10">
        <f>1/(POWER(10,(-(INDEX('Appendix 1 - Team Data'!$B$12:$R$112, MATCH($B25, 'Appendix 1 - Team Data'!$B$12:$B$112, 0),3)-(INDEX('Appendix 1 - Team Data'!$B$12:$R$112, MATCH(O$3, 'Appendix 1 - Team Data'!$B$12:$B$112, 0),3)))/400))+1)</f>
        <v>0.35333115767438533</v>
      </c>
      <c r="P25" s="10">
        <f>1/(POWER(10,(-(INDEX('Appendix 1 - Team Data'!$B$12:$R$112, MATCH($B25, 'Appendix 1 - Team Data'!$B$12:$B$112, 0),3)-(INDEX('Appendix 1 - Team Data'!$B$12:$R$112, MATCH(P$3, 'Appendix 1 - Team Data'!$B$12:$B$112, 0),3)))/400))+1)</f>
        <v>0.35464754956061756</v>
      </c>
      <c r="Q25" s="10">
        <f>1/(POWER(10,(-(INDEX('Appendix 1 - Team Data'!$B$12:$R$112, MATCH($B25, 'Appendix 1 - Team Data'!$B$12:$B$112, 0),3)-(INDEX('Appendix 1 - Team Data'!$B$12:$R$112, MATCH(Q$3, 'Appendix 1 - Team Data'!$B$12:$B$112, 0),3)))/400))+1)</f>
        <v>0.37330091833326789</v>
      </c>
      <c r="R25" s="10">
        <f>1/(POWER(10,(-(INDEX('Appendix 1 - Team Data'!$B$12:$R$112, MATCH($B25, 'Appendix 1 - Team Data'!$B$12:$B$112, 0),3)-(INDEX('Appendix 1 - Team Data'!$B$12:$R$112, MATCH(R$3, 'Appendix 1 - Team Data'!$B$12:$B$112, 0),3)))/400))+1)</f>
        <v>0.37195519437805818</v>
      </c>
      <c r="S25" s="10">
        <f>1/(POWER(10,(-(INDEX('Appendix 1 - Team Data'!$B$12:$R$112, MATCH($B25, 'Appendix 1 - Team Data'!$B$12:$B$112, 0),3)-(INDEX('Appendix 1 - Team Data'!$B$12:$R$112, MATCH(S$3, 'Appendix 1 - Team Data'!$B$12:$B$112, 0),3)))/400))+1)</f>
        <v>0.40614461476382219</v>
      </c>
      <c r="T25" s="10">
        <f>1/(POWER(10,(-(INDEX('Appendix 1 - Team Data'!$B$12:$R$112, MATCH($B25, 'Appendix 1 - Team Data'!$B$12:$B$112, 0),3)-(INDEX('Appendix 1 - Team Data'!$B$12:$R$112, MATCH(T$3, 'Appendix 1 - Team Data'!$B$12:$B$112, 0),3)))/400))+1)</f>
        <v>0.4131049766208999</v>
      </c>
      <c r="U25" s="10">
        <f>1/(POWER(10,(-(INDEX('Appendix 1 - Team Data'!$B$12:$R$112, MATCH($B25, 'Appendix 1 - Team Data'!$B$12:$B$112, 0),3)-(INDEX('Appendix 1 - Team Data'!$B$12:$R$112, MATCH(U$3, 'Appendix 1 - Team Data'!$B$12:$B$112, 0),3)))/400))+1)</f>
        <v>0.43277115565704782</v>
      </c>
      <c r="V25" s="10">
        <f>1/(POWER(10,(-(INDEX('Appendix 1 - Team Data'!$B$12:$R$112, MATCH($B25, 'Appendix 1 - Team Data'!$B$12:$B$112, 0),3)-(INDEX('Appendix 1 - Team Data'!$B$12:$R$112, MATCH(V$3, 'Appendix 1 - Team Data'!$B$12:$B$112, 0),3)))/400))+1)</f>
        <v>0.47411906910883089</v>
      </c>
      <c r="W25" s="10">
        <f>1/(POWER(10,(-(INDEX('Appendix 1 - Team Data'!$B$12:$R$112, MATCH($B25, 'Appendix 1 - Team Data'!$B$12:$B$112, 0),3)-(INDEX('Appendix 1 - Team Data'!$B$12:$R$112, MATCH(W$3, 'Appendix 1 - Team Data'!$B$12:$B$112, 0),3)))/400))+1)</f>
        <v>0.4884891087822083</v>
      </c>
      <c r="X25" s="10">
        <f>1/(POWER(10,(-(INDEX('Appendix 1 - Team Data'!$B$12:$R$112, MATCH($B25, 'Appendix 1 - Team Data'!$B$12:$B$112, 0),3)-(INDEX('Appendix 1 - Team Data'!$B$12:$R$112, MATCH(X$3, 'Appendix 1 - Team Data'!$B$12:$B$112, 0),3)))/400))+1)</f>
        <v>0.5</v>
      </c>
      <c r="Y25" s="10">
        <f>1/(POWER(10,(-(INDEX('Appendix 1 - Team Data'!$B$12:$R$112, MATCH($B25, 'Appendix 1 - Team Data'!$B$12:$B$112, 0),3)-(INDEX('Appendix 1 - Team Data'!$B$12:$R$112, MATCH(Y$3, 'Appendix 1 - Team Data'!$B$12:$B$112, 0),3)))/400))+1)</f>
        <v>0.51007244692743847</v>
      </c>
      <c r="Z25" s="10">
        <f>1/(POWER(10,(-(INDEX('Appendix 1 - Team Data'!$B$12:$R$112, MATCH($B25, 'Appendix 1 - Team Data'!$B$12:$B$112, 0),3)-(INDEX('Appendix 1 - Team Data'!$B$12:$R$112, MATCH(Z$3, 'Appendix 1 - Team Data'!$B$12:$B$112, 0),3)))/400))+1)</f>
        <v>0.53448394472683147</v>
      </c>
      <c r="AA25" s="10">
        <f>1/(POWER(10,(-(INDEX('Appendix 1 - Team Data'!$B$12:$R$112, MATCH($B25, 'Appendix 1 - Team Data'!$B$12:$B$112, 0),3)-(INDEX('Appendix 1 - Team Data'!$B$12:$R$112, MATCH(AA$3, 'Appendix 1 - Team Data'!$B$12:$B$112, 0),3)))/400))+1)</f>
        <v>0.56440049024042127</v>
      </c>
      <c r="AB25" s="10">
        <f>1/(POWER(10,(-(INDEX('Appendix 1 - Team Data'!$B$12:$R$112, MATCH($B25, 'Appendix 1 - Team Data'!$B$12:$B$112, 0),3)-(INDEX('Appendix 1 - Team Data'!$B$12:$R$112, MATCH(AB$3, 'Appendix 1 - Team Data'!$B$12:$B$112, 0),3)))/400))+1)</f>
        <v>0.57709247582532897</v>
      </c>
      <c r="AC25" s="10">
        <f>1/(POWER(10,(-(INDEX('Appendix 1 - Team Data'!$B$12:$R$112, MATCH($B25, 'Appendix 1 - Team Data'!$B$12:$B$112, 0),3)-(INDEX('Appendix 1 - Team Data'!$B$12:$R$112, MATCH(AC$3, 'Appendix 1 - Team Data'!$B$12:$B$112, 0),3)))/400))+1)</f>
        <v>0.57989976035788149</v>
      </c>
      <c r="AD25" s="10">
        <f>1/(POWER(10,(-(INDEX('Appendix 1 - Team Data'!$B$12:$R$112, MATCH($B25, 'Appendix 1 - Team Data'!$B$12:$B$112, 0),3)-(INDEX('Appendix 1 - Team Data'!$B$12:$R$112, MATCH(AD$3, 'Appendix 1 - Team Data'!$B$12:$B$112, 0),3)))/400))+1)</f>
        <v>0.58689502337910004</v>
      </c>
      <c r="AE25" s="10">
        <f>1/(POWER(10,(-(INDEX('Appendix 1 - Team Data'!$B$12:$R$112, MATCH($B25, 'Appendix 1 - Team Data'!$B$12:$B$112, 0),3)-(INDEX('Appendix 1 - Team Data'!$B$12:$R$112, MATCH(AE$3, 'Appendix 1 - Team Data'!$B$12:$B$112, 0),3)))/400))+1)</f>
        <v>0.61450136100855779</v>
      </c>
      <c r="AF25" s="10">
        <f>1/(POWER(10,(-(INDEX('Appendix 1 - Team Data'!$B$12:$R$112, MATCH($B25, 'Appendix 1 - Team Data'!$B$12:$B$112, 0),3)-(INDEX('Appendix 1 - Team Data'!$B$12:$R$112, MATCH(AF$3, 'Appendix 1 - Team Data'!$B$12:$B$112, 0),3)))/400))+1)</f>
        <v>0.63073028861620217</v>
      </c>
      <c r="AG25" s="10">
        <f>1/(POWER(10,(-(INDEX('Appendix 1 - Team Data'!$B$12:$R$112, MATCH($B25, 'Appendix 1 - Team Data'!$B$12:$B$112, 0),3)-(INDEX('Appendix 1 - Team Data'!$B$12:$R$112, MATCH(AG$3, 'Appendix 1 - Team Data'!$B$12:$B$112, 0),3)))/400))+1)</f>
        <v>0.67630166949273696</v>
      </c>
      <c r="AH25" s="10">
        <f>1/(POWER(10,(-(INDEX('Appendix 1 - Team Data'!$B$12:$R$112, MATCH($B25, 'Appendix 1 - Team Data'!$B$12:$B$112, 0),3)-(INDEX('Appendix 1 - Team Data'!$B$12:$R$112, MATCH(AH$3, 'Appendix 1 - Team Data'!$B$12:$B$112, 0),3)))/400))+1)</f>
        <v>0.74363452200732783</v>
      </c>
    </row>
    <row r="26" spans="2:34" ht="20.100000000000001" customHeight="1">
      <c r="B26" s="80" t="s">
        <v>37</v>
      </c>
      <c r="C26" s="10">
        <f>1/(POWER(10,(-(INDEX('Appendix 1 - Team Data'!$B$12:$R$112, MATCH($B26, 'Appendix 1 - Team Data'!$B$12:$B$112, 0),3)-(INDEX('Appendix 1 - Team Data'!$B$12:$R$112, MATCH(C$3, 'Appendix 1 - Team Data'!$B$12:$B$112, 0),3)))/400))+1)</f>
        <v>0.10732333999384593</v>
      </c>
      <c r="D26" s="10">
        <f>1/(POWER(10,(-(INDEX('Appendix 1 - Team Data'!$B$12:$R$112, MATCH($B26, 'Appendix 1 - Team Data'!$B$12:$B$112, 0),3)-(INDEX('Appendix 1 - Team Data'!$B$12:$R$112, MATCH(D$3, 'Appendix 1 - Team Data'!$B$12:$B$112, 0),3)))/400))+1)</f>
        <v>0.10954936127707525</v>
      </c>
      <c r="E26" s="10">
        <f>1/(POWER(10,(-(INDEX('Appendix 1 - Team Data'!$B$12:$R$112, MATCH($B26, 'Appendix 1 - Team Data'!$B$12:$B$112, 0),3)-(INDEX('Appendix 1 - Team Data'!$B$12:$R$112, MATCH(E$3, 'Appendix 1 - Team Data'!$B$12:$B$112, 0),3)))/400))+1)</f>
        <v>0.16160309261305669</v>
      </c>
      <c r="F26" s="10">
        <f>1/(POWER(10,(-(INDEX('Appendix 1 - Team Data'!$B$12:$R$112, MATCH($B26, 'Appendix 1 - Team Data'!$B$12:$B$112, 0),3)-(INDEX('Appendix 1 - Team Data'!$B$12:$R$112, MATCH(F$3, 'Appendix 1 - Team Data'!$B$12:$B$112, 0),3)))/400))+1)</f>
        <v>0.1916823274505414</v>
      </c>
      <c r="G26" s="10">
        <f>1/(POWER(10,(-(INDEX('Appendix 1 - Team Data'!$B$12:$R$112, MATCH($B26, 'Appendix 1 - Team Data'!$B$12:$B$112, 0),3)-(INDEX('Appendix 1 - Team Data'!$B$12:$R$112, MATCH(G$3, 'Appendix 1 - Team Data'!$B$12:$B$112, 0),3)))/400))+1)</f>
        <v>0.19709082984618406</v>
      </c>
      <c r="H26" s="10">
        <f>1/(POWER(10,(-(INDEX('Appendix 1 - Team Data'!$B$12:$R$112, MATCH($B26, 'Appendix 1 - Team Data'!$B$12:$B$112, 0),3)-(INDEX('Appendix 1 - Team Data'!$B$12:$R$112, MATCH(H$3, 'Appendix 1 - Team Data'!$B$12:$B$112, 0),3)))/400))+1)</f>
        <v>0.20076000891310175</v>
      </c>
      <c r="I26" s="10">
        <f>1/(POWER(10,(-(INDEX('Appendix 1 - Team Data'!$B$12:$R$112, MATCH($B26, 'Appendix 1 - Team Data'!$B$12:$B$112, 0),3)-(INDEX('Appendix 1 - Team Data'!$B$12:$R$112, MATCH(I$3, 'Appendix 1 - Team Data'!$B$12:$B$112, 0),3)))/400))+1)</f>
        <v>0.25308707857105678</v>
      </c>
      <c r="J26" s="10">
        <f>1/(POWER(10,(-(INDEX('Appendix 1 - Team Data'!$B$12:$R$112, MATCH($B26, 'Appendix 1 - Team Data'!$B$12:$B$112, 0),3)-(INDEX('Appendix 1 - Team Data'!$B$12:$R$112, MATCH(J$3, 'Appendix 1 - Team Data'!$B$12:$B$112, 0),3)))/400))+1)</f>
        <v>0.2585664770307004</v>
      </c>
      <c r="K26" s="10">
        <f>1/(POWER(10,(-(INDEX('Appendix 1 - Team Data'!$B$12:$R$112, MATCH($B26, 'Appendix 1 - Team Data'!$B$12:$B$112, 0),3)-(INDEX('Appendix 1 - Team Data'!$B$12:$R$112, MATCH(K$3, 'Appendix 1 - Team Data'!$B$12:$B$112, 0),3)))/400))+1)</f>
        <v>0.25967158048516964</v>
      </c>
      <c r="L26" s="10">
        <f>1/(POWER(10,(-(INDEX('Appendix 1 - Team Data'!$B$12:$R$112, MATCH($B26, 'Appendix 1 - Team Data'!$B$12:$B$112, 0),3)-(INDEX('Appendix 1 - Team Data'!$B$12:$R$112, MATCH(L$3, 'Appendix 1 - Team Data'!$B$12:$B$112, 0),3)))/400))+1)</f>
        <v>0.31369974231668751</v>
      </c>
      <c r="M26" s="10">
        <f>1/(POWER(10,(-(INDEX('Appendix 1 - Team Data'!$B$12:$R$112, MATCH($B26, 'Appendix 1 - Team Data'!$B$12:$B$112, 0),3)-(INDEX('Appendix 1 - Team Data'!$B$12:$R$112, MATCH(M$3, 'Appendix 1 - Team Data'!$B$12:$B$112, 0),3)))/400))+1)</f>
        <v>0.33258157812677697</v>
      </c>
      <c r="N26" s="10">
        <f>1/(POWER(10,(-(INDEX('Appendix 1 - Team Data'!$B$12:$R$112, MATCH($B26, 'Appendix 1 - Team Data'!$B$12:$B$112, 0),3)-(INDEX('Appendix 1 - Team Data'!$B$12:$R$112, MATCH(N$3, 'Appendix 1 - Team Data'!$B$12:$B$112, 0),3)))/400))+1)</f>
        <v>0.33258157812677697</v>
      </c>
      <c r="O26" s="10">
        <f>1/(POWER(10,(-(INDEX('Appendix 1 - Team Data'!$B$12:$R$112, MATCH($B26, 'Appendix 1 - Team Data'!$B$12:$B$112, 0),3)-(INDEX('Appendix 1 - Team Data'!$B$12:$R$112, MATCH(O$3, 'Appendix 1 - Team Data'!$B$12:$B$112, 0),3)))/400))+1)</f>
        <v>0.34417949408760495</v>
      </c>
      <c r="P26" s="10">
        <f>1/(POWER(10,(-(INDEX('Appendix 1 - Team Data'!$B$12:$R$112, MATCH($B26, 'Appendix 1 - Team Data'!$B$12:$B$112, 0),3)-(INDEX('Appendix 1 - Team Data'!$B$12:$R$112, MATCH(P$3, 'Appendix 1 - Team Data'!$B$12:$B$112, 0),3)))/400))+1)</f>
        <v>0.34548000561753406</v>
      </c>
      <c r="Q26" s="10">
        <f>1/(POWER(10,(-(INDEX('Appendix 1 - Team Data'!$B$12:$R$112, MATCH($B26, 'Appendix 1 - Team Data'!$B$12:$B$112, 0),3)-(INDEX('Appendix 1 - Team Data'!$B$12:$R$112, MATCH(Q$3, 'Appendix 1 - Team Data'!$B$12:$B$112, 0),3)))/400))+1)</f>
        <v>0.36392310031211805</v>
      </c>
      <c r="R26" s="10">
        <f>1/(POWER(10,(-(INDEX('Appendix 1 - Team Data'!$B$12:$R$112, MATCH($B26, 'Appendix 1 - Team Data'!$B$12:$B$112, 0),3)-(INDEX('Appendix 1 - Team Data'!$B$12:$R$112, MATCH(R$3, 'Appendix 1 - Team Data'!$B$12:$B$112, 0),3)))/400))+1)</f>
        <v>0.36259162325551547</v>
      </c>
      <c r="S26" s="10">
        <f>1/(POWER(10,(-(INDEX('Appendix 1 - Team Data'!$B$12:$R$112, MATCH($B26, 'Appendix 1 - Team Data'!$B$12:$B$112, 0),3)-(INDEX('Appendix 1 - Team Data'!$B$12:$R$112, MATCH(S$3, 'Appendix 1 - Team Data'!$B$12:$B$112, 0),3)))/400))+1)</f>
        <v>0.39646368147382194</v>
      </c>
      <c r="T26" s="10">
        <f>1/(POWER(10,(-(INDEX('Appendix 1 - Team Data'!$B$12:$R$112, MATCH($B26, 'Appendix 1 - Team Data'!$B$12:$B$112, 0),3)-(INDEX('Appendix 1 - Team Data'!$B$12:$R$112, MATCH(T$3, 'Appendix 1 - Team Data'!$B$12:$B$112, 0),3)))/400))+1)</f>
        <v>0.40337082669422603</v>
      </c>
      <c r="U26" s="10">
        <f>1/(POWER(10,(-(INDEX('Appendix 1 - Team Data'!$B$12:$R$112, MATCH($B26, 'Appendix 1 - Team Data'!$B$12:$B$112, 0),3)-(INDEX('Appendix 1 - Team Data'!$B$12:$R$112, MATCH(U$3, 'Appendix 1 - Team Data'!$B$12:$B$112, 0),3)))/400))+1)</f>
        <v>0.42290752417467098</v>
      </c>
      <c r="V26" s="10">
        <f>1/(POWER(10,(-(INDEX('Appendix 1 - Team Data'!$B$12:$R$112, MATCH($B26, 'Appendix 1 - Team Data'!$B$12:$B$112, 0),3)-(INDEX('Appendix 1 - Team Data'!$B$12:$R$112, MATCH(V$3, 'Appendix 1 - Team Data'!$B$12:$B$112, 0),3)))/400))+1)</f>
        <v>0.46408407305489768</v>
      </c>
      <c r="W26" s="10">
        <f>1/(POWER(10,(-(INDEX('Appendix 1 - Team Data'!$B$12:$R$112, MATCH($B26, 'Appendix 1 - Team Data'!$B$12:$B$112, 0),3)-(INDEX('Appendix 1 - Team Data'!$B$12:$R$112, MATCH(W$3, 'Appendix 1 - Team Data'!$B$12:$B$112, 0),3)))/400))+1)</f>
        <v>0.47842666694885455</v>
      </c>
      <c r="X26" s="10">
        <f>1/(POWER(10,(-(INDEX('Appendix 1 - Team Data'!$B$12:$R$112, MATCH($B26, 'Appendix 1 - Team Data'!$B$12:$B$112, 0),3)-(INDEX('Appendix 1 - Team Data'!$B$12:$R$112, MATCH(X$3, 'Appendix 1 - Team Data'!$B$12:$B$112, 0),3)))/400))+1)</f>
        <v>0.48992755307256153</v>
      </c>
      <c r="Y26" s="10">
        <f>1/(POWER(10,(-(INDEX('Appendix 1 - Team Data'!$B$12:$R$112, MATCH($B26, 'Appendix 1 - Team Data'!$B$12:$B$112, 0),3)-(INDEX('Appendix 1 - Team Data'!$B$12:$R$112, MATCH(Y$3, 'Appendix 1 - Team Data'!$B$12:$B$112, 0),3)))/400))+1)</f>
        <v>0.5</v>
      </c>
      <c r="Z26" s="10">
        <f>1/(POWER(10,(-(INDEX('Appendix 1 - Team Data'!$B$12:$R$112, MATCH($B26, 'Appendix 1 - Team Data'!$B$12:$B$112, 0),3)-(INDEX('Appendix 1 - Team Data'!$B$12:$R$112, MATCH(Z$3, 'Appendix 1 - Team Data'!$B$12:$B$112, 0),3)))/400))+1)</f>
        <v>0.52444546112066148</v>
      </c>
      <c r="AA26" s="10">
        <f>1/(POWER(10,(-(INDEX('Appendix 1 - Team Data'!$B$12:$R$112, MATCH($B26, 'Appendix 1 - Team Data'!$B$12:$B$112, 0),3)-(INDEX('Appendix 1 - Team Data'!$B$12:$R$112, MATCH(AA$3, 'Appendix 1 - Team Data'!$B$12:$B$112, 0),3)))/400))+1)</f>
        <v>0.55446937402167606</v>
      </c>
      <c r="AB26" s="10">
        <f>1/(POWER(10,(-(INDEX('Appendix 1 - Team Data'!$B$12:$R$112, MATCH($B26, 'Appendix 1 - Team Data'!$B$12:$B$112, 0),3)-(INDEX('Appendix 1 - Team Data'!$B$12:$R$112, MATCH(AB$3, 'Appendix 1 - Team Data'!$B$12:$B$112, 0),3)))/400))+1)</f>
        <v>0.56722884434295218</v>
      </c>
      <c r="AC26" s="10">
        <f>1/(POWER(10,(-(INDEX('Appendix 1 - Team Data'!$B$12:$R$112, MATCH($B26, 'Appendix 1 - Team Data'!$B$12:$B$112, 0),3)-(INDEX('Appendix 1 - Team Data'!$B$12:$R$112, MATCH(AC$3, 'Appendix 1 - Team Data'!$B$12:$B$112, 0),3)))/400))+1)</f>
        <v>0.57005282358398823</v>
      </c>
      <c r="AD26" s="10">
        <f>1/(POWER(10,(-(INDEX('Appendix 1 - Team Data'!$B$12:$R$112, MATCH($B26, 'Appendix 1 - Team Data'!$B$12:$B$112, 0),3)-(INDEX('Appendix 1 - Team Data'!$B$12:$R$112, MATCH(AD$3, 'Appendix 1 - Team Data'!$B$12:$B$112, 0),3)))/400))+1)</f>
        <v>0.57709247582532897</v>
      </c>
      <c r="AE26" s="10">
        <f>1/(POWER(10,(-(INDEX('Appendix 1 - Team Data'!$B$12:$R$112, MATCH($B26, 'Appendix 1 - Team Data'!$B$12:$B$112, 0),3)-(INDEX('Appendix 1 - Team Data'!$B$12:$R$112, MATCH(AE$3, 'Appendix 1 - Team Data'!$B$12:$B$112, 0),3)))/400))+1)</f>
        <v>0.60491290200795689</v>
      </c>
      <c r="AF26" s="10">
        <f>1/(POWER(10,(-(INDEX('Appendix 1 - Team Data'!$B$12:$R$112, MATCH($B26, 'Appendix 1 - Team Data'!$B$12:$B$112, 0),3)-(INDEX('Appendix 1 - Team Data'!$B$12:$R$112, MATCH(AF$3, 'Appendix 1 - Team Data'!$B$12:$B$112, 0),3)))/400))+1)</f>
        <v>0.62129672312245454</v>
      </c>
      <c r="AG26" s="10">
        <f>1/(POWER(10,(-(INDEX('Appendix 1 - Team Data'!$B$12:$R$112, MATCH($B26, 'Appendix 1 - Team Data'!$B$12:$B$112, 0),3)-(INDEX('Appendix 1 - Team Data'!$B$12:$R$112, MATCH(AG$3, 'Appendix 1 - Team Data'!$B$12:$B$112, 0),3)))/400))+1)</f>
        <v>0.66741842187322298</v>
      </c>
      <c r="AH26" s="10">
        <f>1/(POWER(10,(-(INDEX('Appendix 1 - Team Data'!$B$12:$R$112, MATCH($B26, 'Appendix 1 - Team Data'!$B$12:$B$112, 0),3)-(INDEX('Appendix 1 - Team Data'!$B$12:$R$112, MATCH(AH$3, 'Appendix 1 - Team Data'!$B$12:$B$112, 0),3)))/400))+1)</f>
        <v>0.73587744410147649</v>
      </c>
    </row>
    <row r="27" spans="2:34" ht="20.100000000000001" customHeight="1">
      <c r="B27" s="80" t="s">
        <v>26</v>
      </c>
      <c r="C27" s="10">
        <f>1/(POWER(10,(-(INDEX('Appendix 1 - Team Data'!$B$12:$R$112, MATCH($B27, 'Appendix 1 - Team Data'!$B$12:$B$112, 0),3)-(INDEX('Appendix 1 - Team Data'!$B$12:$R$112, MATCH(C$3, 'Appendix 1 - Team Data'!$B$12:$B$112, 0),3)))/400))+1)</f>
        <v>9.8301745397804938E-2</v>
      </c>
      <c r="D27" s="10">
        <f>1/(POWER(10,(-(INDEX('Appendix 1 - Team Data'!$B$12:$R$112, MATCH($B27, 'Appendix 1 - Team Data'!$B$12:$B$112, 0),3)-(INDEX('Appendix 1 - Team Data'!$B$12:$R$112, MATCH(D$3, 'Appendix 1 - Team Data'!$B$12:$B$112, 0),3)))/400))+1)</f>
        <v>0.10036168484994891</v>
      </c>
      <c r="E27" s="10">
        <f>1/(POWER(10,(-(INDEX('Appendix 1 - Team Data'!$B$12:$R$112, MATCH($B27, 'Appendix 1 - Team Data'!$B$12:$B$112, 0),3)-(INDEX('Appendix 1 - Team Data'!$B$12:$R$112, MATCH(E$3, 'Appendix 1 - Team Data'!$B$12:$B$112, 0),3)))/400))+1)</f>
        <v>0.1487792023750972</v>
      </c>
      <c r="F27" s="10">
        <f>1/(POWER(10,(-(INDEX('Appendix 1 - Team Data'!$B$12:$R$112, MATCH($B27, 'Appendix 1 - Team Data'!$B$12:$B$112, 0),3)-(INDEX('Appendix 1 - Team Data'!$B$12:$R$112, MATCH(F$3, 'Appendix 1 - Team Data'!$B$12:$B$112, 0),3)))/400))+1)</f>
        <v>0.17697537107826786</v>
      </c>
      <c r="G27" s="10">
        <f>1/(POWER(10,(-(INDEX('Appendix 1 - Team Data'!$B$12:$R$112, MATCH($B27, 'Appendix 1 - Team Data'!$B$12:$B$112, 0),3)-(INDEX('Appendix 1 - Team Data'!$B$12:$R$112, MATCH(G$3, 'Appendix 1 - Team Data'!$B$12:$B$112, 0),3)))/400))+1)</f>
        <v>0.18206236894188432</v>
      </c>
      <c r="H27" s="10">
        <f>1/(POWER(10,(-(INDEX('Appendix 1 - Team Data'!$B$12:$R$112, MATCH($B27, 'Appendix 1 - Team Data'!$B$12:$B$112, 0),3)-(INDEX('Appendix 1 - Team Data'!$B$12:$R$112, MATCH(H$3, 'Appendix 1 - Team Data'!$B$12:$B$112, 0),3)))/400))+1)</f>
        <v>0.18551641249528775</v>
      </c>
      <c r="I27" s="10">
        <f>1/(POWER(10,(-(INDEX('Appendix 1 - Team Data'!$B$12:$R$112, MATCH($B27, 'Appendix 1 - Team Data'!$B$12:$B$112, 0),3)-(INDEX('Appendix 1 - Team Data'!$B$12:$R$112, MATCH(I$3, 'Appendix 1 - Team Data'!$B$12:$B$112, 0),3)))/400))+1)</f>
        <v>0.23503873644731077</v>
      </c>
      <c r="J27" s="10">
        <f>1/(POWER(10,(-(INDEX('Appendix 1 - Team Data'!$B$12:$R$112, MATCH($B27, 'Appendix 1 - Team Data'!$B$12:$B$112, 0),3)-(INDEX('Appendix 1 - Team Data'!$B$12:$R$112, MATCH(J$3, 'Appendix 1 - Team Data'!$B$12:$B$112, 0),3)))/400))+1)</f>
        <v>0.2402530733520421</v>
      </c>
      <c r="K27" s="10">
        <f>1/(POWER(10,(-(INDEX('Appendix 1 - Team Data'!$B$12:$R$112, MATCH($B27, 'Appendix 1 - Team Data'!$B$12:$B$112, 0),3)-(INDEX('Appendix 1 - Team Data'!$B$12:$R$112, MATCH(K$3, 'Appendix 1 - Team Data'!$B$12:$B$112, 0),3)))/400))+1)</f>
        <v>0.24130537985314429</v>
      </c>
      <c r="L27" s="10">
        <f>1/(POWER(10,(-(INDEX('Appendix 1 - Team Data'!$B$12:$R$112, MATCH($B27, 'Appendix 1 - Team Data'!$B$12:$B$112, 0),3)-(INDEX('Appendix 1 - Team Data'!$B$12:$R$112, MATCH(L$3, 'Appendix 1 - Team Data'!$B$12:$B$112, 0),3)))/400))+1)</f>
        <v>0.29302470519145901</v>
      </c>
      <c r="M27" s="10">
        <f>1/(POWER(10,(-(INDEX('Appendix 1 - Team Data'!$B$12:$R$112, MATCH($B27, 'Appendix 1 - Team Data'!$B$12:$B$112, 0),3)-(INDEX('Appendix 1 - Team Data'!$B$12:$R$112, MATCH(M$3, 'Appendix 1 - Team Data'!$B$12:$B$112, 0),3)))/400))+1)</f>
        <v>0.31122643133128686</v>
      </c>
      <c r="N27" s="10">
        <f>1/(POWER(10,(-(INDEX('Appendix 1 - Team Data'!$B$12:$R$112, MATCH($B27, 'Appendix 1 - Team Data'!$B$12:$B$112, 0),3)-(INDEX('Appendix 1 - Team Data'!$B$12:$R$112, MATCH(N$3, 'Appendix 1 - Team Data'!$B$12:$B$112, 0),3)))/400))+1)</f>
        <v>0.31122643133128686</v>
      </c>
      <c r="O27" s="10">
        <f>1/(POWER(10,(-(INDEX('Appendix 1 - Team Data'!$B$12:$R$112, MATCH($B27, 'Appendix 1 - Team Data'!$B$12:$B$112, 0),3)-(INDEX('Appendix 1 - Team Data'!$B$12:$R$112, MATCH(O$3, 'Appendix 1 - Team Data'!$B$12:$B$112, 0),3)))/400))+1)</f>
        <v>0.32243941991489938</v>
      </c>
      <c r="P27" s="10">
        <f>1/(POWER(10,(-(INDEX('Appendix 1 - Team Data'!$B$12:$R$112, MATCH($B27, 'Appendix 1 - Team Data'!$B$12:$B$112, 0),3)-(INDEX('Appendix 1 - Team Data'!$B$12:$R$112, MATCH(P$3, 'Appendix 1 - Team Data'!$B$12:$B$112, 0),3)))/400))+1)</f>
        <v>0.3236983305072631</v>
      </c>
      <c r="Q27" s="10">
        <f>1/(POWER(10,(-(INDEX('Appendix 1 - Team Data'!$B$12:$R$112, MATCH($B27, 'Appendix 1 - Team Data'!$B$12:$B$112, 0),3)-(INDEX('Appendix 1 - Team Data'!$B$12:$R$112, MATCH(Q$3, 'Appendix 1 - Team Data'!$B$12:$B$112, 0),3)))/400))+1)</f>
        <v>0.34158547908308745</v>
      </c>
      <c r="R27" s="10">
        <f>1/(POWER(10,(-(INDEX('Appendix 1 - Team Data'!$B$12:$R$112, MATCH($B27, 'Appendix 1 - Team Data'!$B$12:$B$112, 0),3)-(INDEX('Appendix 1 - Team Data'!$B$12:$R$112, MATCH(R$3, 'Appendix 1 - Team Data'!$B$12:$B$112, 0),3)))/400))+1)</f>
        <v>0.34029200585525188</v>
      </c>
      <c r="S27" s="10">
        <f>1/(POWER(10,(-(INDEX('Appendix 1 - Team Data'!$B$12:$R$112, MATCH($B27, 'Appendix 1 - Team Data'!$B$12:$B$112, 0),3)-(INDEX('Appendix 1 - Team Data'!$B$12:$R$112, MATCH(S$3, 'Appendix 1 - Team Data'!$B$12:$B$112, 0),3)))/400))+1)</f>
        <v>0.37330091833326789</v>
      </c>
      <c r="T27" s="10">
        <f>1/(POWER(10,(-(INDEX('Appendix 1 - Team Data'!$B$12:$R$112, MATCH($B27, 'Appendix 1 - Team Data'!$B$12:$B$112, 0),3)-(INDEX('Appendix 1 - Team Data'!$B$12:$R$112, MATCH(T$3, 'Appendix 1 - Team Data'!$B$12:$B$112, 0),3)))/400))+1)</f>
        <v>0.3800586409554767</v>
      </c>
      <c r="U27" s="10">
        <f>1/(POWER(10,(-(INDEX('Appendix 1 - Team Data'!$B$12:$R$112, MATCH($B27, 'Appendix 1 - Team Data'!$B$12:$B$112, 0),3)-(INDEX('Appendix 1 - Team Data'!$B$12:$R$112, MATCH(U$3, 'Appendix 1 - Team Data'!$B$12:$B$112, 0),3)))/400))+1)</f>
        <v>0.399221754109989</v>
      </c>
      <c r="V27" s="10">
        <f>1/(POWER(10,(-(INDEX('Appendix 1 - Team Data'!$B$12:$R$112, MATCH($B27, 'Appendix 1 - Team Data'!$B$12:$B$112, 0),3)-(INDEX('Appendix 1 - Team Data'!$B$12:$R$112, MATCH(V$3, 'Appendix 1 - Team Data'!$B$12:$B$112, 0),3)))/400))+1)</f>
        <v>0.43984985476809713</v>
      </c>
      <c r="W27" s="10">
        <f>1/(POWER(10,(-(INDEX('Appendix 1 - Team Data'!$B$12:$R$112, MATCH($B27, 'Appendix 1 - Team Data'!$B$12:$B$112, 0),3)-(INDEX('Appendix 1 - Team Data'!$B$12:$R$112, MATCH(W$3, 'Appendix 1 - Team Data'!$B$12:$B$112, 0),3)))/400))+1)</f>
        <v>0.45407807721951632</v>
      </c>
      <c r="X27" s="10">
        <f>1/(POWER(10,(-(INDEX('Appendix 1 - Team Data'!$B$12:$R$112, MATCH($B27, 'Appendix 1 - Team Data'!$B$12:$B$112, 0),3)-(INDEX('Appendix 1 - Team Data'!$B$12:$R$112, MATCH(X$3, 'Appendix 1 - Team Data'!$B$12:$B$112, 0),3)))/400))+1)</f>
        <v>0.46551605527316847</v>
      </c>
      <c r="Y27" s="10">
        <f>1/(POWER(10,(-(INDEX('Appendix 1 - Team Data'!$B$12:$R$112, MATCH($B27, 'Appendix 1 - Team Data'!$B$12:$B$112, 0),3)-(INDEX('Appendix 1 - Team Data'!$B$12:$R$112, MATCH(Y$3, 'Appendix 1 - Team Data'!$B$12:$B$112, 0),3)))/400))+1)</f>
        <v>0.47555453887933863</v>
      </c>
      <c r="Z27" s="10">
        <f>1/(POWER(10,(-(INDEX('Appendix 1 - Team Data'!$B$12:$R$112, MATCH($B27, 'Appendix 1 - Team Data'!$B$12:$B$112, 0),3)-(INDEX('Appendix 1 - Team Data'!$B$12:$R$112, MATCH(Z$3, 'Appendix 1 - Team Data'!$B$12:$B$112, 0),3)))/400))+1)</f>
        <v>0.5</v>
      </c>
      <c r="AA27" s="10">
        <f>1/(POWER(10,(-(INDEX('Appendix 1 - Team Data'!$B$12:$R$112, MATCH($B27, 'Appendix 1 - Team Data'!$B$12:$B$112, 0),3)-(INDEX('Appendix 1 - Team Data'!$B$12:$R$112, MATCH(AA$3, 'Appendix 1 - Team Data'!$B$12:$B$112, 0),3)))/400))+1)</f>
        <v>0.53018468000390206</v>
      </c>
      <c r="AB27" s="10">
        <f>1/(POWER(10,(-(INDEX('Appendix 1 - Team Data'!$B$12:$R$112, MATCH($B27, 'Appendix 1 - Team Data'!$B$12:$B$112, 0),3)-(INDEX('Appendix 1 - Team Data'!$B$12:$R$112, MATCH(AB$3, 'Appendix 1 - Team Data'!$B$12:$B$112, 0),3)))/400))+1)</f>
        <v>0.54306649202221191</v>
      </c>
      <c r="AC27" s="10">
        <f>1/(POWER(10,(-(INDEX('Appendix 1 - Team Data'!$B$12:$R$112, MATCH($B27, 'Appendix 1 - Team Data'!$B$12:$B$112, 0),3)-(INDEX('Appendix 1 - Team Data'!$B$12:$R$112, MATCH(AC$3, 'Appendix 1 - Team Data'!$B$12:$B$112, 0),3)))/400))+1)</f>
        <v>0.54592192278048368</v>
      </c>
      <c r="AD27" s="10">
        <f>1/(POWER(10,(-(INDEX('Appendix 1 - Team Data'!$B$12:$R$112, MATCH($B27, 'Appendix 1 - Team Data'!$B$12:$B$112, 0),3)-(INDEX('Appendix 1 - Team Data'!$B$12:$R$112, MATCH(AD$3, 'Appendix 1 - Team Data'!$B$12:$B$112, 0),3)))/400))+1)</f>
        <v>0.55304689516946248</v>
      </c>
      <c r="AE27" s="10">
        <f>1/(POWER(10,(-(INDEX('Appendix 1 - Team Data'!$B$12:$R$112, MATCH($B27, 'Appendix 1 - Team Data'!$B$12:$B$112, 0),3)-(INDEX('Appendix 1 - Team Data'!$B$12:$R$112, MATCH(AE$3, 'Appendix 1 - Team Data'!$B$12:$B$112, 0),3)))/400))+1)</f>
        <v>0.58130147836891499</v>
      </c>
      <c r="AF27" s="10">
        <f>1/(POWER(10,(-(INDEX('Appendix 1 - Team Data'!$B$12:$R$112, MATCH($B27, 'Appendix 1 - Team Data'!$B$12:$B$112, 0),3)-(INDEX('Appendix 1 - Team Data'!$B$12:$R$112, MATCH(AF$3, 'Appendix 1 - Team Data'!$B$12:$B$112, 0),3)))/400))+1)</f>
        <v>0.59801376576934362</v>
      </c>
      <c r="AG27" s="10">
        <f>1/(POWER(10,(-(INDEX('Appendix 1 - Team Data'!$B$12:$R$112, MATCH($B27, 'Appendix 1 - Team Data'!$B$12:$B$112, 0),3)-(INDEX('Appendix 1 - Team Data'!$B$12:$R$112, MATCH(AG$3, 'Appendix 1 - Team Data'!$B$12:$B$112, 0),3)))/400))+1)</f>
        <v>0.6453524504393825</v>
      </c>
      <c r="AH27" s="10">
        <f>1/(POWER(10,(-(INDEX('Appendix 1 - Team Data'!$B$12:$R$112, MATCH($B27, 'Appendix 1 - Team Data'!$B$12:$B$112, 0),3)-(INDEX('Appendix 1 - Team Data'!$B$12:$R$112, MATCH(AH$3, 'Appendix 1 - Team Data'!$B$12:$B$112, 0),3)))/400))+1)</f>
        <v>0.71642369410293882</v>
      </c>
    </row>
    <row r="28" spans="2:34" ht="20.100000000000001" customHeight="1">
      <c r="B28" s="80" t="s">
        <v>53</v>
      </c>
      <c r="C28" s="10">
        <f>1/(POWER(10,(-(INDEX('Appendix 1 - Team Data'!$B$12:$R$112, MATCH($B28, 'Appendix 1 - Team Data'!$B$12:$B$112, 0),3)-(INDEX('Appendix 1 - Team Data'!$B$12:$R$112, MATCH(C$3, 'Appendix 1 - Team Data'!$B$12:$B$112, 0),3)))/400))+1)</f>
        <v>8.8094692396576357E-2</v>
      </c>
      <c r="D28" s="10">
        <f>1/(POWER(10,(-(INDEX('Appendix 1 - Team Data'!$B$12:$R$112, MATCH($B28, 'Appendix 1 - Team Data'!$B$12:$B$112, 0),3)-(INDEX('Appendix 1 - Team Data'!$B$12:$R$112, MATCH(D$3, 'Appendix 1 - Team Data'!$B$12:$B$112, 0),3)))/400))+1)</f>
        <v>8.9962080188483742E-2</v>
      </c>
      <c r="E28" s="10">
        <f>1/(POWER(10,(-(INDEX('Appendix 1 - Team Data'!$B$12:$R$112, MATCH($B28, 'Appendix 1 - Team Data'!$B$12:$B$112, 0),3)-(INDEX('Appendix 1 - Team Data'!$B$12:$R$112, MATCH(E$3, 'Appendix 1 - Team Data'!$B$12:$B$112, 0),3)))/400))+1)</f>
        <v>0.13411041754495609</v>
      </c>
      <c r="F28" s="10">
        <f>1/(POWER(10,(-(INDEX('Appendix 1 - Team Data'!$B$12:$R$112, MATCH($B28, 'Appendix 1 - Team Data'!$B$12:$B$112, 0),3)-(INDEX('Appendix 1 - Team Data'!$B$12:$R$112, MATCH(F$3, 'Appendix 1 - Team Data'!$B$12:$B$112, 0),3)))/400))+1)</f>
        <v>0.16004930536524653</v>
      </c>
      <c r="G28" s="10">
        <f>1/(POWER(10,(-(INDEX('Appendix 1 - Team Data'!$B$12:$R$112, MATCH($B28, 'Appendix 1 - Team Data'!$B$12:$B$112, 0),3)-(INDEX('Appendix 1 - Team Data'!$B$12:$R$112, MATCH(G$3, 'Appendix 1 - Team Data'!$B$12:$B$112, 0),3)))/400))+1)</f>
        <v>0.16474716768603848</v>
      </c>
      <c r="H28" s="10">
        <f>1/(POWER(10,(-(INDEX('Appendix 1 - Team Data'!$B$12:$R$112, MATCH($B28, 'Appendix 1 - Team Data'!$B$12:$B$112, 0),3)-(INDEX('Appendix 1 - Team Data'!$B$12:$R$112, MATCH(H$3, 'Appendix 1 - Team Data'!$B$12:$B$112, 0),3)))/400))+1)</f>
        <v>0.16794015946966681</v>
      </c>
      <c r="I28" s="10">
        <f>1/(POWER(10,(-(INDEX('Appendix 1 - Team Data'!$B$12:$R$112, MATCH($B28, 'Appendix 1 - Team Data'!$B$12:$B$112, 0),3)-(INDEX('Appendix 1 - Team Data'!$B$12:$R$112, MATCH(I$3, 'Appendix 1 - Team Data'!$B$12:$B$112, 0),3)))/400))+1)</f>
        <v>0.21400339771784246</v>
      </c>
      <c r="J28" s="10">
        <f>1/(POWER(10,(-(INDEX('Appendix 1 - Team Data'!$B$12:$R$112, MATCH($B28, 'Appendix 1 - Team Data'!$B$12:$B$112, 0),3)-(INDEX('Appendix 1 - Team Data'!$B$12:$R$112, MATCH(J$3, 'Appendix 1 - Team Data'!$B$12:$B$112, 0),3)))/400))+1)</f>
        <v>0.21888459727003834</v>
      </c>
      <c r="K28" s="10">
        <f>1/(POWER(10,(-(INDEX('Appendix 1 - Team Data'!$B$12:$R$112, MATCH($B28, 'Appendix 1 - Team Data'!$B$12:$B$112, 0),3)-(INDEX('Appendix 1 - Team Data'!$B$12:$R$112, MATCH(K$3, 'Appendix 1 - Team Data'!$B$12:$B$112, 0),3)))/400))+1)</f>
        <v>0.2198703960068415</v>
      </c>
      <c r="L28" s="10">
        <f>1/(POWER(10,(-(INDEX('Appendix 1 - Team Data'!$B$12:$R$112, MATCH($B28, 'Appendix 1 - Team Data'!$B$12:$B$112, 0),3)-(INDEX('Appendix 1 - Team Data'!$B$12:$R$112, MATCH(L$3, 'Appendix 1 - Team Data'!$B$12:$B$112, 0),3)))/400))+1)</f>
        <v>0.26862214216061164</v>
      </c>
      <c r="M28" s="10">
        <f>1/(POWER(10,(-(INDEX('Appendix 1 - Team Data'!$B$12:$R$112, MATCH($B28, 'Appendix 1 - Team Data'!$B$12:$B$112, 0),3)-(INDEX('Appendix 1 - Team Data'!$B$12:$R$112, MATCH(M$3, 'Appendix 1 - Team Data'!$B$12:$B$112, 0),3)))/400))+1)</f>
        <v>0.28592109741464972</v>
      </c>
      <c r="N28" s="10">
        <f>1/(POWER(10,(-(INDEX('Appendix 1 - Team Data'!$B$12:$R$112, MATCH($B28, 'Appendix 1 - Team Data'!$B$12:$B$112, 0),3)-(INDEX('Appendix 1 - Team Data'!$B$12:$R$112, MATCH(N$3, 'Appendix 1 - Team Data'!$B$12:$B$112, 0),3)))/400))+1)</f>
        <v>0.28592109741464972</v>
      </c>
      <c r="O28" s="10">
        <f>1/(POWER(10,(-(INDEX('Appendix 1 - Team Data'!$B$12:$R$112, MATCH($B28, 'Appendix 1 - Team Data'!$B$12:$B$112, 0),3)-(INDEX('Appendix 1 - Team Data'!$B$12:$R$112, MATCH(O$3, 'Appendix 1 - Team Data'!$B$12:$B$112, 0),3)))/400))+1)</f>
        <v>0.2966149965281713</v>
      </c>
      <c r="P28" s="10">
        <f>1/(POWER(10,(-(INDEX('Appendix 1 - Team Data'!$B$12:$R$112, MATCH($B28, 'Appendix 1 - Team Data'!$B$12:$B$112, 0),3)-(INDEX('Appendix 1 - Team Data'!$B$12:$R$112, MATCH(P$3, 'Appendix 1 - Team Data'!$B$12:$B$112, 0),3)))/400))+1)</f>
        <v>0.29781739790947931</v>
      </c>
      <c r="Q28" s="10">
        <f>1/(POWER(10,(-(INDEX('Appendix 1 - Team Data'!$B$12:$R$112, MATCH($B28, 'Appendix 1 - Team Data'!$B$12:$B$112, 0),3)-(INDEX('Appendix 1 - Team Data'!$B$12:$R$112, MATCH(Q$3, 'Appendix 1 - Team Data'!$B$12:$B$112, 0),3)))/400))+1)</f>
        <v>0.31494039100664967</v>
      </c>
      <c r="R28" s="10">
        <f>1/(POWER(10,(-(INDEX('Appendix 1 - Team Data'!$B$12:$R$112, MATCH($B28, 'Appendix 1 - Team Data'!$B$12:$B$112, 0),3)-(INDEX('Appendix 1 - Team Data'!$B$12:$R$112, MATCH(R$3, 'Appendix 1 - Team Data'!$B$12:$B$112, 0),3)))/400))+1)</f>
        <v>0.31369974231668751</v>
      </c>
      <c r="S28" s="10">
        <f>1/(POWER(10,(-(INDEX('Appendix 1 - Team Data'!$B$12:$R$112, MATCH($B28, 'Appendix 1 - Team Data'!$B$12:$B$112, 0),3)-(INDEX('Appendix 1 - Team Data'!$B$12:$R$112, MATCH(S$3, 'Appendix 1 - Team Data'!$B$12:$B$112, 0),3)))/400))+1)</f>
        <v>0.34548000561753406</v>
      </c>
      <c r="T28" s="10">
        <f>1/(POWER(10,(-(INDEX('Appendix 1 - Team Data'!$B$12:$R$112, MATCH($B28, 'Appendix 1 - Team Data'!$B$12:$B$112, 0),3)-(INDEX('Appendix 1 - Team Data'!$B$12:$R$112, MATCH(T$3, 'Appendix 1 - Team Data'!$B$12:$B$112, 0),3)))/400))+1)</f>
        <v>0.35201698674969428</v>
      </c>
      <c r="U28" s="10">
        <f>1/(POWER(10,(-(INDEX('Appendix 1 - Team Data'!$B$12:$R$112, MATCH($B28, 'Appendix 1 - Team Data'!$B$12:$B$112, 0),3)-(INDEX('Appendix 1 - Team Data'!$B$12:$R$112, MATCH(U$3, 'Appendix 1 - Team Data'!$B$12:$B$112, 0),3)))/400))+1)</f>
        <v>0.37061145278249774</v>
      </c>
      <c r="V28" s="10">
        <f>1/(POWER(10,(-(INDEX('Appendix 1 - Team Data'!$B$12:$R$112, MATCH($B28, 'Appendix 1 - Team Data'!$B$12:$B$112, 0),3)-(INDEX('Appendix 1 - Team Data'!$B$12:$R$112, MATCH(V$3, 'Appendix 1 - Team Data'!$B$12:$B$112, 0),3)))/400))+1)</f>
        <v>0.41031649686004995</v>
      </c>
      <c r="W28" s="10">
        <f>1/(POWER(10,(-(INDEX('Appendix 1 - Team Data'!$B$12:$R$112, MATCH($B28, 'Appendix 1 - Team Data'!$B$12:$B$112, 0),3)-(INDEX('Appendix 1 - Team Data'!$B$12:$R$112, MATCH(W$3, 'Appendix 1 - Team Data'!$B$12:$B$112, 0),3)))/400))+1)</f>
        <v>0.42431304762357042</v>
      </c>
      <c r="X28" s="10">
        <f>1/(POWER(10,(-(INDEX('Appendix 1 - Team Data'!$B$12:$R$112, MATCH($B28, 'Appendix 1 - Team Data'!$B$12:$B$112, 0),3)-(INDEX('Appendix 1 - Team Data'!$B$12:$R$112, MATCH(X$3, 'Appendix 1 - Team Data'!$B$12:$B$112, 0),3)))/400))+1)</f>
        <v>0.43559950975957873</v>
      </c>
      <c r="Y28" s="10">
        <f>1/(POWER(10,(-(INDEX('Appendix 1 - Team Data'!$B$12:$R$112, MATCH($B28, 'Appendix 1 - Team Data'!$B$12:$B$112, 0),3)-(INDEX('Appendix 1 - Team Data'!$B$12:$R$112, MATCH(Y$3, 'Appendix 1 - Team Data'!$B$12:$B$112, 0),3)))/400))+1)</f>
        <v>0.44553062597832394</v>
      </c>
      <c r="Z28" s="10">
        <f>1/(POWER(10,(-(INDEX('Appendix 1 - Team Data'!$B$12:$R$112, MATCH($B28, 'Appendix 1 - Team Data'!$B$12:$B$112, 0),3)-(INDEX('Appendix 1 - Team Data'!$B$12:$R$112, MATCH(Z$3, 'Appendix 1 - Team Data'!$B$12:$B$112, 0),3)))/400))+1)</f>
        <v>0.46981531999609799</v>
      </c>
      <c r="AA28" s="10">
        <f>1/(POWER(10,(-(INDEX('Appendix 1 - Team Data'!$B$12:$R$112, MATCH($B28, 'Appendix 1 - Team Data'!$B$12:$B$112, 0),3)-(INDEX('Appendix 1 - Team Data'!$B$12:$R$112, MATCH(AA$3, 'Appendix 1 - Team Data'!$B$12:$B$112, 0),3)))/400))+1)</f>
        <v>0.5</v>
      </c>
      <c r="AB28" s="10">
        <f>1/(POWER(10,(-(INDEX('Appendix 1 - Team Data'!$B$12:$R$112, MATCH($B28, 'Appendix 1 - Team Data'!$B$12:$B$112, 0),3)-(INDEX('Appendix 1 - Team Data'!$B$12:$R$112, MATCH(AB$3, 'Appendix 1 - Team Data'!$B$12:$B$112, 0),3)))/400))+1)</f>
        <v>0.51294914489286381</v>
      </c>
      <c r="AC28" s="10">
        <f>1/(POWER(10,(-(INDEX('Appendix 1 - Team Data'!$B$12:$R$112, MATCH($B28, 'Appendix 1 - Team Data'!$B$12:$B$112, 0),3)-(INDEX('Appendix 1 - Team Data'!$B$12:$R$112, MATCH(AC$3, 'Appendix 1 - Team Data'!$B$12:$B$112, 0),3)))/400))+1)</f>
        <v>0.51582498526473497</v>
      </c>
      <c r="AD28" s="10">
        <f>1/(POWER(10,(-(INDEX('Appendix 1 - Team Data'!$B$12:$R$112, MATCH($B28, 'Appendix 1 - Team Data'!$B$12:$B$112, 0),3)-(INDEX('Appendix 1 - Team Data'!$B$12:$R$112, MATCH(AD$3, 'Appendix 1 - Team Data'!$B$12:$B$112, 0),3)))/400))+1)</f>
        <v>0.52300958729756231</v>
      </c>
      <c r="AE28" s="10">
        <f>1/(POWER(10,(-(INDEX('Appendix 1 - Team Data'!$B$12:$R$112, MATCH($B28, 'Appendix 1 - Team Data'!$B$12:$B$112, 0),3)-(INDEX('Appendix 1 - Team Data'!$B$12:$R$112, MATCH(AE$3, 'Appendix 1 - Team Data'!$B$12:$B$112, 0),3)))/400))+1)</f>
        <v>0.55162354731096053</v>
      </c>
      <c r="AF28" s="10">
        <f>1/(POWER(10,(-(INDEX('Appendix 1 - Team Data'!$B$12:$R$112, MATCH($B28, 'Appendix 1 - Team Data'!$B$12:$B$112, 0),3)-(INDEX('Appendix 1 - Team Data'!$B$12:$R$112, MATCH(AF$3, 'Appendix 1 - Team Data'!$B$12:$B$112, 0),3)))/400))+1)</f>
        <v>0.56864139188366769</v>
      </c>
      <c r="AG28" s="10">
        <f>1/(POWER(10,(-(INDEX('Appendix 1 - Team Data'!$B$12:$R$112, MATCH($B28, 'Appendix 1 - Team Data'!$B$12:$B$112, 0),3)-(INDEX('Appendix 1 - Team Data'!$B$12:$R$112, MATCH(AG$3, 'Appendix 1 - Team Data'!$B$12:$B$112, 0),3)))/400))+1)</f>
        <v>0.6172250309049464</v>
      </c>
      <c r="AH28" s="10">
        <f>1/(POWER(10,(-(INDEX('Appendix 1 - Team Data'!$B$12:$R$112, MATCH($B28, 'Appendix 1 - Team Data'!$B$12:$B$112, 0),3)-(INDEX('Appendix 1 - Team Data'!$B$12:$R$112, MATCH(AH$3, 'Appendix 1 - Team Data'!$B$12:$B$112, 0),3)))/400))+1)</f>
        <v>0.69123615241476299</v>
      </c>
    </row>
    <row r="29" spans="2:34" ht="20.100000000000001" customHeight="1">
      <c r="B29" s="80" t="s">
        <v>15</v>
      </c>
      <c r="C29" s="10">
        <f>1/(POWER(10,(-(INDEX('Appendix 1 - Team Data'!$B$12:$R$112, MATCH($B29, 'Appendix 1 - Team Data'!$B$12:$B$112, 0),3)-(INDEX('Appendix 1 - Team Data'!$B$12:$R$112, MATCH(C$3, 'Appendix 1 - Team Data'!$B$12:$B$112, 0),3)))/400))+1)</f>
        <v>8.4020587261727925E-2</v>
      </c>
      <c r="D29" s="10">
        <f>1/(POWER(10,(-(INDEX('Appendix 1 - Team Data'!$B$12:$R$112, MATCH($B29, 'Appendix 1 - Team Data'!$B$12:$B$112, 0),3)-(INDEX('Appendix 1 - Team Data'!$B$12:$R$112, MATCH(D$3, 'Appendix 1 - Team Data'!$B$12:$B$112, 0),3)))/400))+1)</f>
        <v>8.5809740690417372E-2</v>
      </c>
      <c r="E29" s="10">
        <f>1/(POWER(10,(-(INDEX('Appendix 1 - Team Data'!$B$12:$R$112, MATCH($B29, 'Appendix 1 - Team Data'!$B$12:$B$112, 0),3)-(INDEX('Appendix 1 - Team Data'!$B$12:$R$112, MATCH(E$3, 'Appendix 1 - Team Data'!$B$12:$B$112, 0),3)))/400))+1)</f>
        <v>0.12820742196685586</v>
      </c>
      <c r="F29" s="10">
        <f>1/(POWER(10,(-(INDEX('Appendix 1 - Team Data'!$B$12:$R$112, MATCH($B29, 'Appendix 1 - Team Data'!$B$12:$B$112, 0),3)-(INDEX('Appendix 1 - Team Data'!$B$12:$R$112, MATCH(F$3, 'Appendix 1 - Team Data'!$B$12:$B$112, 0),3)))/400))+1)</f>
        <v>0.15320659692731933</v>
      </c>
      <c r="G29" s="10">
        <f>1/(POWER(10,(-(INDEX('Appendix 1 - Team Data'!$B$12:$R$112, MATCH($B29, 'Appendix 1 - Team Data'!$B$12:$B$112, 0),3)-(INDEX('Appendix 1 - Team Data'!$B$12:$R$112, MATCH(G$3, 'Appendix 1 - Team Data'!$B$12:$B$112, 0),3)))/400))+1)</f>
        <v>0.15774132752957445</v>
      </c>
      <c r="H29" s="10">
        <f>1/(POWER(10,(-(INDEX('Appendix 1 - Team Data'!$B$12:$R$112, MATCH($B29, 'Appendix 1 - Team Data'!$B$12:$B$112, 0),3)-(INDEX('Appendix 1 - Team Data'!$B$12:$R$112, MATCH(H$3, 'Appendix 1 - Team Data'!$B$12:$B$112, 0),3)))/400))+1)</f>
        <v>0.1608246821473244</v>
      </c>
      <c r="I29" s="10">
        <f>1/(POWER(10,(-(INDEX('Appendix 1 - Team Data'!$B$12:$R$112, MATCH($B29, 'Appendix 1 - Team Data'!$B$12:$B$112, 0),3)-(INDEX('Appendix 1 - Team Data'!$B$12:$R$112, MATCH(I$3, 'Appendix 1 - Team Data'!$B$12:$B$112, 0),3)))/400))+1)</f>
        <v>0.20541808496377048</v>
      </c>
      <c r="J29" s="10">
        <f>1/(POWER(10,(-(INDEX('Appendix 1 - Team Data'!$B$12:$R$112, MATCH($B29, 'Appendix 1 - Team Data'!$B$12:$B$112, 0),3)-(INDEX('Appendix 1 - Team Data'!$B$12:$R$112, MATCH(J$3, 'Appendix 1 - Team Data'!$B$12:$B$112, 0),3)))/400))+1)</f>
        <v>0.21015582024186935</v>
      </c>
      <c r="K29" s="10">
        <f>1/(POWER(10,(-(INDEX('Appendix 1 - Team Data'!$B$12:$R$112, MATCH($B29, 'Appendix 1 - Team Data'!$B$12:$B$112, 0),3)-(INDEX('Appendix 1 - Team Data'!$B$12:$R$112, MATCH(K$3, 'Appendix 1 - Team Data'!$B$12:$B$112, 0),3)))/400))+1)</f>
        <v>0.21111293178984536</v>
      </c>
      <c r="L29" s="10">
        <f>1/(POWER(10,(-(INDEX('Appendix 1 - Team Data'!$B$12:$R$112, MATCH($B29, 'Appendix 1 - Team Data'!$B$12:$B$112, 0),3)-(INDEX('Appendix 1 - Team Data'!$B$12:$R$112, MATCH(L$3, 'Appendix 1 - Team Data'!$B$12:$B$112, 0),3)))/400))+1)</f>
        <v>0.2585664770307004</v>
      </c>
      <c r="M29" s="10">
        <f>1/(POWER(10,(-(INDEX('Appendix 1 - Team Data'!$B$12:$R$112, MATCH($B29, 'Appendix 1 - Team Data'!$B$12:$B$112, 0),3)-(INDEX('Appendix 1 - Team Data'!$B$12:$R$112, MATCH(M$3, 'Appendix 1 - Team Data'!$B$12:$B$112, 0),3)))/400))+1)</f>
        <v>0.2754617571574639</v>
      </c>
      <c r="N29" s="10">
        <f>1/(POWER(10,(-(INDEX('Appendix 1 - Team Data'!$B$12:$R$112, MATCH($B29, 'Appendix 1 - Team Data'!$B$12:$B$112, 0),3)-(INDEX('Appendix 1 - Team Data'!$B$12:$R$112, MATCH(N$3, 'Appendix 1 - Team Data'!$B$12:$B$112, 0),3)))/400))+1)</f>
        <v>0.2754617571574639</v>
      </c>
      <c r="O29" s="10">
        <f>1/(POWER(10,(-(INDEX('Appendix 1 - Team Data'!$B$12:$R$112, MATCH($B29, 'Appendix 1 - Team Data'!$B$12:$B$112, 0),3)-(INDEX('Appendix 1 - Team Data'!$B$12:$R$112, MATCH(O$3, 'Appendix 1 - Team Data'!$B$12:$B$112, 0),3)))/400))+1)</f>
        <v>0.28592109741464972</v>
      </c>
      <c r="P29" s="10">
        <f>1/(POWER(10,(-(INDEX('Appendix 1 - Team Data'!$B$12:$R$112, MATCH($B29, 'Appendix 1 - Team Data'!$B$12:$B$112, 0),3)-(INDEX('Appendix 1 - Team Data'!$B$12:$R$112, MATCH(P$3, 'Appendix 1 - Team Data'!$B$12:$B$112, 0),3)))/400))+1)</f>
        <v>0.28709784259454602</v>
      </c>
      <c r="Q29" s="10">
        <f>1/(POWER(10,(-(INDEX('Appendix 1 - Team Data'!$B$12:$R$112, MATCH($B29, 'Appendix 1 - Team Data'!$B$12:$B$112, 0),3)-(INDEX('Appendix 1 - Team Data'!$B$12:$R$112, MATCH(Q$3, 'Appendix 1 - Team Data'!$B$12:$B$112, 0),3)))/400))+1)</f>
        <v>0.30387122957040019</v>
      </c>
      <c r="R29" s="10">
        <f>1/(POWER(10,(-(INDEX('Appendix 1 - Team Data'!$B$12:$R$112, MATCH($B29, 'Appendix 1 - Team Data'!$B$12:$B$112, 0),3)-(INDEX('Appendix 1 - Team Data'!$B$12:$R$112, MATCH(R$3, 'Appendix 1 - Team Data'!$B$12:$B$112, 0),3)))/400))+1)</f>
        <v>0.30265492141014677</v>
      </c>
      <c r="S29" s="10">
        <f>1/(POWER(10,(-(INDEX('Appendix 1 - Team Data'!$B$12:$R$112, MATCH($B29, 'Appendix 1 - Team Data'!$B$12:$B$112, 0),3)-(INDEX('Appendix 1 - Team Data'!$B$12:$R$112, MATCH(S$3, 'Appendix 1 - Team Data'!$B$12:$B$112, 0),3)))/400))+1)</f>
        <v>0.33386057541687791</v>
      </c>
      <c r="T29" s="10">
        <f>1/(POWER(10,(-(INDEX('Appendix 1 - Team Data'!$B$12:$R$112, MATCH($B29, 'Appendix 1 - Team Data'!$B$12:$B$112, 0),3)-(INDEX('Appendix 1 - Team Data'!$B$12:$R$112, MATCH(T$3, 'Appendix 1 - Team Data'!$B$12:$B$112, 0),3)))/400))+1)</f>
        <v>0.34029200585525188</v>
      </c>
      <c r="U29" s="10">
        <f>1/(POWER(10,(-(INDEX('Appendix 1 - Team Data'!$B$12:$R$112, MATCH($B29, 'Appendix 1 - Team Data'!$B$12:$B$112, 0),3)-(INDEX('Appendix 1 - Team Data'!$B$12:$R$112, MATCH(U$3, 'Appendix 1 - Team Data'!$B$12:$B$112, 0),3)))/400))+1)</f>
        <v>0.35860988804438204</v>
      </c>
      <c r="V29" s="10">
        <f>1/(POWER(10,(-(INDEX('Appendix 1 - Team Data'!$B$12:$R$112, MATCH($B29, 'Appendix 1 - Team Data'!$B$12:$B$112, 0),3)-(INDEX('Appendix 1 - Team Data'!$B$12:$R$112, MATCH(V$3, 'Appendix 1 - Team Data'!$B$12:$B$112, 0),3)))/400))+1)</f>
        <v>0.39784190682528303</v>
      </c>
      <c r="W29" s="10">
        <f>1/(POWER(10,(-(INDEX('Appendix 1 - Team Data'!$B$12:$R$112, MATCH($B29, 'Appendix 1 - Team Data'!$B$12:$B$112, 0),3)-(INDEX('Appendix 1 - Team Data'!$B$12:$R$112, MATCH(W$3, 'Appendix 1 - Team Data'!$B$12:$B$112, 0),3)))/400))+1)</f>
        <v>0.41171002813683716</v>
      </c>
      <c r="X29" s="10">
        <f>1/(POWER(10,(-(INDEX('Appendix 1 - Team Data'!$B$12:$R$112, MATCH($B29, 'Appendix 1 - Team Data'!$B$12:$B$112, 0),3)-(INDEX('Appendix 1 - Team Data'!$B$12:$R$112, MATCH(X$3, 'Appendix 1 - Team Data'!$B$12:$B$112, 0),3)))/400))+1)</f>
        <v>0.42290752417467098</v>
      </c>
      <c r="Y29" s="10">
        <f>1/(POWER(10,(-(INDEX('Appendix 1 - Team Data'!$B$12:$R$112, MATCH($B29, 'Appendix 1 - Team Data'!$B$12:$B$112, 0),3)-(INDEX('Appendix 1 - Team Data'!$B$12:$R$112, MATCH(Y$3, 'Appendix 1 - Team Data'!$B$12:$B$112, 0),3)))/400))+1)</f>
        <v>0.43277115565704782</v>
      </c>
      <c r="Z29" s="10">
        <f>1/(POWER(10,(-(INDEX('Appendix 1 - Team Data'!$B$12:$R$112, MATCH($B29, 'Appendix 1 - Team Data'!$B$12:$B$112, 0),3)-(INDEX('Appendix 1 - Team Data'!$B$12:$R$112, MATCH(Z$3, 'Appendix 1 - Team Data'!$B$12:$B$112, 0),3)))/400))+1)</f>
        <v>0.4569335079777882</v>
      </c>
      <c r="AA29" s="10">
        <f>1/(POWER(10,(-(INDEX('Appendix 1 - Team Data'!$B$12:$R$112, MATCH($B29, 'Appendix 1 - Team Data'!$B$12:$B$112, 0),3)-(INDEX('Appendix 1 - Team Data'!$B$12:$R$112, MATCH(AA$3, 'Appendix 1 - Team Data'!$B$12:$B$112, 0),3)))/400))+1)</f>
        <v>0.48705085510713625</v>
      </c>
      <c r="AB29" s="10">
        <f>1/(POWER(10,(-(INDEX('Appendix 1 - Team Data'!$B$12:$R$112, MATCH($B29, 'Appendix 1 - Team Data'!$B$12:$B$112, 0),3)-(INDEX('Appendix 1 - Team Data'!$B$12:$R$112, MATCH(AB$3, 'Appendix 1 - Team Data'!$B$12:$B$112, 0),3)))/400))+1)</f>
        <v>0.5</v>
      </c>
      <c r="AC29" s="10">
        <f>1/(POWER(10,(-(INDEX('Appendix 1 - Team Data'!$B$12:$R$112, MATCH($B29, 'Appendix 1 - Team Data'!$B$12:$B$112, 0),3)-(INDEX('Appendix 1 - Team Data'!$B$12:$R$112, MATCH(AC$3, 'Appendix 1 - Team Data'!$B$12:$B$112, 0),3)))/400))+1)</f>
        <v>0.50287819957481095</v>
      </c>
      <c r="AD29" s="10">
        <f>1/(POWER(10,(-(INDEX('Appendix 1 - Team Data'!$B$12:$R$112, MATCH($B29, 'Appendix 1 - Team Data'!$B$12:$B$112, 0),3)-(INDEX('Appendix 1 - Team Data'!$B$12:$R$112, MATCH(AD$3, 'Appendix 1 - Team Data'!$B$12:$B$112, 0),3)))/400))+1)</f>
        <v>0.51007244692743847</v>
      </c>
      <c r="AE29" s="10">
        <f>1/(POWER(10,(-(INDEX('Appendix 1 - Team Data'!$B$12:$R$112, MATCH($B29, 'Appendix 1 - Team Data'!$B$12:$B$112, 0),3)-(INDEX('Appendix 1 - Team Data'!$B$12:$R$112, MATCH(AE$3, 'Appendix 1 - Team Data'!$B$12:$B$112, 0),3)))/400))+1)</f>
        <v>0.53877809205717153</v>
      </c>
      <c r="AF29" s="10">
        <f>1/(POWER(10,(-(INDEX('Appendix 1 - Team Data'!$B$12:$R$112, MATCH($B29, 'Appendix 1 - Team Data'!$B$12:$B$112, 0),3)-(INDEX('Appendix 1 - Team Data'!$B$12:$R$112, MATCH(AF$3, 'Appendix 1 - Team Data'!$B$12:$B$112, 0),3)))/400))+1)</f>
        <v>0.5558909611168531</v>
      </c>
      <c r="AG29" s="10">
        <f>1/(POWER(10,(-(INDEX('Appendix 1 - Team Data'!$B$12:$R$112, MATCH($B29, 'Appendix 1 - Team Data'!$B$12:$B$112, 0),3)-(INDEX('Appendix 1 - Team Data'!$B$12:$R$112, MATCH(AG$3, 'Appendix 1 - Team Data'!$B$12:$B$112, 0),3)))/400))+1)</f>
        <v>0.60491290200795689</v>
      </c>
      <c r="AH29" s="10">
        <f>1/(POWER(10,(-(INDEX('Appendix 1 - Team Data'!$B$12:$R$112, MATCH($B29, 'Appendix 1 - Team Data'!$B$12:$B$112, 0),3)-(INDEX('Appendix 1 - Team Data'!$B$12:$R$112, MATCH(AH$3, 'Appendix 1 - Team Data'!$B$12:$B$112, 0),3)))/400))+1)</f>
        <v>0.68007067573722146</v>
      </c>
    </row>
    <row r="30" spans="2:34" ht="20.100000000000001" customHeight="1">
      <c r="B30" s="80" t="s">
        <v>33</v>
      </c>
      <c r="C30" s="10">
        <f>1/(POWER(10,(-(INDEX('Appendix 1 - Team Data'!$B$12:$R$112, MATCH($B30, 'Appendix 1 - Team Data'!$B$12:$B$112, 0),3)-(INDEX('Appendix 1 - Team Data'!$B$12:$R$112, MATCH(C$3, 'Appendix 1 - Team Data'!$B$12:$B$112, 0),3)))/400))+1)</f>
        <v>8.3138772404270089E-2</v>
      </c>
      <c r="D30" s="10">
        <f>1/(POWER(10,(-(INDEX('Appendix 1 - Team Data'!$B$12:$R$112, MATCH($B30, 'Appendix 1 - Team Data'!$B$12:$B$112, 0),3)-(INDEX('Appendix 1 - Team Data'!$B$12:$R$112, MATCH(D$3, 'Appendix 1 - Team Data'!$B$12:$B$112, 0),3)))/400))+1)</f>
        <v>8.4910888939581278E-2</v>
      </c>
      <c r="E30" s="10">
        <f>1/(POWER(10,(-(INDEX('Appendix 1 - Team Data'!$B$12:$R$112, MATCH($B30, 'Appendix 1 - Team Data'!$B$12:$B$112, 0),3)-(INDEX('Appendix 1 - Team Data'!$B$12:$R$112, MATCH(E$3, 'Appendix 1 - Team Data'!$B$12:$B$112, 0),3)))/400))+1)</f>
        <v>0.12692611774973039</v>
      </c>
      <c r="F30" s="10">
        <f>1/(POWER(10,(-(INDEX('Appendix 1 - Team Data'!$B$12:$R$112, MATCH($B30, 'Appendix 1 - Team Data'!$B$12:$B$112, 0),3)-(INDEX('Appendix 1 - Team Data'!$B$12:$R$112, MATCH(F$3, 'Appendix 1 - Team Data'!$B$12:$B$112, 0),3)))/400))+1)</f>
        <v>0.15171893128728828</v>
      </c>
      <c r="G30" s="10">
        <f>1/(POWER(10,(-(INDEX('Appendix 1 - Team Data'!$B$12:$R$112, MATCH($B30, 'Appendix 1 - Team Data'!$B$12:$B$112, 0),3)-(INDEX('Appendix 1 - Team Data'!$B$12:$R$112, MATCH(G$3, 'Appendix 1 - Team Data'!$B$12:$B$112, 0),3)))/400))+1)</f>
        <v>0.15621775207570734</v>
      </c>
      <c r="H30" s="10">
        <f>1/(POWER(10,(-(INDEX('Appendix 1 - Team Data'!$B$12:$R$112, MATCH($B30, 'Appendix 1 - Team Data'!$B$12:$B$112, 0),3)-(INDEX('Appendix 1 - Team Data'!$B$12:$R$112, MATCH(H$3, 'Appendix 1 - Team Data'!$B$12:$B$112, 0),3)))/400))+1)</f>
        <v>0.15927695733838496</v>
      </c>
      <c r="I30" s="10">
        <f>1/(POWER(10,(-(INDEX('Appendix 1 - Team Data'!$B$12:$R$112, MATCH($B30, 'Appendix 1 - Team Data'!$B$12:$B$112, 0),3)-(INDEX('Appendix 1 - Team Data'!$B$12:$R$112, MATCH(I$3, 'Appendix 1 - Team Data'!$B$12:$B$112, 0),3)))/400))+1)</f>
        <v>0.20354530028827419</v>
      </c>
      <c r="J30" s="10">
        <f>1/(POWER(10,(-(INDEX('Appendix 1 - Team Data'!$B$12:$R$112, MATCH($B30, 'Appendix 1 - Team Data'!$B$12:$B$112, 0),3)-(INDEX('Appendix 1 - Team Data'!$B$12:$R$112, MATCH(J$3, 'Appendix 1 - Team Data'!$B$12:$B$112, 0),3)))/400))+1)</f>
        <v>0.20825116249181555</v>
      </c>
      <c r="K30" s="10">
        <f>1/(POWER(10,(-(INDEX('Appendix 1 - Team Data'!$B$12:$R$112, MATCH($B30, 'Appendix 1 - Team Data'!$B$12:$B$112, 0),3)-(INDEX('Appendix 1 - Team Data'!$B$12:$R$112, MATCH(K$3, 'Appendix 1 - Team Data'!$B$12:$B$112, 0),3)))/400))+1)</f>
        <v>0.20920189720276192</v>
      </c>
      <c r="L30" s="10">
        <f>1/(POWER(10,(-(INDEX('Appendix 1 - Team Data'!$B$12:$R$112, MATCH($B30, 'Appendix 1 - Team Data'!$B$12:$B$112, 0),3)-(INDEX('Appendix 1 - Team Data'!$B$12:$R$112, MATCH(L$3, 'Appendix 1 - Team Data'!$B$12:$B$112, 0),3)))/400))+1)</f>
        <v>0.25636547799267217</v>
      </c>
      <c r="M30" s="10">
        <f>1/(POWER(10,(-(INDEX('Appendix 1 - Team Data'!$B$12:$R$112, MATCH($B30, 'Appendix 1 - Team Data'!$B$12:$B$112, 0),3)-(INDEX('Appendix 1 - Team Data'!$B$12:$R$112, MATCH(M$3, 'Appendix 1 - Team Data'!$B$12:$B$112, 0),3)))/400))+1)</f>
        <v>0.27316992772326887</v>
      </c>
      <c r="N30" s="10">
        <f>1/(POWER(10,(-(INDEX('Appendix 1 - Team Data'!$B$12:$R$112, MATCH($B30, 'Appendix 1 - Team Data'!$B$12:$B$112, 0),3)-(INDEX('Appendix 1 - Team Data'!$B$12:$R$112, MATCH(N$3, 'Appendix 1 - Team Data'!$B$12:$B$112, 0),3)))/400))+1)</f>
        <v>0.27316992772326887</v>
      </c>
      <c r="O30" s="10">
        <f>1/(POWER(10,(-(INDEX('Appendix 1 - Team Data'!$B$12:$R$112, MATCH($B30, 'Appendix 1 - Team Data'!$B$12:$B$112, 0),3)-(INDEX('Appendix 1 - Team Data'!$B$12:$R$112, MATCH(O$3, 'Appendix 1 - Team Data'!$B$12:$B$112, 0),3)))/400))+1)</f>
        <v>0.28357630589706123</v>
      </c>
      <c r="P30" s="10">
        <f>1/(POWER(10,(-(INDEX('Appendix 1 - Team Data'!$B$12:$R$112, MATCH($B30, 'Appendix 1 - Team Data'!$B$12:$B$112, 0),3)-(INDEX('Appendix 1 - Team Data'!$B$12:$R$112, MATCH(P$3, 'Appendix 1 - Team Data'!$B$12:$B$112, 0),3)))/400))+1)</f>
        <v>0.28474724895080139</v>
      </c>
      <c r="Q30" s="10">
        <f>1/(POWER(10,(-(INDEX('Appendix 1 - Team Data'!$B$12:$R$112, MATCH($B30, 'Appendix 1 - Team Data'!$B$12:$B$112, 0),3)-(INDEX('Appendix 1 - Team Data'!$B$12:$R$112, MATCH(Q$3, 'Appendix 1 - Team Data'!$B$12:$B$112, 0),3)))/400))+1)</f>
        <v>0.30144137358197698</v>
      </c>
      <c r="R30" s="10">
        <f>1/(POWER(10,(-(INDEX('Appendix 1 - Team Data'!$B$12:$R$112, MATCH($B30, 'Appendix 1 - Team Data'!$B$12:$B$112, 0),3)-(INDEX('Appendix 1 - Team Data'!$B$12:$R$112, MATCH(R$3, 'Appendix 1 - Team Data'!$B$12:$B$112, 0),3)))/400))+1)</f>
        <v>0.30023059673794189</v>
      </c>
      <c r="S30" s="10">
        <f>1/(POWER(10,(-(INDEX('Appendix 1 - Team Data'!$B$12:$R$112, MATCH($B30, 'Appendix 1 - Team Data'!$B$12:$B$112, 0),3)-(INDEX('Appendix 1 - Team Data'!$B$12:$R$112, MATCH(S$3, 'Appendix 1 - Team Data'!$B$12:$B$112, 0),3)))/400))+1)</f>
        <v>0.33130504369266833</v>
      </c>
      <c r="T30" s="10">
        <f>1/(POWER(10,(-(INDEX('Appendix 1 - Team Data'!$B$12:$R$112, MATCH($B30, 'Appendix 1 - Team Data'!$B$12:$B$112, 0),3)-(INDEX('Appendix 1 - Team Data'!$B$12:$R$112, MATCH(T$3, 'Appendix 1 - Team Data'!$B$12:$B$112, 0),3)))/400))+1)</f>
        <v>0.33771220256911111</v>
      </c>
      <c r="U30" s="10">
        <f>1/(POWER(10,(-(INDEX('Appendix 1 - Team Data'!$B$12:$R$112, MATCH($B30, 'Appendix 1 - Team Data'!$B$12:$B$112, 0),3)-(INDEX('Appendix 1 - Team Data'!$B$12:$R$112, MATCH(U$3, 'Appendix 1 - Team Data'!$B$12:$B$112, 0),3)))/400))+1)</f>
        <v>0.35596614617770733</v>
      </c>
      <c r="V30" s="10">
        <f>1/(POWER(10,(-(INDEX('Appendix 1 - Team Data'!$B$12:$R$112, MATCH($B30, 'Appendix 1 - Team Data'!$B$12:$B$112, 0),3)-(INDEX('Appendix 1 - Team Data'!$B$12:$R$112, MATCH(V$3, 'Appendix 1 - Team Data'!$B$12:$B$112, 0),3)))/400))+1)</f>
        <v>0.39508709799204311</v>
      </c>
      <c r="W30" s="10">
        <f>1/(POWER(10,(-(INDEX('Appendix 1 - Team Data'!$B$12:$R$112, MATCH($B30, 'Appendix 1 - Team Data'!$B$12:$B$112, 0),3)-(INDEX('Appendix 1 - Team Data'!$B$12:$R$112, MATCH(W$3, 'Appendix 1 - Team Data'!$B$12:$B$112, 0),3)))/400))+1)</f>
        <v>0.40892440368505661</v>
      </c>
      <c r="X30" s="10">
        <f>1/(POWER(10,(-(INDEX('Appendix 1 - Team Data'!$B$12:$R$112, MATCH($B30, 'Appendix 1 - Team Data'!$B$12:$B$112, 0),3)-(INDEX('Appendix 1 - Team Data'!$B$12:$R$112, MATCH(X$3, 'Appendix 1 - Team Data'!$B$12:$B$112, 0),3)))/400))+1)</f>
        <v>0.42010023964211857</v>
      </c>
      <c r="Y30" s="10">
        <f>1/(POWER(10,(-(INDEX('Appendix 1 - Team Data'!$B$12:$R$112, MATCH($B30, 'Appendix 1 - Team Data'!$B$12:$B$112, 0),3)-(INDEX('Appendix 1 - Team Data'!$B$12:$R$112, MATCH(Y$3, 'Appendix 1 - Team Data'!$B$12:$B$112, 0),3)))/400))+1)</f>
        <v>0.42994717641601177</v>
      </c>
      <c r="Z30" s="10">
        <f>1/(POWER(10,(-(INDEX('Appendix 1 - Team Data'!$B$12:$R$112, MATCH($B30, 'Appendix 1 - Team Data'!$B$12:$B$112, 0),3)-(INDEX('Appendix 1 - Team Data'!$B$12:$R$112, MATCH(Z$3, 'Appendix 1 - Team Data'!$B$12:$B$112, 0),3)))/400))+1)</f>
        <v>0.45407807721951632</v>
      </c>
      <c r="AA30" s="10">
        <f>1/(POWER(10,(-(INDEX('Appendix 1 - Team Data'!$B$12:$R$112, MATCH($B30, 'Appendix 1 - Team Data'!$B$12:$B$112, 0),3)-(INDEX('Appendix 1 - Team Data'!$B$12:$R$112, MATCH(AA$3, 'Appendix 1 - Team Data'!$B$12:$B$112, 0),3)))/400))+1)</f>
        <v>0.48417501473526492</v>
      </c>
      <c r="AB30" s="10">
        <f>1/(POWER(10,(-(INDEX('Appendix 1 - Team Data'!$B$12:$R$112, MATCH($B30, 'Appendix 1 - Team Data'!$B$12:$B$112, 0),3)-(INDEX('Appendix 1 - Team Data'!$B$12:$R$112, MATCH(AB$3, 'Appendix 1 - Team Data'!$B$12:$B$112, 0),3)))/400))+1)</f>
        <v>0.49712180042518911</v>
      </c>
      <c r="AC30" s="10">
        <f>1/(POWER(10,(-(INDEX('Appendix 1 - Team Data'!$B$12:$R$112, MATCH($B30, 'Appendix 1 - Team Data'!$B$12:$B$112, 0),3)-(INDEX('Appendix 1 - Team Data'!$B$12:$R$112, MATCH(AC$3, 'Appendix 1 - Team Data'!$B$12:$B$112, 0),3)))/400))+1)</f>
        <v>0.5</v>
      </c>
      <c r="AD30" s="10">
        <f>1/(POWER(10,(-(INDEX('Appendix 1 - Team Data'!$B$12:$R$112, MATCH($B30, 'Appendix 1 - Team Data'!$B$12:$B$112, 0),3)-(INDEX('Appendix 1 - Team Data'!$B$12:$R$112, MATCH(AD$3, 'Appendix 1 - Team Data'!$B$12:$B$112, 0),3)))/400))+1)</f>
        <v>0.50719508170905137</v>
      </c>
      <c r="AE30" s="10">
        <f>1/(POWER(10,(-(INDEX('Appendix 1 - Team Data'!$B$12:$R$112, MATCH($B30, 'Appendix 1 - Team Data'!$B$12:$B$112, 0),3)-(INDEX('Appendix 1 - Team Data'!$B$12:$R$112, MATCH(AE$3, 'Appendix 1 - Team Data'!$B$12:$B$112, 0),3)))/400))+1)</f>
        <v>0.53591592694510226</v>
      </c>
      <c r="AF30" s="10">
        <f>1/(POWER(10,(-(INDEX('Appendix 1 - Team Data'!$B$12:$R$112, MATCH($B30, 'Appendix 1 - Team Data'!$B$12:$B$112, 0),3)-(INDEX('Appendix 1 - Team Data'!$B$12:$R$112, MATCH(AF$3, 'Appendix 1 - Team Data'!$B$12:$B$112, 0),3)))/400))+1)</f>
        <v>0.55304689516946248</v>
      </c>
      <c r="AG30" s="10">
        <f>1/(POWER(10,(-(INDEX('Appendix 1 - Team Data'!$B$12:$R$112, MATCH($B30, 'Appendix 1 - Team Data'!$B$12:$B$112, 0),3)-(INDEX('Appendix 1 - Team Data'!$B$12:$R$112, MATCH(AG$3, 'Appendix 1 - Team Data'!$B$12:$B$112, 0),3)))/400))+1)</f>
        <v>0.60215809317471691</v>
      </c>
      <c r="AH30" s="10">
        <f>1/(POWER(10,(-(INDEX('Appendix 1 - Team Data'!$B$12:$R$112, MATCH($B30, 'Appendix 1 - Team Data'!$B$12:$B$112, 0),3)-(INDEX('Appendix 1 - Team Data'!$B$12:$R$112, MATCH(AH$3, 'Appendix 1 - Team Data'!$B$12:$B$112, 0),3)))/400))+1)</f>
        <v>0.67756058008510056</v>
      </c>
    </row>
    <row r="31" spans="2:34" ht="20.100000000000001" customHeight="1">
      <c r="B31" s="80" t="s">
        <v>22</v>
      </c>
      <c r="C31" s="10">
        <f>1/(POWER(10,(-(INDEX('Appendix 1 - Team Data'!$B$12:$R$112, MATCH($B31, 'Appendix 1 - Team Data'!$B$12:$B$112, 0),3)-(INDEX('Appendix 1 - Team Data'!$B$12:$R$112, MATCH(C$3, 'Appendix 1 - Team Data'!$B$12:$B$112, 0),3)))/400))+1)</f>
        <v>8.097095080544861E-2</v>
      </c>
      <c r="D31" s="10">
        <f>1/(POWER(10,(-(INDEX('Appendix 1 - Team Data'!$B$12:$R$112, MATCH($B31, 'Appendix 1 - Team Data'!$B$12:$B$112, 0),3)-(INDEX('Appendix 1 - Team Data'!$B$12:$R$112, MATCH(D$3, 'Appendix 1 - Team Data'!$B$12:$B$112, 0),3)))/400))+1)</f>
        <v>8.270102779001326E-2</v>
      </c>
      <c r="E31" s="10">
        <f>1/(POWER(10,(-(INDEX('Appendix 1 - Team Data'!$B$12:$R$112, MATCH($B31, 'Appendix 1 - Team Data'!$B$12:$B$112, 0),3)-(INDEX('Appendix 1 - Team Data'!$B$12:$R$112, MATCH(E$3, 'Appendix 1 - Team Data'!$B$12:$B$112, 0),3)))/400))+1)</f>
        <v>0.12377068106893543</v>
      </c>
      <c r="F31" s="10">
        <f>1/(POWER(10,(-(INDEX('Appendix 1 - Team Data'!$B$12:$R$112, MATCH($B31, 'Appendix 1 - Team Data'!$B$12:$B$112, 0),3)-(INDEX('Appendix 1 - Team Data'!$B$12:$R$112, MATCH(F$3, 'Appendix 1 - Team Data'!$B$12:$B$112, 0),3)))/400))+1)</f>
        <v>0.14805165414742619</v>
      </c>
      <c r="G31" s="10">
        <f>1/(POWER(10,(-(INDEX('Appendix 1 - Team Data'!$B$12:$R$112, MATCH($B31, 'Appendix 1 - Team Data'!$B$12:$B$112, 0),3)-(INDEX('Appendix 1 - Team Data'!$B$12:$R$112, MATCH(G$3, 'Appendix 1 - Team Data'!$B$12:$B$112, 0),3)))/400))+1)</f>
        <v>0.15246127600414996</v>
      </c>
      <c r="H31" s="10">
        <f>1/(POWER(10,(-(INDEX('Appendix 1 - Team Data'!$B$12:$R$112, MATCH($B31, 'Appendix 1 - Team Data'!$B$12:$B$112, 0),3)-(INDEX('Appendix 1 - Team Data'!$B$12:$R$112, MATCH(H$3, 'Appendix 1 - Team Data'!$B$12:$B$112, 0),3)))/400))+1)</f>
        <v>0.15546047176996491</v>
      </c>
      <c r="I31" s="10">
        <f>1/(POWER(10,(-(INDEX('Appendix 1 - Team Data'!$B$12:$R$112, MATCH($B31, 'Appendix 1 - Team Data'!$B$12:$B$112, 0),3)-(INDEX('Appendix 1 - Team Data'!$B$12:$R$112, MATCH(I$3, 'Appendix 1 - Team Data'!$B$12:$B$112, 0),3)))/400))+1)</f>
        <v>0.19891906017105437</v>
      </c>
      <c r="J31" s="10">
        <f>1/(POWER(10,(-(INDEX('Appendix 1 - Team Data'!$B$12:$R$112, MATCH($B31, 'Appendix 1 - Team Data'!$B$12:$B$112, 0),3)-(INDEX('Appendix 1 - Team Data'!$B$12:$R$112, MATCH(J$3, 'Appendix 1 - Team Data'!$B$12:$B$112, 0),3)))/400))+1)</f>
        <v>0.20354530028827419</v>
      </c>
      <c r="K31" s="10">
        <f>1/(POWER(10,(-(INDEX('Appendix 1 - Team Data'!$B$12:$R$112, MATCH($B31, 'Appendix 1 - Team Data'!$B$12:$B$112, 0),3)-(INDEX('Appendix 1 - Team Data'!$B$12:$R$112, MATCH(K$3, 'Appendix 1 - Team Data'!$B$12:$B$112, 0),3)))/400))+1)</f>
        <v>0.20448009968725786</v>
      </c>
      <c r="L31" s="10">
        <f>1/(POWER(10,(-(INDEX('Appendix 1 - Team Data'!$B$12:$R$112, MATCH($B31, 'Appendix 1 - Team Data'!$B$12:$B$112, 0),3)-(INDEX('Appendix 1 - Team Data'!$B$12:$R$112, MATCH(L$3, 'Appendix 1 - Team Data'!$B$12:$B$112, 0),3)))/400))+1)</f>
        <v>0.25091693712246432</v>
      </c>
      <c r="M31" s="10">
        <f>1/(POWER(10,(-(INDEX('Appendix 1 - Team Data'!$B$12:$R$112, MATCH($B31, 'Appendix 1 - Team Data'!$B$12:$B$112, 0),3)-(INDEX('Appendix 1 - Team Data'!$B$12:$R$112, MATCH(M$3, 'Appendix 1 - Team Data'!$B$12:$B$112, 0),3)))/400))+1)</f>
        <v>0.26749271024433241</v>
      </c>
      <c r="N31" s="10">
        <f>1/(POWER(10,(-(INDEX('Appendix 1 - Team Data'!$B$12:$R$112, MATCH($B31, 'Appendix 1 - Team Data'!$B$12:$B$112, 0),3)-(INDEX('Appendix 1 - Team Data'!$B$12:$R$112, MATCH(N$3, 'Appendix 1 - Team Data'!$B$12:$B$112, 0),3)))/400))+1)</f>
        <v>0.26749271024433241</v>
      </c>
      <c r="O31" s="10">
        <f>1/(POWER(10,(-(INDEX('Appendix 1 - Team Data'!$B$12:$R$112, MATCH($B31, 'Appendix 1 - Team Data'!$B$12:$B$112, 0),3)-(INDEX('Appendix 1 - Team Data'!$B$12:$R$112, MATCH(O$3, 'Appendix 1 - Team Data'!$B$12:$B$112, 0),3)))/400))+1)</f>
        <v>0.27776546635082938</v>
      </c>
      <c r="P31" s="10">
        <f>1/(POWER(10,(-(INDEX('Appendix 1 - Team Data'!$B$12:$R$112, MATCH($B31, 'Appendix 1 - Team Data'!$B$12:$B$112, 0),3)-(INDEX('Appendix 1 - Team Data'!$B$12:$R$112, MATCH(P$3, 'Appendix 1 - Team Data'!$B$12:$B$112, 0),3)))/400))+1)</f>
        <v>0.27892175680243991</v>
      </c>
      <c r="Q31" s="10">
        <f>1/(POWER(10,(-(INDEX('Appendix 1 - Team Data'!$B$12:$R$112, MATCH($B31, 'Appendix 1 - Team Data'!$B$12:$B$112, 0),3)-(INDEX('Appendix 1 - Team Data'!$B$12:$R$112, MATCH(Q$3, 'Appendix 1 - Team Data'!$B$12:$B$112, 0),3)))/400))+1)</f>
        <v>0.29541540733727906</v>
      </c>
      <c r="R31" s="10">
        <f>1/(POWER(10,(-(INDEX('Appendix 1 - Team Data'!$B$12:$R$112, MATCH($B31, 'Appendix 1 - Team Data'!$B$12:$B$112, 0),3)-(INDEX('Appendix 1 - Team Data'!$B$12:$R$112, MATCH(R$3, 'Appendix 1 - Team Data'!$B$12:$B$112, 0),3)))/400))+1)</f>
        <v>0.29421864028799749</v>
      </c>
      <c r="S31" s="10">
        <f>1/(POWER(10,(-(INDEX('Appendix 1 - Team Data'!$B$12:$R$112, MATCH($B31, 'Appendix 1 - Team Data'!$B$12:$B$112, 0),3)-(INDEX('Appendix 1 - Team Data'!$B$12:$R$112, MATCH(S$3, 'Appendix 1 - Team Data'!$B$12:$B$112, 0),3)))/400))+1)</f>
        <v>0.32495979895970128</v>
      </c>
      <c r="T31" s="10">
        <f>1/(POWER(10,(-(INDEX('Appendix 1 - Team Data'!$B$12:$R$112, MATCH($B31, 'Appendix 1 - Team Data'!$B$12:$B$112, 0),3)-(INDEX('Appendix 1 - Team Data'!$B$12:$R$112, MATCH(T$3, 'Appendix 1 - Team Data'!$B$12:$B$112, 0),3)))/400))+1)</f>
        <v>0.33130504369266833</v>
      </c>
      <c r="U31" s="10">
        <f>1/(POWER(10,(-(INDEX('Appendix 1 - Team Data'!$B$12:$R$112, MATCH($B31, 'Appendix 1 - Team Data'!$B$12:$B$112, 0),3)-(INDEX('Appendix 1 - Team Data'!$B$12:$R$112, MATCH(U$3, 'Appendix 1 - Team Data'!$B$12:$B$112, 0),3)))/400))+1)</f>
        <v>0.34939537206612747</v>
      </c>
      <c r="V31" s="10">
        <f>1/(POWER(10,(-(INDEX('Appendix 1 - Team Data'!$B$12:$R$112, MATCH($B31, 'Appendix 1 - Team Data'!$B$12:$B$112, 0),3)-(INDEX('Appendix 1 - Team Data'!$B$12:$R$112, MATCH(V$3, 'Appendix 1 - Team Data'!$B$12:$B$112, 0),3)))/400))+1)</f>
        <v>0.38822949921893568</v>
      </c>
      <c r="W31" s="10">
        <f>1/(POWER(10,(-(INDEX('Appendix 1 - Team Data'!$B$12:$R$112, MATCH($B31, 'Appendix 1 - Team Data'!$B$12:$B$112, 0),3)-(INDEX('Appendix 1 - Team Data'!$B$12:$R$112, MATCH(W$3, 'Appendix 1 - Team Data'!$B$12:$B$112, 0),3)))/400))+1)</f>
        <v>0.40198623423065638</v>
      </c>
      <c r="X31" s="10">
        <f>1/(POWER(10,(-(INDEX('Appendix 1 - Team Data'!$B$12:$R$112, MATCH($B31, 'Appendix 1 - Team Data'!$B$12:$B$112, 0),3)-(INDEX('Appendix 1 - Team Data'!$B$12:$R$112, MATCH(X$3, 'Appendix 1 - Team Data'!$B$12:$B$112, 0),3)))/400))+1)</f>
        <v>0.4131049766208999</v>
      </c>
      <c r="Y31" s="10">
        <f>1/(POWER(10,(-(INDEX('Appendix 1 - Team Data'!$B$12:$R$112, MATCH($B31, 'Appendix 1 - Team Data'!$B$12:$B$112, 0),3)-(INDEX('Appendix 1 - Team Data'!$B$12:$R$112, MATCH(Y$3, 'Appendix 1 - Team Data'!$B$12:$B$112, 0),3)))/400))+1)</f>
        <v>0.42290752417467098</v>
      </c>
      <c r="Z31" s="10">
        <f>1/(POWER(10,(-(INDEX('Appendix 1 - Team Data'!$B$12:$R$112, MATCH($B31, 'Appendix 1 - Team Data'!$B$12:$B$112, 0),3)-(INDEX('Appendix 1 - Team Data'!$B$12:$R$112, MATCH(Z$3, 'Appendix 1 - Team Data'!$B$12:$B$112, 0),3)))/400))+1)</f>
        <v>0.44695310483053752</v>
      </c>
      <c r="AA31" s="10">
        <f>1/(POWER(10,(-(INDEX('Appendix 1 - Team Data'!$B$12:$R$112, MATCH($B31, 'Appendix 1 - Team Data'!$B$12:$B$112, 0),3)-(INDEX('Appendix 1 - Team Data'!$B$12:$R$112, MATCH(AA$3, 'Appendix 1 - Team Data'!$B$12:$B$112, 0),3)))/400))+1)</f>
        <v>0.47699041270243769</v>
      </c>
      <c r="AB31" s="10">
        <f>1/(POWER(10,(-(INDEX('Appendix 1 - Team Data'!$B$12:$R$112, MATCH($B31, 'Appendix 1 - Team Data'!$B$12:$B$112, 0),3)-(INDEX('Appendix 1 - Team Data'!$B$12:$R$112, MATCH(AB$3, 'Appendix 1 - Team Data'!$B$12:$B$112, 0),3)))/400))+1)</f>
        <v>0.48992755307256153</v>
      </c>
      <c r="AC31" s="10">
        <f>1/(POWER(10,(-(INDEX('Appendix 1 - Team Data'!$B$12:$R$112, MATCH($B31, 'Appendix 1 - Team Data'!$B$12:$B$112, 0),3)-(INDEX('Appendix 1 - Team Data'!$B$12:$R$112, MATCH(AC$3, 'Appendix 1 - Team Data'!$B$12:$B$112, 0),3)))/400))+1)</f>
        <v>0.49280491829094863</v>
      </c>
      <c r="AD31" s="10">
        <f>1/(POWER(10,(-(INDEX('Appendix 1 - Team Data'!$B$12:$R$112, MATCH($B31, 'Appendix 1 - Team Data'!$B$12:$B$112, 0),3)-(INDEX('Appendix 1 - Team Data'!$B$12:$R$112, MATCH(AD$3, 'Appendix 1 - Team Data'!$B$12:$B$112, 0),3)))/400))+1)</f>
        <v>0.5</v>
      </c>
      <c r="AE31" s="10">
        <f>1/(POWER(10,(-(INDEX('Appendix 1 - Team Data'!$B$12:$R$112, MATCH($B31, 'Appendix 1 - Team Data'!$B$12:$B$112, 0),3)-(INDEX('Appendix 1 - Team Data'!$B$12:$R$112, MATCH(AE$3, 'Appendix 1 - Team Data'!$B$12:$B$112, 0),3)))/400))+1)</f>
        <v>0.5287505638922686</v>
      </c>
      <c r="AF31" s="10">
        <f>1/(POWER(10,(-(INDEX('Appendix 1 - Team Data'!$B$12:$R$112, MATCH($B31, 'Appendix 1 - Team Data'!$B$12:$B$112, 0),3)-(INDEX('Appendix 1 - Team Data'!$B$12:$R$112, MATCH(AF$3, 'Appendix 1 - Team Data'!$B$12:$B$112, 0),3)))/400))+1)</f>
        <v>0.54592192278048368</v>
      </c>
      <c r="AG31" s="10">
        <f>1/(POWER(10,(-(INDEX('Appendix 1 - Team Data'!$B$12:$R$112, MATCH($B31, 'Appendix 1 - Team Data'!$B$12:$B$112, 0),3)-(INDEX('Appendix 1 - Team Data'!$B$12:$R$112, MATCH(AG$3, 'Appendix 1 - Team Data'!$B$12:$B$112, 0),3)))/400))+1)</f>
        <v>0.59524303965157188</v>
      </c>
      <c r="AH31" s="10">
        <f>1/(POWER(10,(-(INDEX('Appendix 1 - Team Data'!$B$12:$R$112, MATCH($B31, 'Appendix 1 - Team Data'!$B$12:$B$112, 0),3)-(INDEX('Appendix 1 - Team Data'!$B$12:$R$112, MATCH(AH$3, 'Appendix 1 - Team Data'!$B$12:$B$112, 0),3)))/400))+1)</f>
        <v>0.67124058081583182</v>
      </c>
    </row>
    <row r="32" spans="2:34" ht="20.100000000000001" customHeight="1">
      <c r="B32" s="80" t="s">
        <v>46</v>
      </c>
      <c r="C32" s="10">
        <f>1/(POWER(10,(-(INDEX('Appendix 1 - Team Data'!$B$12:$R$112, MATCH($B32, 'Appendix 1 - Team Data'!$B$12:$B$112, 0),3)-(INDEX('Appendix 1 - Team Data'!$B$12:$R$112, MATCH(C$3, 'Appendix 1 - Team Data'!$B$12:$B$112, 0),3)))/400))+1)</f>
        <v>7.2806534897599487E-2</v>
      </c>
      <c r="D32" s="10">
        <f>1/(POWER(10,(-(INDEX('Appendix 1 - Team Data'!$B$12:$R$112, MATCH($B32, 'Appendix 1 - Team Data'!$B$12:$B$112, 0),3)-(INDEX('Appendix 1 - Team Data'!$B$12:$R$112, MATCH(D$3, 'Appendix 1 - Team Data'!$B$12:$B$112, 0),3)))/400))+1)</f>
        <v>7.4376283548343844E-2</v>
      </c>
      <c r="E32" s="10">
        <f>1/(POWER(10,(-(INDEX('Appendix 1 - Team Data'!$B$12:$R$112, MATCH($B32, 'Appendix 1 - Team Data'!$B$12:$B$112, 0),3)-(INDEX('Appendix 1 - Team Data'!$B$12:$R$112, MATCH(E$3, 'Appendix 1 - Team Data'!$B$12:$B$112, 0),3)))/400))+1)</f>
        <v>0.11181576977811693</v>
      </c>
      <c r="F32" s="10">
        <f>1/(POWER(10,(-(INDEX('Appendix 1 - Team Data'!$B$12:$R$112, MATCH($B32, 'Appendix 1 - Team Data'!$B$12:$B$112, 0),3)-(INDEX('Appendix 1 - Team Data'!$B$12:$R$112, MATCH(F$3, 'Appendix 1 - Team Data'!$B$12:$B$112, 0),3)))/400))+1)</f>
        <v>0.13411041754495609</v>
      </c>
      <c r="G32" s="10">
        <f>1/(POWER(10,(-(INDEX('Appendix 1 - Team Data'!$B$12:$R$112, MATCH($B32, 'Appendix 1 - Team Data'!$B$12:$B$112, 0),3)-(INDEX('Appendix 1 - Team Data'!$B$12:$R$112, MATCH(G$3, 'Appendix 1 - Team Data'!$B$12:$B$112, 0),3)))/400))+1)</f>
        <v>0.13817215242008224</v>
      </c>
      <c r="H32" s="10">
        <f>1/(POWER(10,(-(INDEX('Appendix 1 - Team Data'!$B$12:$R$112, MATCH($B32, 'Appendix 1 - Team Data'!$B$12:$B$112, 0),3)-(INDEX('Appendix 1 - Team Data'!$B$12:$R$112, MATCH(H$3, 'Appendix 1 - Team Data'!$B$12:$B$112, 0),3)))/400))+1)</f>
        <v>0.1409369976233262</v>
      </c>
      <c r="I32" s="10">
        <f>1/(POWER(10,(-(INDEX('Appendix 1 - Team Data'!$B$12:$R$112, MATCH($B32, 'Appendix 1 - Team Data'!$B$12:$B$112, 0),3)-(INDEX('Appendix 1 - Team Data'!$B$12:$R$112, MATCH(I$3, 'Appendix 1 - Team Data'!$B$12:$B$112, 0),3)))/400))+1)</f>
        <v>0.18120670986568468</v>
      </c>
      <c r="J32" s="10">
        <f>1/(POWER(10,(-(INDEX('Appendix 1 - Team Data'!$B$12:$R$112, MATCH($B32, 'Appendix 1 - Team Data'!$B$12:$B$112, 0),3)-(INDEX('Appendix 1 - Team Data'!$B$12:$R$112, MATCH(J$3, 'Appendix 1 - Team Data'!$B$12:$B$112, 0),3)))/400))+1)</f>
        <v>0.18551641249528775</v>
      </c>
      <c r="K32" s="10">
        <f>1/(POWER(10,(-(INDEX('Appendix 1 - Team Data'!$B$12:$R$112, MATCH($B32, 'Appendix 1 - Team Data'!$B$12:$B$112, 0),3)-(INDEX('Appendix 1 - Team Data'!$B$12:$R$112, MATCH(K$3, 'Appendix 1 - Team Data'!$B$12:$B$112, 0),3)))/400))+1)</f>
        <v>0.18638778949441326</v>
      </c>
      <c r="L32" s="10">
        <f>1/(POWER(10,(-(INDEX('Appendix 1 - Team Data'!$B$12:$R$112, MATCH($B32, 'Appendix 1 - Team Data'!$B$12:$B$112, 0),3)-(INDEX('Appendix 1 - Team Data'!$B$12:$R$112, MATCH(L$3, 'Appendix 1 - Team Data'!$B$12:$B$112, 0),3)))/400))+1)</f>
        <v>0.22990332333901797</v>
      </c>
      <c r="M32" s="10">
        <f>1/(POWER(10,(-(INDEX('Appendix 1 - Team Data'!$B$12:$R$112, MATCH($B32, 'Appendix 1 - Team Data'!$B$12:$B$112, 0),3)-(INDEX('Appendix 1 - Team Data'!$B$12:$R$112, MATCH(M$3, 'Appendix 1 - Team Data'!$B$12:$B$112, 0),3)))/400))+1)</f>
        <v>0.24554595805781354</v>
      </c>
      <c r="N32" s="10">
        <f>1/(POWER(10,(-(INDEX('Appendix 1 - Team Data'!$B$12:$R$112, MATCH($B32, 'Appendix 1 - Team Data'!$B$12:$B$112, 0),3)-(INDEX('Appendix 1 - Team Data'!$B$12:$R$112, MATCH(N$3, 'Appendix 1 - Team Data'!$B$12:$B$112, 0),3)))/400))+1)</f>
        <v>0.24554595805781354</v>
      </c>
      <c r="O32" s="10">
        <f>1/(POWER(10,(-(INDEX('Appendix 1 - Team Data'!$B$12:$R$112, MATCH($B32, 'Appendix 1 - Team Data'!$B$12:$B$112, 0),3)-(INDEX('Appendix 1 - Team Data'!$B$12:$R$112, MATCH(O$3, 'Appendix 1 - Team Data'!$B$12:$B$112, 0),3)))/400))+1)</f>
        <v>0.25526959313496528</v>
      </c>
      <c r="P32" s="10">
        <f>1/(POWER(10,(-(INDEX('Appendix 1 - Team Data'!$B$12:$R$112, MATCH($B32, 'Appendix 1 - Team Data'!$B$12:$B$112, 0),3)-(INDEX('Appendix 1 - Team Data'!$B$12:$R$112, MATCH(P$3, 'Appendix 1 - Team Data'!$B$12:$B$112, 0),3)))/400))+1)</f>
        <v>0.25636547799267217</v>
      </c>
      <c r="Q32" s="10">
        <f>1/(POWER(10,(-(INDEX('Appendix 1 - Team Data'!$B$12:$R$112, MATCH($B32, 'Appendix 1 - Team Data'!$B$12:$B$112, 0),3)-(INDEX('Appendix 1 - Team Data'!$B$12:$R$112, MATCH(Q$3, 'Appendix 1 - Team Data'!$B$12:$B$112, 0),3)))/400))+1)</f>
        <v>0.2720284864558038</v>
      </c>
      <c r="R32" s="10">
        <f>1/(POWER(10,(-(INDEX('Appendix 1 - Team Data'!$B$12:$R$112, MATCH($B32, 'Appendix 1 - Team Data'!$B$12:$B$112, 0),3)-(INDEX('Appendix 1 - Team Data'!$B$12:$R$112, MATCH(R$3, 'Appendix 1 - Team Data'!$B$12:$B$112, 0),3)))/400))+1)</f>
        <v>0.27089003710224746</v>
      </c>
      <c r="S32" s="10">
        <f>1/(POWER(10,(-(INDEX('Appendix 1 - Team Data'!$B$12:$R$112, MATCH($B32, 'Appendix 1 - Team Data'!$B$12:$B$112, 0),3)-(INDEX('Appendix 1 - Team Data'!$B$12:$R$112, MATCH(S$3, 'Appendix 1 - Team Data'!$B$12:$B$112, 0),3)))/400))+1)</f>
        <v>0.30023059673794189</v>
      </c>
      <c r="T32" s="10">
        <f>1/(POWER(10,(-(INDEX('Appendix 1 - Team Data'!$B$12:$R$112, MATCH($B32, 'Appendix 1 - Team Data'!$B$12:$B$112, 0),3)-(INDEX('Appendix 1 - Team Data'!$B$12:$R$112, MATCH(T$3, 'Appendix 1 - Team Data'!$B$12:$B$112, 0),3)))/400))+1)</f>
        <v>0.30631208357803458</v>
      </c>
      <c r="U32" s="10">
        <f>1/(POWER(10,(-(INDEX('Appendix 1 - Team Data'!$B$12:$R$112, MATCH($B32, 'Appendix 1 - Team Data'!$B$12:$B$112, 0),3)-(INDEX('Appendix 1 - Team Data'!$B$12:$R$112, MATCH(U$3, 'Appendix 1 - Team Data'!$B$12:$B$112, 0),3)))/400))+1)</f>
        <v>0.3236983305072631</v>
      </c>
      <c r="V32" s="10">
        <f>1/(POWER(10,(-(INDEX('Appendix 1 - Team Data'!$B$12:$R$112, MATCH($B32, 'Appendix 1 - Team Data'!$B$12:$B$112, 0),3)-(INDEX('Appendix 1 - Team Data'!$B$12:$R$112, MATCH(V$3, 'Appendix 1 - Team Data'!$B$12:$B$112, 0),3)))/400))+1)</f>
        <v>0.36126225088827518</v>
      </c>
      <c r="W32" s="10">
        <f>1/(POWER(10,(-(INDEX('Appendix 1 - Team Data'!$B$12:$R$112, MATCH($B32, 'Appendix 1 - Team Data'!$B$12:$B$112, 0),3)-(INDEX('Appendix 1 - Team Data'!$B$12:$R$112, MATCH(W$3, 'Appendix 1 - Team Data'!$B$12:$B$112, 0),3)))/400))+1)</f>
        <v>0.37464860669246319</v>
      </c>
      <c r="X32" s="10">
        <f>1/(POWER(10,(-(INDEX('Appendix 1 - Team Data'!$B$12:$R$112, MATCH($B32, 'Appendix 1 - Team Data'!$B$12:$B$112, 0),3)-(INDEX('Appendix 1 - Team Data'!$B$12:$R$112, MATCH(X$3, 'Appendix 1 - Team Data'!$B$12:$B$112, 0),3)))/400))+1)</f>
        <v>0.38549863899144221</v>
      </c>
      <c r="Y32" s="10">
        <f>1/(POWER(10,(-(INDEX('Appendix 1 - Team Data'!$B$12:$R$112, MATCH($B32, 'Appendix 1 - Team Data'!$B$12:$B$112, 0),3)-(INDEX('Appendix 1 - Team Data'!$B$12:$R$112, MATCH(Y$3, 'Appendix 1 - Team Data'!$B$12:$B$112, 0),3)))/400))+1)</f>
        <v>0.39508709799204311</v>
      </c>
      <c r="Z32" s="10">
        <f>1/(POWER(10,(-(INDEX('Appendix 1 - Team Data'!$B$12:$R$112, MATCH($B32, 'Appendix 1 - Team Data'!$B$12:$B$112, 0),3)-(INDEX('Appendix 1 - Team Data'!$B$12:$R$112, MATCH(Z$3, 'Appendix 1 - Team Data'!$B$12:$B$112, 0),3)))/400))+1)</f>
        <v>0.41869852163108506</v>
      </c>
      <c r="AA32" s="10">
        <f>1/(POWER(10,(-(INDEX('Appendix 1 - Team Data'!$B$12:$R$112, MATCH($B32, 'Appendix 1 - Team Data'!$B$12:$B$112, 0),3)-(INDEX('Appendix 1 - Team Data'!$B$12:$R$112, MATCH(AA$3, 'Appendix 1 - Team Data'!$B$12:$B$112, 0),3)))/400))+1)</f>
        <v>0.44837645268903947</v>
      </c>
      <c r="AB32" s="10">
        <f>1/(POWER(10,(-(INDEX('Appendix 1 - Team Data'!$B$12:$R$112, MATCH($B32, 'Appendix 1 - Team Data'!$B$12:$B$112, 0),3)-(INDEX('Appendix 1 - Team Data'!$B$12:$R$112, MATCH(AB$3, 'Appendix 1 - Team Data'!$B$12:$B$112, 0),3)))/400))+1)</f>
        <v>0.46122190794282847</v>
      </c>
      <c r="AC32" s="10">
        <f>1/(POWER(10,(-(INDEX('Appendix 1 - Team Data'!$B$12:$R$112, MATCH($B32, 'Appendix 1 - Team Data'!$B$12:$B$112, 0),3)-(INDEX('Appendix 1 - Team Data'!$B$12:$R$112, MATCH(AC$3, 'Appendix 1 - Team Data'!$B$12:$B$112, 0),3)))/400))+1)</f>
        <v>0.46408407305489768</v>
      </c>
      <c r="AD32" s="10">
        <f>1/(POWER(10,(-(INDEX('Appendix 1 - Team Data'!$B$12:$R$112, MATCH($B32, 'Appendix 1 - Team Data'!$B$12:$B$112, 0),3)-(INDEX('Appendix 1 - Team Data'!$B$12:$R$112, MATCH(AD$3, 'Appendix 1 - Team Data'!$B$12:$B$112, 0),3)))/400))+1)</f>
        <v>0.47124943610773129</v>
      </c>
      <c r="AE32" s="10">
        <f>1/(POWER(10,(-(INDEX('Appendix 1 - Team Data'!$B$12:$R$112, MATCH($B32, 'Appendix 1 - Team Data'!$B$12:$B$112, 0),3)-(INDEX('Appendix 1 - Team Data'!$B$12:$R$112, MATCH(AE$3, 'Appendix 1 - Team Data'!$B$12:$B$112, 0),3)))/400))+1)</f>
        <v>0.5</v>
      </c>
      <c r="AF32" s="10">
        <f>1/(POWER(10,(-(INDEX('Appendix 1 - Team Data'!$B$12:$R$112, MATCH($B32, 'Appendix 1 - Team Data'!$B$12:$B$112, 0),3)-(INDEX('Appendix 1 - Team Data'!$B$12:$R$112, MATCH(AF$3, 'Appendix 1 - Team Data'!$B$12:$B$112, 0),3)))/400))+1)</f>
        <v>0.51726252443237619</v>
      </c>
      <c r="AG32" s="10">
        <f>1/(POWER(10,(-(INDEX('Appendix 1 - Team Data'!$B$12:$R$112, MATCH($B32, 'Appendix 1 - Team Data'!$B$12:$B$112, 0),3)-(INDEX('Appendix 1 - Team Data'!$B$12:$R$112, MATCH(AG$3, 'Appendix 1 - Team Data'!$B$12:$B$112, 0),3)))/400))+1)</f>
        <v>0.56722884434295218</v>
      </c>
      <c r="AH32" s="10">
        <f>1/(POWER(10,(-(INDEX('Appendix 1 - Team Data'!$B$12:$R$112, MATCH($B32, 'Appendix 1 - Team Data'!$B$12:$B$112, 0),3)-(INDEX('Appendix 1 - Team Data'!$B$12:$R$112, MATCH(AH$3, 'Appendix 1 - Team Data'!$B$12:$B$112, 0),3)))/400))+1)</f>
        <v>0.6453524504393825</v>
      </c>
    </row>
    <row r="33" spans="2:34" ht="20.100000000000001" customHeight="1">
      <c r="B33" s="80" t="s">
        <v>17</v>
      </c>
      <c r="C33" s="10">
        <f>1/(POWER(10,(-(INDEX('Appendix 1 - Team Data'!$B$12:$R$112, MATCH($B33, 'Appendix 1 - Team Data'!$B$12:$B$112, 0),3)-(INDEX('Appendix 1 - Team Data'!$B$12:$R$112, MATCH(C$3, 'Appendix 1 - Team Data'!$B$12:$B$112, 0),3)))/400))+1)</f>
        <v>6.8278814293126544E-2</v>
      </c>
      <c r="D33" s="10">
        <f>1/(POWER(10,(-(INDEX('Appendix 1 - Team Data'!$B$12:$R$112, MATCH($B33, 'Appendix 1 - Team Data'!$B$12:$B$112, 0),3)-(INDEX('Appendix 1 - Team Data'!$B$12:$R$112, MATCH(D$3, 'Appendix 1 - Team Data'!$B$12:$B$112, 0),3)))/400))+1)</f>
        <v>6.975828735890624E-2</v>
      </c>
      <c r="E33" s="10">
        <f>1/(POWER(10,(-(INDEX('Appendix 1 - Team Data'!$B$12:$R$112, MATCH($B33, 'Appendix 1 - Team Data'!$B$12:$B$112, 0),3)-(INDEX('Appendix 1 - Team Data'!$B$12:$R$112, MATCH(E$3, 'Appendix 1 - Team Data'!$B$12:$B$112, 0),3)))/400))+1)</f>
        <v>0.10513721035591962</v>
      </c>
      <c r="F33" s="10">
        <f>1/(POWER(10,(-(INDEX('Appendix 1 - Team Data'!$B$12:$R$112, MATCH($B33, 'Appendix 1 - Team Data'!$B$12:$B$112, 0),3)-(INDEX('Appendix 1 - Team Data'!$B$12:$R$112, MATCH(F$3, 'Appendix 1 - Team Data'!$B$12:$B$112, 0),3)))/400))+1)</f>
        <v>0.12628957905491861</v>
      </c>
      <c r="G33" s="10">
        <f>1/(POWER(10,(-(INDEX('Appendix 1 - Team Data'!$B$12:$R$112, MATCH($B33, 'Appendix 1 - Team Data'!$B$12:$B$112, 0),3)-(INDEX('Appendix 1 - Team Data'!$B$12:$R$112, MATCH(G$3, 'Appendix 1 - Team Data'!$B$12:$B$112, 0),3)))/400))+1)</f>
        <v>0.13015005092569085</v>
      </c>
      <c r="H33" s="10">
        <f>1/(POWER(10,(-(INDEX('Appendix 1 - Team Data'!$B$12:$R$112, MATCH($B33, 'Appendix 1 - Team Data'!$B$12:$B$112, 0),3)-(INDEX('Appendix 1 - Team Data'!$B$12:$R$112, MATCH(H$3, 'Appendix 1 - Team Data'!$B$12:$B$112, 0),3)))/400))+1)</f>
        <v>0.13277910403245627</v>
      </c>
      <c r="I33" s="10">
        <f>1/(POWER(10,(-(INDEX('Appendix 1 - Team Data'!$B$12:$R$112, MATCH($B33, 'Appendix 1 - Team Data'!$B$12:$B$112, 0),3)-(INDEX('Appendix 1 - Team Data'!$B$12:$R$112, MATCH(I$3, 'Appendix 1 - Team Data'!$B$12:$B$112, 0),3)))/400))+1)</f>
        <v>0.1711823522457242</v>
      </c>
      <c r="J33" s="10">
        <f>1/(POWER(10,(-(INDEX('Appendix 1 - Team Data'!$B$12:$R$112, MATCH($B33, 'Appendix 1 - Team Data'!$B$12:$B$112, 0),3)-(INDEX('Appendix 1 - Team Data'!$B$12:$R$112, MATCH(J$3, 'Appendix 1 - Team Data'!$B$12:$B$112, 0),3)))/400))+1)</f>
        <v>0.17530468655383158</v>
      </c>
      <c r="K33" s="10">
        <f>1/(POWER(10,(-(INDEX('Appendix 1 - Team Data'!$B$12:$R$112, MATCH($B33, 'Appendix 1 - Team Data'!$B$12:$B$112, 0),3)-(INDEX('Appendix 1 - Team Data'!$B$12:$R$112, MATCH(K$3, 'Appendix 1 - Team Data'!$B$12:$B$112, 0),3)))/400))+1)</f>
        <v>0.17613847149442757</v>
      </c>
      <c r="L33" s="10">
        <f>1/(POWER(10,(-(INDEX('Appendix 1 - Team Data'!$B$12:$R$112, MATCH($B33, 'Appendix 1 - Team Data'!$B$12:$B$112, 0),3)-(INDEX('Appendix 1 - Team Data'!$B$12:$R$112, MATCH(L$3, 'Appendix 1 - Team Data'!$B$12:$B$112, 0),3)))/400))+1)</f>
        <v>0.2179019838686814</v>
      </c>
      <c r="M33" s="10">
        <f>1/(POWER(10,(-(INDEX('Appendix 1 - Team Data'!$B$12:$R$112, MATCH($B33, 'Appendix 1 - Team Data'!$B$12:$B$112, 0),3)-(INDEX('Appendix 1 - Team Data'!$B$12:$R$112, MATCH(M$3, 'Appendix 1 - Team Data'!$B$12:$B$112, 0),3)))/400))+1)</f>
        <v>0.23297508185497873</v>
      </c>
      <c r="N33" s="10">
        <f>1/(POWER(10,(-(INDEX('Appendix 1 - Team Data'!$B$12:$R$112, MATCH($B33, 'Appendix 1 - Team Data'!$B$12:$B$112, 0),3)-(INDEX('Appendix 1 - Team Data'!$B$12:$R$112, MATCH(N$3, 'Appendix 1 - Team Data'!$B$12:$B$112, 0),3)))/400))+1)</f>
        <v>0.23297508185497873</v>
      </c>
      <c r="O33" s="10">
        <f>1/(POWER(10,(-(INDEX('Appendix 1 - Team Data'!$B$12:$R$112, MATCH($B33, 'Appendix 1 - Team Data'!$B$12:$B$112, 0),3)-(INDEX('Appendix 1 - Team Data'!$B$12:$R$112, MATCH(O$3, 'Appendix 1 - Team Data'!$B$12:$B$112, 0),3)))/400))+1)</f>
        <v>0.24236082513774829</v>
      </c>
      <c r="P33" s="10">
        <f>1/(POWER(10,(-(INDEX('Appendix 1 - Team Data'!$B$12:$R$112, MATCH($B33, 'Appendix 1 - Team Data'!$B$12:$B$112, 0),3)-(INDEX('Appendix 1 - Team Data'!$B$12:$R$112, MATCH(P$3, 'Appendix 1 - Team Data'!$B$12:$B$112, 0),3)))/400))+1)</f>
        <v>0.24341940570494719</v>
      </c>
      <c r="Q33" s="10">
        <f>1/(POWER(10,(-(INDEX('Appendix 1 - Team Data'!$B$12:$R$112, MATCH($B33, 'Appendix 1 - Team Data'!$B$12:$B$112, 0),3)-(INDEX('Appendix 1 - Team Data'!$B$12:$R$112, MATCH(Q$3, 'Appendix 1 - Team Data'!$B$12:$B$112, 0),3)))/400))+1)</f>
        <v>0.2585664770307004</v>
      </c>
      <c r="R33" s="10">
        <f>1/(POWER(10,(-(INDEX('Appendix 1 - Team Data'!$B$12:$R$112, MATCH($B33, 'Appendix 1 - Team Data'!$B$12:$B$112, 0),3)-(INDEX('Appendix 1 - Team Data'!$B$12:$R$112, MATCH(R$3, 'Appendix 1 - Team Data'!$B$12:$B$112, 0),3)))/400))+1)</f>
        <v>0.25746444105693017</v>
      </c>
      <c r="S33" s="10">
        <f>1/(POWER(10,(-(INDEX('Appendix 1 - Team Data'!$B$12:$R$112, MATCH($B33, 'Appendix 1 - Team Data'!$B$12:$B$112, 0),3)-(INDEX('Appendix 1 - Team Data'!$B$12:$R$112, MATCH(S$3, 'Appendix 1 - Team Data'!$B$12:$B$112, 0),3)))/400))+1)</f>
        <v>0.28592109741464972</v>
      </c>
      <c r="T33" s="10">
        <f>1/(POWER(10,(-(INDEX('Appendix 1 - Team Data'!$B$12:$R$112, MATCH($B33, 'Appendix 1 - Team Data'!$B$12:$B$112, 0),3)-(INDEX('Appendix 1 - Team Data'!$B$12:$R$112, MATCH(T$3, 'Appendix 1 - Team Data'!$B$12:$B$112, 0),3)))/400))+1)</f>
        <v>0.2918336117187994</v>
      </c>
      <c r="U33" s="10">
        <f>1/(POWER(10,(-(INDEX('Appendix 1 - Team Data'!$B$12:$R$112, MATCH($B33, 'Appendix 1 - Team Data'!$B$12:$B$112, 0),3)-(INDEX('Appendix 1 - Team Data'!$B$12:$R$112, MATCH(U$3, 'Appendix 1 - Team Data'!$B$12:$B$112, 0),3)))/400))+1)</f>
        <v>0.30876384758523701</v>
      </c>
      <c r="V33" s="10">
        <f>1/(POWER(10,(-(INDEX('Appendix 1 - Team Data'!$B$12:$R$112, MATCH($B33, 'Appendix 1 - Team Data'!$B$12:$B$112, 0),3)-(INDEX('Appendix 1 - Team Data'!$B$12:$R$112, MATCH(V$3, 'Appendix 1 - Team Data'!$B$12:$B$112, 0),3)))/400))+1)</f>
        <v>0.34548000561753406</v>
      </c>
      <c r="W33" s="10">
        <f>1/(POWER(10,(-(INDEX('Appendix 1 - Team Data'!$B$12:$R$112, MATCH($B33, 'Appendix 1 - Team Data'!$B$12:$B$112, 0),3)-(INDEX('Appendix 1 - Team Data'!$B$12:$R$112, MATCH(W$3, 'Appendix 1 - Team Data'!$B$12:$B$112, 0),3)))/400))+1)</f>
        <v>0.35860988804438204</v>
      </c>
      <c r="X33" s="10">
        <f>1/(POWER(10,(-(INDEX('Appendix 1 - Team Data'!$B$12:$R$112, MATCH($B33, 'Appendix 1 - Team Data'!$B$12:$B$112, 0),3)-(INDEX('Appendix 1 - Team Data'!$B$12:$R$112, MATCH(X$3, 'Appendix 1 - Team Data'!$B$12:$B$112, 0),3)))/400))+1)</f>
        <v>0.36926971138379772</v>
      </c>
      <c r="Y33" s="10">
        <f>1/(POWER(10,(-(INDEX('Appendix 1 - Team Data'!$B$12:$R$112, MATCH($B33, 'Appendix 1 - Team Data'!$B$12:$B$112, 0),3)-(INDEX('Appendix 1 - Team Data'!$B$12:$R$112, MATCH(Y$3, 'Appendix 1 - Team Data'!$B$12:$B$112, 0),3)))/400))+1)</f>
        <v>0.3787032768775454</v>
      </c>
      <c r="Z33" s="10">
        <f>1/(POWER(10,(-(INDEX('Appendix 1 - Team Data'!$B$12:$R$112, MATCH($B33, 'Appendix 1 - Team Data'!$B$12:$B$112, 0),3)-(INDEX('Appendix 1 - Team Data'!$B$12:$R$112, MATCH(Z$3, 'Appendix 1 - Team Data'!$B$12:$B$112, 0),3)))/400))+1)</f>
        <v>0.40198623423065638</v>
      </c>
      <c r="AA33" s="10">
        <f>1/(POWER(10,(-(INDEX('Appendix 1 - Team Data'!$B$12:$R$112, MATCH($B33, 'Appendix 1 - Team Data'!$B$12:$B$112, 0),3)-(INDEX('Appendix 1 - Team Data'!$B$12:$R$112, MATCH(AA$3, 'Appendix 1 - Team Data'!$B$12:$B$112, 0),3)))/400))+1)</f>
        <v>0.43135860811633236</v>
      </c>
      <c r="AB33" s="10">
        <f>1/(POWER(10,(-(INDEX('Appendix 1 - Team Data'!$B$12:$R$112, MATCH($B33, 'Appendix 1 - Team Data'!$B$12:$B$112, 0),3)-(INDEX('Appendix 1 - Team Data'!$B$12:$R$112, MATCH(AB$3, 'Appendix 1 - Team Data'!$B$12:$B$112, 0),3)))/400))+1)</f>
        <v>0.4441090388831469</v>
      </c>
      <c r="AC33" s="10">
        <f>1/(POWER(10,(-(INDEX('Appendix 1 - Team Data'!$B$12:$R$112, MATCH($B33, 'Appendix 1 - Team Data'!$B$12:$B$112, 0),3)-(INDEX('Appendix 1 - Team Data'!$B$12:$R$112, MATCH(AC$3, 'Appendix 1 - Team Data'!$B$12:$B$112, 0),3)))/400))+1)</f>
        <v>0.44695310483053752</v>
      </c>
      <c r="AD33" s="10">
        <f>1/(POWER(10,(-(INDEX('Appendix 1 - Team Data'!$B$12:$R$112, MATCH($B33, 'Appendix 1 - Team Data'!$B$12:$B$112, 0),3)-(INDEX('Appendix 1 - Team Data'!$B$12:$R$112, MATCH(AD$3, 'Appendix 1 - Team Data'!$B$12:$B$112, 0),3)))/400))+1)</f>
        <v>0.45407807721951632</v>
      </c>
      <c r="AE33" s="10">
        <f>1/(POWER(10,(-(INDEX('Appendix 1 - Team Data'!$B$12:$R$112, MATCH($B33, 'Appendix 1 - Team Data'!$B$12:$B$112, 0),3)-(INDEX('Appendix 1 - Team Data'!$B$12:$R$112, MATCH(AE$3, 'Appendix 1 - Team Data'!$B$12:$B$112, 0),3)))/400))+1)</f>
        <v>0.48273747556762381</v>
      </c>
      <c r="AF33" s="10">
        <f>1/(POWER(10,(-(INDEX('Appendix 1 - Team Data'!$B$12:$R$112, MATCH($B33, 'Appendix 1 - Team Data'!$B$12:$B$112, 0),3)-(INDEX('Appendix 1 - Team Data'!$B$12:$R$112, MATCH(AF$3, 'Appendix 1 - Team Data'!$B$12:$B$112, 0),3)))/400))+1)</f>
        <v>0.5</v>
      </c>
      <c r="AG33" s="10">
        <f>1/(POWER(10,(-(INDEX('Appendix 1 - Team Data'!$B$12:$R$112, MATCH($B33, 'Appendix 1 - Team Data'!$B$12:$B$112, 0),3)-(INDEX('Appendix 1 - Team Data'!$B$12:$R$112, MATCH(AG$3, 'Appendix 1 - Team Data'!$B$12:$B$112, 0),3)))/400))+1)</f>
        <v>0.55019935325353697</v>
      </c>
      <c r="AH33" s="10">
        <f>1/(POWER(10,(-(INDEX('Appendix 1 - Team Data'!$B$12:$R$112, MATCH($B33, 'Appendix 1 - Team Data'!$B$12:$B$112, 0),3)-(INDEX('Appendix 1 - Team Data'!$B$12:$R$112, MATCH(AH$3, 'Appendix 1 - Team Data'!$B$12:$B$112, 0),3)))/400))+1)</f>
        <v>0.62938854721750226</v>
      </c>
    </row>
    <row r="34" spans="2:34" ht="20.100000000000001" customHeight="1">
      <c r="B34" s="80" t="s">
        <v>47</v>
      </c>
      <c r="C34" s="10">
        <f>1/(POWER(10,(-(INDEX('Appendix 1 - Team Data'!$B$12:$R$112, MATCH($B34, 'Appendix 1 - Team Data'!$B$12:$B$112, 0),3)-(INDEX('Appendix 1 - Team Data'!$B$12:$R$112, MATCH(C$3, 'Appendix 1 - Team Data'!$B$12:$B$112, 0),3)))/400))+1)</f>
        <v>5.652375065406684E-2</v>
      </c>
      <c r="D34" s="10">
        <f>1/(POWER(10,(-(INDEX('Appendix 1 - Team Data'!$B$12:$R$112, MATCH($B34, 'Appendix 1 - Team Data'!$B$12:$B$112, 0),3)-(INDEX('Appendix 1 - Team Data'!$B$12:$R$112, MATCH(D$3, 'Appendix 1 - Team Data'!$B$12:$B$112, 0),3)))/400))+1)</f>
        <v>5.7764305036753019E-2</v>
      </c>
      <c r="E34" s="10">
        <f>1/(POWER(10,(-(INDEX('Appendix 1 - Team Data'!$B$12:$R$112, MATCH($B34, 'Appendix 1 - Team Data'!$B$12:$B$112, 0),3)-(INDEX('Appendix 1 - Team Data'!$B$12:$R$112, MATCH(E$3, 'Appendix 1 - Team Data'!$B$12:$B$112, 0),3)))/400))+1)</f>
        <v>8.7633347794536937E-2</v>
      </c>
      <c r="F34" s="10">
        <f>1/(POWER(10,(-(INDEX('Appendix 1 - Team Data'!$B$12:$R$112, MATCH($B34, 'Appendix 1 - Team Data'!$B$12:$B$112, 0),3)-(INDEX('Appendix 1 - Team Data'!$B$12:$R$112, MATCH(F$3, 'Appendix 1 - Team Data'!$B$12:$B$112, 0),3)))/400))+1)</f>
        <v>0.10568003014887221</v>
      </c>
      <c r="G34" s="10">
        <f>1/(POWER(10,(-(INDEX('Appendix 1 - Team Data'!$B$12:$R$112, MATCH($B34, 'Appendix 1 - Team Data'!$B$12:$B$112, 0),3)-(INDEX('Appendix 1 - Team Data'!$B$12:$R$112, MATCH(G$3, 'Appendix 1 - Team Data'!$B$12:$B$112, 0),3)))/400))+1)</f>
        <v>0.10898908895423455</v>
      </c>
      <c r="H34" s="10">
        <f>1/(POWER(10,(-(INDEX('Appendix 1 - Team Data'!$B$12:$R$112, MATCH($B34, 'Appendix 1 - Team Data'!$B$12:$B$112, 0),3)-(INDEX('Appendix 1 - Team Data'!$B$12:$R$112, MATCH(H$3, 'Appendix 1 - Team Data'!$B$12:$B$112, 0),3)))/400))+1)</f>
        <v>0.11124535438232161</v>
      </c>
      <c r="I34" s="10">
        <f>1/(POWER(10,(-(INDEX('Appendix 1 - Team Data'!$B$12:$R$112, MATCH($B34, 'Appendix 1 - Team Data'!$B$12:$B$112, 0),3)-(INDEX('Appendix 1 - Team Data'!$B$12:$R$112, MATCH(I$3, 'Appendix 1 - Team Data'!$B$12:$B$112, 0),3)))/400))+1)</f>
        <v>0.14445792510730252</v>
      </c>
      <c r="J34" s="10">
        <f>1/(POWER(10,(-(INDEX('Appendix 1 - Team Data'!$B$12:$R$112, MATCH($B34, 'Appendix 1 - Team Data'!$B$12:$B$112, 0),3)-(INDEX('Appendix 1 - Team Data'!$B$12:$R$112, MATCH(J$3, 'Appendix 1 - Team Data'!$B$12:$B$112, 0),3)))/400))+1)</f>
        <v>0.14805165414742619</v>
      </c>
      <c r="K34" s="10">
        <f>1/(POWER(10,(-(INDEX('Appendix 1 - Team Data'!$B$12:$R$112, MATCH($B34, 'Appendix 1 - Team Data'!$B$12:$B$112, 0),3)-(INDEX('Appendix 1 - Team Data'!$B$12:$R$112, MATCH(K$3, 'Appendix 1 - Team Data'!$B$12:$B$112, 0),3)))/400))+1)</f>
        <v>0.1487792023750972</v>
      </c>
      <c r="L34" s="10">
        <f>1/(POWER(10,(-(INDEX('Appendix 1 - Team Data'!$B$12:$R$112, MATCH($B34, 'Appendix 1 - Team Data'!$B$12:$B$112, 0),3)-(INDEX('Appendix 1 - Team Data'!$B$12:$R$112, MATCH(L$3, 'Appendix 1 - Team Data'!$B$12:$B$112, 0),3)))/400))+1)</f>
        <v>0.18551641249528775</v>
      </c>
      <c r="M34" s="10">
        <f>1/(POWER(10,(-(INDEX('Appendix 1 - Team Data'!$B$12:$R$112, MATCH($B34, 'Appendix 1 - Team Data'!$B$12:$B$112, 0),3)-(INDEX('Appendix 1 - Team Data'!$B$12:$R$112, MATCH(M$3, 'Appendix 1 - Team Data'!$B$12:$B$112, 0),3)))/400))+1)</f>
        <v>0.19891906017105437</v>
      </c>
      <c r="N34" s="10">
        <f>1/(POWER(10,(-(INDEX('Appendix 1 - Team Data'!$B$12:$R$112, MATCH($B34, 'Appendix 1 - Team Data'!$B$12:$B$112, 0),3)-(INDEX('Appendix 1 - Team Data'!$B$12:$R$112, MATCH(N$3, 'Appendix 1 - Team Data'!$B$12:$B$112, 0),3)))/400))+1)</f>
        <v>0.19891906017105437</v>
      </c>
      <c r="O34" s="10">
        <f>1/(POWER(10,(-(INDEX('Appendix 1 - Team Data'!$B$12:$R$112, MATCH($B34, 'Appendix 1 - Team Data'!$B$12:$B$112, 0),3)-(INDEX('Appendix 1 - Team Data'!$B$12:$R$112, MATCH(O$3, 'Appendix 1 - Team Data'!$B$12:$B$112, 0),3)))/400))+1)</f>
        <v>0.20730361582423143</v>
      </c>
      <c r="P34" s="10">
        <f>1/(POWER(10,(-(INDEX('Appendix 1 - Team Data'!$B$12:$R$112, MATCH($B34, 'Appendix 1 - Team Data'!$B$12:$B$112, 0),3)-(INDEX('Appendix 1 - Team Data'!$B$12:$R$112, MATCH(P$3, 'Appendix 1 - Team Data'!$B$12:$B$112, 0),3)))/400))+1)</f>
        <v>0.20825116249181555</v>
      </c>
      <c r="Q34" s="10">
        <f>1/(POWER(10,(-(INDEX('Appendix 1 - Team Data'!$B$12:$R$112, MATCH($B34, 'Appendix 1 - Team Data'!$B$12:$B$112, 0),3)-(INDEX('Appendix 1 - Team Data'!$B$12:$R$112, MATCH(Q$3, 'Appendix 1 - Team Data'!$B$12:$B$112, 0),3)))/400))+1)</f>
        <v>0.22185154578086755</v>
      </c>
      <c r="R34" s="10">
        <f>1/(POWER(10,(-(INDEX('Appendix 1 - Team Data'!$B$12:$R$112, MATCH($B34, 'Appendix 1 - Team Data'!$B$12:$B$112, 0),3)-(INDEX('Appendix 1 - Team Data'!$B$12:$R$112, MATCH(R$3, 'Appendix 1 - Team Data'!$B$12:$B$112, 0),3)))/400))+1)</f>
        <v>0.22085937918053045</v>
      </c>
      <c r="S34" s="10">
        <f>1/(POWER(10,(-(INDEX('Appendix 1 - Team Data'!$B$12:$R$112, MATCH($B34, 'Appendix 1 - Team Data'!$B$12:$B$112, 0),3)-(INDEX('Appendix 1 - Team Data'!$B$12:$R$112, MATCH(S$3, 'Appendix 1 - Team Data'!$B$12:$B$112, 0),3)))/400))+1)</f>
        <v>0.24661392221438547</v>
      </c>
      <c r="T34" s="10">
        <f>1/(POWER(10,(-(INDEX('Appendix 1 - Team Data'!$B$12:$R$112, MATCH($B34, 'Appendix 1 - Team Data'!$B$12:$B$112, 0),3)-(INDEX('Appendix 1 - Team Data'!$B$12:$R$112, MATCH(T$3, 'Appendix 1 - Team Data'!$B$12:$B$112, 0),3)))/400))+1)</f>
        <v>0.25200045880394556</v>
      </c>
      <c r="U34" s="10">
        <f>1/(POWER(10,(-(INDEX('Appendix 1 - Team Data'!$B$12:$R$112, MATCH($B34, 'Appendix 1 - Team Data'!$B$12:$B$112, 0),3)-(INDEX('Appendix 1 - Team Data'!$B$12:$R$112, MATCH(U$3, 'Appendix 1 - Team Data'!$B$12:$B$112, 0),3)))/400))+1)</f>
        <v>0.26749271024433241</v>
      </c>
      <c r="V34" s="10">
        <f>1/(POWER(10,(-(INDEX('Appendix 1 - Team Data'!$B$12:$R$112, MATCH($B34, 'Appendix 1 - Team Data'!$B$12:$B$112, 0),3)-(INDEX('Appendix 1 - Team Data'!$B$12:$R$112, MATCH(V$3, 'Appendix 1 - Team Data'!$B$12:$B$112, 0),3)))/400))+1)</f>
        <v>0.30144137358197698</v>
      </c>
      <c r="W34" s="10">
        <f>1/(POWER(10,(-(INDEX('Appendix 1 - Team Data'!$B$12:$R$112, MATCH($B34, 'Appendix 1 - Team Data'!$B$12:$B$112, 0),3)-(INDEX('Appendix 1 - Team Data'!$B$12:$R$112, MATCH(W$3, 'Appendix 1 - Team Data'!$B$12:$B$112, 0),3)))/400))+1)</f>
        <v>0.31369974231668751</v>
      </c>
      <c r="X34" s="10">
        <f>1/(POWER(10,(-(INDEX('Appendix 1 - Team Data'!$B$12:$R$112, MATCH($B34, 'Appendix 1 - Team Data'!$B$12:$B$112, 0),3)-(INDEX('Appendix 1 - Team Data'!$B$12:$R$112, MATCH(X$3, 'Appendix 1 - Team Data'!$B$12:$B$112, 0),3)))/400))+1)</f>
        <v>0.3236983305072631</v>
      </c>
      <c r="Y34" s="10">
        <f>1/(POWER(10,(-(INDEX('Appendix 1 - Team Data'!$B$12:$R$112, MATCH($B34, 'Appendix 1 - Team Data'!$B$12:$B$112, 0),3)-(INDEX('Appendix 1 - Team Data'!$B$12:$R$112, MATCH(Y$3, 'Appendix 1 - Team Data'!$B$12:$B$112, 0),3)))/400))+1)</f>
        <v>0.33258157812677697</v>
      </c>
      <c r="Z34" s="10">
        <f>1/(POWER(10,(-(INDEX('Appendix 1 - Team Data'!$B$12:$R$112, MATCH($B34, 'Appendix 1 - Team Data'!$B$12:$B$112, 0),3)-(INDEX('Appendix 1 - Team Data'!$B$12:$R$112, MATCH(Z$3, 'Appendix 1 - Team Data'!$B$12:$B$112, 0),3)))/400))+1)</f>
        <v>0.35464754956061756</v>
      </c>
      <c r="AA34" s="10">
        <f>1/(POWER(10,(-(INDEX('Appendix 1 - Team Data'!$B$12:$R$112, MATCH($B34, 'Appendix 1 - Team Data'!$B$12:$B$112, 0),3)-(INDEX('Appendix 1 - Team Data'!$B$12:$R$112, MATCH(AA$3, 'Appendix 1 - Team Data'!$B$12:$B$112, 0),3)))/400))+1)</f>
        <v>0.38277496909505365</v>
      </c>
      <c r="AB34" s="10">
        <f>1/(POWER(10,(-(INDEX('Appendix 1 - Team Data'!$B$12:$R$112, MATCH($B34, 'Appendix 1 - Team Data'!$B$12:$B$112, 0),3)-(INDEX('Appendix 1 - Team Data'!$B$12:$R$112, MATCH(AB$3, 'Appendix 1 - Team Data'!$B$12:$B$112, 0),3)))/400))+1)</f>
        <v>0.39508709799204311</v>
      </c>
      <c r="AC34" s="10">
        <f>1/(POWER(10,(-(INDEX('Appendix 1 - Team Data'!$B$12:$R$112, MATCH($B34, 'Appendix 1 - Team Data'!$B$12:$B$112, 0),3)-(INDEX('Appendix 1 - Team Data'!$B$12:$R$112, MATCH(AC$3, 'Appendix 1 - Team Data'!$B$12:$B$112, 0),3)))/400))+1)</f>
        <v>0.39784190682528303</v>
      </c>
      <c r="AD34" s="10">
        <f>1/(POWER(10,(-(INDEX('Appendix 1 - Team Data'!$B$12:$R$112, MATCH($B34, 'Appendix 1 - Team Data'!$B$12:$B$112, 0),3)-(INDEX('Appendix 1 - Team Data'!$B$12:$R$112, MATCH(AD$3, 'Appendix 1 - Team Data'!$B$12:$B$112, 0),3)))/400))+1)</f>
        <v>0.40475696034842812</v>
      </c>
      <c r="AE34" s="10">
        <f>1/(POWER(10,(-(INDEX('Appendix 1 - Team Data'!$B$12:$R$112, MATCH($B34, 'Appendix 1 - Team Data'!$B$12:$B$112, 0),3)-(INDEX('Appendix 1 - Team Data'!$B$12:$R$112, MATCH(AE$3, 'Appendix 1 - Team Data'!$B$12:$B$112, 0),3)))/400))+1)</f>
        <v>0.43277115565704782</v>
      </c>
      <c r="AF34" s="10">
        <f>1/(POWER(10,(-(INDEX('Appendix 1 - Team Data'!$B$12:$R$112, MATCH($B34, 'Appendix 1 - Team Data'!$B$12:$B$112, 0),3)-(INDEX('Appendix 1 - Team Data'!$B$12:$R$112, MATCH(AF$3, 'Appendix 1 - Team Data'!$B$12:$B$112, 0),3)))/400))+1)</f>
        <v>0.44980064674646297</v>
      </c>
      <c r="AG34" s="10">
        <f>1/(POWER(10,(-(INDEX('Appendix 1 - Team Data'!$B$12:$R$112, MATCH($B34, 'Appendix 1 - Team Data'!$B$12:$B$112, 0),3)-(INDEX('Appendix 1 - Team Data'!$B$12:$R$112, MATCH(AG$3, 'Appendix 1 - Team Data'!$B$12:$B$112, 0),3)))/400))+1)</f>
        <v>0.5</v>
      </c>
      <c r="AH34" s="10">
        <f>1/(POWER(10,(-(INDEX('Appendix 1 - Team Data'!$B$12:$R$112, MATCH($B34, 'Appendix 1 - Team Data'!$B$12:$B$112, 0),3)-(INDEX('Appendix 1 - Team Data'!$B$12:$R$112, MATCH(AH$3, 'Appendix 1 - Team Data'!$B$12:$B$112, 0),3)))/400))+1)</f>
        <v>0.58130147836891499</v>
      </c>
    </row>
    <row r="35" spans="2:34" ht="20.100000000000001" customHeight="1">
      <c r="B35" s="80" t="s">
        <v>16</v>
      </c>
      <c r="C35" s="10">
        <f>1/(POWER(10,(-(INDEX('Appendix 1 - Team Data'!$B$12:$R$112, MATCH($B35, 'Appendix 1 - Team Data'!$B$12:$B$112, 0),3)-(INDEX('Appendix 1 - Team Data'!$B$12:$R$112, MATCH(C$3, 'Appendix 1 - Team Data'!$B$12:$B$112, 0),3)))/400))+1)</f>
        <v>4.136684922393781E-2</v>
      </c>
      <c r="D35" s="10">
        <f>1/(POWER(10,(-(INDEX('Appendix 1 - Team Data'!$B$12:$R$112, MATCH($B35, 'Appendix 1 - Team Data'!$B$12:$B$112, 0),3)-(INDEX('Appendix 1 - Team Data'!$B$12:$R$112, MATCH(D$3, 'Appendix 1 - Team Data'!$B$12:$B$112, 0),3)))/400))+1)</f>
        <v>4.2289658397625413E-2</v>
      </c>
      <c r="E35" s="10">
        <f>1/(POWER(10,(-(INDEX('Appendix 1 - Team Data'!$B$12:$R$112, MATCH($B35, 'Appendix 1 - Team Data'!$B$12:$B$112, 0),3)-(INDEX('Appendix 1 - Team Data'!$B$12:$R$112, MATCH(E$3, 'Appendix 1 - Team Data'!$B$12:$B$112, 0),3)))/400))+1)</f>
        <v>6.4706500953921775E-2</v>
      </c>
      <c r="F35" s="10">
        <f>1/(POWER(10,(-(INDEX('Appendix 1 - Team Data'!$B$12:$R$112, MATCH($B35, 'Appendix 1 - Team Data'!$B$12:$B$112, 0),3)-(INDEX('Appendix 1 - Team Data'!$B$12:$R$112, MATCH(F$3, 'Appendix 1 - Team Data'!$B$12:$B$112, 0),3)))/400))+1)</f>
        <v>7.8437674943021687E-2</v>
      </c>
      <c r="G35" s="10">
        <f>1/(POWER(10,(-(INDEX('Appendix 1 - Team Data'!$B$12:$R$112, MATCH($B35, 'Appendix 1 - Team Data'!$B$12:$B$112, 0),3)-(INDEX('Appendix 1 - Team Data'!$B$12:$R$112, MATCH(G$3, 'Appendix 1 - Team Data'!$B$12:$B$112, 0),3)))/400))+1)</f>
        <v>8.097095080544861E-2</v>
      </c>
      <c r="H35" s="10">
        <f>1/(POWER(10,(-(INDEX('Appendix 1 - Team Data'!$B$12:$R$112, MATCH($B35, 'Appendix 1 - Team Data'!$B$12:$B$112, 0),3)-(INDEX('Appendix 1 - Team Data'!$B$12:$R$112, MATCH(H$3, 'Appendix 1 - Team Data'!$B$12:$B$112, 0),3)))/400))+1)</f>
        <v>8.270102779001326E-2</v>
      </c>
      <c r="I35" s="10">
        <f>1/(POWER(10,(-(INDEX('Appendix 1 - Team Data'!$B$12:$R$112, MATCH($B35, 'Appendix 1 - Team Data'!$B$12:$B$112, 0),3)-(INDEX('Appendix 1 - Team Data'!$B$12:$R$112, MATCH(I$3, 'Appendix 1 - Team Data'!$B$12:$B$112, 0),3)))/400))+1)</f>
        <v>0.10843133312663336</v>
      </c>
      <c r="J35" s="10">
        <f>1/(POWER(10,(-(INDEX('Appendix 1 - Team Data'!$B$12:$R$112, MATCH($B35, 'Appendix 1 - Team Data'!$B$12:$B$112, 0),3)-(INDEX('Appendix 1 - Team Data'!$B$12:$R$112, MATCH(J$3, 'Appendix 1 - Team Data'!$B$12:$B$112, 0),3)))/400))+1)</f>
        <v>0.11124535438232161</v>
      </c>
      <c r="K35" s="10">
        <f>1/(POWER(10,(-(INDEX('Appendix 1 - Team Data'!$B$12:$R$112, MATCH($B35, 'Appendix 1 - Team Data'!$B$12:$B$112, 0),3)-(INDEX('Appendix 1 - Team Data'!$B$12:$R$112, MATCH(K$3, 'Appendix 1 - Team Data'!$B$12:$B$112, 0),3)))/400))+1)</f>
        <v>0.11181576977811693</v>
      </c>
      <c r="L35" s="10">
        <f>1/(POWER(10,(-(INDEX('Appendix 1 - Team Data'!$B$12:$R$112, MATCH($B35, 'Appendix 1 - Team Data'!$B$12:$B$112, 0),3)-(INDEX('Appendix 1 - Team Data'!$B$12:$R$112, MATCH(L$3, 'Appendix 1 - Team Data'!$B$12:$B$112, 0),3)))/400))+1)</f>
        <v>0.1409369976233262</v>
      </c>
      <c r="M35" s="10">
        <f>1/(POWER(10,(-(INDEX('Appendix 1 - Team Data'!$B$12:$R$112, MATCH($B35, 'Appendix 1 - Team Data'!$B$12:$B$112, 0),3)-(INDEX('Appendix 1 - Team Data'!$B$12:$R$112, MATCH(M$3, 'Appendix 1 - Team Data'!$B$12:$B$112, 0),3)))/400))+1)</f>
        <v>0.15171893128728828</v>
      </c>
      <c r="N35" s="10">
        <f>1/(POWER(10,(-(INDEX('Appendix 1 - Team Data'!$B$12:$R$112, MATCH($B35, 'Appendix 1 - Team Data'!$B$12:$B$112, 0),3)-(INDEX('Appendix 1 - Team Data'!$B$12:$R$112, MATCH(N$3, 'Appendix 1 - Team Data'!$B$12:$B$112, 0),3)))/400))+1)</f>
        <v>0.15171893128728828</v>
      </c>
      <c r="O35" s="10">
        <f>1/(POWER(10,(-(INDEX('Appendix 1 - Team Data'!$B$12:$R$112, MATCH($B35, 'Appendix 1 - Team Data'!$B$12:$B$112, 0),3)-(INDEX('Appendix 1 - Team Data'!$B$12:$R$112, MATCH(O$3, 'Appendix 1 - Team Data'!$B$12:$B$112, 0),3)))/400))+1)</f>
        <v>0.15850763307675814</v>
      </c>
      <c r="P35" s="10">
        <f>1/(POWER(10,(-(INDEX('Appendix 1 - Team Data'!$B$12:$R$112, MATCH($B35, 'Appendix 1 - Team Data'!$B$12:$B$112, 0),3)-(INDEX('Appendix 1 - Team Data'!$B$12:$R$112, MATCH(P$3, 'Appendix 1 - Team Data'!$B$12:$B$112, 0),3)))/400))+1)</f>
        <v>0.15927695733838496</v>
      </c>
      <c r="Q35" s="10">
        <f>1/(POWER(10,(-(INDEX('Appendix 1 - Team Data'!$B$12:$R$112, MATCH($B35, 'Appendix 1 - Team Data'!$B$12:$B$112, 0),3)-(INDEX('Appendix 1 - Team Data'!$B$12:$R$112, MATCH(Q$3, 'Appendix 1 - Team Data'!$B$12:$B$112, 0),3)))/400))+1)</f>
        <v>0.1703671765686566</v>
      </c>
      <c r="R35" s="10">
        <f>1/(POWER(10,(-(INDEX('Appendix 1 - Team Data'!$B$12:$R$112, MATCH($B35, 'Appendix 1 - Team Data'!$B$12:$B$112, 0),3)-(INDEX('Appendix 1 - Team Data'!$B$12:$R$112, MATCH(R$3, 'Appendix 1 - Team Data'!$B$12:$B$112, 0),3)))/400))+1)</f>
        <v>0.16955508864676277</v>
      </c>
      <c r="S35" s="10">
        <f>1/(POWER(10,(-(INDEX('Appendix 1 - Team Data'!$B$12:$R$112, MATCH($B35, 'Appendix 1 - Team Data'!$B$12:$B$112, 0),3)-(INDEX('Appendix 1 - Team Data'!$B$12:$R$112, MATCH(S$3, 'Appendix 1 - Team Data'!$B$12:$B$112, 0),3)))/400))+1)</f>
        <v>0.19079200251416187</v>
      </c>
      <c r="T35" s="10">
        <f>1/(POWER(10,(-(INDEX('Appendix 1 - Team Data'!$B$12:$R$112, MATCH($B35, 'Appendix 1 - Team Data'!$B$12:$B$112, 0),3)-(INDEX('Appendix 1 - Team Data'!$B$12:$R$112, MATCH(T$3, 'Appendix 1 - Team Data'!$B$12:$B$112, 0),3)))/400))+1)</f>
        <v>0.19527530650074054</v>
      </c>
      <c r="U35" s="10">
        <f>1/(POWER(10,(-(INDEX('Appendix 1 - Team Data'!$B$12:$R$112, MATCH($B35, 'Appendix 1 - Team Data'!$B$12:$B$112, 0),3)-(INDEX('Appendix 1 - Team Data'!$B$12:$R$112, MATCH(U$3, 'Appendix 1 - Team Data'!$B$12:$B$112, 0),3)))/400))+1)</f>
        <v>0.20825116249181555</v>
      </c>
      <c r="V35" s="10">
        <f>1/(POWER(10,(-(INDEX('Appendix 1 - Team Data'!$B$12:$R$112, MATCH($B35, 'Appendix 1 - Team Data'!$B$12:$B$112, 0),3)-(INDEX('Appendix 1 - Team Data'!$B$12:$R$112, MATCH(V$3, 'Appendix 1 - Team Data'!$B$12:$B$112, 0),3)))/400))+1)</f>
        <v>0.2371150196947458</v>
      </c>
      <c r="W35" s="10">
        <f>1/(POWER(10,(-(INDEX('Appendix 1 - Team Data'!$B$12:$R$112, MATCH($B35, 'Appendix 1 - Team Data'!$B$12:$B$112, 0),3)-(INDEX('Appendix 1 - Team Data'!$B$12:$R$112, MATCH(W$3, 'Appendix 1 - Team Data'!$B$12:$B$112, 0),3)))/400))+1)</f>
        <v>0.24768500639431756</v>
      </c>
      <c r="X35" s="10">
        <f>1/(POWER(10,(-(INDEX('Appendix 1 - Team Data'!$B$12:$R$112, MATCH($B35, 'Appendix 1 - Team Data'!$B$12:$B$112, 0),3)-(INDEX('Appendix 1 - Team Data'!$B$12:$R$112, MATCH(X$3, 'Appendix 1 - Team Data'!$B$12:$B$112, 0),3)))/400))+1)</f>
        <v>0.25636547799267217</v>
      </c>
      <c r="Y35" s="10">
        <f>1/(POWER(10,(-(INDEX('Appendix 1 - Team Data'!$B$12:$R$112, MATCH($B35, 'Appendix 1 - Team Data'!$B$12:$B$112, 0),3)-(INDEX('Appendix 1 - Team Data'!$B$12:$R$112, MATCH(Y$3, 'Appendix 1 - Team Data'!$B$12:$B$112, 0),3)))/400))+1)</f>
        <v>0.26412255589852357</v>
      </c>
      <c r="Z35" s="10">
        <f>1/(POWER(10,(-(INDEX('Appendix 1 - Team Data'!$B$12:$R$112, MATCH($B35, 'Appendix 1 - Team Data'!$B$12:$B$112, 0),3)-(INDEX('Appendix 1 - Team Data'!$B$12:$R$112, MATCH(Z$3, 'Appendix 1 - Team Data'!$B$12:$B$112, 0),3)))/400))+1)</f>
        <v>0.28357630589706123</v>
      </c>
      <c r="AA35" s="10">
        <f>1/(POWER(10,(-(INDEX('Appendix 1 - Team Data'!$B$12:$R$112, MATCH($B35, 'Appendix 1 - Team Data'!$B$12:$B$112, 0),3)-(INDEX('Appendix 1 - Team Data'!$B$12:$R$112, MATCH(AA$3, 'Appendix 1 - Team Data'!$B$12:$B$112, 0),3)))/400))+1)</f>
        <v>0.30876384758523701</v>
      </c>
      <c r="AB35" s="10">
        <f>1/(POWER(10,(-(INDEX('Appendix 1 - Team Data'!$B$12:$R$112, MATCH($B35, 'Appendix 1 - Team Data'!$B$12:$B$112, 0),3)-(INDEX('Appendix 1 - Team Data'!$B$12:$R$112, MATCH(AB$3, 'Appendix 1 - Team Data'!$B$12:$B$112, 0),3)))/400))+1)</f>
        <v>0.31992932426277848</v>
      </c>
      <c r="AC35" s="10">
        <f>1/(POWER(10,(-(INDEX('Appendix 1 - Team Data'!$B$12:$R$112, MATCH($B35, 'Appendix 1 - Team Data'!$B$12:$B$112, 0),3)-(INDEX('Appendix 1 - Team Data'!$B$12:$R$112, MATCH(AC$3, 'Appendix 1 - Team Data'!$B$12:$B$112, 0),3)))/400))+1)</f>
        <v>0.32243941991489938</v>
      </c>
      <c r="AD35" s="10">
        <f>1/(POWER(10,(-(INDEX('Appendix 1 - Team Data'!$B$12:$R$112, MATCH($B35, 'Appendix 1 - Team Data'!$B$12:$B$112, 0),3)-(INDEX('Appendix 1 - Team Data'!$B$12:$R$112, MATCH(AD$3, 'Appendix 1 - Team Data'!$B$12:$B$112, 0),3)))/400))+1)</f>
        <v>0.32875941918416818</v>
      </c>
      <c r="AE35" s="10">
        <f>1/(POWER(10,(-(INDEX('Appendix 1 - Team Data'!$B$12:$R$112, MATCH($B35, 'Appendix 1 - Team Data'!$B$12:$B$112, 0),3)-(INDEX('Appendix 1 - Team Data'!$B$12:$R$112, MATCH(AE$3, 'Appendix 1 - Team Data'!$B$12:$B$112, 0),3)))/400))+1)</f>
        <v>0.35464754956061756</v>
      </c>
      <c r="AF35" s="10">
        <f>1/(POWER(10,(-(INDEX('Appendix 1 - Team Data'!$B$12:$R$112, MATCH($B35, 'Appendix 1 - Team Data'!$B$12:$B$112, 0),3)-(INDEX('Appendix 1 - Team Data'!$B$12:$R$112, MATCH(AF$3, 'Appendix 1 - Team Data'!$B$12:$B$112, 0),3)))/400))+1)</f>
        <v>0.37061145278249774</v>
      </c>
      <c r="AG35" s="10">
        <f>1/(POWER(10,(-(INDEX('Appendix 1 - Team Data'!$B$12:$R$112, MATCH($B35, 'Appendix 1 - Team Data'!$B$12:$B$112, 0),3)-(INDEX('Appendix 1 - Team Data'!$B$12:$R$112, MATCH(AG$3, 'Appendix 1 - Team Data'!$B$12:$B$112, 0),3)))/400))+1)</f>
        <v>0.41869852163108506</v>
      </c>
      <c r="AH35" s="10">
        <f>1/(POWER(10,(-(INDEX('Appendix 1 - Team Data'!$B$12:$R$112, MATCH($B35, 'Appendix 1 - Team Data'!$B$12:$B$112, 0),3)-(INDEX('Appendix 1 - Team Data'!$B$12:$R$112, MATCH(AH$3, 'Appendix 1 - Team Data'!$B$12:$B$112, 0),3)))/400))+1)</f>
        <v>0.5</v>
      </c>
    </row>
    <row r="36" spans="2:34" s="27" customFormat="1"/>
    <row r="37" spans="2:34" s="27" customFormat="1" ht="17.649999999999999">
      <c r="C37" s="82"/>
    </row>
    <row r="38" spans="2:34" s="27" customFormat="1"/>
    <row r="39" spans="2:34" s="27" customFormat="1"/>
    <row r="40" spans="2:34" s="27" customFormat="1">
      <c r="D40" s="83"/>
      <c r="I40" s="139"/>
    </row>
    <row r="41" spans="2:34" s="27" customFormat="1"/>
    <row r="42" spans="2:34" s="27" customFormat="1"/>
    <row r="43" spans="2:34" s="27" customFormat="1"/>
    <row r="44" spans="2:34" s="27" customFormat="1"/>
    <row r="45" spans="2:34" s="27" customFormat="1"/>
    <row r="46" spans="2:34" s="27" customFormat="1">
      <c r="J46" s="83"/>
    </row>
    <row r="47" spans="2:34" s="27" customFormat="1"/>
    <row r="48" spans="2:34" s="27" customFormat="1">
      <c r="H48" s="84"/>
    </row>
    <row r="49" spans="8:8" s="27" customFormat="1"/>
    <row r="50" spans="8:8" s="27" customFormat="1"/>
    <row r="51" spans="8:8" s="27" customFormat="1">
      <c r="H51" s="83"/>
    </row>
    <row r="52" spans="8:8" s="27" customFormat="1"/>
    <row r="53" spans="8:8" s="27" customFormat="1"/>
    <row r="54" spans="8:8" s="27" customFormat="1"/>
    <row r="55" spans="8:8" s="27" customFormat="1"/>
    <row r="56" spans="8:8" s="27" customFormat="1"/>
    <row r="57" spans="8:8" s="27" customFormat="1"/>
    <row r="58" spans="8:8" s="27" customFormat="1"/>
    <row r="59" spans="8:8" s="27" customFormat="1"/>
    <row r="60" spans="8:8" s="27" customFormat="1"/>
    <row r="61" spans="8:8" s="27" customFormat="1"/>
    <row r="62" spans="8:8" s="27" customFormat="1"/>
    <row r="63" spans="8:8" s="27" customFormat="1"/>
    <row r="64" spans="8:8"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sheetData>
  <conditionalFormatting sqref="C4:AH35">
    <cfRule type="expression" dxfId="0" priority="1">
      <formula>OR(AND(ISEVEN(ROW(B3)),ISEVEN(COLUMN(B3))),AND(ISODD(ROW(B3)),ISODD(COLUMN(B3))))</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T I M / T P a Y o n q m A A A A + A A A A B I A H A B D b 2 5 m a W c v U G F j a 2 F n Z S 5 4 b W w g o h g A K K A U A A A A A A A A A A A A A A A A A A A A A A A A A A A A h Y 8 x D o I w G E a v Q r r T l o J R y U 8 Z X C U x I R p X U i o 0 Q j G 0 W O 7 m 4 J G 8 g i S K u j l + L 2 9 4 3 + N 2 h 3 R s G + 8 q e 6 M 6 n a A A U + R J L b p S 6 S p B g z 3 5 K 5 R y 2 B X i X F T S m 2 R t 4 t G U C a q t v c S E O O e w C 3 H X V 4 R R G p B j t s 1 F L d s C f W T 1 X / a V N r b Q Q i I O h 1 c M Z 3 g R 4 W i 9 p D h k A Z A Z Q 6 b 0 V 2 F T M a Z A f i B s h s Y O v e R S + / s c y D y B v F / w J 1 B L A w Q U A A I A C A B M g z 9 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I M / T C i K R 7 g O A A A A E Q A A A B M A H A B G b 3 J t d W x h c y 9 T Z W N 0 a W 9 u M S 5 t I K I Y A C i g F A A A A A A A A A A A A A A A A A A A A A A A A A A A A C t O T S 7 J z M 9 T C I b Q h t Y A U E s B A i 0 A F A A C A A g A T I M / T P a Y o n q m A A A A + A A A A B I A A A A A A A A A A A A A A A A A A A A A A E N v b m Z p Z y 9 Q Y W N r Y W d l L n h t b F B L A Q I t A B Q A A g A I A E y D P 0 w P y u m r p A A A A O k A A A A T A A A A A A A A A A A A A A A A A P I A A A B b Q 2 9 u d G V u d F 9 U e X B l c 1 0 u e G 1 s U E s B A i 0 A F A A C A A g A T I M / 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D J j h T b j U d G r 0 q B y p M H s A k A A A A A A g A A A A A A A 2 Y A A M A A A A A Q A A A A U d Y S x H B v V H 1 w 2 V g Q y D u t 0 w A A A A A E g A A A o A A A A B A A A A A Y e X W 9 B L q X j w V A + o T O X X t h U A A A A D p 2 2 1 q A 6 f B w y Z G + r K N S N S 8 A Y h 9 L q + o 4 X r 2 7 R 8 W h U 4 u G Q G E E l 5 t y A j q 9 S p u 2 7 6 Y j 6 v N L H B 2 Q I O l s u t 6 P J J U M I + W K X w 4 g 7 3 N q q 2 j 7 E D v E P i P 3 F A A A A M G i M O N V N 4 z A A r x J g C C Y 7 k A E j k s B < / 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est3 xmlns="8978a658-3d11-4a81-97af-d5b56c1fb361" xsi:nil="true"/>
    <Test2 xmlns="8978a658-3d11-4a81-97af-d5b56c1fb361">true</Test2>
    <_ip_UnifiedCompliancePolicyProperties xmlns="http://schemas.microsoft.com/sharepoint/v3" xsi:nil="true"/>
    <Test xmlns="8978a658-3d11-4a81-97af-d5b56c1fb361">
      <UserInfo>
        <DisplayName/>
        <AccountId xsi:nil="true"/>
        <AccountType/>
      </UserInfo>
    </Test>
    <LastSharedByUser xmlns="2e7b7dd0-ff9e-4fdf-9289-16a7cf533cc2">mimolyne@microsoft.com</LastSharedByUser>
    <SharedWithUsers xmlns="2e7b7dd0-ff9e-4fdf-9289-16a7cf533cc2">
      <UserInfo>
        <DisplayName>Maha Alam</DisplayName>
        <AccountId>6998</AccountId>
        <AccountType/>
      </UserInfo>
    </SharedWithUsers>
    <LastSharedByTime xmlns="2e7b7dd0-ff9e-4fdf-9289-16a7cf533cc2">2018-03-22T23:58:59+00:00</LastSharedByTim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8E9A87F33DDDF47B4034F7640DF5146" ma:contentTypeVersion="18" ma:contentTypeDescription="Create a new document." ma:contentTypeScope="" ma:versionID="d639d37d845cc9482edf024a26a01d0b">
  <xsd:schema xmlns:xsd="http://www.w3.org/2001/XMLSchema" xmlns:xs="http://www.w3.org/2001/XMLSchema" xmlns:p="http://schemas.microsoft.com/office/2006/metadata/properties" xmlns:ns1="http://schemas.microsoft.com/sharepoint/v3" xmlns:ns2="2e7b7dd0-ff9e-4fdf-9289-16a7cf533cc2" xmlns:ns3="8978a658-3d11-4a81-97af-d5b56c1fb361" targetNamespace="http://schemas.microsoft.com/office/2006/metadata/properties" ma:root="true" ma:fieldsID="a194efef4f7000d305b3902f1fb23fd2" ns1:_="" ns2:_="" ns3:_="">
    <xsd:import namespace="http://schemas.microsoft.com/sharepoint/v3"/>
    <xsd:import namespace="2e7b7dd0-ff9e-4fdf-9289-16a7cf533cc2"/>
    <xsd:import namespace="8978a658-3d11-4a81-97af-d5b56c1fb361"/>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Test" minOccurs="0"/>
                <xsd:element ref="ns3:Test2" minOccurs="0"/>
                <xsd:element ref="ns3:Test3" minOccurs="0"/>
                <xsd:element ref="ns3:Test3_x003a_Column4" minOccurs="0"/>
                <xsd:element ref="ns3:Test3_x003a_Column6" minOccurs="0"/>
                <xsd:element ref="ns3:Test3_x003a_Compliance_x0020_Asset_x002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description="" ma:hidden="true" ma:internalName="_ip_UnifiedCompliancePolicyProperties">
      <xsd:simpleType>
        <xsd:restriction base="dms:Note"/>
      </xsd:simpleType>
    </xsd:element>
    <xsd:element name="_ip_UnifiedCompliancePolicyUIAction" ma:index="11"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b7dd0-ff9e-4fdf-9289-16a7cf533cc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2" nillable="true" ma:displayName="Last Shared By User" ma:description="" ma:internalName="LastSharedByUser" ma:readOnly="true">
      <xsd:simpleType>
        <xsd:restriction base="dms:Note">
          <xsd:maxLength value="255"/>
        </xsd:restriction>
      </xsd:simpleType>
    </xsd:element>
    <xsd:element name="LastSharedByTime" ma:index="13"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978a658-3d11-4a81-97af-d5b56c1fb361"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description="" ma:internalName="MediaServiceAutoTags" ma:readOnly="true">
      <xsd:simpleType>
        <xsd:restriction base="dms:Text"/>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OCR" ma:index="18" nillable="true" ma:displayName="MediaServiceOCR" ma:description="" ma:internalName="MediaServiceOCR" ma:readOnly="true">
      <xsd:simpleType>
        <xsd:restriction base="dms:Note">
          <xsd:maxLength value="255"/>
        </xsd:restriction>
      </xsd:simpleType>
    </xsd:element>
    <xsd:element name="MediaServiceLocation" ma:index="19" nillable="true" ma:displayName="MediaServiceLocation" ma:internalName="MediaServiceLocation" ma:readOnly="true">
      <xsd:simpleType>
        <xsd:restriction base="dms:Text"/>
      </xsd:simpleType>
    </xsd:element>
    <xsd:element name="Test" ma:index="20" nillable="true" ma:displayName="Test"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st2" ma:index="21" nillable="true" ma:displayName="Test2" ma:default="1" ma:internalName="Test2">
      <xsd:simpleType>
        <xsd:restriction base="dms:Boolean"/>
      </xsd:simpleType>
    </xsd:element>
    <xsd:element name="Test3" ma:index="22" nillable="true" ma:displayName="Test3" ma:list="{56fe87cb-74e0-4ce0-8f5a-8a063749ebbe}" ma:internalName="Test3" ma:showField="Title">
      <xsd:simpleType>
        <xsd:restriction base="dms:Lookup"/>
      </xsd:simpleType>
    </xsd:element>
    <xsd:element name="Test3_x003a_Column4" ma:index="23" nillable="true" ma:displayName="Test3:Column4" ma:list="{56fe87cb-74e0-4ce0-8f5a-8a063749ebbe}" ma:internalName="Test3_x003a_Column4" ma:readOnly="true" ma:showField="Column4" ma:web="2e7b7dd0-ff9e-4fdf-9289-16a7cf533cc2">
      <xsd:simpleType>
        <xsd:restriction base="dms:Lookup"/>
      </xsd:simpleType>
    </xsd:element>
    <xsd:element name="Test3_x003a_Column6" ma:index="24" nillable="true" ma:displayName="Test3:Column6" ma:list="{56fe87cb-74e0-4ce0-8f5a-8a063749ebbe}" ma:internalName="Test3_x003a_Column6" ma:readOnly="true" ma:showField="Column6" ma:web="2e7b7dd0-ff9e-4fdf-9289-16a7cf533cc2">
      <xsd:simpleType>
        <xsd:restriction base="dms:Lookup"/>
      </xsd:simpleType>
    </xsd:element>
    <xsd:element name="Test3_x003a_Compliance_x0020_Asset_x0020_Id" ma:index="25" nillable="true" ma:displayName="Test3:Compliance Asset Id" ma:list="{56fe87cb-74e0-4ce0-8f5a-8a063749ebbe}" ma:internalName="Test3_x003a_Compliance_x0020_Asset_x0020_Id" ma:readOnly="true" ma:showField="ComplianceAssetId" ma:web="2e7b7dd0-ff9e-4fdf-9289-16a7cf533cc2">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6EA3AA-1309-4F55-85E4-D40C4109D327}">
  <ds:schemaRefs>
    <ds:schemaRef ds:uri="http://schemas.microsoft.com/DataMashup"/>
  </ds:schemaRefs>
</ds:datastoreItem>
</file>

<file path=customXml/itemProps2.xml><?xml version="1.0" encoding="utf-8"?>
<ds:datastoreItem xmlns:ds="http://schemas.openxmlformats.org/officeDocument/2006/customXml" ds:itemID="{31C1E67C-9456-4B63-81BC-1C7017AEE816}">
  <ds:schemaRefs>
    <ds:schemaRef ds:uri="8978a658-3d11-4a81-97af-d5b56c1fb361"/>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2e7b7dd0-ff9e-4fdf-9289-16a7cf533cc2"/>
    <ds:schemaRef ds:uri="http://www.w3.org/XML/1998/namespace"/>
  </ds:schemaRefs>
</ds:datastoreItem>
</file>

<file path=customXml/itemProps3.xml><?xml version="1.0" encoding="utf-8"?>
<ds:datastoreItem xmlns:ds="http://schemas.openxmlformats.org/officeDocument/2006/customXml" ds:itemID="{E8E9025A-A7C0-4427-B2A7-6B60CBAB4AB5}">
  <ds:schemaRefs>
    <ds:schemaRef ds:uri="http://schemas.microsoft.com/sharepoint/v3/contenttype/forms"/>
  </ds:schemaRefs>
</ds:datastoreItem>
</file>

<file path=customXml/itemProps4.xml><?xml version="1.0" encoding="utf-8"?>
<ds:datastoreItem xmlns:ds="http://schemas.openxmlformats.org/officeDocument/2006/customXml" ds:itemID="{A8426757-B1C1-4FE1-989A-8439A9A72F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7b7dd0-ff9e-4fdf-9289-16a7cf533cc2"/>
    <ds:schemaRef ds:uri="8978a658-3d11-4a81-97af-d5b56c1fb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Round Robin Predictions</vt:lpstr>
      <vt:lpstr>This Year's Matches</vt:lpstr>
      <vt:lpstr>Playoff Predictions</vt:lpstr>
      <vt:lpstr>Prediction Summary</vt:lpstr>
      <vt:lpstr>Appendix 1 - Team Data</vt:lpstr>
      <vt:lpstr>Appendix 2 - Past Results</vt:lpstr>
      <vt:lpstr>Appendix 3 - Goals Per Group</vt:lpstr>
      <vt:lpstr>Appendix 4 - Odds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Molyneaux</dc:creator>
  <cp:keywords/>
  <dc:description/>
  <cp:lastModifiedBy>Michael Molyneaux</cp:lastModifiedBy>
  <cp:revision/>
  <dcterms:created xsi:type="dcterms:W3CDTF">2018-03-29T23:56:55Z</dcterms:created>
  <dcterms:modified xsi:type="dcterms:W3CDTF">2018-06-14T23:41:12Z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mimolyne@microsoft.com</vt:lpwstr>
  </property>
  <property fmtid="{D5CDD505-2E9C-101B-9397-08002B2CF9AE}" pid="5" name="MSIP_Label_f42aa342-8706-4288-bd11-ebb85995028c_SetDate">
    <vt:lpwstr>2018-01-31T20:38:41.7748335Z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y fmtid="{D5CDD505-2E9C-101B-9397-08002B2CF9AE}" pid="10" name="ContentTypeId">
    <vt:lpwstr>0x01010018E9A87F33DDDF47B4034F7640DF5146</vt:lpwstr>
  </property>
</Properties>
</file>